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R:\Victor y Fede\"/>
    </mc:Choice>
  </mc:AlternateContent>
  <xr:revisionPtr revIDLastSave="0" documentId="13_ncr:1_{E0A778DA-96C1-4730-BFF8-054DA1A20194}" xr6:coauthVersionLast="47" xr6:coauthVersionMax="47" xr10:uidLastSave="{00000000-0000-0000-0000-000000000000}"/>
  <bookViews>
    <workbookView xWindow="28680" yWindow="-120" windowWidth="29040" windowHeight="15840" xr2:uid="{8C6BF5F0-14A2-4ACD-BDA6-5AE31D2691CA}"/>
  </bookViews>
  <sheets>
    <sheet name="Actualizable" sheetId="1" r:id="rId1"/>
    <sheet name="Final Data" sheetId="2" r:id="rId2"/>
  </sheets>
  <definedNames>
    <definedName name="_xlnm._FilterDatabase" localSheetId="0" hidden="1">Actualizable!$A$2:$XFA$1184</definedName>
    <definedName name="_xlnm._FilterDatabase" localSheetId="1" hidden="1">'Final Data'!$A$2:$BT$402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24" i="1" l="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323" i="1"/>
  <c r="CJ349" i="1"/>
  <c r="CJ350" i="1"/>
  <c r="CJ351" i="1"/>
  <c r="CJ352" i="1"/>
  <c r="CJ353" i="1"/>
  <c r="CJ354" i="1"/>
  <c r="CJ355" i="1"/>
  <c r="CJ356" i="1"/>
  <c r="CJ357" i="1"/>
  <c r="CJ358" i="1"/>
  <c r="CJ359" i="1"/>
  <c r="CJ360" i="1"/>
  <c r="CJ361" i="1"/>
  <c r="CJ362" i="1"/>
  <c r="CJ363" i="1"/>
  <c r="CJ400" i="1"/>
  <c r="CJ401" i="1"/>
  <c r="CJ402" i="1"/>
  <c r="CJ403" i="1"/>
  <c r="CJ404" i="1"/>
  <c r="CJ405" i="1"/>
  <c r="CJ406" i="1"/>
  <c r="CJ407" i="1"/>
  <c r="CJ408" i="1"/>
  <c r="CJ409" i="1"/>
  <c r="CJ410" i="1"/>
  <c r="CJ411" i="1"/>
  <c r="CJ412" i="1"/>
  <c r="CJ413" i="1"/>
  <c r="CJ414" i="1"/>
  <c r="CJ415" i="1"/>
  <c r="CJ416" i="1"/>
  <c r="CJ417" i="1"/>
  <c r="CJ418" i="1"/>
  <c r="CJ419" i="1"/>
  <c r="CJ1170" i="1"/>
  <c r="CJ1171" i="1"/>
  <c r="CJ1172" i="1"/>
  <c r="CJ1173" i="1"/>
  <c r="CJ1174" i="1"/>
  <c r="CJ1175" i="1"/>
  <c r="CJ1176" i="1"/>
  <c r="CJ1177" i="1"/>
  <c r="CJ1178" i="1"/>
  <c r="CJ1179" i="1"/>
  <c r="CJ1180" i="1"/>
  <c r="CJ1181" i="1"/>
  <c r="CJ1182" i="1"/>
  <c r="CJ1183" i="1"/>
  <c r="CJ1184" i="1"/>
  <c r="CI349" i="1"/>
  <c r="CI350" i="1"/>
  <c r="CI351" i="1"/>
  <c r="CI352" i="1"/>
  <c r="CI353" i="1"/>
  <c r="CI354" i="1"/>
  <c r="CI355" i="1"/>
  <c r="CI356" i="1"/>
  <c r="CI357" i="1"/>
  <c r="CI358" i="1"/>
  <c r="CI359" i="1"/>
  <c r="CI400" i="1"/>
  <c r="CI401" i="1"/>
  <c r="CI402" i="1"/>
  <c r="CI403" i="1"/>
  <c r="CI404" i="1"/>
  <c r="CI405" i="1"/>
  <c r="CI406" i="1"/>
  <c r="CI407" i="1"/>
  <c r="CI408" i="1"/>
  <c r="CI409" i="1"/>
  <c r="CI410" i="1"/>
  <c r="CI1170" i="1"/>
  <c r="CI1171" i="1"/>
  <c r="CI1172" i="1"/>
  <c r="CI1173" i="1"/>
  <c r="CI1174" i="1"/>
  <c r="CI1175" i="1"/>
  <c r="CI1176" i="1"/>
  <c r="CI1177" i="1"/>
  <c r="CI1178" i="1"/>
  <c r="CI1179" i="1"/>
  <c r="CI1180" i="1"/>
  <c r="CI1181" i="1"/>
  <c r="CI1182" i="1"/>
  <c r="CI1183" i="1"/>
  <c r="CI360" i="1"/>
  <c r="CI411" i="1"/>
  <c r="CI412" i="1"/>
  <c r="CI413" i="1"/>
  <c r="CI361" i="1"/>
  <c r="CI1184" i="1"/>
  <c r="CI362" i="1"/>
  <c r="CI414" i="1"/>
  <c r="CI415" i="1"/>
  <c r="CI416" i="1"/>
  <c r="CI417" i="1"/>
  <c r="CI418" i="1"/>
  <c r="CI419" i="1"/>
  <c r="CI363" i="1"/>
  <c r="AR3" i="1"/>
  <c r="CV433" i="1"/>
  <c r="CT420" i="1"/>
  <c r="CR342" i="1"/>
  <c r="CV344" i="1"/>
  <c r="CT364" i="1"/>
  <c r="CR434" i="1"/>
  <c r="CV367" i="1"/>
  <c r="CT370" i="1"/>
  <c r="CR373" i="1"/>
  <c r="CV375" i="1"/>
  <c r="CT377" i="1"/>
  <c r="CR437" i="1"/>
  <c r="CV380" i="1"/>
  <c r="CT382" i="1"/>
  <c r="CR441" i="1"/>
  <c r="CV385" i="1"/>
  <c r="CT386" i="1"/>
  <c r="CR445" i="1"/>
  <c r="CV389" i="1"/>
  <c r="CT390" i="1"/>
  <c r="CR450" i="1"/>
  <c r="CV452" i="1"/>
  <c r="CT455" i="1"/>
  <c r="CR458" i="1"/>
  <c r="CV460" i="1"/>
  <c r="CT463" i="1"/>
  <c r="CR466" i="1"/>
  <c r="CV468" i="1"/>
  <c r="CT471" i="1"/>
  <c r="CR474" i="1"/>
  <c r="CV476" i="1"/>
  <c r="CT479" i="1"/>
  <c r="CR482" i="1"/>
  <c r="CV484" i="1"/>
  <c r="CT487" i="1"/>
  <c r="CR490" i="1"/>
  <c r="CV492" i="1"/>
  <c r="CT495" i="1"/>
  <c r="CR498" i="1"/>
  <c r="CV500" i="1"/>
  <c r="CT503" i="1"/>
  <c r="CR506" i="1"/>
  <c r="CV508" i="1"/>
  <c r="CT511" i="1"/>
  <c r="CR514" i="1"/>
  <c r="CV516" i="1"/>
  <c r="CT519" i="1"/>
  <c r="CR522" i="1"/>
  <c r="CV524" i="1"/>
  <c r="CT527" i="1"/>
  <c r="CR529" i="1"/>
  <c r="CV531" i="1"/>
  <c r="CT534" i="1"/>
  <c r="CR537" i="1"/>
  <c r="CV538" i="1"/>
  <c r="CT541" i="1"/>
  <c r="CR544" i="1"/>
  <c r="CV546" i="1"/>
  <c r="CT549" i="1"/>
  <c r="CR552" i="1"/>
  <c r="CV554" i="1"/>
  <c r="CT557" i="1"/>
  <c r="CR560" i="1"/>
  <c r="CV562" i="1"/>
  <c r="CU428" i="1"/>
  <c r="CS342" i="1"/>
  <c r="CV345" i="1"/>
  <c r="CS366" i="1"/>
  <c r="CW367" i="1"/>
  <c r="CT371" i="1"/>
  <c r="CW374" i="1"/>
  <c r="CU377" i="1"/>
  <c r="CR438" i="1"/>
  <c r="CU381" i="1"/>
  <c r="CS441" i="1"/>
  <c r="CV442" i="1"/>
  <c r="CS444" i="1"/>
  <c r="CW389" i="1"/>
  <c r="CT448" i="1"/>
  <c r="CW451" i="1"/>
  <c r="CU455" i="1"/>
  <c r="CR459" i="1"/>
  <c r="CU462" i="1"/>
  <c r="CS466" i="1"/>
  <c r="CV469" i="1"/>
  <c r="CS473" i="1"/>
  <c r="CW476" i="1"/>
  <c r="CT480" i="1"/>
  <c r="CW483" i="1"/>
  <c r="CU487" i="1"/>
  <c r="CR491" i="1"/>
  <c r="CU494" i="1"/>
  <c r="CS498" i="1"/>
  <c r="CV501" i="1"/>
  <c r="CS505" i="1"/>
  <c r="CW508" i="1"/>
  <c r="CS429" i="1"/>
  <c r="CR345" i="1"/>
  <c r="CV366" i="1"/>
  <c r="CT369" i="1"/>
  <c r="CS374" i="1"/>
  <c r="CW377" i="1"/>
  <c r="CU380" i="1"/>
  <c r="CU440" i="1"/>
  <c r="CS443" i="1"/>
  <c r="CW445" i="1"/>
  <c r="CV390" i="1"/>
  <c r="CT452" i="1"/>
  <c r="CR457" i="1"/>
  <c r="CW461" i="1"/>
  <c r="CU466" i="1"/>
  <c r="CS471" i="1"/>
  <c r="CS476" i="1"/>
  <c r="CW480" i="1"/>
  <c r="CU485" i="1"/>
  <c r="CT490" i="1"/>
  <c r="CR495" i="1"/>
  <c r="CV499" i="1"/>
  <c r="CU504" i="1"/>
  <c r="CS509" i="1"/>
  <c r="CW512" i="1"/>
  <c r="CT516" i="1"/>
  <c r="CW519" i="1"/>
  <c r="CU523" i="1"/>
  <c r="CR527" i="1"/>
  <c r="CU529" i="1"/>
  <c r="CR340" i="1"/>
  <c r="CV428" i="1"/>
  <c r="CV342" i="1"/>
  <c r="CR346" i="1"/>
  <c r="CT366" i="1"/>
  <c r="CT368" i="1"/>
  <c r="CV371" i="1"/>
  <c r="CR375" i="1"/>
  <c r="CR378" i="1"/>
  <c r="CT438" i="1"/>
  <c r="CV381" i="1"/>
  <c r="CV441" i="1"/>
  <c r="CR443" i="1"/>
  <c r="CT444" i="1"/>
  <c r="CT446" i="1"/>
  <c r="CV448" i="1"/>
  <c r="CR452" i="1"/>
  <c r="CR456" i="1"/>
  <c r="CT459" i="1"/>
  <c r="CV462" i="1"/>
  <c r="CV466" i="1"/>
  <c r="CR470" i="1"/>
  <c r="CT473" i="1"/>
  <c r="CT477" i="1"/>
  <c r="CV480" i="1"/>
  <c r="CR484" i="1"/>
  <c r="CR488" i="1"/>
  <c r="CT491" i="1"/>
  <c r="CV494" i="1"/>
  <c r="CV498" i="1"/>
  <c r="CR502" i="1"/>
  <c r="CT505" i="1"/>
  <c r="CT509" i="1"/>
  <c r="CV512" i="1"/>
  <c r="CR516" i="1"/>
  <c r="CR520" i="1"/>
  <c r="CT523" i="1"/>
  <c r="CV526" i="1"/>
  <c r="CV529" i="1"/>
  <c r="CR533" i="1"/>
  <c r="CT536" i="1"/>
  <c r="CT539" i="1"/>
  <c r="CV542" i="1"/>
  <c r="CR546" i="1"/>
  <c r="CR550" i="1"/>
  <c r="CT553" i="1"/>
  <c r="CV556" i="1"/>
  <c r="CV560" i="1"/>
  <c r="CW433" i="1"/>
  <c r="CS421" i="1"/>
  <c r="CU346" i="1"/>
  <c r="CR435" i="1"/>
  <c r="CU370" i="1"/>
  <c r="CW375" i="1"/>
  <c r="CS379" i="1"/>
  <c r="CV439" i="1"/>
  <c r="CR384" i="1"/>
  <c r="CU386" i="1"/>
  <c r="CW388" i="1"/>
  <c r="CS449" i="1"/>
  <c r="CV453" i="1"/>
  <c r="CS458" i="1"/>
  <c r="CU463" i="1"/>
  <c r="CW467" i="1"/>
  <c r="CT472" i="1"/>
  <c r="CV477" i="1"/>
  <c r="CS482" i="1"/>
  <c r="CU486" i="1"/>
  <c r="CW491" i="1"/>
  <c r="CT496" i="1"/>
  <c r="CW500" i="1"/>
  <c r="CS506" i="1"/>
  <c r="CW427" i="1"/>
  <c r="CV343" i="1"/>
  <c r="CW434" i="1"/>
  <c r="CW371" i="1"/>
  <c r="CW436" i="1"/>
  <c r="CW439" i="1"/>
  <c r="CV384" i="1"/>
  <c r="CV444" i="1"/>
  <c r="CW448" i="1"/>
  <c r="CW454" i="1"/>
  <c r="CU460" i="1"/>
  <c r="CV467" i="1"/>
  <c r="CV473" i="1"/>
  <c r="CV479" i="1"/>
  <c r="CW486" i="1"/>
  <c r="CU492" i="1"/>
  <c r="CU498" i="1"/>
  <c r="CV505" i="1"/>
  <c r="CR511" i="1"/>
  <c r="CU515" i="1"/>
  <c r="CW520" i="1"/>
  <c r="CS525" i="1"/>
  <c r="CV528" i="1"/>
  <c r="CS533" i="1"/>
  <c r="CV536" i="1"/>
  <c r="CS539" i="1"/>
  <c r="CW542" i="1"/>
  <c r="CT546" i="1"/>
  <c r="CW549" i="1"/>
  <c r="CU553" i="1"/>
  <c r="CR557" i="1"/>
  <c r="CU560" i="1"/>
  <c r="CR564" i="1"/>
  <c r="CV566" i="1"/>
  <c r="CT569" i="1"/>
  <c r="CR572" i="1"/>
  <c r="CV574" i="1"/>
  <c r="CT577" i="1"/>
  <c r="CR580" i="1"/>
  <c r="CV582" i="1"/>
  <c r="CT393" i="1"/>
  <c r="CR587" i="1"/>
  <c r="CV589" i="1"/>
  <c r="CT592" i="1"/>
  <c r="CR595" i="1"/>
  <c r="CV597" i="1"/>
  <c r="CT600" i="1"/>
  <c r="CR603" i="1"/>
  <c r="CV605" i="1"/>
  <c r="CT608" i="1"/>
  <c r="CR611" i="1"/>
  <c r="CV613" i="1"/>
  <c r="CT616" i="1"/>
  <c r="CR619" i="1"/>
  <c r="CV621" i="1"/>
  <c r="AP434" i="1"/>
  <c r="CR433" i="1"/>
  <c r="CR429" i="1"/>
  <c r="CT343" i="1"/>
  <c r="CV346" i="1"/>
  <c r="CV434" i="1"/>
  <c r="CR369" i="1"/>
  <c r="CT372" i="1"/>
  <c r="CT376" i="1"/>
  <c r="CV378" i="1"/>
  <c r="CR380" i="1"/>
  <c r="CR383" i="1"/>
  <c r="CT384" i="1"/>
  <c r="CV443" i="1"/>
  <c r="CV445" i="1"/>
  <c r="CR447" i="1"/>
  <c r="CT449" i="1"/>
  <c r="CT453" i="1"/>
  <c r="CV456" i="1"/>
  <c r="CR460" i="1"/>
  <c r="CR464" i="1"/>
  <c r="CT467" i="1"/>
  <c r="CV470" i="1"/>
  <c r="CV474" i="1"/>
  <c r="CR478" i="1"/>
  <c r="CT481" i="1"/>
  <c r="CT485" i="1"/>
  <c r="CV488" i="1"/>
  <c r="CR492" i="1"/>
  <c r="CR496" i="1"/>
  <c r="CT499" i="1"/>
  <c r="CV502" i="1"/>
  <c r="CV506" i="1"/>
  <c r="CR510" i="1"/>
  <c r="CT513" i="1"/>
  <c r="CT517" i="1"/>
  <c r="CV520" i="1"/>
  <c r="CR524" i="1"/>
  <c r="CR391" i="1"/>
  <c r="CT530" i="1"/>
  <c r="CV533" i="1"/>
  <c r="CV537" i="1"/>
  <c r="CR540" i="1"/>
  <c r="CT543" i="1"/>
  <c r="CT547" i="1"/>
  <c r="CV550" i="1"/>
  <c r="CR554" i="1"/>
  <c r="CR558" i="1"/>
  <c r="CT561" i="1"/>
  <c r="CV427" i="1"/>
  <c r="CR343" i="1"/>
  <c r="CU364" i="1"/>
  <c r="CW435" i="1"/>
  <c r="CS372" i="1"/>
  <c r="CV376" i="1"/>
  <c r="CS437" i="1"/>
  <c r="CU382" i="1"/>
  <c r="CW384" i="1"/>
  <c r="CT387" i="1"/>
  <c r="CV446" i="1"/>
  <c r="CS450" i="1"/>
  <c r="CU454" i="1"/>
  <c r="CW459" i="1"/>
  <c r="CT464" i="1"/>
  <c r="CW468" i="1"/>
  <c r="CS474" i="1"/>
  <c r="CU478" i="1"/>
  <c r="CR483" i="1"/>
  <c r="CT488" i="1"/>
  <c r="CW492" i="1"/>
  <c r="CS497" i="1"/>
  <c r="CU502" i="1"/>
  <c r="CR507" i="1"/>
  <c r="CR420" i="1"/>
  <c r="CS346" i="1"/>
  <c r="CS367" i="1"/>
  <c r="CW372" i="1"/>
  <c r="CR379" i="1"/>
  <c r="CR382" i="1"/>
  <c r="CR442" i="1"/>
  <c r="CS389" i="1"/>
  <c r="CW449" i="1"/>
  <c r="CW455" i="1"/>
  <c r="CR463" i="1"/>
  <c r="CR469" i="1"/>
  <c r="CW474" i="1"/>
  <c r="CW481" i="1"/>
  <c r="CW487" i="1"/>
  <c r="CW493" i="1"/>
  <c r="CR501" i="1"/>
  <c r="CW506" i="1"/>
  <c r="CW511" i="1"/>
  <c r="CS517" i="1"/>
  <c r="CV521" i="1"/>
  <c r="CS526" i="1"/>
  <c r="CU530" i="1"/>
  <c r="CR534" i="1"/>
  <c r="CU537" i="1"/>
  <c r="CS540" i="1"/>
  <c r="CV543" i="1"/>
  <c r="CS547" i="1"/>
  <c r="CW550" i="1"/>
  <c r="CT554" i="1"/>
  <c r="CW557" i="1"/>
  <c r="CU561" i="1"/>
  <c r="CV564" i="1"/>
  <c r="CT567" i="1"/>
  <c r="CR570" i="1"/>
  <c r="CV572" i="1"/>
  <c r="CT575" i="1"/>
  <c r="CR578" i="1"/>
  <c r="CV580" i="1"/>
  <c r="CT583" i="1"/>
  <c r="CR585" i="1"/>
  <c r="CV587" i="1"/>
  <c r="CT590" i="1"/>
  <c r="CR593" i="1"/>
  <c r="CV595" i="1"/>
  <c r="CT598" i="1"/>
  <c r="CR601" i="1"/>
  <c r="CV603" i="1"/>
  <c r="CT606" i="1"/>
  <c r="CR609" i="1"/>
  <c r="CV611" i="1"/>
  <c r="CT614" i="1"/>
  <c r="CR617" i="1"/>
  <c r="CV619" i="1"/>
  <c r="AQ3" i="1"/>
  <c r="CT421" i="1"/>
  <c r="CV365" i="1"/>
  <c r="CR371" i="1"/>
  <c r="CV436" i="1"/>
  <c r="CR381" i="1"/>
  <c r="CT442" i="1"/>
  <c r="CR389" i="1"/>
  <c r="CT451" i="1"/>
  <c r="CV458" i="1"/>
  <c r="CT465" i="1"/>
  <c r="CV472" i="1"/>
  <c r="CR480" i="1"/>
  <c r="CV486" i="1"/>
  <c r="CR494" i="1"/>
  <c r="CT501" i="1"/>
  <c r="CR508" i="1"/>
  <c r="CT515" i="1"/>
  <c r="CV522" i="1"/>
  <c r="CT528" i="1"/>
  <c r="CV535" i="1"/>
  <c r="CR542" i="1"/>
  <c r="CV548" i="1"/>
  <c r="CR556" i="1"/>
  <c r="CT563" i="1"/>
  <c r="CW344" i="1"/>
  <c r="CU369" i="1"/>
  <c r="CT378" i="1"/>
  <c r="CS440" i="1"/>
  <c r="CR388" i="1"/>
  <c r="CW452" i="1"/>
  <c r="CV461" i="1"/>
  <c r="CU471" i="1"/>
  <c r="CS481" i="1"/>
  <c r="CS490" i="1"/>
  <c r="CW499" i="1"/>
  <c r="CU433" i="1"/>
  <c r="CU365" i="1"/>
  <c r="CU376" i="1"/>
  <c r="CU441" i="1"/>
  <c r="CT447" i="1"/>
  <c r="CU459" i="1"/>
  <c r="CU472" i="1"/>
  <c r="CT484" i="1"/>
  <c r="CU497" i="1"/>
  <c r="CS510" i="1"/>
  <c r="CR519" i="1"/>
  <c r="CW391" i="1"/>
  <c r="CW535" i="1"/>
  <c r="CW541" i="1"/>
  <c r="CR549" i="1"/>
  <c r="CS556" i="1"/>
  <c r="CS563" i="1"/>
  <c r="CV568" i="1"/>
  <c r="CR574" i="1"/>
  <c r="CT579" i="1"/>
  <c r="CV584" i="1"/>
  <c r="CR589" i="1"/>
  <c r="CT594" i="1"/>
  <c r="CV599" i="1"/>
  <c r="CR605" i="1"/>
  <c r="CT610" i="1"/>
  <c r="CV615" i="1"/>
  <c r="CR621" i="1"/>
  <c r="CT624" i="1"/>
  <c r="CS427" i="1"/>
  <c r="CU343" i="1"/>
  <c r="CW366" i="1"/>
  <c r="CS371" i="1"/>
  <c r="CT436" i="1"/>
  <c r="CR439" i="1"/>
  <c r="CS384" i="1"/>
  <c r="CU444" i="1"/>
  <c r="CW390" i="1"/>
  <c r="CS454" i="1"/>
  <c r="CT460" i="1"/>
  <c r="CW466" i="1"/>
  <c r="CR473" i="1"/>
  <c r="CS479" i="1"/>
  <c r="CW485" i="1"/>
  <c r="CS492" i="1"/>
  <c r="CT498" i="1"/>
  <c r="CW504" i="1"/>
  <c r="CU510" i="1"/>
  <c r="CS515" i="1"/>
  <c r="CS520" i="1"/>
  <c r="CW524" i="1"/>
  <c r="CU528" i="1"/>
  <c r="CT533" i="1"/>
  <c r="CR392" i="1"/>
  <c r="CV541" i="1"/>
  <c r="CU546" i="1"/>
  <c r="CS551" i="1"/>
  <c r="CW555" i="1"/>
  <c r="CW560" i="1"/>
  <c r="CR565" i="1"/>
  <c r="CU568" i="1"/>
  <c r="CS572" i="1"/>
  <c r="CV575" i="1"/>
  <c r="CS579" i="1"/>
  <c r="CW582" i="1"/>
  <c r="CT585" i="1"/>
  <c r="CW588" i="1"/>
  <c r="CU592" i="1"/>
  <c r="CR596" i="1"/>
  <c r="CU599" i="1"/>
  <c r="CS603" i="1"/>
  <c r="CV606" i="1"/>
  <c r="CS610" i="1"/>
  <c r="CW613" i="1"/>
  <c r="CT617" i="1"/>
  <c r="CW620" i="1"/>
  <c r="CU624" i="1"/>
  <c r="CV627" i="1"/>
  <c r="CT630" i="1"/>
  <c r="CR633" i="1"/>
  <c r="CV635" i="1"/>
  <c r="CT638" i="1"/>
  <c r="CR394" i="1"/>
  <c r="CV395" i="1"/>
  <c r="CT644" i="1"/>
  <c r="CR646" i="1"/>
  <c r="CV648" i="1"/>
  <c r="CT650" i="1"/>
  <c r="CR653" i="1"/>
  <c r="CV655" i="1"/>
  <c r="CT658" i="1"/>
  <c r="CR661" i="1"/>
  <c r="CV663" i="1"/>
  <c r="CS420" i="1"/>
  <c r="CV364" i="1"/>
  <c r="CW370" i="1"/>
  <c r="CU378" i="1"/>
  <c r="CW383" i="1"/>
  <c r="CR444" i="1"/>
  <c r="CV449" i="1"/>
  <c r="CW457" i="1"/>
  <c r="CT466" i="1"/>
  <c r="CS475" i="1"/>
  <c r="CU483" i="1"/>
  <c r="CV491" i="1"/>
  <c r="CT500" i="1"/>
  <c r="CU508" i="1"/>
  <c r="CR515" i="1"/>
  <c r="CU521" i="1"/>
  <c r="CV527" i="1"/>
  <c r="CW532" i="1"/>
  <c r="CU538" i="1"/>
  <c r="CW544" i="1"/>
  <c r="CR551" i="1"/>
  <c r="CU557" i="1"/>
  <c r="CV563" i="1"/>
  <c r="CT568" i="1"/>
  <c r="CS573" i="1"/>
  <c r="CW577" i="1"/>
  <c r="CU582" i="1"/>
  <c r="CU586" i="1"/>
  <c r="CS591" i="1"/>
  <c r="CW595" i="1"/>
  <c r="CV600" i="1"/>
  <c r="CT605" i="1"/>
  <c r="CR610" i="1"/>
  <c r="CW614" i="1"/>
  <c r="CU619" i="1"/>
  <c r="CS624" i="1"/>
  <c r="CU628" i="1"/>
  <c r="CR632" i="1"/>
  <c r="CU635" i="1"/>
  <c r="CS639" i="1"/>
  <c r="CV641" i="1"/>
  <c r="CS644" i="1"/>
  <c r="CW646" i="1"/>
  <c r="CT649" i="1"/>
  <c r="CW652" i="1"/>
  <c r="CU656" i="1"/>
  <c r="CR660" i="1"/>
  <c r="CU663" i="1"/>
  <c r="CV667" i="1"/>
  <c r="CT670" i="1"/>
  <c r="CR672" i="1"/>
  <c r="CV674" i="1"/>
  <c r="CT677" i="1"/>
  <c r="CR680" i="1"/>
  <c r="CV682" i="1"/>
  <c r="CT684" i="1"/>
  <c r="CR687" i="1"/>
  <c r="CV689" i="1"/>
  <c r="CT692" i="1"/>
  <c r="CR695" i="1"/>
  <c r="CV697" i="1"/>
  <c r="CT700" i="1"/>
  <c r="CR703" i="1"/>
  <c r="CV705" i="1"/>
  <c r="CT708" i="1"/>
  <c r="CR711" i="1"/>
  <c r="CV713" i="1"/>
  <c r="CT716" i="1"/>
  <c r="CR719" i="1"/>
  <c r="CV721" i="1"/>
  <c r="CT724" i="1"/>
  <c r="CR727" i="1"/>
  <c r="CV729" i="1"/>
  <c r="CT732" i="1"/>
  <c r="CR735" i="1"/>
  <c r="CV737" i="1"/>
  <c r="CT740" i="1"/>
  <c r="CR743" i="1"/>
  <c r="CV745" i="1"/>
  <c r="CT748" i="1"/>
  <c r="CR751" i="1"/>
  <c r="CV753" i="1"/>
  <c r="CT756" i="1"/>
  <c r="CR759" i="1"/>
  <c r="CV761" i="1"/>
  <c r="CT764" i="1"/>
  <c r="CR767" i="1"/>
  <c r="CV769" i="1"/>
  <c r="CT772" i="1"/>
  <c r="CR775" i="1"/>
  <c r="CV777" i="1"/>
  <c r="CT780" i="1"/>
  <c r="CR783" i="1"/>
  <c r="CV785" i="1"/>
  <c r="CT788" i="1"/>
  <c r="CR791" i="1"/>
  <c r="CV793" i="1"/>
  <c r="CT796" i="1"/>
  <c r="CR799" i="1"/>
  <c r="CV801" i="1"/>
  <c r="CT804" i="1"/>
  <c r="CR807" i="1"/>
  <c r="CV809" i="1"/>
  <c r="CT812" i="1"/>
  <c r="CR815" i="1"/>
  <c r="CV817" i="1"/>
  <c r="CT820" i="1"/>
  <c r="CR823" i="1"/>
  <c r="CV825" i="1"/>
  <c r="CT828" i="1"/>
  <c r="CR831" i="1"/>
  <c r="CV833" i="1"/>
  <c r="CT836" i="1"/>
  <c r="CR839" i="1"/>
  <c r="CV841" i="1"/>
  <c r="CT844" i="1"/>
  <c r="CR847" i="1"/>
  <c r="CV849" i="1"/>
  <c r="CT852" i="1"/>
  <c r="CR855" i="1"/>
  <c r="CV857" i="1"/>
  <c r="CT860" i="1"/>
  <c r="CR664" i="1"/>
  <c r="CV864" i="1"/>
  <c r="CT867" i="1"/>
  <c r="CR870" i="1"/>
  <c r="CT427" i="1"/>
  <c r="CR344" i="1"/>
  <c r="CT435" i="1"/>
  <c r="CV373" i="1"/>
  <c r="CT379" i="1"/>
  <c r="CV383" i="1"/>
  <c r="CR387" i="1"/>
  <c r="CV447" i="1"/>
  <c r="CR454" i="1"/>
  <c r="CT461" i="1"/>
  <c r="CR468" i="1"/>
  <c r="CT475" i="1"/>
  <c r="CV482" i="1"/>
  <c r="CT489" i="1"/>
  <c r="CV496" i="1"/>
  <c r="CR504" i="1"/>
  <c r="CV510" i="1"/>
  <c r="CR518" i="1"/>
  <c r="CT525" i="1"/>
  <c r="CR531" i="1"/>
  <c r="CT392" i="1"/>
  <c r="CV544" i="1"/>
  <c r="CT551" i="1"/>
  <c r="CV558" i="1"/>
  <c r="CU420" i="1"/>
  <c r="CT365" i="1"/>
  <c r="CS373" i="1"/>
  <c r="CW438" i="1"/>
  <c r="CW385" i="1"/>
  <c r="CU447" i="1"/>
  <c r="CT456" i="1"/>
  <c r="CS465" i="1"/>
  <c r="CR475" i="1"/>
  <c r="CW484" i="1"/>
  <c r="CV493" i="1"/>
  <c r="CU503" i="1"/>
  <c r="CU421" i="1"/>
  <c r="CS368" i="1"/>
  <c r="CT437" i="1"/>
  <c r="CS386" i="1"/>
  <c r="CS451" i="1"/>
  <c r="CS464" i="1"/>
  <c r="CS477" i="1"/>
  <c r="CR489" i="1"/>
  <c r="CS502" i="1"/>
  <c r="CV513" i="1"/>
  <c r="CU522" i="1"/>
  <c r="CT531" i="1"/>
  <c r="CU392" i="1"/>
  <c r="CU544" i="1"/>
  <c r="CV551" i="1"/>
  <c r="CW558" i="1"/>
  <c r="CT565" i="1"/>
  <c r="CV570" i="1"/>
  <c r="CR576" i="1"/>
  <c r="CT581" i="1"/>
  <c r="CV585" i="1"/>
  <c r="CR591" i="1"/>
  <c r="CT596" i="1"/>
  <c r="CV601" i="1"/>
  <c r="CR607" i="1"/>
  <c r="CT612" i="1"/>
  <c r="CV617" i="1"/>
  <c r="CT622" i="1"/>
  <c r="CR625" i="1"/>
  <c r="CW428" i="1"/>
  <c r="CS345" i="1"/>
  <c r="CU435" i="1"/>
  <c r="CV372" i="1"/>
  <c r="CS378" i="1"/>
  <c r="CT381" i="1"/>
  <c r="CU385" i="1"/>
  <c r="CS388" i="1"/>
  <c r="CU449" i="1"/>
  <c r="CV455" i="1"/>
  <c r="CS462" i="1"/>
  <c r="CT468" i="1"/>
  <c r="CU474" i="1"/>
  <c r="CR481" i="1"/>
  <c r="CS487" i="1"/>
  <c r="CU493" i="1"/>
  <c r="CS500" i="1"/>
  <c r="CT506" i="1"/>
  <c r="CV511" i="1"/>
  <c r="CU516" i="1"/>
  <c r="CS521" i="1"/>
  <c r="CW525" i="1"/>
  <c r="CW529" i="1"/>
  <c r="CU534" i="1"/>
  <c r="CS538" i="1"/>
  <c r="CR543" i="1"/>
  <c r="CV547" i="1"/>
  <c r="CT552" i="1"/>
  <c r="CS557" i="1"/>
  <c r="CW561" i="1"/>
  <c r="CW565" i="1"/>
  <c r="CU569" i="1"/>
  <c r="CR573" i="1"/>
  <c r="CU576" i="1"/>
  <c r="CS580" i="1"/>
  <c r="CT345" i="1"/>
  <c r="CT374" i="1"/>
  <c r="CT440" i="1"/>
  <c r="CR448" i="1"/>
  <c r="CR462" i="1"/>
  <c r="CR476" i="1"/>
  <c r="CV490" i="1"/>
  <c r="CV504" i="1"/>
  <c r="CV518" i="1"/>
  <c r="CT532" i="1"/>
  <c r="CT545" i="1"/>
  <c r="CT559" i="1"/>
  <c r="CS434" i="1"/>
  <c r="CW380" i="1"/>
  <c r="CU390" i="1"/>
  <c r="CR467" i="1"/>
  <c r="CV485" i="1"/>
  <c r="CT504" i="1"/>
  <c r="CV370" i="1"/>
  <c r="CU387" i="1"/>
  <c r="CU465" i="1"/>
  <c r="CU491" i="1"/>
  <c r="CU514" i="1"/>
  <c r="CS532" i="1"/>
  <c r="CU545" i="1"/>
  <c r="CV559" i="1"/>
  <c r="CT571" i="1"/>
  <c r="CR582" i="1"/>
  <c r="CV591" i="1"/>
  <c r="CT602" i="1"/>
  <c r="CR613" i="1"/>
  <c r="CR623" i="1"/>
  <c r="CU429" i="1"/>
  <c r="CR368" i="1"/>
  <c r="CV379" i="1"/>
  <c r="CT443" i="1"/>
  <c r="CW450" i="1"/>
  <c r="CV463" i="1"/>
  <c r="CT476" i="1"/>
  <c r="CW488" i="1"/>
  <c r="CU501" i="1"/>
  <c r="CR513" i="1"/>
  <c r="CT522" i="1"/>
  <c r="CW530" i="1"/>
  <c r="CU539" i="1"/>
  <c r="CW548" i="1"/>
  <c r="CT558" i="1"/>
  <c r="CW566" i="1"/>
  <c r="CW573" i="1"/>
  <c r="CR581" i="1"/>
  <c r="CU393" i="1"/>
  <c r="CW589" i="1"/>
  <c r="CS594" i="1"/>
  <c r="CV598" i="1"/>
  <c r="CR604" i="1"/>
  <c r="CU608" i="1"/>
  <c r="CW612" i="1"/>
  <c r="CS618" i="1"/>
  <c r="CV622" i="1"/>
  <c r="CR627" i="1"/>
  <c r="CR631" i="1"/>
  <c r="CT634" i="1"/>
  <c r="CV637" i="1"/>
  <c r="CV394" i="1"/>
  <c r="CR643" i="1"/>
  <c r="CT396" i="1"/>
  <c r="CT397" i="1"/>
  <c r="CV651" i="1"/>
  <c r="CR655" i="1"/>
  <c r="CR659" i="1"/>
  <c r="CT662" i="1"/>
  <c r="CR427" i="1"/>
  <c r="CU366" i="1"/>
  <c r="CS375" i="1"/>
  <c r="CW381" i="1"/>
  <c r="CU388" i="1"/>
  <c r="CW453" i="1"/>
  <c r="CU464" i="1"/>
  <c r="CR477" i="1"/>
  <c r="CV487" i="1"/>
  <c r="CW497" i="1"/>
  <c r="CT510" i="1"/>
  <c r="CT518" i="1"/>
  <c r="CT526" i="1"/>
  <c r="CV534" i="1"/>
  <c r="CU541" i="1"/>
  <c r="CU549" i="1"/>
  <c r="CR559" i="1"/>
  <c r="CS566" i="1"/>
  <c r="CW571" i="1"/>
  <c r="CR579" i="1"/>
  <c r="CR393" i="1"/>
  <c r="CR590" i="1"/>
  <c r="CS597" i="1"/>
  <c r="CW602" i="1"/>
  <c r="CW608" i="1"/>
  <c r="CR616" i="1"/>
  <c r="CR622" i="1"/>
  <c r="CU627" i="1"/>
  <c r="CW632" i="1"/>
  <c r="CT637" i="1"/>
  <c r="CW394" i="1"/>
  <c r="CS645" i="1"/>
  <c r="CU648" i="1"/>
  <c r="CR652" i="1"/>
  <c r="CT657" i="1"/>
  <c r="CW661" i="1"/>
  <c r="CR667" i="1"/>
  <c r="CR671" i="1"/>
  <c r="CT673" i="1"/>
  <c r="CV676" i="1"/>
  <c r="CV680" i="1"/>
  <c r="CR399" i="1"/>
  <c r="CT686" i="1"/>
  <c r="CT690" i="1"/>
  <c r="CV693" i="1"/>
  <c r="CR697" i="1"/>
  <c r="CR701" i="1"/>
  <c r="CT704" i="1"/>
  <c r="CV707" i="1"/>
  <c r="CV711" i="1"/>
  <c r="CR715" i="1"/>
  <c r="CT718" i="1"/>
  <c r="CT722" i="1"/>
  <c r="CV725" i="1"/>
  <c r="CR729" i="1"/>
  <c r="CR733" i="1"/>
  <c r="CT736" i="1"/>
  <c r="CV739" i="1"/>
  <c r="CV743" i="1"/>
  <c r="CR747" i="1"/>
  <c r="CT750" i="1"/>
  <c r="CT754" i="1"/>
  <c r="CV757" i="1"/>
  <c r="CR761" i="1"/>
  <c r="CR765" i="1"/>
  <c r="CT768" i="1"/>
  <c r="CV771" i="1"/>
  <c r="CV775" i="1"/>
  <c r="CR779" i="1"/>
  <c r="CT782" i="1"/>
  <c r="CT786" i="1"/>
  <c r="CV789" i="1"/>
  <c r="CR793" i="1"/>
  <c r="CR797" i="1"/>
  <c r="CT800" i="1"/>
  <c r="CV803" i="1"/>
  <c r="CV807" i="1"/>
  <c r="CR811" i="1"/>
  <c r="CT814" i="1"/>
  <c r="CT818" i="1"/>
  <c r="CV821" i="1"/>
  <c r="CR825" i="1"/>
  <c r="CR829" i="1"/>
  <c r="CT832" i="1"/>
  <c r="CV835" i="1"/>
  <c r="CV839" i="1"/>
  <c r="CR843" i="1"/>
  <c r="CT846" i="1"/>
  <c r="CT850" i="1"/>
  <c r="CV853" i="1"/>
  <c r="CR857" i="1"/>
  <c r="CR861" i="1"/>
  <c r="CT863" i="1"/>
  <c r="CV866" i="1"/>
  <c r="CV870" i="1"/>
  <c r="CT873" i="1"/>
  <c r="CR876" i="1"/>
  <c r="CT344" i="1"/>
  <c r="CS370" i="1"/>
  <c r="CW437" i="1"/>
  <c r="CW442" i="1"/>
  <c r="CR449" i="1"/>
  <c r="CR461" i="1"/>
  <c r="CW471" i="1"/>
  <c r="CW482" i="1"/>
  <c r="CT494" i="1"/>
  <c r="CU505" i="1"/>
  <c r="CW514" i="1"/>
  <c r="CS523" i="1"/>
  <c r="CV530" i="1"/>
  <c r="CW392" i="1"/>
  <c r="CW546" i="1"/>
  <c r="CR555" i="1"/>
  <c r="CU563" i="1"/>
  <c r="CW569" i="1"/>
  <c r="CS576" i="1"/>
  <c r="CT582" i="1"/>
  <c r="CW587" i="1"/>
  <c r="CR594" i="1"/>
  <c r="CS600" i="1"/>
  <c r="CW606" i="1"/>
  <c r="CS613" i="1"/>
  <c r="CT619" i="1"/>
  <c r="CW625" i="1"/>
  <c r="CV630" i="1"/>
  <c r="CT635" i="1"/>
  <c r="CS640" i="1"/>
  <c r="CW642" i="1"/>
  <c r="CU646" i="1"/>
  <c r="CU650" i="1"/>
  <c r="CS655" i="1"/>
  <c r="CW659" i="1"/>
  <c r="CV665" i="1"/>
  <c r="CT669" i="1"/>
  <c r="CW398" i="1"/>
  <c r="CU675" i="1"/>
  <c r="CR679" i="1"/>
  <c r="CU682" i="1"/>
  <c r="CS685" i="1"/>
  <c r="CV688" i="1"/>
  <c r="CS692" i="1"/>
  <c r="CW695" i="1"/>
  <c r="CT699" i="1"/>
  <c r="CW702" i="1"/>
  <c r="CU706" i="1"/>
  <c r="CR710" i="1"/>
  <c r="CU713" i="1"/>
  <c r="CS717" i="1"/>
  <c r="CV720" i="1"/>
  <c r="CS724" i="1"/>
  <c r="CW727" i="1"/>
  <c r="CT731" i="1"/>
  <c r="CW734" i="1"/>
  <c r="CU738" i="1"/>
  <c r="CR742" i="1"/>
  <c r="CU745" i="1"/>
  <c r="CS749" i="1"/>
  <c r="CV752" i="1"/>
  <c r="CS756" i="1"/>
  <c r="CW759" i="1"/>
  <c r="CT763" i="1"/>
  <c r="CW766" i="1"/>
  <c r="CU770" i="1"/>
  <c r="CR774" i="1"/>
  <c r="CU777" i="1"/>
  <c r="CS781" i="1"/>
  <c r="CV784" i="1"/>
  <c r="CS788" i="1"/>
  <c r="CW791" i="1"/>
  <c r="CT795" i="1"/>
  <c r="AS3" i="1"/>
  <c r="CR365" i="1"/>
  <c r="CR436" i="1"/>
  <c r="CR385" i="1"/>
  <c r="CV450" i="1"/>
  <c r="CV464" i="1"/>
  <c r="CV478" i="1"/>
  <c r="CT493" i="1"/>
  <c r="CT507" i="1"/>
  <c r="CT521" i="1"/>
  <c r="CR535" i="1"/>
  <c r="CR548" i="1"/>
  <c r="CR562" i="1"/>
  <c r="CV368" i="1"/>
  <c r="CT383" i="1"/>
  <c r="CR451" i="1"/>
  <c r="CU470" i="1"/>
  <c r="CS489" i="1"/>
  <c r="CW507" i="1"/>
  <c r="CT375" i="1"/>
  <c r="CS446" i="1"/>
  <c r="CS470" i="1"/>
  <c r="CS496" i="1"/>
  <c r="CS518" i="1"/>
  <c r="CW534" i="1"/>
  <c r="CS548" i="1"/>
  <c r="CT562" i="1"/>
  <c r="CT573" i="1"/>
  <c r="CR584" i="1"/>
  <c r="CV593" i="1"/>
  <c r="CT604" i="1"/>
  <c r="CR615" i="1"/>
  <c r="CV623" i="1"/>
  <c r="CW421" i="1"/>
  <c r="CW369" i="1"/>
  <c r="CS438" i="1"/>
  <c r="CW386" i="1"/>
  <c r="CU452" i="1"/>
  <c r="CR465" i="1"/>
  <c r="CW477" i="1"/>
  <c r="CU490" i="1"/>
  <c r="CR503" i="1"/>
  <c r="CS514" i="1"/>
  <c r="CV523" i="1"/>
  <c r="CR532" i="1"/>
  <c r="CU540" i="1"/>
  <c r="CS550" i="1"/>
  <c r="CU559" i="1"/>
  <c r="CV567" i="1"/>
  <c r="CW574" i="1"/>
  <c r="CW581" i="1"/>
  <c r="CS586" i="1"/>
  <c r="CV590" i="1"/>
  <c r="CS595" i="1"/>
  <c r="CU600" i="1"/>
  <c r="CW604" i="1"/>
  <c r="CT609" i="1"/>
  <c r="CV614" i="1"/>
  <c r="CS619" i="1"/>
  <c r="CU623" i="1"/>
  <c r="CT628" i="1"/>
  <c r="CV631" i="1"/>
  <c r="CR635" i="1"/>
  <c r="CR639" i="1"/>
  <c r="CT641" i="1"/>
  <c r="CV643" i="1"/>
  <c r="CV646" i="1"/>
  <c r="CR649" i="1"/>
  <c r="CT652" i="1"/>
  <c r="CT656" i="1"/>
  <c r="CV659" i="1"/>
  <c r="CR663" i="1"/>
  <c r="CR421" i="1"/>
  <c r="CV435" i="1"/>
  <c r="CS436" i="1"/>
  <c r="CW441" i="1"/>
  <c r="CU446" i="1"/>
  <c r="CS456" i="1"/>
  <c r="CU468" i="1"/>
  <c r="CR479" i="1"/>
  <c r="CV489" i="1"/>
  <c r="CT502" i="1"/>
  <c r="CS512" i="1"/>
  <c r="CV519" i="1"/>
  <c r="CS528" i="1"/>
  <c r="CS536" i="1"/>
  <c r="CS543" i="1"/>
  <c r="CW552" i="1"/>
  <c r="CT560" i="1"/>
  <c r="CS567" i="1"/>
  <c r="CT574" i="1"/>
  <c r="CT580" i="1"/>
  <c r="CS585" i="1"/>
  <c r="CS592" i="1"/>
  <c r="CS598" i="1"/>
  <c r="CS604" i="1"/>
  <c r="CT611" i="1"/>
  <c r="CS617" i="1"/>
  <c r="CS623" i="1"/>
  <c r="CT629" i="1"/>
  <c r="CW633" i="1"/>
  <c r="CS638" i="1"/>
  <c r="CU395" i="1"/>
  <c r="CR396" i="1"/>
  <c r="CU397" i="1"/>
  <c r="CW653" i="1"/>
  <c r="CS658" i="1"/>
  <c r="CV662" i="1"/>
  <c r="CT668" i="1"/>
  <c r="CV671" i="1"/>
  <c r="CR674" i="1"/>
  <c r="CR678" i="1"/>
  <c r="CT681" i="1"/>
  <c r="CV399" i="1"/>
  <c r="CV687" i="1"/>
  <c r="CR691" i="1"/>
  <c r="CT694" i="1"/>
  <c r="CT698" i="1"/>
  <c r="CV701" i="1"/>
  <c r="CR705" i="1"/>
  <c r="CR709" i="1"/>
  <c r="CT712" i="1"/>
  <c r="CV715" i="1"/>
  <c r="CV719" i="1"/>
  <c r="CR723" i="1"/>
  <c r="CT726" i="1"/>
  <c r="CT730" i="1"/>
  <c r="CV733" i="1"/>
  <c r="CR737" i="1"/>
  <c r="CR741" i="1"/>
  <c r="CT744" i="1"/>
  <c r="CV747" i="1"/>
  <c r="CV751" i="1"/>
  <c r="CR755" i="1"/>
  <c r="CT758" i="1"/>
  <c r="CT762" i="1"/>
  <c r="CV765" i="1"/>
  <c r="CR769" i="1"/>
  <c r="CR773" i="1"/>
  <c r="CT776" i="1"/>
  <c r="CV779" i="1"/>
  <c r="CV783" i="1"/>
  <c r="CR787" i="1"/>
  <c r="CT790" i="1"/>
  <c r="CT794" i="1"/>
  <c r="CV797" i="1"/>
  <c r="CR801" i="1"/>
  <c r="CR805" i="1"/>
  <c r="CT808" i="1"/>
  <c r="CV811" i="1"/>
  <c r="CV815" i="1"/>
  <c r="CR819" i="1"/>
  <c r="CT822" i="1"/>
  <c r="CT826" i="1"/>
  <c r="CV829" i="1"/>
  <c r="CR833" i="1"/>
  <c r="CR837" i="1"/>
  <c r="CT840" i="1"/>
  <c r="CV843" i="1"/>
  <c r="CV847" i="1"/>
  <c r="CR851" i="1"/>
  <c r="CT854" i="1"/>
  <c r="CT858" i="1"/>
  <c r="CV861" i="1"/>
  <c r="CR864" i="1"/>
  <c r="CR868" i="1"/>
  <c r="CT871" i="1"/>
  <c r="CR874" i="1"/>
  <c r="CS433" i="1"/>
  <c r="CR364" i="1"/>
  <c r="CU373" i="1"/>
  <c r="CU439" i="1"/>
  <c r="CW387" i="1"/>
  <c r="CS452" i="1"/>
  <c r="CS463" i="1"/>
  <c r="CT474" i="1"/>
  <c r="CS486" i="1"/>
  <c r="CR497" i="1"/>
  <c r="CT508" i="1"/>
  <c r="CR517" i="1"/>
  <c r="CU525" i="1"/>
  <c r="CV532" i="1"/>
  <c r="CT540" i="1"/>
  <c r="CU548" i="1"/>
  <c r="CW556" i="1"/>
  <c r="CS565" i="1"/>
  <c r="CU571" i="1"/>
  <c r="CV577" i="1"/>
  <c r="CS584" i="1"/>
  <c r="CT589" i="1"/>
  <c r="CU595" i="1"/>
  <c r="CR602" i="1"/>
  <c r="CS608" i="1"/>
  <c r="CU614" i="1"/>
  <c r="CS621" i="1"/>
  <c r="CS627" i="1"/>
  <c r="CW631" i="1"/>
  <c r="CV636" i="1"/>
  <c r="CT394" i="1"/>
  <c r="CR644" i="1"/>
  <c r="CW647" i="1"/>
  <c r="CU651" i="1"/>
  <c r="CS656" i="1"/>
  <c r="CS661" i="1"/>
  <c r="CV666" i="1"/>
  <c r="CS670" i="1"/>
  <c r="CW672" i="1"/>
  <c r="CT676" i="1"/>
  <c r="CW679" i="1"/>
  <c r="CU683" i="1"/>
  <c r="CR686" i="1"/>
  <c r="CU689" i="1"/>
  <c r="CS693" i="1"/>
  <c r="CV696" i="1"/>
  <c r="CS700" i="1"/>
  <c r="CW703" i="1"/>
  <c r="CT707" i="1"/>
  <c r="CW710" i="1"/>
  <c r="CU714" i="1"/>
  <c r="CR718" i="1"/>
  <c r="CU721" i="1"/>
  <c r="CS725" i="1"/>
  <c r="CV728" i="1"/>
  <c r="CS732" i="1"/>
  <c r="CW735" i="1"/>
  <c r="CT739" i="1"/>
  <c r="CW742" i="1"/>
  <c r="CU746" i="1"/>
  <c r="CR750" i="1"/>
  <c r="CU753" i="1"/>
  <c r="CS757" i="1"/>
  <c r="CV760" i="1"/>
  <c r="CS764" i="1"/>
  <c r="CW767" i="1"/>
  <c r="CT771" i="1"/>
  <c r="CW774" i="1"/>
  <c r="CU778" i="1"/>
  <c r="CR782" i="1"/>
  <c r="CU785" i="1"/>
  <c r="CS789" i="1"/>
  <c r="CV792" i="1"/>
  <c r="CS796" i="1"/>
  <c r="CW799" i="1"/>
  <c r="CT803" i="1"/>
  <c r="CW806" i="1"/>
  <c r="CU810" i="1"/>
  <c r="CR814" i="1"/>
  <c r="CU817" i="1"/>
  <c r="CS821" i="1"/>
  <c r="CV824" i="1"/>
  <c r="CS828" i="1"/>
  <c r="CW831" i="1"/>
  <c r="CT835" i="1"/>
  <c r="CW838" i="1"/>
  <c r="CU842" i="1"/>
  <c r="CV429" i="1"/>
  <c r="CT439" i="1"/>
  <c r="CT457" i="1"/>
  <c r="CR486" i="1"/>
  <c r="CV514" i="1"/>
  <c r="CV540" i="1"/>
  <c r="CW343" i="1"/>
  <c r="CS445" i="1"/>
  <c r="CU479" i="1"/>
  <c r="CS364" i="1"/>
  <c r="CT458" i="1"/>
  <c r="CS508" i="1"/>
  <c r="CR541" i="1"/>
  <c r="CR568" i="1"/>
  <c r="CT588" i="1"/>
  <c r="CV609" i="1"/>
  <c r="CT626" i="1"/>
  <c r="CR376" i="1"/>
  <c r="CS447" i="1"/>
  <c r="CV471" i="1"/>
  <c r="CW496" i="1"/>
  <c r="CW518" i="1"/>
  <c r="CW536" i="1"/>
  <c r="CW554" i="1"/>
  <c r="CS571" i="1"/>
  <c r="CU584" i="1"/>
  <c r="CT593" i="1"/>
  <c r="CS602" i="1"/>
  <c r="CR612" i="1"/>
  <c r="CW621" i="1"/>
  <c r="CV629" i="1"/>
  <c r="CR637" i="1"/>
  <c r="CT642" i="1"/>
  <c r="CR648" i="1"/>
  <c r="CT654" i="1"/>
  <c r="CV661" i="1"/>
  <c r="CU345" i="1"/>
  <c r="CT380" i="1"/>
  <c r="CV451" i="1"/>
  <c r="CW472" i="1"/>
  <c r="CW495" i="1"/>
  <c r="CW516" i="1"/>
  <c r="CU531" i="1"/>
  <c r="CW547" i="1"/>
  <c r="CW564" i="1"/>
  <c r="CW576" i="1"/>
  <c r="CV588" i="1"/>
  <c r="CW601" i="1"/>
  <c r="CU613" i="1"/>
  <c r="CV626" i="1"/>
  <c r="CU636" i="1"/>
  <c r="CT643" i="1"/>
  <c r="CS651" i="1"/>
  <c r="CW660" i="1"/>
  <c r="CV669" i="1"/>
  <c r="CR676" i="1"/>
  <c r="CT683" i="1"/>
  <c r="CR689" i="1"/>
  <c r="CT696" i="1"/>
  <c r="CV703" i="1"/>
  <c r="CT710" i="1"/>
  <c r="CV717" i="1"/>
  <c r="CR725" i="1"/>
  <c r="CV731" i="1"/>
  <c r="CR739" i="1"/>
  <c r="CT746" i="1"/>
  <c r="CR753" i="1"/>
  <c r="CT760" i="1"/>
  <c r="CV767" i="1"/>
  <c r="CT774" i="1"/>
  <c r="CV781" i="1"/>
  <c r="CR789" i="1"/>
  <c r="CV795" i="1"/>
  <c r="CR803" i="1"/>
  <c r="CT810" i="1"/>
  <c r="CR817" i="1"/>
  <c r="CT824" i="1"/>
  <c r="CV831" i="1"/>
  <c r="CT838" i="1"/>
  <c r="CV845" i="1"/>
  <c r="CR853" i="1"/>
  <c r="CV859" i="1"/>
  <c r="CR866" i="1"/>
  <c r="CV872" i="1"/>
  <c r="CV421" i="1"/>
  <c r="CV377" i="1"/>
  <c r="CW447" i="1"/>
  <c r="CS469" i="1"/>
  <c r="CS491" i="1"/>
  <c r="CU512" i="1"/>
  <c r="CW528" i="1"/>
  <c r="CT544" i="1"/>
  <c r="CS561" i="1"/>
  <c r="CU574" i="1"/>
  <c r="CR586" i="1"/>
  <c r="CW598" i="1"/>
  <c r="CU611" i="1"/>
  <c r="CR624" i="1"/>
  <c r="CS634" i="1"/>
  <c r="CW395" i="1"/>
  <c r="CS649" i="1"/>
  <c r="CV658" i="1"/>
  <c r="CU668" i="1"/>
  <c r="CU674" i="1"/>
  <c r="CV681" i="1"/>
  <c r="CW687" i="1"/>
  <c r="CW694" i="1"/>
  <c r="CR702" i="1"/>
  <c r="CS709" i="1"/>
  <c r="CS716" i="1"/>
  <c r="CT723" i="1"/>
  <c r="CU730" i="1"/>
  <c r="CU737" i="1"/>
  <c r="CV744" i="1"/>
  <c r="CW751" i="1"/>
  <c r="CW758" i="1"/>
  <c r="CR766" i="1"/>
  <c r="CS773" i="1"/>
  <c r="CS780" i="1"/>
  <c r="CT787" i="1"/>
  <c r="CU794" i="1"/>
  <c r="CV800" i="1"/>
  <c r="CS805" i="1"/>
  <c r="CU809" i="1"/>
  <c r="CW814" i="1"/>
  <c r="CT819" i="1"/>
  <c r="CW823" i="1"/>
  <c r="CS829" i="1"/>
  <c r="CU833" i="1"/>
  <c r="CR838" i="1"/>
  <c r="CT843" i="1"/>
  <c r="CW846" i="1"/>
  <c r="CU850" i="1"/>
  <c r="CR854" i="1"/>
  <c r="CU857" i="1"/>
  <c r="CS861" i="1"/>
  <c r="CV863" i="1"/>
  <c r="CS867" i="1"/>
  <c r="CW870" i="1"/>
  <c r="CT342" i="1"/>
  <c r="CU368" i="1"/>
  <c r="CW378" i="1"/>
  <c r="CS385" i="1"/>
  <c r="CR390" i="1"/>
  <c r="CU458" i="1"/>
  <c r="CU469" i="1"/>
  <c r="CU480" i="1"/>
  <c r="CT492" i="1"/>
  <c r="CV503" i="1"/>
  <c r="CS513" i="1"/>
  <c r="CW521" i="1"/>
  <c r="CS529" i="1"/>
  <c r="CT537" i="1"/>
  <c r="CR545" i="1"/>
  <c r="CS553" i="1"/>
  <c r="CV561" i="1"/>
  <c r="CW568" i="1"/>
  <c r="CR575" i="1"/>
  <c r="CS581" i="1"/>
  <c r="CV586" i="1"/>
  <c r="CW592" i="1"/>
  <c r="CS599" i="1"/>
  <c r="CU605" i="1"/>
  <c r="CW611" i="1"/>
  <c r="CR618" i="1"/>
  <c r="CV624" i="1"/>
  <c r="CW629" i="1"/>
  <c r="CU634" i="1"/>
  <c r="CT639" i="1"/>
  <c r="CR642" i="1"/>
  <c r="CV396" i="1"/>
  <c r="CU649" i="1"/>
  <c r="CS654" i="1"/>
  <c r="CW658" i="1"/>
  <c r="CW663" i="1"/>
  <c r="CV668" i="1"/>
  <c r="CS398" i="1"/>
  <c r="CW674" i="1"/>
  <c r="CT678" i="1"/>
  <c r="CW681" i="1"/>
  <c r="CU684" i="1"/>
  <c r="CR688" i="1"/>
  <c r="CU691" i="1"/>
  <c r="CS695" i="1"/>
  <c r="CV698" i="1"/>
  <c r="CS702" i="1"/>
  <c r="CW705" i="1"/>
  <c r="CT709" i="1"/>
  <c r="CW712" i="1"/>
  <c r="CU716" i="1"/>
  <c r="CR720" i="1"/>
  <c r="CU723" i="1"/>
  <c r="CS727" i="1"/>
  <c r="CV730" i="1"/>
  <c r="CS734" i="1"/>
  <c r="CW737" i="1"/>
  <c r="CT741" i="1"/>
  <c r="CW744" i="1"/>
  <c r="CU748" i="1"/>
  <c r="CR752" i="1"/>
  <c r="CU755" i="1"/>
  <c r="CS759" i="1"/>
  <c r="CV762" i="1"/>
  <c r="CW345" i="1"/>
  <c r="CR372" i="1"/>
  <c r="CS380" i="1"/>
  <c r="CV386" i="1"/>
  <c r="CU450" i="1"/>
  <c r="CU461" i="1"/>
  <c r="CU473" i="1"/>
  <c r="CU484" i="1"/>
  <c r="CV495" i="1"/>
  <c r="CS507" i="1"/>
  <c r="CW515" i="1"/>
  <c r="CS524" i="1"/>
  <c r="CW531" i="1"/>
  <c r="CR539" i="1"/>
  <c r="CU547" i="1"/>
  <c r="CT556" i="1"/>
  <c r="CT564" i="1"/>
  <c r="CU570" i="1"/>
  <c r="CR577" i="1"/>
  <c r="CS583" i="1"/>
  <c r="CU588" i="1"/>
  <c r="CW594" i="1"/>
  <c r="CS601" i="1"/>
  <c r="CT607" i="1"/>
  <c r="CR614" i="1"/>
  <c r="CS620" i="1"/>
  <c r="CU626" i="1"/>
  <c r="CT631" i="1"/>
  <c r="CR636" i="1"/>
  <c r="CV640" i="1"/>
  <c r="CU643" i="1"/>
  <c r="CS647" i="1"/>
  <c r="CW650" i="1"/>
  <c r="CW655" i="1"/>
  <c r="CU660" i="1"/>
  <c r="CU375" i="1"/>
  <c r="CV465" i="1"/>
  <c r="CW509" i="1"/>
  <c r="CS542" i="1"/>
  <c r="CU572" i="1"/>
  <c r="CV596" i="1"/>
  <c r="CS622" i="1"/>
  <c r="CS641" i="1"/>
  <c r="CS657" i="1"/>
  <c r="CS669" i="1"/>
  <c r="CS675" i="1"/>
  <c r="CT682" i="1"/>
  <c r="CU688" i="1"/>
  <c r="CU695" i="1"/>
  <c r="CV702" i="1"/>
  <c r="CW709" i="1"/>
  <c r="CW716" i="1"/>
  <c r="CR724" i="1"/>
  <c r="CS731" i="1"/>
  <c r="CS738" i="1"/>
  <c r="CT745" i="1"/>
  <c r="CU752" i="1"/>
  <c r="CU759" i="1"/>
  <c r="CU765" i="1"/>
  <c r="CS770" i="1"/>
  <c r="CS775" i="1"/>
  <c r="CW779" i="1"/>
  <c r="CU784" i="1"/>
  <c r="CT789" i="1"/>
  <c r="CR794" i="1"/>
  <c r="CV798" i="1"/>
  <c r="CU803" i="1"/>
  <c r="CS808" i="1"/>
  <c r="CW812" i="1"/>
  <c r="CW817" i="1"/>
  <c r="CU822" i="1"/>
  <c r="CS827" i="1"/>
  <c r="CR832" i="1"/>
  <c r="CV836" i="1"/>
  <c r="CT841" i="1"/>
  <c r="CS846" i="1"/>
  <c r="CW850" i="1"/>
  <c r="CU855" i="1"/>
  <c r="CU860" i="1"/>
  <c r="CS864" i="1"/>
  <c r="CW868" i="1"/>
  <c r="CS873" i="1"/>
  <c r="CV876" i="1"/>
  <c r="CT879" i="1"/>
  <c r="CR882" i="1"/>
  <c r="CV884" i="1"/>
  <c r="CT887" i="1"/>
  <c r="CR890" i="1"/>
  <c r="CV892" i="1"/>
  <c r="CT895" i="1"/>
  <c r="CR898" i="1"/>
  <c r="CV900" i="1"/>
  <c r="CT903" i="1"/>
  <c r="CR906" i="1"/>
  <c r="CV908" i="1"/>
  <c r="CT911" i="1"/>
  <c r="CR914" i="1"/>
  <c r="CV916" i="1"/>
  <c r="CT919" i="1"/>
  <c r="CR922" i="1"/>
  <c r="CV924" i="1"/>
  <c r="CT927" i="1"/>
  <c r="CR930" i="1"/>
  <c r="CV932" i="1"/>
  <c r="CT935" i="1"/>
  <c r="CR938" i="1"/>
  <c r="CV940" i="1"/>
  <c r="CT943" i="1"/>
  <c r="CR946" i="1"/>
  <c r="CV948" i="1"/>
  <c r="CT951" i="1"/>
  <c r="CR954" i="1"/>
  <c r="CV956" i="1"/>
  <c r="CT959" i="1"/>
  <c r="CR962" i="1"/>
  <c r="CV964" i="1"/>
  <c r="CT967" i="1"/>
  <c r="CR970" i="1"/>
  <c r="CV972" i="1"/>
  <c r="CT975" i="1"/>
  <c r="CR978" i="1"/>
  <c r="CV980" i="1"/>
  <c r="CT983" i="1"/>
  <c r="CR986" i="1"/>
  <c r="CV988" i="1"/>
  <c r="CT991" i="1"/>
  <c r="CR994" i="1"/>
  <c r="CV996" i="1"/>
  <c r="CT999" i="1"/>
  <c r="CR1002" i="1"/>
  <c r="CV1004" i="1"/>
  <c r="CT1007" i="1"/>
  <c r="CR1010" i="1"/>
  <c r="CV1012" i="1"/>
  <c r="CT1015" i="1"/>
  <c r="CR1018" i="1"/>
  <c r="CV1020" i="1"/>
  <c r="CT1023" i="1"/>
  <c r="CR1026" i="1"/>
  <c r="CV1028" i="1"/>
  <c r="CT1031" i="1"/>
  <c r="CR1034" i="1"/>
  <c r="CV1036" i="1"/>
  <c r="CT1039" i="1"/>
  <c r="CR1042" i="1"/>
  <c r="CV1044" i="1"/>
  <c r="CT1047" i="1"/>
  <c r="CR1050" i="1"/>
  <c r="CV1052" i="1"/>
  <c r="CT1055" i="1"/>
  <c r="CR1058" i="1"/>
  <c r="CV1060" i="1"/>
  <c r="CT1063" i="1"/>
  <c r="CR1066" i="1"/>
  <c r="CV1068" i="1"/>
  <c r="CT1071" i="1"/>
  <c r="CR1074" i="1"/>
  <c r="CV1076" i="1"/>
  <c r="CT1079" i="1"/>
  <c r="CR1082" i="1"/>
  <c r="CV1084" i="1"/>
  <c r="CT1087" i="1"/>
  <c r="CR1090" i="1"/>
  <c r="CT441" i="1"/>
  <c r="CW479" i="1"/>
  <c r="CU520" i="1"/>
  <c r="CR367" i="1"/>
  <c r="CV387" i="1"/>
  <c r="CT469" i="1"/>
  <c r="CT497" i="1"/>
  <c r="CR526" i="1"/>
  <c r="CV552" i="1"/>
  <c r="CR374" i="1"/>
  <c r="CS457" i="1"/>
  <c r="CU495" i="1"/>
  <c r="CU438" i="1"/>
  <c r="CT478" i="1"/>
  <c r="CT524" i="1"/>
  <c r="CU552" i="1"/>
  <c r="CV576" i="1"/>
  <c r="CR597" i="1"/>
  <c r="CT618" i="1"/>
  <c r="CW346" i="1"/>
  <c r="CW382" i="1"/>
  <c r="CU457" i="1"/>
  <c r="CU482" i="1"/>
  <c r="CV507" i="1"/>
  <c r="CS527" i="1"/>
  <c r="CS544" i="1"/>
  <c r="CR563" i="1"/>
  <c r="CU577" i="1"/>
  <c r="CS587" i="1"/>
  <c r="CW596" i="1"/>
  <c r="CW605" i="1"/>
  <c r="CU615" i="1"/>
  <c r="CT625" i="1"/>
  <c r="CT632" i="1"/>
  <c r="CV639" i="1"/>
  <c r="CR645" i="1"/>
  <c r="CV649" i="1"/>
  <c r="CR657" i="1"/>
  <c r="CT665" i="1"/>
  <c r="CW368" i="1"/>
  <c r="CS442" i="1"/>
  <c r="CS460" i="1"/>
  <c r="CU481" i="1"/>
  <c r="CS504" i="1"/>
  <c r="CR523" i="1"/>
  <c r="CW537" i="1"/>
  <c r="CS554" i="1"/>
  <c r="CV569" i="1"/>
  <c r="CU581" i="1"/>
  <c r="CU593" i="1"/>
  <c r="CU606" i="1"/>
  <c r="CU618" i="1"/>
  <c r="CS630" i="1"/>
  <c r="CR640" i="1"/>
  <c r="CW396" i="1"/>
  <c r="CV654" i="1"/>
  <c r="CU665" i="1"/>
  <c r="CT398" i="1"/>
  <c r="CV678" i="1"/>
  <c r="CR685" i="1"/>
  <c r="CV691" i="1"/>
  <c r="CR699" i="1"/>
  <c r="CT706" i="1"/>
  <c r="CR713" i="1"/>
  <c r="CT720" i="1"/>
  <c r="CV727" i="1"/>
  <c r="CT734" i="1"/>
  <c r="CV741" i="1"/>
  <c r="CR749" i="1"/>
  <c r="CV755" i="1"/>
  <c r="CR763" i="1"/>
  <c r="CT770" i="1"/>
  <c r="CR777" i="1"/>
  <c r="CT784" i="1"/>
  <c r="CV791" i="1"/>
  <c r="CT798" i="1"/>
  <c r="CV805" i="1"/>
  <c r="CR813" i="1"/>
  <c r="CV819" i="1"/>
  <c r="CR827" i="1"/>
  <c r="CT834" i="1"/>
  <c r="CR841" i="1"/>
  <c r="CT848" i="1"/>
  <c r="CV855" i="1"/>
  <c r="CT862" i="1"/>
  <c r="CV868" i="1"/>
  <c r="CV874" i="1"/>
  <c r="CT434" i="1"/>
  <c r="CU383" i="1"/>
  <c r="CR455" i="1"/>
  <c r="CU477" i="1"/>
  <c r="CU499" i="1"/>
  <c r="CS519" i="1"/>
  <c r="CS535" i="1"/>
  <c r="CU550" i="1"/>
  <c r="CU566" i="1"/>
  <c r="CU579" i="1"/>
  <c r="CW590" i="1"/>
  <c r="CU603" i="1"/>
  <c r="CS616" i="1"/>
  <c r="CS628" i="1"/>
  <c r="CW637" i="1"/>
  <c r="CT645" i="1"/>
  <c r="CV652" i="1"/>
  <c r="CS662" i="1"/>
  <c r="CS671" i="1"/>
  <c r="CS677" i="1"/>
  <c r="CT399" i="1"/>
  <c r="CU690" i="1"/>
  <c r="CU697" i="1"/>
  <c r="CV704" i="1"/>
  <c r="CW711" i="1"/>
  <c r="CW718" i="1"/>
  <c r="CR726" i="1"/>
  <c r="CS733" i="1"/>
  <c r="CS740" i="1"/>
  <c r="CT747" i="1"/>
  <c r="CU754" i="1"/>
  <c r="CU761" i="1"/>
  <c r="CV768" i="1"/>
  <c r="CW775" i="1"/>
  <c r="CW782" i="1"/>
  <c r="CR790" i="1"/>
  <c r="CS797" i="1"/>
  <c r="CU801" i="1"/>
  <c r="CR806" i="1"/>
  <c r="CT811" i="1"/>
  <c r="CW815" i="1"/>
  <c r="CS820" i="1"/>
  <c r="CU825" i="1"/>
  <c r="CR830" i="1"/>
  <c r="CU834" i="1"/>
  <c r="CW839" i="1"/>
  <c r="CS844" i="1"/>
  <c r="CW847" i="1"/>
  <c r="CT851" i="1"/>
  <c r="CW854" i="1"/>
  <c r="CU858" i="1"/>
  <c r="CR862" i="1"/>
  <c r="CU864" i="1"/>
  <c r="CS868" i="1"/>
  <c r="CV871" i="1"/>
  <c r="CU344" i="1"/>
  <c r="CU371" i="1"/>
  <c r="CV438" i="1"/>
  <c r="CW443" i="1"/>
  <c r="CT450" i="1"/>
  <c r="CS461" i="1"/>
  <c r="CS472" i="1"/>
  <c r="CV483" i="1"/>
  <c r="CW494" i="1"/>
  <c r="CW505" i="1"/>
  <c r="CV515" i="1"/>
  <c r="CW523" i="1"/>
  <c r="CS531" i="1"/>
  <c r="CW538" i="1"/>
  <c r="CR547" i="1"/>
  <c r="CU555" i="1"/>
  <c r="CW563" i="1"/>
  <c r="CS570" i="1"/>
  <c r="CT576" i="1"/>
  <c r="CR583" i="1"/>
  <c r="CS588" i="1"/>
  <c r="CU594" i="1"/>
  <c r="CW600" i="1"/>
  <c r="CS607" i="1"/>
  <c r="CT613" i="1"/>
  <c r="CW619" i="1"/>
  <c r="CR626" i="1"/>
  <c r="CW630" i="1"/>
  <c r="CW635" i="1"/>
  <c r="CU640" i="1"/>
  <c r="CS643" i="1"/>
  <c r="CR647" i="1"/>
  <c r="CV650" i="1"/>
  <c r="CT655" i="1"/>
  <c r="CS660" i="1"/>
  <c r="CW665" i="1"/>
  <c r="CU669" i="1"/>
  <c r="CS672" i="1"/>
  <c r="CV675" i="1"/>
  <c r="CS679" i="1"/>
  <c r="CW682" i="1"/>
  <c r="CT685" i="1"/>
  <c r="CW688" i="1"/>
  <c r="CU692" i="1"/>
  <c r="CR696" i="1"/>
  <c r="CU699" i="1"/>
  <c r="CS703" i="1"/>
  <c r="CV706" i="1"/>
  <c r="CS710" i="1"/>
  <c r="CW713" i="1"/>
  <c r="CT717" i="1"/>
  <c r="CW720" i="1"/>
  <c r="CU724" i="1"/>
  <c r="CR728" i="1"/>
  <c r="CU731" i="1"/>
  <c r="CS735" i="1"/>
  <c r="CV738" i="1"/>
  <c r="CS742" i="1"/>
  <c r="CW745" i="1"/>
  <c r="CT749" i="1"/>
  <c r="CW752" i="1"/>
  <c r="CU756" i="1"/>
  <c r="CR760" i="1"/>
  <c r="CU427" i="1"/>
  <c r="CW365" i="1"/>
  <c r="CV374" i="1"/>
  <c r="CS382" i="1"/>
  <c r="CT445" i="1"/>
  <c r="CS453" i="1"/>
  <c r="CW464" i="1"/>
  <c r="CV475" i="1"/>
  <c r="CR487" i="1"/>
  <c r="CW498" i="1"/>
  <c r="CV509" i="1"/>
  <c r="CW517" i="1"/>
  <c r="CU526" i="1"/>
  <c r="CW533" i="1"/>
  <c r="CS541" i="1"/>
  <c r="CV549" i="1"/>
  <c r="CS558" i="1"/>
  <c r="CV565" i="1"/>
  <c r="CT572" i="1"/>
  <c r="CU578" i="1"/>
  <c r="CW584" i="1"/>
  <c r="CS590" i="1"/>
  <c r="CU596" i="1"/>
  <c r="CV602" i="1"/>
  <c r="CS609" i="1"/>
  <c r="CT615" i="1"/>
  <c r="CU621" i="1"/>
  <c r="CW627" i="1"/>
  <c r="CU632" i="1"/>
  <c r="CS637" i="1"/>
  <c r="CR641" i="1"/>
  <c r="CV644" i="1"/>
  <c r="CT648" i="1"/>
  <c r="CS652" i="1"/>
  <c r="CW656" i="1"/>
  <c r="CU661" i="1"/>
  <c r="CV382" i="1"/>
  <c r="CU476" i="1"/>
  <c r="CU518" i="1"/>
  <c r="CT550" i="1"/>
  <c r="CW578" i="1"/>
  <c r="CT603" i="1"/>
  <c r="CR628" i="1"/>
  <c r="CW644" i="1"/>
  <c r="CR662" i="1"/>
  <c r="CW670" i="1"/>
  <c r="CR677" i="1"/>
  <c r="CS399" i="1"/>
  <c r="CS690" i="1"/>
  <c r="CT697" i="1"/>
  <c r="CU704" i="1"/>
  <c r="CU711" i="1"/>
  <c r="CV718" i="1"/>
  <c r="CW725" i="1"/>
  <c r="CW732" i="1"/>
  <c r="CR740" i="1"/>
  <c r="CS747" i="1"/>
  <c r="CS754" i="1"/>
  <c r="CT761" i="1"/>
  <c r="CV766" i="1"/>
  <c r="CU771" i="1"/>
  <c r="CS776" i="1"/>
  <c r="CW780" i="1"/>
  <c r="CW785" i="1"/>
  <c r="CU790" i="1"/>
  <c r="CS795" i="1"/>
  <c r="CR800" i="1"/>
  <c r="CV804" i="1"/>
  <c r="CT809" i="1"/>
  <c r="CS814" i="1"/>
  <c r="CW818" i="1"/>
  <c r="CU823" i="1"/>
  <c r="CU828" i="1"/>
  <c r="CS833" i="1"/>
  <c r="CW837" i="1"/>
  <c r="CV842" i="1"/>
  <c r="CT847" i="1"/>
  <c r="CR852" i="1"/>
  <c r="CW856" i="1"/>
  <c r="CU861" i="1"/>
  <c r="CS865" i="1"/>
  <c r="CS870" i="1"/>
  <c r="CS874" i="1"/>
  <c r="CT877" i="1"/>
  <c r="CR880" i="1"/>
  <c r="CV882" i="1"/>
  <c r="CT885" i="1"/>
  <c r="CR888" i="1"/>
  <c r="CV890" i="1"/>
  <c r="CT893" i="1"/>
  <c r="CR896" i="1"/>
  <c r="CV898" i="1"/>
  <c r="CT901" i="1"/>
  <c r="CR904" i="1"/>
  <c r="CV906" i="1"/>
  <c r="CT909" i="1"/>
  <c r="CR912" i="1"/>
  <c r="CV914" i="1"/>
  <c r="CT917" i="1"/>
  <c r="CR920" i="1"/>
  <c r="CV922" i="1"/>
  <c r="CT925" i="1"/>
  <c r="CR928" i="1"/>
  <c r="CV930" i="1"/>
  <c r="CT933" i="1"/>
  <c r="CR936" i="1"/>
  <c r="CV938" i="1"/>
  <c r="CT941" i="1"/>
  <c r="CR944" i="1"/>
  <c r="CV946" i="1"/>
  <c r="CT949" i="1"/>
  <c r="CR952" i="1"/>
  <c r="CV954" i="1"/>
  <c r="CT957" i="1"/>
  <c r="CR960" i="1"/>
  <c r="CV962" i="1"/>
  <c r="CT965" i="1"/>
  <c r="CR968" i="1"/>
  <c r="CV970" i="1"/>
  <c r="CT973" i="1"/>
  <c r="CR976" i="1"/>
  <c r="CV978" i="1"/>
  <c r="CT981" i="1"/>
  <c r="CR984" i="1"/>
  <c r="CV986" i="1"/>
  <c r="CT989" i="1"/>
  <c r="CR992" i="1"/>
  <c r="CV994" i="1"/>
  <c r="CT997" i="1"/>
  <c r="CR1000" i="1"/>
  <c r="CV1002" i="1"/>
  <c r="CT1005" i="1"/>
  <c r="CR1008" i="1"/>
  <c r="CV1010" i="1"/>
  <c r="CT1013" i="1"/>
  <c r="CR1016" i="1"/>
  <c r="CV1018" i="1"/>
  <c r="CT1021" i="1"/>
  <c r="CR1024" i="1"/>
  <c r="CV1026" i="1"/>
  <c r="CT1029" i="1"/>
  <c r="CR1032" i="1"/>
  <c r="CV1034" i="1"/>
  <c r="CT1037" i="1"/>
  <c r="CR1040" i="1"/>
  <c r="CV1042" i="1"/>
  <c r="CT1045" i="1"/>
  <c r="CR1048" i="1"/>
  <c r="CV1050" i="1"/>
  <c r="CT1053" i="1"/>
  <c r="CR1056" i="1"/>
  <c r="CV1058" i="1"/>
  <c r="CT1061" i="1"/>
  <c r="CR1064" i="1"/>
  <c r="CV1066" i="1"/>
  <c r="CT1069" i="1"/>
  <c r="CR1072" i="1"/>
  <c r="CV1074" i="1"/>
  <c r="CT1077" i="1"/>
  <c r="CR1080" i="1"/>
  <c r="CV1082" i="1"/>
  <c r="CT1085" i="1"/>
  <c r="CR1088" i="1"/>
  <c r="CW429" i="1"/>
  <c r="CW446" i="1"/>
  <c r="CW490" i="1"/>
  <c r="CR528" i="1"/>
  <c r="CR561" i="1"/>
  <c r="CW585" i="1"/>
  <c r="CW610" i="1"/>
  <c r="CR634" i="1"/>
  <c r="CW397" i="1"/>
  <c r="CS666" i="1"/>
  <c r="CT672" i="1"/>
  <c r="CU679" i="1"/>
  <c r="CU685" i="1"/>
  <c r="CV692" i="1"/>
  <c r="CW699" i="1"/>
  <c r="CW706" i="1"/>
  <c r="CR714" i="1"/>
  <c r="CS721" i="1"/>
  <c r="CS728" i="1"/>
  <c r="CT735" i="1"/>
  <c r="CU742" i="1"/>
  <c r="CU749" i="1"/>
  <c r="CV756" i="1"/>
  <c r="CU763" i="1"/>
  <c r="CS768" i="1"/>
  <c r="CW772" i="1"/>
  <c r="CW777" i="1"/>
  <c r="CU782" i="1"/>
  <c r="CS787" i="1"/>
  <c r="CR792" i="1"/>
  <c r="CV796" i="1"/>
  <c r="CT801" i="1"/>
  <c r="CS806" i="1"/>
  <c r="CW810" i="1"/>
  <c r="CU815" i="1"/>
  <c r="CU820" i="1"/>
  <c r="CS825" i="1"/>
  <c r="CW829" i="1"/>
  <c r="CV834" i="1"/>
  <c r="CT839" i="1"/>
  <c r="CR844" i="1"/>
  <c r="CW848" i="1"/>
  <c r="CU853" i="1"/>
  <c r="CS858" i="1"/>
  <c r="CS664" i="1"/>
  <c r="CW866" i="1"/>
  <c r="CU871" i="1"/>
  <c r="CS875" i="1"/>
  <c r="CS878" i="1"/>
  <c r="CW880" i="1"/>
  <c r="CU883" i="1"/>
  <c r="CS886" i="1"/>
  <c r="CW888" i="1"/>
  <c r="CU891" i="1"/>
  <c r="CS894" i="1"/>
  <c r="CW896" i="1"/>
  <c r="CU899" i="1"/>
  <c r="CS902" i="1"/>
  <c r="CW904" i="1"/>
  <c r="CU907" i="1"/>
  <c r="CS910" i="1"/>
  <c r="CW912" i="1"/>
  <c r="CU915" i="1"/>
  <c r="CS918" i="1"/>
  <c r="CW920" i="1"/>
  <c r="CU923" i="1"/>
  <c r="CS926" i="1"/>
  <c r="CW928" i="1"/>
  <c r="CU931" i="1"/>
  <c r="CS934" i="1"/>
  <c r="CW936" i="1"/>
  <c r="CU939" i="1"/>
  <c r="CS942" i="1"/>
  <c r="CW944" i="1"/>
  <c r="CU947" i="1"/>
  <c r="CS950" i="1"/>
  <c r="CW952" i="1"/>
  <c r="CU955" i="1"/>
  <c r="CS958" i="1"/>
  <c r="CW960" i="1"/>
  <c r="CU963" i="1"/>
  <c r="CS966" i="1"/>
  <c r="CW968" i="1"/>
  <c r="CU971" i="1"/>
  <c r="CS974" i="1"/>
  <c r="CW976" i="1"/>
  <c r="CU979" i="1"/>
  <c r="CS982" i="1"/>
  <c r="CW984" i="1"/>
  <c r="CU987" i="1"/>
  <c r="CS990" i="1"/>
  <c r="CW992" i="1"/>
  <c r="CU995" i="1"/>
  <c r="CS998" i="1"/>
  <c r="CW1000" i="1"/>
  <c r="CU1003" i="1"/>
  <c r="CS1006" i="1"/>
  <c r="CW1008" i="1"/>
  <c r="CU1011" i="1"/>
  <c r="CS1014" i="1"/>
  <c r="CW1016" i="1"/>
  <c r="CU1019" i="1"/>
  <c r="CS1022" i="1"/>
  <c r="CW1024" i="1"/>
  <c r="CU1027" i="1"/>
  <c r="CS1030" i="1"/>
  <c r="CW1032" i="1"/>
  <c r="CU1035" i="1"/>
  <c r="CS1038" i="1"/>
  <c r="CW1040" i="1"/>
  <c r="CU1043" i="1"/>
  <c r="CS1046" i="1"/>
  <c r="CW1048" i="1"/>
  <c r="CU1051" i="1"/>
  <c r="CS1054" i="1"/>
  <c r="CW1056" i="1"/>
  <c r="CU1059" i="1"/>
  <c r="CS1062" i="1"/>
  <c r="CW1064" i="1"/>
  <c r="CU1067" i="1"/>
  <c r="CS1070" i="1"/>
  <c r="CW1072" i="1"/>
  <c r="CU1075" i="1"/>
  <c r="CS1078" i="1"/>
  <c r="CW1080" i="1"/>
  <c r="CU1083" i="1"/>
  <c r="CS1086" i="1"/>
  <c r="CW1088" i="1"/>
  <c r="CR370" i="1"/>
  <c r="CV459" i="1"/>
  <c r="CR505" i="1"/>
  <c r="CV392" i="1"/>
  <c r="CS569" i="1"/>
  <c r="CW593" i="1"/>
  <c r="CW618" i="1"/>
  <c r="CW639" i="1"/>
  <c r="CW654" i="1"/>
  <c r="CS668" i="1"/>
  <c r="CT674" i="1"/>
  <c r="CU681" i="1"/>
  <c r="CU687" i="1"/>
  <c r="CV694" i="1"/>
  <c r="CW701" i="1"/>
  <c r="CW708" i="1"/>
  <c r="CR716" i="1"/>
  <c r="CS723" i="1"/>
  <c r="CT388" i="1"/>
  <c r="CR500" i="1"/>
  <c r="CT555" i="1"/>
  <c r="CW460" i="1"/>
  <c r="CS383" i="1"/>
  <c r="CW527" i="1"/>
  <c r="CV578" i="1"/>
  <c r="CT620" i="1"/>
  <c r="CV440" i="1"/>
  <c r="CS484" i="1"/>
  <c r="CT391" i="1"/>
  <c r="CS564" i="1"/>
  <c r="CR588" i="1"/>
  <c r="CU607" i="1"/>
  <c r="CS626" i="1"/>
  <c r="CT640" i="1"/>
  <c r="CR651" i="1"/>
  <c r="CR666" i="1"/>
  <c r="CR386" i="1"/>
  <c r="CS485" i="1"/>
  <c r="CU524" i="1"/>
  <c r="CV555" i="1"/>
  <c r="CW583" i="1"/>
  <c r="CW607" i="1"/>
  <c r="CS631" i="1"/>
  <c r="CV647" i="1"/>
  <c r="CT666" i="1"/>
  <c r="CT679" i="1"/>
  <c r="CR693" i="1"/>
  <c r="CR707" i="1"/>
  <c r="CR721" i="1"/>
  <c r="CV735" i="1"/>
  <c r="CV749" i="1"/>
  <c r="CV763" i="1"/>
  <c r="CT778" i="1"/>
  <c r="CT792" i="1"/>
  <c r="CT806" i="1"/>
  <c r="CR821" i="1"/>
  <c r="CR835" i="1"/>
  <c r="CR849" i="1"/>
  <c r="CV664" i="1"/>
  <c r="CT875" i="1"/>
  <c r="CU384" i="1"/>
  <c r="CS480" i="1"/>
  <c r="CR521" i="1"/>
  <c r="CR553" i="1"/>
  <c r="CW580" i="1"/>
  <c r="CS605" i="1"/>
  <c r="CU629" i="1"/>
  <c r="CU396" i="1"/>
  <c r="CT663" i="1"/>
  <c r="CS678" i="1"/>
  <c r="CT691" i="1"/>
  <c r="CU705" i="1"/>
  <c r="CW719" i="1"/>
  <c r="CR734" i="1"/>
  <c r="CS748" i="1"/>
  <c r="CU762" i="1"/>
  <c r="CV776" i="1"/>
  <c r="CW790" i="1"/>
  <c r="CU802" i="1"/>
  <c r="CS812" i="1"/>
  <c r="CR822" i="1"/>
  <c r="CW830" i="1"/>
  <c r="CV840" i="1"/>
  <c r="CV848" i="1"/>
  <c r="CW855" i="1"/>
  <c r="CW862" i="1"/>
  <c r="CR869" i="1"/>
  <c r="CW364" i="1"/>
  <c r="CS381" i="1"/>
  <c r="CR453" i="1"/>
  <c r="CU475" i="1"/>
  <c r="CV497" i="1"/>
  <c r="CU517" i="1"/>
  <c r="CU533" i="1"/>
  <c r="CS549" i="1"/>
  <c r="CU565" i="1"/>
  <c r="CS578" i="1"/>
  <c r="CU589" i="1"/>
  <c r="CU602" i="1"/>
  <c r="CS615" i="1"/>
  <c r="CT627" i="1"/>
  <c r="CW636" i="1"/>
  <c r="CU644" i="1"/>
  <c r="CW651" i="1"/>
  <c r="CT661" i="1"/>
  <c r="CU670" i="1"/>
  <c r="CU676" i="1"/>
  <c r="CV683" i="1"/>
  <c r="CW689" i="1"/>
  <c r="CW696" i="1"/>
  <c r="CR704" i="1"/>
  <c r="CS711" i="1"/>
  <c r="CS718" i="1"/>
  <c r="CT725" i="1"/>
  <c r="CU732" i="1"/>
  <c r="CU739" i="1"/>
  <c r="CV746" i="1"/>
  <c r="CW753" i="1"/>
  <c r="CW760" i="1"/>
  <c r="CS435" i="1"/>
  <c r="CW440" i="1"/>
  <c r="CU456" i="1"/>
  <c r="CW478" i="1"/>
  <c r="CS501" i="1"/>
  <c r="CT520" i="1"/>
  <c r="CR536" i="1"/>
  <c r="CW551" i="1"/>
  <c r="CU567" i="1"/>
  <c r="CW579" i="1"/>
  <c r="CW591" i="1"/>
  <c r="CU604" i="1"/>
  <c r="CW616" i="1"/>
  <c r="CW628" i="1"/>
  <c r="CU638" i="1"/>
  <c r="CW645" i="1"/>
  <c r="CT653" i="1"/>
  <c r="CS428" i="1"/>
  <c r="CS488" i="1"/>
  <c r="CU558" i="1"/>
  <c r="CU609" i="1"/>
  <c r="CW648" i="1"/>
  <c r="CV398" i="1"/>
  <c r="CW684" i="1"/>
  <c r="CR428" i="1"/>
  <c r="CV454" i="1"/>
  <c r="CR512" i="1"/>
  <c r="CT429" i="1"/>
  <c r="CW475" i="1"/>
  <c r="CU453" i="1"/>
  <c r="CT538" i="1"/>
  <c r="CT586" i="1"/>
  <c r="CV625" i="1"/>
  <c r="CU389" i="1"/>
  <c r="CS495" i="1"/>
  <c r="CU535" i="1"/>
  <c r="CT570" i="1"/>
  <c r="CU591" i="1"/>
  <c r="CS611" i="1"/>
  <c r="CR629" i="1"/>
  <c r="CR395" i="1"/>
  <c r="CV653" i="1"/>
  <c r="CS343" i="1"/>
  <c r="CS390" i="1"/>
  <c r="CS494" i="1"/>
  <c r="CR530" i="1"/>
  <c r="CS562" i="1"/>
  <c r="CU587" i="1"/>
  <c r="CU612" i="1"/>
  <c r="CV634" i="1"/>
  <c r="CS650" i="1"/>
  <c r="CR669" i="1"/>
  <c r="CR682" i="1"/>
  <c r="CV695" i="1"/>
  <c r="CV709" i="1"/>
  <c r="CV723" i="1"/>
  <c r="CT738" i="1"/>
  <c r="CT752" i="1"/>
  <c r="CT766" i="1"/>
  <c r="CR781" i="1"/>
  <c r="CR795" i="1"/>
  <c r="CR809" i="1"/>
  <c r="CV823" i="1"/>
  <c r="CV837" i="1"/>
  <c r="CV851" i="1"/>
  <c r="CT865" i="1"/>
  <c r="CT428" i="1"/>
  <c r="CV388" i="1"/>
  <c r="CU488" i="1"/>
  <c r="CU527" i="1"/>
  <c r="CS559" i="1"/>
  <c r="CV393" i="1"/>
  <c r="CW609" i="1"/>
  <c r="CS633" i="1"/>
  <c r="CR397" i="1"/>
  <c r="CU667" i="1"/>
  <c r="CW680" i="1"/>
  <c r="CR694" i="1"/>
  <c r="CS708" i="1"/>
  <c r="CU722" i="1"/>
  <c r="CV736" i="1"/>
  <c r="CW750" i="1"/>
  <c r="CS765" i="1"/>
  <c r="CT779" i="1"/>
  <c r="CU793" i="1"/>
  <c r="CS804" i="1"/>
  <c r="CS813" i="1"/>
  <c r="CW822" i="1"/>
  <c r="CV832" i="1"/>
  <c r="CU841" i="1"/>
  <c r="CU849" i="1"/>
  <c r="CV856" i="1"/>
  <c r="CW664" i="1"/>
  <c r="CW869" i="1"/>
  <c r="CU434" i="1"/>
  <c r="CR440" i="1"/>
  <c r="CS455" i="1"/>
  <c r="CS478" i="1"/>
  <c r="CU500" i="1"/>
  <c r="CU519" i="1"/>
  <c r="CT535" i="1"/>
  <c r="CU551" i="1"/>
  <c r="CR567" i="1"/>
  <c r="CV579" i="1"/>
  <c r="CT591" i="1"/>
  <c r="CW603" i="1"/>
  <c r="CV616" i="1"/>
  <c r="CV628" i="1"/>
  <c r="CR638" i="1"/>
  <c r="CU645" i="1"/>
  <c r="CS653" i="1"/>
  <c r="CU662" i="1"/>
  <c r="CT671" i="1"/>
  <c r="CU677" i="1"/>
  <c r="CU399" i="1"/>
  <c r="CV690" i="1"/>
  <c r="CW697" i="1"/>
  <c r="CW704" i="1"/>
  <c r="CR712" i="1"/>
  <c r="CS719" i="1"/>
  <c r="CS726" i="1"/>
  <c r="CT733" i="1"/>
  <c r="CU740" i="1"/>
  <c r="CU747" i="1"/>
  <c r="CV754" i="1"/>
  <c r="CW761" i="1"/>
  <c r="CS369" i="1"/>
  <c r="CT385" i="1"/>
  <c r="CS459" i="1"/>
  <c r="CV481" i="1"/>
  <c r="CW503" i="1"/>
  <c r="CS522" i="1"/>
  <c r="CS392" i="1"/>
  <c r="CW553" i="1"/>
  <c r="CR569" i="1"/>
  <c r="CV581" i="1"/>
  <c r="CS593" i="1"/>
  <c r="CR606" i="1"/>
  <c r="CV618" i="1"/>
  <c r="CR630" i="1"/>
  <c r="CU639" i="1"/>
  <c r="CS646" i="1"/>
  <c r="CU654" i="1"/>
  <c r="CR366" i="1"/>
  <c r="CS499" i="1"/>
  <c r="CT566" i="1"/>
  <c r="CW615" i="1"/>
  <c r="CU652" i="1"/>
  <c r="CU673" i="1"/>
  <c r="CV686" i="1"/>
  <c r="CW700" i="1"/>
  <c r="CS715" i="1"/>
  <c r="CT729" i="1"/>
  <c r="CU743" i="1"/>
  <c r="CW757" i="1"/>
  <c r="CS769" i="1"/>
  <c r="CV778" i="1"/>
  <c r="CV369" i="1"/>
  <c r="CR472" i="1"/>
  <c r="CV391" i="1"/>
  <c r="CU436" i="1"/>
  <c r="CR499" i="1"/>
  <c r="CS483" i="1"/>
  <c r="CS555" i="1"/>
  <c r="CR599" i="1"/>
  <c r="CS365" i="1"/>
  <c r="CW458" i="1"/>
  <c r="CU509" i="1"/>
  <c r="CS545" i="1"/>
  <c r="CT578" i="1"/>
  <c r="CW597" i="1"/>
  <c r="CU616" i="1"/>
  <c r="CV633" i="1"/>
  <c r="CV645" i="1"/>
  <c r="CV657" i="1"/>
  <c r="CT373" i="1"/>
  <c r="CT462" i="1"/>
  <c r="CU506" i="1"/>
  <c r="CW539" i="1"/>
  <c r="CW570" i="1"/>
  <c r="CV594" i="1"/>
  <c r="CV620" i="1"/>
  <c r="CW640" i="1"/>
  <c r="CU655" i="1"/>
  <c r="CV672" i="1"/>
  <c r="CV685" i="1"/>
  <c r="CV699" i="1"/>
  <c r="CT714" i="1"/>
  <c r="CT728" i="1"/>
  <c r="CT742" i="1"/>
  <c r="CR757" i="1"/>
  <c r="CR771" i="1"/>
  <c r="CR785" i="1"/>
  <c r="CV799" i="1"/>
  <c r="CV813" i="1"/>
  <c r="CV827" i="1"/>
  <c r="CT842" i="1"/>
  <c r="CT856" i="1"/>
  <c r="CT869" i="1"/>
  <c r="CU367" i="1"/>
  <c r="CV457" i="1"/>
  <c r="CW502" i="1"/>
  <c r="CS537" i="1"/>
  <c r="CS568" i="1"/>
  <c r="CV592" i="1"/>
  <c r="CW617" i="1"/>
  <c r="CW638" i="1"/>
  <c r="CR654" i="1"/>
  <c r="CR398" i="1"/>
  <c r="CS684" i="1"/>
  <c r="CU698" i="1"/>
  <c r="CV712" i="1"/>
  <c r="CW726" i="1"/>
  <c r="CS741" i="1"/>
  <c r="CT755" i="1"/>
  <c r="CU769" i="1"/>
  <c r="CW783" i="1"/>
  <c r="CR798" i="1"/>
  <c r="CW807" i="1"/>
  <c r="CV816" i="1"/>
  <c r="CU826" i="1"/>
  <c r="CS836" i="1"/>
  <c r="CS845" i="1"/>
  <c r="CS852" i="1"/>
  <c r="CT859" i="1"/>
  <c r="CU865" i="1"/>
  <c r="CT433" i="1"/>
  <c r="CW373" i="1"/>
  <c r="CW444" i="1"/>
  <c r="CW463" i="1"/>
  <c r="CT486" i="1"/>
  <c r="CR509" i="1"/>
  <c r="CV525" i="1"/>
  <c r="CW540" i="1"/>
  <c r="CV557" i="1"/>
  <c r="CV571" i="1"/>
  <c r="CT584" i="1"/>
  <c r="CS596" i="1"/>
  <c r="CV608" i="1"/>
  <c r="CT621" i="1"/>
  <c r="CS632" i="1"/>
  <c r="CU394" i="1"/>
  <c r="CS648" i="1"/>
  <c r="CV656" i="1"/>
  <c r="CW666" i="1"/>
  <c r="CR673" i="1"/>
  <c r="CS680" i="1"/>
  <c r="CS686" i="1"/>
  <c r="CT693" i="1"/>
  <c r="CU700" i="1"/>
  <c r="CU707" i="1"/>
  <c r="CV714" i="1"/>
  <c r="CW721" i="1"/>
  <c r="CW728" i="1"/>
  <c r="CR736" i="1"/>
  <c r="CS743" i="1"/>
  <c r="CS750" i="1"/>
  <c r="CT757" i="1"/>
  <c r="CW420" i="1"/>
  <c r="CR377" i="1"/>
  <c r="CR446" i="1"/>
  <c r="CU467" i="1"/>
  <c r="CW489" i="1"/>
  <c r="CU511" i="1"/>
  <c r="CU391" i="1"/>
  <c r="CU543" i="1"/>
  <c r="CS560" i="1"/>
  <c r="CV573" i="1"/>
  <c r="CU585" i="1"/>
  <c r="CR598" i="1"/>
  <c r="CV610" i="1"/>
  <c r="CT623" i="1"/>
  <c r="CU633" i="1"/>
  <c r="CS395" i="1"/>
  <c r="CV397" i="1"/>
  <c r="CR658" i="1"/>
  <c r="CU445" i="1"/>
  <c r="CW526" i="1"/>
  <c r="CS393" i="1"/>
  <c r="CV632" i="1"/>
  <c r="CS665" i="1"/>
  <c r="CW678" i="1"/>
  <c r="CR692" i="1"/>
  <c r="CS706" i="1"/>
  <c r="CR538" i="1"/>
  <c r="CR566" i="1"/>
  <c r="CV517" i="1"/>
  <c r="CR620" i="1"/>
  <c r="CU437" i="1"/>
  <c r="CU575" i="1"/>
  <c r="CS659" i="1"/>
  <c r="CR717" i="1"/>
  <c r="CV773" i="1"/>
  <c r="CT830" i="1"/>
  <c r="CS376" i="1"/>
  <c r="CW572" i="1"/>
  <c r="CU657" i="1"/>
  <c r="CT715" i="1"/>
  <c r="CS772" i="1"/>
  <c r="CU818" i="1"/>
  <c r="CS853" i="1"/>
  <c r="CW376" i="1"/>
  <c r="CS511" i="1"/>
  <c r="CU573" i="1"/>
  <c r="CW622" i="1"/>
  <c r="CW657" i="1"/>
  <c r="CS687" i="1"/>
  <c r="CU715" i="1"/>
  <c r="CR744" i="1"/>
  <c r="CU379" i="1"/>
  <c r="CW513" i="1"/>
  <c r="CS575" i="1"/>
  <c r="CW624" i="1"/>
  <c r="CT659" i="1"/>
  <c r="CU637" i="1"/>
  <c r="CS699" i="1"/>
  <c r="CS722" i="1"/>
  <c r="CW741" i="1"/>
  <c r="CS763" i="1"/>
  <c r="CW773" i="1"/>
  <c r="CW786" i="1"/>
  <c r="CU796" i="1"/>
  <c r="CW805" i="1"/>
  <c r="CT815" i="1"/>
  <c r="CW824" i="1"/>
  <c r="CS834" i="1"/>
  <c r="CW843" i="1"/>
  <c r="CT853" i="1"/>
  <c r="CV862" i="1"/>
  <c r="CS871" i="1"/>
  <c r="CR878" i="1"/>
  <c r="CT883" i="1"/>
  <c r="CV888" i="1"/>
  <c r="CR894" i="1"/>
  <c r="CT899" i="1"/>
  <c r="CV904" i="1"/>
  <c r="CR910" i="1"/>
  <c r="CT915" i="1"/>
  <c r="CV920" i="1"/>
  <c r="CR926" i="1"/>
  <c r="CT931" i="1"/>
  <c r="CV936" i="1"/>
  <c r="CR942" i="1"/>
  <c r="CT947" i="1"/>
  <c r="CV952" i="1"/>
  <c r="CR958" i="1"/>
  <c r="CT963" i="1"/>
  <c r="CV968" i="1"/>
  <c r="CR974" i="1"/>
  <c r="CT979" i="1"/>
  <c r="CV984" i="1"/>
  <c r="CR990" i="1"/>
  <c r="CT995" i="1"/>
  <c r="CV1000" i="1"/>
  <c r="CR1006" i="1"/>
  <c r="CT1011" i="1"/>
  <c r="CV1016" i="1"/>
  <c r="CR1022" i="1"/>
  <c r="CT1027" i="1"/>
  <c r="CV1032" i="1"/>
  <c r="CR1038" i="1"/>
  <c r="CT1043" i="1"/>
  <c r="CV1048" i="1"/>
  <c r="CR1054" i="1"/>
  <c r="CT1059" i="1"/>
  <c r="CV1064" i="1"/>
  <c r="CR1070" i="1"/>
  <c r="CT1075" i="1"/>
  <c r="CV1080" i="1"/>
  <c r="CR1086" i="1"/>
  <c r="CT367" i="1"/>
  <c r="CW501" i="1"/>
  <c r="CS552" i="1"/>
  <c r="CR592" i="1"/>
  <c r="CW623" i="1"/>
  <c r="CS396" i="1"/>
  <c r="CR668" i="1"/>
  <c r="CW675" i="1"/>
  <c r="CW399" i="1"/>
  <c r="CU694" i="1"/>
  <c r="CT703" i="1"/>
  <c r="CS712" i="1"/>
  <c r="CW722" i="1"/>
  <c r="CW731" i="1"/>
  <c r="CV740" i="1"/>
  <c r="CT751" i="1"/>
  <c r="CS760" i="1"/>
  <c r="CS767" i="1"/>
  <c r="CS774" i="1"/>
  <c r="CR780" i="1"/>
  <c r="CR786" i="1"/>
  <c r="CS793" i="1"/>
  <c r="CS799" i="1"/>
  <c r="CW804" i="1"/>
  <c r="CR812" i="1"/>
  <c r="CR818" i="1"/>
  <c r="CR824" i="1"/>
  <c r="CS831" i="1"/>
  <c r="CW836" i="1"/>
  <c r="CW842" i="1"/>
  <c r="CR850" i="1"/>
  <c r="CR856" i="1"/>
  <c r="CW861" i="1"/>
  <c r="CW867" i="1"/>
  <c r="CU873" i="1"/>
  <c r="CU877" i="1"/>
  <c r="CU881" i="1"/>
  <c r="CW884" i="1"/>
  <c r="CS888" i="1"/>
  <c r="CS892" i="1"/>
  <c r="CU895" i="1"/>
  <c r="CW898" i="1"/>
  <c r="CW902" i="1"/>
  <c r="CS906" i="1"/>
  <c r="CU909" i="1"/>
  <c r="CU913" i="1"/>
  <c r="CW916" i="1"/>
  <c r="CS920" i="1"/>
  <c r="CS924" i="1"/>
  <c r="CU927" i="1"/>
  <c r="CW930" i="1"/>
  <c r="CW934" i="1"/>
  <c r="CS938" i="1"/>
  <c r="CU941" i="1"/>
  <c r="CU945" i="1"/>
  <c r="CW948" i="1"/>
  <c r="CS952" i="1"/>
  <c r="CS956" i="1"/>
  <c r="CU959" i="1"/>
  <c r="CW962" i="1"/>
  <c r="CW966" i="1"/>
  <c r="CS970" i="1"/>
  <c r="CU973" i="1"/>
  <c r="CU977" i="1"/>
  <c r="CW980" i="1"/>
  <c r="CS984" i="1"/>
  <c r="CS988" i="1"/>
  <c r="CU991" i="1"/>
  <c r="CW994" i="1"/>
  <c r="CW998" i="1"/>
  <c r="CS1002" i="1"/>
  <c r="CU1005" i="1"/>
  <c r="CU1009" i="1"/>
  <c r="CW1012" i="1"/>
  <c r="CS1016" i="1"/>
  <c r="CS1020" i="1"/>
  <c r="CU1023" i="1"/>
  <c r="CW1026" i="1"/>
  <c r="CW1030" i="1"/>
  <c r="CS1034" i="1"/>
  <c r="CU1037" i="1"/>
  <c r="CU1041" i="1"/>
  <c r="CW1044" i="1"/>
  <c r="CS1048" i="1"/>
  <c r="CS1052" i="1"/>
  <c r="CU1055" i="1"/>
  <c r="CW1058" i="1"/>
  <c r="CW1062" i="1"/>
  <c r="CS1066" i="1"/>
  <c r="CU1069" i="1"/>
  <c r="CU1073" i="1"/>
  <c r="CW1076" i="1"/>
  <c r="CS1080" i="1"/>
  <c r="CS1084" i="1"/>
  <c r="CU1087" i="1"/>
  <c r="CS344" i="1"/>
  <c r="CR471" i="1"/>
  <c r="CW522" i="1"/>
  <c r="CW562" i="1"/>
  <c r="CR600" i="1"/>
  <c r="CU630" i="1"/>
  <c r="CR650" i="1"/>
  <c r="CR670" i="1"/>
  <c r="CW677" i="1"/>
  <c r="CW685" i="1"/>
  <c r="CU696" i="1"/>
  <c r="CT705" i="1"/>
  <c r="CS714" i="1"/>
  <c r="CW724" i="1"/>
  <c r="CR732" i="1"/>
  <c r="CS739" i="1"/>
  <c r="CS746" i="1"/>
  <c r="CT753" i="1"/>
  <c r="CU760" i="1"/>
  <c r="CS766" i="1"/>
  <c r="CW770" i="1"/>
  <c r="CU775" i="1"/>
  <c r="CU780" i="1"/>
  <c r="CS785" i="1"/>
  <c r="CW789" i="1"/>
  <c r="CV794" i="1"/>
  <c r="CT799" i="1"/>
  <c r="CR804" i="1"/>
  <c r="CW808" i="1"/>
  <c r="CU813" i="1"/>
  <c r="CS818" i="1"/>
  <c r="CS823" i="1"/>
  <c r="CW827" i="1"/>
  <c r="CU832" i="1"/>
  <c r="CT837" i="1"/>
  <c r="CR842" i="1"/>
  <c r="CV846" i="1"/>
  <c r="CU851" i="1"/>
  <c r="CS856" i="1"/>
  <c r="CW860" i="1"/>
  <c r="CW864" i="1"/>
  <c r="CU869" i="1"/>
  <c r="CV873" i="1"/>
  <c r="CR877" i="1"/>
  <c r="CV879" i="1"/>
  <c r="CT882" i="1"/>
  <c r="CR885" i="1"/>
  <c r="CV887" i="1"/>
  <c r="CT890" i="1"/>
  <c r="CR893" i="1"/>
  <c r="CV895" i="1"/>
  <c r="CT898" i="1"/>
  <c r="CR901" i="1"/>
  <c r="CV903" i="1"/>
  <c r="CT906" i="1"/>
  <c r="CR909" i="1"/>
  <c r="CV911" i="1"/>
  <c r="CT914" i="1"/>
  <c r="CR917" i="1"/>
  <c r="CV919" i="1"/>
  <c r="CT922" i="1"/>
  <c r="CR925" i="1"/>
  <c r="CV927" i="1"/>
  <c r="CT930" i="1"/>
  <c r="CR933" i="1"/>
  <c r="CV935" i="1"/>
  <c r="CT938" i="1"/>
  <c r="CR941" i="1"/>
  <c r="CV943" i="1"/>
  <c r="CT946" i="1"/>
  <c r="CR949" i="1"/>
  <c r="CV951" i="1"/>
  <c r="CT954" i="1"/>
  <c r="CR957" i="1"/>
  <c r="CU443" i="1"/>
  <c r="CV607" i="1"/>
  <c r="CV553" i="1"/>
  <c r="CT636" i="1"/>
  <c r="CW470" i="1"/>
  <c r="CT599" i="1"/>
  <c r="CT675" i="1"/>
  <c r="CR731" i="1"/>
  <c r="CV787" i="1"/>
  <c r="CR845" i="1"/>
  <c r="CW465" i="1"/>
  <c r="CT597" i="1"/>
  <c r="CV673" i="1"/>
  <c r="CU729" i="1"/>
  <c r="CU786" i="1"/>
  <c r="CT827" i="1"/>
  <c r="CS860" i="1"/>
  <c r="CT389" i="1"/>
  <c r="CS391" i="1"/>
  <c r="CW393" i="1"/>
  <c r="CT633" i="1"/>
  <c r="CW667" i="1"/>
  <c r="CS694" i="1"/>
  <c r="CV722" i="1"/>
  <c r="CS751" i="1"/>
  <c r="CS448" i="1"/>
  <c r="CT529" i="1"/>
  <c r="CW586" i="1"/>
  <c r="CW634" i="1"/>
  <c r="CT454" i="1"/>
  <c r="CT667" i="1"/>
  <c r="CR708" i="1"/>
  <c r="CU727" i="1"/>
  <c r="CW748" i="1"/>
  <c r="CU764" i="1"/>
  <c r="CT777" i="1"/>
  <c r="CR788" i="1"/>
  <c r="CU797" i="1"/>
  <c r="CS807" i="1"/>
  <c r="CU816" i="1"/>
  <c r="CR826" i="1"/>
  <c r="CU835" i="1"/>
  <c r="CW844" i="1"/>
  <c r="CU854" i="1"/>
  <c r="CR863" i="1"/>
  <c r="CT872" i="1"/>
  <c r="CV878" i="1"/>
  <c r="CR884" i="1"/>
  <c r="CT889" i="1"/>
  <c r="CV894" i="1"/>
  <c r="CR900" i="1"/>
  <c r="CT905" i="1"/>
  <c r="CV910" i="1"/>
  <c r="CR916" i="1"/>
  <c r="CT921" i="1"/>
  <c r="CV926" i="1"/>
  <c r="CR932" i="1"/>
  <c r="CT937" i="1"/>
  <c r="CV942" i="1"/>
  <c r="CR948" i="1"/>
  <c r="CT953" i="1"/>
  <c r="CV958" i="1"/>
  <c r="CR964" i="1"/>
  <c r="CT969" i="1"/>
  <c r="CV974" i="1"/>
  <c r="CR980" i="1"/>
  <c r="CT985" i="1"/>
  <c r="CV990" i="1"/>
  <c r="CR996" i="1"/>
  <c r="CT1001" i="1"/>
  <c r="CV1006" i="1"/>
  <c r="CR1012" i="1"/>
  <c r="CT1017" i="1"/>
  <c r="CV1022" i="1"/>
  <c r="CR1028" i="1"/>
  <c r="CT1033" i="1"/>
  <c r="CV1038" i="1"/>
  <c r="CR1044" i="1"/>
  <c r="CT1049" i="1"/>
  <c r="CV1054" i="1"/>
  <c r="CR1060" i="1"/>
  <c r="CT1065" i="1"/>
  <c r="CV1070" i="1"/>
  <c r="CR1076" i="1"/>
  <c r="CT1081" i="1"/>
  <c r="CV1086" i="1"/>
  <c r="CS377" i="1"/>
  <c r="CT512" i="1"/>
  <c r="CW567" i="1"/>
  <c r="CU598" i="1"/>
  <c r="CS629" i="1"/>
  <c r="CU653" i="1"/>
  <c r="CW669" i="1"/>
  <c r="CV677" i="1"/>
  <c r="CT687" i="1"/>
  <c r="CS696" i="1"/>
  <c r="CS705" i="1"/>
  <c r="CW715" i="1"/>
  <c r="CV724" i="1"/>
  <c r="CU733" i="1"/>
  <c r="CS744" i="1"/>
  <c r="CS753" i="1"/>
  <c r="CR762" i="1"/>
  <c r="CT769" i="1"/>
  <c r="CT775" i="1"/>
  <c r="CT781" i="1"/>
  <c r="CU788" i="1"/>
  <c r="CS794" i="1"/>
  <c r="CS800" i="1"/>
  <c r="CT807" i="1"/>
  <c r="CT813" i="1"/>
  <c r="CS819" i="1"/>
  <c r="CS826" i="1"/>
  <c r="CS832" i="1"/>
  <c r="CS838" i="1"/>
  <c r="CT845" i="1"/>
  <c r="CS851" i="1"/>
  <c r="CS857" i="1"/>
  <c r="CS863" i="1"/>
  <c r="CS869" i="1"/>
  <c r="CT874" i="1"/>
  <c r="CW878" i="1"/>
  <c r="CS882" i="1"/>
  <c r="CU885" i="1"/>
  <c r="CU889" i="1"/>
  <c r="CW892" i="1"/>
  <c r="CS896" i="1"/>
  <c r="CS900" i="1"/>
  <c r="CU903" i="1"/>
  <c r="CW906" i="1"/>
  <c r="CW910" i="1"/>
  <c r="CS914" i="1"/>
  <c r="CU917" i="1"/>
  <c r="CU921" i="1"/>
  <c r="CW924" i="1"/>
  <c r="CS928" i="1"/>
  <c r="CS932" i="1"/>
  <c r="CU935" i="1"/>
  <c r="CW938" i="1"/>
  <c r="CW942" i="1"/>
  <c r="CS946" i="1"/>
  <c r="CU949" i="1"/>
  <c r="CU953" i="1"/>
  <c r="CW956" i="1"/>
  <c r="CS960" i="1"/>
  <c r="CS964" i="1"/>
  <c r="CU967" i="1"/>
  <c r="CW970" i="1"/>
  <c r="CW974" i="1"/>
  <c r="CS978" i="1"/>
  <c r="CU981" i="1"/>
  <c r="CU985" i="1"/>
  <c r="CW988" i="1"/>
  <c r="CS992" i="1"/>
  <c r="CS996" i="1"/>
  <c r="CU999" i="1"/>
  <c r="CW1002" i="1"/>
  <c r="CW1006" i="1"/>
  <c r="CS1010" i="1"/>
  <c r="CU1013" i="1"/>
  <c r="CU1017" i="1"/>
  <c r="CW1020" i="1"/>
  <c r="CS1024" i="1"/>
  <c r="CS1028" i="1"/>
  <c r="CU1031" i="1"/>
  <c r="CW1034" i="1"/>
  <c r="CW1038" i="1"/>
  <c r="CS1042" i="1"/>
  <c r="CU1045" i="1"/>
  <c r="CU1049" i="1"/>
  <c r="CW1052" i="1"/>
  <c r="CS1056" i="1"/>
  <c r="CS1060" i="1"/>
  <c r="CU1063" i="1"/>
  <c r="CW1066" i="1"/>
  <c r="CW1070" i="1"/>
  <c r="CS1074" i="1"/>
  <c r="CU1077" i="1"/>
  <c r="CU1081" i="1"/>
  <c r="CW1084" i="1"/>
  <c r="CS1088" i="1"/>
  <c r="CW379" i="1"/>
  <c r="CT482" i="1"/>
  <c r="CS530" i="1"/>
  <c r="CW575" i="1"/>
  <c r="CS606" i="1"/>
  <c r="CS635" i="1"/>
  <c r="CU659" i="1"/>
  <c r="CW671" i="1"/>
  <c r="CV679" i="1"/>
  <c r="CT689" i="1"/>
  <c r="CS698" i="1"/>
  <c r="CS707" i="1"/>
  <c r="CW717" i="1"/>
  <c r="CV726" i="1"/>
  <c r="CW733" i="1"/>
  <c r="CW740" i="1"/>
  <c r="CR748" i="1"/>
  <c r="CS755" i="1"/>
  <c r="CS762" i="1"/>
  <c r="CT767" i="1"/>
  <c r="CR772" i="1"/>
  <c r="CW776" i="1"/>
  <c r="CU781" i="1"/>
  <c r="CS786" i="1"/>
  <c r="CS791" i="1"/>
  <c r="CW795" i="1"/>
  <c r="CU800" i="1"/>
  <c r="CT805" i="1"/>
  <c r="CR810" i="1"/>
  <c r="CV814" i="1"/>
  <c r="CU819" i="1"/>
  <c r="CS824" i="1"/>
  <c r="CW828" i="1"/>
  <c r="CW833" i="1"/>
  <c r="CU838" i="1"/>
  <c r="CS843" i="1"/>
  <c r="CR848" i="1"/>
  <c r="CV852" i="1"/>
  <c r="CT857" i="1"/>
  <c r="CS862" i="1"/>
  <c r="CW865" i="1"/>
  <c r="CU870" i="1"/>
  <c r="CU874" i="1"/>
  <c r="CV877" i="1"/>
  <c r="CT880" i="1"/>
  <c r="CR883" i="1"/>
  <c r="CV885" i="1"/>
  <c r="CT888" i="1"/>
  <c r="CR891" i="1"/>
  <c r="CV893" i="1"/>
  <c r="CT896" i="1"/>
  <c r="CR899" i="1"/>
  <c r="CV901" i="1"/>
  <c r="CT904" i="1"/>
  <c r="CR907" i="1"/>
  <c r="CV909" i="1"/>
  <c r="CT912" i="1"/>
  <c r="CR915" i="1"/>
  <c r="CV917" i="1"/>
  <c r="CT920" i="1"/>
  <c r="CR923" i="1"/>
  <c r="CV925" i="1"/>
  <c r="CT928" i="1"/>
  <c r="CR931" i="1"/>
  <c r="CV933" i="1"/>
  <c r="CT936" i="1"/>
  <c r="CR939" i="1"/>
  <c r="CV941" i="1"/>
  <c r="CT944" i="1"/>
  <c r="CV437" i="1"/>
  <c r="CU342" i="1"/>
  <c r="CU374" i="1"/>
  <c r="CV583" i="1"/>
  <c r="CT647" i="1"/>
  <c r="CU513" i="1"/>
  <c r="CU625" i="1"/>
  <c r="CT688" i="1"/>
  <c r="CR745" i="1"/>
  <c r="CT802" i="1"/>
  <c r="CR859" i="1"/>
  <c r="CW510" i="1"/>
  <c r="CU622" i="1"/>
  <c r="CW686" i="1"/>
  <c r="CW743" i="1"/>
  <c r="CW798" i="1"/>
  <c r="CS837" i="1"/>
  <c r="CT866" i="1"/>
  <c r="CS467" i="1"/>
  <c r="CU542" i="1"/>
  <c r="CU597" i="1"/>
  <c r="CW641" i="1"/>
  <c r="CW673" i="1"/>
  <c r="CT701" i="1"/>
  <c r="CW729" i="1"/>
  <c r="CS758" i="1"/>
  <c r="CT470" i="1"/>
  <c r="CV545" i="1"/>
  <c r="CW599" i="1"/>
  <c r="CS642" i="1"/>
  <c r="CS534" i="1"/>
  <c r="CU680" i="1"/>
  <c r="CT713" i="1"/>
  <c r="CV734" i="1"/>
  <c r="CV750" i="1"/>
  <c r="CR768" i="1"/>
  <c r="CS782" i="1"/>
  <c r="CU791" i="1"/>
  <c r="CS801" i="1"/>
  <c r="CV810" i="1"/>
  <c r="CR820" i="1"/>
  <c r="CU829" i="1"/>
  <c r="CS839" i="1"/>
  <c r="CU848" i="1"/>
  <c r="CR858" i="1"/>
  <c r="CU866" i="1"/>
  <c r="CR875" i="1"/>
  <c r="CV880" i="1"/>
  <c r="CR886" i="1"/>
  <c r="CT891" i="1"/>
  <c r="CV896" i="1"/>
  <c r="CR902" i="1"/>
  <c r="CT907" i="1"/>
  <c r="CV912" i="1"/>
  <c r="CR918" i="1"/>
  <c r="CT923" i="1"/>
  <c r="CV928" i="1"/>
  <c r="CR934" i="1"/>
  <c r="CT939" i="1"/>
  <c r="CV944" i="1"/>
  <c r="CR950" i="1"/>
  <c r="CT955" i="1"/>
  <c r="CV960" i="1"/>
  <c r="CR966" i="1"/>
  <c r="CT971" i="1"/>
  <c r="CV976" i="1"/>
  <c r="CR982" i="1"/>
  <c r="CT987" i="1"/>
  <c r="CV992" i="1"/>
  <c r="CR998" i="1"/>
  <c r="CT1003" i="1"/>
  <c r="CV1008" i="1"/>
  <c r="CR1014" i="1"/>
  <c r="CT1019" i="1"/>
  <c r="CV1024" i="1"/>
  <c r="CR1030" i="1"/>
  <c r="CT1035" i="1"/>
  <c r="CV1040" i="1"/>
  <c r="CR1046" i="1"/>
  <c r="CT1051" i="1"/>
  <c r="CV1056" i="1"/>
  <c r="CR1062" i="1"/>
  <c r="CT1067" i="1"/>
  <c r="CV1072" i="1"/>
  <c r="CR1078" i="1"/>
  <c r="CT1083" i="1"/>
  <c r="CV1088" i="1"/>
  <c r="CW456" i="1"/>
  <c r="CU536" i="1"/>
  <c r="CS574" i="1"/>
  <c r="CV604" i="1"/>
  <c r="CV638" i="1"/>
  <c r="CU658" i="1"/>
  <c r="CU671" i="1"/>
  <c r="CS681" i="1"/>
  <c r="CS689" i="1"/>
  <c r="CR698" i="1"/>
  <c r="CV708" i="1"/>
  <c r="CU717" i="1"/>
  <c r="CU726" i="1"/>
  <c r="CS737" i="1"/>
  <c r="CR746" i="1"/>
  <c r="CW754" i="1"/>
  <c r="CV764" i="1"/>
  <c r="CV770" i="1"/>
  <c r="CU776" i="1"/>
  <c r="CU783" i="1"/>
  <c r="CU789" i="1"/>
  <c r="CU795" i="1"/>
  <c r="CV802" i="1"/>
  <c r="CU808" i="1"/>
  <c r="CU814" i="1"/>
  <c r="CU821" i="1"/>
  <c r="CU827" i="1"/>
  <c r="CT833" i="1"/>
  <c r="CU840" i="1"/>
  <c r="CU846" i="1"/>
  <c r="CU852" i="1"/>
  <c r="CU859" i="1"/>
  <c r="CT864" i="1"/>
  <c r="CT870" i="1"/>
  <c r="CS876" i="1"/>
  <c r="CU879" i="1"/>
  <c r="CW882" i="1"/>
  <c r="CW886" i="1"/>
  <c r="CS890" i="1"/>
  <c r="CU893" i="1"/>
  <c r="CU897" i="1"/>
  <c r="CW900" i="1"/>
  <c r="CS904" i="1"/>
  <c r="CS908" i="1"/>
  <c r="CU911" i="1"/>
  <c r="CW914" i="1"/>
  <c r="CW918" i="1"/>
  <c r="CS922" i="1"/>
  <c r="CU925" i="1"/>
  <c r="CU929" i="1"/>
  <c r="CW932" i="1"/>
  <c r="CS936" i="1"/>
  <c r="CS940" i="1"/>
  <c r="CU943" i="1"/>
  <c r="CW946" i="1"/>
  <c r="CW950" i="1"/>
  <c r="CS954" i="1"/>
  <c r="CU957" i="1"/>
  <c r="CU961" i="1"/>
  <c r="CW964" i="1"/>
  <c r="CS968" i="1"/>
  <c r="CS972" i="1"/>
  <c r="CU975" i="1"/>
  <c r="CW978" i="1"/>
  <c r="CW982" i="1"/>
  <c r="CS986" i="1"/>
  <c r="CU989" i="1"/>
  <c r="CU993" i="1"/>
  <c r="CW996" i="1"/>
  <c r="CS1000" i="1"/>
  <c r="CS1004" i="1"/>
  <c r="CU1007" i="1"/>
  <c r="CW1010" i="1"/>
  <c r="CW1014" i="1"/>
  <c r="CS1018" i="1"/>
  <c r="CU1021" i="1"/>
  <c r="CU1025" i="1"/>
  <c r="CW1028" i="1"/>
  <c r="CS1032" i="1"/>
  <c r="CS1036" i="1"/>
  <c r="CU1039" i="1"/>
  <c r="CW1042" i="1"/>
  <c r="CW1046" i="1"/>
  <c r="CS1050" i="1"/>
  <c r="CU1053" i="1"/>
  <c r="CU1057" i="1"/>
  <c r="CW1060" i="1"/>
  <c r="CS1064" i="1"/>
  <c r="CS1068" i="1"/>
  <c r="CU1071" i="1"/>
  <c r="CW1074" i="1"/>
  <c r="CW1078" i="1"/>
  <c r="CS1082" i="1"/>
  <c r="CU1085" i="1"/>
  <c r="CU1089" i="1"/>
  <c r="CU442" i="1"/>
  <c r="CS493" i="1"/>
  <c r="CW545" i="1"/>
  <c r="CS582" i="1"/>
  <c r="CV612" i="1"/>
  <c r="CV642" i="1"/>
  <c r="CS663" i="1"/>
  <c r="CU672" i="1"/>
  <c r="CS683" i="1"/>
  <c r="CS691" i="1"/>
  <c r="CR700" i="1"/>
  <c r="CV710" i="1"/>
  <c r="CU719" i="1"/>
  <c r="CU728" i="1"/>
  <c r="CU735" i="1"/>
  <c r="CV742" i="1"/>
  <c r="CW749" i="1"/>
  <c r="CW756" i="1"/>
  <c r="CW763" i="1"/>
  <c r="CU768" i="1"/>
  <c r="CT773" i="1"/>
  <c r="CR778" i="1"/>
  <c r="CV782" i="1"/>
  <c r="CU787" i="1"/>
  <c r="CS792" i="1"/>
  <c r="CW796" i="1"/>
  <c r="CW801" i="1"/>
  <c r="CU806" i="1"/>
  <c r="CS811" i="1"/>
  <c r="CR816" i="1"/>
  <c r="CV820" i="1"/>
  <c r="CT825" i="1"/>
  <c r="CS830" i="1"/>
  <c r="CW834" i="1"/>
  <c r="CU839" i="1"/>
  <c r="CU844" i="1"/>
  <c r="CS849" i="1"/>
  <c r="CW853" i="1"/>
  <c r="CV858" i="1"/>
  <c r="CT664" i="1"/>
  <c r="CR867" i="1"/>
  <c r="CW871" i="1"/>
  <c r="CU875" i="1"/>
  <c r="CT878" i="1"/>
  <c r="CR881" i="1"/>
  <c r="CV883" i="1"/>
  <c r="CT886" i="1"/>
  <c r="CR889" i="1"/>
  <c r="CV891" i="1"/>
  <c r="CT894" i="1"/>
  <c r="CR897" i="1"/>
  <c r="CV899" i="1"/>
  <c r="CT902" i="1"/>
  <c r="CR905" i="1"/>
  <c r="CV907" i="1"/>
  <c r="CT910" i="1"/>
  <c r="CR913" i="1"/>
  <c r="CV915" i="1"/>
  <c r="CT918" i="1"/>
  <c r="CR921" i="1"/>
  <c r="CV923" i="1"/>
  <c r="CT926" i="1"/>
  <c r="CR929" i="1"/>
  <c r="CV931" i="1"/>
  <c r="CT934" i="1"/>
  <c r="CR937" i="1"/>
  <c r="CV939" i="1"/>
  <c r="CT942" i="1"/>
  <c r="CR945" i="1"/>
  <c r="CV947" i="1"/>
  <c r="CT950" i="1"/>
  <c r="CR953" i="1"/>
  <c r="CV955" i="1"/>
  <c r="CS503" i="1"/>
  <c r="CS546" i="1"/>
  <c r="CT816" i="1"/>
  <c r="CS701" i="1"/>
  <c r="CV420" i="1"/>
  <c r="CS397" i="1"/>
  <c r="CW342" i="1"/>
  <c r="CW649" i="1"/>
  <c r="CU736" i="1"/>
  <c r="CW792" i="1"/>
  <c r="CV830" i="1"/>
  <c r="CV867" i="1"/>
  <c r="CR892" i="1"/>
  <c r="CT913" i="1"/>
  <c r="CV934" i="1"/>
  <c r="CR956" i="1"/>
  <c r="CT977" i="1"/>
  <c r="CV998" i="1"/>
  <c r="CR1020" i="1"/>
  <c r="CT1041" i="1"/>
  <c r="CV1062" i="1"/>
  <c r="CR1084" i="1"/>
  <c r="CU580" i="1"/>
  <c r="CS674" i="1"/>
  <c r="CU710" i="1"/>
  <c r="CW747" i="1"/>
  <c r="CW778" i="1"/>
  <c r="CW803" i="1"/>
  <c r="CV828" i="1"/>
  <c r="CV854" i="1"/>
  <c r="CW876" i="1"/>
  <c r="CW890" i="1"/>
  <c r="CU905" i="1"/>
  <c r="CU919" i="1"/>
  <c r="CU933" i="1"/>
  <c r="CS948" i="1"/>
  <c r="CS962" i="1"/>
  <c r="CS976" i="1"/>
  <c r="CW990" i="1"/>
  <c r="CW1004" i="1"/>
  <c r="CW1018" i="1"/>
  <c r="CU1033" i="1"/>
  <c r="CU1047" i="1"/>
  <c r="CU1061" i="1"/>
  <c r="CS1076" i="1"/>
  <c r="CS1090" i="1"/>
  <c r="CT587" i="1"/>
  <c r="CS676" i="1"/>
  <c r="CU712" i="1"/>
  <c r="CU744" i="1"/>
  <c r="CW769" i="1"/>
  <c r="CV788" i="1"/>
  <c r="CU807" i="1"/>
  <c r="CV826" i="1"/>
  <c r="CU845" i="1"/>
  <c r="CU863" i="1"/>
  <c r="CR879" i="1"/>
  <c r="CV889" i="1"/>
  <c r="CT900" i="1"/>
  <c r="CR911" i="1"/>
  <c r="CV921" i="1"/>
  <c r="CT932" i="1"/>
  <c r="CR943" i="1"/>
  <c r="CV949" i="1"/>
  <c r="CR955" i="1"/>
  <c r="CR959" i="1"/>
  <c r="CV961" i="1"/>
  <c r="CT964" i="1"/>
  <c r="CR967" i="1"/>
  <c r="CV969" i="1"/>
  <c r="CT972" i="1"/>
  <c r="CR975" i="1"/>
  <c r="CV977" i="1"/>
  <c r="CT980" i="1"/>
  <c r="CR983" i="1"/>
  <c r="CV985" i="1"/>
  <c r="CT988" i="1"/>
  <c r="CR991" i="1"/>
  <c r="CV993" i="1"/>
  <c r="CT996" i="1"/>
  <c r="CR999" i="1"/>
  <c r="CV1001" i="1"/>
  <c r="CT1004" i="1"/>
  <c r="CR1007" i="1"/>
  <c r="CV1009" i="1"/>
  <c r="CT1012" i="1"/>
  <c r="CR1015" i="1"/>
  <c r="CV1017" i="1"/>
  <c r="CT1020" i="1"/>
  <c r="CR1023" i="1"/>
  <c r="CV1025" i="1"/>
  <c r="CT1028" i="1"/>
  <c r="CR1031" i="1"/>
  <c r="CV1033" i="1"/>
  <c r="CT1036" i="1"/>
  <c r="CR1039" i="1"/>
  <c r="CV1041" i="1"/>
  <c r="CT1044" i="1"/>
  <c r="CR1047" i="1"/>
  <c r="CV1049" i="1"/>
  <c r="CT1052" i="1"/>
  <c r="CR1055" i="1"/>
  <c r="CV1057" i="1"/>
  <c r="CT1060" i="1"/>
  <c r="CR1063" i="1"/>
  <c r="CV1065" i="1"/>
  <c r="CT1068" i="1"/>
  <c r="CR1071" i="1"/>
  <c r="CV1073" i="1"/>
  <c r="CT1076" i="1"/>
  <c r="CR1079" i="1"/>
  <c r="CV1081" i="1"/>
  <c r="CT1084" i="1"/>
  <c r="CR1087" i="1"/>
  <c r="CV1089" i="1"/>
  <c r="CU451" i="1"/>
  <c r="CS589" i="1"/>
  <c r="CS667" i="1"/>
  <c r="CU693" i="1"/>
  <c r="CR722" i="1"/>
  <c r="CU750" i="1"/>
  <c r="CU773" i="1"/>
  <c r="CU792" i="1"/>
  <c r="CU811" i="1"/>
  <c r="CU830" i="1"/>
  <c r="CT849" i="1"/>
  <c r="CU867" i="1"/>
  <c r="CS881" i="1"/>
  <c r="CW891" i="1"/>
  <c r="CU902" i="1"/>
  <c r="CS913" i="1"/>
  <c r="CW923" i="1"/>
  <c r="CU934" i="1"/>
  <c r="CS945" i="1"/>
  <c r="CW955" i="1"/>
  <c r="CU966" i="1"/>
  <c r="CS977" i="1"/>
  <c r="CW987" i="1"/>
  <c r="CU998" i="1"/>
  <c r="CS1009" i="1"/>
  <c r="CW1019" i="1"/>
  <c r="CU1030" i="1"/>
  <c r="CS1041" i="1"/>
  <c r="CW1051" i="1"/>
  <c r="CU1062" i="1"/>
  <c r="CS1073" i="1"/>
  <c r="CW1083" i="1"/>
  <c r="CV1091" i="1"/>
  <c r="CT1094" i="1"/>
  <c r="CR1097" i="1"/>
  <c r="CV1099" i="1"/>
  <c r="CT1102" i="1"/>
  <c r="CR1105" i="1"/>
  <c r="CV1107" i="1"/>
  <c r="CT1110" i="1"/>
  <c r="CR1113" i="1"/>
  <c r="CV1115" i="1"/>
  <c r="CT1118" i="1"/>
  <c r="CR1121" i="1"/>
  <c r="CV1123" i="1"/>
  <c r="CT1126" i="1"/>
  <c r="CR1129" i="1"/>
  <c r="CV1131" i="1"/>
  <c r="CT1134" i="1"/>
  <c r="CR1137" i="1"/>
  <c r="CV1139" i="1"/>
  <c r="CT1142" i="1"/>
  <c r="CR1145" i="1"/>
  <c r="CV1147" i="1"/>
  <c r="CT1150" i="1"/>
  <c r="CR1153" i="1"/>
  <c r="CV1155" i="1"/>
  <c r="CT1158" i="1"/>
  <c r="CR1161" i="1"/>
  <c r="CV1163" i="1"/>
  <c r="CT1166" i="1"/>
  <c r="CR1169" i="1"/>
  <c r="CV350" i="1"/>
  <c r="CT353" i="1"/>
  <c r="CR356" i="1"/>
  <c r="CV358" i="1"/>
  <c r="CT401" i="1"/>
  <c r="CR404" i="1"/>
  <c r="CV406" i="1"/>
  <c r="CT409" i="1"/>
  <c r="CR1171" i="1"/>
  <c r="CV1173" i="1"/>
  <c r="CT1176" i="1"/>
  <c r="CR1179" i="1"/>
  <c r="CV1181" i="1"/>
  <c r="CT360" i="1"/>
  <c r="CR413" i="1"/>
  <c r="CT1184" i="1"/>
  <c r="CR415" i="1"/>
  <c r="CV417" i="1"/>
  <c r="CT363" i="1"/>
  <c r="CT727" i="1"/>
  <c r="CU805" i="1"/>
  <c r="CW857" i="1"/>
  <c r="CU896" i="1"/>
  <c r="CW925" i="1"/>
  <c r="CW957" i="1"/>
  <c r="CS987" i="1"/>
  <c r="CS1019" i="1"/>
  <c r="CW1053" i="1"/>
  <c r="CW1085" i="1"/>
  <c r="CU1097" i="1"/>
  <c r="CU1105" i="1"/>
  <c r="CW1112" i="1"/>
  <c r="CW1120" i="1"/>
  <c r="CU1129" i="1"/>
  <c r="CW1136" i="1"/>
  <c r="CS1144" i="1"/>
  <c r="CS1152" i="1"/>
  <c r="CS1160" i="1"/>
  <c r="CS1168" i="1"/>
  <c r="CS355" i="1"/>
  <c r="CS403" i="1"/>
  <c r="CU410" i="1"/>
  <c r="CS1178" i="1"/>
  <c r="CS412" i="1"/>
  <c r="CW418" i="1"/>
  <c r="CU507" i="1"/>
  <c r="CU620" i="1"/>
  <c r="CR675" i="1"/>
  <c r="CU702" i="1"/>
  <c r="CW730" i="1"/>
  <c r="CT759" i="1"/>
  <c r="CU779" i="1"/>
  <c r="CU798" i="1"/>
  <c r="CT817" i="1"/>
  <c r="CU836" i="1"/>
  <c r="CT855" i="1"/>
  <c r="CR873" i="1"/>
  <c r="CU884" i="1"/>
  <c r="CS895" i="1"/>
  <c r="CW905" i="1"/>
  <c r="CU916" i="1"/>
  <c r="CS927" i="1"/>
  <c r="CW937" i="1"/>
  <c r="CU948" i="1"/>
  <c r="CS959" i="1"/>
  <c r="CW969" i="1"/>
  <c r="CU980" i="1"/>
  <c r="CS991" i="1"/>
  <c r="CW1001" i="1"/>
  <c r="CU1012" i="1"/>
  <c r="CS1023" i="1"/>
  <c r="CW1033" i="1"/>
  <c r="CU1044" i="1"/>
  <c r="CS1055" i="1"/>
  <c r="CW1065" i="1"/>
  <c r="CU1076" i="1"/>
  <c r="CS1087" i="1"/>
  <c r="CU1092" i="1"/>
  <c r="CS1095" i="1"/>
  <c r="CW1097" i="1"/>
  <c r="CU1100" i="1"/>
  <c r="CS1103" i="1"/>
  <c r="CW1105" i="1"/>
  <c r="CU1108" i="1"/>
  <c r="CS1111" i="1"/>
  <c r="CW1113" i="1"/>
  <c r="CU1116" i="1"/>
  <c r="CS1119" i="1"/>
  <c r="CW1121" i="1"/>
  <c r="CU1124" i="1"/>
  <c r="CS1127" i="1"/>
  <c r="CW1129" i="1"/>
  <c r="CU1132" i="1"/>
  <c r="CS1135" i="1"/>
  <c r="CW1137" i="1"/>
  <c r="CU1140" i="1"/>
  <c r="CS1143" i="1"/>
  <c r="CW1145" i="1"/>
  <c r="CU1148" i="1"/>
  <c r="CS1151" i="1"/>
  <c r="CW1153" i="1"/>
  <c r="CU1156" i="1"/>
  <c r="CS1159" i="1"/>
  <c r="CW1161" i="1"/>
  <c r="CU1164" i="1"/>
  <c r="CS1167" i="1"/>
  <c r="CW1169" i="1"/>
  <c r="CU351" i="1"/>
  <c r="CS354" i="1"/>
  <c r="CW356" i="1"/>
  <c r="CU359" i="1"/>
  <c r="CS402" i="1"/>
  <c r="CW404" i="1"/>
  <c r="CU407" i="1"/>
  <c r="CS410" i="1"/>
  <c r="CW1171" i="1"/>
  <c r="CU1174" i="1"/>
  <c r="CS1177" i="1"/>
  <c r="CW1179" i="1"/>
  <c r="CU1182" i="1"/>
  <c r="CS411" i="1"/>
  <c r="CW413" i="1"/>
  <c r="CS362" i="1"/>
  <c r="CW415" i="1"/>
  <c r="CS419" i="1"/>
  <c r="CU583" i="1"/>
  <c r="CR665" i="1"/>
  <c r="CW691" i="1"/>
  <c r="CU741" i="1"/>
  <c r="CW800" i="1"/>
  <c r="CS866" i="1"/>
  <c r="CW901" i="1"/>
  <c r="CU936" i="1"/>
  <c r="CU968" i="1"/>
  <c r="CU1000" i="1"/>
  <c r="CU1032" i="1"/>
  <c r="CS1067" i="1"/>
  <c r="CS1092" i="1"/>
  <c r="CW1100" i="1"/>
  <c r="CU1109" i="1"/>
  <c r="CU1117" i="1"/>
  <c r="CS1126" i="1"/>
  <c r="CU1135" i="1"/>
  <c r="CU1143" i="1"/>
  <c r="CW1150" i="1"/>
  <c r="CU1159" i="1"/>
  <c r="CU1167" i="1"/>
  <c r="CU354" i="1"/>
  <c r="CW401" i="1"/>
  <c r="CW409" i="1"/>
  <c r="CW1176" i="1"/>
  <c r="CW360" i="1"/>
  <c r="CU415" i="1"/>
  <c r="CW473" i="1"/>
  <c r="CU601" i="1"/>
  <c r="CV670" i="1"/>
  <c r="CS697" i="1"/>
  <c r="CU725" i="1"/>
  <c r="CR754" i="1"/>
  <c r="CR776" i="1"/>
  <c r="CW794" i="1"/>
  <c r="CW813" i="1"/>
  <c r="CW832" i="1"/>
  <c r="CW851" i="1"/>
  <c r="CV869" i="1"/>
  <c r="CU882" i="1"/>
  <c r="CS893" i="1"/>
  <c r="CW903" i="1"/>
  <c r="CU914" i="1"/>
  <c r="CS925" i="1"/>
  <c r="CW935" i="1"/>
  <c r="CU946" i="1"/>
  <c r="CS957" i="1"/>
  <c r="CW967" i="1"/>
  <c r="CU978" i="1"/>
  <c r="CS989" i="1"/>
  <c r="CW999" i="1"/>
  <c r="CU1010" i="1"/>
  <c r="CS1021" i="1"/>
  <c r="CW1031" i="1"/>
  <c r="CU1042" i="1"/>
  <c r="CS1053" i="1"/>
  <c r="CW1063" i="1"/>
  <c r="CU1074" i="1"/>
  <c r="CS1085" i="1"/>
  <c r="CR1092" i="1"/>
  <c r="CV1094" i="1"/>
  <c r="CT1097" i="1"/>
  <c r="CR1100" i="1"/>
  <c r="CV1102" i="1"/>
  <c r="CT1105" i="1"/>
  <c r="CR1108" i="1"/>
  <c r="CV1110" i="1"/>
  <c r="CT1113" i="1"/>
  <c r="CR1116" i="1"/>
  <c r="CV1118" i="1"/>
  <c r="CT1121" i="1"/>
  <c r="CR1124" i="1"/>
  <c r="CV1126" i="1"/>
  <c r="CT1129" i="1"/>
  <c r="CR1132" i="1"/>
  <c r="CV1134" i="1"/>
  <c r="CT1137" i="1"/>
  <c r="CR1140" i="1"/>
  <c r="CV1142" i="1"/>
  <c r="CT1145" i="1"/>
  <c r="CR1148" i="1"/>
  <c r="CV1150" i="1"/>
  <c r="CT1153" i="1"/>
  <c r="CR1156" i="1"/>
  <c r="CV1158" i="1"/>
  <c r="CT1161" i="1"/>
  <c r="CR1164" i="1"/>
  <c r="CV1166" i="1"/>
  <c r="CT1169" i="1"/>
  <c r="CR351" i="1"/>
  <c r="CV353" i="1"/>
  <c r="CT356" i="1"/>
  <c r="CR359" i="1"/>
  <c r="CV401" i="1"/>
  <c r="CT404" i="1"/>
  <c r="CR407" i="1"/>
  <c r="CV409" i="1"/>
  <c r="CT1171" i="1"/>
  <c r="CR1174" i="1"/>
  <c r="CV1176" i="1"/>
  <c r="CT1179" i="1"/>
  <c r="CR1182" i="1"/>
  <c r="CV360" i="1"/>
  <c r="CT413" i="1"/>
  <c r="CT362" i="1"/>
  <c r="CR416" i="1"/>
  <c r="CV418" i="1"/>
  <c r="CR525" i="1"/>
  <c r="CU767" i="1"/>
  <c r="CU824" i="1"/>
  <c r="CW874" i="1"/>
  <c r="CS907" i="1"/>
  <c r="CS939" i="1"/>
  <c r="CS971" i="1"/>
  <c r="CW1005" i="1"/>
  <c r="CS1035" i="1"/>
  <c r="CU1064" i="1"/>
  <c r="CW1092" i="1"/>
  <c r="CS1100" i="1"/>
  <c r="CS1108" i="1"/>
  <c r="CW1116" i="1"/>
  <c r="CS1124" i="1"/>
  <c r="CW1130" i="1"/>
  <c r="CS1138" i="1"/>
  <c r="CU1147" i="1"/>
  <c r="CU1155" i="1"/>
  <c r="CW1162" i="1"/>
  <c r="CU350" i="1"/>
  <c r="CU358" i="1"/>
  <c r="CS407" i="1"/>
  <c r="CU1173" i="1"/>
  <c r="CS1182" i="1"/>
  <c r="CS1184" i="1"/>
  <c r="CS363" i="1"/>
  <c r="CW339" i="1"/>
  <c r="CS425" i="1"/>
  <c r="CU338" i="1"/>
  <c r="CW335" i="1"/>
  <c r="CS333" i="1"/>
  <c r="CU331" i="1"/>
  <c r="CW330" i="1"/>
  <c r="CS329" i="1"/>
  <c r="CU326" i="1"/>
  <c r="CW323" i="1"/>
  <c r="CS422" i="1"/>
  <c r="CU320" i="1"/>
  <c r="CW317" i="1"/>
  <c r="CS315" i="1"/>
  <c r="CU312" i="1"/>
  <c r="CW309" i="1"/>
  <c r="CS307" i="1"/>
  <c r="CU304" i="1"/>
  <c r="CW301" i="1"/>
  <c r="CS299" i="1"/>
  <c r="CU296" i="1"/>
  <c r="CW293" i="1"/>
  <c r="CS291" i="1"/>
  <c r="CU288" i="1"/>
  <c r="CW285" i="1"/>
  <c r="CS283" i="1"/>
  <c r="CU280" i="1"/>
  <c r="CW277" i="1"/>
  <c r="CS275" i="1"/>
  <c r="CU272" i="1"/>
  <c r="CW269" i="1"/>
  <c r="CV341" i="1"/>
  <c r="CR339" i="1"/>
  <c r="CT432" i="1"/>
  <c r="CV337" i="1"/>
  <c r="CR335" i="1"/>
  <c r="CT424" i="1"/>
  <c r="CV423" i="1"/>
  <c r="CR330" i="1"/>
  <c r="CT328" i="1"/>
  <c r="CV325" i="1"/>
  <c r="CR323" i="1"/>
  <c r="CT322" i="1"/>
  <c r="CV319" i="1"/>
  <c r="CR317" i="1"/>
  <c r="CT314" i="1"/>
  <c r="CV311" i="1"/>
  <c r="CR309" i="1"/>
  <c r="CT306" i="1"/>
  <c r="CV303" i="1"/>
  <c r="CR301" i="1"/>
  <c r="CT298" i="1"/>
  <c r="CV295" i="1"/>
  <c r="CR293" i="1"/>
  <c r="CT290" i="1"/>
  <c r="CV287" i="1"/>
  <c r="CR285" i="1"/>
  <c r="CT282" i="1"/>
  <c r="CV279" i="1"/>
  <c r="CR277" i="1"/>
  <c r="CT274" i="1"/>
  <c r="CV271" i="1"/>
  <c r="CR269" i="1"/>
  <c r="CW340" i="1"/>
  <c r="CS426" i="1"/>
  <c r="CU348" i="1"/>
  <c r="CW336" i="1"/>
  <c r="CS334" i="1"/>
  <c r="CU332" i="1"/>
  <c r="CW431" i="1"/>
  <c r="CS347" i="1"/>
  <c r="CU327" i="1"/>
  <c r="CW324" i="1"/>
  <c r="CS430" i="1"/>
  <c r="CW469" i="1"/>
  <c r="CU642" i="1"/>
  <c r="CR872" i="1"/>
  <c r="CR758" i="1"/>
  <c r="CU489" i="1"/>
  <c r="CR681" i="1"/>
  <c r="CR493" i="1"/>
  <c r="CU590" i="1"/>
  <c r="CR756" i="1"/>
  <c r="CS802" i="1"/>
  <c r="CS840" i="1"/>
  <c r="CW875" i="1"/>
  <c r="CT897" i="1"/>
  <c r="CV918" i="1"/>
  <c r="CR940" i="1"/>
  <c r="CT961" i="1"/>
  <c r="CV982" i="1"/>
  <c r="CR1004" i="1"/>
  <c r="CT1025" i="1"/>
  <c r="CV1046" i="1"/>
  <c r="CR1068" i="1"/>
  <c r="CT1089" i="1"/>
  <c r="CU617" i="1"/>
  <c r="CR683" i="1"/>
  <c r="CT719" i="1"/>
  <c r="CU758" i="1"/>
  <c r="CW784" i="1"/>
  <c r="CW809" i="1"/>
  <c r="CW835" i="1"/>
  <c r="CV860" i="1"/>
  <c r="CS880" i="1"/>
  <c r="CW894" i="1"/>
  <c r="CW908" i="1"/>
  <c r="CW922" i="1"/>
  <c r="CU937" i="1"/>
  <c r="CU951" i="1"/>
  <c r="CU965" i="1"/>
  <c r="CS980" i="1"/>
  <c r="CS994" i="1"/>
  <c r="CS1008" i="1"/>
  <c r="CW1022" i="1"/>
  <c r="CW1036" i="1"/>
  <c r="CW1050" i="1"/>
  <c r="CU1065" i="1"/>
  <c r="CU1079" i="1"/>
  <c r="CU448" i="1"/>
  <c r="CS625" i="1"/>
  <c r="CR684" i="1"/>
  <c r="CT721" i="1"/>
  <c r="CU751" i="1"/>
  <c r="CU774" i="1"/>
  <c r="CT793" i="1"/>
  <c r="CU812" i="1"/>
  <c r="CT831" i="1"/>
  <c r="CS850" i="1"/>
  <c r="CT868" i="1"/>
  <c r="CV881" i="1"/>
  <c r="CT892" i="1"/>
  <c r="CR903" i="1"/>
  <c r="CV913" i="1"/>
  <c r="CT924" i="1"/>
  <c r="CR935" i="1"/>
  <c r="CV945" i="1"/>
  <c r="CR951" i="1"/>
  <c r="CT956" i="1"/>
  <c r="CV959" i="1"/>
  <c r="CT962" i="1"/>
  <c r="CR965" i="1"/>
  <c r="CV967" i="1"/>
  <c r="CT970" i="1"/>
  <c r="CR973" i="1"/>
  <c r="CV975" i="1"/>
  <c r="CT978" i="1"/>
  <c r="CR981" i="1"/>
  <c r="CV983" i="1"/>
  <c r="CT986" i="1"/>
  <c r="CR989" i="1"/>
  <c r="CV991" i="1"/>
  <c r="CT994" i="1"/>
  <c r="CR997" i="1"/>
  <c r="CV999" i="1"/>
  <c r="CT1002" i="1"/>
  <c r="CR1005" i="1"/>
  <c r="CV1007" i="1"/>
  <c r="CT1010" i="1"/>
  <c r="CR1013" i="1"/>
  <c r="CV1015" i="1"/>
  <c r="CT1018" i="1"/>
  <c r="CR1021" i="1"/>
  <c r="CV1023" i="1"/>
  <c r="CT1026" i="1"/>
  <c r="CR1029" i="1"/>
  <c r="CV1031" i="1"/>
  <c r="CT1034" i="1"/>
  <c r="CR1037" i="1"/>
  <c r="CV1039" i="1"/>
  <c r="CT1042" i="1"/>
  <c r="CR1045" i="1"/>
  <c r="CV1047" i="1"/>
  <c r="CT1050" i="1"/>
  <c r="CR1053" i="1"/>
  <c r="CV1055" i="1"/>
  <c r="CT1058" i="1"/>
  <c r="CR1061" i="1"/>
  <c r="CV1063" i="1"/>
  <c r="CT1066" i="1"/>
  <c r="CR1069" i="1"/>
  <c r="CV1071" i="1"/>
  <c r="CT1074" i="1"/>
  <c r="CR1077" i="1"/>
  <c r="CV1079" i="1"/>
  <c r="CT1082" i="1"/>
  <c r="CR1085" i="1"/>
  <c r="CV1087" i="1"/>
  <c r="CT1090" i="1"/>
  <c r="CU496" i="1"/>
  <c r="CS614" i="1"/>
  <c r="CS673" i="1"/>
  <c r="CV700" i="1"/>
  <c r="CS729" i="1"/>
  <c r="CU757" i="1"/>
  <c r="CS778" i="1"/>
  <c r="CT797" i="1"/>
  <c r="CS816" i="1"/>
  <c r="CS835" i="1"/>
  <c r="CS854" i="1"/>
  <c r="CS872" i="1"/>
  <c r="CW883" i="1"/>
  <c r="CU894" i="1"/>
  <c r="CS905" i="1"/>
  <c r="CW915" i="1"/>
  <c r="CU926" i="1"/>
  <c r="CS937" i="1"/>
  <c r="CW947" i="1"/>
  <c r="CU958" i="1"/>
  <c r="CS969" i="1"/>
  <c r="CW979" i="1"/>
  <c r="CU990" i="1"/>
  <c r="CS1001" i="1"/>
  <c r="CW1011" i="1"/>
  <c r="CU1022" i="1"/>
  <c r="CS1033" i="1"/>
  <c r="CW1043" i="1"/>
  <c r="CU1054" i="1"/>
  <c r="CS1065" i="1"/>
  <c r="CW1075" i="1"/>
  <c r="CU1086" i="1"/>
  <c r="CT1092" i="1"/>
  <c r="CR1095" i="1"/>
  <c r="CV1097" i="1"/>
  <c r="CT1100" i="1"/>
  <c r="CR1103" i="1"/>
  <c r="CV1105" i="1"/>
  <c r="CT1108" i="1"/>
  <c r="CR1111" i="1"/>
  <c r="CV1113" i="1"/>
  <c r="CT1116" i="1"/>
  <c r="CR1119" i="1"/>
  <c r="CV1121" i="1"/>
  <c r="CT1124" i="1"/>
  <c r="CR1127" i="1"/>
  <c r="CV1129" i="1"/>
  <c r="CT1132" i="1"/>
  <c r="CR1135" i="1"/>
  <c r="CV1137" i="1"/>
  <c r="CT1140" i="1"/>
  <c r="CR1143" i="1"/>
  <c r="CV1145" i="1"/>
  <c r="CT1148" i="1"/>
  <c r="CR1151" i="1"/>
  <c r="CV1153" i="1"/>
  <c r="CT1156" i="1"/>
  <c r="CR1159" i="1"/>
  <c r="CV1161" i="1"/>
  <c r="CT1164" i="1"/>
  <c r="CR1167" i="1"/>
  <c r="CV1169" i="1"/>
  <c r="CT351" i="1"/>
  <c r="CR354" i="1"/>
  <c r="CV356" i="1"/>
  <c r="CT359" i="1"/>
  <c r="CR402" i="1"/>
  <c r="CV404" i="1"/>
  <c r="CT407" i="1"/>
  <c r="CR410" i="1"/>
  <c r="CV1171" i="1"/>
  <c r="CT1174" i="1"/>
  <c r="CR1177" i="1"/>
  <c r="CV1179" i="1"/>
  <c r="CT1182" i="1"/>
  <c r="CR411" i="1"/>
  <c r="CV413" i="1"/>
  <c r="CR362" i="1"/>
  <c r="CV415" i="1"/>
  <c r="CT418" i="1"/>
  <c r="CU418" i="1"/>
  <c r="CW755" i="1"/>
  <c r="CW819" i="1"/>
  <c r="CR871" i="1"/>
  <c r="CU904" i="1"/>
  <c r="CW933" i="1"/>
  <c r="CW965" i="1"/>
  <c r="CS995" i="1"/>
  <c r="CS1027" i="1"/>
  <c r="CW1061" i="1"/>
  <c r="CU1091" i="1"/>
  <c r="CU1099" i="1"/>
  <c r="CW1106" i="1"/>
  <c r="CW1114" i="1"/>
  <c r="CS1122" i="1"/>
  <c r="CU1131" i="1"/>
  <c r="CW1138" i="1"/>
  <c r="CS1146" i="1"/>
  <c r="CS1154" i="1"/>
  <c r="CS1162" i="1"/>
  <c r="CS349" i="1"/>
  <c r="CS357" i="1"/>
  <c r="CS405" i="1"/>
  <c r="CU1171" i="1"/>
  <c r="CU1179" i="1"/>
  <c r="CW1184" i="1"/>
  <c r="CW363" i="1"/>
  <c r="CV539" i="1"/>
  <c r="CS394" i="1"/>
  <c r="CS682" i="1"/>
  <c r="CU709" i="1"/>
  <c r="CR738" i="1"/>
  <c r="CT765" i="1"/>
  <c r="CS784" i="1"/>
  <c r="CS803" i="1"/>
  <c r="CS822" i="1"/>
  <c r="CS841" i="1"/>
  <c r="CR860" i="1"/>
  <c r="CU876" i="1"/>
  <c r="CS887" i="1"/>
  <c r="CW897" i="1"/>
  <c r="CU908" i="1"/>
  <c r="CS919" i="1"/>
  <c r="CW929" i="1"/>
  <c r="CU940" i="1"/>
  <c r="CS951" i="1"/>
  <c r="CW961" i="1"/>
  <c r="CU972" i="1"/>
  <c r="CS983" i="1"/>
  <c r="CW993" i="1"/>
  <c r="CU1004" i="1"/>
  <c r="CS1015" i="1"/>
  <c r="CW1025" i="1"/>
  <c r="CU1036" i="1"/>
  <c r="CS1047" i="1"/>
  <c r="CW1057" i="1"/>
  <c r="CU1068" i="1"/>
  <c r="CS1079" i="1"/>
  <c r="CW1089" i="1"/>
  <c r="CS1093" i="1"/>
  <c r="CW1095" i="1"/>
  <c r="CU1098" i="1"/>
  <c r="CS1101" i="1"/>
  <c r="CW1103" i="1"/>
  <c r="CU1106" i="1"/>
  <c r="CS1109" i="1"/>
  <c r="CW1111" i="1"/>
  <c r="CU1114" i="1"/>
  <c r="CS1117" i="1"/>
  <c r="CW1119" i="1"/>
  <c r="CU1122" i="1"/>
  <c r="CS1125" i="1"/>
  <c r="CW1127" i="1"/>
  <c r="CU1130" i="1"/>
  <c r="CS1133" i="1"/>
  <c r="CW1135" i="1"/>
  <c r="CU1138" i="1"/>
  <c r="CS1141" i="1"/>
  <c r="CW1143" i="1"/>
  <c r="CU1146" i="1"/>
  <c r="CS1149" i="1"/>
  <c r="CW1151" i="1"/>
  <c r="CU1154" i="1"/>
  <c r="CS1157" i="1"/>
  <c r="CW1159" i="1"/>
  <c r="CU1162" i="1"/>
  <c r="CS1165" i="1"/>
  <c r="CW1167" i="1"/>
  <c r="CU349" i="1"/>
  <c r="CS352" i="1"/>
  <c r="CW354" i="1"/>
  <c r="CU357" i="1"/>
  <c r="CS400" i="1"/>
  <c r="CW402" i="1"/>
  <c r="CU405" i="1"/>
  <c r="CS408" i="1"/>
  <c r="CW410" i="1"/>
  <c r="CU1172" i="1"/>
  <c r="CS1175" i="1"/>
  <c r="CW1177" i="1"/>
  <c r="CU1180" i="1"/>
  <c r="CS1183" i="1"/>
  <c r="CW411" i="1"/>
  <c r="CS361" i="1"/>
  <c r="CW362" i="1"/>
  <c r="CU416" i="1"/>
  <c r="CU363" i="1"/>
  <c r="CR608" i="1"/>
  <c r="CU398" i="1"/>
  <c r="CW698" i="1"/>
  <c r="CW762" i="1"/>
  <c r="CS815" i="1"/>
  <c r="CW877" i="1"/>
  <c r="CU912" i="1"/>
  <c r="CU944" i="1"/>
  <c r="CU976" i="1"/>
  <c r="CU1008" i="1"/>
  <c r="CU1040" i="1"/>
  <c r="CS1075" i="1"/>
  <c r="CS1094" i="1"/>
  <c r="CW1102" i="1"/>
  <c r="CU1111" i="1"/>
  <c r="CU1119" i="1"/>
  <c r="CS1128" i="1"/>
  <c r="CU1137" i="1"/>
  <c r="CU1145" i="1"/>
  <c r="CW1152" i="1"/>
  <c r="CU1161" i="1"/>
  <c r="CU1169" i="1"/>
  <c r="CU356" i="1"/>
  <c r="CW403" i="1"/>
  <c r="CW1170" i="1"/>
  <c r="CW1178" i="1"/>
  <c r="CU413" i="1"/>
  <c r="CU417" i="1"/>
  <c r="CS516" i="1"/>
  <c r="CW626" i="1"/>
  <c r="CW676" i="1"/>
  <c r="CS704" i="1"/>
  <c r="CV732" i="1"/>
  <c r="CS761" i="1"/>
  <c r="CV780" i="1"/>
  <c r="CU799" i="1"/>
  <c r="CV818" i="1"/>
  <c r="CU837" i="1"/>
  <c r="CU856" i="1"/>
  <c r="CW873" i="1"/>
  <c r="CS885" i="1"/>
  <c r="CW895" i="1"/>
  <c r="CU906" i="1"/>
  <c r="CS917" i="1"/>
  <c r="CW927" i="1"/>
  <c r="CU938" i="1"/>
  <c r="CS949" i="1"/>
  <c r="CW959" i="1"/>
  <c r="CU970" i="1"/>
  <c r="CS981" i="1"/>
  <c r="CW991" i="1"/>
  <c r="CU1002" i="1"/>
  <c r="CS1013" i="1"/>
  <c r="CW1023" i="1"/>
  <c r="CU1034" i="1"/>
  <c r="CS1045" i="1"/>
  <c r="CW1055" i="1"/>
  <c r="CU1066" i="1"/>
  <c r="CS1077" i="1"/>
  <c r="CW1087" i="1"/>
  <c r="CV1092" i="1"/>
  <c r="CT1095" i="1"/>
  <c r="CR1098" i="1"/>
  <c r="CV1100" i="1"/>
  <c r="CT1103" i="1"/>
  <c r="CR1106" i="1"/>
  <c r="CV1108" i="1"/>
  <c r="CT1111" i="1"/>
  <c r="CR1114" i="1"/>
  <c r="CV1116" i="1"/>
  <c r="CT1119" i="1"/>
  <c r="CR1122" i="1"/>
  <c r="CV1124" i="1"/>
  <c r="CT1127" i="1"/>
  <c r="CR1130" i="1"/>
  <c r="CV1132" i="1"/>
  <c r="CT1135" i="1"/>
  <c r="CR1138" i="1"/>
  <c r="CV1140" i="1"/>
  <c r="CT1143" i="1"/>
  <c r="CR1146" i="1"/>
  <c r="CV1148" i="1"/>
  <c r="CT1151" i="1"/>
  <c r="CR1154" i="1"/>
  <c r="CV1156" i="1"/>
  <c r="CT1159" i="1"/>
  <c r="CR1162" i="1"/>
  <c r="CV1164" i="1"/>
  <c r="CT1167" i="1"/>
  <c r="CR349" i="1"/>
  <c r="CV351" i="1"/>
  <c r="CT354" i="1"/>
  <c r="CR357" i="1"/>
  <c r="CV359" i="1"/>
  <c r="CT402" i="1"/>
  <c r="CR405" i="1"/>
  <c r="CV407" i="1"/>
  <c r="CT410" i="1"/>
  <c r="CR1172" i="1"/>
  <c r="CV1174" i="1"/>
  <c r="CT1177" i="1"/>
  <c r="CR1180" i="1"/>
  <c r="CV1182" i="1"/>
  <c r="CT411" i="1"/>
  <c r="CT361" i="1"/>
  <c r="CR414" i="1"/>
  <c r="CV416" i="1"/>
  <c r="CT419" i="1"/>
  <c r="CS713" i="1"/>
  <c r="CW781" i="1"/>
  <c r="CV838" i="1"/>
  <c r="CS883" i="1"/>
  <c r="CW917" i="1"/>
  <c r="CS947" i="1"/>
  <c r="CS979" i="1"/>
  <c r="CW1013" i="1"/>
  <c r="CS1043" i="1"/>
  <c r="CU1072" i="1"/>
  <c r="CU1093" i="1"/>
  <c r="CS1102" i="1"/>
  <c r="CS1110" i="1"/>
  <c r="CS1118" i="1"/>
  <c r="CW1124" i="1"/>
  <c r="CS1132" i="1"/>
  <c r="CS1140" i="1"/>
  <c r="CU1149" i="1"/>
  <c r="CU1157" i="1"/>
  <c r="CW1164" i="1"/>
  <c r="CU352" i="1"/>
  <c r="CU400" i="1"/>
  <c r="CS409" i="1"/>
  <c r="CU1175" i="1"/>
  <c r="CS360" i="1"/>
  <c r="CS414" i="1"/>
  <c r="CW341" i="1"/>
  <c r="CS339" i="1"/>
  <c r="CU432" i="1"/>
  <c r="CW337" i="1"/>
  <c r="CS335" i="1"/>
  <c r="CU424" i="1"/>
  <c r="CW423" i="1"/>
  <c r="CS330" i="1"/>
  <c r="CU328" i="1"/>
  <c r="CW325" i="1"/>
  <c r="CS323" i="1"/>
  <c r="CU322" i="1"/>
  <c r="CW319" i="1"/>
  <c r="CS317" i="1"/>
  <c r="CU314" i="1"/>
  <c r="CW311" i="1"/>
  <c r="CS309" i="1"/>
  <c r="CU306" i="1"/>
  <c r="CW303" i="1"/>
  <c r="CS301" i="1"/>
  <c r="CU298" i="1"/>
  <c r="CW295" i="1"/>
  <c r="CS293" i="1"/>
  <c r="CU290" i="1"/>
  <c r="CW287" i="1"/>
  <c r="CS285" i="1"/>
  <c r="CU282" i="1"/>
  <c r="CW279" i="1"/>
  <c r="CS277" i="1"/>
  <c r="CU274" i="1"/>
  <c r="CW271" i="1"/>
  <c r="CS269" i="1"/>
  <c r="CR341" i="1"/>
  <c r="CT426" i="1"/>
  <c r="CV348" i="1"/>
  <c r="CR337" i="1"/>
  <c r="CT334" i="1"/>
  <c r="CV332" i="1"/>
  <c r="CR423" i="1"/>
  <c r="CT347" i="1"/>
  <c r="CV327" i="1"/>
  <c r="CR325" i="1"/>
  <c r="CT430" i="1"/>
  <c r="CV321" i="1"/>
  <c r="CR319" i="1"/>
  <c r="CT316" i="1"/>
  <c r="CV313" i="1"/>
  <c r="CR311" i="1"/>
  <c r="CT308" i="1"/>
  <c r="CV305" i="1"/>
  <c r="CR303" i="1"/>
  <c r="CT300" i="1"/>
  <c r="CV297" i="1"/>
  <c r="CR295" i="1"/>
  <c r="CT292" i="1"/>
  <c r="CV289" i="1"/>
  <c r="CR287" i="1"/>
  <c r="CT284" i="1"/>
  <c r="CV281" i="1"/>
  <c r="CR279" i="1"/>
  <c r="CT276" i="1"/>
  <c r="CV273" i="1"/>
  <c r="CR271" i="1"/>
  <c r="CT268" i="1"/>
  <c r="CS340" i="1"/>
  <c r="CU425" i="1"/>
  <c r="CW338" i="1"/>
  <c r="CS336" i="1"/>
  <c r="CU333" i="1"/>
  <c r="CW331" i="1"/>
  <c r="CS431" i="1"/>
  <c r="CU329" i="1"/>
  <c r="CW326" i="1"/>
  <c r="CS324" i="1"/>
  <c r="CU422" i="1"/>
  <c r="CW320" i="1"/>
  <c r="CS318" i="1"/>
  <c r="CU315" i="1"/>
  <c r="CW312" i="1"/>
  <c r="CS310" i="1"/>
  <c r="CU307" i="1"/>
  <c r="CW304" i="1"/>
  <c r="CS302" i="1"/>
  <c r="CU299" i="1"/>
  <c r="CW296" i="1"/>
  <c r="CS294" i="1"/>
  <c r="CU291" i="1"/>
  <c r="CW288" i="1"/>
  <c r="CS286" i="1"/>
  <c r="CU283" i="1"/>
  <c r="CW280" i="1"/>
  <c r="CS278" i="1"/>
  <c r="CU275" i="1"/>
  <c r="CW272" i="1"/>
  <c r="CS270" i="1"/>
  <c r="CU267" i="1"/>
  <c r="CT337" i="1"/>
  <c r="CV347" i="1"/>
  <c r="CR322" i="1"/>
  <c r="CT311" i="1"/>
  <c r="CV300" i="1"/>
  <c r="CR290" i="1"/>
  <c r="CT279" i="1"/>
  <c r="CV268" i="1"/>
  <c r="CR265" i="1"/>
  <c r="CT262" i="1"/>
  <c r="CV259" i="1"/>
  <c r="CR257" i="1"/>
  <c r="CT601" i="1"/>
  <c r="CT702" i="1"/>
  <c r="CT542" i="1"/>
  <c r="CV808" i="1"/>
  <c r="CW559" i="1"/>
  <c r="CU708" i="1"/>
  <c r="CU562" i="1"/>
  <c r="CW693" i="1"/>
  <c r="CV772" i="1"/>
  <c r="CW811" i="1"/>
  <c r="CW849" i="1"/>
  <c r="CT881" i="1"/>
  <c r="CV902" i="1"/>
  <c r="CR924" i="1"/>
  <c r="CT945" i="1"/>
  <c r="CV966" i="1"/>
  <c r="CR988" i="1"/>
  <c r="CT1009" i="1"/>
  <c r="CV1030" i="1"/>
  <c r="CR1052" i="1"/>
  <c r="CT1073" i="1"/>
  <c r="CS468" i="1"/>
  <c r="CT395" i="1"/>
  <c r="CW690" i="1"/>
  <c r="CR730" i="1"/>
  <c r="CW765" i="1"/>
  <c r="CV790" i="1"/>
  <c r="CW816" i="1"/>
  <c r="CW841" i="1"/>
  <c r="CV865" i="1"/>
  <c r="CS884" i="1"/>
  <c r="CS898" i="1"/>
  <c r="CS912" i="1"/>
  <c r="CW926" i="1"/>
  <c r="CW940" i="1"/>
  <c r="CW954" i="1"/>
  <c r="CU969" i="1"/>
  <c r="CU983" i="1"/>
  <c r="CU997" i="1"/>
  <c r="CS1012" i="1"/>
  <c r="CS1026" i="1"/>
  <c r="CS1040" i="1"/>
  <c r="CW1054" i="1"/>
  <c r="CW1068" i="1"/>
  <c r="CW1082" i="1"/>
  <c r="CT514" i="1"/>
  <c r="CT646" i="1"/>
  <c r="CW692" i="1"/>
  <c r="CS730" i="1"/>
  <c r="CV758" i="1"/>
  <c r="CS779" i="1"/>
  <c r="CS798" i="1"/>
  <c r="CS817" i="1"/>
  <c r="CR836" i="1"/>
  <c r="CS855" i="1"/>
  <c r="CW872" i="1"/>
  <c r="CT884" i="1"/>
  <c r="CR895" i="1"/>
  <c r="CV905" i="1"/>
  <c r="CT916" i="1"/>
  <c r="CR927" i="1"/>
  <c r="CV937" i="1"/>
  <c r="CR947" i="1"/>
  <c r="CT952" i="1"/>
  <c r="CV957" i="1"/>
  <c r="CT960" i="1"/>
  <c r="CR963" i="1"/>
  <c r="CV965" i="1"/>
  <c r="CT968" i="1"/>
  <c r="CR971" i="1"/>
  <c r="CV973" i="1"/>
  <c r="CT976" i="1"/>
  <c r="CR979" i="1"/>
  <c r="CV981" i="1"/>
  <c r="CT984" i="1"/>
  <c r="CR987" i="1"/>
  <c r="CV989" i="1"/>
  <c r="CT992" i="1"/>
  <c r="CR995" i="1"/>
  <c r="CV997" i="1"/>
  <c r="CT1000" i="1"/>
  <c r="CR1003" i="1"/>
  <c r="CV1005" i="1"/>
  <c r="CT1008" i="1"/>
  <c r="CR1011" i="1"/>
  <c r="CV1013" i="1"/>
  <c r="CT1016" i="1"/>
  <c r="CR1019" i="1"/>
  <c r="CV1021" i="1"/>
  <c r="CT1024" i="1"/>
  <c r="CR1027" i="1"/>
  <c r="CV1029" i="1"/>
  <c r="CT1032" i="1"/>
  <c r="CR1035" i="1"/>
  <c r="CV1037" i="1"/>
  <c r="CT1040" i="1"/>
  <c r="CR1043" i="1"/>
  <c r="CV1045" i="1"/>
  <c r="CT1048" i="1"/>
  <c r="CR1051" i="1"/>
  <c r="CV1053" i="1"/>
  <c r="CT1056" i="1"/>
  <c r="CR1059" i="1"/>
  <c r="CV1061" i="1"/>
  <c r="CT1064" i="1"/>
  <c r="CR1067" i="1"/>
  <c r="CV1069" i="1"/>
  <c r="CT1072" i="1"/>
  <c r="CR1075" i="1"/>
  <c r="CV1077" i="1"/>
  <c r="CT1080" i="1"/>
  <c r="CR1083" i="1"/>
  <c r="CV1085" i="1"/>
  <c r="CT1088" i="1"/>
  <c r="CR1091" i="1"/>
  <c r="CU532" i="1"/>
  <c r="CS636" i="1"/>
  <c r="CT680" i="1"/>
  <c r="CW707" i="1"/>
  <c r="CS736" i="1"/>
  <c r="CR764" i="1"/>
  <c r="CS783" i="1"/>
  <c r="CR802" i="1"/>
  <c r="CW820" i="1"/>
  <c r="CR840" i="1"/>
  <c r="CW858" i="1"/>
  <c r="CV875" i="1"/>
  <c r="CU886" i="1"/>
  <c r="CS897" i="1"/>
  <c r="CW907" i="1"/>
  <c r="CU918" i="1"/>
  <c r="CS929" i="1"/>
  <c r="CW939" i="1"/>
  <c r="CU950" i="1"/>
  <c r="CS961" i="1"/>
  <c r="CW971" i="1"/>
  <c r="CU982" i="1"/>
  <c r="CS993" i="1"/>
  <c r="CW1003" i="1"/>
  <c r="CU1014" i="1"/>
  <c r="CS1025" i="1"/>
  <c r="CW1035" i="1"/>
  <c r="CU1046" i="1"/>
  <c r="CS1057" i="1"/>
  <c r="CW1067" i="1"/>
  <c r="CU1078" i="1"/>
  <c r="CS1089" i="1"/>
  <c r="CR1093" i="1"/>
  <c r="CV1095" i="1"/>
  <c r="CT1098" i="1"/>
  <c r="CR1101" i="1"/>
  <c r="CV1103" i="1"/>
  <c r="CT1106" i="1"/>
  <c r="CR1109" i="1"/>
  <c r="CV1111" i="1"/>
  <c r="CT1114" i="1"/>
  <c r="CR1117" i="1"/>
  <c r="CV1119" i="1"/>
  <c r="CT1122" i="1"/>
  <c r="CR1125" i="1"/>
  <c r="CV1127" i="1"/>
  <c r="CT1130" i="1"/>
  <c r="CR1133" i="1"/>
  <c r="CV1135" i="1"/>
  <c r="CT1138" i="1"/>
  <c r="CR1141" i="1"/>
  <c r="CV1143" i="1"/>
  <c r="CT1146" i="1"/>
  <c r="CR1149" i="1"/>
  <c r="CV1151" i="1"/>
  <c r="CT1154" i="1"/>
  <c r="CR1157" i="1"/>
  <c r="CV1159" i="1"/>
  <c r="CT1162" i="1"/>
  <c r="CR1165" i="1"/>
  <c r="CV1167" i="1"/>
  <c r="CT349" i="1"/>
  <c r="CR352" i="1"/>
  <c r="CV354" i="1"/>
  <c r="CT357" i="1"/>
  <c r="CR400" i="1"/>
  <c r="CV402" i="1"/>
  <c r="CT405" i="1"/>
  <c r="CR408" i="1"/>
  <c r="CV410" i="1"/>
  <c r="CT1172" i="1"/>
  <c r="CR1175" i="1"/>
  <c r="CV1177" i="1"/>
  <c r="CT1180" i="1"/>
  <c r="CR1183" i="1"/>
  <c r="CV411" i="1"/>
  <c r="CR361" i="1"/>
  <c r="CV362" i="1"/>
  <c r="CT416" i="1"/>
  <c r="CR419" i="1"/>
  <c r="CW419" i="1"/>
  <c r="CU772" i="1"/>
  <c r="CT829" i="1"/>
  <c r="CU880" i="1"/>
  <c r="CW909" i="1"/>
  <c r="CW941" i="1"/>
  <c r="CW973" i="1"/>
  <c r="CS1003" i="1"/>
  <c r="CW1037" i="1"/>
  <c r="CW1069" i="1"/>
  <c r="CW1094" i="1"/>
  <c r="CU1101" i="1"/>
  <c r="CW1108" i="1"/>
  <c r="CS1116" i="1"/>
  <c r="CU1125" i="1"/>
  <c r="CU1133" i="1"/>
  <c r="CW1140" i="1"/>
  <c r="CS1148" i="1"/>
  <c r="CS1156" i="1"/>
  <c r="CS1164" i="1"/>
  <c r="CS351" i="1"/>
  <c r="CS359" i="1"/>
  <c r="CU406" i="1"/>
  <c r="CS1174" i="1"/>
  <c r="CU1181" i="1"/>
  <c r="CW414" i="1"/>
  <c r="CU372" i="1"/>
  <c r="CR571" i="1"/>
  <c r="CR656" i="1"/>
  <c r="CS688" i="1"/>
  <c r="CV716" i="1"/>
  <c r="CS745" i="1"/>
  <c r="CT483" i="1"/>
  <c r="CR846" i="1"/>
  <c r="CU720" i="1"/>
  <c r="CV886" i="1"/>
  <c r="CR972" i="1"/>
  <c r="CT1057" i="1"/>
  <c r="CU701" i="1"/>
  <c r="CV822" i="1"/>
  <c r="CU901" i="1"/>
  <c r="CW958" i="1"/>
  <c r="CU1015" i="1"/>
  <c r="CS1072" i="1"/>
  <c r="CU703" i="1"/>
  <c r="CW802" i="1"/>
  <c r="CT876" i="1"/>
  <c r="CR919" i="1"/>
  <c r="CV953" i="1"/>
  <c r="CT966" i="1"/>
  <c r="CR977" i="1"/>
  <c r="CV987" i="1"/>
  <c r="CT998" i="1"/>
  <c r="CR1009" i="1"/>
  <c r="CV1019" i="1"/>
  <c r="CT1030" i="1"/>
  <c r="CR1041" i="1"/>
  <c r="CV1051" i="1"/>
  <c r="CT1062" i="1"/>
  <c r="CR1073" i="1"/>
  <c r="CV1083" i="1"/>
  <c r="CU564" i="1"/>
  <c r="CT743" i="1"/>
  <c r="CW825" i="1"/>
  <c r="CS889" i="1"/>
  <c r="CW931" i="1"/>
  <c r="CU974" i="1"/>
  <c r="CS1017" i="1"/>
  <c r="CW1059" i="1"/>
  <c r="CV1093" i="1"/>
  <c r="CT1104" i="1"/>
  <c r="CR1115" i="1"/>
  <c r="CV1125" i="1"/>
  <c r="CT1136" i="1"/>
  <c r="CR1147" i="1"/>
  <c r="CV1157" i="1"/>
  <c r="CT1168" i="1"/>
  <c r="CR358" i="1"/>
  <c r="CV408" i="1"/>
  <c r="CT1178" i="1"/>
  <c r="CV361" i="1"/>
  <c r="CS387" i="1"/>
  <c r="CS915" i="1"/>
  <c r="CW1045" i="1"/>
  <c r="CW1110" i="1"/>
  <c r="CS1142" i="1"/>
  <c r="CS353" i="1"/>
  <c r="CW1182" i="1"/>
  <c r="CW668" i="1"/>
  <c r="CR770" i="1"/>
  <c r="CR808" i="1"/>
  <c r="CW845" i="1"/>
  <c r="CS879" i="1"/>
  <c r="CU900" i="1"/>
  <c r="CW921" i="1"/>
  <c r="CS943" i="1"/>
  <c r="CU964" i="1"/>
  <c r="CW985" i="1"/>
  <c r="CS1007" i="1"/>
  <c r="CU1028" i="1"/>
  <c r="CW1049" i="1"/>
  <c r="CS1071" i="1"/>
  <c r="CS1091" i="1"/>
  <c r="CU1096" i="1"/>
  <c r="CW1101" i="1"/>
  <c r="CS1107" i="1"/>
  <c r="CU1112" i="1"/>
  <c r="CW1117" i="1"/>
  <c r="CS1123" i="1"/>
  <c r="CU1128" i="1"/>
  <c r="CW1133" i="1"/>
  <c r="CS1139" i="1"/>
  <c r="CU1144" i="1"/>
  <c r="CW1149" i="1"/>
  <c r="CS1155" i="1"/>
  <c r="CU1160" i="1"/>
  <c r="CW1165" i="1"/>
  <c r="CS350" i="1"/>
  <c r="CU355" i="1"/>
  <c r="CW400" i="1"/>
  <c r="CS406" i="1"/>
  <c r="CU1170" i="1"/>
  <c r="CW1175" i="1"/>
  <c r="CS1181" i="1"/>
  <c r="CU412" i="1"/>
  <c r="CU414" i="1"/>
  <c r="CR485" i="1"/>
  <c r="CU678" i="1"/>
  <c r="CS777" i="1"/>
  <c r="CW885" i="1"/>
  <c r="CU952" i="1"/>
  <c r="CU1016" i="1"/>
  <c r="CS1083" i="1"/>
  <c r="CW1104" i="1"/>
  <c r="CU1121" i="1"/>
  <c r="CU1139" i="1"/>
  <c r="CW1154" i="1"/>
  <c r="CW349" i="1"/>
  <c r="CW405" i="1"/>
  <c r="CW1180" i="1"/>
  <c r="CU419" i="1"/>
  <c r="CW643" i="1"/>
  <c r="CT711" i="1"/>
  <c r="CU766" i="1"/>
  <c r="CU804" i="1"/>
  <c r="CS842" i="1"/>
  <c r="CS877" i="1"/>
  <c r="CU898" i="1"/>
  <c r="CW919" i="1"/>
  <c r="CS941" i="1"/>
  <c r="CU962" i="1"/>
  <c r="CW983" i="1"/>
  <c r="CS1005" i="1"/>
  <c r="CU1026" i="1"/>
  <c r="CW1047" i="1"/>
  <c r="CS1069" i="1"/>
  <c r="CU1090" i="1"/>
  <c r="CR1096" i="1"/>
  <c r="CT1101" i="1"/>
  <c r="CV1106" i="1"/>
  <c r="CR1112" i="1"/>
  <c r="CT1117" i="1"/>
  <c r="CV1122" i="1"/>
  <c r="CR1128" i="1"/>
  <c r="CT1133" i="1"/>
  <c r="CV1138" i="1"/>
  <c r="CR1144" i="1"/>
  <c r="CT1149" i="1"/>
  <c r="CV1154" i="1"/>
  <c r="CR1160" i="1"/>
  <c r="CT1165" i="1"/>
  <c r="CV349" i="1"/>
  <c r="CR355" i="1"/>
  <c r="CT400" i="1"/>
  <c r="CV405" i="1"/>
  <c r="CR1170" i="1"/>
  <c r="CT1175" i="1"/>
  <c r="CV1180" i="1"/>
  <c r="CR412" i="1"/>
  <c r="CV414" i="1"/>
  <c r="CR363" i="1"/>
  <c r="CR796" i="1"/>
  <c r="CS891" i="1"/>
  <c r="CS955" i="1"/>
  <c r="CW1021" i="1"/>
  <c r="CU1080" i="1"/>
  <c r="CS1104" i="1"/>
  <c r="CS1120" i="1"/>
  <c r="CS1134" i="1"/>
  <c r="CU1151" i="1"/>
  <c r="CW1166" i="1"/>
  <c r="CU402" i="1"/>
  <c r="CU1177" i="1"/>
  <c r="CS416" i="1"/>
  <c r="CU426" i="1"/>
  <c r="CS337" i="1"/>
  <c r="CW332" i="1"/>
  <c r="CU347" i="1"/>
  <c r="CS325" i="1"/>
  <c r="CW321" i="1"/>
  <c r="CU316" i="1"/>
  <c r="CS311" i="1"/>
  <c r="CW305" i="1"/>
  <c r="CU300" i="1"/>
  <c r="CS295" i="1"/>
  <c r="CW289" i="1"/>
  <c r="CU284" i="1"/>
  <c r="CS279" i="1"/>
  <c r="CW273" i="1"/>
  <c r="CU268" i="1"/>
  <c r="CV425" i="1"/>
  <c r="CT336" i="1"/>
  <c r="CR332" i="1"/>
  <c r="CV329" i="1"/>
  <c r="CT324" i="1"/>
  <c r="CR321" i="1"/>
  <c r="CV315" i="1"/>
  <c r="CT310" i="1"/>
  <c r="CR305" i="1"/>
  <c r="CV299" i="1"/>
  <c r="CT294" i="1"/>
  <c r="CR289" i="1"/>
  <c r="CV283" i="1"/>
  <c r="CT278" i="1"/>
  <c r="CR273" i="1"/>
  <c r="CV267" i="1"/>
  <c r="CW432" i="1"/>
  <c r="CU335" i="1"/>
  <c r="CS331" i="1"/>
  <c r="CW328" i="1"/>
  <c r="CU323" i="1"/>
  <c r="CU321" i="1"/>
  <c r="CU317" i="1"/>
  <c r="CS314" i="1"/>
  <c r="CW310" i="1"/>
  <c r="CW306" i="1"/>
  <c r="CU303" i="1"/>
  <c r="CS300" i="1"/>
  <c r="CS296" i="1"/>
  <c r="CW292" i="1"/>
  <c r="CU289" i="1"/>
  <c r="CU285" i="1"/>
  <c r="CS282" i="1"/>
  <c r="CW278" i="1"/>
  <c r="CW274" i="1"/>
  <c r="CU271" i="1"/>
  <c r="CS268" i="1"/>
  <c r="CV334" i="1"/>
  <c r="CT325" i="1"/>
  <c r="CR314" i="1"/>
  <c r="CR298" i="1"/>
  <c r="CV284" i="1"/>
  <c r="CT271" i="1"/>
  <c r="CT264" i="1"/>
  <c r="CR261" i="1"/>
  <c r="CV257" i="1"/>
  <c r="CT254" i="1"/>
  <c r="CV251" i="1"/>
  <c r="CR249" i="1"/>
  <c r="CT246" i="1"/>
  <c r="CV243" i="1"/>
  <c r="CR241" i="1"/>
  <c r="CT238" i="1"/>
  <c r="CV235" i="1"/>
  <c r="CR233" i="1"/>
  <c r="CT230" i="1"/>
  <c r="CV227" i="1"/>
  <c r="CR225" i="1"/>
  <c r="CT222" i="1"/>
  <c r="CV219" i="1"/>
  <c r="CR217" i="1"/>
  <c r="CT214" i="1"/>
  <c r="CV211" i="1"/>
  <c r="CR209" i="1"/>
  <c r="CT206" i="1"/>
  <c r="CV203" i="1"/>
  <c r="CR201" i="1"/>
  <c r="CT198" i="1"/>
  <c r="CV195" i="1"/>
  <c r="CR193" i="1"/>
  <c r="CT190" i="1"/>
  <c r="CV187" i="1"/>
  <c r="CR185" i="1"/>
  <c r="CT182" i="1"/>
  <c r="CV179" i="1"/>
  <c r="CV424" i="1"/>
  <c r="CR326" i="1"/>
  <c r="CT317" i="1"/>
  <c r="CV306" i="1"/>
  <c r="CT285" i="1"/>
  <c r="CU264" i="1"/>
  <c r="CS257" i="1"/>
  <c r="CU248" i="1"/>
  <c r="CU240" i="1"/>
  <c r="CW231" i="1"/>
  <c r="CU224" i="1"/>
  <c r="CU216" i="1"/>
  <c r="CS209" i="1"/>
  <c r="CW201" i="1"/>
  <c r="CW193" i="1"/>
  <c r="CS187" i="1"/>
  <c r="CS179" i="1"/>
  <c r="CV336" i="1"/>
  <c r="CR347" i="1"/>
  <c r="CT321" i="1"/>
  <c r="CV310" i="1"/>
  <c r="CR300" i="1"/>
  <c r="CT289" i="1"/>
  <c r="CV278" i="1"/>
  <c r="CR268" i="1"/>
  <c r="CW264" i="1"/>
  <c r="CS262" i="1"/>
  <c r="CU259" i="1"/>
  <c r="CW256" i="1"/>
  <c r="CS254" i="1"/>
  <c r="CU251" i="1"/>
  <c r="CW248" i="1"/>
  <c r="CS246" i="1"/>
  <c r="CU243" i="1"/>
  <c r="CW240" i="1"/>
  <c r="CS238" i="1"/>
  <c r="CU235" i="1"/>
  <c r="CW232" i="1"/>
  <c r="CS230" i="1"/>
  <c r="CU227" i="1"/>
  <c r="CW224" i="1"/>
  <c r="CS222" i="1"/>
  <c r="CU219" i="1"/>
  <c r="CW216" i="1"/>
  <c r="CS214" i="1"/>
  <c r="CU211" i="1"/>
  <c r="CW208" i="1"/>
  <c r="CS206" i="1"/>
  <c r="CU203" i="1"/>
  <c r="CW200" i="1"/>
  <c r="CS198" i="1"/>
  <c r="CU195" i="1"/>
  <c r="CW192" i="1"/>
  <c r="CS190" i="1"/>
  <c r="CU187" i="1"/>
  <c r="CW184" i="1"/>
  <c r="CS182" i="1"/>
  <c r="CU179" i="1"/>
  <c r="CR280" i="1"/>
  <c r="CW261" i="1"/>
  <c r="CW253" i="1"/>
  <c r="CW245" i="1"/>
  <c r="CS237" i="1"/>
  <c r="CS229" i="1"/>
  <c r="CS221" i="1"/>
  <c r="CS213" i="1"/>
  <c r="CU204" i="1"/>
  <c r="CU196" i="1"/>
  <c r="CW187" i="1"/>
  <c r="CW179" i="1"/>
  <c r="CT333" i="1"/>
  <c r="CV326" i="1"/>
  <c r="CR318" i="1"/>
  <c r="CT307" i="1"/>
  <c r="CV296" i="1"/>
  <c r="CR286" i="1"/>
  <c r="CT275" i="1"/>
  <c r="CV266" i="1"/>
  <c r="CR264" i="1"/>
  <c r="CT261" i="1"/>
  <c r="CV258" i="1"/>
  <c r="CR256" i="1"/>
  <c r="CT253" i="1"/>
  <c r="CV250" i="1"/>
  <c r="CR248" i="1"/>
  <c r="CT245" i="1"/>
  <c r="CV242" i="1"/>
  <c r="CR240" i="1"/>
  <c r="CT237" i="1"/>
  <c r="CV234" i="1"/>
  <c r="CR232" i="1"/>
  <c r="CT229" i="1"/>
  <c r="CV226" i="1"/>
  <c r="CR224" i="1"/>
  <c r="CT221" i="1"/>
  <c r="CV218" i="1"/>
  <c r="CR216" i="1"/>
  <c r="CT213" i="1"/>
  <c r="CV210" i="1"/>
  <c r="CR208" i="1"/>
  <c r="CT205" i="1"/>
  <c r="CV202" i="1"/>
  <c r="CR200" i="1"/>
  <c r="CT197" i="1"/>
  <c r="CV194" i="1"/>
  <c r="CR192" i="1"/>
  <c r="CT189" i="1"/>
  <c r="CV186" i="1"/>
  <c r="CR184" i="1"/>
  <c r="CT181" i="1"/>
  <c r="CT339" i="1"/>
  <c r="CV274" i="1"/>
  <c r="CS261" i="1"/>
  <c r="CS253" i="1"/>
  <c r="CS245" i="1"/>
  <c r="CW237" i="1"/>
  <c r="CU230" i="1"/>
  <c r="CW221" i="1"/>
  <c r="CW213" i="1"/>
  <c r="CW205" i="1"/>
  <c r="CS197" i="1"/>
  <c r="CU188" i="1"/>
  <c r="CU180" i="1"/>
  <c r="CV163" i="1"/>
  <c r="CV169" i="1"/>
  <c r="CV175" i="1"/>
  <c r="CU176" i="1"/>
  <c r="CS161" i="1"/>
  <c r="CW163" i="1"/>
  <c r="CU166" i="1"/>
  <c r="CS169" i="1"/>
  <c r="CS175" i="1"/>
  <c r="CV160" i="1"/>
  <c r="CT163" i="1"/>
  <c r="CR166" i="1"/>
  <c r="CV168" i="1"/>
  <c r="CT171" i="1"/>
  <c r="CR174" i="1"/>
  <c r="CV176" i="1"/>
  <c r="CW160" i="1"/>
  <c r="CU163" i="1"/>
  <c r="CS166" i="1"/>
  <c r="CW168" i="1"/>
  <c r="CU171" i="1"/>
  <c r="CS174" i="1"/>
  <c r="CW176" i="1"/>
  <c r="CR161" i="1"/>
  <c r="CV165" i="1"/>
  <c r="CT170" i="1"/>
  <c r="CR175" i="1"/>
  <c r="CU172" i="1"/>
  <c r="CR153" i="1"/>
  <c r="CV155" i="1"/>
  <c r="CT158" i="1"/>
  <c r="CS155" i="1"/>
  <c r="CW157" i="1"/>
  <c r="CV154" i="1"/>
  <c r="CT157" i="1"/>
  <c r="CS154" i="1"/>
  <c r="CW156" i="1"/>
  <c r="CR4" i="1"/>
  <c r="CV6" i="1"/>
  <c r="CT9" i="1"/>
  <c r="CR12" i="1"/>
  <c r="CV14" i="1"/>
  <c r="CT17" i="1"/>
  <c r="CR20" i="1"/>
  <c r="CV22" i="1"/>
  <c r="CT25" i="1"/>
  <c r="CR28" i="1"/>
  <c r="CV30" i="1"/>
  <c r="CT33" i="1"/>
  <c r="CR36" i="1"/>
  <c r="CV38" i="1"/>
  <c r="CT41" i="1"/>
  <c r="CR44" i="1"/>
  <c r="CV46" i="1"/>
  <c r="CT49" i="1"/>
  <c r="CR52" i="1"/>
  <c r="CV54" i="1"/>
  <c r="CT57" i="1"/>
  <c r="CR60" i="1"/>
  <c r="CV62" i="1"/>
  <c r="CT65" i="1"/>
  <c r="CR68" i="1"/>
  <c r="CV70" i="1"/>
  <c r="CT73" i="1"/>
  <c r="CR76" i="1"/>
  <c r="CV78" i="1"/>
  <c r="CT81" i="1"/>
  <c r="CR84" i="1"/>
  <c r="CV86" i="1"/>
  <c r="CW4" i="1"/>
  <c r="CU7" i="1"/>
  <c r="CS10" i="1"/>
  <c r="CW12" i="1"/>
  <c r="CU15" i="1"/>
  <c r="CS18" i="1"/>
  <c r="CW20" i="1"/>
  <c r="CU23" i="1"/>
  <c r="CS26" i="1"/>
  <c r="CW28" i="1"/>
  <c r="CU31" i="1"/>
  <c r="CS34" i="1"/>
  <c r="CW36" i="1"/>
  <c r="CU39" i="1"/>
  <c r="CS42" i="1"/>
  <c r="CW44" i="1"/>
  <c r="CU47" i="1"/>
  <c r="CS50" i="1"/>
  <c r="CW52" i="1"/>
  <c r="CU55" i="1"/>
  <c r="CS58" i="1"/>
  <c r="CW60" i="1"/>
  <c r="CU63" i="1"/>
  <c r="CS66" i="1"/>
  <c r="CW68" i="1"/>
  <c r="CU71" i="1"/>
  <c r="CS74" i="1"/>
  <c r="CW76" i="1"/>
  <c r="CU79" i="1"/>
  <c r="CS82" i="1"/>
  <c r="CW84" i="1"/>
  <c r="CU87" i="1"/>
  <c r="CT6" i="1"/>
  <c r="CR9" i="1"/>
  <c r="CV11" i="1"/>
  <c r="CT14" i="1"/>
  <c r="CR17" i="1"/>
  <c r="CV19" i="1"/>
  <c r="CT22" i="1"/>
  <c r="CR25" i="1"/>
  <c r="CV27" i="1"/>
  <c r="CT30" i="1"/>
  <c r="CR33" i="1"/>
  <c r="CV35" i="1"/>
  <c r="CT38" i="1"/>
  <c r="CR41" i="1"/>
  <c r="CV43" i="1"/>
  <c r="CT46" i="1"/>
  <c r="CR49" i="1"/>
  <c r="CV51" i="1"/>
  <c r="CT54" i="1"/>
  <c r="CR57" i="1"/>
  <c r="CV59" i="1"/>
  <c r="CT62" i="1"/>
  <c r="CR65" i="1"/>
  <c r="CV67" i="1"/>
  <c r="CT70" i="1"/>
  <c r="CR73" i="1"/>
  <c r="CV75" i="1"/>
  <c r="CT78" i="1"/>
  <c r="CR81" i="1"/>
  <c r="CV83" i="1"/>
  <c r="CT86" i="1"/>
  <c r="CS7" i="1"/>
  <c r="CW17" i="1"/>
  <c r="CU28" i="1"/>
  <c r="CS39" i="1"/>
  <c r="CW49" i="1"/>
  <c r="CT660" i="1"/>
  <c r="CU610" i="1"/>
  <c r="CT783" i="1"/>
  <c r="CR908" i="1"/>
  <c r="CT993" i="1"/>
  <c r="CV1078" i="1"/>
  <c r="CW738" i="1"/>
  <c r="CU847" i="1"/>
  <c r="CS916" i="1"/>
  <c r="CW972" i="1"/>
  <c r="CU1029" i="1"/>
  <c r="CW1086" i="1"/>
  <c r="CT737" i="1"/>
  <c r="CW821" i="1"/>
  <c r="CR887" i="1"/>
  <c r="CV929" i="1"/>
  <c r="CT958" i="1"/>
  <c r="CR969" i="1"/>
  <c r="CV979" i="1"/>
  <c r="CT990" i="1"/>
  <c r="CR1001" i="1"/>
  <c r="CV1011" i="1"/>
  <c r="CT1022" i="1"/>
  <c r="CR1033" i="1"/>
  <c r="CV1043" i="1"/>
  <c r="CT1054" i="1"/>
  <c r="CR1065" i="1"/>
  <c r="CV1075" i="1"/>
  <c r="CT1086" i="1"/>
  <c r="CT651" i="1"/>
  <c r="CW768" i="1"/>
  <c r="CV844" i="1"/>
  <c r="CW899" i="1"/>
  <c r="CU942" i="1"/>
  <c r="CS985" i="1"/>
  <c r="CW1027" i="1"/>
  <c r="CU1070" i="1"/>
  <c r="CT1096" i="1"/>
  <c r="CR1107" i="1"/>
  <c r="CV1117" i="1"/>
  <c r="CT1128" i="1"/>
  <c r="CR1139" i="1"/>
  <c r="CV1149" i="1"/>
  <c r="CT1160" i="1"/>
  <c r="CR350" i="1"/>
  <c r="CV400" i="1"/>
  <c r="CT1170" i="1"/>
  <c r="CR1181" i="1"/>
  <c r="CT414" i="1"/>
  <c r="CT791" i="1"/>
  <c r="CW949" i="1"/>
  <c r="CW1077" i="1"/>
  <c r="CW1118" i="1"/>
  <c r="CS1150" i="1"/>
  <c r="CS401" i="1"/>
  <c r="CW416" i="1"/>
  <c r="CT695" i="1"/>
  <c r="CV774" i="1"/>
  <c r="CV812" i="1"/>
  <c r="CV850" i="1"/>
  <c r="CW881" i="1"/>
  <c r="CS903" i="1"/>
  <c r="CU924" i="1"/>
  <c r="CW945" i="1"/>
  <c r="CS967" i="1"/>
  <c r="CU988" i="1"/>
  <c r="CW1009" i="1"/>
  <c r="CS1031" i="1"/>
  <c r="CU1052" i="1"/>
  <c r="CW1073" i="1"/>
  <c r="CW1091" i="1"/>
  <c r="CS1097" i="1"/>
  <c r="CU1102" i="1"/>
  <c r="CW1107" i="1"/>
  <c r="CS1113" i="1"/>
  <c r="CU1118" i="1"/>
  <c r="CW1123" i="1"/>
  <c r="CS1129" i="1"/>
  <c r="CU1134" i="1"/>
  <c r="CW1139" i="1"/>
  <c r="CS1145" i="1"/>
  <c r="CU1150" i="1"/>
  <c r="CW1155" i="1"/>
  <c r="CS1161" i="1"/>
  <c r="CU1166" i="1"/>
  <c r="CW350" i="1"/>
  <c r="CS356" i="1"/>
  <c r="CU401" i="1"/>
  <c r="CW406" i="1"/>
  <c r="CS1171" i="1"/>
  <c r="CU1176" i="1"/>
  <c r="CW1181" i="1"/>
  <c r="CS413" i="1"/>
  <c r="CS415" i="1"/>
  <c r="CU556" i="1"/>
  <c r="CV684" i="1"/>
  <c r="CV786" i="1"/>
  <c r="CW893" i="1"/>
  <c r="CU960" i="1"/>
  <c r="CU1024" i="1"/>
  <c r="CU1088" i="1"/>
  <c r="CU1107" i="1"/>
  <c r="CU1123" i="1"/>
  <c r="CU1141" i="1"/>
  <c r="CW1156" i="1"/>
  <c r="CW351" i="1"/>
  <c r="CW407" i="1"/>
  <c r="CU1183" i="1"/>
  <c r="CS439" i="1"/>
  <c r="CV660" i="1"/>
  <c r="CU718" i="1"/>
  <c r="CS771" i="1"/>
  <c r="CS809" i="1"/>
  <c r="CS847" i="1"/>
  <c r="CW879" i="1"/>
  <c r="CS901" i="1"/>
  <c r="CU922" i="1"/>
  <c r="CW943" i="1"/>
  <c r="CS965" i="1"/>
  <c r="CU986" i="1"/>
  <c r="CW1007" i="1"/>
  <c r="CS1029" i="1"/>
  <c r="CU1050" i="1"/>
  <c r="CW1071" i="1"/>
  <c r="CT1091" i="1"/>
  <c r="CV1096" i="1"/>
  <c r="CR1102" i="1"/>
  <c r="CT1107" i="1"/>
  <c r="CV1112" i="1"/>
  <c r="CR1118" i="1"/>
  <c r="CT1123" i="1"/>
  <c r="CV1128" i="1"/>
  <c r="CR1134" i="1"/>
  <c r="CT1139" i="1"/>
  <c r="CV1144" i="1"/>
  <c r="CR1150" i="1"/>
  <c r="CT1155" i="1"/>
  <c r="CV1160" i="1"/>
  <c r="CR1166" i="1"/>
  <c r="CT350" i="1"/>
  <c r="CV355" i="1"/>
  <c r="CR401" i="1"/>
  <c r="CT406" i="1"/>
  <c r="CV1170" i="1"/>
  <c r="CR1176" i="1"/>
  <c r="CT1181" i="1"/>
  <c r="CV412" i="1"/>
  <c r="CT415" i="1"/>
  <c r="CV363" i="1"/>
  <c r="CS810" i="1"/>
  <c r="CS899" i="1"/>
  <c r="CS963" i="1"/>
  <c r="CW1029" i="1"/>
  <c r="CV1090" i="1"/>
  <c r="CS1106" i="1"/>
  <c r="CW1122" i="1"/>
  <c r="CS1136" i="1"/>
  <c r="CU1153" i="1"/>
  <c r="CW1168" i="1"/>
  <c r="CU404" i="1"/>
  <c r="CS1180" i="1"/>
  <c r="CS418" i="1"/>
  <c r="CW425" i="1"/>
  <c r="CU336" i="1"/>
  <c r="CS332" i="1"/>
  <c r="CW329" i="1"/>
  <c r="CU324" i="1"/>
  <c r="CS321" i="1"/>
  <c r="CW315" i="1"/>
  <c r="CU310" i="1"/>
  <c r="CS305" i="1"/>
  <c r="CW299" i="1"/>
  <c r="CU294" i="1"/>
  <c r="CS289" i="1"/>
  <c r="CW283" i="1"/>
  <c r="CU278" i="1"/>
  <c r="CS273" i="1"/>
  <c r="CW267" i="1"/>
  <c r="CR425" i="1"/>
  <c r="CV335" i="1"/>
  <c r="CT331" i="1"/>
  <c r="CR329" i="1"/>
  <c r="CV323" i="1"/>
  <c r="CT320" i="1"/>
  <c r="CR315" i="1"/>
  <c r="CV309" i="1"/>
  <c r="CT304" i="1"/>
  <c r="CR299" i="1"/>
  <c r="CV293" i="1"/>
  <c r="CT288" i="1"/>
  <c r="CR283" i="1"/>
  <c r="CV277" i="1"/>
  <c r="CT272" i="1"/>
  <c r="CU341" i="1"/>
  <c r="CS432" i="1"/>
  <c r="CW334" i="1"/>
  <c r="CU423" i="1"/>
  <c r="CS328" i="1"/>
  <c r="CW430" i="1"/>
  <c r="CS320" i="1"/>
  <c r="CW316" i="1"/>
  <c r="CU313" i="1"/>
  <c r="CU309" i="1"/>
  <c r="CS306" i="1"/>
  <c r="CW302" i="1"/>
  <c r="CW298" i="1"/>
  <c r="CU295" i="1"/>
  <c r="CS292" i="1"/>
  <c r="CS288" i="1"/>
  <c r="CW284" i="1"/>
  <c r="CU281" i="1"/>
  <c r="CU277" i="1"/>
  <c r="CS274" i="1"/>
  <c r="CW270" i="1"/>
  <c r="CT341" i="1"/>
  <c r="CR424" i="1"/>
  <c r="CV430" i="1"/>
  <c r="CV308" i="1"/>
  <c r="CT295" i="1"/>
  <c r="CR282" i="1"/>
  <c r="CR267" i="1"/>
  <c r="CV263" i="1"/>
  <c r="CT260" i="1"/>
  <c r="CT256" i="1"/>
  <c r="CV253" i="1"/>
  <c r="CR251" i="1"/>
  <c r="CT248" i="1"/>
  <c r="CV245" i="1"/>
  <c r="CR243" i="1"/>
  <c r="CT240" i="1"/>
  <c r="CV237" i="1"/>
  <c r="CR235" i="1"/>
  <c r="CT232" i="1"/>
  <c r="CV229" i="1"/>
  <c r="CR227" i="1"/>
  <c r="CT224" i="1"/>
  <c r="CV221" i="1"/>
  <c r="CR219" i="1"/>
  <c r="CT216" i="1"/>
  <c r="CV213" i="1"/>
  <c r="CR211" i="1"/>
  <c r="CT208" i="1"/>
  <c r="CV205" i="1"/>
  <c r="CR203" i="1"/>
  <c r="CT200" i="1"/>
  <c r="CV197" i="1"/>
  <c r="CR195" i="1"/>
  <c r="CT192" i="1"/>
  <c r="CV189" i="1"/>
  <c r="CR187" i="1"/>
  <c r="CT184" i="1"/>
  <c r="CV181" i="1"/>
  <c r="CR179" i="1"/>
  <c r="CR331" i="1"/>
  <c r="CT323" i="1"/>
  <c r="CV314" i="1"/>
  <c r="CV298" i="1"/>
  <c r="CT277" i="1"/>
  <c r="CU262" i="1"/>
  <c r="CU254" i="1"/>
  <c r="CU246" i="1"/>
  <c r="CU238" i="1"/>
  <c r="CW229" i="1"/>
  <c r="CU222" i="1"/>
  <c r="CU214" i="1"/>
  <c r="CS207" i="1"/>
  <c r="CW199" i="1"/>
  <c r="CW191" i="1"/>
  <c r="CS185" i="1"/>
  <c r="CV340" i="1"/>
  <c r="CR334" i="1"/>
  <c r="CT327" i="1"/>
  <c r="CV318" i="1"/>
  <c r="CR308" i="1"/>
  <c r="CT297" i="1"/>
  <c r="CV286" i="1"/>
  <c r="CR276" i="1"/>
  <c r="CW266" i="1"/>
  <c r="CS264" i="1"/>
  <c r="CU261" i="1"/>
  <c r="CW258" i="1"/>
  <c r="CS256" i="1"/>
  <c r="CU253" i="1"/>
  <c r="CW250" i="1"/>
  <c r="CS248" i="1"/>
  <c r="CU245" i="1"/>
  <c r="CW242" i="1"/>
  <c r="CS240" i="1"/>
  <c r="CU237" i="1"/>
  <c r="CW234" i="1"/>
  <c r="CS232" i="1"/>
  <c r="CU229" i="1"/>
  <c r="CW226" i="1"/>
  <c r="CS224" i="1"/>
  <c r="CU221" i="1"/>
  <c r="CW218" i="1"/>
  <c r="CS216" i="1"/>
  <c r="CU213" i="1"/>
  <c r="CW210" i="1"/>
  <c r="CS208" i="1"/>
  <c r="CU205" i="1"/>
  <c r="CW202" i="1"/>
  <c r="CS200" i="1"/>
  <c r="CU197" i="1"/>
  <c r="CW194" i="1"/>
  <c r="CS192" i="1"/>
  <c r="CU189" i="1"/>
  <c r="CW186" i="1"/>
  <c r="CS184" i="1"/>
  <c r="CU181" i="1"/>
  <c r="CV432" i="1"/>
  <c r="CR272" i="1"/>
  <c r="CW259" i="1"/>
  <c r="CW251" i="1"/>
  <c r="CW243" i="1"/>
  <c r="CS235" i="1"/>
  <c r="CS227" i="1"/>
  <c r="CU218" i="1"/>
  <c r="CS211" i="1"/>
  <c r="CU202" i="1"/>
  <c r="CU194" i="1"/>
  <c r="CW185" i="1"/>
  <c r="CT425" i="1"/>
  <c r="CV331" i="1"/>
  <c r="CR324" i="1"/>
  <c r="CT315" i="1"/>
  <c r="CV304" i="1"/>
  <c r="CR294" i="1"/>
  <c r="CT283" i="1"/>
  <c r="CV272" i="1"/>
  <c r="CR266" i="1"/>
  <c r="CT263" i="1"/>
  <c r="CV260" i="1"/>
  <c r="CR258" i="1"/>
  <c r="CT255" i="1"/>
  <c r="CV252" i="1"/>
  <c r="CR250" i="1"/>
  <c r="CT247" i="1"/>
  <c r="CV244" i="1"/>
  <c r="CR242" i="1"/>
  <c r="CT239" i="1"/>
  <c r="CV236" i="1"/>
  <c r="CR234" i="1"/>
  <c r="CT231" i="1"/>
  <c r="CV228" i="1"/>
  <c r="CR226" i="1"/>
  <c r="CT223" i="1"/>
  <c r="CV220" i="1"/>
  <c r="CR218" i="1"/>
  <c r="CT215" i="1"/>
  <c r="CV212" i="1"/>
  <c r="CR210" i="1"/>
  <c r="CT207" i="1"/>
  <c r="CV204" i="1"/>
  <c r="CR202" i="1"/>
  <c r="CT199" i="1"/>
  <c r="CV196" i="1"/>
  <c r="CR194" i="1"/>
  <c r="CT191" i="1"/>
  <c r="CV188" i="1"/>
  <c r="CR186" i="1"/>
  <c r="CT183" i="1"/>
  <c r="CV180" i="1"/>
  <c r="CT301" i="1"/>
  <c r="CS267" i="1"/>
  <c r="CS259" i="1"/>
  <c r="CS251" i="1"/>
  <c r="CS243" i="1"/>
  <c r="CW235" i="1"/>
  <c r="CU228" i="1"/>
  <c r="CW219" i="1"/>
  <c r="CW211" i="1"/>
  <c r="CS203" i="1"/>
  <c r="CS195" i="1"/>
  <c r="CU186" i="1"/>
  <c r="CR178" i="1"/>
  <c r="CR165" i="1"/>
  <c r="CR171" i="1"/>
  <c r="CR177" i="1"/>
  <c r="CS159" i="1"/>
  <c r="CW161" i="1"/>
  <c r="CU164" i="1"/>
  <c r="CS167" i="1"/>
  <c r="CU170" i="1"/>
  <c r="CS177" i="1"/>
  <c r="CT161" i="1"/>
  <c r="CR164" i="1"/>
  <c r="CV166" i="1"/>
  <c r="CT169" i="1"/>
  <c r="CR172" i="1"/>
  <c r="CV174" i="1"/>
  <c r="CT177" i="1"/>
  <c r="CU161" i="1"/>
  <c r="CS164" i="1"/>
  <c r="CW166" i="1"/>
  <c r="CU169" i="1"/>
  <c r="CS172" i="1"/>
  <c r="CW174" i="1"/>
  <c r="CU177" i="1"/>
  <c r="CT162" i="1"/>
  <c r="CR167" i="1"/>
  <c r="CV171" i="1"/>
  <c r="CT176" i="1"/>
  <c r="CU174" i="1"/>
  <c r="CV153" i="1"/>
  <c r="CT156" i="1"/>
  <c r="CS153" i="1"/>
  <c r="CW155" i="1"/>
  <c r="CU158" i="1"/>
  <c r="CT155" i="1"/>
  <c r="CR158" i="1"/>
  <c r="CW154" i="1"/>
  <c r="CU157" i="1"/>
  <c r="CV4" i="1"/>
  <c r="CT7" i="1"/>
  <c r="CR10" i="1"/>
  <c r="CV12" i="1"/>
  <c r="CT15" i="1"/>
  <c r="CR18" i="1"/>
  <c r="CV20" i="1"/>
  <c r="CT23" i="1"/>
  <c r="CR26" i="1"/>
  <c r="CV28" i="1"/>
  <c r="CT31" i="1"/>
  <c r="CR34" i="1"/>
  <c r="CV36" i="1"/>
  <c r="CT39" i="1"/>
  <c r="CR42" i="1"/>
  <c r="CV44" i="1"/>
  <c r="CT47" i="1"/>
  <c r="CR50" i="1"/>
  <c r="CV52" i="1"/>
  <c r="CT55" i="1"/>
  <c r="CR58" i="1"/>
  <c r="CV60" i="1"/>
  <c r="CT63" i="1"/>
  <c r="CR66" i="1"/>
  <c r="CV68" i="1"/>
  <c r="CT71" i="1"/>
  <c r="CR74" i="1"/>
  <c r="CV76" i="1"/>
  <c r="CT79" i="1"/>
  <c r="CR82" i="1"/>
  <c r="CV84" i="1"/>
  <c r="CT87" i="1"/>
  <c r="CU5" i="1"/>
  <c r="CS8" i="1"/>
  <c r="CW10" i="1"/>
  <c r="CU13" i="1"/>
  <c r="CS16" i="1"/>
  <c r="CW18" i="1"/>
  <c r="CU21" i="1"/>
  <c r="CS24" i="1"/>
  <c r="CW26" i="1"/>
  <c r="CU29" i="1"/>
  <c r="CS32" i="1"/>
  <c r="CW34" i="1"/>
  <c r="CU37" i="1"/>
  <c r="CS40" i="1"/>
  <c r="CW42" i="1"/>
  <c r="CU45" i="1"/>
  <c r="CS48" i="1"/>
  <c r="CW50" i="1"/>
  <c r="CU53" i="1"/>
  <c r="CS56" i="1"/>
  <c r="CW58" i="1"/>
  <c r="CU61" i="1"/>
  <c r="CS64" i="1"/>
  <c r="CW66" i="1"/>
  <c r="CU69" i="1"/>
  <c r="CS72" i="1"/>
  <c r="CW74" i="1"/>
  <c r="CU77" i="1"/>
  <c r="CS80" i="1"/>
  <c r="CW82" i="1"/>
  <c r="CU85" i="1"/>
  <c r="CT4" i="1"/>
  <c r="CR7" i="1"/>
  <c r="CV9" i="1"/>
  <c r="CT12" i="1"/>
  <c r="CR15" i="1"/>
  <c r="CV17" i="1"/>
  <c r="CT20" i="1"/>
  <c r="CR23" i="1"/>
  <c r="CV25" i="1"/>
  <c r="CT28" i="1"/>
  <c r="CR31" i="1"/>
  <c r="CV33" i="1"/>
  <c r="CT36" i="1"/>
  <c r="CR39" i="1"/>
  <c r="CV41" i="1"/>
  <c r="CT44" i="1"/>
  <c r="CR47" i="1"/>
  <c r="CV49" i="1"/>
  <c r="CT52" i="1"/>
  <c r="CR55" i="1"/>
  <c r="CV57" i="1"/>
  <c r="CT60" i="1"/>
  <c r="CR63" i="1"/>
  <c r="CV65" i="1"/>
  <c r="CT68" i="1"/>
  <c r="CR71" i="1"/>
  <c r="CV73" i="1"/>
  <c r="CT76" i="1"/>
  <c r="CR79" i="1"/>
  <c r="CV81" i="1"/>
  <c r="CT84" i="1"/>
  <c r="CR87" i="1"/>
  <c r="CW9" i="1"/>
  <c r="CU20" i="1"/>
  <c r="CS31" i="1"/>
  <c r="CV759" i="1"/>
  <c r="CW736" i="1"/>
  <c r="CT821" i="1"/>
  <c r="CT929" i="1"/>
  <c r="CV1014" i="1"/>
  <c r="CW543" i="1"/>
  <c r="CW771" i="1"/>
  <c r="CU872" i="1"/>
  <c r="CS930" i="1"/>
  <c r="CW986" i="1"/>
  <c r="CS1044" i="1"/>
  <c r="CU554" i="1"/>
  <c r="CW764" i="1"/>
  <c r="CW840" i="1"/>
  <c r="CV897" i="1"/>
  <c r="CT940" i="1"/>
  <c r="CR961" i="1"/>
  <c r="CV971" i="1"/>
  <c r="CT982" i="1"/>
  <c r="CR993" i="1"/>
  <c r="CV1003" i="1"/>
  <c r="CT1014" i="1"/>
  <c r="CR1025" i="1"/>
  <c r="CV1035" i="1"/>
  <c r="CT1046" i="1"/>
  <c r="CR1057" i="1"/>
  <c r="CV1067" i="1"/>
  <c r="CT1078" i="1"/>
  <c r="CR1089" i="1"/>
  <c r="CU686" i="1"/>
  <c r="CW787" i="1"/>
  <c r="CU664" i="1"/>
  <c r="CU910" i="1"/>
  <c r="CS953" i="1"/>
  <c r="CW995" i="1"/>
  <c r="CU1038" i="1"/>
  <c r="CS1081" i="1"/>
  <c r="CR1099" i="1"/>
  <c r="CV1109" i="1"/>
  <c r="CT1120" i="1"/>
  <c r="CR1131" i="1"/>
  <c r="CV1141" i="1"/>
  <c r="CT1152" i="1"/>
  <c r="CR1163" i="1"/>
  <c r="CV352" i="1"/>
  <c r="CT403" i="1"/>
  <c r="CR1173" i="1"/>
  <c r="CV1183" i="1"/>
  <c r="CR417" i="1"/>
  <c r="CU843" i="1"/>
  <c r="CW981" i="1"/>
  <c r="CS1096" i="1"/>
  <c r="CU1127" i="1"/>
  <c r="CS1158" i="1"/>
  <c r="CU408" i="1"/>
  <c r="CW462" i="1"/>
  <c r="CW723" i="1"/>
  <c r="CW788" i="1"/>
  <c r="CW826" i="1"/>
  <c r="CW863" i="1"/>
  <c r="CW889" i="1"/>
  <c r="CS911" i="1"/>
  <c r="CU932" i="1"/>
  <c r="CW953" i="1"/>
  <c r="CS975" i="1"/>
  <c r="CU996" i="1"/>
  <c r="CW1017" i="1"/>
  <c r="CS1039" i="1"/>
  <c r="CU1060" i="1"/>
  <c r="CW1081" i="1"/>
  <c r="CW1093" i="1"/>
  <c r="CS1099" i="1"/>
  <c r="CU1104" i="1"/>
  <c r="CW1109" i="1"/>
  <c r="CS1115" i="1"/>
  <c r="CU1120" i="1"/>
  <c r="CW1125" i="1"/>
  <c r="CS1131" i="1"/>
  <c r="CU1136" i="1"/>
  <c r="CW1141" i="1"/>
  <c r="CS1147" i="1"/>
  <c r="CU1152" i="1"/>
  <c r="CW1157" i="1"/>
  <c r="CS1163" i="1"/>
  <c r="CU1168" i="1"/>
  <c r="CW352" i="1"/>
  <c r="CS358" i="1"/>
  <c r="CU403" i="1"/>
  <c r="CW408" i="1"/>
  <c r="CS1173" i="1"/>
  <c r="CU1178" i="1"/>
  <c r="CW1183" i="1"/>
  <c r="CW361" i="1"/>
  <c r="CS417" i="1"/>
  <c r="CU631" i="1"/>
  <c r="CR706" i="1"/>
  <c r="CR834" i="1"/>
  <c r="CU920" i="1"/>
  <c r="CU984" i="1"/>
  <c r="CU1048" i="1"/>
  <c r="CW1096" i="1"/>
  <c r="CU1113" i="1"/>
  <c r="CS1130" i="1"/>
  <c r="CW1146" i="1"/>
  <c r="CU1163" i="1"/>
  <c r="CW357" i="1"/>
  <c r="CW1172" i="1"/>
  <c r="CU361" i="1"/>
  <c r="CT548" i="1"/>
  <c r="CW683" i="1"/>
  <c r="CW739" i="1"/>
  <c r="CT785" i="1"/>
  <c r="CT823" i="1"/>
  <c r="CT861" i="1"/>
  <c r="CW887" i="1"/>
  <c r="CS909" i="1"/>
  <c r="CU930" i="1"/>
  <c r="CW951" i="1"/>
  <c r="CS973" i="1"/>
  <c r="CU994" i="1"/>
  <c r="CW1015" i="1"/>
  <c r="CS1037" i="1"/>
  <c r="CU1058" i="1"/>
  <c r="CW1079" i="1"/>
  <c r="CT1093" i="1"/>
  <c r="CV1098" i="1"/>
  <c r="CR1104" i="1"/>
  <c r="CT1109" i="1"/>
  <c r="CV1114" i="1"/>
  <c r="CR1120" i="1"/>
  <c r="CT1125" i="1"/>
  <c r="CV1130" i="1"/>
  <c r="CR1136" i="1"/>
  <c r="CT1141" i="1"/>
  <c r="CV1146" i="1"/>
  <c r="CR1152" i="1"/>
  <c r="CT1157" i="1"/>
  <c r="CV1162" i="1"/>
  <c r="CR1168" i="1"/>
  <c r="CT352" i="1"/>
  <c r="CV357" i="1"/>
  <c r="CR403" i="1"/>
  <c r="CT408" i="1"/>
  <c r="CV1172" i="1"/>
  <c r="CR1178" i="1"/>
  <c r="CT1183" i="1"/>
  <c r="CR1184" i="1"/>
  <c r="CT417" i="1"/>
  <c r="CU734" i="1"/>
  <c r="CS848" i="1"/>
  <c r="CS923" i="1"/>
  <c r="CW989" i="1"/>
  <c r="CS1051" i="1"/>
  <c r="CU1095" i="1"/>
  <c r="CS1112" i="1"/>
  <c r="CW1126" i="1"/>
  <c r="CW1142" i="1"/>
  <c r="CW1158" i="1"/>
  <c r="CW353" i="1"/>
  <c r="CS1170" i="1"/>
  <c r="CU411" i="1"/>
  <c r="CS341" i="1"/>
  <c r="CW348" i="1"/>
  <c r="CU334" i="1"/>
  <c r="CS423" i="1"/>
  <c r="CW327" i="1"/>
  <c r="CU430" i="1"/>
  <c r="CS319" i="1"/>
  <c r="CW313" i="1"/>
  <c r="CU308" i="1"/>
  <c r="CS303" i="1"/>
  <c r="CW297" i="1"/>
  <c r="CU292" i="1"/>
  <c r="CS287" i="1"/>
  <c r="CW281" i="1"/>
  <c r="CU276" i="1"/>
  <c r="CS271" i="1"/>
  <c r="CT340" i="1"/>
  <c r="CR348" i="1"/>
  <c r="CV333" i="1"/>
  <c r="CT431" i="1"/>
  <c r="CR327" i="1"/>
  <c r="CV422" i="1"/>
  <c r="CT318" i="1"/>
  <c r="CR313" i="1"/>
  <c r="CV307" i="1"/>
  <c r="CT302" i="1"/>
  <c r="CR297" i="1"/>
  <c r="CV291" i="1"/>
  <c r="CT286" i="1"/>
  <c r="CR281" i="1"/>
  <c r="CV275" i="1"/>
  <c r="CT270" i="1"/>
  <c r="CU339" i="1"/>
  <c r="CS338" i="1"/>
  <c r="CW424" i="1"/>
  <c r="CU330" i="1"/>
  <c r="CS326" i="1"/>
  <c r="CW322" i="1"/>
  <c r="CU319" i="1"/>
  <c r="CS316" i="1"/>
  <c r="CS312" i="1"/>
  <c r="CW308" i="1"/>
  <c r="CU305" i="1"/>
  <c r="CU301" i="1"/>
  <c r="CS298" i="1"/>
  <c r="CW294" i="1"/>
  <c r="CW290" i="1"/>
  <c r="CU287" i="1"/>
  <c r="CS284" i="1"/>
  <c r="CS280" i="1"/>
  <c r="CW276" i="1"/>
  <c r="CU273" i="1"/>
  <c r="CU269" i="1"/>
  <c r="CV426" i="1"/>
  <c r="CT423" i="1"/>
  <c r="CT319" i="1"/>
  <c r="CR306" i="1"/>
  <c r="CV292" i="1"/>
  <c r="CV276" i="1"/>
  <c r="CT266" i="1"/>
  <c r="CR263" i="1"/>
  <c r="CR259" i="1"/>
  <c r="CV255" i="1"/>
  <c r="CR253" i="1"/>
  <c r="CT250" i="1"/>
  <c r="CV247" i="1"/>
  <c r="CR245" i="1"/>
  <c r="CT242" i="1"/>
  <c r="CV239" i="1"/>
  <c r="CR237" i="1"/>
  <c r="CT234" i="1"/>
  <c r="CV231" i="1"/>
  <c r="CR229" i="1"/>
  <c r="CT226" i="1"/>
  <c r="CV223" i="1"/>
  <c r="CR221" i="1"/>
  <c r="CT218" i="1"/>
  <c r="CV215" i="1"/>
  <c r="CR213" i="1"/>
  <c r="CT210" i="1"/>
  <c r="CV207" i="1"/>
  <c r="CR205" i="1"/>
  <c r="CT202" i="1"/>
  <c r="CV199" i="1"/>
  <c r="CR197" i="1"/>
  <c r="CT194" i="1"/>
  <c r="CV191" i="1"/>
  <c r="CR189" i="1"/>
  <c r="CT186" i="1"/>
  <c r="CV183" i="1"/>
  <c r="CR181" i="1"/>
  <c r="CR338" i="1"/>
  <c r="CT330" i="1"/>
  <c r="CV322" i="1"/>
  <c r="CR312" i="1"/>
  <c r="CR296" i="1"/>
  <c r="CT269" i="1"/>
  <c r="CU260" i="1"/>
  <c r="CU252" i="1"/>
  <c r="CU244" i="1"/>
  <c r="CU236" i="1"/>
  <c r="CW227" i="1"/>
  <c r="CU220" i="1"/>
  <c r="CU212" i="1"/>
  <c r="CS205" i="1"/>
  <c r="CW197" i="1"/>
  <c r="CS191" i="1"/>
  <c r="CS183" i="1"/>
  <c r="CR426" i="1"/>
  <c r="CT332" i="1"/>
  <c r="CV324" i="1"/>
  <c r="CR316" i="1"/>
  <c r="CT305" i="1"/>
  <c r="CV294" i="1"/>
  <c r="CR284" i="1"/>
  <c r="CT273" i="1"/>
  <c r="CS266" i="1"/>
  <c r="CU263" i="1"/>
  <c r="CW260" i="1"/>
  <c r="CS258" i="1"/>
  <c r="CU255" i="1"/>
  <c r="CW252" i="1"/>
  <c r="CS250" i="1"/>
  <c r="CU247" i="1"/>
  <c r="CW244" i="1"/>
  <c r="CS242" i="1"/>
  <c r="CU239" i="1"/>
  <c r="CW236" i="1"/>
  <c r="CS234" i="1"/>
  <c r="CU231" i="1"/>
  <c r="CW228" i="1"/>
  <c r="CS226" i="1"/>
  <c r="CU223" i="1"/>
  <c r="CW220" i="1"/>
  <c r="CS218" i="1"/>
  <c r="CU215" i="1"/>
  <c r="CW212" i="1"/>
  <c r="CS210" i="1"/>
  <c r="CU207" i="1"/>
  <c r="CW204" i="1"/>
  <c r="CS202" i="1"/>
  <c r="CU199" i="1"/>
  <c r="CW196" i="1"/>
  <c r="CS194" i="1"/>
  <c r="CU191" i="1"/>
  <c r="CW188" i="1"/>
  <c r="CS186" i="1"/>
  <c r="CU183" i="1"/>
  <c r="CW180" i="1"/>
  <c r="CR304" i="1"/>
  <c r="CW265" i="1"/>
  <c r="CW257" i="1"/>
  <c r="CW249" i="1"/>
  <c r="CS241" i="1"/>
  <c r="CS233" i="1"/>
  <c r="CS225" i="1"/>
  <c r="CS217" i="1"/>
  <c r="CU208" i="1"/>
  <c r="CU200" i="1"/>
  <c r="CU192" i="1"/>
  <c r="CW183" i="1"/>
  <c r="CV338" i="1"/>
  <c r="CR431" i="1"/>
  <c r="CT422" i="1"/>
  <c r="CV312" i="1"/>
  <c r="CR302" i="1"/>
  <c r="CT291" i="1"/>
  <c r="CV280" i="1"/>
  <c r="CR270" i="1"/>
  <c r="CT265" i="1"/>
  <c r="CV262" i="1"/>
  <c r="CR260" i="1"/>
  <c r="CT257" i="1"/>
  <c r="CV254" i="1"/>
  <c r="CR252" i="1"/>
  <c r="CT249" i="1"/>
  <c r="CV246" i="1"/>
  <c r="CR244" i="1"/>
  <c r="CT241" i="1"/>
  <c r="CV238" i="1"/>
  <c r="CR236" i="1"/>
  <c r="CT233" i="1"/>
  <c r="CV230" i="1"/>
  <c r="CR228" i="1"/>
  <c r="CT225" i="1"/>
  <c r="CV222" i="1"/>
  <c r="CR220" i="1"/>
  <c r="CT217" i="1"/>
  <c r="CV214" i="1"/>
  <c r="CR212" i="1"/>
  <c r="CT209" i="1"/>
  <c r="CV206" i="1"/>
  <c r="CR204" i="1"/>
  <c r="CT201" i="1"/>
  <c r="CV198" i="1"/>
  <c r="CR196" i="1"/>
  <c r="CT193" i="1"/>
  <c r="CV190" i="1"/>
  <c r="CR188" i="1"/>
  <c r="CT185" i="1"/>
  <c r="CV182" i="1"/>
  <c r="CR180" i="1"/>
  <c r="CV290" i="1"/>
  <c r="CS265" i="1"/>
  <c r="CU256" i="1"/>
  <c r="CS249" i="1"/>
  <c r="CW241" i="1"/>
  <c r="CW233" i="1"/>
  <c r="CW225" i="1"/>
  <c r="CW217" i="1"/>
  <c r="CW209" i="1"/>
  <c r="CS201" i="1"/>
  <c r="CS193" i="1"/>
  <c r="CU184" i="1"/>
  <c r="CR159" i="1"/>
  <c r="CT166" i="1"/>
  <c r="CR173" i="1"/>
  <c r="CS171" i="1"/>
  <c r="CW159" i="1"/>
  <c r="CU162" i="1"/>
  <c r="CS165" i="1"/>
  <c r="CW167" i="1"/>
  <c r="CW171" i="1"/>
  <c r="CT159" i="1"/>
  <c r="CR162" i="1"/>
  <c r="CV164" i="1"/>
  <c r="CT167" i="1"/>
  <c r="CR170" i="1"/>
  <c r="CV172" i="1"/>
  <c r="CT175" i="1"/>
  <c r="CU159" i="1"/>
  <c r="CS162" i="1"/>
  <c r="CW164" i="1"/>
  <c r="CU167" i="1"/>
  <c r="CS170" i="1"/>
  <c r="CW172" i="1"/>
  <c r="CU175" i="1"/>
  <c r="CV159" i="1"/>
  <c r="CR163" i="1"/>
  <c r="CV167" i="1"/>
  <c r="CT172" i="1"/>
  <c r="CV177" i="1"/>
  <c r="CW175" i="1"/>
  <c r="CT154" i="1"/>
  <c r="CR157" i="1"/>
  <c r="CW153" i="1"/>
  <c r="CU156" i="1"/>
  <c r="CT153" i="1"/>
  <c r="CR156" i="1"/>
  <c r="CV158" i="1"/>
  <c r="CU155" i="1"/>
  <c r="CS158" i="1"/>
  <c r="CT5" i="1"/>
  <c r="CR8" i="1"/>
  <c r="CV10" i="1"/>
  <c r="CT13" i="1"/>
  <c r="CR16" i="1"/>
  <c r="CV18" i="1"/>
  <c r="CT21" i="1"/>
  <c r="CR24" i="1"/>
  <c r="CV26" i="1"/>
  <c r="CT29" i="1"/>
  <c r="CR32" i="1"/>
  <c r="CV34" i="1"/>
  <c r="CT37" i="1"/>
  <c r="CR40" i="1"/>
  <c r="CV42" i="1"/>
  <c r="CT45" i="1"/>
  <c r="CR48" i="1"/>
  <c r="CV50" i="1"/>
  <c r="CT53" i="1"/>
  <c r="CR56" i="1"/>
  <c r="CV58" i="1"/>
  <c r="CT61" i="1"/>
  <c r="CR64" i="1"/>
  <c r="CV66" i="1"/>
  <c r="CT69" i="1"/>
  <c r="CR72" i="1"/>
  <c r="CV74" i="1"/>
  <c r="CT77" i="1"/>
  <c r="CR80" i="1"/>
  <c r="CV82" i="1"/>
  <c r="CT85" i="1"/>
  <c r="CR88" i="1"/>
  <c r="CS6" i="1"/>
  <c r="CW8" i="1"/>
  <c r="CU11" i="1"/>
  <c r="CS14" i="1"/>
  <c r="CW16" i="1"/>
  <c r="CU19" i="1"/>
  <c r="CS22" i="1"/>
  <c r="CW24" i="1"/>
  <c r="CU27" i="1"/>
  <c r="CS30" i="1"/>
  <c r="CW32" i="1"/>
  <c r="CU35" i="1"/>
  <c r="CS38" i="1"/>
  <c r="CW40" i="1"/>
  <c r="CU43" i="1"/>
  <c r="CS46" i="1"/>
  <c r="CW48" i="1"/>
  <c r="CU51" i="1"/>
  <c r="CS54" i="1"/>
  <c r="CW56" i="1"/>
  <c r="CU59" i="1"/>
  <c r="CS62" i="1"/>
  <c r="CW64" i="1"/>
  <c r="CU67" i="1"/>
  <c r="CS70" i="1"/>
  <c r="CW72" i="1"/>
  <c r="CU75" i="1"/>
  <c r="CS78" i="1"/>
  <c r="CW80" i="1"/>
  <c r="CU83" i="1"/>
  <c r="CS86" i="1"/>
  <c r="CR5" i="1"/>
  <c r="CV7" i="1"/>
  <c r="CT10" i="1"/>
  <c r="CR13" i="1"/>
  <c r="CV15" i="1"/>
  <c r="CT18" i="1"/>
  <c r="CR21" i="1"/>
  <c r="CV23" i="1"/>
  <c r="CT26" i="1"/>
  <c r="CR29" i="1"/>
  <c r="CV31" i="1"/>
  <c r="CT34" i="1"/>
  <c r="CR37" i="1"/>
  <c r="CV39" i="1"/>
  <c r="CT42" i="1"/>
  <c r="CR45" i="1"/>
  <c r="CV47" i="1"/>
  <c r="CT50" i="1"/>
  <c r="CR53" i="1"/>
  <c r="CV55" i="1"/>
  <c r="CT58" i="1"/>
  <c r="CR61" i="1"/>
  <c r="CV63" i="1"/>
  <c r="CT66" i="1"/>
  <c r="CR69" i="1"/>
  <c r="CV71" i="1"/>
  <c r="CT74" i="1"/>
  <c r="CR77" i="1"/>
  <c r="CV79" i="1"/>
  <c r="CT82" i="1"/>
  <c r="CR85" i="1"/>
  <c r="CV87" i="1"/>
  <c r="CU12" i="1"/>
  <c r="CS23" i="1"/>
  <c r="CW33" i="1"/>
  <c r="CV950" i="1"/>
  <c r="CU887" i="1"/>
  <c r="CU666" i="1"/>
  <c r="CT948" i="1"/>
  <c r="CV995" i="1"/>
  <c r="CT1038" i="1"/>
  <c r="CR1081" i="1"/>
  <c r="CU878" i="1"/>
  <c r="CS1049" i="1"/>
  <c r="CR1123" i="1"/>
  <c r="CV1165" i="1"/>
  <c r="CT412" i="1"/>
  <c r="CU1103" i="1"/>
  <c r="CT595" i="1"/>
  <c r="CU868" i="1"/>
  <c r="CU956" i="1"/>
  <c r="CW1041" i="1"/>
  <c r="CW1099" i="1"/>
  <c r="CS1121" i="1"/>
  <c r="CU1142" i="1"/>
  <c r="CW1163" i="1"/>
  <c r="CS404" i="1"/>
  <c r="CU360" i="1"/>
  <c r="CS720" i="1"/>
  <c r="CU1056" i="1"/>
  <c r="CW1148" i="1"/>
  <c r="CU362" i="1"/>
  <c r="CS790" i="1"/>
  <c r="CW911" i="1"/>
  <c r="CS997" i="1"/>
  <c r="CU1082" i="1"/>
  <c r="CR1110" i="1"/>
  <c r="CT1131" i="1"/>
  <c r="CV1152" i="1"/>
  <c r="CR353" i="1"/>
  <c r="CT1173" i="1"/>
  <c r="CR418" i="1"/>
  <c r="CW997" i="1"/>
  <c r="CW1128" i="1"/>
  <c r="CS1172" i="1"/>
  <c r="CW333" i="1"/>
  <c r="CU318" i="1"/>
  <c r="CS297" i="1"/>
  <c r="CW275" i="1"/>
  <c r="CR333" i="1"/>
  <c r="CV317" i="1"/>
  <c r="CT296" i="1"/>
  <c r="CR275" i="1"/>
  <c r="CS424" i="1"/>
  <c r="CW318" i="1"/>
  <c r="CS304" i="1"/>
  <c r="CS290" i="1"/>
  <c r="CS276" i="1"/>
  <c r="CR328" i="1"/>
  <c r="CR274" i="1"/>
  <c r="CR255" i="1"/>
  <c r="CT244" i="1"/>
  <c r="CV233" i="1"/>
  <c r="CR223" i="1"/>
  <c r="CT212" i="1"/>
  <c r="CV201" i="1"/>
  <c r="CR191" i="1"/>
  <c r="CT180" i="1"/>
  <c r="CT309" i="1"/>
  <c r="CU250" i="1"/>
  <c r="CS219" i="1"/>
  <c r="CS189" i="1"/>
  <c r="CR430" i="1"/>
  <c r="CT281" i="1"/>
  <c r="CS260" i="1"/>
  <c r="CU249" i="1"/>
  <c r="CW238" i="1"/>
  <c r="CS228" i="1"/>
  <c r="CU217" i="1"/>
  <c r="CW206" i="1"/>
  <c r="CS196" i="1"/>
  <c r="CU185" i="1"/>
  <c r="CW263" i="1"/>
  <c r="CS231" i="1"/>
  <c r="CU198" i="1"/>
  <c r="CT329" i="1"/>
  <c r="CV288" i="1"/>
  <c r="CR262" i="1"/>
  <c r="CT251" i="1"/>
  <c r="CV240" i="1"/>
  <c r="CR230" i="1"/>
  <c r="CT219" i="1"/>
  <c r="CV208" i="1"/>
  <c r="CR198" i="1"/>
  <c r="CT187" i="1"/>
  <c r="CV282" i="1"/>
  <c r="CW239" i="1"/>
  <c r="CW207" i="1"/>
  <c r="CV161" i="1"/>
  <c r="CU160" i="1"/>
  <c r="CS173" i="1"/>
  <c r="CR168" i="1"/>
  <c r="CS160" i="1"/>
  <c r="CW170" i="1"/>
  <c r="CT164" i="1"/>
  <c r="CW177" i="1"/>
  <c r="CS157" i="1"/>
  <c r="CS156" i="1"/>
  <c r="CT11" i="1"/>
  <c r="CR22" i="1"/>
  <c r="CV32" i="1"/>
  <c r="CT43" i="1"/>
  <c r="CR54" i="1"/>
  <c r="CV64" i="1"/>
  <c r="CT75" i="1"/>
  <c r="CR86" i="1"/>
  <c r="CS12" i="1"/>
  <c r="CW22" i="1"/>
  <c r="CU33" i="1"/>
  <c r="CS44" i="1"/>
  <c r="CW54" i="1"/>
  <c r="CU65" i="1"/>
  <c r="CS76" i="1"/>
  <c r="CW86" i="1"/>
  <c r="CV13" i="1"/>
  <c r="CT24" i="1"/>
  <c r="CR35" i="1"/>
  <c r="CV45" i="1"/>
  <c r="CT56" i="1"/>
  <c r="CR67" i="1"/>
  <c r="CV77" i="1"/>
  <c r="CU4" i="1"/>
  <c r="CW41" i="1"/>
  <c r="CS55" i="1"/>
  <c r="CW65" i="1"/>
  <c r="CU76" i="1"/>
  <c r="CS87" i="1"/>
  <c r="CU90" i="1"/>
  <c r="CS93" i="1"/>
  <c r="CW95" i="1"/>
  <c r="CU98" i="1"/>
  <c r="CS101" i="1"/>
  <c r="CW103" i="1"/>
  <c r="CU106" i="1"/>
  <c r="CS109" i="1"/>
  <c r="CW111" i="1"/>
  <c r="CU114" i="1"/>
  <c r="CS117" i="1"/>
  <c r="CW119" i="1"/>
  <c r="CU122" i="1"/>
  <c r="CS125" i="1"/>
  <c r="CW127" i="1"/>
  <c r="CU130" i="1"/>
  <c r="CS133" i="1"/>
  <c r="CW135" i="1"/>
  <c r="CU138" i="1"/>
  <c r="CS141" i="1"/>
  <c r="CW143" i="1"/>
  <c r="CU146" i="1"/>
  <c r="CS149" i="1"/>
  <c r="CU10" i="1"/>
  <c r="CS21" i="1"/>
  <c r="CW31" i="1"/>
  <c r="CU42" i="1"/>
  <c r="CS53" i="1"/>
  <c r="CW63" i="1"/>
  <c r="CU74" i="1"/>
  <c r="CS85" i="1"/>
  <c r="CR90" i="1"/>
  <c r="CV92" i="1"/>
  <c r="CT95" i="1"/>
  <c r="CR98" i="1"/>
  <c r="CV100" i="1"/>
  <c r="CT103" i="1"/>
  <c r="CR106" i="1"/>
  <c r="CV108" i="1"/>
  <c r="CT111" i="1"/>
  <c r="CR114" i="1"/>
  <c r="CV116" i="1"/>
  <c r="CT119" i="1"/>
  <c r="CR122" i="1"/>
  <c r="CV124" i="1"/>
  <c r="CT127" i="1"/>
  <c r="CR130" i="1"/>
  <c r="CV132" i="1"/>
  <c r="CT135" i="1"/>
  <c r="CR138" i="1"/>
  <c r="CV140" i="1"/>
  <c r="CT143" i="1"/>
  <c r="CR146" i="1"/>
  <c r="CV148" i="1"/>
  <c r="CT151" i="1"/>
  <c r="CW13" i="1"/>
  <c r="CU24" i="1"/>
  <c r="CS35" i="1"/>
  <c r="CW45" i="1"/>
  <c r="CU56" i="1"/>
  <c r="CS67" i="1"/>
  <c r="CW77" i="1"/>
  <c r="CS88" i="1"/>
  <c r="CW90" i="1"/>
  <c r="CU93" i="1"/>
  <c r="CS96" i="1"/>
  <c r="CW98" i="1"/>
  <c r="CU101" i="1"/>
  <c r="CS104" i="1"/>
  <c r="CW106" i="1"/>
  <c r="CU109" i="1"/>
  <c r="CS112" i="1"/>
  <c r="CW114" i="1"/>
  <c r="CU117" i="1"/>
  <c r="CS120" i="1"/>
  <c r="CW122" i="1"/>
  <c r="CU125" i="1"/>
  <c r="CS128" i="1"/>
  <c r="CW130" i="1"/>
  <c r="CU133" i="1"/>
  <c r="CS136" i="1"/>
  <c r="CW138" i="1"/>
  <c r="CU141" i="1"/>
  <c r="CS144" i="1"/>
  <c r="CW146" i="1"/>
  <c r="CU149" i="1"/>
  <c r="CU6" i="1"/>
  <c r="CS49" i="1"/>
  <c r="CR89" i="1"/>
  <c r="CV99" i="1"/>
  <c r="CT110" i="1"/>
  <c r="CR121" i="1"/>
  <c r="CV131" i="1"/>
  <c r="CT142" i="1"/>
  <c r="CV151" i="1"/>
  <c r="CT96" i="1"/>
  <c r="CT128" i="1"/>
  <c r="CS9" i="1"/>
  <c r="CW51" i="1"/>
  <c r="CV89" i="1"/>
  <c r="CT100" i="1"/>
  <c r="CR111" i="1"/>
  <c r="CV121" i="1"/>
  <c r="CT132" i="1"/>
  <c r="CR143" i="1"/>
  <c r="CW151" i="1"/>
  <c r="CR99" i="1"/>
  <c r="CV133" i="1"/>
  <c r="CW11" i="1"/>
  <c r="CU54" i="1"/>
  <c r="CT90" i="1"/>
  <c r="CR101" i="1"/>
  <c r="CV111" i="1"/>
  <c r="CT122" i="1"/>
  <c r="CR133" i="1"/>
  <c r="CV143" i="1"/>
  <c r="CR152" i="1"/>
  <c r="CS57" i="1"/>
  <c r="CV101" i="1"/>
  <c r="CR131" i="1"/>
  <c r="AP350" i="1"/>
  <c r="AP406" i="1"/>
  <c r="AP1181" i="1"/>
  <c r="AP419" i="1"/>
  <c r="AP403" i="1"/>
  <c r="AP1178" i="1"/>
  <c r="AP416" i="1"/>
  <c r="AP400" i="1"/>
  <c r="AP1175" i="1"/>
  <c r="AP362" i="1"/>
  <c r="AP357" i="1"/>
  <c r="AP1172" i="1"/>
  <c r="AP414" i="1"/>
  <c r="AP12" i="1"/>
  <c r="AP28" i="1"/>
  <c r="AP44" i="1"/>
  <c r="AP60" i="1"/>
  <c r="AP76" i="1"/>
  <c r="AP92" i="1"/>
  <c r="AP108" i="1"/>
  <c r="AP124" i="1"/>
  <c r="AP140" i="1"/>
  <c r="AP156" i="1"/>
  <c r="AP172" i="1"/>
  <c r="AP188" i="1"/>
  <c r="AP204" i="1"/>
  <c r="AP220" i="1"/>
  <c r="AP236" i="1"/>
  <c r="AP252" i="1"/>
  <c r="AP268" i="1"/>
  <c r="AP284" i="1"/>
  <c r="AP300" i="1"/>
  <c r="AP316" i="1"/>
  <c r="AP347" i="1"/>
  <c r="AP426" i="1"/>
  <c r="AP365" i="1"/>
  <c r="AP378" i="1"/>
  <c r="AP387" i="1"/>
  <c r="AP456" i="1"/>
  <c r="AP472" i="1"/>
  <c r="AP9" i="1"/>
  <c r="AP25" i="1"/>
  <c r="AP41" i="1"/>
  <c r="AP57" i="1"/>
  <c r="AP73" i="1"/>
  <c r="AP89" i="1"/>
  <c r="AP105" i="1"/>
  <c r="AP121" i="1"/>
  <c r="AP137" i="1"/>
  <c r="AP153" i="1"/>
  <c r="AP169" i="1"/>
  <c r="AP185" i="1"/>
  <c r="AP201" i="1"/>
  <c r="AP217" i="1"/>
  <c r="AP233" i="1"/>
  <c r="AP249" i="1"/>
  <c r="AP265" i="1"/>
  <c r="AP281" i="1"/>
  <c r="AP297" i="1"/>
  <c r="AP313" i="1"/>
  <c r="AP327" i="1"/>
  <c r="AP348" i="1"/>
  <c r="AP345" i="1"/>
  <c r="AP376" i="1"/>
  <c r="AP442" i="1"/>
  <c r="AP453" i="1"/>
  <c r="AP469" i="1"/>
  <c r="AP485" i="1"/>
  <c r="AP501" i="1"/>
  <c r="AP517" i="1"/>
  <c r="AP532" i="1"/>
  <c r="AP547" i="1"/>
  <c r="AP14" i="1"/>
  <c r="AP30" i="1"/>
  <c r="AP46" i="1"/>
  <c r="AP62" i="1"/>
  <c r="AP78" i="1"/>
  <c r="AP94" i="1"/>
  <c r="AP110" i="1"/>
  <c r="AP126" i="1"/>
  <c r="AP142" i="1"/>
  <c r="AP158" i="1"/>
  <c r="AP174" i="1"/>
  <c r="AP190" i="1"/>
  <c r="AP206" i="1"/>
  <c r="AP222" i="1"/>
  <c r="AP238" i="1"/>
  <c r="AP254" i="1"/>
  <c r="AP270" i="1"/>
  <c r="AP286" i="1"/>
  <c r="AP302" i="1"/>
  <c r="AP318" i="1"/>
  <c r="AP431" i="1"/>
  <c r="AP340" i="1"/>
  <c r="AP369" i="1"/>
  <c r="AP381" i="1"/>
  <c r="AP447" i="1"/>
  <c r="AP462" i="1"/>
  <c r="AP478" i="1"/>
  <c r="AP494" i="1"/>
  <c r="AP510" i="1"/>
  <c r="AP526" i="1"/>
  <c r="AP7" i="1"/>
  <c r="AP71" i="1"/>
  <c r="AP135" i="1"/>
  <c r="AP199" i="1"/>
  <c r="AP263" i="1"/>
  <c r="AP325" i="1"/>
  <c r="AP384" i="1"/>
  <c r="AP491" i="1"/>
  <c r="AP523" i="1"/>
  <c r="AP548" i="1"/>
  <c r="AP565" i="1"/>
  <c r="AP581" i="1"/>
  <c r="AP596" i="1"/>
  <c r="AP612" i="1"/>
  <c r="AP628" i="1"/>
  <c r="AP642" i="1"/>
  <c r="AP656" i="1"/>
  <c r="AP672" i="1"/>
  <c r="AP687" i="1"/>
  <c r="AP703" i="1"/>
  <c r="AP719" i="1"/>
  <c r="AP735" i="1"/>
  <c r="AP751" i="1"/>
  <c r="AP767" i="1"/>
  <c r="AP783" i="1"/>
  <c r="AP799" i="1"/>
  <c r="AP815" i="1"/>
  <c r="AP831" i="1"/>
  <c r="AP43" i="1"/>
  <c r="AP107" i="1"/>
  <c r="AP171" i="1"/>
  <c r="AP235" i="1"/>
  <c r="AP299" i="1"/>
  <c r="AP364" i="1"/>
  <c r="AP471" i="1"/>
  <c r="AP508" i="1"/>
  <c r="AP538" i="1"/>
  <c r="AP558" i="1"/>
  <c r="AP574" i="1"/>
  <c r="AP589" i="1"/>
  <c r="AP605" i="1"/>
  <c r="AP621" i="1"/>
  <c r="AP637" i="1"/>
  <c r="AP649" i="1"/>
  <c r="AP666" i="1"/>
  <c r="AP681" i="1"/>
  <c r="AP696" i="1"/>
  <c r="AP712" i="1"/>
  <c r="AP728" i="1"/>
  <c r="AP744" i="1"/>
  <c r="AP760" i="1"/>
  <c r="AP776" i="1"/>
  <c r="AP792" i="1"/>
  <c r="AP808" i="1"/>
  <c r="AP824" i="1"/>
  <c r="AP840" i="1"/>
  <c r="AP856" i="1"/>
  <c r="AP871" i="1"/>
  <c r="AP887" i="1"/>
  <c r="AP903" i="1"/>
  <c r="AP919" i="1"/>
  <c r="AP31" i="1"/>
  <c r="AP95" i="1"/>
  <c r="AP159" i="1"/>
  <c r="AP223" i="1"/>
  <c r="AP287" i="1"/>
  <c r="AP341" i="1"/>
  <c r="AP459" i="1"/>
  <c r="AP503" i="1"/>
  <c r="AP534" i="1"/>
  <c r="AP555" i="1"/>
  <c r="AP571" i="1"/>
  <c r="AP586" i="1"/>
  <c r="AP602" i="1"/>
  <c r="AP618" i="1"/>
  <c r="AP634" i="1"/>
  <c r="AP647" i="1"/>
  <c r="AP662" i="1"/>
  <c r="AP678" i="1"/>
  <c r="AP693" i="1"/>
  <c r="AP709" i="1"/>
  <c r="AP725" i="1"/>
  <c r="AP741" i="1"/>
  <c r="AP757" i="1"/>
  <c r="AP773" i="1"/>
  <c r="AP789" i="1"/>
  <c r="AP805" i="1"/>
  <c r="AP821" i="1"/>
  <c r="AP837" i="1"/>
  <c r="AP853" i="1"/>
  <c r="AP868" i="1"/>
  <c r="AP884" i="1"/>
  <c r="AP900" i="1"/>
  <c r="AP147" i="1"/>
  <c r="AP390" i="1"/>
  <c r="AP568" i="1"/>
  <c r="AP631" i="1"/>
  <c r="AP690" i="1"/>
  <c r="AP754" i="1"/>
  <c r="AP818" i="1"/>
  <c r="AP859" i="1"/>
  <c r="AP890" i="1"/>
  <c r="AP917" i="1"/>
  <c r="AP936" i="1"/>
  <c r="AP952" i="1"/>
  <c r="AP968" i="1"/>
  <c r="AP984" i="1"/>
  <c r="AP1000" i="1"/>
  <c r="AP1016" i="1"/>
  <c r="AP1032" i="1"/>
  <c r="AP1048" i="1"/>
  <c r="AP1064" i="1"/>
  <c r="AP1080" i="1"/>
  <c r="AP1096" i="1"/>
  <c r="AP1112" i="1"/>
  <c r="AP1128" i="1"/>
  <c r="AP1144" i="1"/>
  <c r="AP1160" i="1"/>
  <c r="AP873" i="1"/>
  <c r="AP939" i="1"/>
  <c r="AP983" i="1"/>
  <c r="AP1031" i="1"/>
  <c r="AP1079" i="1"/>
  <c r="AP1127" i="1"/>
  <c r="AP35" i="1"/>
  <c r="AP291" i="1"/>
  <c r="AP535" i="1"/>
  <c r="AP603" i="1"/>
  <c r="AP663" i="1"/>
  <c r="AP726" i="1"/>
  <c r="AP790" i="1"/>
  <c r="AP846" i="1"/>
  <c r="AP877" i="1"/>
  <c r="AP908" i="1"/>
  <c r="AP929" i="1"/>
  <c r="AP945" i="1"/>
  <c r="AP961" i="1"/>
  <c r="AP977" i="1"/>
  <c r="AP993" i="1"/>
  <c r="AP1009" i="1"/>
  <c r="AP1025" i="1"/>
  <c r="AP1041" i="1"/>
  <c r="AP1057" i="1"/>
  <c r="AP1073" i="1"/>
  <c r="AP1089" i="1"/>
  <c r="AP1105" i="1"/>
  <c r="AP1121" i="1"/>
  <c r="AP1137" i="1"/>
  <c r="AP1153" i="1"/>
  <c r="AP1169" i="1"/>
  <c r="AP422" i="1"/>
  <c r="AP611" i="1"/>
  <c r="AP734" i="1"/>
  <c r="AP865" i="1"/>
  <c r="AP943" i="1"/>
  <c r="AP991" i="1"/>
  <c r="AP1039" i="1"/>
  <c r="AP1087" i="1"/>
  <c r="AP1135" i="1"/>
  <c r="AP115" i="1"/>
  <c r="AP370" i="1"/>
  <c r="AP560" i="1"/>
  <c r="AP623" i="1"/>
  <c r="AP683" i="1"/>
  <c r="AP746" i="1"/>
  <c r="AP810" i="1"/>
  <c r="AP855" i="1"/>
  <c r="AP886" i="1"/>
  <c r="AP914" i="1"/>
  <c r="AP934" i="1"/>
  <c r="AP950" i="1"/>
  <c r="AP966" i="1"/>
  <c r="AP982" i="1"/>
  <c r="AP998" i="1"/>
  <c r="AP1014" i="1"/>
  <c r="AP1030" i="1"/>
  <c r="AP1046" i="1"/>
  <c r="AP1062" i="1"/>
  <c r="AP1078" i="1"/>
  <c r="AP1094" i="1"/>
  <c r="AP1110" i="1"/>
  <c r="AP1126" i="1"/>
  <c r="AP1142" i="1"/>
  <c r="AP1158" i="1"/>
  <c r="AP382" i="1"/>
  <c r="AP627" i="1"/>
  <c r="AP750" i="1"/>
  <c r="AP858" i="1"/>
  <c r="AP935" i="1"/>
  <c r="AP987" i="1"/>
  <c r="AP1035" i="1"/>
  <c r="AP1083" i="1"/>
  <c r="AP1131" i="1"/>
  <c r="AM349" i="1"/>
  <c r="AN354" i="1"/>
  <c r="AO359" i="1"/>
  <c r="AM405" i="1"/>
  <c r="AN410" i="1"/>
  <c r="AO1174" i="1"/>
  <c r="AM1180" i="1"/>
  <c r="AN411" i="1"/>
  <c r="AM414" i="1"/>
  <c r="AN419" i="1"/>
  <c r="AN356" i="1"/>
  <c r="AM407" i="1"/>
  <c r="AO1176" i="1"/>
  <c r="AN413" i="1"/>
  <c r="AM363" i="1"/>
  <c r="AN359" i="1"/>
  <c r="AM410" i="1"/>
  <c r="AO1179" i="1"/>
  <c r="AN1184" i="1"/>
  <c r="AN349" i="1"/>
  <c r="AO354" i="1"/>
  <c r="AM400" i="1"/>
  <c r="AN405" i="1"/>
  <c r="AO410" i="1"/>
  <c r="AM1175" i="1"/>
  <c r="AN1180" i="1"/>
  <c r="AO411" i="1"/>
  <c r="AN414" i="1"/>
  <c r="AO419" i="1"/>
  <c r="AO357" i="1"/>
  <c r="AN408" i="1"/>
  <c r="AM1178" i="1"/>
  <c r="AN362" i="1"/>
  <c r="AO352" i="1"/>
  <c r="AN403" i="1"/>
  <c r="AM1173" i="1"/>
  <c r="AO1183" i="1"/>
  <c r="AN416" i="1"/>
  <c r="AO5" i="1"/>
  <c r="AM11" i="1"/>
  <c r="AN16" i="1"/>
  <c r="AO21" i="1"/>
  <c r="AM27" i="1"/>
  <c r="AN32" i="1"/>
  <c r="AO37" i="1"/>
  <c r="AN7" i="1"/>
  <c r="AO12" i="1"/>
  <c r="AM18" i="1"/>
  <c r="AN23" i="1"/>
  <c r="AO28" i="1"/>
  <c r="AM34" i="1"/>
  <c r="AN39" i="1"/>
  <c r="AO44" i="1"/>
  <c r="AM50" i="1"/>
  <c r="AN55" i="1"/>
  <c r="AO60" i="1"/>
  <c r="AM66" i="1"/>
  <c r="AN71" i="1"/>
  <c r="AO76" i="1"/>
  <c r="AM82" i="1"/>
  <c r="AN87" i="1"/>
  <c r="AO92" i="1"/>
  <c r="AM98" i="1"/>
  <c r="AN103" i="1"/>
  <c r="AO108" i="1"/>
  <c r="AM114" i="1"/>
  <c r="AN119" i="1"/>
  <c r="AO124" i="1"/>
  <c r="AM130" i="1"/>
  <c r="AN135" i="1"/>
  <c r="AO140" i="1"/>
  <c r="AM146" i="1"/>
  <c r="AN151" i="1"/>
  <c r="AO156" i="1"/>
  <c r="AM162" i="1"/>
  <c r="AN167" i="1"/>
  <c r="AO172" i="1"/>
  <c r="AM12" i="1"/>
  <c r="AO22" i="1"/>
  <c r="AN33" i="1"/>
  <c r="AO42" i="1"/>
  <c r="AO49" i="1"/>
  <c r="AM57" i="1"/>
  <c r="AM64" i="1"/>
  <c r="AM71" i="1"/>
  <c r="AN78" i="1"/>
  <c r="AN85" i="1"/>
  <c r="AN92" i="1"/>
  <c r="AO99" i="1"/>
  <c r="AO106" i="1"/>
  <c r="AO113" i="1"/>
  <c r="AM121" i="1"/>
  <c r="AM128" i="1"/>
  <c r="AM135" i="1"/>
  <c r="AN142" i="1"/>
  <c r="AN149" i="1"/>
  <c r="AN156" i="1"/>
  <c r="AO163" i="1"/>
  <c r="AO170" i="1"/>
  <c r="AO176" i="1"/>
  <c r="AM182" i="1"/>
  <c r="AN187" i="1"/>
  <c r="AO192" i="1"/>
  <c r="AM198" i="1"/>
  <c r="AN203" i="1"/>
  <c r="AO208" i="1"/>
  <c r="AM214" i="1"/>
  <c r="AM5" i="1"/>
  <c r="AO15" i="1"/>
  <c r="AN26" i="1"/>
  <c r="AM37" i="1"/>
  <c r="AM45" i="1"/>
  <c r="AM52" i="1"/>
  <c r="AM59" i="1"/>
  <c r="AN66" i="1"/>
  <c r="AN73" i="1"/>
  <c r="AN80" i="1"/>
  <c r="AO87" i="1"/>
  <c r="AO94" i="1"/>
  <c r="AO101" i="1"/>
  <c r="AM109" i="1"/>
  <c r="AM116" i="1"/>
  <c r="AM123" i="1"/>
  <c r="AN130" i="1"/>
  <c r="AN137" i="1"/>
  <c r="AN144" i="1"/>
  <c r="AO151" i="1"/>
  <c r="AO158" i="1"/>
  <c r="AO165" i="1"/>
  <c r="AM173" i="1"/>
  <c r="AN178" i="1"/>
  <c r="AO183" i="1"/>
  <c r="AM189" i="1"/>
  <c r="AN194" i="1"/>
  <c r="AO199" i="1"/>
  <c r="AM205" i="1"/>
  <c r="AN13" i="1"/>
  <c r="AM24" i="1"/>
  <c r="AO34" i="1"/>
  <c r="AO43" i="1"/>
  <c r="AO50" i="1"/>
  <c r="AO57" i="1"/>
  <c r="AM65" i="1"/>
  <c r="AM72" i="1"/>
  <c r="AM79" i="1"/>
  <c r="AN86" i="1"/>
  <c r="AN93" i="1"/>
  <c r="AN100" i="1"/>
  <c r="AO107" i="1"/>
  <c r="AO114" i="1"/>
  <c r="AO121" i="1"/>
  <c r="AM129" i="1"/>
  <c r="AM136" i="1"/>
  <c r="AM143" i="1"/>
  <c r="AN150" i="1"/>
  <c r="AN157" i="1"/>
  <c r="AN164" i="1"/>
  <c r="AO171" i="1"/>
  <c r="AN177" i="1"/>
  <c r="AO182" i="1"/>
  <c r="AM188" i="1"/>
  <c r="AN193" i="1"/>
  <c r="AO198" i="1"/>
  <c r="AM204" i="1"/>
  <c r="AN209" i="1"/>
  <c r="AO214" i="1"/>
  <c r="AM220" i="1"/>
  <c r="AN225" i="1"/>
  <c r="AO230" i="1"/>
  <c r="AM236" i="1"/>
  <c r="AN241" i="1"/>
  <c r="AO246" i="1"/>
  <c r="AM252" i="1"/>
  <c r="AN257" i="1"/>
  <c r="AO262" i="1"/>
  <c r="AM268" i="1"/>
  <c r="AN273" i="1"/>
  <c r="AO278" i="1"/>
  <c r="AM284" i="1"/>
  <c r="AN289" i="1"/>
  <c r="AO294" i="1"/>
  <c r="AM300" i="1"/>
  <c r="AN305" i="1"/>
  <c r="AO310" i="1"/>
  <c r="AM316" i="1"/>
  <c r="AN321" i="1"/>
  <c r="AO324" i="1"/>
  <c r="AM347" i="1"/>
  <c r="AN332" i="1"/>
  <c r="AO336" i="1"/>
  <c r="AM426" i="1"/>
  <c r="AN427" i="1"/>
  <c r="AO342" i="1"/>
  <c r="AM365" i="1"/>
  <c r="AN368" i="1"/>
  <c r="AO373" i="1"/>
  <c r="AM378" i="1"/>
  <c r="AN439" i="1"/>
  <c r="AO441" i="1"/>
  <c r="AN6" i="1"/>
  <c r="AO45" i="1"/>
  <c r="AN74" i="1"/>
  <c r="AO102" i="1"/>
  <c r="AM131" i="1"/>
  <c r="AO159" i="1"/>
  <c r="AN184" i="1"/>
  <c r="AO205" i="1"/>
  <c r="AN216" i="1"/>
  <c r="AN224" i="1"/>
  <c r="AN231" i="1"/>
  <c r="AN238" i="1"/>
  <c r="AO245" i="1"/>
  <c r="AO252" i="1"/>
  <c r="AO259" i="1"/>
  <c r="AM267" i="1"/>
  <c r="AM274" i="1"/>
  <c r="AM281" i="1"/>
  <c r="AN288" i="1"/>
  <c r="AN295" i="1"/>
  <c r="AN302" i="1"/>
  <c r="AO309" i="1"/>
  <c r="AO316" i="1"/>
  <c r="AO422" i="1"/>
  <c r="AM329" i="1"/>
  <c r="AM424" i="1"/>
  <c r="AM348" i="1"/>
  <c r="AN433" i="1"/>
  <c r="AN343" i="1"/>
  <c r="AN434" i="1"/>
  <c r="AO372" i="1"/>
  <c r="AO378" i="1"/>
  <c r="AO19" i="1"/>
  <c r="AO54" i="1"/>
  <c r="AM83" i="1"/>
  <c r="AO111" i="1"/>
  <c r="AM140" i="1"/>
  <c r="AN168" i="1"/>
  <c r="AM191" i="1"/>
  <c r="AM209" i="1"/>
  <c r="AN219" i="1"/>
  <c r="AN226" i="1"/>
  <c r="AO233" i="1"/>
  <c r="AO240" i="1"/>
  <c r="AO247" i="1"/>
  <c r="AM255" i="1"/>
  <c r="AM262" i="1"/>
  <c r="AM269" i="1"/>
  <c r="AN276" i="1"/>
  <c r="AN283" i="1"/>
  <c r="AN290" i="1"/>
  <c r="AO297" i="1"/>
  <c r="AO304" i="1"/>
  <c r="AO311" i="1"/>
  <c r="AM319" i="1"/>
  <c r="AM324" i="1"/>
  <c r="AM330" i="1"/>
  <c r="AN334" i="1"/>
  <c r="AN425" i="1"/>
  <c r="AN428" i="1"/>
  <c r="AO345" i="1"/>
  <c r="AO367" i="1"/>
  <c r="AO374" i="1"/>
  <c r="AM438" i="1"/>
  <c r="AM33" i="1"/>
  <c r="AO63" i="1"/>
  <c r="AM92" i="1"/>
  <c r="AN120" i="1"/>
  <c r="AM149" i="1"/>
  <c r="AN176" i="1"/>
  <c r="AO197" i="1"/>
  <c r="AN212" i="1"/>
  <c r="AO221" i="1"/>
  <c r="AO228" i="1"/>
  <c r="AO235" i="1"/>
  <c r="AM243" i="1"/>
  <c r="AM250" i="1"/>
  <c r="AM257" i="1"/>
  <c r="AN264" i="1"/>
  <c r="AN271" i="1"/>
  <c r="AN278" i="1"/>
  <c r="AO285" i="1"/>
  <c r="AO292" i="1"/>
  <c r="AO299" i="1"/>
  <c r="AM307" i="1"/>
  <c r="AM314" i="1"/>
  <c r="AM321" i="1"/>
  <c r="AN326" i="1"/>
  <c r="AN423" i="1"/>
  <c r="AN336" i="1"/>
  <c r="AO339" i="1"/>
  <c r="AO429" i="1"/>
  <c r="AO364" i="1"/>
  <c r="AM370" i="1"/>
  <c r="AM436" i="1"/>
  <c r="AM439" i="1"/>
  <c r="AN385" i="1"/>
  <c r="AN445" i="1"/>
  <c r="AO390" i="1"/>
  <c r="AM453" i="1"/>
  <c r="AN458" i="1"/>
  <c r="AO463" i="1"/>
  <c r="CU641" i="1"/>
  <c r="CR1036" i="1"/>
  <c r="CS944" i="1"/>
  <c r="CR784" i="1"/>
  <c r="CV963" i="1"/>
  <c r="CT1006" i="1"/>
  <c r="CR1049" i="1"/>
  <c r="CT346" i="1"/>
  <c r="CS921" i="1"/>
  <c r="CW1090" i="1"/>
  <c r="CV1133" i="1"/>
  <c r="CT355" i="1"/>
  <c r="CV419" i="1"/>
  <c r="CW1134" i="1"/>
  <c r="CS752" i="1"/>
  <c r="CU892" i="1"/>
  <c r="CW977" i="1"/>
  <c r="CS1063" i="1"/>
  <c r="CS1105" i="1"/>
  <c r="CU1126" i="1"/>
  <c r="CW1147" i="1"/>
  <c r="CS1169" i="1"/>
  <c r="CU409" i="1"/>
  <c r="CU1184" i="1"/>
  <c r="CW852" i="1"/>
  <c r="CW1098" i="1"/>
  <c r="CU1165" i="1"/>
  <c r="CS577" i="1"/>
  <c r="CR828" i="1"/>
  <c r="CS933" i="1"/>
  <c r="CU1018" i="1"/>
  <c r="CR1094" i="1"/>
  <c r="CT1115" i="1"/>
  <c r="CV1136" i="1"/>
  <c r="CR1158" i="1"/>
  <c r="CT358" i="1"/>
  <c r="CV1178" i="1"/>
  <c r="CV748" i="1"/>
  <c r="CS1059" i="1"/>
  <c r="CW1144" i="1"/>
  <c r="CW412" i="1"/>
  <c r="CU431" i="1"/>
  <c r="CS313" i="1"/>
  <c r="CW291" i="1"/>
  <c r="CU270" i="1"/>
  <c r="CV330" i="1"/>
  <c r="CT312" i="1"/>
  <c r="CR291" i="1"/>
  <c r="CV269" i="1"/>
  <c r="CW347" i="1"/>
  <c r="CW314" i="1"/>
  <c r="CW300" i="1"/>
  <c r="CW286" i="1"/>
  <c r="CS272" i="1"/>
  <c r="CV316" i="1"/>
  <c r="CV265" i="1"/>
  <c r="CT252" i="1"/>
  <c r="CV241" i="1"/>
  <c r="CR231" i="1"/>
  <c r="CT220" i="1"/>
  <c r="CV209" i="1"/>
  <c r="CR199" i="1"/>
  <c r="CT188" i="1"/>
  <c r="CT335" i="1"/>
  <c r="CR288" i="1"/>
  <c r="CU242" i="1"/>
  <c r="CU210" i="1"/>
  <c r="CS181" i="1"/>
  <c r="CT313" i="1"/>
  <c r="CV270" i="1"/>
  <c r="CU257" i="1"/>
  <c r="CW246" i="1"/>
  <c r="CS236" i="1"/>
  <c r="CU225" i="1"/>
  <c r="CW214" i="1"/>
  <c r="CS204" i="1"/>
  <c r="CU193" i="1"/>
  <c r="CW182" i="1"/>
  <c r="CW255" i="1"/>
  <c r="CS223" i="1"/>
  <c r="CW189" i="1"/>
  <c r="CV320" i="1"/>
  <c r="CR278" i="1"/>
  <c r="CT259" i="1"/>
  <c r="CV248" i="1"/>
  <c r="CR238" i="1"/>
  <c r="CT227" i="1"/>
  <c r="CV216" i="1"/>
  <c r="CR206" i="1"/>
  <c r="CT195" i="1"/>
  <c r="CV184" i="1"/>
  <c r="CS263" i="1"/>
  <c r="CU232" i="1"/>
  <c r="CS199" i="1"/>
  <c r="CT168" i="1"/>
  <c r="CS163" i="1"/>
  <c r="CR160" i="1"/>
  <c r="CV170" i="1"/>
  <c r="CW162" i="1"/>
  <c r="CU173" i="1"/>
  <c r="CR169" i="1"/>
  <c r="CR155" i="1"/>
  <c r="CR154" i="1"/>
  <c r="CW158" i="1"/>
  <c r="CR14" i="1"/>
  <c r="CV24" i="1"/>
  <c r="CT35" i="1"/>
  <c r="CR46" i="1"/>
  <c r="CV56" i="1"/>
  <c r="CT67" i="1"/>
  <c r="CR78" i="1"/>
  <c r="CS4" i="1"/>
  <c r="CW14" i="1"/>
  <c r="CU25" i="1"/>
  <c r="CS36" i="1"/>
  <c r="CW46" i="1"/>
  <c r="CU57" i="1"/>
  <c r="CS68" i="1"/>
  <c r="CW78" i="1"/>
  <c r="CV5" i="1"/>
  <c r="CT16" i="1"/>
  <c r="CR27" i="1"/>
  <c r="CV37" i="1"/>
  <c r="CT48" i="1"/>
  <c r="CR59" i="1"/>
  <c r="CV69" i="1"/>
  <c r="CT80" i="1"/>
  <c r="CS15" i="1"/>
  <c r="CU44" i="1"/>
  <c r="CW57" i="1"/>
  <c r="CU68" i="1"/>
  <c r="CS79" i="1"/>
  <c r="CU88" i="1"/>
  <c r="CS91" i="1"/>
  <c r="CW93" i="1"/>
  <c r="CU96" i="1"/>
  <c r="CS99" i="1"/>
  <c r="CW101" i="1"/>
  <c r="CU104" i="1"/>
  <c r="CS107" i="1"/>
  <c r="CW109" i="1"/>
  <c r="CU112" i="1"/>
  <c r="CS115" i="1"/>
  <c r="CW117" i="1"/>
  <c r="CU120" i="1"/>
  <c r="CS123" i="1"/>
  <c r="CW125" i="1"/>
  <c r="CU128" i="1"/>
  <c r="CS131" i="1"/>
  <c r="CW133" i="1"/>
  <c r="CU136" i="1"/>
  <c r="CS139" i="1"/>
  <c r="CW141" i="1"/>
  <c r="CU144" i="1"/>
  <c r="CS147" i="1"/>
  <c r="CW149" i="1"/>
  <c r="CS13" i="1"/>
  <c r="CW23" i="1"/>
  <c r="CU34" i="1"/>
  <c r="CS45" i="1"/>
  <c r="CW55" i="1"/>
  <c r="CU66" i="1"/>
  <c r="CS77" i="1"/>
  <c r="CW87" i="1"/>
  <c r="CV90" i="1"/>
  <c r="CT93" i="1"/>
  <c r="CR96" i="1"/>
  <c r="CV98" i="1"/>
  <c r="CT101" i="1"/>
  <c r="CR104" i="1"/>
  <c r="CV106" i="1"/>
  <c r="CT109" i="1"/>
  <c r="CR112" i="1"/>
  <c r="CV114" i="1"/>
  <c r="CT117" i="1"/>
  <c r="CR120" i="1"/>
  <c r="CV122" i="1"/>
  <c r="CT125" i="1"/>
  <c r="CR128" i="1"/>
  <c r="CV130" i="1"/>
  <c r="CT133" i="1"/>
  <c r="CR136" i="1"/>
  <c r="CV138" i="1"/>
  <c r="CT141" i="1"/>
  <c r="CR144" i="1"/>
  <c r="CV146" i="1"/>
  <c r="CT149" i="1"/>
  <c r="CW5" i="1"/>
  <c r="CU16" i="1"/>
  <c r="CS27" i="1"/>
  <c r="CW37" i="1"/>
  <c r="CU48" i="1"/>
  <c r="CS59" i="1"/>
  <c r="CW69" i="1"/>
  <c r="CU80" i="1"/>
  <c r="CW88" i="1"/>
  <c r="CU91" i="1"/>
  <c r="CS94" i="1"/>
  <c r="CW96" i="1"/>
  <c r="CU99" i="1"/>
  <c r="CS102" i="1"/>
  <c r="CW104" i="1"/>
  <c r="CU107" i="1"/>
  <c r="CS110" i="1"/>
  <c r="CW112" i="1"/>
  <c r="CU115" i="1"/>
  <c r="CS118" i="1"/>
  <c r="CW120" i="1"/>
  <c r="CU123" i="1"/>
  <c r="CS126" i="1"/>
  <c r="CW128" i="1"/>
  <c r="CU131" i="1"/>
  <c r="CS134" i="1"/>
  <c r="CW136" i="1"/>
  <c r="CU139" i="1"/>
  <c r="CS142" i="1"/>
  <c r="CW144" i="1"/>
  <c r="CU147" i="1"/>
  <c r="CS150" i="1"/>
  <c r="CS17" i="1"/>
  <c r="CW59" i="1"/>
  <c r="CV91" i="1"/>
  <c r="CT102" i="1"/>
  <c r="CR113" i="1"/>
  <c r="CV123" i="1"/>
  <c r="CT134" i="1"/>
  <c r="CR145" i="1"/>
  <c r="CT152" i="1"/>
  <c r="CT104" i="1"/>
  <c r="CT136" i="1"/>
  <c r="CW19" i="1"/>
  <c r="CU62" i="1"/>
  <c r="CT92" i="1"/>
  <c r="CR103" i="1"/>
  <c r="CV113" i="1"/>
  <c r="CT124" i="1"/>
  <c r="CR135" i="1"/>
  <c r="CV145" i="1"/>
  <c r="CU152" i="1"/>
  <c r="CR107" i="1"/>
  <c r="CV141" i="1"/>
  <c r="CU22" i="1"/>
  <c r="CS65" i="1"/>
  <c r="CR93" i="1"/>
  <c r="CV103" i="1"/>
  <c r="CT114" i="1"/>
  <c r="CR125" i="1"/>
  <c r="CV135" i="1"/>
  <c r="CT146" i="1"/>
  <c r="CV152" i="1"/>
  <c r="CW67" i="1"/>
  <c r="CV109" i="1"/>
  <c r="CR139" i="1"/>
  <c r="AP354" i="1"/>
  <c r="AP410" i="1"/>
  <c r="AP411" i="1"/>
  <c r="AP351" i="1"/>
  <c r="AP407" i="1"/>
  <c r="AP1182" i="1"/>
  <c r="AP363" i="1"/>
  <c r="AP404" i="1"/>
  <c r="AP1179" i="1"/>
  <c r="AP417" i="1"/>
  <c r="AP401" i="1"/>
  <c r="AP1176" i="1"/>
  <c r="AP418" i="1"/>
  <c r="AP16" i="1"/>
  <c r="AP32" i="1"/>
  <c r="AP48" i="1"/>
  <c r="AP64" i="1"/>
  <c r="AP80" i="1"/>
  <c r="AP96" i="1"/>
  <c r="AP112" i="1"/>
  <c r="AP128" i="1"/>
  <c r="AP144" i="1"/>
  <c r="AP160" i="1"/>
  <c r="AP176" i="1"/>
  <c r="AP192" i="1"/>
  <c r="AP208" i="1"/>
  <c r="AP224" i="1"/>
  <c r="AP240" i="1"/>
  <c r="AP256" i="1"/>
  <c r="AP272" i="1"/>
  <c r="AP288" i="1"/>
  <c r="AP304" i="1"/>
  <c r="AP320" i="1"/>
  <c r="AP331" i="1"/>
  <c r="AP433" i="1"/>
  <c r="AP367" i="1"/>
  <c r="AP380" i="1"/>
  <c r="AP389" i="1"/>
  <c r="AP460" i="1"/>
  <c r="AP476" i="1"/>
  <c r="AP13" i="1"/>
  <c r="AP29" i="1"/>
  <c r="AP45" i="1"/>
  <c r="AP61" i="1"/>
  <c r="AP77" i="1"/>
  <c r="AP93" i="1"/>
  <c r="AP109" i="1"/>
  <c r="AP125" i="1"/>
  <c r="AP141" i="1"/>
  <c r="AP157" i="1"/>
  <c r="AP173" i="1"/>
  <c r="AP189" i="1"/>
  <c r="AP205" i="1"/>
  <c r="AP221" i="1"/>
  <c r="AP237" i="1"/>
  <c r="AP253" i="1"/>
  <c r="AP269" i="1"/>
  <c r="AP285" i="1"/>
  <c r="AP301" i="1"/>
  <c r="AP317" i="1"/>
  <c r="AP330" i="1"/>
  <c r="AP339" i="1"/>
  <c r="AP366" i="1"/>
  <c r="AP379" i="1"/>
  <c r="AP444" i="1"/>
  <c r="AP457" i="1"/>
  <c r="AP473" i="1"/>
  <c r="AP489" i="1"/>
  <c r="AP505" i="1"/>
  <c r="AP521" i="1"/>
  <c r="AP536" i="1"/>
  <c r="AP551" i="1"/>
  <c r="AP18" i="1"/>
  <c r="AP34" i="1"/>
  <c r="AP50" i="1"/>
  <c r="AP66" i="1"/>
  <c r="AP82" i="1"/>
  <c r="AP98" i="1"/>
  <c r="AP114" i="1"/>
  <c r="AP130" i="1"/>
  <c r="AP146" i="1"/>
  <c r="AP162" i="1"/>
  <c r="AP178" i="1"/>
  <c r="AP194" i="1"/>
  <c r="AP210" i="1"/>
  <c r="AP226" i="1"/>
  <c r="AP242" i="1"/>
  <c r="AP258" i="1"/>
  <c r="AP274" i="1"/>
  <c r="AP290" i="1"/>
  <c r="AP306" i="1"/>
  <c r="AP322" i="1"/>
  <c r="AP424" i="1"/>
  <c r="AP428" i="1"/>
  <c r="AP373" i="1"/>
  <c r="AP441" i="1"/>
  <c r="AP450" i="1"/>
  <c r="AP466" i="1"/>
  <c r="AP482" i="1"/>
  <c r="AP498" i="1"/>
  <c r="AP514" i="1"/>
  <c r="AP529" i="1"/>
  <c r="AP23" i="1"/>
  <c r="AP87" i="1"/>
  <c r="AP151" i="1"/>
  <c r="AP215" i="1"/>
  <c r="AP279" i="1"/>
  <c r="AP337" i="1"/>
  <c r="AP451" i="1"/>
  <c r="AP499" i="1"/>
  <c r="AP530" i="1"/>
  <c r="AP553" i="1"/>
  <c r="AP569" i="1"/>
  <c r="AP393" i="1"/>
  <c r="AP600" i="1"/>
  <c r="AP616" i="1"/>
  <c r="AP632" i="1"/>
  <c r="AP396" i="1"/>
  <c r="AP660" i="1"/>
  <c r="AP676" i="1"/>
  <c r="AP691" i="1"/>
  <c r="AP707" i="1"/>
  <c r="AP723" i="1"/>
  <c r="AP739" i="1"/>
  <c r="AP755" i="1"/>
  <c r="AP771" i="1"/>
  <c r="AP787" i="1"/>
  <c r="AP803" i="1"/>
  <c r="AP819" i="1"/>
  <c r="AP835" i="1"/>
  <c r="AP59" i="1"/>
  <c r="AP123" i="1"/>
  <c r="AP187" i="1"/>
  <c r="AP251" i="1"/>
  <c r="AP315" i="1"/>
  <c r="AP377" i="1"/>
  <c r="AP484" i="1"/>
  <c r="AP516" i="1"/>
  <c r="AP544" i="1"/>
  <c r="AP562" i="1"/>
  <c r="AP578" i="1"/>
  <c r="AP593" i="1"/>
  <c r="AP609" i="1"/>
  <c r="AP625" i="1"/>
  <c r="AP394" i="1"/>
  <c r="AP653" i="1"/>
  <c r="AP670" i="1"/>
  <c r="AP684" i="1"/>
  <c r="AP700" i="1"/>
  <c r="AP716" i="1"/>
  <c r="AP732" i="1"/>
  <c r="AP748" i="1"/>
  <c r="AP764" i="1"/>
  <c r="AP780" i="1"/>
  <c r="AP796" i="1"/>
  <c r="AP812" i="1"/>
  <c r="AP828" i="1"/>
  <c r="AP844" i="1"/>
  <c r="AP860" i="1"/>
  <c r="AP875" i="1"/>
  <c r="AP891" i="1"/>
  <c r="AP907" i="1"/>
  <c r="AP923" i="1"/>
  <c r="AP47" i="1"/>
  <c r="AP111" i="1"/>
  <c r="AP175" i="1"/>
  <c r="AP239" i="1"/>
  <c r="AP303" i="1"/>
  <c r="AP435" i="1"/>
  <c r="AP475" i="1"/>
  <c r="AP511" i="1"/>
  <c r="AP540" i="1"/>
  <c r="AP559" i="1"/>
  <c r="AP575" i="1"/>
  <c r="AP590" i="1"/>
  <c r="AP606" i="1"/>
  <c r="AP622" i="1"/>
  <c r="AP638" i="1"/>
  <c r="AP650" i="1"/>
  <c r="AP667" i="1"/>
  <c r="AP682" i="1"/>
  <c r="AP697" i="1"/>
  <c r="AP713" i="1"/>
  <c r="AP729" i="1"/>
  <c r="AP745" i="1"/>
  <c r="AP761" i="1"/>
  <c r="AP777" i="1"/>
  <c r="AP793" i="1"/>
  <c r="AP809" i="1"/>
  <c r="AP825" i="1"/>
  <c r="AP841" i="1"/>
  <c r="AP857" i="1"/>
  <c r="AP872" i="1"/>
  <c r="AP888" i="1"/>
  <c r="AP904" i="1"/>
  <c r="AP211" i="1"/>
  <c r="AP496" i="1"/>
  <c r="AP584" i="1"/>
  <c r="AP645" i="1"/>
  <c r="AP706" i="1"/>
  <c r="AP770" i="1"/>
  <c r="AP834" i="1"/>
  <c r="AP866" i="1"/>
  <c r="AP898" i="1"/>
  <c r="AP922" i="1"/>
  <c r="AP940" i="1"/>
  <c r="AP956" i="1"/>
  <c r="AP972" i="1"/>
  <c r="AP988" i="1"/>
  <c r="AP1004" i="1"/>
  <c r="AP1020" i="1"/>
  <c r="AP1036" i="1"/>
  <c r="AP1052" i="1"/>
  <c r="AP1068" i="1"/>
  <c r="AP1084" i="1"/>
  <c r="AP1100" i="1"/>
  <c r="AP1116" i="1"/>
  <c r="AP1132" i="1"/>
  <c r="AP1148" i="1"/>
  <c r="AP1164" i="1"/>
  <c r="AP897" i="1"/>
  <c r="AP951" i="1"/>
  <c r="AP995" i="1"/>
  <c r="AP1043" i="1"/>
  <c r="AP1091" i="1"/>
  <c r="AP1139" i="1"/>
  <c r="AP99" i="1"/>
  <c r="AP420" i="1"/>
  <c r="AP556" i="1"/>
  <c r="AP619" i="1"/>
  <c r="AP679" i="1"/>
  <c r="AP742" i="1"/>
  <c r="AP806" i="1"/>
  <c r="AP854" i="1"/>
  <c r="AP885" i="1"/>
  <c r="AP913" i="1"/>
  <c r="AP933" i="1"/>
  <c r="AP949" i="1"/>
  <c r="AP965" i="1"/>
  <c r="AP981" i="1"/>
  <c r="AP997" i="1"/>
  <c r="AP1013" i="1"/>
  <c r="AP1029" i="1"/>
  <c r="AP1045" i="1"/>
  <c r="AP1061" i="1"/>
  <c r="AP1077" i="1"/>
  <c r="AP1093" i="1"/>
  <c r="AP1109" i="1"/>
  <c r="AP1125" i="1"/>
  <c r="AP1141" i="1"/>
  <c r="AP1157" i="1"/>
  <c r="AP1166" i="1"/>
  <c r="AP488" i="1"/>
  <c r="AP395" i="1"/>
  <c r="AP766" i="1"/>
  <c r="AP889" i="1"/>
  <c r="AP955" i="1"/>
  <c r="AP1003" i="1"/>
  <c r="AP1051" i="1"/>
  <c r="AP1099" i="1"/>
  <c r="AP1147" i="1"/>
  <c r="AP179" i="1"/>
  <c r="AP479" i="1"/>
  <c r="AP576" i="1"/>
  <c r="AP639" i="1"/>
  <c r="AP698" i="1"/>
  <c r="AP762" i="1"/>
  <c r="AP826" i="1"/>
  <c r="AP664" i="1"/>
  <c r="AP894" i="1"/>
  <c r="AP920" i="1"/>
  <c r="AP938" i="1"/>
  <c r="AP954" i="1"/>
  <c r="AP970" i="1"/>
  <c r="AP986" i="1"/>
  <c r="AP1002" i="1"/>
  <c r="AP1018" i="1"/>
  <c r="AP1034" i="1"/>
  <c r="AP1050" i="1"/>
  <c r="AP1066" i="1"/>
  <c r="AP1082" i="1"/>
  <c r="AP1098" i="1"/>
  <c r="AP1114" i="1"/>
  <c r="AP1130" i="1"/>
  <c r="AP1146" i="1"/>
  <c r="AP1162" i="1"/>
  <c r="AP520" i="1"/>
  <c r="AP655" i="1"/>
  <c r="AP782" i="1"/>
  <c r="AP881" i="1"/>
  <c r="AP947" i="1"/>
  <c r="AP999" i="1"/>
  <c r="AP1047" i="1"/>
  <c r="AP1095" i="1"/>
  <c r="AP1143" i="1"/>
  <c r="AN350" i="1"/>
  <c r="AO355" i="1"/>
  <c r="AM401" i="1"/>
  <c r="AN406" i="1"/>
  <c r="AO1170" i="1"/>
  <c r="AM1176" i="1"/>
  <c r="AN1181" i="1"/>
  <c r="AO412" i="1"/>
  <c r="AN415" i="1"/>
  <c r="AO363" i="1"/>
  <c r="AM359" i="1"/>
  <c r="AO409" i="1"/>
  <c r="AN1179" i="1"/>
  <c r="AM1184" i="1"/>
  <c r="AN351" i="1"/>
  <c r="AM402" i="1"/>
  <c r="AO1171" i="1"/>
  <c r="AN1182" i="1"/>
  <c r="AM415" i="1"/>
  <c r="AO350" i="1"/>
  <c r="AM356" i="1"/>
  <c r="AN401" i="1"/>
  <c r="AO406" i="1"/>
  <c r="AM1171" i="1"/>
  <c r="AN1176" i="1"/>
  <c r="AO1181" i="1"/>
  <c r="AM413" i="1"/>
  <c r="AO415" i="1"/>
  <c r="AO349" i="1"/>
  <c r="AN400" i="1"/>
  <c r="AM1170" i="1"/>
  <c r="AO1180" i="1"/>
  <c r="AM416" i="1"/>
  <c r="AN355" i="1"/>
  <c r="AM406" i="1"/>
  <c r="AO1175" i="1"/>
  <c r="AN412" i="1"/>
  <c r="AM419" i="1"/>
  <c r="AM7" i="1"/>
  <c r="AN12" i="1"/>
  <c r="AO17" i="1"/>
  <c r="AM23" i="1"/>
  <c r="AN28" i="1"/>
  <c r="AO33" i="1"/>
  <c r="AM39" i="1"/>
  <c r="AO8" i="1"/>
  <c r="AM14" i="1"/>
  <c r="AN19" i="1"/>
  <c r="AO24" i="1"/>
  <c r="AM30" i="1"/>
  <c r="AN35" i="1"/>
  <c r="AO40" i="1"/>
  <c r="AM46" i="1"/>
  <c r="AN51" i="1"/>
  <c r="AO56" i="1"/>
  <c r="AM62" i="1"/>
  <c r="AN67" i="1"/>
  <c r="AO72" i="1"/>
  <c r="AM78" i="1"/>
  <c r="AN83" i="1"/>
  <c r="AO88" i="1"/>
  <c r="AM94" i="1"/>
  <c r="AN99" i="1"/>
  <c r="AO104" i="1"/>
  <c r="AM110" i="1"/>
  <c r="AN115" i="1"/>
  <c r="AO120" i="1"/>
  <c r="AM126" i="1"/>
  <c r="AN131" i="1"/>
  <c r="AO136" i="1"/>
  <c r="AM142" i="1"/>
  <c r="AN147" i="1"/>
  <c r="AO152" i="1"/>
  <c r="AM158" i="1"/>
  <c r="AN163" i="1"/>
  <c r="AO168" i="1"/>
  <c r="AM4" i="1"/>
  <c r="AO14" i="1"/>
  <c r="AN25" i="1"/>
  <c r="AM36" i="1"/>
  <c r="AN44" i="1"/>
  <c r="AO51" i="1"/>
  <c r="AO58" i="1"/>
  <c r="AO65" i="1"/>
  <c r="AM73" i="1"/>
  <c r="AM80" i="1"/>
  <c r="AM87" i="1"/>
  <c r="AN94" i="1"/>
  <c r="AN101" i="1"/>
  <c r="AN108" i="1"/>
  <c r="AO115" i="1"/>
  <c r="AO122" i="1"/>
  <c r="AO129" i="1"/>
  <c r="AM137" i="1"/>
  <c r="AM144" i="1"/>
  <c r="AM151" i="1"/>
  <c r="AN158" i="1"/>
  <c r="AN165" i="1"/>
  <c r="AN172" i="1"/>
  <c r="AM178" i="1"/>
  <c r="AN183" i="1"/>
  <c r="AO188" i="1"/>
  <c r="AM194" i="1"/>
  <c r="AN199" i="1"/>
  <c r="AO204" i="1"/>
  <c r="AM210" i="1"/>
  <c r="AN215" i="1"/>
  <c r="AO7" i="1"/>
  <c r="AN18" i="1"/>
  <c r="AM29" i="1"/>
  <c r="AO39" i="1"/>
  <c r="AO46" i="1"/>
  <c r="AO53" i="1"/>
  <c r="AM61" i="1"/>
  <c r="AM68" i="1"/>
  <c r="AM75" i="1"/>
  <c r="AN82" i="1"/>
  <c r="AN89" i="1"/>
  <c r="AN96" i="1"/>
  <c r="AO103" i="1"/>
  <c r="AO110" i="1"/>
  <c r="AO117" i="1"/>
  <c r="AM125" i="1"/>
  <c r="AM132" i="1"/>
  <c r="AM139" i="1"/>
  <c r="AN146" i="1"/>
  <c r="AN153" i="1"/>
  <c r="AN160" i="1"/>
  <c r="AO167" i="1"/>
  <c r="AN174" i="1"/>
  <c r="AO179" i="1"/>
  <c r="AM185" i="1"/>
  <c r="AN190" i="1"/>
  <c r="AO195" i="1"/>
  <c r="AM201" i="1"/>
  <c r="AN5" i="1"/>
  <c r="AM16" i="1"/>
  <c r="AO26" i="1"/>
  <c r="AN37" i="1"/>
  <c r="AN45" i="1"/>
  <c r="AN52" i="1"/>
  <c r="AO59" i="1"/>
  <c r="AO66" i="1"/>
  <c r="AO73" i="1"/>
  <c r="AM81" i="1"/>
  <c r="AM88" i="1"/>
  <c r="AM95" i="1"/>
  <c r="AN102" i="1"/>
  <c r="AN109" i="1"/>
  <c r="AN116" i="1"/>
  <c r="AO123" i="1"/>
  <c r="AO130" i="1"/>
  <c r="AO137" i="1"/>
  <c r="AM145" i="1"/>
  <c r="AM152" i="1"/>
  <c r="AM159" i="1"/>
  <c r="AN166" i="1"/>
  <c r="AN173" i="1"/>
  <c r="AO178" i="1"/>
  <c r="AM184" i="1"/>
  <c r="AN189" i="1"/>
  <c r="AO194" i="1"/>
  <c r="AM200" i="1"/>
  <c r="AN205" i="1"/>
  <c r="AO210" i="1"/>
  <c r="AM216" i="1"/>
  <c r="AN221" i="1"/>
  <c r="AO226" i="1"/>
  <c r="AM232" i="1"/>
  <c r="AN237" i="1"/>
  <c r="AO242" i="1"/>
  <c r="AM248" i="1"/>
  <c r="AN253" i="1"/>
  <c r="AO258" i="1"/>
  <c r="AM264" i="1"/>
  <c r="AN269" i="1"/>
  <c r="AO274" i="1"/>
  <c r="AM280" i="1"/>
  <c r="AN285" i="1"/>
  <c r="AO290" i="1"/>
  <c r="AM296" i="1"/>
  <c r="AN301" i="1"/>
  <c r="AO306" i="1"/>
  <c r="AM312" i="1"/>
  <c r="AN317" i="1"/>
  <c r="AO322" i="1"/>
  <c r="AM326" i="1"/>
  <c r="AN330" i="1"/>
  <c r="AO424" i="1"/>
  <c r="AM338" i="1"/>
  <c r="AN339" i="1"/>
  <c r="AO428" i="1"/>
  <c r="AM344" i="1"/>
  <c r="AN366" i="1"/>
  <c r="AO369" i="1"/>
  <c r="AM375" i="1"/>
  <c r="AN379" i="1"/>
  <c r="AO381" i="1"/>
  <c r="AM385" i="1"/>
  <c r="AM17" i="1"/>
  <c r="AM53" i="1"/>
  <c r="AN81" i="1"/>
  <c r="AO109" i="1"/>
  <c r="AN138" i="1"/>
  <c r="AO166" i="1"/>
  <c r="AO189" i="1"/>
  <c r="AN208" i="1"/>
  <c r="AM219" i="1"/>
  <c r="AM226" i="1"/>
  <c r="AM233" i="1"/>
  <c r="AN240" i="1"/>
  <c r="AN247" i="1"/>
  <c r="AN254" i="1"/>
  <c r="AO261" i="1"/>
  <c r="AO268" i="1"/>
  <c r="AO275" i="1"/>
  <c r="AM283" i="1"/>
  <c r="AM290" i="1"/>
  <c r="AM297" i="1"/>
  <c r="AN304" i="1"/>
  <c r="AN311" i="1"/>
  <c r="AN318" i="1"/>
  <c r="AO323" i="1"/>
  <c r="AO347" i="1"/>
  <c r="AO333" i="1"/>
  <c r="AM425" i="1"/>
  <c r="AM428" i="1"/>
  <c r="AM345" i="1"/>
  <c r="AN367" i="1"/>
  <c r="AN374" i="1"/>
  <c r="AN437" i="1"/>
  <c r="AN30" i="1"/>
  <c r="AO61" i="1"/>
  <c r="AN90" i="1"/>
  <c r="AO118" i="1"/>
  <c r="AM147" i="1"/>
  <c r="AM175" i="1"/>
  <c r="AN196" i="1"/>
  <c r="AO211" i="1"/>
  <c r="AM221" i="1"/>
  <c r="AN228" i="1"/>
  <c r="AN235" i="1"/>
  <c r="AN242" i="1"/>
  <c r="AO249" i="1"/>
  <c r="AO256" i="1"/>
  <c r="AO263" i="1"/>
  <c r="AM271" i="1"/>
  <c r="AM278" i="1"/>
  <c r="AM285" i="1"/>
  <c r="AN292" i="1"/>
  <c r="AN299" i="1"/>
  <c r="AN306" i="1"/>
  <c r="AO313" i="1"/>
  <c r="AO320" i="1"/>
  <c r="AO325" i="1"/>
  <c r="AM423" i="1"/>
  <c r="AM336" i="1"/>
  <c r="AM339" i="1"/>
  <c r="AN429" i="1"/>
  <c r="AN364" i="1"/>
  <c r="AN369" i="1"/>
  <c r="AO376" i="1"/>
  <c r="AO380" i="1"/>
  <c r="AN42" i="1"/>
  <c r="AO70" i="1"/>
  <c r="AM99" i="1"/>
  <c r="AO127" i="1"/>
  <c r="AM156" i="1"/>
  <c r="AO181" i="1"/>
  <c r="AM203" i="1"/>
  <c r="AM215" i="1"/>
  <c r="AN223" i="1"/>
  <c r="AN230" i="1"/>
  <c r="AO237" i="1"/>
  <c r="AO244" i="1"/>
  <c r="AO251" i="1"/>
  <c r="AM259" i="1"/>
  <c r="AM266" i="1"/>
  <c r="AM273" i="1"/>
  <c r="AN280" i="1"/>
  <c r="AN287" i="1"/>
  <c r="AN294" i="1"/>
  <c r="AO301" i="1"/>
  <c r="AO308" i="1"/>
  <c r="AO315" i="1"/>
  <c r="AM422" i="1"/>
  <c r="AM328" i="1"/>
  <c r="AM332" i="1"/>
  <c r="AN338" i="1"/>
  <c r="AN341" i="1"/>
  <c r="AN342" i="1"/>
  <c r="AO366" i="1"/>
  <c r="AO371" i="1"/>
  <c r="AO377" i="1"/>
  <c r="AM382" i="1"/>
  <c r="AM443" i="1"/>
  <c r="AO388" i="1"/>
  <c r="AM449" i="1"/>
  <c r="AN454" i="1"/>
  <c r="AO459" i="1"/>
  <c r="AM465" i="1"/>
  <c r="AN470" i="1"/>
  <c r="AO475" i="1"/>
  <c r="AM481" i="1"/>
  <c r="AN486" i="1"/>
  <c r="AO491" i="1"/>
  <c r="AM497" i="1"/>
  <c r="AN502" i="1"/>
  <c r="AO507" i="1"/>
  <c r="AM513" i="1"/>
  <c r="AN518" i="1"/>
  <c r="AO523" i="1"/>
  <c r="AM528" i="1"/>
  <c r="AN533" i="1"/>
  <c r="AO392" i="1"/>
  <c r="AM543" i="1"/>
  <c r="AN548" i="1"/>
  <c r="AO553" i="1"/>
  <c r="AM559" i="1"/>
  <c r="AN564" i="1"/>
  <c r="AO569" i="1"/>
  <c r="AM575" i="1"/>
  <c r="AN580" i="1"/>
  <c r="AO393" i="1"/>
  <c r="AM590" i="1"/>
  <c r="AN595" i="1"/>
  <c r="AO600" i="1"/>
  <c r="AM606" i="1"/>
  <c r="AN611" i="1"/>
  <c r="AO616" i="1"/>
  <c r="AM622" i="1"/>
  <c r="AN627" i="1"/>
  <c r="AO632" i="1"/>
  <c r="AM638" i="1"/>
  <c r="AM108" i="1"/>
  <c r="AO207" i="1"/>
  <c r="AO239" i="1"/>
  <c r="AN268" i="1"/>
  <c r="AO296" i="1"/>
  <c r="AM323" i="1"/>
  <c r="AO427" i="1"/>
  <c r="AM437" i="1"/>
  <c r="AO442" i="1"/>
  <c r="AN446" i="1"/>
  <c r="AN452" i="1"/>
  <c r="AN459" i="1"/>
  <c r="AO466" i="1"/>
  <c r="AO473" i="1"/>
  <c r="AO480" i="1"/>
  <c r="AM488" i="1"/>
  <c r="AM495" i="1"/>
  <c r="AM502" i="1"/>
  <c r="AN509" i="1"/>
  <c r="AN516" i="1"/>
  <c r="AN523" i="1"/>
  <c r="AO529" i="1"/>
  <c r="AO536" i="1"/>
  <c r="AO542" i="1"/>
  <c r="AM550" i="1"/>
  <c r="AM557" i="1"/>
  <c r="AM564" i="1"/>
  <c r="AN571" i="1"/>
  <c r="AN578" i="1"/>
  <c r="AN393" i="1"/>
  <c r="AO591" i="1"/>
  <c r="AO598" i="1"/>
  <c r="AO605" i="1"/>
  <c r="AM613" i="1"/>
  <c r="AM620" i="1"/>
  <c r="AM627" i="1"/>
  <c r="AN634" i="1"/>
  <c r="AO640" i="1"/>
  <c r="AM644" i="1"/>
  <c r="AN648" i="1"/>
  <c r="AO652" i="1"/>
  <c r="AM658" i="1"/>
  <c r="AN663" i="1"/>
  <c r="AO669" i="1"/>
  <c r="AM674" i="1"/>
  <c r="AN679" i="1"/>
  <c r="AO399" i="1"/>
  <c r="AM689" i="1"/>
  <c r="AN694" i="1"/>
  <c r="AO699" i="1"/>
  <c r="AM705" i="1"/>
  <c r="AN710" i="1"/>
  <c r="AO715" i="1"/>
  <c r="AM721" i="1"/>
  <c r="AN726" i="1"/>
  <c r="AO731" i="1"/>
  <c r="AM737" i="1"/>
  <c r="AN742" i="1"/>
  <c r="AO747" i="1"/>
  <c r="AM753" i="1"/>
  <c r="AN758" i="1"/>
  <c r="AO763" i="1"/>
  <c r="AM769" i="1"/>
  <c r="AM25" i="1"/>
  <c r="AO143" i="1"/>
  <c r="AN220" i="1"/>
  <c r="AO248" i="1"/>
  <c r="AM277" i="1"/>
  <c r="AO305" i="1"/>
  <c r="AM431" i="1"/>
  <c r="AN346" i="1"/>
  <c r="AN382" i="1"/>
  <c r="AN387" i="1"/>
  <c r="AN390" i="1"/>
  <c r="AO454" i="1"/>
  <c r="AO461" i="1"/>
  <c r="AO468" i="1"/>
  <c r="AM476" i="1"/>
  <c r="AM483" i="1"/>
  <c r="AM490" i="1"/>
  <c r="AN497" i="1"/>
  <c r="AN504" i="1"/>
  <c r="AN511" i="1"/>
  <c r="AO518" i="1"/>
  <c r="AO525" i="1"/>
  <c r="AO531" i="1"/>
  <c r="AM538" i="1"/>
  <c r="AM545" i="1"/>
  <c r="AM552" i="1"/>
  <c r="AN559" i="1"/>
  <c r="AN566" i="1"/>
  <c r="AN573" i="1"/>
  <c r="AO580" i="1"/>
  <c r="AO586" i="1"/>
  <c r="AO593" i="1"/>
  <c r="AM601" i="1"/>
  <c r="AM608" i="1"/>
  <c r="AM615" i="1"/>
  <c r="AN622" i="1"/>
  <c r="AN629" i="1"/>
  <c r="AN636" i="1"/>
  <c r="AN641" i="1"/>
  <c r="AO645" i="1"/>
  <c r="AM649" i="1"/>
  <c r="AN654" i="1"/>
  <c r="AO659" i="1"/>
  <c r="AM666" i="1"/>
  <c r="AN671" i="1"/>
  <c r="AO675" i="1"/>
  <c r="AM681" i="1"/>
  <c r="AN685" i="1"/>
  <c r="AO690" i="1"/>
  <c r="AM696" i="1"/>
  <c r="AN701" i="1"/>
  <c r="AO706" i="1"/>
  <c r="AM712" i="1"/>
  <c r="AN717" i="1"/>
  <c r="AO722" i="1"/>
  <c r="AM728" i="1"/>
  <c r="AN733" i="1"/>
  <c r="AO738" i="1"/>
  <c r="AM744" i="1"/>
  <c r="AN749" i="1"/>
  <c r="AO754" i="1"/>
  <c r="AM760" i="1"/>
  <c r="AN122" i="1"/>
  <c r="AM213" i="1"/>
  <c r="AN243" i="1"/>
  <c r="AO271" i="1"/>
  <c r="AN300" i="1"/>
  <c r="AO326" i="1"/>
  <c r="AM421" i="1"/>
  <c r="AO439" i="1"/>
  <c r="AM386" i="1"/>
  <c r="AM447" i="1"/>
  <c r="AN453" i="1"/>
  <c r="AN460" i="1"/>
  <c r="AN467" i="1"/>
  <c r="AO474" i="1"/>
  <c r="AO481" i="1"/>
  <c r="AO488" i="1"/>
  <c r="CS612" i="1"/>
  <c r="CW662" i="1"/>
  <c r="CU1001" i="1"/>
  <c r="CW859" i="1"/>
  <c r="CT974" i="1"/>
  <c r="CR1017" i="1"/>
  <c r="CV1059" i="1"/>
  <c r="CW714" i="1"/>
  <c r="CW963" i="1"/>
  <c r="CV1101" i="1"/>
  <c r="CT1144" i="1"/>
  <c r="CR406" i="1"/>
  <c r="CU888" i="1"/>
  <c r="CS1166" i="1"/>
  <c r="CW793" i="1"/>
  <c r="CW913" i="1"/>
  <c r="CS999" i="1"/>
  <c r="CU1084" i="1"/>
  <c r="CU1110" i="1"/>
  <c r="CW1131" i="1"/>
  <c r="CS1153" i="1"/>
  <c r="CU353" i="1"/>
  <c r="CW1173" i="1"/>
  <c r="CW417" i="1"/>
  <c r="CU928" i="1"/>
  <c r="CU1115" i="1"/>
  <c r="CW359" i="1"/>
  <c r="CR690" i="1"/>
  <c r="CR865" i="1"/>
  <c r="CU954" i="1"/>
  <c r="CW1039" i="1"/>
  <c r="CT1099" i="1"/>
  <c r="CV1120" i="1"/>
  <c r="CR1142" i="1"/>
  <c r="CT1163" i="1"/>
  <c r="CV403" i="1"/>
  <c r="CR360" i="1"/>
  <c r="CU862" i="1"/>
  <c r="CS1098" i="1"/>
  <c r="CW1160" i="1"/>
  <c r="CU340" i="1"/>
  <c r="CS327" i="1"/>
  <c r="CW307" i="1"/>
  <c r="CU286" i="1"/>
  <c r="CV339" i="1"/>
  <c r="CT326" i="1"/>
  <c r="CR307" i="1"/>
  <c r="CV285" i="1"/>
  <c r="CW426" i="1"/>
  <c r="CU325" i="1"/>
  <c r="CU311" i="1"/>
  <c r="CU297" i="1"/>
  <c r="CW282" i="1"/>
  <c r="CW268" i="1"/>
  <c r="CT303" i="1"/>
  <c r="CV261" i="1"/>
  <c r="CV249" i="1"/>
  <c r="CR239" i="1"/>
  <c r="CT228" i="1"/>
  <c r="CV217" i="1"/>
  <c r="CR207" i="1"/>
  <c r="CT196" i="1"/>
  <c r="CV185" i="1"/>
  <c r="CV328" i="1"/>
  <c r="CU266" i="1"/>
  <c r="CU234" i="1"/>
  <c r="CW203" i="1"/>
  <c r="CT348" i="1"/>
  <c r="CV302" i="1"/>
  <c r="CU265" i="1"/>
  <c r="CW254" i="1"/>
  <c r="CS244" i="1"/>
  <c r="CU233" i="1"/>
  <c r="CW222" i="1"/>
  <c r="CS212" i="1"/>
  <c r="CU201" i="1"/>
  <c r="CW190" i="1"/>
  <c r="CS180" i="1"/>
  <c r="CW247" i="1"/>
  <c r="CS215" i="1"/>
  <c r="CW181" i="1"/>
  <c r="CR310" i="1"/>
  <c r="CT267" i="1"/>
  <c r="CV256" i="1"/>
  <c r="CR246" i="1"/>
  <c r="CT235" i="1"/>
  <c r="CV224" i="1"/>
  <c r="CR214" i="1"/>
  <c r="CT203" i="1"/>
  <c r="CV192" i="1"/>
  <c r="CR182" i="1"/>
  <c r="CS255" i="1"/>
  <c r="CW223" i="1"/>
  <c r="CU190" i="1"/>
  <c r="CT174" i="1"/>
  <c r="CW165" i="1"/>
  <c r="CV162" i="1"/>
  <c r="CT173" i="1"/>
  <c r="CU165" i="1"/>
  <c r="CS176" i="1"/>
  <c r="CV173" i="1"/>
  <c r="CV157" i="1"/>
  <c r="CV156" i="1"/>
  <c r="CR6" i="1"/>
  <c r="CV16" i="1"/>
  <c r="CT27" i="1"/>
  <c r="CR38" i="1"/>
  <c r="CV48" i="1"/>
  <c r="CT59" i="1"/>
  <c r="CR70" i="1"/>
  <c r="CV80" i="1"/>
  <c r="CW6" i="1"/>
  <c r="CU17" i="1"/>
  <c r="CS28" i="1"/>
  <c r="CW38" i="1"/>
  <c r="CU49" i="1"/>
  <c r="CS60" i="1"/>
  <c r="CW70" i="1"/>
  <c r="CU81" i="1"/>
  <c r="CT8" i="1"/>
  <c r="CR19" i="1"/>
  <c r="CV29" i="1"/>
  <c r="CT40" i="1"/>
  <c r="CR51" i="1"/>
  <c r="CV61" i="1"/>
  <c r="CT72" i="1"/>
  <c r="CR83" i="1"/>
  <c r="CW25" i="1"/>
  <c r="CS47" i="1"/>
  <c r="CU60" i="1"/>
  <c r="CS71" i="1"/>
  <c r="CW81" i="1"/>
  <c r="CS89" i="1"/>
  <c r="CW91" i="1"/>
  <c r="CU94" i="1"/>
  <c r="CS97" i="1"/>
  <c r="CW99" i="1"/>
  <c r="CU102" i="1"/>
  <c r="CS105" i="1"/>
  <c r="CW107" i="1"/>
  <c r="CU110" i="1"/>
  <c r="CS113" i="1"/>
  <c r="CW115" i="1"/>
  <c r="CU118" i="1"/>
  <c r="CS121" i="1"/>
  <c r="CW123" i="1"/>
  <c r="CU126" i="1"/>
  <c r="CS129" i="1"/>
  <c r="CW131" i="1"/>
  <c r="CU134" i="1"/>
  <c r="CS137" i="1"/>
  <c r="CW139" i="1"/>
  <c r="CU142" i="1"/>
  <c r="CS145" i="1"/>
  <c r="CW147" i="1"/>
  <c r="CS5" i="1"/>
  <c r="CW15" i="1"/>
  <c r="CU26" i="1"/>
  <c r="CS37" i="1"/>
  <c r="CW47" i="1"/>
  <c r="CU58" i="1"/>
  <c r="CS69" i="1"/>
  <c r="CW79" i="1"/>
  <c r="CV88" i="1"/>
  <c r="CT91" i="1"/>
  <c r="CR94" i="1"/>
  <c r="CV96" i="1"/>
  <c r="CT99" i="1"/>
  <c r="CR102" i="1"/>
  <c r="CV104" i="1"/>
  <c r="CT107" i="1"/>
  <c r="CR110" i="1"/>
  <c r="CV112" i="1"/>
  <c r="CT115" i="1"/>
  <c r="CR118" i="1"/>
  <c r="CV120" i="1"/>
  <c r="CT123" i="1"/>
  <c r="CR126" i="1"/>
  <c r="CV128" i="1"/>
  <c r="CT131" i="1"/>
  <c r="CR134" i="1"/>
  <c r="CV136" i="1"/>
  <c r="CT139" i="1"/>
  <c r="CR142" i="1"/>
  <c r="CV144" i="1"/>
  <c r="CT147" i="1"/>
  <c r="CR150" i="1"/>
  <c r="CU8" i="1"/>
  <c r="CS19" i="1"/>
  <c r="CW29" i="1"/>
  <c r="CU40" i="1"/>
  <c r="CS51" i="1"/>
  <c r="CW61" i="1"/>
  <c r="CU72" i="1"/>
  <c r="CS83" i="1"/>
  <c r="CU89" i="1"/>
  <c r="CS92" i="1"/>
  <c r="CW94" i="1"/>
  <c r="CU97" i="1"/>
  <c r="CS100" i="1"/>
  <c r="CW102" i="1"/>
  <c r="CU105" i="1"/>
  <c r="CS108" i="1"/>
  <c r="CW110" i="1"/>
  <c r="CU113" i="1"/>
  <c r="CS116" i="1"/>
  <c r="CW118" i="1"/>
  <c r="CU121" i="1"/>
  <c r="CS124" i="1"/>
  <c r="CW126" i="1"/>
  <c r="CU129" i="1"/>
  <c r="CS132" i="1"/>
  <c r="CW134" i="1"/>
  <c r="CU137" i="1"/>
  <c r="CS140" i="1"/>
  <c r="CW142" i="1"/>
  <c r="CU145" i="1"/>
  <c r="CS148" i="1"/>
  <c r="CW150" i="1"/>
  <c r="CW27" i="1"/>
  <c r="CU70" i="1"/>
  <c r="CT94" i="1"/>
  <c r="CR105" i="1"/>
  <c r="CV115" i="1"/>
  <c r="CT126" i="1"/>
  <c r="CR137" i="1"/>
  <c r="CV147" i="1"/>
  <c r="CW35" i="1"/>
  <c r="CT112" i="1"/>
  <c r="CT144" i="1"/>
  <c r="CU30" i="1"/>
  <c r="CS73" i="1"/>
  <c r="CR95" i="1"/>
  <c r="CV105" i="1"/>
  <c r="CT116" i="1"/>
  <c r="CR127" i="1"/>
  <c r="CV137" i="1"/>
  <c r="CT148" i="1"/>
  <c r="CS25" i="1"/>
  <c r="CV117" i="1"/>
  <c r="CV149" i="1"/>
  <c r="CS33" i="1"/>
  <c r="CW75" i="1"/>
  <c r="CV95" i="1"/>
  <c r="CT106" i="1"/>
  <c r="CR117" i="1"/>
  <c r="CV127" i="1"/>
  <c r="CT138" i="1"/>
  <c r="CR149" i="1"/>
  <c r="CU14" i="1"/>
  <c r="CU78" i="1"/>
  <c r="CR115" i="1"/>
  <c r="CR147" i="1"/>
  <c r="AP358" i="1"/>
  <c r="AP1173" i="1"/>
  <c r="AP361" i="1"/>
  <c r="AP355" i="1"/>
  <c r="AP1170" i="1"/>
  <c r="AP412" i="1"/>
  <c r="AP352" i="1"/>
  <c r="AP408" i="1"/>
  <c r="AP1183" i="1"/>
  <c r="AP349" i="1"/>
  <c r="AP405" i="1"/>
  <c r="AP1180" i="1"/>
  <c r="AP4" i="1"/>
  <c r="AP20" i="1"/>
  <c r="AP36" i="1"/>
  <c r="AP52" i="1"/>
  <c r="AP68" i="1"/>
  <c r="AP84" i="1"/>
  <c r="AP100" i="1"/>
  <c r="AP116" i="1"/>
  <c r="AP132" i="1"/>
  <c r="AP148" i="1"/>
  <c r="AP164" i="1"/>
  <c r="AP180" i="1"/>
  <c r="AP196" i="1"/>
  <c r="AP212" i="1"/>
  <c r="AP228" i="1"/>
  <c r="AP244" i="1"/>
  <c r="AP260" i="1"/>
  <c r="AP276" i="1"/>
  <c r="AP292" i="1"/>
  <c r="AP308" i="1"/>
  <c r="AP430" i="1"/>
  <c r="AP334" i="1"/>
  <c r="AP429" i="1"/>
  <c r="AP371" i="1"/>
  <c r="AP383" i="1"/>
  <c r="AP448" i="1"/>
  <c r="AP464" i="1"/>
  <c r="AP480" i="1"/>
  <c r="AP17" i="1"/>
  <c r="AP33" i="1"/>
  <c r="AP49" i="1"/>
  <c r="AP65" i="1"/>
  <c r="AP81" i="1"/>
  <c r="AP97" i="1"/>
  <c r="AP113" i="1"/>
  <c r="AP129" i="1"/>
  <c r="AP145" i="1"/>
  <c r="AP161" i="1"/>
  <c r="AP177" i="1"/>
  <c r="AP193" i="1"/>
  <c r="AP209" i="1"/>
  <c r="AP225" i="1"/>
  <c r="AP241" i="1"/>
  <c r="AP257" i="1"/>
  <c r="AP273" i="1"/>
  <c r="AP289" i="1"/>
  <c r="AP305" i="1"/>
  <c r="AP321" i="1"/>
  <c r="AP332" i="1"/>
  <c r="AP427" i="1"/>
  <c r="AP368" i="1"/>
  <c r="AP439" i="1"/>
  <c r="AP446" i="1"/>
  <c r="AP461" i="1"/>
  <c r="AP477" i="1"/>
  <c r="AP493" i="1"/>
  <c r="AP509" i="1"/>
  <c r="AP525" i="1"/>
  <c r="AP539" i="1"/>
  <c r="AP6" i="1"/>
  <c r="AP22" i="1"/>
  <c r="AP38" i="1"/>
  <c r="AP54" i="1"/>
  <c r="AP70" i="1"/>
  <c r="AP86" i="1"/>
  <c r="AP102" i="1"/>
  <c r="AP118" i="1"/>
  <c r="AP134" i="1"/>
  <c r="AP150" i="1"/>
  <c r="AP166" i="1"/>
  <c r="AP182" i="1"/>
  <c r="AP198" i="1"/>
  <c r="AP214" i="1"/>
  <c r="AP230" i="1"/>
  <c r="AP246" i="1"/>
  <c r="AP262" i="1"/>
  <c r="AP278" i="1"/>
  <c r="AP294" i="1"/>
  <c r="AP310" i="1"/>
  <c r="AP324" i="1"/>
  <c r="AP336" i="1"/>
  <c r="AP342" i="1"/>
  <c r="AP436" i="1"/>
  <c r="AP443" i="1"/>
  <c r="AP454" i="1"/>
  <c r="AP470" i="1"/>
  <c r="AP486" i="1"/>
  <c r="AP502" i="1"/>
  <c r="AP518" i="1"/>
  <c r="AP533" i="1"/>
  <c r="AP39" i="1"/>
  <c r="AP103" i="1"/>
  <c r="AP167" i="1"/>
  <c r="AP231" i="1"/>
  <c r="AP295" i="1"/>
  <c r="AP343" i="1"/>
  <c r="AP467" i="1"/>
  <c r="AP507" i="1"/>
  <c r="AP392" i="1"/>
  <c r="AP557" i="1"/>
  <c r="AP573" i="1"/>
  <c r="AP588" i="1"/>
  <c r="AP604" i="1"/>
  <c r="AP620" i="1"/>
  <c r="AP636" i="1"/>
  <c r="AP397" i="1"/>
  <c r="AP665" i="1"/>
  <c r="AP680" i="1"/>
  <c r="AP695" i="1"/>
  <c r="AP711" i="1"/>
  <c r="AP727" i="1"/>
  <c r="AP743" i="1"/>
  <c r="AP759" i="1"/>
  <c r="AP775" i="1"/>
  <c r="AP791" i="1"/>
  <c r="AP807" i="1"/>
  <c r="AP823" i="1"/>
  <c r="AP11" i="1"/>
  <c r="AP75" i="1"/>
  <c r="AP139" i="1"/>
  <c r="AP203" i="1"/>
  <c r="AP267" i="1"/>
  <c r="AP329" i="1"/>
  <c r="AP386" i="1"/>
  <c r="AP492" i="1"/>
  <c r="AP524" i="1"/>
  <c r="AP549" i="1"/>
  <c r="AP566" i="1"/>
  <c r="AP582" i="1"/>
  <c r="AP597" i="1"/>
  <c r="AP613" i="1"/>
  <c r="AP629" i="1"/>
  <c r="AP643" i="1"/>
  <c r="AP657" i="1"/>
  <c r="AP673" i="1"/>
  <c r="AP688" i="1"/>
  <c r="AP704" i="1"/>
  <c r="AP720" i="1"/>
  <c r="AP736" i="1"/>
  <c r="AP752" i="1"/>
  <c r="AP768" i="1"/>
  <c r="AP784" i="1"/>
  <c r="AP800" i="1"/>
  <c r="AP816" i="1"/>
  <c r="AP832" i="1"/>
  <c r="AP848" i="1"/>
  <c r="AP863" i="1"/>
  <c r="AP879" i="1"/>
  <c r="AP895" i="1"/>
  <c r="AP911" i="1"/>
  <c r="AP927" i="1"/>
  <c r="AP63" i="1"/>
  <c r="AP127" i="1"/>
  <c r="AP191" i="1"/>
  <c r="AP255" i="1"/>
  <c r="AP319" i="1"/>
  <c r="AP438" i="1"/>
  <c r="AP487" i="1"/>
  <c r="AP519" i="1"/>
  <c r="AP545" i="1"/>
  <c r="AP563" i="1"/>
  <c r="AP579" i="1"/>
  <c r="AP594" i="1"/>
  <c r="AP610" i="1"/>
  <c r="AP626" i="1"/>
  <c r="AP641" i="1"/>
  <c r="AP654" i="1"/>
  <c r="AP671" i="1"/>
  <c r="AP685" i="1"/>
  <c r="AP701" i="1"/>
  <c r="AP717" i="1"/>
  <c r="AP733" i="1"/>
  <c r="AP749" i="1"/>
  <c r="AP765" i="1"/>
  <c r="AP781" i="1"/>
  <c r="AP797" i="1"/>
  <c r="AP813" i="1"/>
  <c r="AP829" i="1"/>
  <c r="AP845" i="1"/>
  <c r="AP861" i="1"/>
  <c r="AP876" i="1"/>
  <c r="AP892" i="1"/>
  <c r="AP19" i="1"/>
  <c r="AP275" i="1"/>
  <c r="AP391" i="1"/>
  <c r="AP599" i="1"/>
  <c r="AP659" i="1"/>
  <c r="AP722" i="1"/>
  <c r="AP786" i="1"/>
  <c r="AP843" i="1"/>
  <c r="AP874" i="1"/>
  <c r="AP906" i="1"/>
  <c r="AP928" i="1"/>
  <c r="AP944" i="1"/>
  <c r="AP960" i="1"/>
  <c r="AP976" i="1"/>
  <c r="AP992" i="1"/>
  <c r="AP1008" i="1"/>
  <c r="AP1024" i="1"/>
  <c r="AP1040" i="1"/>
  <c r="AP1056" i="1"/>
  <c r="AP1072" i="1"/>
  <c r="AP1088" i="1"/>
  <c r="AP1104" i="1"/>
  <c r="AP1120" i="1"/>
  <c r="AP1136" i="1"/>
  <c r="AP1152" i="1"/>
  <c r="AP1168" i="1"/>
  <c r="AP916" i="1"/>
  <c r="AP959" i="1"/>
  <c r="AP1007" i="1"/>
  <c r="AP1055" i="1"/>
  <c r="AP1103" i="1"/>
  <c r="AP1151" i="1"/>
  <c r="AP163" i="1"/>
  <c r="AP463" i="1"/>
  <c r="AP572" i="1"/>
  <c r="AP635" i="1"/>
  <c r="AP694" i="1"/>
  <c r="AP758" i="1"/>
  <c r="AP822" i="1"/>
  <c r="AP862" i="1"/>
  <c r="AP893" i="1"/>
  <c r="AP918" i="1"/>
  <c r="AP937" i="1"/>
  <c r="AP953" i="1"/>
  <c r="AP969" i="1"/>
  <c r="AP985" i="1"/>
  <c r="AP1001" i="1"/>
  <c r="AP1017" i="1"/>
  <c r="AP1033" i="1"/>
  <c r="AP1049" i="1"/>
  <c r="AP1065" i="1"/>
  <c r="AP1081" i="1"/>
  <c r="AP1097" i="1"/>
  <c r="AP1113" i="1"/>
  <c r="AP1129" i="1"/>
  <c r="AP1145" i="1"/>
  <c r="AP1161" i="1"/>
  <c r="AP131" i="1"/>
  <c r="AP546" i="1"/>
  <c r="AP398" i="1"/>
  <c r="AP814" i="1"/>
  <c r="AP910" i="1"/>
  <c r="AP967" i="1"/>
  <c r="AP1015" i="1"/>
  <c r="AP1063" i="1"/>
  <c r="AP1111" i="1"/>
  <c r="AP1159" i="1"/>
  <c r="AP243" i="1"/>
  <c r="AP512" i="1"/>
  <c r="AP591" i="1"/>
  <c r="AP651" i="1"/>
  <c r="AP714" i="1"/>
  <c r="AP778" i="1"/>
  <c r="AP839" i="1"/>
  <c r="AP870" i="1"/>
  <c r="AP902" i="1"/>
  <c r="AP925" i="1"/>
  <c r="AP942" i="1"/>
  <c r="AP958" i="1"/>
  <c r="AP974" i="1"/>
  <c r="AP990" i="1"/>
  <c r="AP1006" i="1"/>
  <c r="AP1022" i="1"/>
  <c r="AP1038" i="1"/>
  <c r="AP1054" i="1"/>
  <c r="AP1070" i="1"/>
  <c r="AP1086" i="1"/>
  <c r="AP1102" i="1"/>
  <c r="AP1118" i="1"/>
  <c r="AP1134" i="1"/>
  <c r="AP1150" i="1"/>
  <c r="AP67" i="1"/>
  <c r="AP564" i="1"/>
  <c r="AP686" i="1"/>
  <c r="AP830" i="1"/>
  <c r="AP905" i="1"/>
  <c r="AP963" i="1"/>
  <c r="AP1011" i="1"/>
  <c r="AP1059" i="1"/>
  <c r="AP1107" i="1"/>
  <c r="AP1155" i="1"/>
  <c r="AO351" i="1"/>
  <c r="AM357" i="1"/>
  <c r="AN402" i="1"/>
  <c r="AO407" i="1"/>
  <c r="AM1172" i="1"/>
  <c r="AN1177" i="1"/>
  <c r="AO1182" i="1"/>
  <c r="AN361" i="1"/>
  <c r="AO416" i="1"/>
  <c r="AM351" i="1"/>
  <c r="AO401" i="1"/>
  <c r="AN1171" i="1"/>
  <c r="AM1182" i="1"/>
  <c r="AO414" i="1"/>
  <c r="AM354" i="1"/>
  <c r="AO404" i="1"/>
  <c r="AN1174" i="1"/>
  <c r="AM411" i="1"/>
  <c r="AO417" i="1"/>
  <c r="AM352" i="1"/>
  <c r="AN357" i="1"/>
  <c r="AO402" i="1"/>
  <c r="AM408" i="1"/>
  <c r="AN1172" i="1"/>
  <c r="AO1177" i="1"/>
  <c r="AM1183" i="1"/>
  <c r="AO361" i="1"/>
  <c r="AM417" i="1"/>
  <c r="AN352" i="1"/>
  <c r="AM403" i="1"/>
  <c r="AO1172" i="1"/>
  <c r="AN1183" i="1"/>
  <c r="AO418" i="1"/>
  <c r="AM358" i="1"/>
  <c r="AO408" i="1"/>
  <c r="AN1178" i="1"/>
  <c r="AM361" i="1"/>
  <c r="AM1169" i="1"/>
  <c r="AN8" i="1"/>
  <c r="AO13" i="1"/>
  <c r="AM19" i="1"/>
  <c r="AN24" i="1"/>
  <c r="AO29" i="1"/>
  <c r="AM35" i="1"/>
  <c r="AO4" i="1"/>
  <c r="AM10" i="1"/>
  <c r="AN15" i="1"/>
  <c r="AO20" i="1"/>
  <c r="AM26" i="1"/>
  <c r="AN31" i="1"/>
  <c r="AO36" i="1"/>
  <c r="AM42" i="1"/>
  <c r="AN47" i="1"/>
  <c r="AO52" i="1"/>
  <c r="AM58" i="1"/>
  <c r="AN63" i="1"/>
  <c r="AO68" i="1"/>
  <c r="AM74" i="1"/>
  <c r="AN79" i="1"/>
  <c r="AO84" i="1"/>
  <c r="AM90" i="1"/>
  <c r="AN95" i="1"/>
  <c r="AO100" i="1"/>
  <c r="AM106" i="1"/>
  <c r="AN111" i="1"/>
  <c r="AO116" i="1"/>
  <c r="AM122" i="1"/>
  <c r="AN127" i="1"/>
  <c r="AO132" i="1"/>
  <c r="AM138" i="1"/>
  <c r="AN143" i="1"/>
  <c r="AO148" i="1"/>
  <c r="AM154" i="1"/>
  <c r="AN159" i="1"/>
  <c r="AO164" i="1"/>
  <c r="AM170" i="1"/>
  <c r="AO6" i="1"/>
  <c r="AN17" i="1"/>
  <c r="AM28" i="1"/>
  <c r="AO38" i="1"/>
  <c r="AN46" i="1"/>
  <c r="AN53" i="1"/>
  <c r="AN60" i="1"/>
  <c r="AO67" i="1"/>
  <c r="AO74" i="1"/>
  <c r="AO81" i="1"/>
  <c r="AM89" i="1"/>
  <c r="AM96" i="1"/>
  <c r="AM103" i="1"/>
  <c r="AN110" i="1"/>
  <c r="AN117" i="1"/>
  <c r="AN124" i="1"/>
  <c r="AO131" i="1"/>
  <c r="AO138" i="1"/>
  <c r="AO145" i="1"/>
  <c r="AM153" i="1"/>
  <c r="AM160" i="1"/>
  <c r="AM167" i="1"/>
  <c r="AM174" i="1"/>
  <c r="AN179" i="1"/>
  <c r="AO184" i="1"/>
  <c r="AM190" i="1"/>
  <c r="AN195" i="1"/>
  <c r="AO200" i="1"/>
  <c r="AM206" i="1"/>
  <c r="AN211" i="1"/>
  <c r="AO216" i="1"/>
  <c r="AN10" i="1"/>
  <c r="AM21" i="1"/>
  <c r="AO31" i="1"/>
  <c r="AN41" i="1"/>
  <c r="AN48" i="1"/>
  <c r="AO55" i="1"/>
  <c r="AO62" i="1"/>
  <c r="AO69" i="1"/>
  <c r="AM77" i="1"/>
  <c r="AM84" i="1"/>
  <c r="AM91" i="1"/>
  <c r="AN98" i="1"/>
  <c r="AN105" i="1"/>
  <c r="AN112" i="1"/>
  <c r="AO119" i="1"/>
  <c r="AO126" i="1"/>
  <c r="AO133" i="1"/>
  <c r="AM141" i="1"/>
  <c r="AM148" i="1"/>
  <c r="AM155" i="1"/>
  <c r="AN162" i="1"/>
  <c r="AN169" i="1"/>
  <c r="AO175" i="1"/>
  <c r="AM181" i="1"/>
  <c r="AN186" i="1"/>
  <c r="AO191" i="1"/>
  <c r="AM197" i="1"/>
  <c r="AN202" i="1"/>
  <c r="AM8" i="1"/>
  <c r="AO18" i="1"/>
  <c r="AN29" i="1"/>
  <c r="AM40" i="1"/>
  <c r="AM47" i="1"/>
  <c r="AN54" i="1"/>
  <c r="AN61" i="1"/>
  <c r="AN68" i="1"/>
  <c r="AO75" i="1"/>
  <c r="AO82" i="1"/>
  <c r="AO89" i="1"/>
  <c r="AM97" i="1"/>
  <c r="AM104" i="1"/>
  <c r="AM111" i="1"/>
  <c r="AN118" i="1"/>
  <c r="AN125" i="1"/>
  <c r="AN132" i="1"/>
  <c r="AO139" i="1"/>
  <c r="AO146" i="1"/>
  <c r="AO153" i="1"/>
  <c r="AM161" i="1"/>
  <c r="AM168" i="1"/>
  <c r="AO174" i="1"/>
  <c r="AM180" i="1"/>
  <c r="AN185" i="1"/>
  <c r="AO190" i="1"/>
  <c r="AM196" i="1"/>
  <c r="AN201" i="1"/>
  <c r="AO206" i="1"/>
  <c r="AM212" i="1"/>
  <c r="AN217" i="1"/>
  <c r="AO222" i="1"/>
  <c r="AM228" i="1"/>
  <c r="AN233" i="1"/>
  <c r="AO238" i="1"/>
  <c r="AM244" i="1"/>
  <c r="AN249" i="1"/>
  <c r="AO254" i="1"/>
  <c r="AM260" i="1"/>
  <c r="AN265" i="1"/>
  <c r="AO270" i="1"/>
  <c r="AM276" i="1"/>
  <c r="AN281" i="1"/>
  <c r="AO286" i="1"/>
  <c r="AM292" i="1"/>
  <c r="AN297" i="1"/>
  <c r="AO302" i="1"/>
  <c r="AM308" i="1"/>
  <c r="AN313" i="1"/>
  <c r="AO318" i="1"/>
  <c r="AM430" i="1"/>
  <c r="AN327" i="1"/>
  <c r="AO431" i="1"/>
  <c r="AM334" i="1"/>
  <c r="AN348" i="1"/>
  <c r="AO340" i="1"/>
  <c r="AM429" i="1"/>
  <c r="AN345" i="1"/>
  <c r="AO434" i="1"/>
  <c r="AM371" i="1"/>
  <c r="AN376" i="1"/>
  <c r="AO437" i="1"/>
  <c r="AM383" i="1"/>
  <c r="AN442" i="1"/>
  <c r="AO27" i="1"/>
  <c r="AM60" i="1"/>
  <c r="AN88" i="1"/>
  <c r="AM117" i="1"/>
  <c r="AN145" i="1"/>
  <c r="AO173" i="1"/>
  <c r="AM195" i="1"/>
  <c r="AM211" i="1"/>
  <c r="AO220" i="1"/>
  <c r="AO227" i="1"/>
  <c r="AM235" i="1"/>
  <c r="AM242" i="1"/>
  <c r="AM249" i="1"/>
  <c r="AN256" i="1"/>
  <c r="AN263" i="1"/>
  <c r="AN270" i="1"/>
  <c r="AO277" i="1"/>
  <c r="AO284" i="1"/>
  <c r="AO291" i="1"/>
  <c r="AM299" i="1"/>
  <c r="AM306" i="1"/>
  <c r="AM313" i="1"/>
  <c r="AN320" i="1"/>
  <c r="AN325" i="1"/>
  <c r="AN431" i="1"/>
  <c r="AO335" i="1"/>
  <c r="AO426" i="1"/>
  <c r="AO420" i="1"/>
  <c r="AM364" i="1"/>
  <c r="AM369" i="1"/>
  <c r="AM376" i="1"/>
  <c r="AN380" i="1"/>
  <c r="AN40" i="1"/>
  <c r="AM69" i="1"/>
  <c r="AN97" i="1"/>
  <c r="AO125" i="1"/>
  <c r="AN154" i="1"/>
  <c r="AN180" i="1"/>
  <c r="AO201" i="1"/>
  <c r="AN214" i="1"/>
  <c r="AM223" i="1"/>
  <c r="AM230" i="1"/>
  <c r="AM237" i="1"/>
  <c r="AN244" i="1"/>
  <c r="AN251" i="1"/>
  <c r="AN258" i="1"/>
  <c r="AO265" i="1"/>
  <c r="AO272" i="1"/>
  <c r="AO279" i="1"/>
  <c r="AM287" i="1"/>
  <c r="AM294" i="1"/>
  <c r="AM301" i="1"/>
  <c r="AN308" i="1"/>
  <c r="AN315" i="1"/>
  <c r="AN322" i="1"/>
  <c r="AO327" i="1"/>
  <c r="AO331" i="1"/>
  <c r="AO337" i="1"/>
  <c r="AM341" i="1"/>
  <c r="AM342" i="1"/>
  <c r="AM366" i="1"/>
  <c r="AN371" i="1"/>
  <c r="AN377" i="1"/>
  <c r="AO11" i="1"/>
  <c r="AN49" i="1"/>
  <c r="AO77" i="1"/>
  <c r="AN106" i="1"/>
  <c r="AO134" i="1"/>
  <c r="AM163" i="1"/>
  <c r="AM187" i="1"/>
  <c r="AM207" i="1"/>
  <c r="AO217" i="1"/>
  <c r="AM225" i="1"/>
  <c r="AN232" i="1"/>
  <c r="AN239" i="1"/>
  <c r="AN246" i="1"/>
  <c r="AO253" i="1"/>
  <c r="AO260" i="1"/>
  <c r="AO267" i="1"/>
  <c r="AM275" i="1"/>
  <c r="AM282" i="1"/>
  <c r="AM289" i="1"/>
  <c r="AN296" i="1"/>
  <c r="AN303" i="1"/>
  <c r="AN310" i="1"/>
  <c r="AO317" i="1"/>
  <c r="AO430" i="1"/>
  <c r="AO329" i="1"/>
  <c r="AM333" i="1"/>
  <c r="AM432" i="1"/>
  <c r="AM427" i="1"/>
  <c r="AN344" i="1"/>
  <c r="AN435" i="1"/>
  <c r="AN373" i="1"/>
  <c r="AO379" i="1"/>
  <c r="AO383" i="1"/>
  <c r="AO386" i="1"/>
  <c r="AM446" i="1"/>
  <c r="AN450" i="1"/>
  <c r="AO455" i="1"/>
  <c r="AM461" i="1"/>
  <c r="AN466" i="1"/>
  <c r="AO471" i="1"/>
  <c r="AM477" i="1"/>
  <c r="AN482" i="1"/>
  <c r="AO487" i="1"/>
  <c r="AM493" i="1"/>
  <c r="AN498" i="1"/>
  <c r="AO503" i="1"/>
  <c r="AM509" i="1"/>
  <c r="AN514" i="1"/>
  <c r="AO519" i="1"/>
  <c r="AM525" i="1"/>
  <c r="AN529" i="1"/>
  <c r="AO534" i="1"/>
  <c r="AM539" i="1"/>
  <c r="AN544" i="1"/>
  <c r="AO549" i="1"/>
  <c r="AM555" i="1"/>
  <c r="AN560" i="1"/>
  <c r="AO565" i="1"/>
  <c r="AM571" i="1"/>
  <c r="AN576" i="1"/>
  <c r="AO581" i="1"/>
  <c r="AM586" i="1"/>
  <c r="AN591" i="1"/>
  <c r="AO596" i="1"/>
  <c r="AM602" i="1"/>
  <c r="AN607" i="1"/>
  <c r="AO612" i="1"/>
  <c r="AM618" i="1"/>
  <c r="AN623" i="1"/>
  <c r="AO628" i="1"/>
  <c r="AM634" i="1"/>
  <c r="AN14" i="1"/>
  <c r="AN136" i="1"/>
  <c r="AN218" i="1"/>
  <c r="AM247" i="1"/>
  <c r="AN275" i="1"/>
  <c r="AO303" i="1"/>
  <c r="AN347" i="1"/>
  <c r="AO344" i="1"/>
  <c r="AN381" i="1"/>
  <c r="AM387" i="1"/>
  <c r="AM390" i="1"/>
  <c r="AM454" i="1"/>
  <c r="AN461" i="1"/>
  <c r="AN468" i="1"/>
  <c r="AN475" i="1"/>
  <c r="AO482" i="1"/>
  <c r="AO489" i="1"/>
  <c r="AO496" i="1"/>
  <c r="AM504" i="1"/>
  <c r="AM511" i="1"/>
  <c r="AM518" i="1"/>
  <c r="AN525" i="1"/>
  <c r="AN531" i="1"/>
  <c r="AN392" i="1"/>
  <c r="AO544" i="1"/>
  <c r="AO551" i="1"/>
  <c r="AO558" i="1"/>
  <c r="AM566" i="1"/>
  <c r="AM573" i="1"/>
  <c r="AM580" i="1"/>
  <c r="AN586" i="1"/>
  <c r="AN593" i="1"/>
  <c r="AN600" i="1"/>
  <c r="AO607" i="1"/>
  <c r="AO614" i="1"/>
  <c r="AO621" i="1"/>
  <c r="AM629" i="1"/>
  <c r="AM636" i="1"/>
  <c r="AM641" i="1"/>
  <c r="AN645" i="1"/>
  <c r="AO397" i="1"/>
  <c r="AM654" i="1"/>
  <c r="AN659" i="1"/>
  <c r="AO665" i="1"/>
  <c r="AM671" i="1"/>
  <c r="AN675" i="1"/>
  <c r="AO680" i="1"/>
  <c r="AM685" i="1"/>
  <c r="AN690" i="1"/>
  <c r="AO695" i="1"/>
  <c r="AM701" i="1"/>
  <c r="AN706" i="1"/>
  <c r="AO711" i="1"/>
  <c r="AM717" i="1"/>
  <c r="AN722" i="1"/>
  <c r="AO727" i="1"/>
  <c r="AM733" i="1"/>
  <c r="AN738" i="1"/>
  <c r="AO743" i="1"/>
  <c r="AM749" i="1"/>
  <c r="AN754" i="1"/>
  <c r="AO759" i="1"/>
  <c r="AM765" i="1"/>
  <c r="AN770" i="1"/>
  <c r="AN58" i="1"/>
  <c r="AM172" i="1"/>
  <c r="AN227" i="1"/>
  <c r="AO255" i="1"/>
  <c r="AN284" i="1"/>
  <c r="AO312" i="1"/>
  <c r="AM335" i="1"/>
  <c r="AO368" i="1"/>
  <c r="AO440" i="1"/>
  <c r="AM445" i="1"/>
  <c r="AN449" i="1"/>
  <c r="AN456" i="1"/>
  <c r="AN463" i="1"/>
  <c r="AO470" i="1"/>
  <c r="AO477" i="1"/>
  <c r="AO484" i="1"/>
  <c r="AM492" i="1"/>
  <c r="AM499" i="1"/>
  <c r="AM506" i="1"/>
  <c r="AN513" i="1"/>
  <c r="AN520" i="1"/>
  <c r="AN527" i="1"/>
  <c r="AO533" i="1"/>
  <c r="AO539" i="1"/>
  <c r="AO546" i="1"/>
  <c r="AM554" i="1"/>
  <c r="AM561" i="1"/>
  <c r="AM568" i="1"/>
  <c r="AN575" i="1"/>
  <c r="AN582" i="1"/>
  <c r="AN588" i="1"/>
  <c r="AO595" i="1"/>
  <c r="AO602" i="1"/>
  <c r="AO609" i="1"/>
  <c r="AM617" i="1"/>
  <c r="AM624" i="1"/>
  <c r="AM631" i="1"/>
  <c r="AN638" i="1"/>
  <c r="AO395" i="1"/>
  <c r="AM646" i="1"/>
  <c r="AN650" i="1"/>
  <c r="AO655" i="1"/>
  <c r="AM661" i="1"/>
  <c r="AN667" i="1"/>
  <c r="AO398" i="1"/>
  <c r="AM677" i="1"/>
  <c r="AN682" i="1"/>
  <c r="AO686" i="1"/>
  <c r="AM692" i="1"/>
  <c r="AN697" i="1"/>
  <c r="CS1058" i="1"/>
  <c r="CT1070" i="1"/>
  <c r="CR1155" i="1"/>
  <c r="CU831" i="1"/>
  <c r="CW1115" i="1"/>
  <c r="CS1179" i="1"/>
  <c r="CW1174" i="1"/>
  <c r="CS1061" i="1"/>
  <c r="CV1168" i="1"/>
  <c r="CS1114" i="1"/>
  <c r="CU302" i="1"/>
  <c r="CV301" i="1"/>
  <c r="CS308" i="1"/>
  <c r="CT287" i="1"/>
  <c r="CV225" i="1"/>
  <c r="CR183" i="1"/>
  <c r="CW195" i="1"/>
  <c r="CS252" i="1"/>
  <c r="CU209" i="1"/>
  <c r="CS239" i="1"/>
  <c r="CV264" i="1"/>
  <c r="CR222" i="1"/>
  <c r="CT179" i="1"/>
  <c r="CW173" i="1"/>
  <c r="CS168" i="1"/>
  <c r="CU153" i="1"/>
  <c r="CV40" i="1"/>
  <c r="CT83" i="1"/>
  <c r="CU41" i="1"/>
  <c r="CS84" i="1"/>
  <c r="CR43" i="1"/>
  <c r="CV85" i="1"/>
  <c r="CW73" i="1"/>
  <c r="CS95" i="1"/>
  <c r="CW105" i="1"/>
  <c r="CU116" i="1"/>
  <c r="CS127" i="1"/>
  <c r="CW137" i="1"/>
  <c r="CU148" i="1"/>
  <c r="CW39" i="1"/>
  <c r="CU82" i="1"/>
  <c r="CT97" i="1"/>
  <c r="CR108" i="1"/>
  <c r="CV118" i="1"/>
  <c r="CT129" i="1"/>
  <c r="CR140" i="1"/>
  <c r="CV150" i="1"/>
  <c r="CS43" i="1"/>
  <c r="CW85" i="1"/>
  <c r="CS98" i="1"/>
  <c r="CW108" i="1"/>
  <c r="CU119" i="1"/>
  <c r="CS130" i="1"/>
  <c r="CW140" i="1"/>
  <c r="CU151" i="1"/>
  <c r="CV107" i="1"/>
  <c r="CT150" i="1"/>
  <c r="CS41" i="1"/>
  <c r="CR119" i="1"/>
  <c r="CR91" i="1"/>
  <c r="CU86" i="1"/>
  <c r="CT130" i="1"/>
  <c r="CV93" i="1"/>
  <c r="AP1177" i="1"/>
  <c r="AP1184" i="1"/>
  <c r="AP353" i="1"/>
  <c r="AP24" i="1"/>
  <c r="AP88" i="1"/>
  <c r="AP152" i="1"/>
  <c r="AP216" i="1"/>
  <c r="AP280" i="1"/>
  <c r="AP338" i="1"/>
  <c r="AP452" i="1"/>
  <c r="AP37" i="1"/>
  <c r="AP101" i="1"/>
  <c r="AP165" i="1"/>
  <c r="AP229" i="1"/>
  <c r="AP293" i="1"/>
  <c r="AP421" i="1"/>
  <c r="AP465" i="1"/>
  <c r="AP528" i="1"/>
  <c r="AP42" i="1"/>
  <c r="AP106" i="1"/>
  <c r="AP170" i="1"/>
  <c r="AP234" i="1"/>
  <c r="AP298" i="1"/>
  <c r="AP346" i="1"/>
  <c r="AP474" i="1"/>
  <c r="AP537" i="1"/>
  <c r="AP247" i="1"/>
  <c r="AP515" i="1"/>
  <c r="AP592" i="1"/>
  <c r="AP652" i="1"/>
  <c r="AP715" i="1"/>
  <c r="AP779" i="1"/>
  <c r="AP27" i="1"/>
  <c r="AP283" i="1"/>
  <c r="AP531" i="1"/>
  <c r="AP601" i="1"/>
  <c r="AP661" i="1"/>
  <c r="AP724" i="1"/>
  <c r="AP788" i="1"/>
  <c r="AP852" i="1"/>
  <c r="AP915" i="1"/>
  <c r="AP207" i="1"/>
  <c r="AP495" i="1"/>
  <c r="AP583" i="1"/>
  <c r="AP644" i="1"/>
  <c r="AP705" i="1"/>
  <c r="AP769" i="1"/>
  <c r="AP833" i="1"/>
  <c r="AP896" i="1"/>
  <c r="AP615" i="1"/>
  <c r="AP851" i="1"/>
  <c r="AP948" i="1"/>
  <c r="AP1012" i="1"/>
  <c r="AP1076" i="1"/>
  <c r="AP1140" i="1"/>
  <c r="AP971" i="1"/>
  <c r="AP1163" i="1"/>
  <c r="AP648" i="1"/>
  <c r="AP869" i="1"/>
  <c r="AP957" i="1"/>
  <c r="AP1021" i="1"/>
  <c r="AP1085" i="1"/>
  <c r="AP1149" i="1"/>
  <c r="AP702" i="1"/>
  <c r="AP1027" i="1"/>
  <c r="AP307" i="1"/>
  <c r="AP730" i="1"/>
  <c r="AP909" i="1"/>
  <c r="AP978" i="1"/>
  <c r="AP1042" i="1"/>
  <c r="AP1106" i="1"/>
  <c r="AP259" i="1"/>
  <c r="AP921" i="1"/>
  <c r="AP1119" i="1"/>
  <c r="AO403" i="1"/>
  <c r="AM360" i="1"/>
  <c r="AN404" i="1"/>
  <c r="AO356" i="1"/>
  <c r="AN363" i="1"/>
  <c r="AN409" i="1"/>
  <c r="AM362" i="1"/>
  <c r="AN1175" i="1"/>
  <c r="AN1170" i="1"/>
  <c r="AO9" i="1"/>
  <c r="AM31" i="1"/>
  <c r="AO16" i="1"/>
  <c r="AM38" i="1"/>
  <c r="AN59" i="1"/>
  <c r="AO80" i="1"/>
  <c r="AM102" i="1"/>
  <c r="AN123" i="1"/>
  <c r="AO144" i="1"/>
  <c r="AM166" i="1"/>
  <c r="AO30" i="1"/>
  <c r="AN62" i="1"/>
  <c r="AO90" i="1"/>
  <c r="AM119" i="1"/>
  <c r="AO147" i="1"/>
  <c r="AN175" i="1"/>
  <c r="AO196" i="1"/>
  <c r="AM218" i="1"/>
  <c r="AM43" i="1"/>
  <c r="AO71" i="1"/>
  <c r="AM100" i="1"/>
  <c r="AN128" i="1"/>
  <c r="AM157" i="1"/>
  <c r="AN182" i="1"/>
  <c r="AO203" i="1"/>
  <c r="AO41" i="1"/>
  <c r="AN70" i="1"/>
  <c r="AO98" i="1"/>
  <c r="AM127" i="1"/>
  <c r="AO155" i="1"/>
  <c r="AN181" i="1"/>
  <c r="AO202" i="1"/>
  <c r="AM224" i="1"/>
  <c r="AN245" i="1"/>
  <c r="AO266" i="1"/>
  <c r="AM288" i="1"/>
  <c r="AN309" i="1"/>
  <c r="AO328" i="1"/>
  <c r="AM433" i="1"/>
  <c r="AN372" i="1"/>
  <c r="AO443" i="1"/>
  <c r="AM124" i="1"/>
  <c r="AO213" i="1"/>
  <c r="AO243" i="1"/>
  <c r="AN272" i="1"/>
  <c r="AO300" i="1"/>
  <c r="AM327" i="1"/>
  <c r="AO421" i="1"/>
  <c r="AM9" i="1"/>
  <c r="AM133" i="1"/>
  <c r="AM217" i="1"/>
  <c r="AM246" i="1"/>
  <c r="AN274" i="1"/>
  <c r="AM303" i="1"/>
  <c r="AN329" i="1"/>
  <c r="AO343" i="1"/>
  <c r="AN22" i="1"/>
  <c r="AO141" i="1"/>
  <c r="AO219" i="1"/>
  <c r="AN248" i="1"/>
  <c r="AO276" i="1"/>
  <c r="AM305" i="1"/>
  <c r="AO330" i="1"/>
  <c r="AM346" i="1"/>
  <c r="AN441" i="1"/>
  <c r="AM457" i="1"/>
  <c r="AM473" i="1"/>
  <c r="AO483" i="1"/>
  <c r="AN494" i="1"/>
  <c r="AM505" i="1"/>
  <c r="AO515" i="1"/>
  <c r="AN526" i="1"/>
  <c r="AM536" i="1"/>
  <c r="AO545" i="1"/>
  <c r="AN556" i="1"/>
  <c r="AM567" i="1"/>
  <c r="AO577" i="1"/>
  <c r="AN587" i="1"/>
  <c r="AM598" i="1"/>
  <c r="AO608" i="1"/>
  <c r="AN619" i="1"/>
  <c r="AM630" i="1"/>
  <c r="AM51" i="1"/>
  <c r="AO225" i="1"/>
  <c r="AN282" i="1"/>
  <c r="AN333" i="1"/>
  <c r="AM440" i="1"/>
  <c r="AO448" i="1"/>
  <c r="AM463" i="1"/>
  <c r="AN477" i="1"/>
  <c r="AN491" i="1"/>
  <c r="AO505" i="1"/>
  <c r="AM520" i="1"/>
  <c r="AM533" i="1"/>
  <c r="AN546" i="1"/>
  <c r="AO560" i="1"/>
  <c r="AO574" i="1"/>
  <c r="AM588" i="1"/>
  <c r="AN602" i="1"/>
  <c r="AN616" i="1"/>
  <c r="AO630" i="1"/>
  <c r="AN395" i="1"/>
  <c r="AM650" i="1"/>
  <c r="AO660" i="1"/>
  <c r="AN398" i="1"/>
  <c r="AM682" i="1"/>
  <c r="AO691" i="1"/>
  <c r="AN702" i="1"/>
  <c r="AM713" i="1"/>
  <c r="AO723" i="1"/>
  <c r="AN734" i="1"/>
  <c r="AM745" i="1"/>
  <c r="AO755" i="1"/>
  <c r="AN766" i="1"/>
  <c r="AO86" i="1"/>
  <c r="AN234" i="1"/>
  <c r="AN291" i="1"/>
  <c r="AN426" i="1"/>
  <c r="AO384" i="1"/>
  <c r="AM451" i="1"/>
  <c r="AN465" i="1"/>
  <c r="AN479" i="1"/>
  <c r="AO493" i="1"/>
  <c r="AM508" i="1"/>
  <c r="AM522" i="1"/>
  <c r="AN535" i="1"/>
  <c r="AO548" i="1"/>
  <c r="AO562" i="1"/>
  <c r="AM577" i="1"/>
  <c r="AN590" i="1"/>
  <c r="AN604" i="1"/>
  <c r="AO618" i="1"/>
  <c r="AM633" i="1"/>
  <c r="AM643" i="1"/>
  <c r="AO651" i="1"/>
  <c r="AN662" i="1"/>
  <c r="AM673" i="1"/>
  <c r="AO683" i="1"/>
  <c r="AN693" i="1"/>
  <c r="AO702" i="1"/>
  <c r="AN709" i="1"/>
  <c r="AM716" i="1"/>
  <c r="AM724" i="1"/>
  <c r="AO730" i="1"/>
  <c r="AN737" i="1"/>
  <c r="AN745" i="1"/>
  <c r="AM752" i="1"/>
  <c r="AO758" i="1"/>
  <c r="AO150" i="1"/>
  <c r="AM229" i="1"/>
  <c r="AO264" i="1"/>
  <c r="AN307" i="1"/>
  <c r="AM337" i="1"/>
  <c r="AN436" i="1"/>
  <c r="AO387" i="1"/>
  <c r="AO449" i="1"/>
  <c r="AO458" i="1"/>
  <c r="AN469" i="1"/>
  <c r="AM478" i="1"/>
  <c r="AM487" i="1"/>
  <c r="AM496" i="1"/>
  <c r="AM503" i="1"/>
  <c r="AM510" i="1"/>
  <c r="AN517" i="1"/>
  <c r="AN524" i="1"/>
  <c r="AN530" i="1"/>
  <c r="AO537" i="1"/>
  <c r="AO543" i="1"/>
  <c r="AO550" i="1"/>
  <c r="AM558" i="1"/>
  <c r="AM565" i="1"/>
  <c r="AM572" i="1"/>
  <c r="AN579" i="1"/>
  <c r="AN585" i="1"/>
  <c r="AN592" i="1"/>
  <c r="AO599" i="1"/>
  <c r="AO606" i="1"/>
  <c r="AO613" i="1"/>
  <c r="AM621" i="1"/>
  <c r="AM628" i="1"/>
  <c r="AM635" i="1"/>
  <c r="AN394" i="1"/>
  <c r="AO644" i="1"/>
  <c r="AM397" i="1"/>
  <c r="AN653" i="1"/>
  <c r="AO658" i="1"/>
  <c r="AM665" i="1"/>
  <c r="AN670" i="1"/>
  <c r="AO674" i="1"/>
  <c r="AM680" i="1"/>
  <c r="AN684" i="1"/>
  <c r="AO689" i="1"/>
  <c r="AM695" i="1"/>
  <c r="AN700" i="1"/>
  <c r="AO705" i="1"/>
  <c r="AM711" i="1"/>
  <c r="AN716" i="1"/>
  <c r="AO721" i="1"/>
  <c r="AM727" i="1"/>
  <c r="AN732" i="1"/>
  <c r="AO737" i="1"/>
  <c r="AM743" i="1"/>
  <c r="AN748" i="1"/>
  <c r="AO753" i="1"/>
  <c r="AM759" i="1"/>
  <c r="AN764" i="1"/>
  <c r="AO769" i="1"/>
  <c r="AM775" i="1"/>
  <c r="AN780" i="1"/>
  <c r="AO785" i="1"/>
  <c r="AM791" i="1"/>
  <c r="AN796" i="1"/>
  <c r="AO801" i="1"/>
  <c r="AM807" i="1"/>
  <c r="AN812" i="1"/>
  <c r="AO817" i="1"/>
  <c r="AM823" i="1"/>
  <c r="AN828" i="1"/>
  <c r="AO833" i="1"/>
  <c r="AM839" i="1"/>
  <c r="AN844" i="1"/>
  <c r="AO849" i="1"/>
  <c r="AM855" i="1"/>
  <c r="AN860" i="1"/>
  <c r="AO864" i="1"/>
  <c r="AM870" i="1"/>
  <c r="AN875" i="1"/>
  <c r="AO880" i="1"/>
  <c r="AM886" i="1"/>
  <c r="AN891" i="1"/>
  <c r="AO896" i="1"/>
  <c r="AM902" i="1"/>
  <c r="AN907" i="1"/>
  <c r="AO912" i="1"/>
  <c r="AM918" i="1"/>
  <c r="AN923" i="1"/>
  <c r="AO928" i="1"/>
  <c r="AM934" i="1"/>
  <c r="AN939" i="1"/>
  <c r="AO944" i="1"/>
  <c r="AM950" i="1"/>
  <c r="AN955" i="1"/>
  <c r="AO960" i="1"/>
  <c r="AM966" i="1"/>
  <c r="AN971" i="1"/>
  <c r="AO976" i="1"/>
  <c r="AM982" i="1"/>
  <c r="AM44" i="1"/>
  <c r="AO280" i="1"/>
  <c r="AN383" i="1"/>
  <c r="AO462" i="1"/>
  <c r="AM491" i="1"/>
  <c r="AN519" i="1"/>
  <c r="AM546" i="1"/>
  <c r="AN574" i="1"/>
  <c r="AO601" i="1"/>
  <c r="AN630" i="1"/>
  <c r="AO649" i="1"/>
  <c r="AM398" i="1"/>
  <c r="AN691" i="1"/>
  <c r="AO712" i="1"/>
  <c r="AM734" i="1"/>
  <c r="AN755" i="1"/>
  <c r="AO768" i="1"/>
  <c r="AN777" i="1"/>
  <c r="AO784" i="1"/>
  <c r="AO791" i="1"/>
  <c r="AO798" i="1"/>
  <c r="AM806" i="1"/>
  <c r="AM813" i="1"/>
  <c r="AM820" i="1"/>
  <c r="AN827" i="1"/>
  <c r="AN834" i="1"/>
  <c r="AN841" i="1"/>
  <c r="AO848" i="1"/>
  <c r="AO855" i="1"/>
  <c r="AO862" i="1"/>
  <c r="AM869" i="1"/>
  <c r="AM876" i="1"/>
  <c r="AM883" i="1"/>
  <c r="AN890" i="1"/>
  <c r="AN897" i="1"/>
  <c r="AN904" i="1"/>
  <c r="AO911" i="1"/>
  <c r="AO918" i="1"/>
  <c r="AO925" i="1"/>
  <c r="AM933" i="1"/>
  <c r="AM940" i="1"/>
  <c r="AM947" i="1"/>
  <c r="AN954" i="1"/>
  <c r="AN961" i="1"/>
  <c r="AN968" i="1"/>
  <c r="AO975" i="1"/>
  <c r="AO982" i="1"/>
  <c r="AM989" i="1"/>
  <c r="AN994" i="1"/>
  <c r="AO999" i="1"/>
  <c r="AM1005" i="1"/>
  <c r="AN1010" i="1"/>
  <c r="AO1015" i="1"/>
  <c r="AM1021" i="1"/>
  <c r="AN1026" i="1"/>
  <c r="AO1031" i="1"/>
  <c r="AM1037" i="1"/>
  <c r="AN1042" i="1"/>
  <c r="AO1047" i="1"/>
  <c r="AM1053" i="1"/>
  <c r="AN1058" i="1"/>
  <c r="AO1063" i="1"/>
  <c r="AM1069" i="1"/>
  <c r="AN1074" i="1"/>
  <c r="AO1079" i="1"/>
  <c r="AM1085" i="1"/>
  <c r="AN1090" i="1"/>
  <c r="AO1095" i="1"/>
  <c r="AM1101" i="1"/>
  <c r="AN1106" i="1"/>
  <c r="AO1111" i="1"/>
  <c r="AM1117" i="1"/>
  <c r="AN1122" i="1"/>
  <c r="AO1127" i="1"/>
  <c r="AM1133" i="1"/>
  <c r="AN1138" i="1"/>
  <c r="AO1143" i="1"/>
  <c r="AM1149" i="1"/>
  <c r="AN1154" i="1"/>
  <c r="AO1159" i="1"/>
  <c r="AM1165" i="1"/>
  <c r="AM183" i="1"/>
  <c r="AN316" i="1"/>
  <c r="AM388" i="1"/>
  <c r="AN471" i="1"/>
  <c r="AM500" i="1"/>
  <c r="AN391" i="1"/>
  <c r="AO554" i="1"/>
  <c r="AN583" i="1"/>
  <c r="AO610" i="1"/>
  <c r="AM639" i="1"/>
  <c r="AN656" i="1"/>
  <c r="AO677" i="1"/>
  <c r="AM698" i="1"/>
  <c r="AN719" i="1"/>
  <c r="AO740" i="1"/>
  <c r="AN761" i="1"/>
  <c r="AM772" i="1"/>
  <c r="AO779" i="1"/>
  <c r="AO786" i="1"/>
  <c r="AM794" i="1"/>
  <c r="AM801" i="1"/>
  <c r="AM808" i="1"/>
  <c r="AN815" i="1"/>
  <c r="AN822" i="1"/>
  <c r="AN829" i="1"/>
  <c r="AO836" i="1"/>
  <c r="AO843" i="1"/>
  <c r="AO850" i="1"/>
  <c r="AM858" i="1"/>
  <c r="AM864" i="1"/>
  <c r="AM871" i="1"/>
  <c r="AN878" i="1"/>
  <c r="AN204" i="1"/>
  <c r="AN422" i="1"/>
  <c r="AO389" i="1"/>
  <c r="AN473" i="1"/>
  <c r="AO501" i="1"/>
  <c r="AM529" i="1"/>
  <c r="AO556" i="1"/>
  <c r="AM393" i="1"/>
  <c r="AN612" i="1"/>
  <c r="AN640" i="1"/>
  <c r="AO657" i="1"/>
  <c r="AM679" i="1"/>
  <c r="AN699" i="1"/>
  <c r="AO720" i="1"/>
  <c r="AM742" i="1"/>
  <c r="AM762" i="1"/>
  <c r="AO772" i="1"/>
  <c r="AM780" i="1"/>
  <c r="AN787" i="1"/>
  <c r="AN794" i="1"/>
  <c r="AN801" i="1"/>
  <c r="AO808" i="1"/>
  <c r="AO815" i="1"/>
  <c r="AO822" i="1"/>
  <c r="AM830" i="1"/>
  <c r="AM837" i="1"/>
  <c r="AM844" i="1"/>
  <c r="AN851" i="1"/>
  <c r="AN858" i="1"/>
  <c r="AN864" i="1"/>
  <c r="AO871" i="1"/>
  <c r="AO878" i="1"/>
  <c r="AO885" i="1"/>
  <c r="AM893" i="1"/>
  <c r="AM900" i="1"/>
  <c r="AM907" i="1"/>
  <c r="AN914" i="1"/>
  <c r="AN921" i="1"/>
  <c r="AN928" i="1"/>
  <c r="AO935" i="1"/>
  <c r="AO942" i="1"/>
  <c r="AO949" i="1"/>
  <c r="AM957" i="1"/>
  <c r="AM964" i="1"/>
  <c r="AM971" i="1"/>
  <c r="AN978" i="1"/>
  <c r="AN985" i="1"/>
  <c r="AM991" i="1"/>
  <c r="AN996" i="1"/>
  <c r="AO1001" i="1"/>
  <c r="AM1007" i="1"/>
  <c r="AN1012" i="1"/>
  <c r="AO1017" i="1"/>
  <c r="AM1023" i="1"/>
  <c r="AN1028" i="1"/>
  <c r="AO1033" i="1"/>
  <c r="AM1039" i="1"/>
  <c r="AN1044" i="1"/>
  <c r="AO1049" i="1"/>
  <c r="AM1055" i="1"/>
  <c r="AN1060" i="1"/>
  <c r="AO1065" i="1"/>
  <c r="AM1071" i="1"/>
  <c r="AN1076" i="1"/>
  <c r="AO1081" i="1"/>
  <c r="AM1087" i="1"/>
  <c r="AN1092" i="1"/>
  <c r="AO1097" i="1"/>
  <c r="AM1103" i="1"/>
  <c r="AN1108" i="1"/>
  <c r="AO1113" i="1"/>
  <c r="AM1119" i="1"/>
  <c r="AN1124" i="1"/>
  <c r="AO1129" i="1"/>
  <c r="AM1135" i="1"/>
  <c r="AN1140" i="1"/>
  <c r="AO1145" i="1"/>
  <c r="AM1151" i="1"/>
  <c r="AN1156" i="1"/>
  <c r="AO1161" i="1"/>
  <c r="AM1167" i="1"/>
  <c r="AO215" i="1"/>
  <c r="AN328" i="1"/>
  <c r="AO447" i="1"/>
  <c r="AM475" i="1"/>
  <c r="AN503" i="1"/>
  <c r="AM531" i="1"/>
  <c r="AN558" i="1"/>
  <c r="AO585" i="1"/>
  <c r="AN614" i="1"/>
  <c r="AO394" i="1"/>
  <c r="AM659" i="1"/>
  <c r="AN680" i="1"/>
  <c r="AO700" i="1"/>
  <c r="AM722" i="1"/>
  <c r="AN743" i="1"/>
  <c r="AO762" i="1"/>
  <c r="AN773" i="1"/>
  <c r="AO780" i="1"/>
  <c r="AO787" i="1"/>
  <c r="AO794" i="1"/>
  <c r="AM802" i="1"/>
  <c r="AM809" i="1"/>
  <c r="AM816" i="1"/>
  <c r="AN823" i="1"/>
  <c r="AN830" i="1"/>
  <c r="AN837" i="1"/>
  <c r="AO844" i="1"/>
  <c r="AO851" i="1"/>
  <c r="AO858" i="1"/>
  <c r="AM865" i="1"/>
  <c r="AM872" i="1"/>
  <c r="AM879" i="1"/>
  <c r="AN886" i="1"/>
  <c r="AN893" i="1"/>
  <c r="AN900" i="1"/>
  <c r="AO907" i="1"/>
  <c r="AO914" i="1"/>
  <c r="AO921" i="1"/>
  <c r="AM929" i="1"/>
  <c r="AM936" i="1"/>
  <c r="AM943" i="1"/>
  <c r="AN950" i="1"/>
  <c r="AN957" i="1"/>
  <c r="AN964" i="1"/>
  <c r="AO971" i="1"/>
  <c r="AO978" i="1"/>
  <c r="AO985" i="1"/>
  <c r="AO897" i="1"/>
  <c r="AN926" i="1"/>
  <c r="AO954" i="1"/>
  <c r="AM983" i="1"/>
  <c r="AO996" i="1"/>
  <c r="AN1007" i="1"/>
  <c r="AM1018" i="1"/>
  <c r="AO1028" i="1"/>
  <c r="AN1039" i="1"/>
  <c r="AM1050" i="1"/>
  <c r="AO1060" i="1"/>
  <c r="AN1071" i="1"/>
  <c r="AM1082" i="1"/>
  <c r="AO1092" i="1"/>
  <c r="AN1103" i="1"/>
  <c r="AM1114" i="1"/>
  <c r="AO1124" i="1"/>
  <c r="AN1135" i="1"/>
  <c r="AM1146" i="1"/>
  <c r="AO1156" i="1"/>
  <c r="AN892" i="1"/>
  <c r="AM921" i="1"/>
  <c r="AN949" i="1"/>
  <c r="AO977" i="1"/>
  <c r="AO994" i="1"/>
  <c r="AN1005" i="1"/>
  <c r="AM1016" i="1"/>
  <c r="AO1026" i="1"/>
  <c r="AN1037" i="1"/>
  <c r="AM1048" i="1"/>
  <c r="AO1058" i="1"/>
  <c r="AN1069" i="1"/>
  <c r="AM1080" i="1"/>
  <c r="AO1090" i="1"/>
  <c r="AN1101" i="1"/>
  <c r="AM1112" i="1"/>
  <c r="AO1122" i="1"/>
  <c r="AN1133" i="1"/>
  <c r="AM1144" i="1"/>
  <c r="AO1154" i="1"/>
  <c r="AN1165" i="1"/>
  <c r="AO1056" i="1"/>
  <c r="AM1078" i="1"/>
  <c r="AN1099" i="1"/>
  <c r="AM1118" i="1"/>
  <c r="AN1139" i="1"/>
  <c r="AO1160" i="1"/>
  <c r="AN917" i="1"/>
  <c r="AN974" i="1"/>
  <c r="AO1006" i="1"/>
  <c r="AM1028" i="1"/>
  <c r="AN1049" i="1"/>
  <c r="AO1070" i="1"/>
  <c r="AM1092" i="1"/>
  <c r="AM1116" i="1"/>
  <c r="AN1137" i="1"/>
  <c r="AN1161" i="1"/>
  <c r="AN894" i="1"/>
  <c r="AO922" i="1"/>
  <c r="AM951" i="1"/>
  <c r="AO979" i="1"/>
  <c r="AN995" i="1"/>
  <c r="AM1006" i="1"/>
  <c r="AO1016" i="1"/>
  <c r="AN1027" i="1"/>
  <c r="AO1040" i="1"/>
  <c r="AM1054" i="1"/>
  <c r="AN1075" i="1"/>
  <c r="AO1096" i="1"/>
  <c r="AO1120" i="1"/>
  <c r="AO1144" i="1"/>
  <c r="AN1163" i="1"/>
  <c r="AN924" i="1"/>
  <c r="AN981" i="1"/>
  <c r="AM1004" i="1"/>
  <c r="AN1025" i="1"/>
  <c r="AO1046" i="1"/>
  <c r="AM1068" i="1"/>
  <c r="AN1089" i="1"/>
  <c r="AM1108" i="1"/>
  <c r="AN1129" i="1"/>
  <c r="AM1148" i="1"/>
  <c r="AN1169" i="1"/>
  <c r="AP3" i="1"/>
  <c r="AP513" i="1"/>
  <c r="AO1178" i="1"/>
  <c r="AM118" i="1"/>
  <c r="AO83" i="1"/>
  <c r="AM169" i="1"/>
  <c r="AO212" i="1"/>
  <c r="AN64" i="1"/>
  <c r="AO149" i="1"/>
  <c r="AM177" i="1"/>
  <c r="AM32" i="1"/>
  <c r="AO91" i="1"/>
  <c r="AN148" i="1"/>
  <c r="AN197" i="1"/>
  <c r="AM240" i="1"/>
  <c r="AO282" i="1"/>
  <c r="AN323" i="1"/>
  <c r="AM367" i="1"/>
  <c r="AN200" i="1"/>
  <c r="AM265" i="1"/>
  <c r="AM322" i="1"/>
  <c r="AM377" i="1"/>
  <c r="AN206" i="1"/>
  <c r="AO295" i="1"/>
  <c r="AO433" i="1"/>
  <c r="AN113" i="1"/>
  <c r="AM241" i="1"/>
  <c r="AM298" i="1"/>
  <c r="AM420" i="1"/>
  <c r="AO451" i="1"/>
  <c r="AO479" i="1"/>
  <c r="AO511" i="1"/>
  <c r="AM532" i="1"/>
  <c r="AN552" i="1"/>
  <c r="AO573" i="1"/>
  <c r="AM594" i="1"/>
  <c r="AN615" i="1"/>
  <c r="AO636" i="1"/>
  <c r="AM261" i="1"/>
  <c r="AM374" i="1"/>
  <c r="AO457" i="1"/>
  <c r="AN500" i="1"/>
  <c r="AO391" i="1"/>
  <c r="AN555" i="1"/>
  <c r="AO583" i="1"/>
  <c r="AM611" i="1"/>
  <c r="AN639" i="1"/>
  <c r="AO656" i="1"/>
  <c r="AM678" i="1"/>
  <c r="AN698" i="1"/>
  <c r="AO719" i="1"/>
  <c r="AM741" i="1"/>
  <c r="AN762" i="1"/>
  <c r="AN210" i="1"/>
  <c r="AM325" i="1"/>
  <c r="AO446" i="1"/>
  <c r="AM474" i="1"/>
  <c r="AO516" i="1"/>
  <c r="AN543" i="1"/>
  <c r="AO571" i="1"/>
  <c r="AM599" i="1"/>
  <c r="AO627" i="1"/>
  <c r="AN658" i="1"/>
  <c r="AO679" i="1"/>
  <c r="AM700" i="1"/>
  <c r="AN721" i="1"/>
  <c r="AM736" i="1"/>
  <c r="AO750" i="1"/>
  <c r="AO93" i="1"/>
  <c r="AM293" i="1"/>
  <c r="AN370" i="1"/>
  <c r="AM448" i="1"/>
  <c r="AO456" i="1"/>
  <c r="AN476" i="1"/>
  <c r="AM494" i="1"/>
  <c r="AN508" i="1"/>
  <c r="AO522" i="1"/>
  <c r="AO535" i="1"/>
  <c r="AM549" i="1"/>
  <c r="AN577" i="1"/>
  <c r="AO597" i="1"/>
  <c r="AM612" i="1"/>
  <c r="AN626" i="1"/>
  <c r="AM640" i="1"/>
  <c r="AN643" i="1"/>
  <c r="AM652" i="1"/>
  <c r="AO662" i="1"/>
  <c r="AN673" i="1"/>
  <c r="AN688" i="1"/>
  <c r="AM699" i="1"/>
  <c r="AM715" i="1"/>
  <c r="AM731" i="1"/>
  <c r="AO741" i="1"/>
  <c r="AN752" i="1"/>
  <c r="AM763" i="1"/>
  <c r="AO773" i="1"/>
  <c r="AN784" i="1"/>
  <c r="AM795" i="1"/>
  <c r="AM811" i="1"/>
  <c r="AO821" i="1"/>
  <c r="AN832" i="1"/>
  <c r="AM843" i="1"/>
  <c r="AM859" i="1"/>
  <c r="AO868" i="1"/>
  <c r="AN879" i="1"/>
  <c r="AM890" i="1"/>
  <c r="AM906" i="1"/>
  <c r="AO916" i="1"/>
  <c r="AO932" i="1"/>
  <c r="AN943" i="1"/>
  <c r="AM954" i="1"/>
  <c r="AO964" i="1"/>
  <c r="AN975" i="1"/>
  <c r="AM986" i="1"/>
  <c r="AN455" i="1"/>
  <c r="AN512" i="1"/>
  <c r="AN567" i="1"/>
  <c r="AM623" i="1"/>
  <c r="AO666" i="1"/>
  <c r="AN707" i="1"/>
  <c r="AM750" i="1"/>
  <c r="AO775" i="1"/>
  <c r="AM797" i="1"/>
  <c r="AN811" i="1"/>
  <c r="AN825" i="1"/>
  <c r="AO839" i="1"/>
  <c r="AM854" i="1"/>
  <c r="AM867" i="1"/>
  <c r="AN881" i="1"/>
  <c r="AO895" i="1"/>
  <c r="AO909" i="1"/>
  <c r="AM924" i="1"/>
  <c r="AN938" i="1"/>
  <c r="AN952" i="1"/>
  <c r="AO966" i="1"/>
  <c r="AM981" i="1"/>
  <c r="AM993" i="1"/>
  <c r="AO1003" i="1"/>
  <c r="AN1014" i="1"/>
  <c r="AO1035" i="1"/>
  <c r="AM1041" i="1"/>
  <c r="AO1051" i="1"/>
  <c r="AN1062" i="1"/>
  <c r="AN1078" i="1"/>
  <c r="AN1094" i="1"/>
  <c r="AM1105" i="1"/>
  <c r="AO1115" i="1"/>
  <c r="AN1126" i="1"/>
  <c r="AM1137" i="1"/>
  <c r="AO1147" i="1"/>
  <c r="AN1158" i="1"/>
  <c r="AN72" i="1"/>
  <c r="AM384" i="1"/>
  <c r="AN521" i="1"/>
  <c r="AM576" i="1"/>
  <c r="AM632" i="1"/>
  <c r="AN672" i="1"/>
  <c r="AM714" i="1"/>
  <c r="AO756" i="1"/>
  <c r="AM778" i="1"/>
  <c r="AN799" i="1"/>
  <c r="AN813" i="1"/>
  <c r="AO827" i="1"/>
  <c r="AM842" i="1"/>
  <c r="AM856" i="1"/>
  <c r="AN869" i="1"/>
  <c r="AM101" i="1"/>
  <c r="AM442" i="1"/>
  <c r="AO494" i="1"/>
  <c r="AN549" i="1"/>
  <c r="AN605" i="1"/>
  <c r="AN652" i="1"/>
  <c r="AM694" i="1"/>
  <c r="AO736" i="1"/>
  <c r="AM770" i="1"/>
  <c r="AN785" i="1"/>
  <c r="AO799" i="1"/>
  <c r="AM814" i="1"/>
  <c r="AM828" i="1"/>
  <c r="AN842" i="1"/>
  <c r="AO856" i="1"/>
  <c r="AO869" i="1"/>
  <c r="AM884" i="1"/>
  <c r="AN912" i="1"/>
  <c r="AO926" i="1"/>
  <c r="AM941" i="1"/>
  <c r="AM955" i="1"/>
  <c r="AN976" i="1"/>
  <c r="AO989" i="1"/>
  <c r="AN1000" i="1"/>
  <c r="AM1011" i="1"/>
  <c r="AO1021" i="1"/>
  <c r="AN1032" i="1"/>
  <c r="AM1043" i="1"/>
  <c r="AO1053" i="1"/>
  <c r="AN1064" i="1"/>
  <c r="AM1075" i="1"/>
  <c r="AM1091" i="1"/>
  <c r="AO1101" i="1"/>
  <c r="AN1112" i="1"/>
  <c r="AM1123" i="1"/>
  <c r="AO1133" i="1"/>
  <c r="AN1144" i="1"/>
  <c r="AM1155" i="1"/>
  <c r="AO1165" i="1"/>
  <c r="AM302" i="1"/>
  <c r="AM468" i="1"/>
  <c r="AO524" i="1"/>
  <c r="AO579" i="1"/>
  <c r="AO635" i="1"/>
  <c r="AM675" i="1"/>
  <c r="AO716" i="1"/>
  <c r="AN759" i="1"/>
  <c r="AO778" i="1"/>
  <c r="AM793" i="1"/>
  <c r="AN807" i="1"/>
  <c r="AN821" i="1"/>
  <c r="AO835" i="1"/>
  <c r="AM850" i="1"/>
  <c r="AM863" i="1"/>
  <c r="AN877" i="1"/>
  <c r="AO891" i="1"/>
  <c r="AO898" i="1"/>
  <c r="AM913" i="1"/>
  <c r="AN934" i="1"/>
  <c r="AN948" i="1"/>
  <c r="AO962" i="1"/>
  <c r="AM977" i="1"/>
  <c r="AO915" i="1"/>
  <c r="AM1020" i="1"/>
  <c r="AO1142" i="1"/>
  <c r="CT908" i="1"/>
  <c r="CV806" i="1"/>
  <c r="CV1175" i="1"/>
  <c r="CS935" i="1"/>
  <c r="CS1137" i="1"/>
  <c r="CU647" i="1"/>
  <c r="CW746" i="1"/>
  <c r="CV1104" i="1"/>
  <c r="CR409" i="1"/>
  <c r="CW355" i="1"/>
  <c r="CS281" i="1"/>
  <c r="CT280" i="1"/>
  <c r="CU293" i="1"/>
  <c r="CT258" i="1"/>
  <c r="CR215" i="1"/>
  <c r="CR320" i="1"/>
  <c r="CV431" i="1"/>
  <c r="CU241" i="1"/>
  <c r="CW198" i="1"/>
  <c r="CU206" i="1"/>
  <c r="CR254" i="1"/>
  <c r="CT211" i="1"/>
  <c r="CS247" i="1"/>
  <c r="CU168" i="1"/>
  <c r="CT160" i="1"/>
  <c r="CV8" i="1"/>
  <c r="CT51" i="1"/>
  <c r="CU9" i="1"/>
  <c r="CS52" i="1"/>
  <c r="CR11" i="1"/>
  <c r="CV53" i="1"/>
  <c r="CU36" i="1"/>
  <c r="CU84" i="1"/>
  <c r="CW97" i="1"/>
  <c r="CU108" i="1"/>
  <c r="CS119" i="1"/>
  <c r="CW129" i="1"/>
  <c r="CU140" i="1"/>
  <c r="CW7" i="1"/>
  <c r="CU50" i="1"/>
  <c r="CT89" i="1"/>
  <c r="CR100" i="1"/>
  <c r="CV110" i="1"/>
  <c r="CT121" i="1"/>
  <c r="CR132" i="1"/>
  <c r="CV142" i="1"/>
  <c r="CS11" i="1"/>
  <c r="CW53" i="1"/>
  <c r="CS90" i="1"/>
  <c r="CW100" i="1"/>
  <c r="CU111" i="1"/>
  <c r="CS122" i="1"/>
  <c r="CW132" i="1"/>
  <c r="CU143" i="1"/>
  <c r="CU38" i="1"/>
  <c r="CT118" i="1"/>
  <c r="CT88" i="1"/>
  <c r="CW83" i="1"/>
  <c r="CV129" i="1"/>
  <c r="CV125" i="1"/>
  <c r="CT98" i="1"/>
  <c r="CR141" i="1"/>
  <c r="CR123" i="1"/>
  <c r="AP415" i="1"/>
  <c r="AP356" i="1"/>
  <c r="AP409" i="1"/>
  <c r="AP40" i="1"/>
  <c r="AP104" i="1"/>
  <c r="AP168" i="1"/>
  <c r="AP232" i="1"/>
  <c r="AP296" i="1"/>
  <c r="AP344" i="1"/>
  <c r="AP468" i="1"/>
  <c r="AP53" i="1"/>
  <c r="AP117" i="1"/>
  <c r="AP181" i="1"/>
  <c r="AP245" i="1"/>
  <c r="AP309" i="1"/>
  <c r="AP372" i="1"/>
  <c r="AP481" i="1"/>
  <c r="AP543" i="1"/>
  <c r="AP58" i="1"/>
  <c r="AP122" i="1"/>
  <c r="AP186" i="1"/>
  <c r="AP250" i="1"/>
  <c r="AP314" i="1"/>
  <c r="AP437" i="1"/>
  <c r="AP490" i="1"/>
  <c r="AP55" i="1"/>
  <c r="AP311" i="1"/>
  <c r="AP542" i="1"/>
  <c r="AP608" i="1"/>
  <c r="AP669" i="1"/>
  <c r="AP731" i="1"/>
  <c r="AP795" i="1"/>
  <c r="AP91" i="1"/>
  <c r="AP425" i="1"/>
  <c r="AP554" i="1"/>
  <c r="AP617" i="1"/>
  <c r="AP677" i="1"/>
  <c r="AP740" i="1"/>
  <c r="AP804" i="1"/>
  <c r="AP867" i="1"/>
  <c r="AP15" i="1"/>
  <c r="AP271" i="1"/>
  <c r="AP527" i="1"/>
  <c r="AP598" i="1"/>
  <c r="AP658" i="1"/>
  <c r="AP721" i="1"/>
  <c r="AP785" i="1"/>
  <c r="AP849" i="1"/>
  <c r="AP83" i="1"/>
  <c r="AP675" i="1"/>
  <c r="AP882" i="1"/>
  <c r="AP964" i="1"/>
  <c r="AP1028" i="1"/>
  <c r="AP1092" i="1"/>
  <c r="AP1156" i="1"/>
  <c r="AP1019" i="1"/>
  <c r="AP227" i="1"/>
  <c r="AP710" i="1"/>
  <c r="AP901" i="1"/>
  <c r="AP973" i="1"/>
  <c r="AP1037" i="1"/>
  <c r="AP1101" i="1"/>
  <c r="AP1165" i="1"/>
  <c r="AP850" i="1"/>
  <c r="AP1075" i="1"/>
  <c r="AP541" i="1"/>
  <c r="AP794" i="1"/>
  <c r="AP930" i="1"/>
  <c r="AP994" i="1"/>
  <c r="AP1058" i="1"/>
  <c r="AP1122" i="1"/>
  <c r="AP595" i="1"/>
  <c r="AP975" i="1"/>
  <c r="AP1167" i="1"/>
  <c r="AM409" i="1"/>
  <c r="AO1184" i="1"/>
  <c r="AM1174" i="1"/>
  <c r="AN407" i="1"/>
  <c r="AN353" i="1"/>
  <c r="AO1173" i="1"/>
  <c r="AN418" i="1"/>
  <c r="AM412" i="1"/>
  <c r="AM1181" i="1"/>
  <c r="AM15" i="1"/>
  <c r="AN36" i="1"/>
  <c r="AM22" i="1"/>
  <c r="AN43" i="1"/>
  <c r="AO64" i="1"/>
  <c r="AM86" i="1"/>
  <c r="AN107" i="1"/>
  <c r="AO128" i="1"/>
  <c r="AM150" i="1"/>
  <c r="AN171" i="1"/>
  <c r="AM41" i="1"/>
  <c r="AN69" i="1"/>
  <c r="AO97" i="1"/>
  <c r="AN126" i="1"/>
  <c r="AO154" i="1"/>
  <c r="AO180" i="1"/>
  <c r="AM202" i="1"/>
  <c r="AM13" i="1"/>
  <c r="AN50" i="1"/>
  <c r="AO78" i="1"/>
  <c r="AM107" i="1"/>
  <c r="AO135" i="1"/>
  <c r="AM164" i="1"/>
  <c r="AO187" i="1"/>
  <c r="AO10" i="1"/>
  <c r="AM49" i="1"/>
  <c r="AN77" i="1"/>
  <c r="AO105" i="1"/>
  <c r="AN134" i="1"/>
  <c r="AO162" i="1"/>
  <c r="AO186" i="1"/>
  <c r="AM208" i="1"/>
  <c r="AN229" i="1"/>
  <c r="AO250" i="1"/>
  <c r="AM272" i="1"/>
  <c r="AN293" i="1"/>
  <c r="AO314" i="1"/>
  <c r="AM331" i="1"/>
  <c r="AN421" i="1"/>
  <c r="AO436" i="1"/>
  <c r="AN38" i="1"/>
  <c r="AN152" i="1"/>
  <c r="AN222" i="1"/>
  <c r="AM251" i="1"/>
  <c r="AN279" i="1"/>
  <c r="AO307" i="1"/>
  <c r="AN331" i="1"/>
  <c r="AO365" i="1"/>
  <c r="AO47" i="1"/>
  <c r="AN161" i="1"/>
  <c r="AO224" i="1"/>
  <c r="AM253" i="1"/>
  <c r="AO281" i="1"/>
  <c r="AM310" i="1"/>
  <c r="AN424" i="1"/>
  <c r="AM435" i="1"/>
  <c r="AN56" i="1"/>
  <c r="AN170" i="1"/>
  <c r="AM227" i="1"/>
  <c r="AN255" i="1"/>
  <c r="AO283" i="1"/>
  <c r="AN312" i="1"/>
  <c r="AO334" i="1"/>
  <c r="AM368" i="1"/>
  <c r="AM444" i="1"/>
  <c r="AN462" i="1"/>
  <c r="AN474" i="1"/>
  <c r="AM485" i="1"/>
  <c r="AO495" i="1"/>
  <c r="AN506" i="1"/>
  <c r="AM517" i="1"/>
  <c r="AO527" i="1"/>
  <c r="AN537" i="1"/>
  <c r="AM547" i="1"/>
  <c r="AO557" i="1"/>
  <c r="AN568" i="1"/>
  <c r="AM579" i="1"/>
  <c r="AO588" i="1"/>
  <c r="AN599" i="1"/>
  <c r="AM610" i="1"/>
  <c r="AO620" i="1"/>
  <c r="AN631" i="1"/>
  <c r="AO79" i="1"/>
  <c r="AO232" i="1"/>
  <c r="AO289" i="1"/>
  <c r="AN432" i="1"/>
  <c r="AN384" i="1"/>
  <c r="AO450" i="1"/>
  <c r="AO464" i="1"/>
  <c r="AM479" i="1"/>
  <c r="AN493" i="1"/>
  <c r="AN507" i="1"/>
  <c r="AO521" i="1"/>
  <c r="AM535" i="1"/>
  <c r="AM548" i="1"/>
  <c r="AN562" i="1"/>
  <c r="AO576" i="1"/>
  <c r="AO589" i="1"/>
  <c r="AM604" i="1"/>
  <c r="AN618" i="1"/>
  <c r="AN632" i="1"/>
  <c r="AO642" i="1"/>
  <c r="AN651" i="1"/>
  <c r="AM662" i="1"/>
  <c r="AO672" i="1"/>
  <c r="AN683" i="1"/>
  <c r="AM693" i="1"/>
  <c r="AO703" i="1"/>
  <c r="AN714" i="1"/>
  <c r="AM725" i="1"/>
  <c r="AO735" i="1"/>
  <c r="AN746" i="1"/>
  <c r="AM757" i="1"/>
  <c r="AO767" i="1"/>
  <c r="AM115" i="1"/>
  <c r="AO241" i="1"/>
  <c r="AN298" i="1"/>
  <c r="AN420" i="1"/>
  <c r="AN443" i="1"/>
  <c r="AO452" i="1"/>
  <c r="AM467" i="1"/>
  <c r="AN481" i="1"/>
  <c r="AN495" i="1"/>
  <c r="AO509" i="1"/>
  <c r="AM524" i="1"/>
  <c r="AM537" i="1"/>
  <c r="AN550" i="1"/>
  <c r="AO564" i="1"/>
  <c r="AO578" i="1"/>
  <c r="AM592" i="1"/>
  <c r="AN606" i="1"/>
  <c r="AN620" i="1"/>
  <c r="AO634" i="1"/>
  <c r="AN644" i="1"/>
  <c r="AM653" i="1"/>
  <c r="AO663" i="1"/>
  <c r="AN674" i="1"/>
  <c r="AM684" i="1"/>
  <c r="AO694" i="1"/>
  <c r="AM704" i="1"/>
  <c r="AO710" i="1"/>
  <c r="AO718" i="1"/>
  <c r="AN725" i="1"/>
  <c r="AM732" i="1"/>
  <c r="AM740" i="1"/>
  <c r="AO746" i="1"/>
  <c r="AN753" i="1"/>
  <c r="AO35" i="1"/>
  <c r="AO177" i="1"/>
  <c r="AN236" i="1"/>
  <c r="AM279" i="1"/>
  <c r="AN314" i="1"/>
  <c r="AM340" i="1"/>
  <c r="AO382" i="1"/>
  <c r="AO445" i="1"/>
  <c r="AN451" i="1"/>
  <c r="AM462" i="1"/>
  <c r="AM471" i="1"/>
  <c r="AM480" i="1"/>
  <c r="AO490" i="1"/>
  <c r="AO497" i="1"/>
  <c r="AO504" i="1"/>
  <c r="AM512" i="1"/>
  <c r="AM519" i="1"/>
  <c r="AM526" i="1"/>
  <c r="AN532" i="1"/>
  <c r="AN538" i="1"/>
  <c r="AN545" i="1"/>
  <c r="AO552" i="1"/>
  <c r="AO559" i="1"/>
  <c r="AO566" i="1"/>
  <c r="AM574" i="1"/>
  <c r="AM581" i="1"/>
  <c r="AM587" i="1"/>
  <c r="AN594" i="1"/>
  <c r="AN601" i="1"/>
  <c r="AN608" i="1"/>
  <c r="AO615" i="1"/>
  <c r="AO622" i="1"/>
  <c r="AO629" i="1"/>
  <c r="AM637" i="1"/>
  <c r="AO641" i="1"/>
  <c r="AM396" i="1"/>
  <c r="AN649" i="1"/>
  <c r="AO654" i="1"/>
  <c r="AM660" i="1"/>
  <c r="AN666" i="1"/>
  <c r="AO671" i="1"/>
  <c r="AM676" i="1"/>
  <c r="AN681" i="1"/>
  <c r="AO685" i="1"/>
  <c r="AM691" i="1"/>
  <c r="AN696" i="1"/>
  <c r="AO701" i="1"/>
  <c r="AM707" i="1"/>
  <c r="AN712" i="1"/>
  <c r="AO717" i="1"/>
  <c r="AM723" i="1"/>
  <c r="AN728" i="1"/>
  <c r="AO733" i="1"/>
  <c r="AM739" i="1"/>
  <c r="AN744" i="1"/>
  <c r="AO749" i="1"/>
  <c r="AM755" i="1"/>
  <c r="AN760" i="1"/>
  <c r="AO765" i="1"/>
  <c r="AM771" i="1"/>
  <c r="AN776" i="1"/>
  <c r="AO781" i="1"/>
  <c r="AM787" i="1"/>
  <c r="AN792" i="1"/>
  <c r="AO797" i="1"/>
  <c r="AM803" i="1"/>
  <c r="AN808" i="1"/>
  <c r="AO813" i="1"/>
  <c r="AM819" i="1"/>
  <c r="AN824" i="1"/>
  <c r="AO829" i="1"/>
  <c r="AM835" i="1"/>
  <c r="AN840" i="1"/>
  <c r="AO845" i="1"/>
  <c r="AM851" i="1"/>
  <c r="AN856" i="1"/>
  <c r="AO861" i="1"/>
  <c r="AM866" i="1"/>
  <c r="AN871" i="1"/>
  <c r="AO876" i="1"/>
  <c r="AM882" i="1"/>
  <c r="AN887" i="1"/>
  <c r="AO892" i="1"/>
  <c r="AM898" i="1"/>
  <c r="AN903" i="1"/>
  <c r="AO908" i="1"/>
  <c r="AM914" i="1"/>
  <c r="AN919" i="1"/>
  <c r="AO924" i="1"/>
  <c r="AM930" i="1"/>
  <c r="AN935" i="1"/>
  <c r="AO940" i="1"/>
  <c r="AM946" i="1"/>
  <c r="AN951" i="1"/>
  <c r="AO956" i="1"/>
  <c r="AM962" i="1"/>
  <c r="AN967" i="1"/>
  <c r="AO972" i="1"/>
  <c r="AM978" i="1"/>
  <c r="AN983" i="1"/>
  <c r="AO157" i="1"/>
  <c r="AM309" i="1"/>
  <c r="AN444" i="1"/>
  <c r="AO469" i="1"/>
  <c r="AM498" i="1"/>
  <c r="AO526" i="1"/>
  <c r="AM553" i="1"/>
  <c r="AN581" i="1"/>
  <c r="AM609" i="1"/>
  <c r="AN637" i="1"/>
  <c r="AM655" i="1"/>
  <c r="AN676" i="1"/>
  <c r="AO696" i="1"/>
  <c r="AM718" i="1"/>
  <c r="AN739" i="1"/>
  <c r="AO760" i="1"/>
  <c r="AN771" i="1"/>
  <c r="AN779" i="1"/>
  <c r="AN786" i="1"/>
  <c r="AN793" i="1"/>
  <c r="AO800" i="1"/>
  <c r="AO807" i="1"/>
  <c r="AO814" i="1"/>
  <c r="AM822" i="1"/>
  <c r="AM829" i="1"/>
  <c r="AM836" i="1"/>
  <c r="AN843" i="1"/>
  <c r="AN850" i="1"/>
  <c r="AN857" i="1"/>
  <c r="AO863" i="1"/>
  <c r="AO870" i="1"/>
  <c r="AO877" i="1"/>
  <c r="AM885" i="1"/>
  <c r="AM892" i="1"/>
  <c r="AM899" i="1"/>
  <c r="AN906" i="1"/>
  <c r="AN913" i="1"/>
  <c r="AN920" i="1"/>
  <c r="AO927" i="1"/>
  <c r="AO934" i="1"/>
  <c r="AO941" i="1"/>
  <c r="AM949" i="1"/>
  <c r="AM956" i="1"/>
  <c r="AM963" i="1"/>
  <c r="AN970" i="1"/>
  <c r="AN977" i="1"/>
  <c r="AN984" i="1"/>
  <c r="AN990" i="1"/>
  <c r="AO995" i="1"/>
  <c r="AM1001" i="1"/>
  <c r="AN1006" i="1"/>
  <c r="AO1011" i="1"/>
  <c r="AM1017" i="1"/>
  <c r="AN1022" i="1"/>
  <c r="AO1027" i="1"/>
  <c r="AM1033" i="1"/>
  <c r="AN1038" i="1"/>
  <c r="AO1043" i="1"/>
  <c r="AM1049" i="1"/>
  <c r="AN1054" i="1"/>
  <c r="AO1059" i="1"/>
  <c r="AM1065" i="1"/>
  <c r="AN1070" i="1"/>
  <c r="AO1075" i="1"/>
  <c r="AM1081" i="1"/>
  <c r="AN1086" i="1"/>
  <c r="AO1091" i="1"/>
  <c r="AM1097" i="1"/>
  <c r="AN1102" i="1"/>
  <c r="AO1107" i="1"/>
  <c r="AM1113" i="1"/>
  <c r="AN1118" i="1"/>
  <c r="AO1123" i="1"/>
  <c r="AM1129" i="1"/>
  <c r="AN1134" i="1"/>
  <c r="AO1139" i="1"/>
  <c r="AM1145" i="1"/>
  <c r="AN1150" i="1"/>
  <c r="AO1155" i="1"/>
  <c r="AM1161" i="1"/>
  <c r="AN1166" i="1"/>
  <c r="AM231" i="1"/>
  <c r="AO338" i="1"/>
  <c r="AM450" i="1"/>
  <c r="AO478" i="1"/>
  <c r="AM507" i="1"/>
  <c r="AN534" i="1"/>
  <c r="AM562" i="1"/>
  <c r="AN589" i="1"/>
  <c r="AO617" i="1"/>
  <c r="AN642" i="1"/>
  <c r="AO661" i="1"/>
  <c r="AM683" i="1"/>
  <c r="AN703" i="1"/>
  <c r="AO724" i="1"/>
  <c r="AM746" i="1"/>
  <c r="AM764" i="1"/>
  <c r="AN774" i="1"/>
  <c r="AN781" i="1"/>
  <c r="AO788" i="1"/>
  <c r="AO795" i="1"/>
  <c r="AO802" i="1"/>
  <c r="AM810" i="1"/>
  <c r="AM817" i="1"/>
  <c r="AM824" i="1"/>
  <c r="AN831" i="1"/>
  <c r="AN838" i="1"/>
  <c r="AN845" i="1"/>
  <c r="AO852" i="1"/>
  <c r="AO859" i="1"/>
  <c r="AO865" i="1"/>
  <c r="AM873" i="1"/>
  <c r="AM880" i="1"/>
  <c r="AM238" i="1"/>
  <c r="AO341" i="1"/>
  <c r="AM452" i="1"/>
  <c r="AN480" i="1"/>
  <c r="AO508" i="1"/>
  <c r="AN536" i="1"/>
  <c r="AO563" i="1"/>
  <c r="AM591" i="1"/>
  <c r="AO619" i="1"/>
  <c r="AO643" i="1"/>
  <c r="AM663" i="1"/>
  <c r="AN399" i="1"/>
  <c r="AO704" i="1"/>
  <c r="AM726" i="1"/>
  <c r="AN747" i="1"/>
  <c r="AO764" i="1"/>
  <c r="AO774" i="1"/>
  <c r="AM782" i="1"/>
  <c r="AM789" i="1"/>
  <c r="AM796" i="1"/>
  <c r="AN803" i="1"/>
  <c r="AN810" i="1"/>
  <c r="AN817" i="1"/>
  <c r="AO824" i="1"/>
  <c r="AO831" i="1"/>
  <c r="AO838" i="1"/>
  <c r="AM846" i="1"/>
  <c r="AM853" i="1"/>
  <c r="AM860" i="1"/>
  <c r="AN866" i="1"/>
  <c r="AN873" i="1"/>
  <c r="AN880" i="1"/>
  <c r="AO887" i="1"/>
  <c r="AO894" i="1"/>
  <c r="AO901" i="1"/>
  <c r="AM909" i="1"/>
  <c r="AM916" i="1"/>
  <c r="AM923" i="1"/>
  <c r="AN930" i="1"/>
  <c r="AN937" i="1"/>
  <c r="AN944" i="1"/>
  <c r="AO951" i="1"/>
  <c r="AO958" i="1"/>
  <c r="AO965" i="1"/>
  <c r="AM973" i="1"/>
  <c r="AM980" i="1"/>
  <c r="AM987" i="1"/>
  <c r="AN992" i="1"/>
  <c r="AO997" i="1"/>
  <c r="AM1003" i="1"/>
  <c r="AN1008" i="1"/>
  <c r="AO1013" i="1"/>
  <c r="AM1019" i="1"/>
  <c r="AN1024" i="1"/>
  <c r="AO1029" i="1"/>
  <c r="AM1035" i="1"/>
  <c r="AN1040" i="1"/>
  <c r="AO1045" i="1"/>
  <c r="AM1051" i="1"/>
  <c r="AN1056" i="1"/>
  <c r="AO1061" i="1"/>
  <c r="AM1067" i="1"/>
  <c r="AN1072" i="1"/>
  <c r="AO1077" i="1"/>
  <c r="AM1083" i="1"/>
  <c r="AN1088" i="1"/>
  <c r="AO1093" i="1"/>
  <c r="AM1099" i="1"/>
  <c r="AN1104" i="1"/>
  <c r="AO1109" i="1"/>
  <c r="AM1115" i="1"/>
  <c r="AN1120" i="1"/>
  <c r="AO1125" i="1"/>
  <c r="AM1131" i="1"/>
  <c r="AN1136" i="1"/>
  <c r="AO1141" i="1"/>
  <c r="AM1147" i="1"/>
  <c r="AN1152" i="1"/>
  <c r="AO1157" i="1"/>
  <c r="AM1163" i="1"/>
  <c r="AN1168" i="1"/>
  <c r="AM245" i="1"/>
  <c r="AM343" i="1"/>
  <c r="AO453" i="1"/>
  <c r="AM482" i="1"/>
  <c r="AO510" i="1"/>
  <c r="AM392" i="1"/>
  <c r="AN565" i="1"/>
  <c r="AM593" i="1"/>
  <c r="AN621" i="1"/>
  <c r="AM645" i="1"/>
  <c r="AN665" i="1"/>
  <c r="AO684" i="1"/>
  <c r="AM706" i="1"/>
  <c r="AN727" i="1"/>
  <c r="AO748" i="1"/>
  <c r="AN765" i="1"/>
  <c r="AN775" i="1"/>
  <c r="AN782" i="1"/>
  <c r="AN789" i="1"/>
  <c r="AO796" i="1"/>
  <c r="AO803" i="1"/>
  <c r="AO810" i="1"/>
  <c r="AM818" i="1"/>
  <c r="AM825" i="1"/>
  <c r="AM832" i="1"/>
  <c r="AN839" i="1"/>
  <c r="AN846" i="1"/>
  <c r="AN853" i="1"/>
  <c r="AO860" i="1"/>
  <c r="AO866" i="1"/>
  <c r="AO873" i="1"/>
  <c r="AM881" i="1"/>
  <c r="AM888" i="1"/>
  <c r="AM895" i="1"/>
  <c r="AN902" i="1"/>
  <c r="AN909" i="1"/>
  <c r="AN916" i="1"/>
  <c r="AO923" i="1"/>
  <c r="AO930" i="1"/>
  <c r="AO937" i="1"/>
  <c r="AM945" i="1"/>
  <c r="AM952" i="1"/>
  <c r="AM959" i="1"/>
  <c r="AN966" i="1"/>
  <c r="AN973" i="1"/>
  <c r="AN980" i="1"/>
  <c r="AN987" i="1"/>
  <c r="AM905" i="1"/>
  <c r="AN933" i="1"/>
  <c r="AO961" i="1"/>
  <c r="AO988" i="1"/>
  <c r="AN999" i="1"/>
  <c r="AM1010" i="1"/>
  <c r="AO1020" i="1"/>
  <c r="AN1031" i="1"/>
  <c r="AM1042" i="1"/>
  <c r="AO1052" i="1"/>
  <c r="AN1063" i="1"/>
  <c r="AM1074" i="1"/>
  <c r="AO1084" i="1"/>
  <c r="AN1095" i="1"/>
  <c r="AM1106" i="1"/>
  <c r="AO1116" i="1"/>
  <c r="AN1127" i="1"/>
  <c r="AM1138" i="1"/>
  <c r="AO1148" i="1"/>
  <c r="AN1159" i="1"/>
  <c r="AO899" i="1"/>
  <c r="AM928" i="1"/>
  <c r="AN956" i="1"/>
  <c r="AM985" i="1"/>
  <c r="AN997" i="1"/>
  <c r="AM1008" i="1"/>
  <c r="AO1018" i="1"/>
  <c r="AN1029" i="1"/>
  <c r="AM1040" i="1"/>
  <c r="AO1050" i="1"/>
  <c r="AN1061" i="1"/>
  <c r="AM1072" i="1"/>
  <c r="AO1082" i="1"/>
  <c r="AN1093" i="1"/>
  <c r="AM1104" i="1"/>
  <c r="AO1114" i="1"/>
  <c r="AN1125" i="1"/>
  <c r="AM1136" i="1"/>
  <c r="AO1146" i="1"/>
  <c r="AN1157" i="1"/>
  <c r="AM1168" i="1"/>
  <c r="AM1062" i="1"/>
  <c r="AN1083" i="1"/>
  <c r="AO1104" i="1"/>
  <c r="AN1123" i="1"/>
  <c r="AM1142" i="1"/>
  <c r="AM1166" i="1"/>
  <c r="AO931" i="1"/>
  <c r="AM988" i="1"/>
  <c r="AM1012" i="1"/>
  <c r="AN1033" i="1"/>
  <c r="AO1054" i="1"/>
  <c r="AM1076" i="1"/>
  <c r="AN1097" i="1"/>
  <c r="AN1121" i="1"/>
  <c r="AN1145" i="1"/>
  <c r="AO1166" i="1"/>
  <c r="AN901" i="1"/>
  <c r="AO929" i="1"/>
  <c r="AN958" i="1"/>
  <c r="AO986" i="1"/>
  <c r="AM998" i="1"/>
  <c r="AO1008" i="1"/>
  <c r="AN1019" i="1"/>
  <c r="AM1030" i="1"/>
  <c r="AN1043" i="1"/>
  <c r="AN1059" i="1"/>
  <c r="AO1080" i="1"/>
  <c r="AM1102" i="1"/>
  <c r="AM1126" i="1"/>
  <c r="AM1150" i="1"/>
  <c r="AO1168" i="1"/>
  <c r="AO938" i="1"/>
  <c r="AO990" i="1"/>
  <c r="AN1009" i="1"/>
  <c r="AO1030" i="1"/>
  <c r="AM1052" i="1"/>
  <c r="AN1073" i="1"/>
  <c r="AO1094" i="1"/>
  <c r="AN1113" i="1"/>
  <c r="AO1134" i="1"/>
  <c r="AN1153" i="1"/>
  <c r="AM1162" i="1"/>
  <c r="AM3" i="1"/>
  <c r="AO626" i="1"/>
  <c r="AN826" i="1"/>
  <c r="AO840" i="1"/>
  <c r="AO854" i="1"/>
  <c r="AM868" i="1"/>
  <c r="AN882" i="1"/>
  <c r="AN896" i="1"/>
  <c r="AO903" i="1"/>
  <c r="AO917" i="1"/>
  <c r="AM932" i="1"/>
  <c r="AM939" i="1"/>
  <c r="AN953" i="1"/>
  <c r="AO967" i="1"/>
  <c r="AO974" i="1"/>
  <c r="AN988" i="1"/>
  <c r="AO993" i="1"/>
  <c r="AN1004" i="1"/>
  <c r="AO1009" i="1"/>
  <c r="AN1020" i="1"/>
  <c r="AO1025" i="1"/>
  <c r="AN1036" i="1"/>
  <c r="AO1041" i="1"/>
  <c r="AN1052" i="1"/>
  <c r="AM1063" i="1"/>
  <c r="AN1068" i="1"/>
  <c r="AM1079" i="1"/>
  <c r="AN1084" i="1"/>
  <c r="AM1095" i="1"/>
  <c r="AN1100" i="1"/>
  <c r="AM1111" i="1"/>
  <c r="AN1116" i="1"/>
  <c r="AM1127" i="1"/>
  <c r="AO1137" i="1"/>
  <c r="AM1143" i="1"/>
  <c r="AO1153" i="1"/>
  <c r="AN1164" i="1"/>
  <c r="AO1169" i="1"/>
  <c r="AM381" i="1"/>
  <c r="AN489" i="1"/>
  <c r="AM544" i="1"/>
  <c r="AO572" i="1"/>
  <c r="AN628" i="1"/>
  <c r="AN397" i="1"/>
  <c r="AM690" i="1"/>
  <c r="AN711" i="1"/>
  <c r="AM754" i="1"/>
  <c r="AM777" i="1"/>
  <c r="AM784" i="1"/>
  <c r="AN798" i="1"/>
  <c r="AO812" i="1"/>
  <c r="AO819" i="1"/>
  <c r="AM834" i="1"/>
  <c r="AM848" i="1"/>
  <c r="AN862" i="1"/>
  <c r="AN868" i="1"/>
  <c r="AO882" i="1"/>
  <c r="AM897" i="1"/>
  <c r="AM911" i="1"/>
  <c r="AN918" i="1"/>
  <c r="AN932" i="1"/>
  <c r="AO946" i="1"/>
  <c r="AM961" i="1"/>
  <c r="AM975" i="1"/>
  <c r="AO883" i="1"/>
  <c r="AM912" i="1"/>
  <c r="AM969" i="1"/>
  <c r="AM1002" i="1"/>
  <c r="AN1023" i="1"/>
  <c r="AO1044" i="1"/>
  <c r="AM1066" i="1"/>
  <c r="AN1087" i="1"/>
  <c r="AM1098" i="1"/>
  <c r="AN1119" i="1"/>
  <c r="AO1140" i="1"/>
  <c r="AN1167" i="1"/>
  <c r="AM935" i="1"/>
  <c r="AO963" i="1"/>
  <c r="AM1000" i="1"/>
  <c r="AN1021" i="1"/>
  <c r="AO1042" i="1"/>
  <c r="AN1053" i="1"/>
  <c r="AO1074" i="1"/>
  <c r="AM1096" i="1"/>
  <c r="AN1117" i="1"/>
  <c r="AO1138" i="1"/>
  <c r="AN1149" i="1"/>
  <c r="AM1038" i="1"/>
  <c r="AO1088" i="1"/>
  <c r="AO1128" i="1"/>
  <c r="AM889" i="1"/>
  <c r="AN993" i="1"/>
  <c r="AO1038" i="1"/>
  <c r="AM1060" i="1"/>
  <c r="AO1102" i="1"/>
  <c r="AO1150" i="1"/>
  <c r="AN908" i="1"/>
  <c r="AM937" i="1"/>
  <c r="AM990" i="1"/>
  <c r="AN1011" i="1"/>
  <c r="AM1022" i="1"/>
  <c r="AM1046" i="1"/>
  <c r="AM1086" i="1"/>
  <c r="AN1107" i="1"/>
  <c r="AN1155" i="1"/>
  <c r="AM953" i="1"/>
  <c r="AO1014" i="1"/>
  <c r="AN1057" i="1"/>
  <c r="AM1100" i="1"/>
  <c r="AM1140" i="1"/>
  <c r="AN3" i="1"/>
  <c r="CV1027" i="1"/>
  <c r="CS1176" i="1"/>
  <c r="CU1094" i="1"/>
  <c r="CW1132" i="1"/>
  <c r="CT1147" i="1"/>
  <c r="CW422" i="1"/>
  <c r="CS322" i="1"/>
  <c r="CV193" i="1"/>
  <c r="CS220" i="1"/>
  <c r="CT299" i="1"/>
  <c r="CR190" i="1"/>
  <c r="CR176" i="1"/>
  <c r="CR30" i="1"/>
  <c r="CW30" i="1"/>
  <c r="CT32" i="1"/>
  <c r="CU92" i="1"/>
  <c r="CW113" i="1"/>
  <c r="CS135" i="1"/>
  <c r="CS29" i="1"/>
  <c r="CV94" i="1"/>
  <c r="CR116" i="1"/>
  <c r="CT137" i="1"/>
  <c r="CU32" i="1"/>
  <c r="CU95" i="1"/>
  <c r="CW116" i="1"/>
  <c r="CS138" i="1"/>
  <c r="CR97" i="1"/>
  <c r="CV139" i="1"/>
  <c r="CT108" i="1"/>
  <c r="CU150" i="1"/>
  <c r="CV119" i="1"/>
  <c r="AP402" i="1"/>
  <c r="AP413" i="1"/>
  <c r="AP72" i="1"/>
  <c r="AP200" i="1"/>
  <c r="AP326" i="1"/>
  <c r="AP21" i="1"/>
  <c r="AP149" i="1"/>
  <c r="AP277" i="1"/>
  <c r="AP335" i="1"/>
  <c r="AP26" i="1"/>
  <c r="AP154" i="1"/>
  <c r="AP282" i="1"/>
  <c r="AP458" i="1"/>
  <c r="AP183" i="1"/>
  <c r="AP577" i="1"/>
  <c r="AP763" i="1"/>
  <c r="AP219" i="1"/>
  <c r="AP585" i="1"/>
  <c r="AP708" i="1"/>
  <c r="AP836" i="1"/>
  <c r="AP143" i="1"/>
  <c r="AP567" i="1"/>
  <c r="AP689" i="1"/>
  <c r="AP817" i="1"/>
  <c r="AP552" i="1"/>
  <c r="AP932" i="1"/>
  <c r="AP1060" i="1"/>
  <c r="AP926" i="1"/>
  <c r="AP587" i="1"/>
  <c r="AP838" i="1"/>
  <c r="AP1005" i="1"/>
  <c r="AP1133" i="1"/>
  <c r="AP979" i="1"/>
  <c r="AP668" i="1"/>
  <c r="AP962" i="1"/>
  <c r="AP1090" i="1"/>
  <c r="AP842" i="1"/>
  <c r="AP1071" i="1"/>
  <c r="AO353" i="1"/>
  <c r="AO413" i="1"/>
  <c r="AN360" i="1"/>
  <c r="AO400" i="1"/>
  <c r="AO25" i="1"/>
  <c r="AO32" i="1"/>
  <c r="AM54" i="1"/>
  <c r="AN75" i="1"/>
  <c r="AO96" i="1"/>
  <c r="AN139" i="1"/>
  <c r="AO160" i="1"/>
  <c r="AM20" i="1"/>
  <c r="AM55" i="1"/>
  <c r="AM112" i="1"/>
  <c r="AN140" i="1"/>
  <c r="AN191" i="1"/>
  <c r="AN34" i="1"/>
  <c r="AM93" i="1"/>
  <c r="AN121" i="1"/>
  <c r="AN198" i="1"/>
  <c r="AM63" i="1"/>
  <c r="AM120" i="1"/>
  <c r="AM176" i="1"/>
  <c r="AO218" i="1"/>
  <c r="AN261" i="1"/>
  <c r="AM304" i="1"/>
  <c r="AO432" i="1"/>
  <c r="AN440" i="1"/>
  <c r="AO95" i="1"/>
  <c r="AO236" i="1"/>
  <c r="AO293" i="1"/>
  <c r="AN340" i="1"/>
  <c r="AN104" i="1"/>
  <c r="AM239" i="1"/>
  <c r="AN267" i="1"/>
  <c r="AN430" i="1"/>
  <c r="AM379" i="1"/>
  <c r="AO209" i="1"/>
  <c r="AO269" i="1"/>
  <c r="AN324" i="1"/>
  <c r="AN438" i="1"/>
  <c r="AM469" i="1"/>
  <c r="AN490" i="1"/>
  <c r="AM501" i="1"/>
  <c r="AN522" i="1"/>
  <c r="AO541" i="1"/>
  <c r="AM563" i="1"/>
  <c r="AN584" i="1"/>
  <c r="AO604" i="1"/>
  <c r="AM626" i="1"/>
  <c r="AN188" i="1"/>
  <c r="AM318" i="1"/>
  <c r="AN388" i="1"/>
  <c r="AM472" i="1"/>
  <c r="AM486" i="1"/>
  <c r="AO514" i="1"/>
  <c r="AM541" i="1"/>
  <c r="AN569" i="1"/>
  <c r="AM597" i="1"/>
  <c r="AN625" i="1"/>
  <c r="AM647" i="1"/>
  <c r="AN668" i="1"/>
  <c r="AO687" i="1"/>
  <c r="AM709" i="1"/>
  <c r="AN730" i="1"/>
  <c r="AO751" i="1"/>
  <c r="AM773" i="1"/>
  <c r="AM270" i="1"/>
  <c r="AO438" i="1"/>
  <c r="AM460" i="1"/>
  <c r="AN488" i="1"/>
  <c r="AO502" i="1"/>
  <c r="AM530" i="1"/>
  <c r="AN557" i="1"/>
  <c r="AM585" i="1"/>
  <c r="AN613" i="1"/>
  <c r="AM394" i="1"/>
  <c r="AO648" i="1"/>
  <c r="AM670" i="1"/>
  <c r="AN689" i="1"/>
  <c r="AM708" i="1"/>
  <c r="AO714" i="1"/>
  <c r="AN729" i="1"/>
  <c r="AO742" i="1"/>
  <c r="AN757" i="1"/>
  <c r="AM222" i="1"/>
  <c r="AO257" i="1"/>
  <c r="AO423" i="1"/>
  <c r="AO385" i="1"/>
  <c r="AO465" i="1"/>
  <c r="AN485" i="1"/>
  <c r="AN501" i="1"/>
  <c r="AN515" i="1"/>
  <c r="AO528" i="1"/>
  <c r="AM542" i="1"/>
  <c r="AM556" i="1"/>
  <c r="AN563" i="1"/>
  <c r="AN570" i="1"/>
  <c r="AO584" i="1"/>
  <c r="AO590" i="1"/>
  <c r="AM605" i="1"/>
  <c r="AM619" i="1"/>
  <c r="AN633" i="1"/>
  <c r="AO647" i="1"/>
  <c r="AN657" i="1"/>
  <c r="AM669" i="1"/>
  <c r="AO678" i="1"/>
  <c r="AM399" i="1"/>
  <c r="AO693" i="1"/>
  <c r="AN704" i="1"/>
  <c r="AO709" i="1"/>
  <c r="AN720" i="1"/>
  <c r="AO725" i="1"/>
  <c r="AN736" i="1"/>
  <c r="AM747" i="1"/>
  <c r="AO757" i="1"/>
  <c r="AN768" i="1"/>
  <c r="AM779" i="1"/>
  <c r="AO789" i="1"/>
  <c r="AN800" i="1"/>
  <c r="AO805" i="1"/>
  <c r="AN816" i="1"/>
  <c r="AM827" i="1"/>
  <c r="AO837" i="1"/>
  <c r="AN848" i="1"/>
  <c r="AO853" i="1"/>
  <c r="AN863" i="1"/>
  <c r="AM874" i="1"/>
  <c r="AO884" i="1"/>
  <c r="AN895" i="1"/>
  <c r="AO900" i="1"/>
  <c r="AN911" i="1"/>
  <c r="AM922" i="1"/>
  <c r="AN927" i="1"/>
  <c r="AM938" i="1"/>
  <c r="AO948" i="1"/>
  <c r="AN959" i="1"/>
  <c r="AM970" i="1"/>
  <c r="AO980" i="1"/>
  <c r="AN252" i="1"/>
  <c r="AM434" i="1"/>
  <c r="AM484" i="1"/>
  <c r="AO538" i="1"/>
  <c r="AO594" i="1"/>
  <c r="AN396" i="1"/>
  <c r="AM686" i="1"/>
  <c r="AO728" i="1"/>
  <c r="AM766" i="1"/>
  <c r="AO782" i="1"/>
  <c r="AM790" i="1"/>
  <c r="AM804" i="1"/>
  <c r="AN818" i="1"/>
  <c r="AO832" i="1"/>
  <c r="AO846" i="1"/>
  <c r="AM861" i="1"/>
  <c r="AN874" i="1"/>
  <c r="AN888" i="1"/>
  <c r="AO902" i="1"/>
  <c r="AM917" i="1"/>
  <c r="AM931" i="1"/>
  <c r="AN945" i="1"/>
  <c r="AO959" i="1"/>
  <c r="AO973" i="1"/>
  <c r="AO987" i="1"/>
  <c r="AN998" i="1"/>
  <c r="AM1009" i="1"/>
  <c r="AO1019" i="1"/>
  <c r="AM1025" i="1"/>
  <c r="AN1030" i="1"/>
  <c r="AN1046" i="1"/>
  <c r="AM1057" i="1"/>
  <c r="AO1067" i="1"/>
  <c r="AM1073" i="1"/>
  <c r="AO1083" i="1"/>
  <c r="AM1089" i="1"/>
  <c r="AO1099" i="1"/>
  <c r="AN1110" i="1"/>
  <c r="AM1121" i="1"/>
  <c r="AO1131" i="1"/>
  <c r="AN1142" i="1"/>
  <c r="AM1153" i="1"/>
  <c r="AO1163" i="1"/>
  <c r="AO287" i="1"/>
  <c r="AN464" i="1"/>
  <c r="AO492" i="1"/>
  <c r="AO547" i="1"/>
  <c r="AO603" i="1"/>
  <c r="AM651" i="1"/>
  <c r="AO692" i="1"/>
  <c r="AN735" i="1"/>
  <c r="AN769" i="1"/>
  <c r="AM785" i="1"/>
  <c r="AM792" i="1"/>
  <c r="AN806" i="1"/>
  <c r="AO820" i="1"/>
  <c r="AO834" i="1"/>
  <c r="AM849" i="1"/>
  <c r="AN664" i="1"/>
  <c r="AN876" i="1"/>
  <c r="AM295" i="1"/>
  <c r="AM466" i="1"/>
  <c r="AM523" i="1"/>
  <c r="AM578" i="1"/>
  <c r="AO633" i="1"/>
  <c r="AO673" i="1"/>
  <c r="AN715" i="1"/>
  <c r="AM758" i="1"/>
  <c r="AN778" i="1"/>
  <c r="AO792" i="1"/>
  <c r="AO806" i="1"/>
  <c r="AM821" i="1"/>
  <c r="AN835" i="1"/>
  <c r="AN849" i="1"/>
  <c r="AO664" i="1"/>
  <c r="AM877" i="1"/>
  <c r="AM891" i="1"/>
  <c r="AN898" i="1"/>
  <c r="AN905" i="1"/>
  <c r="AO919" i="1"/>
  <c r="AO933" i="1"/>
  <c r="AM948" i="1"/>
  <c r="AN962" i="1"/>
  <c r="AN969" i="1"/>
  <c r="AO983" i="1"/>
  <c r="AM995" i="1"/>
  <c r="AO1005" i="1"/>
  <c r="AN1016" i="1"/>
  <c r="AM1027" i="1"/>
  <c r="AO1037" i="1"/>
  <c r="AN1048" i="1"/>
  <c r="AM1059" i="1"/>
  <c r="AO1069" i="1"/>
  <c r="AN1080" i="1"/>
  <c r="AO1085" i="1"/>
  <c r="AN1096" i="1"/>
  <c r="AM1107" i="1"/>
  <c r="AO1117" i="1"/>
  <c r="AN1128" i="1"/>
  <c r="AM1139" i="1"/>
  <c r="AO1149" i="1"/>
  <c r="AN1160" i="1"/>
  <c r="AN129" i="1"/>
  <c r="AN386" i="1"/>
  <c r="AN496" i="1"/>
  <c r="AN551" i="1"/>
  <c r="AM607" i="1"/>
  <c r="AO653" i="1"/>
  <c r="AN695" i="1"/>
  <c r="AM738" i="1"/>
  <c r="AO770" i="1"/>
  <c r="AM786" i="1"/>
  <c r="AM800" i="1"/>
  <c r="AN814" i="1"/>
  <c r="AO828" i="1"/>
  <c r="AO842" i="1"/>
  <c r="AM857" i="1"/>
  <c r="AN870" i="1"/>
  <c r="AN884" i="1"/>
  <c r="AO905" i="1"/>
  <c r="AM920" i="1"/>
  <c r="AM927" i="1"/>
  <c r="AN941" i="1"/>
  <c r="AO955" i="1"/>
  <c r="AO969" i="1"/>
  <c r="AM984" i="1"/>
  <c r="AO890" i="1"/>
  <c r="AM919" i="1"/>
  <c r="AO947" i="1"/>
  <c r="AM976" i="1"/>
  <c r="AM994" i="1"/>
  <c r="AO1004" i="1"/>
  <c r="AN1015" i="1"/>
  <c r="AM1026" i="1"/>
  <c r="AO1036" i="1"/>
  <c r="AN1047" i="1"/>
  <c r="AM1058" i="1"/>
  <c r="AO1068" i="1"/>
  <c r="AN1079" i="1"/>
  <c r="AM1090" i="1"/>
  <c r="AO1100" i="1"/>
  <c r="AN1111" i="1"/>
  <c r="AM1122" i="1"/>
  <c r="AO1132" i="1"/>
  <c r="AN1143" i="1"/>
  <c r="AM1154" i="1"/>
  <c r="AN885" i="1"/>
  <c r="AO913" i="1"/>
  <c r="AN942" i="1"/>
  <c r="AO970" i="1"/>
  <c r="AM992" i="1"/>
  <c r="AO1002" i="1"/>
  <c r="AN1013" i="1"/>
  <c r="AM1024" i="1"/>
  <c r="AO1034" i="1"/>
  <c r="AN1045" i="1"/>
  <c r="AM1056" i="1"/>
  <c r="AO1066" i="1"/>
  <c r="AN1077" i="1"/>
  <c r="AM1088" i="1"/>
  <c r="AO1098" i="1"/>
  <c r="AN1109" i="1"/>
  <c r="AM1120" i="1"/>
  <c r="AO1130" i="1"/>
  <c r="AN1141" i="1"/>
  <c r="AM1152" i="1"/>
  <c r="AO1162" i="1"/>
  <c r="AO1048" i="1"/>
  <c r="AO1072" i="1"/>
  <c r="AM1094" i="1"/>
  <c r="AN1115" i="1"/>
  <c r="AM1134" i="1"/>
  <c r="AO1152" i="1"/>
  <c r="AM903" i="1"/>
  <c r="AM960" i="1"/>
  <c r="AO998" i="1"/>
  <c r="AO1022" i="1"/>
  <c r="AM1044" i="1"/>
  <c r="AN1065" i="1"/>
  <c r="AO1086" i="1"/>
  <c r="AO1110" i="1"/>
  <c r="AM1132" i="1"/>
  <c r="AM1156" i="1"/>
  <c r="AM887" i="1"/>
  <c r="AM944" i="1"/>
  <c r="AN972" i="1"/>
  <c r="AO992" i="1"/>
  <c r="AN1003" i="1"/>
  <c r="AM1014" i="1"/>
  <c r="AO1024" i="1"/>
  <c r="AN1035" i="1"/>
  <c r="AN1051" i="1"/>
  <c r="AM1070" i="1"/>
  <c r="AN1091" i="1"/>
  <c r="AO1112" i="1"/>
  <c r="AO1136" i="1"/>
  <c r="AM1158" i="1"/>
  <c r="AN910" i="1"/>
  <c r="AM967" i="1"/>
  <c r="AN1001" i="1"/>
  <c r="AN1041" i="1"/>
  <c r="AO1062" i="1"/>
  <c r="AM1084" i="1"/>
  <c r="AN1105" i="1"/>
  <c r="AM1124" i="1"/>
  <c r="AM1164" i="1"/>
  <c r="CS859" i="1"/>
  <c r="CR985" i="1"/>
  <c r="CU1006" i="1"/>
  <c r="CS1011" i="1"/>
  <c r="CU1020" i="1"/>
  <c r="CU1158" i="1"/>
  <c r="CU992" i="1"/>
  <c r="CU890" i="1"/>
  <c r="CR1126" i="1"/>
  <c r="CV1184" i="1"/>
  <c r="CS348" i="1"/>
  <c r="CT338" i="1"/>
  <c r="CU337" i="1"/>
  <c r="CU279" i="1"/>
  <c r="CR247" i="1"/>
  <c r="CT204" i="1"/>
  <c r="CU258" i="1"/>
  <c r="CR292" i="1"/>
  <c r="CW230" i="1"/>
  <c r="CS188" i="1"/>
  <c r="CR336" i="1"/>
  <c r="CT243" i="1"/>
  <c r="CV200" i="1"/>
  <c r="CW215" i="1"/>
  <c r="CT165" i="1"/>
  <c r="CW169" i="1"/>
  <c r="CT19" i="1"/>
  <c r="CR62" i="1"/>
  <c r="CS20" i="1"/>
  <c r="CW62" i="1"/>
  <c r="CV21" i="1"/>
  <c r="CT64" i="1"/>
  <c r="CU52" i="1"/>
  <c r="CW89" i="1"/>
  <c r="CU100" i="1"/>
  <c r="CS111" i="1"/>
  <c r="CW121" i="1"/>
  <c r="CU132" i="1"/>
  <c r="CS143" i="1"/>
  <c r="CU18" i="1"/>
  <c r="CS61" i="1"/>
  <c r="CR92" i="1"/>
  <c r="CV102" i="1"/>
  <c r="CT113" i="1"/>
  <c r="CR124" i="1"/>
  <c r="CV134" i="1"/>
  <c r="CT145" i="1"/>
  <c r="CW21" i="1"/>
  <c r="CU64" i="1"/>
  <c r="CW92" i="1"/>
  <c r="CU103" i="1"/>
  <c r="CS114" i="1"/>
  <c r="CW124" i="1"/>
  <c r="CU135" i="1"/>
  <c r="CS146" i="1"/>
  <c r="CS81" i="1"/>
  <c r="CR129" i="1"/>
  <c r="CT120" i="1"/>
  <c r="CV97" i="1"/>
  <c r="CT140" i="1"/>
  <c r="CW152" i="1"/>
  <c r="CR109" i="1"/>
  <c r="CR151" i="1"/>
  <c r="CS152" i="1"/>
  <c r="AP359" i="1"/>
  <c r="AP1171" i="1"/>
  <c r="AP360" i="1"/>
  <c r="AP56" i="1"/>
  <c r="AP120" i="1"/>
  <c r="AP184" i="1"/>
  <c r="AP248" i="1"/>
  <c r="AP312" i="1"/>
  <c r="AP375" i="1"/>
  <c r="AP5" i="1"/>
  <c r="AP69" i="1"/>
  <c r="AP133" i="1"/>
  <c r="AP197" i="1"/>
  <c r="AP261" i="1"/>
  <c r="AP323" i="1"/>
  <c r="AP440" i="1"/>
  <c r="AP497" i="1"/>
  <c r="AP10" i="1"/>
  <c r="AP74" i="1"/>
  <c r="AP138" i="1"/>
  <c r="AP202" i="1"/>
  <c r="AP266" i="1"/>
  <c r="AP328" i="1"/>
  <c r="AP445" i="1"/>
  <c r="AP506" i="1"/>
  <c r="AP119" i="1"/>
  <c r="AP374" i="1"/>
  <c r="AP561" i="1"/>
  <c r="AP624" i="1"/>
  <c r="AP399" i="1"/>
  <c r="AP747" i="1"/>
  <c r="AP811" i="1"/>
  <c r="AP155" i="1"/>
  <c r="AP455" i="1"/>
  <c r="AP570" i="1"/>
  <c r="AP633" i="1"/>
  <c r="AP692" i="1"/>
  <c r="AP756" i="1"/>
  <c r="AP820" i="1"/>
  <c r="AP883" i="1"/>
  <c r="AP79" i="1"/>
  <c r="AP423" i="1"/>
  <c r="AP550" i="1"/>
  <c r="AP614" i="1"/>
  <c r="AP674" i="1"/>
  <c r="AP737" i="1"/>
  <c r="AP801" i="1"/>
  <c r="AP864" i="1"/>
  <c r="AP333" i="1"/>
  <c r="AP738" i="1"/>
  <c r="AP912" i="1"/>
  <c r="AP980" i="1"/>
  <c r="AP1044" i="1"/>
  <c r="AP1108" i="1"/>
  <c r="AP798" i="1"/>
  <c r="AP1067" i="1"/>
  <c r="AP504" i="1"/>
  <c r="AP774" i="1"/>
  <c r="AP924" i="1"/>
  <c r="AP989" i="1"/>
  <c r="AP1053" i="1"/>
  <c r="AP1117" i="1"/>
  <c r="AP195" i="1"/>
  <c r="AP931" i="1"/>
  <c r="AP1123" i="1"/>
  <c r="AP607" i="1"/>
  <c r="AP847" i="1"/>
  <c r="AP946" i="1"/>
  <c r="AP1010" i="1"/>
  <c r="AP1074" i="1"/>
  <c r="AP1138" i="1"/>
  <c r="AP718" i="1"/>
  <c r="AP1023" i="1"/>
  <c r="AM353" i="1"/>
  <c r="AN1173" i="1"/>
  <c r="AM418" i="1"/>
  <c r="AO360" i="1"/>
  <c r="AM1177" i="1"/>
  <c r="AO358" i="1"/>
  <c r="AM1179" i="1"/>
  <c r="AM355" i="1"/>
  <c r="AM350" i="1"/>
  <c r="AO362" i="1"/>
  <c r="AN20" i="1"/>
  <c r="AM6" i="1"/>
  <c r="AN27" i="1"/>
  <c r="AO48" i="1"/>
  <c r="AM70" i="1"/>
  <c r="AN91" i="1"/>
  <c r="AO112" i="1"/>
  <c r="AM134" i="1"/>
  <c r="AN155" i="1"/>
  <c r="AN9" i="1"/>
  <c r="AM48" i="1"/>
  <c r="AN76" i="1"/>
  <c r="AM105" i="1"/>
  <c r="AN133" i="1"/>
  <c r="AO161" i="1"/>
  <c r="AM186" i="1"/>
  <c r="AN207" i="1"/>
  <c r="AO23" i="1"/>
  <c r="AN57" i="1"/>
  <c r="AO85" i="1"/>
  <c r="AN114" i="1"/>
  <c r="AO142" i="1"/>
  <c r="AM171" i="1"/>
  <c r="AM193" i="1"/>
  <c r="AN21" i="1"/>
  <c r="AM56" i="1"/>
  <c r="AN84" i="1"/>
  <c r="AM113" i="1"/>
  <c r="AN141" i="1"/>
  <c r="AO169" i="1"/>
  <c r="AM192" i="1"/>
  <c r="AN213" i="1"/>
  <c r="AO234" i="1"/>
  <c r="AM256" i="1"/>
  <c r="AN277" i="1"/>
  <c r="AO298" i="1"/>
  <c r="AM320" i="1"/>
  <c r="AN335" i="1"/>
  <c r="AO346" i="1"/>
  <c r="AM380" i="1"/>
  <c r="AM67" i="1"/>
  <c r="AM179" i="1"/>
  <c r="AO229" i="1"/>
  <c r="AM258" i="1"/>
  <c r="AN286" i="1"/>
  <c r="AM315" i="1"/>
  <c r="AN337" i="1"/>
  <c r="AO370" i="1"/>
  <c r="AM76" i="1"/>
  <c r="AO185" i="1"/>
  <c r="AO231" i="1"/>
  <c r="AN260" i="1"/>
  <c r="AO288" i="1"/>
  <c r="AM317" i="1"/>
  <c r="AO348" i="1"/>
  <c r="AM373" i="1"/>
  <c r="AM85" i="1"/>
  <c r="AN192" i="1"/>
  <c r="AM234" i="1"/>
  <c r="AN262" i="1"/>
  <c r="AM291" i="1"/>
  <c r="AN319" i="1"/>
  <c r="AO425" i="1"/>
  <c r="AN375" i="1"/>
  <c r="AN447" i="1"/>
  <c r="AO467" i="1"/>
  <c r="AN478" i="1"/>
  <c r="AM489" i="1"/>
  <c r="AO499" i="1"/>
  <c r="AN510" i="1"/>
  <c r="AM521" i="1"/>
  <c r="AO530" i="1"/>
  <c r="AN540" i="1"/>
  <c r="AM551" i="1"/>
  <c r="AO561" i="1"/>
  <c r="AN572" i="1"/>
  <c r="AM583" i="1"/>
  <c r="AO592" i="1"/>
  <c r="AN603" i="1"/>
  <c r="AM614" i="1"/>
  <c r="AO624" i="1"/>
  <c r="AN635" i="1"/>
  <c r="AM165" i="1"/>
  <c r="AM254" i="1"/>
  <c r="AM311" i="1"/>
  <c r="AO435" i="1"/>
  <c r="AO444" i="1"/>
  <c r="AM456" i="1"/>
  <c r="AM470" i="1"/>
  <c r="AN484" i="1"/>
  <c r="AO498" i="1"/>
  <c r="AO512" i="1"/>
  <c r="AM527" i="1"/>
  <c r="AN539" i="1"/>
  <c r="AN553" i="1"/>
  <c r="AO567" i="1"/>
  <c r="AM582" i="1"/>
  <c r="AM595" i="1"/>
  <c r="AN609" i="1"/>
  <c r="AO623" i="1"/>
  <c r="AO637" i="1"/>
  <c r="AO396" i="1"/>
  <c r="AN655" i="1"/>
  <c r="AM667" i="1"/>
  <c r="AO676" i="1"/>
  <c r="AN686" i="1"/>
  <c r="AM697" i="1"/>
  <c r="AO707" i="1"/>
  <c r="AN718" i="1"/>
  <c r="AM729" i="1"/>
  <c r="AO739" i="1"/>
  <c r="AN750" i="1"/>
  <c r="AM761" i="1"/>
  <c r="AO771" i="1"/>
  <c r="AO193" i="1"/>
  <c r="AM263" i="1"/>
  <c r="AO319" i="1"/>
  <c r="AO375" i="1"/>
  <c r="AM389" i="1"/>
  <c r="AM458" i="1"/>
  <c r="AN472" i="1"/>
  <c r="AO486" i="1"/>
  <c r="AO500" i="1"/>
  <c r="AM515" i="1"/>
  <c r="AN528" i="1"/>
  <c r="AN541" i="1"/>
  <c r="AO555" i="1"/>
  <c r="AM570" i="1"/>
  <c r="AM584" i="1"/>
  <c r="AN597" i="1"/>
  <c r="AO611" i="1"/>
  <c r="AO625" i="1"/>
  <c r="AO639" i="1"/>
  <c r="AN647" i="1"/>
  <c r="AM657" i="1"/>
  <c r="AO668" i="1"/>
  <c r="AN678" i="1"/>
  <c r="AM688" i="1"/>
  <c r="AO698" i="1"/>
  <c r="AN705" i="1"/>
  <c r="AN713" i="1"/>
  <c r="AM720" i="1"/>
  <c r="AO726" i="1"/>
  <c r="AO734" i="1"/>
  <c r="AN741" i="1"/>
  <c r="AM748" i="1"/>
  <c r="AM756" i="1"/>
  <c r="AN65" i="1"/>
  <c r="AM199" i="1"/>
  <c r="AN250" i="1"/>
  <c r="AM286" i="1"/>
  <c r="AO321" i="1"/>
  <c r="AN365" i="1"/>
  <c r="AM441" i="1"/>
  <c r="AN389" i="1"/>
  <c r="AM455" i="1"/>
  <c r="AM464" i="1"/>
  <c r="AO472" i="1"/>
  <c r="AN483" i="1"/>
  <c r="AN492" i="1"/>
  <c r="AN499" i="1"/>
  <c r="AO506" i="1"/>
  <c r="AO513" i="1"/>
  <c r="AO520" i="1"/>
  <c r="AM391" i="1"/>
  <c r="AM534" i="1"/>
  <c r="AM540" i="1"/>
  <c r="AN547" i="1"/>
  <c r="AN554" i="1"/>
  <c r="AN561" i="1"/>
  <c r="AO568" i="1"/>
  <c r="AO575" i="1"/>
  <c r="AO582" i="1"/>
  <c r="AM589" i="1"/>
  <c r="AM596" i="1"/>
  <c r="AM603" i="1"/>
  <c r="AN610" i="1"/>
  <c r="AN617" i="1"/>
  <c r="AN624" i="1"/>
  <c r="AO631" i="1"/>
  <c r="AO638" i="1"/>
  <c r="AM642" i="1"/>
  <c r="AN646" i="1"/>
  <c r="AO650" i="1"/>
  <c r="AM656" i="1"/>
  <c r="AN661" i="1"/>
  <c r="AO667" i="1"/>
  <c r="AM672" i="1"/>
  <c r="AN677" i="1"/>
  <c r="AO682" i="1"/>
  <c r="AM687" i="1"/>
  <c r="AN692" i="1"/>
  <c r="AO697" i="1"/>
  <c r="AM703" i="1"/>
  <c r="AN708" i="1"/>
  <c r="AO713" i="1"/>
  <c r="AM719" i="1"/>
  <c r="AN724" i="1"/>
  <c r="AO729" i="1"/>
  <c r="AM735" i="1"/>
  <c r="AN740" i="1"/>
  <c r="AO745" i="1"/>
  <c r="AM751" i="1"/>
  <c r="AN756" i="1"/>
  <c r="AO761" i="1"/>
  <c r="AM767" i="1"/>
  <c r="AN772" i="1"/>
  <c r="AO777" i="1"/>
  <c r="AM783" i="1"/>
  <c r="AN788" i="1"/>
  <c r="AO793" i="1"/>
  <c r="AM799" i="1"/>
  <c r="AN804" i="1"/>
  <c r="AO809" i="1"/>
  <c r="AM815" i="1"/>
  <c r="AN820" i="1"/>
  <c r="AO825" i="1"/>
  <c r="AM831" i="1"/>
  <c r="AN836" i="1"/>
  <c r="AO841" i="1"/>
  <c r="AM847" i="1"/>
  <c r="AN852" i="1"/>
  <c r="AO857" i="1"/>
  <c r="AM664" i="1"/>
  <c r="AN867" i="1"/>
  <c r="AO872" i="1"/>
  <c r="AM878" i="1"/>
  <c r="AN883" i="1"/>
  <c r="AO888" i="1"/>
  <c r="AM894" i="1"/>
  <c r="AN899" i="1"/>
  <c r="AO904" i="1"/>
  <c r="AM910" i="1"/>
  <c r="AN915" i="1"/>
  <c r="AO920" i="1"/>
  <c r="AM926" i="1"/>
  <c r="AN931" i="1"/>
  <c r="AO936" i="1"/>
  <c r="AM942" i="1"/>
  <c r="AN947" i="1"/>
  <c r="AO952" i="1"/>
  <c r="AM958" i="1"/>
  <c r="AN963" i="1"/>
  <c r="AO968" i="1"/>
  <c r="AM974" i="1"/>
  <c r="AN979" i="1"/>
  <c r="AO984" i="1"/>
  <c r="AO223" i="1"/>
  <c r="AO332" i="1"/>
  <c r="AN448" i="1"/>
  <c r="AO476" i="1"/>
  <c r="AN505" i="1"/>
  <c r="AO532" i="1"/>
  <c r="AM560" i="1"/>
  <c r="AO587" i="1"/>
  <c r="AM616" i="1"/>
  <c r="AM395" i="1"/>
  <c r="AN660" i="1"/>
  <c r="AO681" i="1"/>
  <c r="AM702" i="1"/>
  <c r="AN723" i="1"/>
  <c r="AO744" i="1"/>
  <c r="AN763" i="1"/>
  <c r="AM774" i="1"/>
  <c r="AM781" i="1"/>
  <c r="AM788" i="1"/>
  <c r="AN795" i="1"/>
  <c r="AN802" i="1"/>
  <c r="AN809" i="1"/>
  <c r="AO816" i="1"/>
  <c r="AO823" i="1"/>
  <c r="AO830" i="1"/>
  <c r="AM838" i="1"/>
  <c r="AM845" i="1"/>
  <c r="AM852" i="1"/>
  <c r="AN859" i="1"/>
  <c r="AN865" i="1"/>
  <c r="AN872" i="1"/>
  <c r="AO879" i="1"/>
  <c r="AO886" i="1"/>
  <c r="AO893" i="1"/>
  <c r="AM901" i="1"/>
  <c r="AM908" i="1"/>
  <c r="AM915" i="1"/>
  <c r="AN922" i="1"/>
  <c r="AN929" i="1"/>
  <c r="AN936" i="1"/>
  <c r="AO943" i="1"/>
  <c r="AO950" i="1"/>
  <c r="AO957" i="1"/>
  <c r="AM965" i="1"/>
  <c r="AM972" i="1"/>
  <c r="AM979" i="1"/>
  <c r="AN986" i="1"/>
  <c r="AO991" i="1"/>
  <c r="AM997" i="1"/>
  <c r="AN1002" i="1"/>
  <c r="AO1007" i="1"/>
  <c r="AM1013" i="1"/>
  <c r="AN1018" i="1"/>
  <c r="AO1023" i="1"/>
  <c r="AM1029" i="1"/>
  <c r="AN1034" i="1"/>
  <c r="AO1039" i="1"/>
  <c r="AM1045" i="1"/>
  <c r="AN1050" i="1"/>
  <c r="AO1055" i="1"/>
  <c r="AM1061" i="1"/>
  <c r="AN1066" i="1"/>
  <c r="AO1071" i="1"/>
  <c r="AM1077" i="1"/>
  <c r="AN1082" i="1"/>
  <c r="AO1087" i="1"/>
  <c r="AM1093" i="1"/>
  <c r="AN1098" i="1"/>
  <c r="AO1103" i="1"/>
  <c r="AM1109" i="1"/>
  <c r="AN1114" i="1"/>
  <c r="AO1119" i="1"/>
  <c r="AM1125" i="1"/>
  <c r="AN1130" i="1"/>
  <c r="AO1135" i="1"/>
  <c r="AM1141" i="1"/>
  <c r="AN1146" i="1"/>
  <c r="AO1151" i="1"/>
  <c r="AM1157" i="1"/>
  <c r="AN1162" i="1"/>
  <c r="AO1167" i="1"/>
  <c r="AN259" i="1"/>
  <c r="AM372" i="1"/>
  <c r="AN457" i="1"/>
  <c r="AO485" i="1"/>
  <c r="AM514" i="1"/>
  <c r="AO540" i="1"/>
  <c r="AM569" i="1"/>
  <c r="AN596" i="1"/>
  <c r="AM625" i="1"/>
  <c r="AO646" i="1"/>
  <c r="AM668" i="1"/>
  <c r="AN687" i="1"/>
  <c r="AO708" i="1"/>
  <c r="AM730" i="1"/>
  <c r="AN751" i="1"/>
  <c r="AO766" i="1"/>
  <c r="AM776" i="1"/>
  <c r="AN783" i="1"/>
  <c r="AN790" i="1"/>
  <c r="AN797" i="1"/>
  <c r="AO804" i="1"/>
  <c r="AO811" i="1"/>
  <c r="AO818" i="1"/>
  <c r="AM826" i="1"/>
  <c r="AM833" i="1"/>
  <c r="AM840" i="1"/>
  <c r="AN847" i="1"/>
  <c r="AN854" i="1"/>
  <c r="AN861" i="1"/>
  <c r="AO867" i="1"/>
  <c r="AO874" i="1"/>
  <c r="AO881" i="1"/>
  <c r="AN266" i="1"/>
  <c r="AN378" i="1"/>
  <c r="AM459" i="1"/>
  <c r="AN487" i="1"/>
  <c r="AM516" i="1"/>
  <c r="AN542" i="1"/>
  <c r="AO570" i="1"/>
  <c r="AN598" i="1"/>
  <c r="AM648" i="1"/>
  <c r="AN669" i="1"/>
  <c r="AO688" i="1"/>
  <c r="AM710" i="1"/>
  <c r="AN731" i="1"/>
  <c r="AO752" i="1"/>
  <c r="AN767" i="1"/>
  <c r="AO776" i="1"/>
  <c r="AO783" i="1"/>
  <c r="AO790" i="1"/>
  <c r="AM798" i="1"/>
  <c r="AM805" i="1"/>
  <c r="AM812" i="1"/>
  <c r="AN819" i="1"/>
  <c r="AN833" i="1"/>
  <c r="AO847" i="1"/>
  <c r="AM862" i="1"/>
  <c r="AM875" i="1"/>
  <c r="AN889" i="1"/>
  <c r="AO910" i="1"/>
  <c r="AM925" i="1"/>
  <c r="AN946" i="1"/>
  <c r="AN960" i="1"/>
  <c r="AO981" i="1"/>
  <c r="AM999" i="1"/>
  <c r="AM1015" i="1"/>
  <c r="AM1031" i="1"/>
  <c r="AM1047" i="1"/>
  <c r="AO1057" i="1"/>
  <c r="AO1073" i="1"/>
  <c r="AO1089" i="1"/>
  <c r="AO1105" i="1"/>
  <c r="AO1121" i="1"/>
  <c r="AN1132" i="1"/>
  <c r="AN1148" i="1"/>
  <c r="AM1159" i="1"/>
  <c r="AO273" i="1"/>
  <c r="AO460" i="1"/>
  <c r="AO517" i="1"/>
  <c r="AM600" i="1"/>
  <c r="AO670" i="1"/>
  <c r="AO732" i="1"/>
  <c r="AM768" i="1"/>
  <c r="AN791" i="1"/>
  <c r="AN805" i="1"/>
  <c r="AO826" i="1"/>
  <c r="AM841" i="1"/>
  <c r="AN855" i="1"/>
  <c r="AO875" i="1"/>
  <c r="AO889" i="1"/>
  <c r="AM904" i="1"/>
  <c r="AN925" i="1"/>
  <c r="AO939" i="1"/>
  <c r="AO953" i="1"/>
  <c r="AM968" i="1"/>
  <c r="AN982" i="1"/>
  <c r="AN940" i="1"/>
  <c r="AN991" i="1"/>
  <c r="AO1012" i="1"/>
  <c r="AM1034" i="1"/>
  <c r="AN1055" i="1"/>
  <c r="AO1076" i="1"/>
  <c r="AO1108" i="1"/>
  <c r="AM1130" i="1"/>
  <c r="AN1151" i="1"/>
  <c r="AO906" i="1"/>
  <c r="AN989" i="1"/>
  <c r="AO1010" i="1"/>
  <c r="AM1032" i="1"/>
  <c r="AM1064" i="1"/>
  <c r="AN1085" i="1"/>
  <c r="AO1106" i="1"/>
  <c r="AM1128" i="1"/>
  <c r="AM1160" i="1"/>
  <c r="AN1067" i="1"/>
  <c r="AM1110" i="1"/>
  <c r="AN1147" i="1"/>
  <c r="AO945" i="1"/>
  <c r="AN1017" i="1"/>
  <c r="AN1081" i="1"/>
  <c r="AO1126" i="1"/>
  <c r="AO1164" i="1"/>
  <c r="AN965" i="1"/>
  <c r="AO1000" i="1"/>
  <c r="AO1032" i="1"/>
  <c r="AO1064" i="1"/>
  <c r="AN1131" i="1"/>
  <c r="AM896" i="1"/>
  <c r="AM996" i="1"/>
  <c r="AM1036" i="1"/>
  <c r="AO1078" i="1"/>
  <c r="AO1118" i="1"/>
  <c r="AO1158" i="1"/>
  <c r="AF360" i="1"/>
  <c r="CW797" i="1"/>
  <c r="CT1112" i="1"/>
  <c r="CW358" i="1"/>
  <c r="CW975" i="1"/>
  <c r="CS931" i="1"/>
  <c r="CR422" i="1"/>
  <c r="CR432" i="1"/>
  <c r="CT236" i="1"/>
  <c r="CU226" i="1"/>
  <c r="CW262" i="1"/>
  <c r="CT293" i="1"/>
  <c r="CV232" i="1"/>
  <c r="CU182" i="1"/>
  <c r="CU154" i="1"/>
  <c r="CV72" i="1"/>
  <c r="CU73" i="1"/>
  <c r="CR75" i="1"/>
  <c r="CS63" i="1"/>
  <c r="CS103" i="1"/>
  <c r="CU124" i="1"/>
  <c r="CW145" i="1"/>
  <c r="CW71" i="1"/>
  <c r="CT105" i="1"/>
  <c r="CV126" i="1"/>
  <c r="CR148" i="1"/>
  <c r="CS75" i="1"/>
  <c r="CS106" i="1"/>
  <c r="CU127" i="1"/>
  <c r="CW148" i="1"/>
  <c r="CS151" i="1"/>
  <c r="CW43" i="1"/>
  <c r="CU46" i="1"/>
  <c r="AP1174" i="1"/>
  <c r="AP8" i="1"/>
  <c r="AP136" i="1"/>
  <c r="AP264" i="1"/>
  <c r="AP385" i="1"/>
  <c r="AP85" i="1"/>
  <c r="AP213" i="1"/>
  <c r="AP449" i="1"/>
  <c r="AP90" i="1"/>
  <c r="AP218" i="1"/>
  <c r="AP432" i="1"/>
  <c r="AP522" i="1"/>
  <c r="AP483" i="1"/>
  <c r="AP640" i="1"/>
  <c r="AP699" i="1"/>
  <c r="AP827" i="1"/>
  <c r="AP500" i="1"/>
  <c r="AP646" i="1"/>
  <c r="AP772" i="1"/>
  <c r="AP899" i="1"/>
  <c r="AP388" i="1"/>
  <c r="AP630" i="1"/>
  <c r="AP753" i="1"/>
  <c r="AP880" i="1"/>
  <c r="AP802" i="1"/>
  <c r="AP996" i="1"/>
  <c r="AP1124" i="1"/>
  <c r="AP1115" i="1"/>
  <c r="AP941" i="1"/>
  <c r="AP1069" i="1"/>
  <c r="AP580" i="1"/>
  <c r="AP51" i="1"/>
  <c r="AP878" i="1"/>
  <c r="AP1026" i="1"/>
  <c r="AP1154" i="1"/>
  <c r="AN358" i="1"/>
  <c r="AN417" i="1"/>
  <c r="AM404" i="1"/>
  <c r="AO405" i="1"/>
  <c r="AN4" i="1"/>
  <c r="AN11" i="1"/>
  <c r="AO3" i="1"/>
  <c r="CK361" i="1" l="1"/>
  <c r="CL361" i="1" s="1"/>
  <c r="CM361" i="1" s="1"/>
  <c r="CN361" i="1" s="1"/>
  <c r="CO361" i="1" s="1"/>
  <c r="CK353" i="1"/>
  <c r="CL353" i="1" s="1"/>
  <c r="CM353" i="1" s="1"/>
  <c r="CN353" i="1" s="1"/>
  <c r="CO353" i="1" s="1"/>
  <c r="CK402" i="1"/>
  <c r="CL402" i="1" s="1"/>
  <c r="CM402" i="1" s="1"/>
  <c r="CN402" i="1" s="1"/>
  <c r="CO402" i="1" s="1"/>
  <c r="CK410" i="1"/>
  <c r="CL410" i="1" s="1"/>
  <c r="CM410" i="1" s="1"/>
  <c r="CN410" i="1" s="1"/>
  <c r="CO410" i="1" s="1"/>
  <c r="CK412" i="1"/>
  <c r="CL412" i="1" s="1"/>
  <c r="CM412" i="1" s="1"/>
  <c r="CN412" i="1" s="1"/>
  <c r="CO412" i="1" s="1"/>
  <c r="CK418" i="1"/>
  <c r="CL418" i="1" s="1"/>
  <c r="CM418" i="1" s="1"/>
  <c r="CN418" i="1" s="1"/>
  <c r="CO418" i="1" s="1"/>
  <c r="CK1176" i="1"/>
  <c r="CL1176" i="1" s="1"/>
  <c r="CM1176" i="1" s="1"/>
  <c r="CN1176" i="1" s="1"/>
  <c r="CO1176" i="1" s="1"/>
  <c r="CK1172" i="1"/>
  <c r="CL1172" i="1" s="1"/>
  <c r="CM1172" i="1" s="1"/>
  <c r="CN1172" i="1" s="1"/>
  <c r="CO1172" i="1" s="1"/>
  <c r="CK416" i="1"/>
  <c r="CL416" i="1" s="1"/>
  <c r="CM416" i="1" s="1"/>
  <c r="CN416" i="1" s="1"/>
  <c r="CO416" i="1" s="1"/>
  <c r="CK1181" i="1"/>
  <c r="CL1181" i="1" s="1"/>
  <c r="CM1181" i="1" s="1"/>
  <c r="CN1181" i="1" s="1"/>
  <c r="CO1181" i="1" s="1"/>
  <c r="CK404" i="1"/>
  <c r="CL404" i="1" s="1"/>
  <c r="CM404" i="1" s="1"/>
  <c r="CN404" i="1" s="1"/>
  <c r="CO404" i="1" s="1"/>
  <c r="CK1184" i="1"/>
  <c r="CL1184" i="1" s="1"/>
  <c r="CM1184" i="1" s="1"/>
  <c r="CN1184" i="1" s="1"/>
  <c r="CO1184" i="1" s="1"/>
  <c r="CP1184" i="1" s="1"/>
  <c r="CK1177" i="1"/>
  <c r="CL1177" i="1" s="1"/>
  <c r="CM1177" i="1" s="1"/>
  <c r="CN1177" i="1" s="1"/>
  <c r="CO1177" i="1" s="1"/>
  <c r="CK1173" i="1"/>
  <c r="CL1173" i="1" s="1"/>
  <c r="CM1173" i="1" s="1"/>
  <c r="CN1173" i="1" s="1"/>
  <c r="CO1173" i="1" s="1"/>
  <c r="CK1180" i="1"/>
  <c r="CL1180" i="1" s="1"/>
  <c r="CM1180" i="1" s="1"/>
  <c r="CN1180" i="1" s="1"/>
  <c r="CO1180" i="1" s="1"/>
  <c r="CK411" i="1"/>
  <c r="CL411" i="1" s="1"/>
  <c r="CM411" i="1" s="1"/>
  <c r="CN411" i="1" s="1"/>
  <c r="CO411" i="1" s="1"/>
  <c r="CK403" i="1"/>
  <c r="CL403" i="1" s="1"/>
  <c r="CM403" i="1" s="1"/>
  <c r="CN403" i="1" s="1"/>
  <c r="CO403" i="1" s="1"/>
  <c r="CK363" i="1"/>
  <c r="CL363" i="1" s="1"/>
  <c r="CM363" i="1" s="1"/>
  <c r="CN363" i="1" s="1"/>
  <c r="CO363" i="1" s="1"/>
  <c r="CK359" i="1"/>
  <c r="CL359" i="1" s="1"/>
  <c r="CM359" i="1" s="1"/>
  <c r="CN359" i="1" s="1"/>
  <c r="CO359" i="1" s="1"/>
  <c r="CK355" i="1"/>
  <c r="CL355" i="1" s="1"/>
  <c r="CM355" i="1" s="1"/>
  <c r="CN355" i="1" s="1"/>
  <c r="CO355" i="1" s="1"/>
  <c r="CK351" i="1"/>
  <c r="CL351" i="1" s="1"/>
  <c r="CM351" i="1" s="1"/>
  <c r="CN351" i="1" s="1"/>
  <c r="CO351" i="1" s="1"/>
  <c r="CK408" i="1"/>
  <c r="CL408" i="1" s="1"/>
  <c r="CM408" i="1" s="1"/>
  <c r="CN408" i="1" s="1"/>
  <c r="CO408" i="1" s="1"/>
  <c r="CK400" i="1"/>
  <c r="CL400" i="1" s="1"/>
  <c r="CM400" i="1" s="1"/>
  <c r="CN400" i="1" s="1"/>
  <c r="CO400" i="1" s="1"/>
  <c r="CK1179" i="1"/>
  <c r="CL1179" i="1" s="1"/>
  <c r="CM1179" i="1" s="1"/>
  <c r="CN1179" i="1" s="1"/>
  <c r="CO1179" i="1" s="1"/>
  <c r="CK414" i="1"/>
  <c r="CL414" i="1" s="1"/>
  <c r="CM414" i="1" s="1"/>
  <c r="CN414" i="1" s="1"/>
  <c r="CO414" i="1" s="1"/>
  <c r="CK406" i="1"/>
  <c r="CL406" i="1" s="1"/>
  <c r="CM406" i="1" s="1"/>
  <c r="CN406" i="1" s="1"/>
  <c r="CO406" i="1" s="1"/>
  <c r="CK362" i="1"/>
  <c r="CL362" i="1" s="1"/>
  <c r="CM362" i="1" s="1"/>
  <c r="CN362" i="1" s="1"/>
  <c r="CO362" i="1" s="1"/>
  <c r="CK1178" i="1"/>
  <c r="CL1178" i="1" s="1"/>
  <c r="CM1178" i="1" s="1"/>
  <c r="CN1178" i="1" s="1"/>
  <c r="CO1178" i="1" s="1"/>
  <c r="CK1174" i="1"/>
  <c r="CL1174" i="1" s="1"/>
  <c r="CM1174" i="1" s="1"/>
  <c r="CN1174" i="1" s="1"/>
  <c r="CO1174" i="1" s="1"/>
  <c r="CK1170" i="1"/>
  <c r="CL1170" i="1" s="1"/>
  <c r="CM1170" i="1" s="1"/>
  <c r="CN1170" i="1" s="1"/>
  <c r="CO1170" i="1" s="1"/>
  <c r="CK357" i="1"/>
  <c r="CL357" i="1" s="1"/>
  <c r="CM357" i="1" s="1"/>
  <c r="CN357" i="1" s="1"/>
  <c r="CO357" i="1" s="1"/>
  <c r="CK349" i="1"/>
  <c r="CL349" i="1" s="1"/>
  <c r="CM349" i="1" s="1"/>
  <c r="CN349" i="1" s="1"/>
  <c r="CO349" i="1" s="1"/>
  <c r="CK1183" i="1"/>
  <c r="CL1183" i="1" s="1"/>
  <c r="CM1183" i="1" s="1"/>
  <c r="CN1183" i="1" s="1"/>
  <c r="CO1183" i="1" s="1"/>
  <c r="CK413" i="1"/>
  <c r="CL413" i="1" s="1"/>
  <c r="CM413" i="1" s="1"/>
  <c r="CN413" i="1" s="1"/>
  <c r="CO413" i="1" s="1"/>
  <c r="CK405" i="1"/>
  <c r="CL405" i="1" s="1"/>
  <c r="CK356" i="1"/>
  <c r="CL356" i="1" s="1"/>
  <c r="CM356" i="1" s="1"/>
  <c r="CN356" i="1" s="1"/>
  <c r="CO356" i="1" s="1"/>
  <c r="CK1182" i="1"/>
  <c r="CL1182" i="1" s="1"/>
  <c r="CM1182" i="1" s="1"/>
  <c r="CN1182" i="1" s="1"/>
  <c r="CO1182" i="1" s="1"/>
  <c r="CK1171" i="1"/>
  <c r="CL1171" i="1" s="1"/>
  <c r="CM1171" i="1" s="1"/>
  <c r="CN1171" i="1" s="1"/>
  <c r="CO1171" i="1" s="1"/>
  <c r="CK415" i="1"/>
  <c r="CL415" i="1" s="1"/>
  <c r="CM415" i="1" s="1"/>
  <c r="CN415" i="1" s="1"/>
  <c r="CO415" i="1" s="1"/>
  <c r="CK407" i="1"/>
  <c r="CL407" i="1" s="1"/>
  <c r="CM407" i="1" s="1"/>
  <c r="CN407" i="1" s="1"/>
  <c r="CO407" i="1" s="1"/>
  <c r="CK358" i="1"/>
  <c r="CL358" i="1" s="1"/>
  <c r="CM358" i="1" s="1"/>
  <c r="CN358" i="1" s="1"/>
  <c r="CO358" i="1" s="1"/>
  <c r="CK350" i="1"/>
  <c r="CL350" i="1" s="1"/>
  <c r="CM350" i="1" s="1"/>
  <c r="CN350" i="1" s="1"/>
  <c r="CO350" i="1" s="1"/>
  <c r="CK419" i="1"/>
  <c r="CL419" i="1" s="1"/>
  <c r="CM419" i="1" s="1"/>
  <c r="CN419" i="1" s="1"/>
  <c r="CO419" i="1" s="1"/>
  <c r="CK1175" i="1"/>
  <c r="CL1175" i="1" s="1"/>
  <c r="CM1175" i="1" s="1"/>
  <c r="CN1175" i="1" s="1"/>
  <c r="CO1175" i="1" s="1"/>
  <c r="CK417" i="1"/>
  <c r="CL417" i="1" s="1"/>
  <c r="CM417" i="1" s="1"/>
  <c r="CN417" i="1" s="1"/>
  <c r="CO417" i="1" s="1"/>
  <c r="CK409" i="1"/>
  <c r="CL409" i="1" s="1"/>
  <c r="CM409" i="1" s="1"/>
  <c r="CN409" i="1" s="1"/>
  <c r="CO409" i="1" s="1"/>
  <c r="CK401" i="1"/>
  <c r="CL401" i="1" s="1"/>
  <c r="CM401" i="1" s="1"/>
  <c r="CN401" i="1" s="1"/>
  <c r="CO401" i="1" s="1"/>
  <c r="CK360" i="1"/>
  <c r="CL360" i="1" s="1"/>
  <c r="CK352" i="1"/>
  <c r="CL352" i="1" s="1"/>
  <c r="CM352" i="1" s="1"/>
  <c r="CN352" i="1" s="1"/>
  <c r="CO352" i="1" s="1"/>
  <c r="CK354" i="1"/>
  <c r="CL354" i="1" s="1"/>
  <c r="CM354" i="1" s="1"/>
  <c r="CN354" i="1" s="1"/>
  <c r="CO354" i="1" s="1"/>
  <c r="CP361" i="1"/>
  <c r="AV349" i="1"/>
  <c r="AV350" i="1"/>
  <c r="AV351" i="1"/>
  <c r="AV352" i="1"/>
  <c r="AV353" i="1"/>
  <c r="AV354" i="1"/>
  <c r="AV355" i="1"/>
  <c r="AV356" i="1"/>
  <c r="AV357" i="1"/>
  <c r="AV358" i="1"/>
  <c r="AV359" i="1"/>
  <c r="AV400" i="1"/>
  <c r="AV401" i="1"/>
  <c r="AV402" i="1"/>
  <c r="AV403" i="1"/>
  <c r="AV404" i="1"/>
  <c r="AV405" i="1"/>
  <c r="AV406" i="1"/>
  <c r="AV407" i="1"/>
  <c r="AV408" i="1"/>
  <c r="AV409" i="1"/>
  <c r="AV410" i="1"/>
  <c r="AV1170" i="1"/>
  <c r="AV1171" i="1"/>
  <c r="AV1172" i="1"/>
  <c r="AV1173" i="1"/>
  <c r="AV1174" i="1"/>
  <c r="AV1175" i="1"/>
  <c r="AV1176" i="1"/>
  <c r="AV1177" i="1"/>
  <c r="AV1178" i="1"/>
  <c r="AV1179" i="1"/>
  <c r="AV1180" i="1"/>
  <c r="AV1181" i="1"/>
  <c r="AV1182" i="1"/>
  <c r="AV1183" i="1"/>
  <c r="AV360" i="1"/>
  <c r="AV411" i="1"/>
  <c r="AV412" i="1"/>
  <c r="AV413" i="1"/>
  <c r="AV361" i="1"/>
  <c r="AV1184" i="1"/>
  <c r="AV362" i="1"/>
  <c r="AV414" i="1"/>
  <c r="AV415" i="1"/>
  <c r="AV416" i="1"/>
  <c r="AV417" i="1"/>
  <c r="AV418" i="1"/>
  <c r="AV419" i="1"/>
  <c r="AV363"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422" i="1"/>
  <c r="AV430" i="1"/>
  <c r="AV323" i="1"/>
  <c r="AV324" i="1"/>
  <c r="AV325" i="1"/>
  <c r="AV326" i="1"/>
  <c r="AV327" i="1"/>
  <c r="AV328" i="1"/>
  <c r="AV329" i="1"/>
  <c r="AV347" i="1"/>
  <c r="AV330" i="1"/>
  <c r="AV431" i="1"/>
  <c r="AV423" i="1"/>
  <c r="AV331" i="1"/>
  <c r="AV332" i="1"/>
  <c r="AV424" i="1"/>
  <c r="AV333" i="1"/>
  <c r="AV334" i="1"/>
  <c r="AV335" i="1"/>
  <c r="AV336" i="1"/>
  <c r="AV337" i="1"/>
  <c r="AV338" i="1"/>
  <c r="AV348" i="1"/>
  <c r="AV432" i="1"/>
  <c r="AV425" i="1"/>
  <c r="AV426" i="1"/>
  <c r="AV339" i="1"/>
  <c r="AV340" i="1"/>
  <c r="AV341" i="1"/>
  <c r="AV433" i="1"/>
  <c r="AV427" i="1"/>
  <c r="AV428" i="1"/>
  <c r="AV420" i="1"/>
  <c r="AV429" i="1"/>
  <c r="AV421" i="1"/>
  <c r="AV342" i="1"/>
  <c r="AV343" i="1"/>
  <c r="AV344" i="1"/>
  <c r="AV345" i="1"/>
  <c r="AV346" i="1"/>
  <c r="AV364" i="1"/>
  <c r="AV365" i="1"/>
  <c r="AV366" i="1"/>
  <c r="AV434" i="1"/>
  <c r="AV435" i="1"/>
  <c r="AV367" i="1"/>
  <c r="AV368" i="1"/>
  <c r="AV369" i="1"/>
  <c r="AV370" i="1"/>
  <c r="AV371" i="1"/>
  <c r="AV372" i="1"/>
  <c r="AV373" i="1"/>
  <c r="AV374" i="1"/>
  <c r="AV375" i="1"/>
  <c r="AV376" i="1"/>
  <c r="AV436" i="1"/>
  <c r="AV377" i="1"/>
  <c r="AV378" i="1"/>
  <c r="AV379" i="1"/>
  <c r="AV437" i="1"/>
  <c r="AV438" i="1"/>
  <c r="AV380" i="1"/>
  <c r="AV439" i="1"/>
  <c r="AV381" i="1"/>
  <c r="AV382" i="1"/>
  <c r="AV383" i="1"/>
  <c r="AV440" i="1"/>
  <c r="AV441" i="1"/>
  <c r="AV384" i="1"/>
  <c r="AV385" i="1"/>
  <c r="AV442" i="1"/>
  <c r="AV443" i="1"/>
  <c r="AV386" i="1"/>
  <c r="AV387" i="1"/>
  <c r="AV444" i="1"/>
  <c r="AV445" i="1"/>
  <c r="AV388" i="1"/>
  <c r="AV389" i="1"/>
  <c r="AV446" i="1"/>
  <c r="AV447" i="1"/>
  <c r="AV390"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391" i="1"/>
  <c r="AV528" i="1"/>
  <c r="AV529" i="1"/>
  <c r="AV530" i="1"/>
  <c r="AV531" i="1"/>
  <c r="AV532" i="1"/>
  <c r="AV533" i="1"/>
  <c r="AV534" i="1"/>
  <c r="AV535" i="1"/>
  <c r="AV536" i="1"/>
  <c r="AV537" i="1"/>
  <c r="AV392"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393"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394" i="1"/>
  <c r="AV641" i="1"/>
  <c r="AV395" i="1"/>
  <c r="AV642" i="1"/>
  <c r="AV643" i="1"/>
  <c r="AV644" i="1"/>
  <c r="AV645" i="1"/>
  <c r="AV396" i="1"/>
  <c r="AV646" i="1"/>
  <c r="AV647" i="1"/>
  <c r="AV648" i="1"/>
  <c r="AV397" i="1"/>
  <c r="AV649" i="1"/>
  <c r="AV650" i="1"/>
  <c r="AV651" i="1"/>
  <c r="AV652" i="1"/>
  <c r="AV653" i="1"/>
  <c r="AV654" i="1"/>
  <c r="AV655" i="1"/>
  <c r="AV656" i="1"/>
  <c r="AV657" i="1"/>
  <c r="AV658" i="1"/>
  <c r="AV659" i="1"/>
  <c r="AV660" i="1"/>
  <c r="AV661" i="1"/>
  <c r="AV662" i="1"/>
  <c r="AV663" i="1"/>
  <c r="AV665" i="1"/>
  <c r="AV666" i="1"/>
  <c r="AV667" i="1"/>
  <c r="AV668" i="1"/>
  <c r="AV669" i="1"/>
  <c r="AV670" i="1"/>
  <c r="AV671" i="1"/>
  <c r="AV398" i="1"/>
  <c r="AV672" i="1"/>
  <c r="AV673" i="1"/>
  <c r="AV674" i="1"/>
  <c r="AV675" i="1"/>
  <c r="AV676" i="1"/>
  <c r="AV677" i="1"/>
  <c r="AV678" i="1"/>
  <c r="AV679" i="1"/>
  <c r="AV680" i="1"/>
  <c r="AV681" i="1"/>
  <c r="AV682" i="1"/>
  <c r="AV683" i="1"/>
  <c r="AV399"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664"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BC3" i="1"/>
  <c r="AK350" i="1"/>
  <c r="AF353" i="1"/>
  <c r="AH355" i="1"/>
  <c r="AJ357" i="1"/>
  <c r="AL359" i="1"/>
  <c r="AG402" i="1"/>
  <c r="AI404" i="1"/>
  <c r="AK406" i="1"/>
  <c r="AF409" i="1"/>
  <c r="AH1170" i="1"/>
  <c r="AJ1172" i="1"/>
  <c r="AL1174" i="1"/>
  <c r="AG1177" i="1"/>
  <c r="AI1179" i="1"/>
  <c r="AK1181" i="1"/>
  <c r="AJ360" i="1"/>
  <c r="AL412" i="1"/>
  <c r="AH1184" i="1"/>
  <c r="AJ414" i="1"/>
  <c r="AL416" i="1"/>
  <c r="AG419" i="1"/>
  <c r="AH349" i="1"/>
  <c r="AG352" i="1"/>
  <c r="AI354" i="1"/>
  <c r="AK356" i="1"/>
  <c r="AK400" i="1"/>
  <c r="AH405" i="1"/>
  <c r="AL409" i="1"/>
  <c r="AF1174" i="1"/>
  <c r="AJ1178" i="1"/>
  <c r="AG1183" i="1"/>
  <c r="AL350" i="1"/>
  <c r="AG353" i="1"/>
  <c r="AI355" i="1"/>
  <c r="AK357" i="1"/>
  <c r="AF400" i="1"/>
  <c r="AH402" i="1"/>
  <c r="AJ404" i="1"/>
  <c r="AL406" i="1"/>
  <c r="AG409" i="1"/>
  <c r="AI1170" i="1"/>
  <c r="AK1172" i="1"/>
  <c r="AF1175" i="1"/>
  <c r="AH1177" i="1"/>
  <c r="AJ1179" i="1"/>
  <c r="AL1181" i="1"/>
  <c r="AG360" i="1"/>
  <c r="AI412" i="1"/>
  <c r="AL361" i="1"/>
  <c r="AG414" i="1"/>
  <c r="AI416" i="1"/>
  <c r="AK418" i="1"/>
  <c r="AL349" i="1"/>
  <c r="AH401" i="1"/>
  <c r="AL405" i="1"/>
  <c r="AI410" i="1"/>
  <c r="AI1173" i="1"/>
  <c r="AF1178" i="1"/>
  <c r="AJ1182" i="1"/>
  <c r="AK351" i="1"/>
  <c r="AL400" i="1"/>
  <c r="AF410" i="1"/>
  <c r="AG1178" i="1"/>
  <c r="AF412" i="1"/>
  <c r="AK362" i="1"/>
  <c r="AH418" i="1"/>
  <c r="AI353" i="1"/>
  <c r="AG407" i="1"/>
  <c r="AH360" i="1"/>
  <c r="AJ415" i="1"/>
  <c r="AH352" i="1"/>
  <c r="AI401" i="1"/>
  <c r="AJ410" i="1"/>
  <c r="AK1178" i="1"/>
  <c r="AG412" i="1"/>
  <c r="AL362" i="1"/>
  <c r="AI418" i="1"/>
  <c r="AG355" i="1"/>
  <c r="AH404" i="1"/>
  <c r="AI1172" i="1"/>
  <c r="AJ1181" i="1"/>
  <c r="AK413" i="1"/>
  <c r="AI415" i="1"/>
  <c r="AF363" i="1"/>
  <c r="AI409" i="1"/>
  <c r="AJ411" i="1"/>
  <c r="AK416" i="1"/>
  <c r="AG5" i="1"/>
  <c r="AI7" i="1"/>
  <c r="AK9" i="1"/>
  <c r="AF12" i="1"/>
  <c r="AH14" i="1"/>
  <c r="AJ16" i="1"/>
  <c r="AL18" i="1"/>
  <c r="AG21" i="1"/>
  <c r="AI23" i="1"/>
  <c r="AK25" i="1"/>
  <c r="AF28" i="1"/>
  <c r="AH30" i="1"/>
  <c r="AJ32" i="1"/>
  <c r="AL34" i="1"/>
  <c r="AG37" i="1"/>
  <c r="AI39" i="1"/>
  <c r="AK41" i="1"/>
  <c r="AF44" i="1"/>
  <c r="AH46" i="1"/>
  <c r="AJ48" i="1"/>
  <c r="AL50" i="1"/>
  <c r="AG53" i="1"/>
  <c r="AI55" i="1"/>
  <c r="AK57" i="1"/>
  <c r="AF60" i="1"/>
  <c r="AH62" i="1"/>
  <c r="AJ64" i="1"/>
  <c r="AL66" i="1"/>
  <c r="AG69" i="1"/>
  <c r="AI71" i="1"/>
  <c r="AK73" i="1"/>
  <c r="AF76" i="1"/>
  <c r="AL5" i="1"/>
  <c r="AG8" i="1"/>
  <c r="AI10" i="1"/>
  <c r="AK12" i="1"/>
  <c r="AF15" i="1"/>
  <c r="AH17" i="1"/>
  <c r="AJ19" i="1"/>
  <c r="AL21" i="1"/>
  <c r="AG24" i="1"/>
  <c r="AI26" i="1"/>
  <c r="AK28" i="1"/>
  <c r="AF31" i="1"/>
  <c r="AH33" i="1"/>
  <c r="AJ35" i="1"/>
  <c r="AL37" i="1"/>
  <c r="AG40" i="1"/>
  <c r="AI42" i="1"/>
  <c r="AK44" i="1"/>
  <c r="AF47" i="1"/>
  <c r="AH49" i="1"/>
  <c r="AJ51" i="1"/>
  <c r="AL53" i="1"/>
  <c r="AG56" i="1"/>
  <c r="AI58" i="1"/>
  <c r="AK60" i="1"/>
  <c r="AF63" i="1"/>
  <c r="AH65" i="1"/>
  <c r="AJ67" i="1"/>
  <c r="AL69" i="1"/>
  <c r="AG72" i="1"/>
  <c r="AI74" i="1"/>
  <c r="AH4" i="1"/>
  <c r="AL8" i="1"/>
  <c r="AI13" i="1"/>
  <c r="AF18" i="1"/>
  <c r="AJ22" i="1"/>
  <c r="AG27" i="1"/>
  <c r="AK31" i="1"/>
  <c r="AH36" i="1"/>
  <c r="AL40" i="1"/>
  <c r="AI45" i="1"/>
  <c r="AF50" i="1"/>
  <c r="AJ54" i="1"/>
  <c r="AG59" i="1"/>
  <c r="AK63" i="1"/>
  <c r="AH68" i="1"/>
  <c r="AL72" i="1"/>
  <c r="AL76" i="1"/>
  <c r="AG79" i="1"/>
  <c r="AI81" i="1"/>
  <c r="AK83" i="1"/>
  <c r="AF86" i="1"/>
  <c r="AH88" i="1"/>
  <c r="AJ90" i="1"/>
  <c r="AL92" i="1"/>
  <c r="AG95" i="1"/>
  <c r="AI97" i="1"/>
  <c r="AK99" i="1"/>
  <c r="AF102" i="1"/>
  <c r="AH104" i="1"/>
  <c r="AJ106" i="1"/>
  <c r="AL108" i="1"/>
  <c r="AG111" i="1"/>
  <c r="AI113" i="1"/>
  <c r="AK115" i="1"/>
  <c r="AF118" i="1"/>
  <c r="AH120" i="1"/>
  <c r="AJ122" i="1"/>
  <c r="AL124" i="1"/>
  <c r="AG127" i="1"/>
  <c r="AI129" i="1"/>
  <c r="AK131" i="1"/>
  <c r="AF134" i="1"/>
  <c r="AH136" i="1"/>
  <c r="AJ138" i="1"/>
  <c r="AL140" i="1"/>
  <c r="AG143" i="1"/>
  <c r="AI145" i="1"/>
  <c r="AK147" i="1"/>
  <c r="AF150" i="1"/>
  <c r="AH152" i="1"/>
  <c r="AJ154" i="1"/>
  <c r="AL156" i="1"/>
  <c r="AG159" i="1"/>
  <c r="AI161" i="1"/>
  <c r="AK163" i="1"/>
  <c r="AF166" i="1"/>
  <c r="AH168" i="1"/>
  <c r="AJ170" i="1"/>
  <c r="AL172" i="1"/>
  <c r="AG175" i="1"/>
  <c r="AI177" i="1"/>
  <c r="AK179" i="1"/>
  <c r="AF182" i="1"/>
  <c r="AH184" i="1"/>
  <c r="AJ5" i="1"/>
  <c r="AG10" i="1"/>
  <c r="AK14" i="1"/>
  <c r="AH19" i="1"/>
  <c r="AL23" i="1"/>
  <c r="AI28" i="1"/>
  <c r="AF33" i="1"/>
  <c r="AJ37" i="1"/>
  <c r="AG42" i="1"/>
  <c r="AK46" i="1"/>
  <c r="AH51" i="1"/>
  <c r="AL55" i="1"/>
  <c r="AI60" i="1"/>
  <c r="AF65" i="1"/>
  <c r="AJ69" i="1"/>
  <c r="AG74" i="1"/>
  <c r="AJ77" i="1"/>
  <c r="AL79" i="1"/>
  <c r="AG82" i="1"/>
  <c r="AI84" i="1"/>
  <c r="AK86" i="1"/>
  <c r="AF89" i="1"/>
  <c r="AH91" i="1"/>
  <c r="AJ93" i="1"/>
  <c r="AL95" i="1"/>
  <c r="AG98" i="1"/>
  <c r="AI100" i="1"/>
  <c r="AK102" i="1"/>
  <c r="AF105" i="1"/>
  <c r="AH107" i="1"/>
  <c r="AJ109" i="1"/>
  <c r="AL111" i="1"/>
  <c r="AG114" i="1"/>
  <c r="AI116" i="1"/>
  <c r="AK118" i="1"/>
  <c r="AF121" i="1"/>
  <c r="AH123" i="1"/>
  <c r="AJ125" i="1"/>
  <c r="AL127" i="1"/>
  <c r="AG130" i="1"/>
  <c r="AI132" i="1"/>
  <c r="AK134" i="1"/>
  <c r="AF137" i="1"/>
  <c r="AH139" i="1"/>
  <c r="AJ141" i="1"/>
  <c r="AL143" i="1"/>
  <c r="AG146" i="1"/>
  <c r="AI148" i="1"/>
  <c r="AK150" i="1"/>
  <c r="AF153" i="1"/>
  <c r="AH155" i="1"/>
  <c r="AJ157" i="1"/>
  <c r="AL159" i="1"/>
  <c r="AG162" i="1"/>
  <c r="AI164" i="1"/>
  <c r="AK166" i="1"/>
  <c r="AF169" i="1"/>
  <c r="AH171" i="1"/>
  <c r="AJ173" i="1"/>
  <c r="AL175" i="1"/>
  <c r="AG178" i="1"/>
  <c r="AI180" i="1"/>
  <c r="AK182" i="1"/>
  <c r="AF185" i="1"/>
  <c r="AI9" i="1"/>
  <c r="AJ18" i="1"/>
  <c r="AK27" i="1"/>
  <c r="AL36" i="1"/>
  <c r="AF46" i="1"/>
  <c r="AG55" i="1"/>
  <c r="AH64" i="1"/>
  <c r="AI73" i="1"/>
  <c r="AI79" i="1"/>
  <c r="AF84" i="1"/>
  <c r="AJ88" i="1"/>
  <c r="AG93" i="1"/>
  <c r="AK97" i="1"/>
  <c r="AH102" i="1"/>
  <c r="AL106" i="1"/>
  <c r="AI111" i="1"/>
  <c r="AF116" i="1"/>
  <c r="AJ120" i="1"/>
  <c r="AG125" i="1"/>
  <c r="AK129" i="1"/>
  <c r="AH134" i="1"/>
  <c r="AL138" i="1"/>
  <c r="AI143" i="1"/>
  <c r="AF148" i="1"/>
  <c r="AJ152" i="1"/>
  <c r="AG157" i="1"/>
  <c r="AK161" i="1"/>
  <c r="AH166" i="1"/>
  <c r="AL170" i="1"/>
  <c r="AI175" i="1"/>
  <c r="AF180" i="1"/>
  <c r="AJ184" i="1"/>
  <c r="AI187" i="1"/>
  <c r="AK189" i="1"/>
  <c r="AF192" i="1"/>
  <c r="AH194" i="1"/>
  <c r="AJ196" i="1"/>
  <c r="AL198" i="1"/>
  <c r="AG201" i="1"/>
  <c r="AI203" i="1"/>
  <c r="AK205" i="1"/>
  <c r="AF208" i="1"/>
  <c r="AH210" i="1"/>
  <c r="AJ212" i="1"/>
  <c r="AL214" i="1"/>
  <c r="AG217" i="1"/>
  <c r="AI219" i="1"/>
  <c r="AK221" i="1"/>
  <c r="AF224" i="1"/>
  <c r="AH226" i="1"/>
  <c r="AJ228" i="1"/>
  <c r="AL230" i="1"/>
  <c r="AG233" i="1"/>
  <c r="AI235" i="1"/>
  <c r="AK237" i="1"/>
  <c r="AF240" i="1"/>
  <c r="AH242" i="1"/>
  <c r="AJ244" i="1"/>
  <c r="AL246" i="1"/>
  <c r="AG249" i="1"/>
  <c r="AI251" i="1"/>
  <c r="AK253" i="1"/>
  <c r="AF256" i="1"/>
  <c r="AH258" i="1"/>
  <c r="AJ260" i="1"/>
  <c r="AL262" i="1"/>
  <c r="AG265" i="1"/>
  <c r="AI267" i="1"/>
  <c r="AK269" i="1"/>
  <c r="AF272" i="1"/>
  <c r="AH274" i="1"/>
  <c r="AJ276" i="1"/>
  <c r="AL278" i="1"/>
  <c r="AG281" i="1"/>
  <c r="AI283" i="1"/>
  <c r="AK285" i="1"/>
  <c r="AF288" i="1"/>
  <c r="AH290" i="1"/>
  <c r="AJ292" i="1"/>
  <c r="AL294" i="1"/>
  <c r="AG297" i="1"/>
  <c r="AI299" i="1"/>
  <c r="AK301" i="1"/>
  <c r="AF304" i="1"/>
  <c r="AH306" i="1"/>
  <c r="AJ308" i="1"/>
  <c r="AL310" i="1"/>
  <c r="AG313" i="1"/>
  <c r="AI315" i="1"/>
  <c r="AK317" i="1"/>
  <c r="AF320" i="1"/>
  <c r="AH322" i="1"/>
  <c r="AJ430" i="1"/>
  <c r="AL324" i="1"/>
  <c r="AG327" i="1"/>
  <c r="AI329" i="1"/>
  <c r="AK330" i="1"/>
  <c r="AF331" i="1"/>
  <c r="AH424" i="1"/>
  <c r="AJ334" i="1"/>
  <c r="AL336" i="1"/>
  <c r="AG348" i="1"/>
  <c r="AI425" i="1"/>
  <c r="AK339" i="1"/>
  <c r="AF433" i="1"/>
  <c r="AH428" i="1"/>
  <c r="AJ429" i="1"/>
  <c r="AL342" i="1"/>
  <c r="AG345" i="1"/>
  <c r="AI364" i="1"/>
  <c r="AK366" i="1"/>
  <c r="AF367" i="1"/>
  <c r="AH369" i="1"/>
  <c r="AJ371" i="1"/>
  <c r="AL373" i="1"/>
  <c r="AG376" i="1"/>
  <c r="AI377" i="1"/>
  <c r="AK379" i="1"/>
  <c r="AF380" i="1"/>
  <c r="AH381" i="1"/>
  <c r="AJ9" i="1"/>
  <c r="AK18" i="1"/>
  <c r="AL27" i="1"/>
  <c r="AF37" i="1"/>
  <c r="AG46" i="1"/>
  <c r="AH55" i="1"/>
  <c r="AI64" i="1"/>
  <c r="AJ73" i="1"/>
  <c r="AJ79" i="1"/>
  <c r="AG84" i="1"/>
  <c r="AK88" i="1"/>
  <c r="AH93" i="1"/>
  <c r="AL97" i="1"/>
  <c r="AI102" i="1"/>
  <c r="AF107" i="1"/>
  <c r="AJ111" i="1"/>
  <c r="AG116" i="1"/>
  <c r="AK120" i="1"/>
  <c r="AH125" i="1"/>
  <c r="AL129" i="1"/>
  <c r="AI134" i="1"/>
  <c r="AF139" i="1"/>
  <c r="AJ143" i="1"/>
  <c r="AG148" i="1"/>
  <c r="AK152" i="1"/>
  <c r="AH157" i="1"/>
  <c r="AL161" i="1"/>
  <c r="AI166" i="1"/>
  <c r="AF171" i="1"/>
  <c r="AJ175" i="1"/>
  <c r="AG180" i="1"/>
  <c r="AK184" i="1"/>
  <c r="AJ187" i="1"/>
  <c r="AL189" i="1"/>
  <c r="AG192" i="1"/>
  <c r="AI194" i="1"/>
  <c r="AK196" i="1"/>
  <c r="AF199" i="1"/>
  <c r="AH201" i="1"/>
  <c r="AJ203" i="1"/>
  <c r="AL205" i="1"/>
  <c r="AG208" i="1"/>
  <c r="AI210" i="1"/>
  <c r="AK212" i="1"/>
  <c r="AF215" i="1"/>
  <c r="AH217" i="1"/>
  <c r="AJ219" i="1"/>
  <c r="AL221" i="1"/>
  <c r="AG224" i="1"/>
  <c r="AI226" i="1"/>
  <c r="AK228" i="1"/>
  <c r="AF231" i="1"/>
  <c r="AH233" i="1"/>
  <c r="AJ235" i="1"/>
  <c r="AL237" i="1"/>
  <c r="AG240" i="1"/>
  <c r="AI242" i="1"/>
  <c r="AK244" i="1"/>
  <c r="AF247" i="1"/>
  <c r="AH249" i="1"/>
  <c r="AJ251" i="1"/>
  <c r="AL253" i="1"/>
  <c r="AG256" i="1"/>
  <c r="AI258" i="1"/>
  <c r="AK260" i="1"/>
  <c r="AF263" i="1"/>
  <c r="AH265" i="1"/>
  <c r="AJ267" i="1"/>
  <c r="AL269" i="1"/>
  <c r="AG272" i="1"/>
  <c r="AI274" i="1"/>
  <c r="AK276" i="1"/>
  <c r="AF279" i="1"/>
  <c r="AH281" i="1"/>
  <c r="AJ283" i="1"/>
  <c r="AL285" i="1"/>
  <c r="AG288" i="1"/>
  <c r="AI290" i="1"/>
  <c r="AK292" i="1"/>
  <c r="AF295" i="1"/>
  <c r="AH297" i="1"/>
  <c r="AJ299" i="1"/>
  <c r="AL301" i="1"/>
  <c r="AG304" i="1"/>
  <c r="AI306" i="1"/>
  <c r="AK308" i="1"/>
  <c r="AF311" i="1"/>
  <c r="AH313" i="1"/>
  <c r="AJ315" i="1"/>
  <c r="AL317" i="1"/>
  <c r="AG320" i="1"/>
  <c r="AI322" i="1"/>
  <c r="AK430" i="1"/>
  <c r="AF325" i="1"/>
  <c r="AH327" i="1"/>
  <c r="AJ329" i="1"/>
  <c r="AL330" i="1"/>
  <c r="AG331" i="1"/>
  <c r="AI424" i="1"/>
  <c r="AK334" i="1"/>
  <c r="AF337" i="1"/>
  <c r="AH348" i="1"/>
  <c r="AJ425" i="1"/>
  <c r="AL339" i="1"/>
  <c r="AG433" i="1"/>
  <c r="AI428" i="1"/>
  <c r="AK429" i="1"/>
  <c r="AF343" i="1"/>
  <c r="AH345" i="1"/>
  <c r="AJ364" i="1"/>
  <c r="AL366" i="1"/>
  <c r="AG367" i="1"/>
  <c r="AI369" i="1"/>
  <c r="AK371" i="1"/>
  <c r="AF374" i="1"/>
  <c r="AH376" i="1"/>
  <c r="AJ377" i="1"/>
  <c r="AL379" i="1"/>
  <c r="AG380" i="1"/>
  <c r="AI381" i="1"/>
  <c r="AK383" i="1"/>
  <c r="AF384" i="1"/>
  <c r="AH442" i="1"/>
  <c r="AJ386" i="1"/>
  <c r="AL444" i="1"/>
  <c r="AG389" i="1"/>
  <c r="AI447" i="1"/>
  <c r="AK448" i="1"/>
  <c r="AK19" i="1"/>
  <c r="AF38" i="1"/>
  <c r="AH56" i="1"/>
  <c r="AJ74" i="1"/>
  <c r="AJ84" i="1"/>
  <c r="AK93" i="1"/>
  <c r="AL102" i="1"/>
  <c r="AF112" i="1"/>
  <c r="AG121" i="1"/>
  <c r="AH130" i="1"/>
  <c r="AI139" i="1"/>
  <c r="AJ148" i="1"/>
  <c r="AK157" i="1"/>
  <c r="AL166" i="1"/>
  <c r="AF176" i="1"/>
  <c r="AG185" i="1"/>
  <c r="AF190" i="1"/>
  <c r="AJ194" i="1"/>
  <c r="AG199" i="1"/>
  <c r="AK203" i="1"/>
  <c r="AH208" i="1"/>
  <c r="AL212" i="1"/>
  <c r="AI217" i="1"/>
  <c r="AF222" i="1"/>
  <c r="AJ226" i="1"/>
  <c r="AG231" i="1"/>
  <c r="AK235" i="1"/>
  <c r="AH240" i="1"/>
  <c r="AL244" i="1"/>
  <c r="AI249" i="1"/>
  <c r="AF254" i="1"/>
  <c r="AJ258" i="1"/>
  <c r="AG263" i="1"/>
  <c r="AK267" i="1"/>
  <c r="AH272" i="1"/>
  <c r="AL276" i="1"/>
  <c r="AI281" i="1"/>
  <c r="AF286" i="1"/>
  <c r="AJ290" i="1"/>
  <c r="AG295" i="1"/>
  <c r="AK299" i="1"/>
  <c r="AH304" i="1"/>
  <c r="AL308" i="1"/>
  <c r="AI313" i="1"/>
  <c r="AF318" i="1"/>
  <c r="AJ322" i="1"/>
  <c r="AG325" i="1"/>
  <c r="AK329" i="1"/>
  <c r="AH331" i="1"/>
  <c r="AL334" i="1"/>
  <c r="AI348" i="1"/>
  <c r="AF340" i="1"/>
  <c r="AJ428" i="1"/>
  <c r="AG343" i="1"/>
  <c r="AK364" i="1"/>
  <c r="AH367" i="1"/>
  <c r="AL371" i="1"/>
  <c r="AI376" i="1"/>
  <c r="AF437" i="1"/>
  <c r="AJ381" i="1"/>
  <c r="AK440" i="1"/>
  <c r="AL385" i="1"/>
  <c r="AL386" i="1"/>
  <c r="AL445" i="1"/>
  <c r="AF447" i="1"/>
  <c r="AF449" i="1"/>
  <c r="AH451" i="1"/>
  <c r="AJ453" i="1"/>
  <c r="AL455" i="1"/>
  <c r="AG458" i="1"/>
  <c r="AI460" i="1"/>
  <c r="AK462" i="1"/>
  <c r="AF465" i="1"/>
  <c r="AH467" i="1"/>
  <c r="AJ469" i="1"/>
  <c r="AL471" i="1"/>
  <c r="AG474" i="1"/>
  <c r="AI476" i="1"/>
  <c r="AK478" i="1"/>
  <c r="AF481" i="1"/>
  <c r="AH483" i="1"/>
  <c r="AJ485" i="1"/>
  <c r="AL487" i="1"/>
  <c r="AG490" i="1"/>
  <c r="AI492" i="1"/>
  <c r="AK494" i="1"/>
  <c r="AF497" i="1"/>
  <c r="AH499" i="1"/>
  <c r="AJ501" i="1"/>
  <c r="AL503" i="1"/>
  <c r="AG506" i="1"/>
  <c r="AI508" i="1"/>
  <c r="AK510" i="1"/>
  <c r="AF513" i="1"/>
  <c r="AH515" i="1"/>
  <c r="AJ517" i="1"/>
  <c r="AL519" i="1"/>
  <c r="AG522" i="1"/>
  <c r="AI524" i="1"/>
  <c r="AK526" i="1"/>
  <c r="AF528" i="1"/>
  <c r="AH530" i="1"/>
  <c r="AJ532" i="1"/>
  <c r="AL534" i="1"/>
  <c r="AG537" i="1"/>
  <c r="AI538" i="1"/>
  <c r="AK540" i="1"/>
  <c r="AF543" i="1"/>
  <c r="AH545" i="1"/>
  <c r="AJ547" i="1"/>
  <c r="AL549" i="1"/>
  <c r="AG552" i="1"/>
  <c r="AI554" i="1"/>
  <c r="AK556" i="1"/>
  <c r="AF559" i="1"/>
  <c r="AH561" i="1"/>
  <c r="AJ563" i="1"/>
  <c r="AL565" i="1"/>
  <c r="AG568" i="1"/>
  <c r="AI570" i="1"/>
  <c r="AK572" i="1"/>
  <c r="AF575" i="1"/>
  <c r="AH577" i="1"/>
  <c r="AJ579" i="1"/>
  <c r="AL581" i="1"/>
  <c r="AG584" i="1"/>
  <c r="AI585" i="1"/>
  <c r="AG6" i="1"/>
  <c r="AI24" i="1"/>
  <c r="AK42" i="1"/>
  <c r="AF61" i="1"/>
  <c r="AL77" i="1"/>
  <c r="AF87" i="1"/>
  <c r="AG96" i="1"/>
  <c r="AH105" i="1"/>
  <c r="AI114" i="1"/>
  <c r="AJ123" i="1"/>
  <c r="AK132" i="1"/>
  <c r="AL141" i="1"/>
  <c r="AF151" i="1"/>
  <c r="AG160" i="1"/>
  <c r="AH169" i="1"/>
  <c r="AI178" i="1"/>
  <c r="AK186" i="1"/>
  <c r="AH191" i="1"/>
  <c r="AL195" i="1"/>
  <c r="AI200" i="1"/>
  <c r="AF205" i="1"/>
  <c r="AJ209" i="1"/>
  <c r="AG214" i="1"/>
  <c r="AK218" i="1"/>
  <c r="AH223" i="1"/>
  <c r="AL227" i="1"/>
  <c r="AI232" i="1"/>
  <c r="AF237" i="1"/>
  <c r="AJ241" i="1"/>
  <c r="AG246" i="1"/>
  <c r="AK250" i="1"/>
  <c r="AH255" i="1"/>
  <c r="AL259" i="1"/>
  <c r="AI264" i="1"/>
  <c r="AF269" i="1"/>
  <c r="AJ273" i="1"/>
  <c r="AG278" i="1"/>
  <c r="AK282" i="1"/>
  <c r="AH287" i="1"/>
  <c r="AL291" i="1"/>
  <c r="AI296" i="1"/>
  <c r="AF301" i="1"/>
  <c r="AJ305" i="1"/>
  <c r="AG310" i="1"/>
  <c r="AK314" i="1"/>
  <c r="AH319" i="1"/>
  <c r="AL422" i="1"/>
  <c r="AI326" i="1"/>
  <c r="AF330" i="1"/>
  <c r="AJ332" i="1"/>
  <c r="AG336" i="1"/>
  <c r="AK432" i="1"/>
  <c r="AH341" i="1"/>
  <c r="AL420" i="1"/>
  <c r="AI344" i="1"/>
  <c r="AF366" i="1"/>
  <c r="AJ368" i="1"/>
  <c r="AG373" i="1"/>
  <c r="AK436" i="1"/>
  <c r="AH438" i="1"/>
  <c r="AK382" i="1"/>
  <c r="AK441" i="1"/>
  <c r="AK442" i="1"/>
  <c r="AL387" i="1"/>
  <c r="AL388" i="1"/>
  <c r="AL447" i="1"/>
  <c r="AK449" i="1"/>
  <c r="AF452" i="1"/>
  <c r="AH454" i="1"/>
  <c r="AJ456" i="1"/>
  <c r="AL458" i="1"/>
  <c r="AG461" i="1"/>
  <c r="AI463" i="1"/>
  <c r="AK465" i="1"/>
  <c r="AF468" i="1"/>
  <c r="AH470" i="1"/>
  <c r="AJ472" i="1"/>
  <c r="AL474" i="1"/>
  <c r="AG477" i="1"/>
  <c r="AI479" i="1"/>
  <c r="AK481" i="1"/>
  <c r="AF484" i="1"/>
  <c r="AH486" i="1"/>
  <c r="AJ488" i="1"/>
  <c r="AL490" i="1"/>
  <c r="AG493" i="1"/>
  <c r="AI495" i="1"/>
  <c r="AK497" i="1"/>
  <c r="AF500" i="1"/>
  <c r="AH502" i="1"/>
  <c r="AJ504" i="1"/>
  <c r="AL506" i="1"/>
  <c r="AG509" i="1"/>
  <c r="AI511" i="1"/>
  <c r="AK513" i="1"/>
  <c r="AF516" i="1"/>
  <c r="AH518" i="1"/>
  <c r="AJ520" i="1"/>
  <c r="AL522" i="1"/>
  <c r="AG525" i="1"/>
  <c r="AI527" i="1"/>
  <c r="AK528" i="1"/>
  <c r="AF531" i="1"/>
  <c r="AH533" i="1"/>
  <c r="AJ535" i="1"/>
  <c r="AL537" i="1"/>
  <c r="AG539" i="1"/>
  <c r="AI541" i="1"/>
  <c r="AK543" i="1"/>
  <c r="AF546" i="1"/>
  <c r="AH548" i="1"/>
  <c r="AJ550" i="1"/>
  <c r="AL552" i="1"/>
  <c r="AG555" i="1"/>
  <c r="AI557" i="1"/>
  <c r="AK559" i="1"/>
  <c r="AF562" i="1"/>
  <c r="AH564" i="1"/>
  <c r="AJ566" i="1"/>
  <c r="AL568" i="1"/>
  <c r="AG571" i="1"/>
  <c r="AI573" i="1"/>
  <c r="AK575" i="1"/>
  <c r="AF578" i="1"/>
  <c r="AH580" i="1"/>
  <c r="AJ582" i="1"/>
  <c r="AL584" i="1"/>
  <c r="AG586" i="1"/>
  <c r="AI588" i="1"/>
  <c r="AK590" i="1"/>
  <c r="AF593" i="1"/>
  <c r="AH595" i="1"/>
  <c r="AJ597" i="1"/>
  <c r="AL599" i="1"/>
  <c r="AG602" i="1"/>
  <c r="AI17" i="1"/>
  <c r="AF54" i="1"/>
  <c r="AI83" i="1"/>
  <c r="AK101" i="1"/>
  <c r="AF120" i="1"/>
  <c r="AH138" i="1"/>
  <c r="AJ156" i="1"/>
  <c r="AL174" i="1"/>
  <c r="AI189" i="1"/>
  <c r="AJ198" i="1"/>
  <c r="AK207" i="1"/>
  <c r="AL216" i="1"/>
  <c r="AF226" i="1"/>
  <c r="AG235" i="1"/>
  <c r="AH244" i="1"/>
  <c r="AI253" i="1"/>
  <c r="AJ262" i="1"/>
  <c r="AK271" i="1"/>
  <c r="AL280" i="1"/>
  <c r="AF290" i="1"/>
  <c r="AG299" i="1"/>
  <c r="AH308" i="1"/>
  <c r="AI317" i="1"/>
  <c r="AJ324" i="1"/>
  <c r="AK423" i="1"/>
  <c r="AL338" i="1"/>
  <c r="AF428" i="1"/>
  <c r="AG364" i="1"/>
  <c r="AH371" i="1"/>
  <c r="AI379" i="1"/>
  <c r="AI440" i="1"/>
  <c r="AI386" i="1"/>
  <c r="AJ446" i="1"/>
  <c r="AF451" i="1"/>
  <c r="AJ455" i="1"/>
  <c r="AG460" i="1"/>
  <c r="AK464" i="1"/>
  <c r="AH469" i="1"/>
  <c r="AL473" i="1"/>
  <c r="AI478" i="1"/>
  <c r="AF483" i="1"/>
  <c r="AJ487" i="1"/>
  <c r="AG492" i="1"/>
  <c r="AK496" i="1"/>
  <c r="AH501" i="1"/>
  <c r="AL505" i="1"/>
  <c r="AI510" i="1"/>
  <c r="AF515" i="1"/>
  <c r="AJ519" i="1"/>
  <c r="AG524" i="1"/>
  <c r="AK391" i="1"/>
  <c r="AH532" i="1"/>
  <c r="AL536" i="1"/>
  <c r="AI540" i="1"/>
  <c r="AF545" i="1"/>
  <c r="AJ549" i="1"/>
  <c r="AG554" i="1"/>
  <c r="AK558" i="1"/>
  <c r="AH563" i="1"/>
  <c r="AL567" i="1"/>
  <c r="AI572" i="1"/>
  <c r="AF577" i="1"/>
  <c r="AJ581" i="1"/>
  <c r="AG585" i="1"/>
  <c r="AL588" i="1"/>
  <c r="AF592" i="1"/>
  <c r="AF595" i="1"/>
  <c r="AF598" i="1"/>
  <c r="AG601" i="1"/>
  <c r="AF604" i="1"/>
  <c r="AH606" i="1"/>
  <c r="AJ608" i="1"/>
  <c r="AL610" i="1"/>
  <c r="AG613" i="1"/>
  <c r="AI615" i="1"/>
  <c r="AK617" i="1"/>
  <c r="AF620" i="1"/>
  <c r="AH622" i="1"/>
  <c r="AJ624" i="1"/>
  <c r="AL626" i="1"/>
  <c r="AG629" i="1"/>
  <c r="AI631" i="1"/>
  <c r="AK633" i="1"/>
  <c r="AF636" i="1"/>
  <c r="AH638" i="1"/>
  <c r="AJ640" i="1"/>
  <c r="AL641" i="1"/>
  <c r="AG643" i="1"/>
  <c r="AI645" i="1"/>
  <c r="AK646" i="1"/>
  <c r="AF397" i="1"/>
  <c r="AH650" i="1"/>
  <c r="AJ652" i="1"/>
  <c r="AL654" i="1"/>
  <c r="AG657" i="1"/>
  <c r="AI659" i="1"/>
  <c r="AK661" i="1"/>
  <c r="AF665" i="1"/>
  <c r="AH667" i="1"/>
  <c r="AJ669" i="1"/>
  <c r="AL671" i="1"/>
  <c r="AG673" i="1"/>
  <c r="AI675" i="1"/>
  <c r="AK677" i="1"/>
  <c r="AF680" i="1"/>
  <c r="AH682" i="1"/>
  <c r="AJ399" i="1"/>
  <c r="AL685" i="1"/>
  <c r="AG688" i="1"/>
  <c r="AI690" i="1"/>
  <c r="AK692" i="1"/>
  <c r="AF695" i="1"/>
  <c r="AH697" i="1"/>
  <c r="AJ699" i="1"/>
  <c r="AL701" i="1"/>
  <c r="AG704" i="1"/>
  <c r="AI706" i="1"/>
  <c r="AK708" i="1"/>
  <c r="AF711" i="1"/>
  <c r="AH713" i="1"/>
  <c r="AJ715" i="1"/>
  <c r="AL717" i="1"/>
  <c r="AG720" i="1"/>
  <c r="AI722" i="1"/>
  <c r="AK724" i="1"/>
  <c r="AF727" i="1"/>
  <c r="AH729" i="1"/>
  <c r="AJ731" i="1"/>
  <c r="AL733" i="1"/>
  <c r="AG736" i="1"/>
  <c r="AI738" i="1"/>
  <c r="AK740" i="1"/>
  <c r="AF743" i="1"/>
  <c r="AH745" i="1"/>
  <c r="AJ747" i="1"/>
  <c r="AL749" i="1"/>
  <c r="AG752" i="1"/>
  <c r="AI754" i="1"/>
  <c r="AK756" i="1"/>
  <c r="AF759" i="1"/>
  <c r="AH761" i="1"/>
  <c r="AJ763" i="1"/>
  <c r="AL765" i="1"/>
  <c r="AG768" i="1"/>
  <c r="AI770" i="1"/>
  <c r="AK772" i="1"/>
  <c r="AF775" i="1"/>
  <c r="AH777" i="1"/>
  <c r="AJ779" i="1"/>
  <c r="AL781" i="1"/>
  <c r="AG784" i="1"/>
  <c r="AI786" i="1"/>
  <c r="AK788" i="1"/>
  <c r="AF791" i="1"/>
  <c r="AH793" i="1"/>
  <c r="AJ795" i="1"/>
  <c r="AL797" i="1"/>
  <c r="AG800" i="1"/>
  <c r="AI802" i="1"/>
  <c r="AK804" i="1"/>
  <c r="AF807" i="1"/>
  <c r="AH809" i="1"/>
  <c r="AJ811" i="1"/>
  <c r="AL813" i="1"/>
  <c r="AG816" i="1"/>
  <c r="AI818" i="1"/>
  <c r="AK820" i="1"/>
  <c r="AF823" i="1"/>
  <c r="AH825" i="1"/>
  <c r="AJ827" i="1"/>
  <c r="AL829" i="1"/>
  <c r="AG832" i="1"/>
  <c r="AI834" i="1"/>
  <c r="AK836" i="1"/>
  <c r="AF839" i="1"/>
  <c r="AH841" i="1"/>
  <c r="AJ843" i="1"/>
  <c r="AL845" i="1"/>
  <c r="AG848" i="1"/>
  <c r="AI850" i="1"/>
  <c r="AK852" i="1"/>
  <c r="AF855" i="1"/>
  <c r="AH857" i="1"/>
  <c r="AJ859" i="1"/>
  <c r="AL861" i="1"/>
  <c r="AG863" i="1"/>
  <c r="AI865" i="1"/>
  <c r="AK867" i="1"/>
  <c r="AF870" i="1"/>
  <c r="AH872" i="1"/>
  <c r="AJ874" i="1"/>
  <c r="AL876" i="1"/>
  <c r="AG879" i="1"/>
  <c r="AI881" i="1"/>
  <c r="AK883" i="1"/>
  <c r="AF886" i="1"/>
  <c r="AH888" i="1"/>
  <c r="AJ890" i="1"/>
  <c r="AL892" i="1"/>
  <c r="AG895" i="1"/>
  <c r="AI897" i="1"/>
  <c r="AK899" i="1"/>
  <c r="AF902" i="1"/>
  <c r="AH904" i="1"/>
  <c r="AJ906" i="1"/>
  <c r="AL908" i="1"/>
  <c r="AG911" i="1"/>
  <c r="AI913" i="1"/>
  <c r="AK915" i="1"/>
  <c r="AF918" i="1"/>
  <c r="AH920" i="1"/>
  <c r="AJ922" i="1"/>
  <c r="AL924" i="1"/>
  <c r="AG927" i="1"/>
  <c r="AI929" i="1"/>
  <c r="AK931" i="1"/>
  <c r="AF934" i="1"/>
  <c r="AH936" i="1"/>
  <c r="AJ938" i="1"/>
  <c r="AL940" i="1"/>
  <c r="AG943" i="1"/>
  <c r="AI945" i="1"/>
  <c r="AK947" i="1"/>
  <c r="AF950" i="1"/>
  <c r="AH952" i="1"/>
  <c r="AJ954" i="1"/>
  <c r="AL956" i="1"/>
  <c r="AG959" i="1"/>
  <c r="AI961" i="1"/>
  <c r="AK963" i="1"/>
  <c r="AF966" i="1"/>
  <c r="AH968" i="1"/>
  <c r="AJ970" i="1"/>
  <c r="AL972" i="1"/>
  <c r="AJ349" i="1"/>
  <c r="AI352" i="1"/>
  <c r="AL355" i="1"/>
  <c r="AK358" i="1"/>
  <c r="AJ401" i="1"/>
  <c r="AF405" i="1"/>
  <c r="AL407" i="1"/>
  <c r="AK410" i="1"/>
  <c r="AG1173" i="1"/>
  <c r="AF1176" i="1"/>
  <c r="AL1178" i="1"/>
  <c r="AH1182" i="1"/>
  <c r="AK411" i="1"/>
  <c r="AK361" i="1"/>
  <c r="AG415" i="1"/>
  <c r="AF418" i="1"/>
  <c r="AL363" i="1"/>
  <c r="AK352" i="1"/>
  <c r="AJ355" i="1"/>
  <c r="AJ359" i="1"/>
  <c r="AI406" i="1"/>
  <c r="AK1171" i="1"/>
  <c r="AI1177" i="1"/>
  <c r="AG349" i="1"/>
  <c r="AF352" i="1"/>
  <c r="AL354" i="1"/>
  <c r="AH358" i="1"/>
  <c r="AG401" i="1"/>
  <c r="AF404" i="1"/>
  <c r="AI407" i="1"/>
  <c r="AH410" i="1"/>
  <c r="AG1172" i="1"/>
  <c r="AJ1175" i="1"/>
  <c r="AI1178" i="1"/>
  <c r="AH1181" i="1"/>
  <c r="AK360" i="1"/>
  <c r="AJ413" i="1"/>
  <c r="AJ362" i="1"/>
  <c r="AF417" i="1"/>
  <c r="AL419" i="1"/>
  <c r="AG400" i="1"/>
  <c r="AF407" i="1"/>
  <c r="AG1171" i="1"/>
  <c r="AL1176" i="1"/>
  <c r="AK1183" i="1"/>
  <c r="AH356" i="1"/>
  <c r="AK407" i="1"/>
  <c r="AI1180" i="1"/>
  <c r="AI361" i="1"/>
  <c r="AG417" i="1"/>
  <c r="AK355" i="1"/>
  <c r="AH1175" i="1"/>
  <c r="AH362" i="1"/>
  <c r="AJ354" i="1"/>
  <c r="AF406" i="1"/>
  <c r="AI1176" i="1"/>
  <c r="AH413" i="1"/>
  <c r="AG416" i="1"/>
  <c r="AJ350" i="1"/>
  <c r="AJ406" i="1"/>
  <c r="AF1177" i="1"/>
  <c r="AJ412" i="1"/>
  <c r="AJ416" i="1"/>
  <c r="AF358" i="1"/>
  <c r="AG1182" i="1"/>
  <c r="AF419" i="1"/>
  <c r="AH6" i="1"/>
  <c r="AG9" i="1"/>
  <c r="AJ12" i="1"/>
  <c r="AI15" i="1"/>
  <c r="AH18" i="1"/>
  <c r="AK21" i="1"/>
  <c r="AJ24" i="1"/>
  <c r="AI27" i="1"/>
  <c r="AL30" i="1"/>
  <c r="AK33" i="1"/>
  <c r="AJ36" i="1"/>
  <c r="AF40" i="1"/>
  <c r="AL42" i="1"/>
  <c r="AK45" i="1"/>
  <c r="AG49" i="1"/>
  <c r="AF52" i="1"/>
  <c r="AL54" i="1"/>
  <c r="AH58" i="1"/>
  <c r="AG61" i="1"/>
  <c r="AF64" i="1"/>
  <c r="AI67" i="1"/>
  <c r="AH70" i="1"/>
  <c r="AG73" i="1"/>
  <c r="AG4" i="1"/>
  <c r="AF7" i="1"/>
  <c r="AL9" i="1"/>
  <c r="AH13" i="1"/>
  <c r="AG16" i="1"/>
  <c r="AF19" i="1"/>
  <c r="AI22" i="1"/>
  <c r="AH25" i="1"/>
  <c r="AG28" i="1"/>
  <c r="AJ31" i="1"/>
  <c r="AI34" i="1"/>
  <c r="AH37" i="1"/>
  <c r="AK40" i="1"/>
  <c r="AJ43" i="1"/>
  <c r="AI46" i="1"/>
  <c r="AL49" i="1"/>
  <c r="AK52" i="1"/>
  <c r="AJ55" i="1"/>
  <c r="AF59" i="1"/>
  <c r="AL61" i="1"/>
  <c r="AK64" i="1"/>
  <c r="AG68" i="1"/>
  <c r="AF71" i="1"/>
  <c r="AL73" i="1"/>
  <c r="AI5" i="1"/>
  <c r="AG11" i="1"/>
  <c r="AL16" i="1"/>
  <c r="AK23" i="1"/>
  <c r="AI29" i="1"/>
  <c r="AG35" i="1"/>
  <c r="AF42" i="1"/>
  <c r="AK47" i="1"/>
  <c r="AI53" i="1"/>
  <c r="AH60" i="1"/>
  <c r="AF66" i="1"/>
  <c r="AK71" i="1"/>
  <c r="AI77" i="1"/>
  <c r="AH80" i="1"/>
  <c r="AG83" i="1"/>
  <c r="AJ86" i="1"/>
  <c r="AI89" i="1"/>
  <c r="AH92" i="1"/>
  <c r="AK95" i="1"/>
  <c r="AJ98" i="1"/>
  <c r="AI101" i="1"/>
  <c r="AL104" i="1"/>
  <c r="AK107" i="1"/>
  <c r="AJ110" i="1"/>
  <c r="AF114" i="1"/>
  <c r="AL116" i="1"/>
  <c r="AK119" i="1"/>
  <c r="AG123" i="1"/>
  <c r="AF126" i="1"/>
  <c r="AL128" i="1"/>
  <c r="AH132" i="1"/>
  <c r="AG135" i="1"/>
  <c r="AF138" i="1"/>
  <c r="AI141" i="1"/>
  <c r="AH144" i="1"/>
  <c r="AG147" i="1"/>
  <c r="AJ150" i="1"/>
  <c r="AI153" i="1"/>
  <c r="AH156" i="1"/>
  <c r="AK159" i="1"/>
  <c r="AJ162" i="1"/>
  <c r="AI165" i="1"/>
  <c r="AL168" i="1"/>
  <c r="AK171" i="1"/>
  <c r="AJ174" i="1"/>
  <c r="AF178" i="1"/>
  <c r="AL180" i="1"/>
  <c r="AK183" i="1"/>
  <c r="AK6" i="1"/>
  <c r="AI12" i="1"/>
  <c r="AG18" i="1"/>
  <c r="AF25" i="1"/>
  <c r="AK30" i="1"/>
  <c r="AI36" i="1"/>
  <c r="AH43" i="1"/>
  <c r="AF49" i="1"/>
  <c r="AK54" i="1"/>
  <c r="AJ61" i="1"/>
  <c r="AH67" i="1"/>
  <c r="AF73" i="1"/>
  <c r="AG78" i="1"/>
  <c r="AF81" i="1"/>
  <c r="AL83" i="1"/>
  <c r="AH87" i="1"/>
  <c r="AG90" i="1"/>
  <c r="AF93" i="1"/>
  <c r="AI96" i="1"/>
  <c r="AH99" i="1"/>
  <c r="AG102" i="1"/>
  <c r="AJ105" i="1"/>
  <c r="AI108" i="1"/>
  <c r="AH111" i="1"/>
  <c r="AK114" i="1"/>
  <c r="AJ117" i="1"/>
  <c r="AI120" i="1"/>
  <c r="AL123" i="1"/>
  <c r="AK126" i="1"/>
  <c r="AJ129" i="1"/>
  <c r="AF133" i="1"/>
  <c r="AL135" i="1"/>
  <c r="AK138" i="1"/>
  <c r="AG142" i="1"/>
  <c r="AF145" i="1"/>
  <c r="AL147" i="1"/>
  <c r="AH151" i="1"/>
  <c r="AG154" i="1"/>
  <c r="AF157" i="1"/>
  <c r="AI160" i="1"/>
  <c r="AH163" i="1"/>
  <c r="AG166" i="1"/>
  <c r="AJ169" i="1"/>
  <c r="AI172" i="1"/>
  <c r="AH175" i="1"/>
  <c r="AK178" i="1"/>
  <c r="AJ181" i="1"/>
  <c r="AI184" i="1"/>
  <c r="AK11" i="1"/>
  <c r="AG23" i="1"/>
  <c r="AJ34" i="1"/>
  <c r="AH48" i="1"/>
  <c r="AK59" i="1"/>
  <c r="AG71" i="1"/>
  <c r="AJ80" i="1"/>
  <c r="AH86" i="1"/>
  <c r="AF92" i="1"/>
  <c r="AL98" i="1"/>
  <c r="AJ104" i="1"/>
  <c r="AH110" i="1"/>
  <c r="AG117" i="1"/>
  <c r="AL122" i="1"/>
  <c r="AJ128" i="1"/>
  <c r="AI135" i="1"/>
  <c r="AG141" i="1"/>
  <c r="AL146" i="1"/>
  <c r="AK153" i="1"/>
  <c r="AI159" i="1"/>
  <c r="AG165" i="1"/>
  <c r="AF172" i="1"/>
  <c r="AK177" i="1"/>
  <c r="AI183" i="1"/>
  <c r="AF188" i="1"/>
  <c r="AL190" i="1"/>
  <c r="AK193" i="1"/>
  <c r="AG197" i="1"/>
  <c r="AF200" i="1"/>
  <c r="AL202" i="1"/>
  <c r="AH206" i="1"/>
  <c r="AG209" i="1"/>
  <c r="AF212" i="1"/>
  <c r="AI215" i="1"/>
  <c r="AH218" i="1"/>
  <c r="AG221" i="1"/>
  <c r="AJ224" i="1"/>
  <c r="AI227" i="1"/>
  <c r="AH230" i="1"/>
  <c r="AK233" i="1"/>
  <c r="AJ236" i="1"/>
  <c r="AI239" i="1"/>
  <c r="AL242" i="1"/>
  <c r="AK245" i="1"/>
  <c r="AJ248" i="1"/>
  <c r="AF252" i="1"/>
  <c r="AL254" i="1"/>
  <c r="AK257" i="1"/>
  <c r="AG261" i="1"/>
  <c r="AF264" i="1"/>
  <c r="AL266" i="1"/>
  <c r="AH270" i="1"/>
  <c r="AG273" i="1"/>
  <c r="AF276" i="1"/>
  <c r="AI279" i="1"/>
  <c r="AH282" i="1"/>
  <c r="AG285" i="1"/>
  <c r="AJ288" i="1"/>
  <c r="AI291" i="1"/>
  <c r="AH294" i="1"/>
  <c r="AK297" i="1"/>
  <c r="AJ300" i="1"/>
  <c r="AI303" i="1"/>
  <c r="AL306" i="1"/>
  <c r="AK309" i="1"/>
  <c r="AJ312" i="1"/>
  <c r="AF316" i="1"/>
  <c r="AL318" i="1"/>
  <c r="AK321" i="1"/>
  <c r="AG323" i="1"/>
  <c r="AF326" i="1"/>
  <c r="AL328" i="1"/>
  <c r="AH431" i="1"/>
  <c r="AG332" i="1"/>
  <c r="AF334" i="1"/>
  <c r="AI337" i="1"/>
  <c r="AH432" i="1"/>
  <c r="AG339" i="1"/>
  <c r="AJ433" i="1"/>
  <c r="AI420" i="1"/>
  <c r="AH342" i="1"/>
  <c r="AK345" i="1"/>
  <c r="AJ365" i="1"/>
  <c r="AI435" i="1"/>
  <c r="AL369" i="1"/>
  <c r="AK372" i="1"/>
  <c r="AJ375" i="1"/>
  <c r="AF378" i="1"/>
  <c r="AL437" i="1"/>
  <c r="AK439" i="1"/>
  <c r="AL11" i="1"/>
  <c r="AH23" i="1"/>
  <c r="AK34" i="1"/>
  <c r="AI48" i="1"/>
  <c r="AL59" i="1"/>
  <c r="AH71" i="1"/>
  <c r="AK80" i="1"/>
  <c r="AI86" i="1"/>
  <c r="AG92" i="1"/>
  <c r="AF99" i="1"/>
  <c r="AK104" i="1"/>
  <c r="AI110" i="1"/>
  <c r="AH117" i="1"/>
  <c r="AF123" i="1"/>
  <c r="AK128" i="1"/>
  <c r="AJ135" i="1"/>
  <c r="AH141" i="1"/>
  <c r="AF147" i="1"/>
  <c r="AL153" i="1"/>
  <c r="AJ159" i="1"/>
  <c r="AH165" i="1"/>
  <c r="AG172" i="1"/>
  <c r="AL177" i="1"/>
  <c r="AJ183" i="1"/>
  <c r="AG188" i="1"/>
  <c r="AF191" i="1"/>
  <c r="AL193" i="1"/>
  <c r="AH197" i="1"/>
  <c r="AG200" i="1"/>
  <c r="AF203" i="1"/>
  <c r="AI206" i="1"/>
  <c r="AH209" i="1"/>
  <c r="AG212" i="1"/>
  <c r="AJ215" i="1"/>
  <c r="AI218" i="1"/>
  <c r="AH221" i="1"/>
  <c r="AK224" i="1"/>
  <c r="AJ227" i="1"/>
  <c r="AI230" i="1"/>
  <c r="AL233" i="1"/>
  <c r="AK236" i="1"/>
  <c r="AJ239" i="1"/>
  <c r="AF243" i="1"/>
  <c r="AL245" i="1"/>
  <c r="AK248" i="1"/>
  <c r="AG252" i="1"/>
  <c r="AF255" i="1"/>
  <c r="AL257" i="1"/>
  <c r="AH261" i="1"/>
  <c r="AG264" i="1"/>
  <c r="AF267" i="1"/>
  <c r="AI270" i="1"/>
  <c r="AH273" i="1"/>
  <c r="AG276" i="1"/>
  <c r="AJ279" i="1"/>
  <c r="AI282" i="1"/>
  <c r="AH285" i="1"/>
  <c r="AK288" i="1"/>
  <c r="AJ291" i="1"/>
  <c r="AI294" i="1"/>
  <c r="AL297" i="1"/>
  <c r="AK300" i="1"/>
  <c r="AJ303" i="1"/>
  <c r="AF307" i="1"/>
  <c r="AL309" i="1"/>
  <c r="AK312" i="1"/>
  <c r="AG316" i="1"/>
  <c r="AF319" i="1"/>
  <c r="AL321" i="1"/>
  <c r="AH323" i="1"/>
  <c r="AG326" i="1"/>
  <c r="AF329" i="1"/>
  <c r="AI431" i="1"/>
  <c r="AH332" i="1"/>
  <c r="AG334" i="1"/>
  <c r="AJ337" i="1"/>
  <c r="AI432" i="1"/>
  <c r="AH339" i="1"/>
  <c r="AK433" i="1"/>
  <c r="AJ420" i="1"/>
  <c r="AI342" i="1"/>
  <c r="AL345" i="1"/>
  <c r="AK365" i="1"/>
  <c r="AJ435" i="1"/>
  <c r="AF370" i="1"/>
  <c r="AL372" i="1"/>
  <c r="AK375" i="1"/>
  <c r="AG378" i="1"/>
  <c r="AF438" i="1"/>
  <c r="AL439" i="1"/>
  <c r="AH440" i="1"/>
  <c r="AG385" i="1"/>
  <c r="AF386" i="1"/>
  <c r="AI445" i="1"/>
  <c r="AH446" i="1"/>
  <c r="AG448" i="1"/>
  <c r="AH24" i="1"/>
  <c r="AG47" i="1"/>
  <c r="AF70" i="1"/>
  <c r="AL86" i="1"/>
  <c r="AH98" i="1"/>
  <c r="AK109" i="1"/>
  <c r="AI123" i="1"/>
  <c r="AL134" i="1"/>
  <c r="AH146" i="1"/>
  <c r="AF160" i="1"/>
  <c r="AI171" i="1"/>
  <c r="AL182" i="1"/>
  <c r="AG191" i="1"/>
  <c r="AL196" i="1"/>
  <c r="AJ202" i="1"/>
  <c r="AI209" i="1"/>
  <c r="AG215" i="1"/>
  <c r="AL220" i="1"/>
  <c r="AK227" i="1"/>
  <c r="AI233" i="1"/>
  <c r="AG239" i="1"/>
  <c r="AF246" i="1"/>
  <c r="AK251" i="1"/>
  <c r="AI257" i="1"/>
  <c r="AH264" i="1"/>
  <c r="AF270" i="1"/>
  <c r="AK275" i="1"/>
  <c r="AJ282" i="1"/>
  <c r="AH288" i="1"/>
  <c r="AF294" i="1"/>
  <c r="AL300" i="1"/>
  <c r="AJ306" i="1"/>
  <c r="AH312" i="1"/>
  <c r="AG319" i="1"/>
  <c r="AL430" i="1"/>
  <c r="AJ328" i="1"/>
  <c r="AI332" i="1"/>
  <c r="AG337" i="1"/>
  <c r="AL426" i="1"/>
  <c r="AK420" i="1"/>
  <c r="AI345" i="1"/>
  <c r="AG435" i="1"/>
  <c r="AF373" i="1"/>
  <c r="AK377" i="1"/>
  <c r="AI439" i="1"/>
  <c r="AJ441" i="1"/>
  <c r="AH443" i="1"/>
  <c r="AG445" i="1"/>
  <c r="AK447" i="1"/>
  <c r="AG450" i="1"/>
  <c r="AF453" i="1"/>
  <c r="AI456" i="1"/>
  <c r="AH459" i="1"/>
  <c r="AG462" i="1"/>
  <c r="AJ465" i="1"/>
  <c r="AI468" i="1"/>
  <c r="AH471" i="1"/>
  <c r="AK474" i="1"/>
  <c r="AJ477" i="1"/>
  <c r="AI480" i="1"/>
  <c r="AL483" i="1"/>
  <c r="AK486" i="1"/>
  <c r="AJ489" i="1"/>
  <c r="AF493" i="1"/>
  <c r="AL495" i="1"/>
  <c r="AK498" i="1"/>
  <c r="AG502" i="1"/>
  <c r="AF505" i="1"/>
  <c r="AL507" i="1"/>
  <c r="AH511" i="1"/>
  <c r="AG514" i="1"/>
  <c r="AF517" i="1"/>
  <c r="AI520" i="1"/>
  <c r="AH523" i="1"/>
  <c r="AG526" i="1"/>
  <c r="AJ528" i="1"/>
  <c r="AI531" i="1"/>
  <c r="AH534" i="1"/>
  <c r="AK537" i="1"/>
  <c r="AJ539" i="1"/>
  <c r="AI542" i="1"/>
  <c r="AL545" i="1"/>
  <c r="AK548" i="1"/>
  <c r="AJ551" i="1"/>
  <c r="AF555" i="1"/>
  <c r="AL557" i="1"/>
  <c r="AK560" i="1"/>
  <c r="AG564" i="1"/>
  <c r="AF567" i="1"/>
  <c r="AL569" i="1"/>
  <c r="AH573" i="1"/>
  <c r="AG576" i="1"/>
  <c r="AF579" i="1"/>
  <c r="AI582" i="1"/>
  <c r="AH393" i="1"/>
  <c r="AG587" i="1"/>
  <c r="AF29" i="1"/>
  <c r="AL51" i="1"/>
  <c r="AK74" i="1"/>
  <c r="AH89" i="1"/>
  <c r="AK100" i="1"/>
  <c r="AG112" i="1"/>
  <c r="AL125" i="1"/>
  <c r="AH137" i="1"/>
  <c r="AK148" i="1"/>
  <c r="AI162" i="1"/>
  <c r="AL173" i="1"/>
  <c r="AH185" i="1"/>
  <c r="AI192" i="1"/>
  <c r="AG198" i="1"/>
  <c r="AL203" i="1"/>
  <c r="AK210" i="1"/>
  <c r="AI216" i="1"/>
  <c r="AG222" i="1"/>
  <c r="AF229" i="1"/>
  <c r="AK234" i="1"/>
  <c r="AI240" i="1"/>
  <c r="AH247" i="1"/>
  <c r="AF253" i="1"/>
  <c r="AK258" i="1"/>
  <c r="AJ265" i="1"/>
  <c r="AH271" i="1"/>
  <c r="AF277" i="1"/>
  <c r="AL283" i="1"/>
  <c r="AJ289" i="1"/>
  <c r="AH295" i="1"/>
  <c r="AG302" i="1"/>
  <c r="AL307" i="1"/>
  <c r="AJ313" i="1"/>
  <c r="AI320" i="1"/>
  <c r="AG324" i="1"/>
  <c r="AL329" i="1"/>
  <c r="AK424" i="1"/>
  <c r="AI338" i="1"/>
  <c r="AG340" i="1"/>
  <c r="AF421" i="1"/>
  <c r="AK346" i="1"/>
  <c r="AI367" i="1"/>
  <c r="AH374" i="1"/>
  <c r="AF379" i="1"/>
  <c r="AK381" i="1"/>
  <c r="AI384" i="1"/>
  <c r="AH386" i="1"/>
  <c r="AG388" i="1"/>
  <c r="AK390" i="1"/>
  <c r="AL450" i="1"/>
  <c r="AK453" i="1"/>
  <c r="AG457" i="1"/>
  <c r="AF460" i="1"/>
  <c r="AL462" i="1"/>
  <c r="AH466" i="1"/>
  <c r="AG469" i="1"/>
  <c r="AF472" i="1"/>
  <c r="AI475" i="1"/>
  <c r="AH478" i="1"/>
  <c r="AG481" i="1"/>
  <c r="AJ484" i="1"/>
  <c r="AI487" i="1"/>
  <c r="AH490" i="1"/>
  <c r="AK493" i="1"/>
  <c r="AJ496" i="1"/>
  <c r="AI499" i="1"/>
  <c r="AL502" i="1"/>
  <c r="AK505" i="1"/>
  <c r="AJ508" i="1"/>
  <c r="AF512" i="1"/>
  <c r="AL514" i="1"/>
  <c r="AK517" i="1"/>
  <c r="AG521" i="1"/>
  <c r="AF524" i="1"/>
  <c r="AL526" i="1"/>
  <c r="AH529" i="1"/>
  <c r="AG532" i="1"/>
  <c r="AF535" i="1"/>
  <c r="AI392" i="1"/>
  <c r="AH540" i="1"/>
  <c r="AG543" i="1"/>
  <c r="AJ546" i="1"/>
  <c r="AI549" i="1"/>
  <c r="AH552" i="1"/>
  <c r="AK555" i="1"/>
  <c r="AJ558" i="1"/>
  <c r="AI561" i="1"/>
  <c r="AL564" i="1"/>
  <c r="AK567" i="1"/>
  <c r="AJ570" i="1"/>
  <c r="AF574" i="1"/>
  <c r="AL576" i="1"/>
  <c r="AK579" i="1"/>
  <c r="AG583" i="1"/>
  <c r="AF585" i="1"/>
  <c r="AL587" i="1"/>
  <c r="AH591" i="1"/>
  <c r="AG594" i="1"/>
  <c r="AF597" i="1"/>
  <c r="AI600" i="1"/>
  <c r="AH603" i="1"/>
  <c r="AL44" i="1"/>
  <c r="AF88" i="1"/>
  <c r="AL110" i="1"/>
  <c r="AK133" i="1"/>
  <c r="AG161" i="1"/>
  <c r="AF184" i="1"/>
  <c r="AH196" i="1"/>
  <c r="AF210" i="1"/>
  <c r="AI221" i="1"/>
  <c r="AL232" i="1"/>
  <c r="AJ246" i="1"/>
  <c r="AF258" i="1"/>
  <c r="AI269" i="1"/>
  <c r="AG283" i="1"/>
  <c r="AJ294" i="1"/>
  <c r="AF306" i="1"/>
  <c r="AK319" i="1"/>
  <c r="AG329" i="1"/>
  <c r="AJ336" i="1"/>
  <c r="AH429" i="1"/>
  <c r="AK435" i="1"/>
  <c r="AG377" i="1"/>
  <c r="AL441" i="1"/>
  <c r="AJ445" i="1"/>
  <c r="AL449" i="1"/>
  <c r="AK456" i="1"/>
  <c r="AI462" i="1"/>
  <c r="AG468" i="1"/>
  <c r="AF475" i="1"/>
  <c r="AK480" i="1"/>
  <c r="AI486" i="1"/>
  <c r="AH493" i="1"/>
  <c r="AF499" i="1"/>
  <c r="AK504" i="1"/>
  <c r="AJ511" i="1"/>
  <c r="AH517" i="1"/>
  <c r="AF523" i="1"/>
  <c r="AL528" i="1"/>
  <c r="AJ534" i="1"/>
  <c r="AH539" i="1"/>
  <c r="AG546" i="1"/>
  <c r="AL551" i="1"/>
  <c r="AJ557" i="1"/>
  <c r="AI564" i="1"/>
  <c r="AG570" i="1"/>
  <c r="AL575" i="1"/>
  <c r="AK582" i="1"/>
  <c r="AI587" i="1"/>
  <c r="AG591" i="1"/>
  <c r="AK595" i="1"/>
  <c r="AJ599" i="1"/>
  <c r="AI603" i="1"/>
  <c r="AL606" i="1"/>
  <c r="AK609" i="1"/>
  <c r="AJ612" i="1"/>
  <c r="AF616" i="1"/>
  <c r="AL618" i="1"/>
  <c r="AK621" i="1"/>
  <c r="AG625" i="1"/>
  <c r="AF628" i="1"/>
  <c r="AL630" i="1"/>
  <c r="AH634" i="1"/>
  <c r="AG637" i="1"/>
  <c r="AF640" i="1"/>
  <c r="AI395" i="1"/>
  <c r="AH644" i="1"/>
  <c r="AG646" i="1"/>
  <c r="AJ397" i="1"/>
  <c r="AI651" i="1"/>
  <c r="AH654" i="1"/>
  <c r="AK657" i="1"/>
  <c r="AJ660" i="1"/>
  <c r="AI663" i="1"/>
  <c r="AL667" i="1"/>
  <c r="AK670" i="1"/>
  <c r="AJ672" i="1"/>
  <c r="AF676" i="1"/>
  <c r="AL678" i="1"/>
  <c r="AK681" i="1"/>
  <c r="AG684" i="1"/>
  <c r="AF687" i="1"/>
  <c r="AL689" i="1"/>
  <c r="AH693" i="1"/>
  <c r="AG696" i="1"/>
  <c r="AF699" i="1"/>
  <c r="AI702" i="1"/>
  <c r="AH705" i="1"/>
  <c r="AG708" i="1"/>
  <c r="AJ711" i="1"/>
  <c r="AI714" i="1"/>
  <c r="AH717" i="1"/>
  <c r="AK720" i="1"/>
  <c r="AJ723" i="1"/>
  <c r="AI726" i="1"/>
  <c r="AL729" i="1"/>
  <c r="AK732" i="1"/>
  <c r="AJ735" i="1"/>
  <c r="AF739" i="1"/>
  <c r="AL741" i="1"/>
  <c r="AK744" i="1"/>
  <c r="AG748" i="1"/>
  <c r="AF751" i="1"/>
  <c r="AL753" i="1"/>
  <c r="AH757" i="1"/>
  <c r="AG760" i="1"/>
  <c r="AF763" i="1"/>
  <c r="AI766" i="1"/>
  <c r="AH769" i="1"/>
  <c r="AG772" i="1"/>
  <c r="AJ775" i="1"/>
  <c r="AI778" i="1"/>
  <c r="AH781" i="1"/>
  <c r="AK784" i="1"/>
  <c r="AJ787" i="1"/>
  <c r="AI790" i="1"/>
  <c r="AL793" i="1"/>
  <c r="AK796" i="1"/>
  <c r="AJ799" i="1"/>
  <c r="AF803" i="1"/>
  <c r="AL805" i="1"/>
  <c r="AK808" i="1"/>
  <c r="AG812" i="1"/>
  <c r="AF815" i="1"/>
  <c r="AL817" i="1"/>
  <c r="AH821" i="1"/>
  <c r="AG824" i="1"/>
  <c r="AF827" i="1"/>
  <c r="AI830" i="1"/>
  <c r="AH833" i="1"/>
  <c r="AG836" i="1"/>
  <c r="AJ839" i="1"/>
  <c r="AI842" i="1"/>
  <c r="AH845" i="1"/>
  <c r="AK848" i="1"/>
  <c r="AJ851" i="1"/>
  <c r="AI854" i="1"/>
  <c r="AL857" i="1"/>
  <c r="AK860" i="1"/>
  <c r="AJ664" i="1"/>
  <c r="AF866" i="1"/>
  <c r="AL868" i="1"/>
  <c r="AK871" i="1"/>
  <c r="AG875" i="1"/>
  <c r="AF878" i="1"/>
  <c r="AL880" i="1"/>
  <c r="AH884" i="1"/>
  <c r="AG887" i="1"/>
  <c r="AF890" i="1"/>
  <c r="AI893" i="1"/>
  <c r="AH896" i="1"/>
  <c r="AG899" i="1"/>
  <c r="AJ902" i="1"/>
  <c r="AI905" i="1"/>
  <c r="AH908" i="1"/>
  <c r="AK911" i="1"/>
  <c r="AJ914" i="1"/>
  <c r="AI917" i="1"/>
  <c r="AL920" i="1"/>
  <c r="AK923" i="1"/>
  <c r="AJ926" i="1"/>
  <c r="AF930" i="1"/>
  <c r="AL932" i="1"/>
  <c r="AK935" i="1"/>
  <c r="AG939" i="1"/>
  <c r="AF942" i="1"/>
  <c r="AL944" i="1"/>
  <c r="AH948" i="1"/>
  <c r="AG951" i="1"/>
  <c r="AF954" i="1"/>
  <c r="AI957" i="1"/>
  <c r="AH960" i="1"/>
  <c r="AG963" i="1"/>
  <c r="AJ966" i="1"/>
  <c r="AI969" i="1"/>
  <c r="AH972" i="1"/>
  <c r="AG975" i="1"/>
  <c r="AI977" i="1"/>
  <c r="AK979" i="1"/>
  <c r="AF982" i="1"/>
  <c r="AH984" i="1"/>
  <c r="AJ986" i="1"/>
  <c r="AL988" i="1"/>
  <c r="AG991" i="1"/>
  <c r="AI993" i="1"/>
  <c r="AK995" i="1"/>
  <c r="AF998" i="1"/>
  <c r="AH1000" i="1"/>
  <c r="AJ1002" i="1"/>
  <c r="AL1004" i="1"/>
  <c r="AG1007" i="1"/>
  <c r="AI1009" i="1"/>
  <c r="AK1011" i="1"/>
  <c r="AI8" i="1"/>
  <c r="AF45" i="1"/>
  <c r="AF79" i="1"/>
  <c r="AH97" i="1"/>
  <c r="AJ115" i="1"/>
  <c r="AL133" i="1"/>
  <c r="AG152" i="1"/>
  <c r="AI170" i="1"/>
  <c r="AH187" i="1"/>
  <c r="AI196" i="1"/>
  <c r="AJ205" i="1"/>
  <c r="AK214" i="1"/>
  <c r="AL223" i="1"/>
  <c r="AF233" i="1"/>
  <c r="AG242" i="1"/>
  <c r="AH251" i="1"/>
  <c r="AI260" i="1"/>
  <c r="AJ269" i="1"/>
  <c r="AK278" i="1"/>
  <c r="AL287" i="1"/>
  <c r="AF297" i="1"/>
  <c r="AG306" i="1"/>
  <c r="AH315" i="1"/>
  <c r="AI430" i="1"/>
  <c r="AJ330" i="1"/>
  <c r="AK336" i="1"/>
  <c r="AL341" i="1"/>
  <c r="AF345" i="1"/>
  <c r="AG369" i="1"/>
  <c r="AH377" i="1"/>
  <c r="AF383" i="1"/>
  <c r="AG443" i="1"/>
  <c r="AH389" i="1"/>
  <c r="AF450" i="1"/>
  <c r="AJ454" i="1"/>
  <c r="AG459" i="1"/>
  <c r="AK463" i="1"/>
  <c r="AH468" i="1"/>
  <c r="AL472" i="1"/>
  <c r="AI477" i="1"/>
  <c r="AF482" i="1"/>
  <c r="AJ486" i="1"/>
  <c r="AG491" i="1"/>
  <c r="AK495" i="1"/>
  <c r="AH500" i="1"/>
  <c r="AL504" i="1"/>
  <c r="AI509" i="1"/>
  <c r="AF514" i="1"/>
  <c r="AJ518" i="1"/>
  <c r="AG523" i="1"/>
  <c r="AK527" i="1"/>
  <c r="AH531" i="1"/>
  <c r="AL535" i="1"/>
  <c r="AI539" i="1"/>
  <c r="AF544" i="1"/>
  <c r="AJ548" i="1"/>
  <c r="AG553" i="1"/>
  <c r="AK557" i="1"/>
  <c r="AH562" i="1"/>
  <c r="AL566" i="1"/>
  <c r="AI571" i="1"/>
  <c r="AF576" i="1"/>
  <c r="AJ580" i="1"/>
  <c r="AG393" i="1"/>
  <c r="AH588" i="1"/>
  <c r="AI591" i="1"/>
  <c r="AI594" i="1"/>
  <c r="AI597" i="1"/>
  <c r="AJ600" i="1"/>
  <c r="AJ603" i="1"/>
  <c r="AL605" i="1"/>
  <c r="AG608" i="1"/>
  <c r="AI610" i="1"/>
  <c r="AK612" i="1"/>
  <c r="AF615" i="1"/>
  <c r="AH617" i="1"/>
  <c r="AJ619" i="1"/>
  <c r="AL621" i="1"/>
  <c r="AG624" i="1"/>
  <c r="AI626" i="1"/>
  <c r="AK628" i="1"/>
  <c r="AF631" i="1"/>
  <c r="AH633" i="1"/>
  <c r="AJ635" i="1"/>
  <c r="AL637" i="1"/>
  <c r="AG640" i="1"/>
  <c r="AI641" i="1"/>
  <c r="AK642" i="1"/>
  <c r="AF645" i="1"/>
  <c r="AH646" i="1"/>
  <c r="AJ648" i="1"/>
  <c r="AL649" i="1"/>
  <c r="AG652" i="1"/>
  <c r="AI654" i="1"/>
  <c r="AK656" i="1"/>
  <c r="AF659" i="1"/>
  <c r="AH661" i="1"/>
  <c r="AJ663" i="1"/>
  <c r="AL666" i="1"/>
  <c r="AG669" i="1"/>
  <c r="AI671" i="1"/>
  <c r="AK672" i="1"/>
  <c r="AF675" i="1"/>
  <c r="AH677" i="1"/>
  <c r="AJ679" i="1"/>
  <c r="AL681" i="1"/>
  <c r="AG399" i="1"/>
  <c r="AI685" i="1"/>
  <c r="AK687" i="1"/>
  <c r="AF690" i="1"/>
  <c r="AH692" i="1"/>
  <c r="AJ694" i="1"/>
  <c r="AL696" i="1"/>
  <c r="AG699" i="1"/>
  <c r="AI701" i="1"/>
  <c r="AK703" i="1"/>
  <c r="AF706" i="1"/>
  <c r="AH708" i="1"/>
  <c r="AJ710" i="1"/>
  <c r="AL712" i="1"/>
  <c r="AG715" i="1"/>
  <c r="AI717" i="1"/>
  <c r="AK719" i="1"/>
  <c r="AF722" i="1"/>
  <c r="AH724" i="1"/>
  <c r="AJ726" i="1"/>
  <c r="AL728" i="1"/>
  <c r="AG731" i="1"/>
  <c r="AI733" i="1"/>
  <c r="AK735" i="1"/>
  <c r="AF738" i="1"/>
  <c r="AH740" i="1"/>
  <c r="AJ742" i="1"/>
  <c r="AL744" i="1"/>
  <c r="AG747" i="1"/>
  <c r="AI749" i="1"/>
  <c r="AK751" i="1"/>
  <c r="AF754" i="1"/>
  <c r="AH756" i="1"/>
  <c r="AJ758" i="1"/>
  <c r="AL760" i="1"/>
  <c r="AG763" i="1"/>
  <c r="AI765" i="1"/>
  <c r="AK767" i="1"/>
  <c r="AF770" i="1"/>
  <c r="AH772" i="1"/>
  <c r="AJ774" i="1"/>
  <c r="AL776" i="1"/>
  <c r="AG779" i="1"/>
  <c r="AI781" i="1"/>
  <c r="AK783" i="1"/>
  <c r="AF786" i="1"/>
  <c r="AH788" i="1"/>
  <c r="AJ790" i="1"/>
  <c r="AL792" i="1"/>
  <c r="AG795" i="1"/>
  <c r="AI797" i="1"/>
  <c r="AK799" i="1"/>
  <c r="AF802" i="1"/>
  <c r="AH804" i="1"/>
  <c r="AJ806" i="1"/>
  <c r="AL808" i="1"/>
  <c r="AG811" i="1"/>
  <c r="AI813" i="1"/>
  <c r="AK815" i="1"/>
  <c r="AF818" i="1"/>
  <c r="AH820" i="1"/>
  <c r="AJ822" i="1"/>
  <c r="AL824" i="1"/>
  <c r="AG827" i="1"/>
  <c r="AI829" i="1"/>
  <c r="AK831" i="1"/>
  <c r="AF834" i="1"/>
  <c r="AH836" i="1"/>
  <c r="AJ838" i="1"/>
  <c r="AL840" i="1"/>
  <c r="AG843" i="1"/>
  <c r="AI845" i="1"/>
  <c r="AK847" i="1"/>
  <c r="AF850" i="1"/>
  <c r="AH852" i="1"/>
  <c r="AJ854" i="1"/>
  <c r="AL856" i="1"/>
  <c r="AG859" i="1"/>
  <c r="AI861" i="1"/>
  <c r="AK664" i="1"/>
  <c r="AF865" i="1"/>
  <c r="AH867" i="1"/>
  <c r="AJ869" i="1"/>
  <c r="AL871" i="1"/>
  <c r="AG874" i="1"/>
  <c r="AI876" i="1"/>
  <c r="AK878" i="1"/>
  <c r="AF881" i="1"/>
  <c r="AH883" i="1"/>
  <c r="AJ885" i="1"/>
  <c r="AL887" i="1"/>
  <c r="AG890" i="1"/>
  <c r="AI892" i="1"/>
  <c r="AK894" i="1"/>
  <c r="AF897" i="1"/>
  <c r="AH899" i="1"/>
  <c r="AJ901" i="1"/>
  <c r="AL903" i="1"/>
  <c r="AG906" i="1"/>
  <c r="AI908" i="1"/>
  <c r="AK910" i="1"/>
  <c r="AF913" i="1"/>
  <c r="AH915" i="1"/>
  <c r="AJ917" i="1"/>
  <c r="AL919" i="1"/>
  <c r="AG922" i="1"/>
  <c r="AI924" i="1"/>
  <c r="AK926" i="1"/>
  <c r="AF929" i="1"/>
  <c r="AH931" i="1"/>
  <c r="AJ933" i="1"/>
  <c r="AL935" i="1"/>
  <c r="AG938" i="1"/>
  <c r="AI940" i="1"/>
  <c r="AK942" i="1"/>
  <c r="AF945" i="1"/>
  <c r="AH947" i="1"/>
  <c r="AJ949" i="1"/>
  <c r="AL951" i="1"/>
  <c r="AG954" i="1"/>
  <c r="AI956" i="1"/>
  <c r="AK958" i="1"/>
  <c r="AF961" i="1"/>
  <c r="AH963" i="1"/>
  <c r="AJ965" i="1"/>
  <c r="AL967" i="1"/>
  <c r="AG970" i="1"/>
  <c r="AI972" i="1"/>
  <c r="AK974" i="1"/>
  <c r="AF977" i="1"/>
  <c r="AH979" i="1"/>
  <c r="AJ981" i="1"/>
  <c r="AL983" i="1"/>
  <c r="AG986" i="1"/>
  <c r="AI988" i="1"/>
  <c r="AK990" i="1"/>
  <c r="AF993" i="1"/>
  <c r="AH995" i="1"/>
  <c r="AJ997" i="1"/>
  <c r="AL999" i="1"/>
  <c r="AG1002" i="1"/>
  <c r="AI1004" i="1"/>
  <c r="AK1006" i="1"/>
  <c r="AF1009" i="1"/>
  <c r="AH1011" i="1"/>
  <c r="AJ1013" i="1"/>
  <c r="AL1015" i="1"/>
  <c r="AG1018" i="1"/>
  <c r="AI1020" i="1"/>
  <c r="AK1022" i="1"/>
  <c r="AG31" i="1"/>
  <c r="AH90" i="1"/>
  <c r="AL126" i="1"/>
  <c r="AI163" i="1"/>
  <c r="AL192" i="1"/>
  <c r="AG211" i="1"/>
  <c r="AI229" i="1"/>
  <c r="AK247" i="1"/>
  <c r="AF266" i="1"/>
  <c r="AH284" i="1"/>
  <c r="AJ302" i="1"/>
  <c r="AL320" i="1"/>
  <c r="AG333" i="1"/>
  <c r="AI421" i="1"/>
  <c r="AK374" i="1"/>
  <c r="AK384" i="1"/>
  <c r="AL390" i="1"/>
  <c r="AH457" i="1"/>
  <c r="AI466" i="1"/>
  <c r="AJ475" i="1"/>
  <c r="AK484" i="1"/>
  <c r="AL493" i="1"/>
  <c r="AF503" i="1"/>
  <c r="AG512" i="1"/>
  <c r="AH521" i="1"/>
  <c r="AI529" i="1"/>
  <c r="AJ392" i="1"/>
  <c r="AK546" i="1"/>
  <c r="AL555" i="1"/>
  <c r="AF565" i="1"/>
  <c r="AG574" i="1"/>
  <c r="AH583" i="1"/>
  <c r="AF590" i="1"/>
  <c r="AG596" i="1"/>
  <c r="AH602" i="1"/>
  <c r="AG607" i="1"/>
  <c r="AK611" i="1"/>
  <c r="AH616" i="1"/>
  <c r="AL620" i="1"/>
  <c r="AI625" i="1"/>
  <c r="AF630" i="1"/>
  <c r="AJ634" i="1"/>
  <c r="AG639" i="1"/>
  <c r="AK395" i="1"/>
  <c r="AH396" i="1"/>
  <c r="AL397" i="1"/>
  <c r="AI653" i="1"/>
  <c r="AF658" i="1"/>
  <c r="AJ662" i="1"/>
  <c r="AG668" i="1"/>
  <c r="AK398" i="1"/>
  <c r="AH676" i="1"/>
  <c r="AL680" i="1"/>
  <c r="AI684" i="1"/>
  <c r="AF689" i="1"/>
  <c r="AJ693" i="1"/>
  <c r="AG698" i="1"/>
  <c r="AK702" i="1"/>
  <c r="AH707" i="1"/>
  <c r="AL67" i="1"/>
  <c r="AK108" i="1"/>
  <c r="AH145" i="1"/>
  <c r="AL181" i="1"/>
  <c r="AG202" i="1"/>
  <c r="AI220" i="1"/>
  <c r="AK238" i="1"/>
  <c r="AF257" i="1"/>
  <c r="AH275" i="1"/>
  <c r="AJ293" i="1"/>
  <c r="AL311" i="1"/>
  <c r="AG328" i="1"/>
  <c r="AI426" i="1"/>
  <c r="AK434" i="1"/>
  <c r="AF439" i="1"/>
  <c r="AF445" i="1"/>
  <c r="AL452" i="1"/>
  <c r="AF462" i="1"/>
  <c r="AG471" i="1"/>
  <c r="AH480" i="1"/>
  <c r="AI489" i="1"/>
  <c r="AJ498" i="1"/>
  <c r="AK507" i="1"/>
  <c r="AL516" i="1"/>
  <c r="AF526" i="1"/>
  <c r="AG534" i="1"/>
  <c r="AH542" i="1"/>
  <c r="AI551" i="1"/>
  <c r="AJ560" i="1"/>
  <c r="AK569" i="1"/>
  <c r="AL578" i="1"/>
  <c r="AF587" i="1"/>
  <c r="AH593" i="1"/>
  <c r="AI599" i="1"/>
  <c r="AF605" i="1"/>
  <c r="AJ609" i="1"/>
  <c r="AG614" i="1"/>
  <c r="AK618" i="1"/>
  <c r="AH623" i="1"/>
  <c r="AL627" i="1"/>
  <c r="AI632" i="1"/>
  <c r="AF637" i="1"/>
  <c r="AJ394" i="1"/>
  <c r="AG644" i="1"/>
  <c r="AK647" i="1"/>
  <c r="AH651" i="1"/>
  <c r="AL655" i="1"/>
  <c r="AI660" i="1"/>
  <c r="AF666" i="1"/>
  <c r="AJ670" i="1"/>
  <c r="AG674" i="1"/>
  <c r="AK678" i="1"/>
  <c r="AH683" i="1"/>
  <c r="AL686" i="1"/>
  <c r="AI691" i="1"/>
  <c r="AF696" i="1"/>
  <c r="AJ700" i="1"/>
  <c r="AG705" i="1"/>
  <c r="AK709" i="1"/>
  <c r="AH714" i="1"/>
  <c r="AL718" i="1"/>
  <c r="AI723" i="1"/>
  <c r="AF728" i="1"/>
  <c r="AJ732" i="1"/>
  <c r="AG737" i="1"/>
  <c r="AK741" i="1"/>
  <c r="AH746" i="1"/>
  <c r="AL750" i="1"/>
  <c r="AI755" i="1"/>
  <c r="AF760" i="1"/>
  <c r="AJ764" i="1"/>
  <c r="AG769" i="1"/>
  <c r="AK773" i="1"/>
  <c r="AH778" i="1"/>
  <c r="AL782" i="1"/>
  <c r="AI787" i="1"/>
  <c r="AF792" i="1"/>
  <c r="AJ796" i="1"/>
  <c r="AG801" i="1"/>
  <c r="AK805" i="1"/>
  <c r="AH40" i="1"/>
  <c r="AL94" i="1"/>
  <c r="AI131" i="1"/>
  <c r="AF168" i="1"/>
  <c r="AG195" i="1"/>
  <c r="AI213" i="1"/>
  <c r="AK231" i="1"/>
  <c r="AF250" i="1"/>
  <c r="AH268" i="1"/>
  <c r="AJ286" i="1"/>
  <c r="AL304" i="1"/>
  <c r="AG422" i="1"/>
  <c r="AI335" i="1"/>
  <c r="AK343" i="1"/>
  <c r="AF436" i="1"/>
  <c r="AG442" i="1"/>
  <c r="AH449" i="1"/>
  <c r="AI458" i="1"/>
  <c r="AJ467" i="1"/>
  <c r="AK476" i="1"/>
  <c r="AL485" i="1"/>
  <c r="AF495" i="1"/>
  <c r="AG504" i="1"/>
  <c r="AH513" i="1"/>
  <c r="AI522" i="1"/>
  <c r="AJ530" i="1"/>
  <c r="AK538" i="1"/>
  <c r="AL547" i="1"/>
  <c r="AF557" i="1"/>
  <c r="AG566" i="1"/>
  <c r="AH575" i="1"/>
  <c r="AI584" i="1"/>
  <c r="AI122" i="1"/>
  <c r="AH227" i="1"/>
  <c r="AI300" i="1"/>
  <c r="AJ372" i="1"/>
  <c r="AI465" i="1"/>
  <c r="AF502" i="1"/>
  <c r="AJ537" i="1"/>
  <c r="AG573" i="1"/>
  <c r="AF594" i="1"/>
  <c r="AJ605" i="1"/>
  <c r="AK614" i="1"/>
  <c r="AL623" i="1"/>
  <c r="AF633" i="1"/>
  <c r="AG641" i="1"/>
  <c r="AH648" i="1"/>
  <c r="AI656" i="1"/>
  <c r="AJ666" i="1"/>
  <c r="AK674" i="1"/>
  <c r="AL683" i="1"/>
  <c r="AF692" i="1"/>
  <c r="AG701" i="1"/>
  <c r="AJ709" i="1"/>
  <c r="AL715" i="1"/>
  <c r="AK721" i="1"/>
  <c r="AL727" i="1"/>
  <c r="AG734" i="1"/>
  <c r="AF740" i="1"/>
  <c r="AG746" i="1"/>
  <c r="AI752" i="1"/>
  <c r="AH758" i="1"/>
  <c r="AI764" i="1"/>
  <c r="AK770" i="1"/>
  <c r="AJ776" i="1"/>
  <c r="AK782" i="1"/>
  <c r="AF789" i="1"/>
  <c r="AL794" i="1"/>
  <c r="AF801" i="1"/>
  <c r="AH807" i="1"/>
  <c r="AF812" i="1"/>
  <c r="AJ816" i="1"/>
  <c r="AG821" i="1"/>
  <c r="AK825" i="1"/>
  <c r="AH830" i="1"/>
  <c r="AL834" i="1"/>
  <c r="AI839" i="1"/>
  <c r="AF844" i="1"/>
  <c r="AJ848" i="1"/>
  <c r="AG853" i="1"/>
  <c r="AK857" i="1"/>
  <c r="AH862" i="1"/>
  <c r="AL865" i="1"/>
  <c r="AI870" i="1"/>
  <c r="AH177" i="1"/>
  <c r="AK254" i="1"/>
  <c r="AL325" i="1"/>
  <c r="AI387" i="1"/>
  <c r="AG479" i="1"/>
  <c r="AK515" i="1"/>
  <c r="AH550" i="1"/>
  <c r="AL585" i="1"/>
  <c r="AJ598" i="1"/>
  <c r="AF609" i="1"/>
  <c r="AG618" i="1"/>
  <c r="AH627" i="1"/>
  <c r="AI636" i="1"/>
  <c r="AJ643" i="1"/>
  <c r="AK650" i="1"/>
  <c r="AL659" i="1"/>
  <c r="AF670" i="1"/>
  <c r="AG678" i="1"/>
  <c r="AH686" i="1"/>
  <c r="AI695" i="1"/>
  <c r="AJ704" i="1"/>
  <c r="AL711" i="1"/>
  <c r="AG718" i="1"/>
  <c r="AF724" i="1"/>
  <c r="AG730" i="1"/>
  <c r="AI736" i="1"/>
  <c r="AH742" i="1"/>
  <c r="AI748" i="1"/>
  <c r="AK754" i="1"/>
  <c r="AJ760" i="1"/>
  <c r="AK766" i="1"/>
  <c r="AF773" i="1"/>
  <c r="AL778" i="1"/>
  <c r="AF785" i="1"/>
  <c r="AH791" i="1"/>
  <c r="AG797" i="1"/>
  <c r="AH803" i="1"/>
  <c r="AG809" i="1"/>
  <c r="AK813" i="1"/>
  <c r="AH818" i="1"/>
  <c r="AL822" i="1"/>
  <c r="AI827" i="1"/>
  <c r="AF832" i="1"/>
  <c r="AJ836" i="1"/>
  <c r="AG841" i="1"/>
  <c r="AK845" i="1"/>
  <c r="AH850" i="1"/>
  <c r="AL854" i="1"/>
  <c r="AI859" i="1"/>
  <c r="AF863" i="1"/>
  <c r="AJ867" i="1"/>
  <c r="AG872" i="1"/>
  <c r="AK876" i="1"/>
  <c r="AH881" i="1"/>
  <c r="AL885" i="1"/>
  <c r="AI890" i="1"/>
  <c r="AF895" i="1"/>
  <c r="AJ899" i="1"/>
  <c r="AG904" i="1"/>
  <c r="AK908" i="1"/>
  <c r="AH913" i="1"/>
  <c r="AL917" i="1"/>
  <c r="AI922" i="1"/>
  <c r="AI40" i="1"/>
  <c r="AI268" i="1"/>
  <c r="AI449" i="1"/>
  <c r="AJ522" i="1"/>
  <c r="AH589" i="1"/>
  <c r="AG611" i="1"/>
  <c r="AI629" i="1"/>
  <c r="AK645" i="1"/>
  <c r="AF662" i="1"/>
  <c r="AH680" i="1"/>
  <c r="AJ697" i="1"/>
  <c r="AF713" i="1"/>
  <c r="AG725" i="1"/>
  <c r="AJ737" i="1"/>
  <c r="AJ749" i="1"/>
  <c r="AK761" i="1"/>
  <c r="AG774" i="1"/>
  <c r="AG786" i="1"/>
  <c r="AH798" i="1"/>
  <c r="AG810" i="1"/>
  <c r="AH819" i="1"/>
  <c r="AI828" i="1"/>
  <c r="AJ837" i="1"/>
  <c r="AK846" i="1"/>
  <c r="AL855" i="1"/>
  <c r="AF864" i="1"/>
  <c r="AJ872" i="1"/>
  <c r="AI878" i="1"/>
  <c r="AJ884" i="1"/>
  <c r="AL890" i="1"/>
  <c r="AK896" i="1"/>
  <c r="AL902" i="1"/>
  <c r="AG909" i="1"/>
  <c r="AF915" i="1"/>
  <c r="AG921" i="1"/>
  <c r="AF927" i="1"/>
  <c r="AJ931" i="1"/>
  <c r="AG936" i="1"/>
  <c r="AK940" i="1"/>
  <c r="AH945" i="1"/>
  <c r="AL949" i="1"/>
  <c r="AI954" i="1"/>
  <c r="AF959" i="1"/>
  <c r="AJ963" i="1"/>
  <c r="AG968" i="1"/>
  <c r="AK972" i="1"/>
  <c r="AH977" i="1"/>
  <c r="AL981" i="1"/>
  <c r="AI986" i="1"/>
  <c r="AF991" i="1"/>
  <c r="AJ995" i="1"/>
  <c r="AG1000" i="1"/>
  <c r="AK1004" i="1"/>
  <c r="AH1009" i="1"/>
  <c r="AL1013" i="1"/>
  <c r="AL1016" i="1"/>
  <c r="AF1020" i="1"/>
  <c r="AF1023" i="1"/>
  <c r="AJ1025" i="1"/>
  <c r="AL1027" i="1"/>
  <c r="AG1030" i="1"/>
  <c r="AI1032" i="1"/>
  <c r="AK1034" i="1"/>
  <c r="AF1037" i="1"/>
  <c r="AH1039" i="1"/>
  <c r="AJ1041" i="1"/>
  <c r="AL1043" i="1"/>
  <c r="AG1046" i="1"/>
  <c r="AI1048" i="1"/>
  <c r="AK1050" i="1"/>
  <c r="AF1053" i="1"/>
  <c r="AH1055" i="1"/>
  <c r="AJ1057" i="1"/>
  <c r="AL1059" i="1"/>
  <c r="AG1062" i="1"/>
  <c r="AI1064" i="1"/>
  <c r="AK1066" i="1"/>
  <c r="AF1069" i="1"/>
  <c r="AH1071" i="1"/>
  <c r="AJ1073" i="1"/>
  <c r="AL1075" i="1"/>
  <c r="AG1078" i="1"/>
  <c r="AI1080" i="1"/>
  <c r="AK1082" i="1"/>
  <c r="AF1085" i="1"/>
  <c r="AH1087" i="1"/>
  <c r="AJ1089" i="1"/>
  <c r="AL1091" i="1"/>
  <c r="AG1094" i="1"/>
  <c r="AI1096" i="1"/>
  <c r="AK1098" i="1"/>
  <c r="AF1101" i="1"/>
  <c r="AH1103" i="1"/>
  <c r="AJ1105" i="1"/>
  <c r="AL1107" i="1"/>
  <c r="AG1110" i="1"/>
  <c r="AI1112" i="1"/>
  <c r="AK1114" i="1"/>
  <c r="AF1117" i="1"/>
  <c r="AH1119" i="1"/>
  <c r="AJ1121" i="1"/>
  <c r="AL1123" i="1"/>
  <c r="AG1126" i="1"/>
  <c r="AI1128" i="1"/>
  <c r="AK1130" i="1"/>
  <c r="AF1133" i="1"/>
  <c r="AH1135" i="1"/>
  <c r="AJ1137" i="1"/>
  <c r="AL1139" i="1"/>
  <c r="AG1142" i="1"/>
  <c r="AI1144" i="1"/>
  <c r="AK1146" i="1"/>
  <c r="AF1149" i="1"/>
  <c r="AH1151" i="1"/>
  <c r="AJ1153" i="1"/>
  <c r="AL1155" i="1"/>
  <c r="AG1158" i="1"/>
  <c r="AI1160" i="1"/>
  <c r="AK1162" i="1"/>
  <c r="AF1165" i="1"/>
  <c r="AH1167" i="1"/>
  <c r="AJ1169" i="1"/>
  <c r="AG619" i="1"/>
  <c r="AF671" i="1"/>
  <c r="AH715" i="1"/>
  <c r="AK76" i="1"/>
  <c r="AJ277" i="1"/>
  <c r="AF454" i="1"/>
  <c r="AG527" i="1"/>
  <c r="AL590" i="1"/>
  <c r="AH612" i="1"/>
  <c r="AJ630" i="1"/>
  <c r="AL396" i="1"/>
  <c r="AG663" i="1"/>
  <c r="AI681" i="1"/>
  <c r="AK698" i="1"/>
  <c r="AK713" i="1"/>
  <c r="AG726" i="1"/>
  <c r="AG738" i="1"/>
  <c r="AH750" i="1"/>
  <c r="AK762" i="1"/>
  <c r="AK774" i="1"/>
  <c r="AL786" i="1"/>
  <c r="AH799" i="1"/>
  <c r="AK810" i="1"/>
  <c r="AL819" i="1"/>
  <c r="AF829" i="1"/>
  <c r="AG838" i="1"/>
  <c r="AH847" i="1"/>
  <c r="AI856" i="1"/>
  <c r="AJ864" i="1"/>
  <c r="AK872" i="1"/>
  <c r="AL878" i="1"/>
  <c r="AG885" i="1"/>
  <c r="AF891" i="1"/>
  <c r="AG897" i="1"/>
  <c r="AI903" i="1"/>
  <c r="AH909" i="1"/>
  <c r="AI915" i="1"/>
  <c r="AK921" i="1"/>
  <c r="AI927" i="1"/>
  <c r="AF932" i="1"/>
  <c r="AJ936" i="1"/>
  <c r="AG941" i="1"/>
  <c r="AK945" i="1"/>
  <c r="AH950" i="1"/>
  <c r="AL954" i="1"/>
  <c r="AI959" i="1"/>
  <c r="AF964" i="1"/>
  <c r="AJ968" i="1"/>
  <c r="AG973" i="1"/>
  <c r="AK977" i="1"/>
  <c r="AH982" i="1"/>
  <c r="AL986" i="1"/>
  <c r="AI991" i="1"/>
  <c r="AF996" i="1"/>
  <c r="AJ1000" i="1"/>
  <c r="AG1005" i="1"/>
  <c r="AK1009" i="1"/>
  <c r="AF1014" i="1"/>
  <c r="AG1017" i="1"/>
  <c r="AG1020" i="1"/>
  <c r="AG1023" i="1"/>
  <c r="AK1025" i="1"/>
  <c r="AF1028" i="1"/>
  <c r="AH1030" i="1"/>
  <c r="AJ1032" i="1"/>
  <c r="AL1034" i="1"/>
  <c r="AG1037" i="1"/>
  <c r="AI1039" i="1"/>
  <c r="AK1041" i="1"/>
  <c r="AF1044" i="1"/>
  <c r="AH1046" i="1"/>
  <c r="AJ1048" i="1"/>
  <c r="AL1050" i="1"/>
  <c r="AG1053" i="1"/>
  <c r="AI1055" i="1"/>
  <c r="AK1057" i="1"/>
  <c r="AF1060" i="1"/>
  <c r="AH1062" i="1"/>
  <c r="AJ1064" i="1"/>
  <c r="AL1066" i="1"/>
  <c r="AG1069" i="1"/>
  <c r="AI1071" i="1"/>
  <c r="AK1073" i="1"/>
  <c r="AF1076" i="1"/>
  <c r="AH1078" i="1"/>
  <c r="AJ1080" i="1"/>
  <c r="AL1082" i="1"/>
  <c r="AG1085" i="1"/>
  <c r="AI1087" i="1"/>
  <c r="AK1089" i="1"/>
  <c r="AF1092" i="1"/>
  <c r="AH1094" i="1"/>
  <c r="AJ1096" i="1"/>
  <c r="AL1098" i="1"/>
  <c r="AG1101" i="1"/>
  <c r="AI1103" i="1"/>
  <c r="AK1105" i="1"/>
  <c r="AF1108" i="1"/>
  <c r="AH1110" i="1"/>
  <c r="AJ1112" i="1"/>
  <c r="AL1114" i="1"/>
  <c r="AG1117" i="1"/>
  <c r="AI1119" i="1"/>
  <c r="AK1121" i="1"/>
  <c r="AF1124" i="1"/>
  <c r="AH1126" i="1"/>
  <c r="AJ1128" i="1"/>
  <c r="AL1130" i="1"/>
  <c r="AG1133" i="1"/>
  <c r="AI1135" i="1"/>
  <c r="AK1137" i="1"/>
  <c r="AF1140" i="1"/>
  <c r="AH1142" i="1"/>
  <c r="AJ1144" i="1"/>
  <c r="AL1146" i="1"/>
  <c r="AG1149" i="1"/>
  <c r="AI1151" i="1"/>
  <c r="AK1153" i="1"/>
  <c r="AF1156" i="1"/>
  <c r="AH1158" i="1"/>
  <c r="AJ1160" i="1"/>
  <c r="AL1162" i="1"/>
  <c r="AG1165" i="1"/>
  <c r="AI1167" i="1"/>
  <c r="AK1169" i="1"/>
  <c r="AJ614" i="1"/>
  <c r="AI666" i="1"/>
  <c r="AH718" i="1"/>
  <c r="AF95" i="1"/>
  <c r="AK286" i="1"/>
  <c r="AJ458" i="1"/>
  <c r="AK530" i="1"/>
  <c r="AH592" i="1"/>
  <c r="AI613" i="1"/>
  <c r="AK631" i="1"/>
  <c r="AF647" i="1"/>
  <c r="AH665" i="1"/>
  <c r="AJ682" i="1"/>
  <c r="AL699" i="1"/>
  <c r="AK714" i="1"/>
  <c r="AK726" i="1"/>
  <c r="AL738" i="1"/>
  <c r="AH751" i="1"/>
  <c r="AH763" i="1"/>
  <c r="AI775" i="1"/>
  <c r="AL787" i="1"/>
  <c r="AL799" i="1"/>
  <c r="AH811" i="1"/>
  <c r="AI820" i="1"/>
  <c r="AJ829" i="1"/>
  <c r="AK838" i="1"/>
  <c r="AL847" i="1"/>
  <c r="AF857" i="1"/>
  <c r="AG865" i="1"/>
  <c r="AG873" i="1"/>
  <c r="AI879" i="1"/>
  <c r="AH885" i="1"/>
  <c r="AI891" i="1"/>
  <c r="AK897" i="1"/>
  <c r="AJ903" i="1"/>
  <c r="AK909" i="1"/>
  <c r="AF916" i="1"/>
  <c r="AL921" i="1"/>
  <c r="AJ927" i="1"/>
  <c r="AG932" i="1"/>
  <c r="AK936" i="1"/>
  <c r="AH941" i="1"/>
  <c r="AL945" i="1"/>
  <c r="AI950" i="1"/>
  <c r="AF955" i="1"/>
  <c r="AJ959" i="1"/>
  <c r="AG964" i="1"/>
  <c r="AK968" i="1"/>
  <c r="AH973" i="1"/>
  <c r="AL977" i="1"/>
  <c r="AI982" i="1"/>
  <c r="AF987" i="1"/>
  <c r="AJ991" i="1"/>
  <c r="AG996" i="1"/>
  <c r="AK1000" i="1"/>
  <c r="AH1005" i="1"/>
  <c r="AL1009" i="1"/>
  <c r="AH1014" i="1"/>
  <c r="AH1017" i="1"/>
  <c r="AH1020" i="1"/>
  <c r="AI1023" i="1"/>
  <c r="AL1025" i="1"/>
  <c r="AG1028" i="1"/>
  <c r="AI1030" i="1"/>
  <c r="AK1032" i="1"/>
  <c r="AF1035" i="1"/>
  <c r="AH1037" i="1"/>
  <c r="AJ1039" i="1"/>
  <c r="AL1041" i="1"/>
  <c r="AG1044" i="1"/>
  <c r="AI1046" i="1"/>
  <c r="AK1048" i="1"/>
  <c r="AF1051" i="1"/>
  <c r="AH1053" i="1"/>
  <c r="AJ1055" i="1"/>
  <c r="AL1057" i="1"/>
  <c r="AG1060" i="1"/>
  <c r="AI1062" i="1"/>
  <c r="AK1064" i="1"/>
  <c r="AF1067" i="1"/>
  <c r="AH1069" i="1"/>
  <c r="AJ1071" i="1"/>
  <c r="AL1073" i="1"/>
  <c r="AG1076" i="1"/>
  <c r="AI1078" i="1"/>
  <c r="AK1080" i="1"/>
  <c r="AF1083" i="1"/>
  <c r="AH1085" i="1"/>
  <c r="AJ1087" i="1"/>
  <c r="AL1089" i="1"/>
  <c r="AG1092" i="1"/>
  <c r="AI1094" i="1"/>
  <c r="AK1096" i="1"/>
  <c r="AF1099" i="1"/>
  <c r="AH1101" i="1"/>
  <c r="AJ1103" i="1"/>
  <c r="AL1105" i="1"/>
  <c r="AG1108" i="1"/>
  <c r="AI1110" i="1"/>
  <c r="AK1112" i="1"/>
  <c r="AF1115" i="1"/>
  <c r="AH1117" i="1"/>
  <c r="AJ1119" i="1"/>
  <c r="AL1121" i="1"/>
  <c r="AG1124" i="1"/>
  <c r="AI1126" i="1"/>
  <c r="AK1128" i="1"/>
  <c r="AF1131" i="1"/>
  <c r="AH1133" i="1"/>
  <c r="AJ1135" i="1"/>
  <c r="AL1137" i="1"/>
  <c r="AG1140" i="1"/>
  <c r="AI1142" i="1"/>
  <c r="AK1144" i="1"/>
  <c r="AF1147" i="1"/>
  <c r="AH1149" i="1"/>
  <c r="AJ1151" i="1"/>
  <c r="AL1153" i="1"/>
  <c r="AG1156" i="1"/>
  <c r="AI1158" i="1"/>
  <c r="AK1160" i="1"/>
  <c r="AF1163" i="1"/>
  <c r="AH1165" i="1"/>
  <c r="AJ1167" i="1"/>
  <c r="AL1169" i="1"/>
  <c r="AI347" i="1"/>
  <c r="AI481" i="1"/>
  <c r="AK587" i="1"/>
  <c r="AI637" i="1"/>
  <c r="AH687" i="1"/>
  <c r="AI724" i="1"/>
  <c r="AF764" i="1"/>
  <c r="AL811" i="1"/>
  <c r="AI848" i="1"/>
  <c r="AJ879" i="1"/>
  <c r="AF904" i="1"/>
  <c r="AF928" i="1"/>
  <c r="AH946" i="1"/>
  <c r="AJ964" i="1"/>
  <c r="AL982" i="1"/>
  <c r="AG1001" i="1"/>
  <c r="AI1017" i="1"/>
  <c r="AH1028" i="1"/>
  <c r="AI1037" i="1"/>
  <c r="AJ1046" i="1"/>
  <c r="AK1055" i="1"/>
  <c r="AL1064" i="1"/>
  <c r="AF1074" i="1"/>
  <c r="AG1083" i="1"/>
  <c r="AH1092" i="1"/>
  <c r="AI1101" i="1"/>
  <c r="AJ1110" i="1"/>
  <c r="AK1119" i="1"/>
  <c r="AL1128" i="1"/>
  <c r="AF1138" i="1"/>
  <c r="AG1147" i="1"/>
  <c r="AH1156" i="1"/>
  <c r="AI1165" i="1"/>
  <c r="AJ896" i="1"/>
  <c r="AI963" i="1"/>
  <c r="AK1019" i="1"/>
  <c r="AJ1050" i="1"/>
  <c r="AF1078" i="1"/>
  <c r="AI1105" i="1"/>
  <c r="AL1132" i="1"/>
  <c r="AH1160" i="1"/>
  <c r="AH779" i="1"/>
  <c r="AH823" i="1"/>
  <c r="AL859" i="1"/>
  <c r="AI887" i="1"/>
  <c r="AJ911" i="1"/>
  <c r="AK933" i="1"/>
  <c r="AF952" i="1"/>
  <c r="AH970" i="1"/>
  <c r="AJ988" i="1"/>
  <c r="AL1006" i="1"/>
  <c r="AH1021" i="1"/>
  <c r="AG1031" i="1"/>
  <c r="AH1040" i="1"/>
  <c r="AI1049" i="1"/>
  <c r="AJ1058" i="1"/>
  <c r="AK1067" i="1"/>
  <c r="AL1076" i="1"/>
  <c r="AF1086" i="1"/>
  <c r="AG1095" i="1"/>
  <c r="AH1104" i="1"/>
  <c r="AI1113" i="1"/>
  <c r="AJ1122" i="1"/>
  <c r="AK1131" i="1"/>
  <c r="AL1140" i="1"/>
  <c r="AF1150" i="1"/>
  <c r="AG1159" i="1"/>
  <c r="AH1168" i="1"/>
  <c r="AH890" i="1"/>
  <c r="AH954" i="1"/>
  <c r="AG1009" i="1"/>
  <c r="AG1039" i="1"/>
  <c r="AJ1066" i="1"/>
  <c r="AH1096" i="1"/>
  <c r="AK1123" i="1"/>
  <c r="AG1151" i="1"/>
  <c r="AG770" i="1"/>
  <c r="AI816" i="1"/>
  <c r="AF853" i="1"/>
  <c r="AL882" i="1"/>
  <c r="AF907" i="1"/>
  <c r="AH930" i="1"/>
  <c r="AJ948" i="1"/>
  <c r="AL966" i="1"/>
  <c r="AG985" i="1"/>
  <c r="AI1003" i="1"/>
  <c r="AF1019" i="1"/>
  <c r="AI1029" i="1"/>
  <c r="AJ1038" i="1"/>
  <c r="AK1047" i="1"/>
  <c r="AL1056" i="1"/>
  <c r="AF1066" i="1"/>
  <c r="AG1075" i="1"/>
  <c r="AH1084" i="1"/>
  <c r="AI1093" i="1"/>
  <c r="AJ1102" i="1"/>
  <c r="AK1111" i="1"/>
  <c r="AL1120" i="1"/>
  <c r="AF1130" i="1"/>
  <c r="AG1139" i="1"/>
  <c r="AH1148" i="1"/>
  <c r="AI1157" i="1"/>
  <c r="AJ1166" i="1"/>
  <c r="AJ809" i="1"/>
  <c r="AH855" i="1"/>
  <c r="AL914" i="1"/>
  <c r="AJ972" i="1"/>
  <c r="AL1022" i="1"/>
  <c r="AH1048" i="1"/>
  <c r="AK1075" i="1"/>
  <c r="AL1100" i="1"/>
  <c r="AH1128" i="1"/>
  <c r="AK1155" i="1"/>
  <c r="AL81" i="1"/>
  <c r="AG580" i="1"/>
  <c r="AG176" i="1"/>
  <c r="AH199" i="1"/>
  <c r="AL211" i="1"/>
  <c r="AI224" i="1"/>
  <c r="AL235" i="1"/>
  <c r="AI248" i="1"/>
  <c r="AF261" i="1"/>
  <c r="AK266" i="1"/>
  <c r="AH279" i="1"/>
  <c r="AK290" i="1"/>
  <c r="AH303" i="1"/>
  <c r="AF309" i="1"/>
  <c r="AJ321" i="1"/>
  <c r="AH325" i="1"/>
  <c r="AL333" i="1"/>
  <c r="AI433" i="1"/>
  <c r="AL364" i="1"/>
  <c r="AK369" i="1"/>
  <c r="AG437" i="1"/>
  <c r="AH385" i="1"/>
  <c r="AF387" i="1"/>
  <c r="AI448" i="1"/>
  <c r="AL454" i="1"/>
  <c r="AK457" i="1"/>
  <c r="AF464" i="1"/>
  <c r="AK469" i="1"/>
  <c r="AF476" i="1"/>
  <c r="AH482" i="1"/>
  <c r="AG485" i="1"/>
  <c r="AI491" i="1"/>
  <c r="AH494" i="1"/>
  <c r="AJ500" i="1"/>
  <c r="AH506" i="1"/>
  <c r="AK509" i="1"/>
  <c r="AI515" i="1"/>
  <c r="AL518" i="1"/>
  <c r="AJ524" i="1"/>
  <c r="AL529" i="1"/>
  <c r="AK532" i="1"/>
  <c r="AF538" i="1"/>
  <c r="AL540" i="1"/>
  <c r="AG547" i="1"/>
  <c r="AI553" i="1"/>
  <c r="AG559" i="1"/>
  <c r="AJ562" i="1"/>
  <c r="AH568" i="1"/>
  <c r="AK571" i="1"/>
  <c r="AI577" i="1"/>
  <c r="AK583" i="1"/>
  <c r="AJ585" i="1"/>
  <c r="AL591" i="1"/>
  <c r="AG598" i="1"/>
  <c r="AF601" i="1"/>
  <c r="AG63" i="1"/>
  <c r="AJ92" i="1"/>
  <c r="AL142" i="1"/>
  <c r="AG187" i="1"/>
  <c r="AL200" i="1"/>
  <c r="AK223" i="1"/>
  <c r="AI237" i="1"/>
  <c r="AH260" i="1"/>
  <c r="AI285" i="1"/>
  <c r="AJ310" i="1"/>
  <c r="AI330" i="1"/>
  <c r="AG425" i="1"/>
  <c r="AF369" i="1"/>
  <c r="AI385" i="1"/>
  <c r="AG452" i="1"/>
  <c r="AL457" i="1"/>
  <c r="AI470" i="1"/>
  <c r="AL481" i="1"/>
  <c r="AK488" i="1"/>
  <c r="AG500" i="1"/>
  <c r="AK512" i="1"/>
  <c r="AH525" i="1"/>
  <c r="AF530" i="1"/>
  <c r="AJ541" i="1"/>
  <c r="AF553" i="1"/>
  <c r="AJ565" i="1"/>
  <c r="AG578" i="1"/>
  <c r="AG588" i="1"/>
  <c r="AJ596" i="1"/>
  <c r="AJ604" i="1"/>
  <c r="AI607" i="1"/>
  <c r="AK613" i="1"/>
  <c r="AJ616" i="1"/>
  <c r="AL622" i="1"/>
  <c r="AK625" i="1"/>
  <c r="AF632" i="1"/>
  <c r="AL634" i="1"/>
  <c r="AG394" i="1"/>
  <c r="AF642" i="1"/>
  <c r="AH647" i="1"/>
  <c r="AG649" i="1"/>
  <c r="AI655" i="1"/>
  <c r="AG661" i="1"/>
  <c r="AJ665" i="1"/>
  <c r="AH671" i="1"/>
  <c r="AK673" i="1"/>
  <c r="AI679" i="1"/>
  <c r="AL682" i="1"/>
  <c r="AJ687" i="1"/>
  <c r="AF691" i="1"/>
  <c r="AK696" i="1"/>
  <c r="AG700" i="1"/>
  <c r="AL705" i="1"/>
  <c r="AH709" i="1"/>
  <c r="AF715" i="1"/>
  <c r="AH721" i="1"/>
  <c r="AG724" i="1"/>
  <c r="AI730" i="1"/>
  <c r="AH733" i="1"/>
  <c r="AJ739" i="1"/>
  <c r="AI742" i="1"/>
  <c r="AK748" i="1"/>
  <c r="AJ751" i="1"/>
  <c r="AL757" i="1"/>
  <c r="AK760" i="1"/>
  <c r="AF767" i="1"/>
  <c r="AL769" i="1"/>
  <c r="AG776" i="1"/>
  <c r="AF779" i="1"/>
  <c r="AH785" i="1"/>
  <c r="AG788" i="1"/>
  <c r="AI794" i="1"/>
  <c r="AH797" i="1"/>
  <c r="AJ803" i="1"/>
  <c r="AI806" i="1"/>
  <c r="AK812" i="1"/>
  <c r="AF819" i="1"/>
  <c r="AL821" i="1"/>
  <c r="AG828" i="1"/>
  <c r="AL833" i="1"/>
  <c r="AH837" i="1"/>
  <c r="AF843" i="1"/>
  <c r="AI846" i="1"/>
  <c r="AG852" i="1"/>
  <c r="AJ855" i="1"/>
  <c r="AH861" i="1"/>
  <c r="AK863" i="1"/>
  <c r="AI869" i="1"/>
  <c r="AL872" i="1"/>
  <c r="AJ878" i="1"/>
  <c r="AF882" i="1"/>
  <c r="AK887" i="1"/>
  <c r="AG891" i="1"/>
  <c r="AL896" i="1"/>
  <c r="AH900" i="1"/>
  <c r="AF906" i="1"/>
  <c r="AI909" i="1"/>
  <c r="AG915" i="1"/>
  <c r="AI921" i="1"/>
  <c r="AH924" i="1"/>
  <c r="AJ930" i="1"/>
  <c r="AI933" i="1"/>
  <c r="AK939" i="1"/>
  <c r="AJ942" i="1"/>
  <c r="AL948" i="1"/>
  <c r="AG955" i="1"/>
  <c r="AF958" i="1"/>
  <c r="AH964" i="1"/>
  <c r="AG967" i="1"/>
  <c r="AI973" i="1"/>
  <c r="AK975" i="1"/>
  <c r="AH980" i="1"/>
  <c r="AL984" i="1"/>
  <c r="AG987" i="1"/>
  <c r="AK991" i="1"/>
  <c r="AF994" i="1"/>
  <c r="AJ998" i="1"/>
  <c r="AG1003" i="1"/>
  <c r="AI1005" i="1"/>
  <c r="AF1010" i="1"/>
  <c r="AJ17" i="1"/>
  <c r="AG54" i="1"/>
  <c r="AL101" i="1"/>
  <c r="AI138" i="1"/>
  <c r="AF175" i="1"/>
  <c r="AK198" i="1"/>
  <c r="AL207" i="1"/>
  <c r="AG226" i="1"/>
  <c r="AI244" i="1"/>
  <c r="AJ253" i="1"/>
  <c r="AL271" i="1"/>
  <c r="AG290" i="1"/>
  <c r="AI308" i="1"/>
  <c r="AJ317" i="1"/>
  <c r="AL423" i="1"/>
  <c r="AG428" i="1"/>
  <c r="AH364" i="1"/>
  <c r="AJ379" i="1"/>
  <c r="AJ440" i="1"/>
  <c r="AK446" i="1"/>
  <c r="AK455" i="1"/>
  <c r="AL464" i="1"/>
  <c r="AF474" i="1"/>
  <c r="AG483" i="1"/>
  <c r="AK487" i="1"/>
  <c r="AL496" i="1"/>
  <c r="AF506" i="1"/>
  <c r="AJ510" i="1"/>
  <c r="AK519" i="1"/>
  <c r="AL391" i="1"/>
  <c r="AI532" i="1"/>
  <c r="AJ540" i="1"/>
  <c r="AK549" i="1"/>
  <c r="AL558" i="1"/>
  <c r="AI563" i="1"/>
  <c r="AJ572" i="1"/>
  <c r="AK581" i="1"/>
  <c r="AH585" i="1"/>
  <c r="AG592" i="1"/>
  <c r="AH598" i="1"/>
  <c r="AH601" i="1"/>
  <c r="AI606" i="1"/>
  <c r="AF611" i="1"/>
  <c r="AJ615" i="1"/>
  <c r="AG620" i="1"/>
  <c r="AI622" i="1"/>
  <c r="AF627" i="1"/>
  <c r="AJ631" i="1"/>
  <c r="AG636" i="1"/>
  <c r="AK640" i="1"/>
  <c r="AH643" i="1"/>
  <c r="AJ645" i="1"/>
  <c r="AG397" i="1"/>
  <c r="AK652" i="1"/>
  <c r="AH657" i="1"/>
  <c r="AJ659" i="1"/>
  <c r="AG665" i="1"/>
  <c r="AI667" i="1"/>
  <c r="AF398" i="1"/>
  <c r="AJ675" i="1"/>
  <c r="AG680" i="1"/>
  <c r="AG350" i="1"/>
  <c r="AJ353" i="1"/>
  <c r="AI356" i="1"/>
  <c r="AH359" i="1"/>
  <c r="AK402" i="1"/>
  <c r="AJ405" i="1"/>
  <c r="AI408" i="1"/>
  <c r="AL1170" i="1"/>
  <c r="AK1173" i="1"/>
  <c r="AJ1176" i="1"/>
  <c r="AF1180" i="1"/>
  <c r="AL1182" i="1"/>
  <c r="AH412" i="1"/>
  <c r="AL1184" i="1"/>
  <c r="AK415" i="1"/>
  <c r="AJ418" i="1"/>
  <c r="AI350" i="1"/>
  <c r="AH353" i="1"/>
  <c r="AG356" i="1"/>
  <c r="AL401" i="1"/>
  <c r="AJ407" i="1"/>
  <c r="AL1172" i="1"/>
  <c r="AK1179" i="1"/>
  <c r="AK349" i="1"/>
  <c r="AJ352" i="1"/>
  <c r="AF356" i="1"/>
  <c r="AL358" i="1"/>
  <c r="AK401" i="1"/>
  <c r="AG405" i="1"/>
  <c r="AF408" i="1"/>
  <c r="AL410" i="1"/>
  <c r="AH1173" i="1"/>
  <c r="AG1176" i="1"/>
  <c r="AF1179" i="1"/>
  <c r="AI1182" i="1"/>
  <c r="AH411" i="1"/>
  <c r="AH361" i="1"/>
  <c r="AK414" i="1"/>
  <c r="AJ417" i="1"/>
  <c r="AI363" i="1"/>
  <c r="AI402" i="1"/>
  <c r="AG408" i="1"/>
  <c r="AH1172" i="1"/>
  <c r="AG1179" i="1"/>
  <c r="AL360" i="1"/>
  <c r="AJ358" i="1"/>
  <c r="AH1171" i="1"/>
  <c r="AK1182" i="1"/>
  <c r="AJ1184" i="1"/>
  <c r="AI419" i="1"/>
  <c r="AH400" i="1"/>
  <c r="AL1179" i="1"/>
  <c r="AL417" i="1"/>
  <c r="AL356" i="1"/>
  <c r="AH408" i="1"/>
  <c r="AF1181" i="1"/>
  <c r="AJ361" i="1"/>
  <c r="AH417" i="1"/>
  <c r="AI357" i="1"/>
  <c r="AL408" i="1"/>
  <c r="AH1179" i="1"/>
  <c r="AF1184" i="1"/>
  <c r="AK417" i="1"/>
  <c r="AL404" i="1"/>
  <c r="AL413" i="1"/>
  <c r="AF4" i="1"/>
  <c r="AL6" i="1"/>
  <c r="AH10" i="1"/>
  <c r="AG13" i="1"/>
  <c r="AF16" i="1"/>
  <c r="AI19" i="1"/>
  <c r="AH22" i="1"/>
  <c r="AG25" i="1"/>
  <c r="AJ28" i="1"/>
  <c r="AI31" i="1"/>
  <c r="AH34" i="1"/>
  <c r="AK37" i="1"/>
  <c r="AJ40" i="1"/>
  <c r="AI43" i="1"/>
  <c r="AL46" i="1"/>
  <c r="AK49" i="1"/>
  <c r="AJ52" i="1"/>
  <c r="AF56" i="1"/>
  <c r="AL58" i="1"/>
  <c r="AK61" i="1"/>
  <c r="AG65" i="1"/>
  <c r="AF68" i="1"/>
  <c r="AL70" i="1"/>
  <c r="AH74" i="1"/>
  <c r="AK4" i="1"/>
  <c r="AJ7" i="1"/>
  <c r="AF11" i="1"/>
  <c r="AL13" i="1"/>
  <c r="AK16" i="1"/>
  <c r="AG20" i="1"/>
  <c r="AF23" i="1"/>
  <c r="AL25" i="1"/>
  <c r="AH29" i="1"/>
  <c r="AG32" i="1"/>
  <c r="AF35" i="1"/>
  <c r="AI38" i="1"/>
  <c r="AH41" i="1"/>
  <c r="AG44" i="1"/>
  <c r="AJ47" i="1"/>
  <c r="AI50" i="1"/>
  <c r="AH53" i="1"/>
  <c r="AK56" i="1"/>
  <c r="AJ59" i="1"/>
  <c r="AI62" i="1"/>
  <c r="AL65" i="1"/>
  <c r="AK68" i="1"/>
  <c r="AJ71" i="1"/>
  <c r="AF75" i="1"/>
  <c r="AJ6" i="1"/>
  <c r="AH12" i="1"/>
  <c r="AG19" i="1"/>
  <c r="AL24" i="1"/>
  <c r="AJ30" i="1"/>
  <c r="AI37" i="1"/>
  <c r="AG43" i="1"/>
  <c r="AL48" i="1"/>
  <c r="AK55" i="1"/>
  <c r="AI61" i="1"/>
  <c r="AG67" i="1"/>
  <c r="AF74" i="1"/>
  <c r="AF78" i="1"/>
  <c r="AL80" i="1"/>
  <c r="AH84" i="1"/>
  <c r="AG87" i="1"/>
  <c r="AF90" i="1"/>
  <c r="AI93" i="1"/>
  <c r="AH96" i="1"/>
  <c r="AG99" i="1"/>
  <c r="AJ102" i="1"/>
  <c r="AI105" i="1"/>
  <c r="AH108" i="1"/>
  <c r="AK111" i="1"/>
  <c r="AJ114" i="1"/>
  <c r="AI117" i="1"/>
  <c r="AL120" i="1"/>
  <c r="AK123" i="1"/>
  <c r="AJ126" i="1"/>
  <c r="AF130" i="1"/>
  <c r="AL132" i="1"/>
  <c r="AK135" i="1"/>
  <c r="AG139" i="1"/>
  <c r="AF142" i="1"/>
  <c r="AL144" i="1"/>
  <c r="AH148" i="1"/>
  <c r="AG151" i="1"/>
  <c r="AF154" i="1"/>
  <c r="AI157" i="1"/>
  <c r="AH160" i="1"/>
  <c r="AG163" i="1"/>
  <c r="AJ166" i="1"/>
  <c r="AI169" i="1"/>
  <c r="AH172" i="1"/>
  <c r="AK175" i="1"/>
  <c r="AJ178" i="1"/>
  <c r="AI181" i="1"/>
  <c r="AL184" i="1"/>
  <c r="AL7" i="1"/>
  <c r="AJ13" i="1"/>
  <c r="AI20" i="1"/>
  <c r="AG26" i="1"/>
  <c r="AL31" i="1"/>
  <c r="AK38" i="1"/>
  <c r="AI44" i="1"/>
  <c r="AG50" i="1"/>
  <c r="AF57" i="1"/>
  <c r="AK62" i="1"/>
  <c r="AI68" i="1"/>
  <c r="AH75" i="1"/>
  <c r="AK78" i="1"/>
  <c r="AJ81" i="1"/>
  <c r="AF85" i="1"/>
  <c r="AL87" i="1"/>
  <c r="AK90" i="1"/>
  <c r="AG94" i="1"/>
  <c r="AF97" i="1"/>
  <c r="AL99" i="1"/>
  <c r="AH103" i="1"/>
  <c r="AG106" i="1"/>
  <c r="AF109" i="1"/>
  <c r="AI112" i="1"/>
  <c r="AH115" i="1"/>
  <c r="AG118" i="1"/>
  <c r="AJ121" i="1"/>
  <c r="AI124" i="1"/>
  <c r="AH127" i="1"/>
  <c r="AK130" i="1"/>
  <c r="AJ133" i="1"/>
  <c r="AI136" i="1"/>
  <c r="AL139" i="1"/>
  <c r="AK142" i="1"/>
  <c r="AJ145" i="1"/>
  <c r="AF149" i="1"/>
  <c r="AL151" i="1"/>
  <c r="AK154" i="1"/>
  <c r="AG158" i="1"/>
  <c r="AF161" i="1"/>
  <c r="AL163" i="1"/>
  <c r="AH167" i="1"/>
  <c r="AG170" i="1"/>
  <c r="AF173" i="1"/>
  <c r="AI176" i="1"/>
  <c r="AH179" i="1"/>
  <c r="AG182" i="1"/>
  <c r="AJ185" i="1"/>
  <c r="AF14" i="1"/>
  <c r="AI25" i="1"/>
  <c r="AG39" i="1"/>
  <c r="AJ50" i="1"/>
  <c r="AF62" i="1"/>
  <c r="AK75" i="1"/>
  <c r="AK81" i="1"/>
  <c r="AI87" i="1"/>
  <c r="AH94" i="1"/>
  <c r="AF100" i="1"/>
  <c r="AK105" i="1"/>
  <c r="AJ112" i="1"/>
  <c r="AH118" i="1"/>
  <c r="AF124" i="1"/>
  <c r="AL130" i="1"/>
  <c r="AJ136" i="1"/>
  <c r="AH142" i="1"/>
  <c r="AG149" i="1"/>
  <c r="AL154" i="1"/>
  <c r="AJ160" i="1"/>
  <c r="AI167" i="1"/>
  <c r="AG173" i="1"/>
  <c r="AL178" i="1"/>
  <c r="AK185" i="1"/>
  <c r="AJ188" i="1"/>
  <c r="AI191" i="1"/>
  <c r="AL194" i="1"/>
  <c r="AK197" i="1"/>
  <c r="AJ200" i="1"/>
  <c r="AF204" i="1"/>
  <c r="AL206" i="1"/>
  <c r="AK209" i="1"/>
  <c r="AG213" i="1"/>
  <c r="AF216" i="1"/>
  <c r="AL218" i="1"/>
  <c r="AH222" i="1"/>
  <c r="AG225" i="1"/>
  <c r="AF228" i="1"/>
  <c r="AI231" i="1"/>
  <c r="AH234" i="1"/>
  <c r="AG237" i="1"/>
  <c r="AJ240" i="1"/>
  <c r="AI243" i="1"/>
  <c r="AH246" i="1"/>
  <c r="AK249" i="1"/>
  <c r="AJ252" i="1"/>
  <c r="AI255" i="1"/>
  <c r="AL258" i="1"/>
  <c r="AK261" i="1"/>
  <c r="AJ264" i="1"/>
  <c r="AF268" i="1"/>
  <c r="AL270" i="1"/>
  <c r="AK273" i="1"/>
  <c r="AG277" i="1"/>
  <c r="AF280" i="1"/>
  <c r="AL282" i="1"/>
  <c r="AH286" i="1"/>
  <c r="AG289" i="1"/>
  <c r="AF292" i="1"/>
  <c r="AI295" i="1"/>
  <c r="AH298" i="1"/>
  <c r="AG301" i="1"/>
  <c r="AJ304" i="1"/>
  <c r="AI307" i="1"/>
  <c r="AH310" i="1"/>
  <c r="AK313" i="1"/>
  <c r="AJ316" i="1"/>
  <c r="AI319" i="1"/>
  <c r="AL322" i="1"/>
  <c r="AK323" i="1"/>
  <c r="AJ326" i="1"/>
  <c r="AF347" i="1"/>
  <c r="AL431" i="1"/>
  <c r="AK332" i="1"/>
  <c r="AG335" i="1"/>
  <c r="AF338" i="1"/>
  <c r="AL432" i="1"/>
  <c r="AH340" i="1"/>
  <c r="AG427" i="1"/>
  <c r="AF429" i="1"/>
  <c r="AI343" i="1"/>
  <c r="AH346" i="1"/>
  <c r="AG366" i="1"/>
  <c r="AJ367" i="1"/>
  <c r="AI370" i="1"/>
  <c r="AH373" i="1"/>
  <c r="AK376" i="1"/>
  <c r="AJ378" i="1"/>
  <c r="AI438" i="1"/>
  <c r="AL381" i="1"/>
  <c r="AG14" i="1"/>
  <c r="AJ25" i="1"/>
  <c r="AH39" i="1"/>
  <c r="AK50" i="1"/>
  <c r="AG62" i="1"/>
  <c r="AL75" i="1"/>
  <c r="AJ87" i="1"/>
  <c r="AI94" i="1"/>
  <c r="AG100" i="1"/>
  <c r="AL105" i="1"/>
  <c r="AK112" i="1"/>
  <c r="AI118" i="1"/>
  <c r="AG124" i="1"/>
  <c r="AF131" i="1"/>
  <c r="AK136" i="1"/>
  <c r="AI142" i="1"/>
  <c r="AH149" i="1"/>
  <c r="AF155" i="1"/>
  <c r="AK160" i="1"/>
  <c r="AJ167" i="1"/>
  <c r="AH173" i="1"/>
  <c r="AF179" i="1"/>
  <c r="AL185" i="1"/>
  <c r="AK188" i="1"/>
  <c r="AJ191" i="1"/>
  <c r="AF195" i="1"/>
  <c r="AL197" i="1"/>
  <c r="AK200" i="1"/>
  <c r="AG204" i="1"/>
  <c r="AF207" i="1"/>
  <c r="AL209" i="1"/>
  <c r="AH213" i="1"/>
  <c r="AG216" i="1"/>
  <c r="AF219" i="1"/>
  <c r="AI222" i="1"/>
  <c r="AH225" i="1"/>
  <c r="AG228" i="1"/>
  <c r="AJ231" i="1"/>
  <c r="AI234" i="1"/>
  <c r="AH237" i="1"/>
  <c r="AK240" i="1"/>
  <c r="AJ243" i="1"/>
  <c r="AI246" i="1"/>
  <c r="AL249" i="1"/>
  <c r="AK252" i="1"/>
  <c r="AJ255" i="1"/>
  <c r="AF259" i="1"/>
  <c r="AL261" i="1"/>
  <c r="AK264" i="1"/>
  <c r="AG268" i="1"/>
  <c r="AF271" i="1"/>
  <c r="AL273" i="1"/>
  <c r="AH277" i="1"/>
  <c r="AG280" i="1"/>
  <c r="AF283" i="1"/>
  <c r="AI286" i="1"/>
  <c r="AH289" i="1"/>
  <c r="AG292" i="1"/>
  <c r="AJ295" i="1"/>
  <c r="AI298" i="1"/>
  <c r="AH301" i="1"/>
  <c r="AK304" i="1"/>
  <c r="AJ307" i="1"/>
  <c r="AI310" i="1"/>
  <c r="AL313" i="1"/>
  <c r="AK316" i="1"/>
  <c r="AJ319" i="1"/>
  <c r="AF422" i="1"/>
  <c r="AL323" i="1"/>
  <c r="AK326" i="1"/>
  <c r="AG347" i="1"/>
  <c r="AF423" i="1"/>
  <c r="AL332" i="1"/>
  <c r="AH335" i="1"/>
  <c r="AG338" i="1"/>
  <c r="AF425" i="1"/>
  <c r="AI340" i="1"/>
  <c r="AH427" i="1"/>
  <c r="AG429" i="1"/>
  <c r="AJ343" i="1"/>
  <c r="AI346" i="1"/>
  <c r="AH366" i="1"/>
  <c r="AK367" i="1"/>
  <c r="AJ370" i="1"/>
  <c r="AI373" i="1"/>
  <c r="AL376" i="1"/>
  <c r="AK378" i="1"/>
  <c r="AJ438" i="1"/>
  <c r="AF382" i="1"/>
  <c r="AL440" i="1"/>
  <c r="AK385" i="1"/>
  <c r="AG387" i="1"/>
  <c r="AF388" i="1"/>
  <c r="AL446" i="1"/>
  <c r="AF6" i="1"/>
  <c r="AL28" i="1"/>
  <c r="AK51" i="1"/>
  <c r="AK77" i="1"/>
  <c r="AG89" i="1"/>
  <c r="AJ100" i="1"/>
  <c r="AH114" i="1"/>
  <c r="AK125" i="1"/>
  <c r="AG137" i="1"/>
  <c r="AL150" i="1"/>
  <c r="AH162" i="1"/>
  <c r="AK173" i="1"/>
  <c r="AJ186" i="1"/>
  <c r="AH192" i="1"/>
  <c r="AF198" i="1"/>
  <c r="AL204" i="1"/>
  <c r="AJ210" i="1"/>
  <c r="AH216" i="1"/>
  <c r="AG223" i="1"/>
  <c r="AL228" i="1"/>
  <c r="AJ234" i="1"/>
  <c r="AI241" i="1"/>
  <c r="AG247" i="1"/>
  <c r="AL252" i="1"/>
  <c r="AK259" i="1"/>
  <c r="AI265" i="1"/>
  <c r="AG271" i="1"/>
  <c r="AF278" i="1"/>
  <c r="AK283" i="1"/>
  <c r="AI289" i="1"/>
  <c r="AH296" i="1"/>
  <c r="AF302" i="1"/>
  <c r="AK307" i="1"/>
  <c r="AJ314" i="1"/>
  <c r="AH320" i="1"/>
  <c r="AF324" i="1"/>
  <c r="AL347" i="1"/>
  <c r="AJ424" i="1"/>
  <c r="AH338" i="1"/>
  <c r="AG341" i="1"/>
  <c r="AL429" i="1"/>
  <c r="AJ346" i="1"/>
  <c r="AI368" i="1"/>
  <c r="AG374" i="1"/>
  <c r="AL378" i="1"/>
  <c r="AI382" i="1"/>
  <c r="AH384" i="1"/>
  <c r="AG386" i="1"/>
  <c r="AK388" i="1"/>
  <c r="AI390" i="1"/>
  <c r="AK450" i="1"/>
  <c r="AG454" i="1"/>
  <c r="AF457" i="1"/>
  <c r="AL459" i="1"/>
  <c r="AH463" i="1"/>
  <c r="AG466" i="1"/>
  <c r="AF469" i="1"/>
  <c r="AI472" i="1"/>
  <c r="AH475" i="1"/>
  <c r="AG478" i="1"/>
  <c r="AJ481" i="1"/>
  <c r="AI484" i="1"/>
  <c r="AH487" i="1"/>
  <c r="AK490" i="1"/>
  <c r="AJ493" i="1"/>
  <c r="AI496" i="1"/>
  <c r="AL499" i="1"/>
  <c r="AK502" i="1"/>
  <c r="AJ505" i="1"/>
  <c r="AF509" i="1"/>
  <c r="AL511" i="1"/>
  <c r="AK514" i="1"/>
  <c r="AG518" i="1"/>
  <c r="AF521" i="1"/>
  <c r="AL523" i="1"/>
  <c r="AH527" i="1"/>
  <c r="AG529" i="1"/>
  <c r="AF532" i="1"/>
  <c r="AI535" i="1"/>
  <c r="AH392" i="1"/>
  <c r="AG540" i="1"/>
  <c r="AJ543" i="1"/>
  <c r="AI546" i="1"/>
  <c r="AH549" i="1"/>
  <c r="AK552" i="1"/>
  <c r="AJ555" i="1"/>
  <c r="AI558" i="1"/>
  <c r="AL561" i="1"/>
  <c r="AK564" i="1"/>
  <c r="AJ567" i="1"/>
  <c r="AF571" i="1"/>
  <c r="AL573" i="1"/>
  <c r="AK576" i="1"/>
  <c r="AF583" i="1"/>
  <c r="AL393" i="1"/>
  <c r="AK10" i="1"/>
  <c r="AJ33" i="1"/>
  <c r="AI56" i="1"/>
  <c r="AG80" i="1"/>
  <c r="AJ91" i="1"/>
  <c r="AF103" i="1"/>
  <c r="AK116" i="1"/>
  <c r="AG128" i="1"/>
  <c r="AJ139" i="1"/>
  <c r="AH153" i="1"/>
  <c r="AK164" i="1"/>
  <c r="AL187" i="1"/>
  <c r="AJ193" i="1"/>
  <c r="AG206" i="1"/>
  <c r="AJ217" i="1"/>
  <c r="AG230" i="1"/>
  <c r="AK242" i="1"/>
  <c r="AG254" i="1"/>
  <c r="AI272" i="1"/>
  <c r="AF285" i="1"/>
  <c r="AJ297" i="1"/>
  <c r="AL315" i="1"/>
  <c r="AG431" i="1"/>
  <c r="AJ348" i="1"/>
  <c r="AG342" i="1"/>
  <c r="AI375" i="1"/>
  <c r="AI383" i="1"/>
  <c r="AJ389" i="1"/>
  <c r="AI451" i="1"/>
  <c r="AJ460" i="1"/>
  <c r="AL466" i="1"/>
  <c r="AG473" i="1"/>
  <c r="AL478" i="1"/>
  <c r="AF488" i="1"/>
  <c r="AG497" i="1"/>
  <c r="AI503" i="1"/>
  <c r="AJ512" i="1"/>
  <c r="AK521" i="1"/>
  <c r="AF391" i="1"/>
  <c r="AG536" i="1"/>
  <c r="AH544" i="1"/>
  <c r="AF550" i="1"/>
  <c r="AH556" i="1"/>
  <c r="AI565" i="1"/>
  <c r="AJ574" i="1"/>
  <c r="AL580" i="1"/>
  <c r="AF589" i="1"/>
  <c r="AK594" i="1"/>
  <c r="AH8" i="1"/>
  <c r="AI115" i="1"/>
  <c r="AK165" i="1"/>
  <c r="AH212" i="1"/>
  <c r="AL248" i="1"/>
  <c r="AF274" i="1"/>
  <c r="AL296" i="1"/>
  <c r="AF322" i="1"/>
  <c r="AJ342" i="1"/>
  <c r="AK438" i="1"/>
  <c r="AF389" i="1"/>
  <c r="AJ463" i="1"/>
  <c r="AG476" i="1"/>
  <c r="AI494" i="1"/>
  <c r="AF507" i="1"/>
  <c r="AI518" i="1"/>
  <c r="AK535" i="1"/>
  <c r="AH547" i="1"/>
  <c r="AL559" i="1"/>
  <c r="AH571" i="1"/>
  <c r="AL583" i="1"/>
  <c r="AK592" i="1"/>
  <c r="AH600" i="1"/>
  <c r="AH610" i="1"/>
  <c r="AI619" i="1"/>
  <c r="AJ628" i="1"/>
  <c r="AK637" i="1"/>
  <c r="AL644" i="1"/>
  <c r="AF652" i="1"/>
  <c r="AH658" i="1"/>
  <c r="AI668" i="1"/>
  <c r="AJ676" i="1"/>
  <c r="AK684" i="1"/>
  <c r="AL693" i="1"/>
  <c r="AF703" i="1"/>
  <c r="AG712" i="1"/>
  <c r="AI718" i="1"/>
  <c r="AJ727" i="1"/>
  <c r="AK736" i="1"/>
  <c r="AL745" i="1"/>
  <c r="AF755" i="1"/>
  <c r="AG764" i="1"/>
  <c r="AH773" i="1"/>
  <c r="AI782" i="1"/>
  <c r="AJ791" i="1"/>
  <c r="AK800" i="1"/>
  <c r="AL809" i="1"/>
  <c r="AJ815" i="1"/>
  <c r="AK824" i="1"/>
  <c r="AF831" i="1"/>
  <c r="AG840" i="1"/>
  <c r="AH849" i="1"/>
  <c r="AI858" i="1"/>
  <c r="AJ866" i="1"/>
  <c r="AK875" i="1"/>
  <c r="AL884" i="1"/>
  <c r="AF894" i="1"/>
  <c r="AG903" i="1"/>
  <c r="AH912" i="1"/>
  <c r="AJ918" i="1"/>
  <c r="AK927" i="1"/>
  <c r="AL936" i="1"/>
  <c r="AF946" i="1"/>
  <c r="AK951" i="1"/>
  <c r="AL960" i="1"/>
  <c r="AF970" i="1"/>
  <c r="AF978" i="1"/>
  <c r="AJ982" i="1"/>
  <c r="AI989" i="1"/>
  <c r="AH996" i="1"/>
  <c r="AL1000" i="1"/>
  <c r="AK1007" i="1"/>
  <c r="AH1012" i="1"/>
  <c r="AJ83" i="1"/>
  <c r="AG120" i="1"/>
  <c r="AK156" i="1"/>
  <c r="AJ189" i="1"/>
  <c r="AF217" i="1"/>
  <c r="AH235" i="1"/>
  <c r="AK262" i="1"/>
  <c r="AF281" i="1"/>
  <c r="AH299" i="1"/>
  <c r="AK324" i="1"/>
  <c r="AF348" i="1"/>
  <c r="AI371" i="1"/>
  <c r="AK386" i="1"/>
  <c r="AG451" i="1"/>
  <c r="AH460" i="1"/>
  <c r="AI469" i="1"/>
  <c r="AJ478" i="1"/>
  <c r="AH492" i="1"/>
  <c r="AI501" i="1"/>
  <c r="AG515" i="1"/>
  <c r="AH524" i="1"/>
  <c r="AF537" i="1"/>
  <c r="AG545" i="1"/>
  <c r="AH554" i="1"/>
  <c r="AF568" i="1"/>
  <c r="AG577" i="1"/>
  <c r="AG589" i="1"/>
  <c r="AG595" i="1"/>
  <c r="AG604" i="1"/>
  <c r="AK608" i="1"/>
  <c r="AH613" i="1"/>
  <c r="AL617" i="1"/>
  <c r="AK624" i="1"/>
  <c r="AH629" i="1"/>
  <c r="AL633" i="1"/>
  <c r="AI638" i="1"/>
  <c r="AF395" i="1"/>
  <c r="AL646" i="1"/>
  <c r="AI650" i="1"/>
  <c r="AF655" i="1"/>
  <c r="AL661" i="1"/>
  <c r="AK669" i="1"/>
  <c r="AH673" i="1"/>
  <c r="AL677" i="1"/>
  <c r="AI682" i="1"/>
  <c r="AG354" i="1"/>
  <c r="AI400" i="1"/>
  <c r="AG406" i="1"/>
  <c r="AI1171" i="1"/>
  <c r="AK1177" i="1"/>
  <c r="AI1183" i="1"/>
  <c r="AI362" i="1"/>
  <c r="AK419" i="1"/>
  <c r="AL353" i="1"/>
  <c r="AF403" i="1"/>
  <c r="AG1175" i="1"/>
  <c r="AH350" i="1"/>
  <c r="AJ356" i="1"/>
  <c r="AL402" i="1"/>
  <c r="AJ408" i="1"/>
  <c r="AL1173" i="1"/>
  <c r="AG1180" i="1"/>
  <c r="AL411" i="1"/>
  <c r="AH415" i="1"/>
  <c r="AH357" i="1"/>
  <c r="AH409" i="1"/>
  <c r="AH1180" i="1"/>
  <c r="AG403" i="1"/>
  <c r="AI360" i="1"/>
  <c r="AJ363" i="1"/>
  <c r="AK412" i="1"/>
  <c r="AG359" i="1"/>
  <c r="AH1183" i="1"/>
  <c r="AJ419" i="1"/>
  <c r="AG1170" i="1"/>
  <c r="AG362" i="1"/>
  <c r="AF1173" i="1"/>
  <c r="AJ4" i="1"/>
  <c r="AL10" i="1"/>
  <c r="AG17" i="1"/>
  <c r="AL22" i="1"/>
  <c r="AG29" i="1"/>
  <c r="AI35" i="1"/>
  <c r="AG41" i="1"/>
  <c r="AI47" i="1"/>
  <c r="AK53" i="1"/>
  <c r="AI59" i="1"/>
  <c r="AK65" i="1"/>
  <c r="AF72" i="1"/>
  <c r="AH5" i="1"/>
  <c r="AJ11" i="1"/>
  <c r="AL17" i="1"/>
  <c r="AJ23" i="1"/>
  <c r="AL29" i="1"/>
  <c r="AG36" i="1"/>
  <c r="AL41" i="1"/>
  <c r="AG48" i="1"/>
  <c r="AI54" i="1"/>
  <c r="AG60" i="1"/>
  <c r="AI66" i="1"/>
  <c r="AK72" i="1"/>
  <c r="AK7" i="1"/>
  <c r="AH20" i="1"/>
  <c r="AL32" i="1"/>
  <c r="AH44" i="1"/>
  <c r="AL56" i="1"/>
  <c r="AI69" i="1"/>
  <c r="AJ78" i="1"/>
  <c r="AL84" i="1"/>
  <c r="AG91" i="1"/>
  <c r="AL96" i="1"/>
  <c r="AG103" i="1"/>
  <c r="AI109" i="1"/>
  <c r="AG115" i="1"/>
  <c r="AI121" i="1"/>
  <c r="AK127" i="1"/>
  <c r="AI133" i="1"/>
  <c r="AK139" i="1"/>
  <c r="AF146" i="1"/>
  <c r="AK151" i="1"/>
  <c r="AF158" i="1"/>
  <c r="AH164" i="1"/>
  <c r="AF170" i="1"/>
  <c r="AH176" i="1"/>
  <c r="AJ182" i="1"/>
  <c r="AF9" i="1"/>
  <c r="AJ21" i="1"/>
  <c r="AG34" i="1"/>
  <c r="AJ45" i="1"/>
  <c r="AG58" i="1"/>
  <c r="AK70" i="1"/>
  <c r="AH79" i="1"/>
  <c r="AJ85" i="1"/>
  <c r="AL91" i="1"/>
  <c r="AJ97" i="1"/>
  <c r="AL103" i="1"/>
  <c r="AG110" i="1"/>
  <c r="AL115" i="1"/>
  <c r="AG122" i="1"/>
  <c r="AI128" i="1"/>
  <c r="AG134" i="1"/>
  <c r="AI140" i="1"/>
  <c r="AK146" i="1"/>
  <c r="AI152" i="1"/>
  <c r="AK158" i="1"/>
  <c r="AF165" i="1"/>
  <c r="AK170" i="1"/>
  <c r="AF177" i="1"/>
  <c r="AH183" i="1"/>
  <c r="AH16" i="1"/>
  <c r="AI41" i="1"/>
  <c r="AJ66" i="1"/>
  <c r="AL82" i="1"/>
  <c r="AI95" i="1"/>
  <c r="AF108" i="1"/>
  <c r="AI119" i="1"/>
  <c r="AF132" i="1"/>
  <c r="AJ144" i="1"/>
  <c r="AF156" i="1"/>
  <c r="AJ168" i="1"/>
  <c r="AG181" i="1"/>
  <c r="AG189" i="1"/>
  <c r="AI195" i="1"/>
  <c r="AK201" i="1"/>
  <c r="AI207" i="1"/>
  <c r="AK213" i="1"/>
  <c r="AF220" i="1"/>
  <c r="AK225" i="1"/>
  <c r="AF232" i="1"/>
  <c r="AH238" i="1"/>
  <c r="AF244" i="1"/>
  <c r="AH250" i="1"/>
  <c r="AJ256" i="1"/>
  <c r="AH262" i="1"/>
  <c r="AJ268" i="1"/>
  <c r="AL274" i="1"/>
  <c r="AJ280" i="1"/>
  <c r="AL286" i="1"/>
  <c r="AG293" i="1"/>
  <c r="AL298" i="1"/>
  <c r="AG305" i="1"/>
  <c r="AI311" i="1"/>
  <c r="AG317" i="1"/>
  <c r="AI422" i="1"/>
  <c r="AK327" i="1"/>
  <c r="AI423" i="1"/>
  <c r="AK335" i="1"/>
  <c r="AF426" i="1"/>
  <c r="AK427" i="1"/>
  <c r="AF344" i="1"/>
  <c r="AH434" i="1"/>
  <c r="AF371" i="1"/>
  <c r="AH436" i="1"/>
  <c r="AJ380" i="1"/>
  <c r="AI16" i="1"/>
  <c r="AJ41" i="1"/>
  <c r="AK66" i="1"/>
  <c r="AF83" i="1"/>
  <c r="AJ95" i="1"/>
  <c r="AG108" i="1"/>
  <c r="AJ119" i="1"/>
  <c r="AG132" i="1"/>
  <c r="AK144" i="1"/>
  <c r="AG156" i="1"/>
  <c r="AK168" i="1"/>
  <c r="AH181" i="1"/>
  <c r="AH189" i="1"/>
  <c r="AJ195" i="1"/>
  <c r="AL201" i="1"/>
  <c r="AJ207" i="1"/>
  <c r="AL213" i="1"/>
  <c r="AG220" i="1"/>
  <c r="AL225" i="1"/>
  <c r="AG232" i="1"/>
  <c r="AI238" i="1"/>
  <c r="AG244" i="1"/>
  <c r="AI250" i="1"/>
  <c r="AK256" i="1"/>
  <c r="AI262" i="1"/>
  <c r="AK268" i="1"/>
  <c r="AF275" i="1"/>
  <c r="AK280" i="1"/>
  <c r="AF287" i="1"/>
  <c r="AH293" i="1"/>
  <c r="AF299" i="1"/>
  <c r="AH305" i="1"/>
  <c r="AJ311" i="1"/>
  <c r="AH317" i="1"/>
  <c r="AJ422" i="1"/>
  <c r="AL327" i="1"/>
  <c r="AJ423" i="1"/>
  <c r="AL335" i="1"/>
  <c r="AG426" i="1"/>
  <c r="AL427" i="1"/>
  <c r="AG344" i="1"/>
  <c r="AI434" i="1"/>
  <c r="AG371" i="1"/>
  <c r="AI436" i="1"/>
  <c r="AK380" i="1"/>
  <c r="AI441" i="1"/>
  <c r="AK387" i="1"/>
  <c r="AF390" i="1"/>
  <c r="AI33" i="1"/>
  <c r="AF80" i="1"/>
  <c r="AG105" i="1"/>
  <c r="AF128" i="1"/>
  <c r="AG153" i="1"/>
  <c r="AH178" i="1"/>
  <c r="AI193" i="1"/>
  <c r="AF206" i="1"/>
  <c r="AJ218" i="1"/>
  <c r="AF230" i="1"/>
  <c r="AJ242" i="1"/>
  <c r="AG255" i="1"/>
  <c r="AJ266" i="1"/>
  <c r="AG279" i="1"/>
  <c r="AK291" i="1"/>
  <c r="AG303" i="1"/>
  <c r="AK315" i="1"/>
  <c r="AH326" i="1"/>
  <c r="AK333" i="1"/>
  <c r="AH433" i="1"/>
  <c r="AL365" i="1"/>
  <c r="AH375" i="1"/>
  <c r="AH383" i="1"/>
  <c r="AJ387" i="1"/>
  <c r="AH448" i="1"/>
  <c r="AK454" i="1"/>
  <c r="AF461" i="1"/>
  <c r="AK466" i="1"/>
  <c r="AF473" i="1"/>
  <c r="AH479" i="1"/>
  <c r="AF485" i="1"/>
  <c r="AH491" i="1"/>
  <c r="AJ497" i="1"/>
  <c r="AH503" i="1"/>
  <c r="AJ509" i="1"/>
  <c r="AL515" i="1"/>
  <c r="AJ521" i="1"/>
  <c r="AL527" i="1"/>
  <c r="AG533" i="1"/>
  <c r="AL392" i="1"/>
  <c r="AG544" i="1"/>
  <c r="AI550" i="1"/>
  <c r="AG556" i="1"/>
  <c r="AI562" i="1"/>
  <c r="AK568" i="1"/>
  <c r="AI574" i="1"/>
  <c r="AK580" i="1"/>
  <c r="AF586" i="1"/>
  <c r="AG38" i="1"/>
  <c r="AI82" i="1"/>
  <c r="AJ107" i="1"/>
  <c r="AI130" i="1"/>
  <c r="AJ155" i="1"/>
  <c r="AK180" i="1"/>
  <c r="AK194" i="1"/>
  <c r="AH207" i="1"/>
  <c r="AL219" i="1"/>
  <c r="AH231" i="1"/>
  <c r="AL243" i="1"/>
  <c r="AI256" i="1"/>
  <c r="AL267" i="1"/>
  <c r="AI280" i="1"/>
  <c r="AF293" i="1"/>
  <c r="AI304" i="1"/>
  <c r="AF317" i="1"/>
  <c r="AJ327" i="1"/>
  <c r="AF335" i="1"/>
  <c r="AJ427" i="1"/>
  <c r="AG434" i="1"/>
  <c r="AJ376" i="1"/>
  <c r="AG440" i="1"/>
  <c r="AJ444" i="1"/>
  <c r="AG449" i="1"/>
  <c r="AI455" i="1"/>
  <c r="AK461" i="1"/>
  <c r="AI467" i="1"/>
  <c r="AK473" i="1"/>
  <c r="AF480" i="1"/>
  <c r="AK485" i="1"/>
  <c r="AF492" i="1"/>
  <c r="AH498" i="1"/>
  <c r="AF504" i="1"/>
  <c r="AH510" i="1"/>
  <c r="AJ516" i="1"/>
  <c r="AH522" i="1"/>
  <c r="AJ391" i="1"/>
  <c r="AL533" i="1"/>
  <c r="AJ538" i="1"/>
  <c r="AL544" i="1"/>
  <c r="AG551" i="1"/>
  <c r="AL556" i="1"/>
  <c r="AG563" i="1"/>
  <c r="AI569" i="1"/>
  <c r="AG575" i="1"/>
  <c r="AI581" i="1"/>
  <c r="AK586" i="1"/>
  <c r="AI592" i="1"/>
  <c r="AK598" i="1"/>
  <c r="AJ26" i="1"/>
  <c r="AG97" i="1"/>
  <c r="AI147" i="1"/>
  <c r="AK191" i="1"/>
  <c r="AJ214" i="1"/>
  <c r="AK239" i="1"/>
  <c r="AL264" i="1"/>
  <c r="AK287" i="1"/>
  <c r="AL312" i="1"/>
  <c r="AF424" i="1"/>
  <c r="AL344" i="1"/>
  <c r="AF381" i="1"/>
  <c r="AG390" i="1"/>
  <c r="AF459" i="1"/>
  <c r="AJ471" i="1"/>
  <c r="AG484" i="1"/>
  <c r="AJ495" i="1"/>
  <c r="AG508" i="1"/>
  <c r="AK520" i="1"/>
  <c r="AG531" i="1"/>
  <c r="AK542" i="1"/>
  <c r="AH555" i="1"/>
  <c r="AK566" i="1"/>
  <c r="AH579" i="1"/>
  <c r="AK589" i="1"/>
  <c r="AH597" i="1"/>
  <c r="AG605" i="1"/>
  <c r="AI611" i="1"/>
  <c r="AG617" i="1"/>
  <c r="AI623" i="1"/>
  <c r="AK629" i="1"/>
  <c r="AI635" i="1"/>
  <c r="AK394" i="1"/>
  <c r="AF396" i="1"/>
  <c r="AK649" i="1"/>
  <c r="AF656" i="1"/>
  <c r="AH662" i="1"/>
  <c r="AF669" i="1"/>
  <c r="AH674" i="1"/>
  <c r="AJ680" i="1"/>
  <c r="AH685" i="1"/>
  <c r="AJ691" i="1"/>
  <c r="AL697" i="1"/>
  <c r="AJ703" i="1"/>
  <c r="AL709" i="1"/>
  <c r="AG716" i="1"/>
  <c r="AL721" i="1"/>
  <c r="AG728" i="1"/>
  <c r="AI734" i="1"/>
  <c r="AG740" i="1"/>
  <c r="AI746" i="1"/>
  <c r="AK752" i="1"/>
  <c r="AI758" i="1"/>
  <c r="AK764" i="1"/>
  <c r="AF771" i="1"/>
  <c r="AK776" i="1"/>
  <c r="AF783" i="1"/>
  <c r="AH789" i="1"/>
  <c r="AF795" i="1"/>
  <c r="AH801" i="1"/>
  <c r="AJ807" i="1"/>
  <c r="AH813" i="1"/>
  <c r="AJ819" i="1"/>
  <c r="AL825" i="1"/>
  <c r="AJ831" i="1"/>
  <c r="AL837" i="1"/>
  <c r="AG844" i="1"/>
  <c r="AL849" i="1"/>
  <c r="AG856" i="1"/>
  <c r="AI862" i="1"/>
  <c r="AG867" i="1"/>
  <c r="AI873" i="1"/>
  <c r="AK879" i="1"/>
  <c r="AI885" i="1"/>
  <c r="AK891" i="1"/>
  <c r="AF898" i="1"/>
  <c r="AK903" i="1"/>
  <c r="AF910" i="1"/>
  <c r="AH916" i="1"/>
  <c r="AF922" i="1"/>
  <c r="AH928" i="1"/>
  <c r="AJ934" i="1"/>
  <c r="AH940" i="1"/>
  <c r="AJ946" i="1"/>
  <c r="AL952" i="1"/>
  <c r="AJ958" i="1"/>
  <c r="AL964" i="1"/>
  <c r="AG971" i="1"/>
  <c r="AH976" i="1"/>
  <c r="AL980" i="1"/>
  <c r="AI985" i="1"/>
  <c r="AF990" i="1"/>
  <c r="AJ994" i="1"/>
  <c r="AG999" i="1"/>
  <c r="AK1003" i="1"/>
  <c r="AH1008" i="1"/>
  <c r="AL1012" i="1"/>
  <c r="AH63" i="1"/>
  <c r="AI106" i="1"/>
  <c r="AF143" i="1"/>
  <c r="AJ179" i="1"/>
  <c r="AF201" i="1"/>
  <c r="AH219" i="1"/>
  <c r="AJ237" i="1"/>
  <c r="AL255" i="1"/>
  <c r="AG274" i="1"/>
  <c r="AI292" i="1"/>
  <c r="AK310" i="1"/>
  <c r="AF327" i="1"/>
  <c r="AH425" i="1"/>
  <c r="AJ366" i="1"/>
  <c r="AL438" i="1"/>
  <c r="AG444" i="1"/>
  <c r="AH452" i="1"/>
  <c r="AI461" i="1"/>
  <c r="AJ470" i="1"/>
  <c r="AK479" i="1"/>
  <c r="AL488" i="1"/>
  <c r="AF498" i="1"/>
  <c r="AG507" i="1"/>
  <c r="AH516" i="1"/>
  <c r="AI525" i="1"/>
  <c r="AJ533" i="1"/>
  <c r="AK541" i="1"/>
  <c r="AL550" i="1"/>
  <c r="AF560" i="1"/>
  <c r="AG569" i="1"/>
  <c r="AH578" i="1"/>
  <c r="AI586" i="1"/>
  <c r="AL592" i="1"/>
  <c r="AF599" i="1"/>
  <c r="AK604" i="1"/>
  <c r="AH609" i="1"/>
  <c r="AL613" i="1"/>
  <c r="AI618" i="1"/>
  <c r="AF623" i="1"/>
  <c r="AJ627" i="1"/>
  <c r="AG632" i="1"/>
  <c r="AK636" i="1"/>
  <c r="AH394" i="1"/>
  <c r="AL643" i="1"/>
  <c r="AI647" i="1"/>
  <c r="AF651" i="1"/>
  <c r="AJ655" i="1"/>
  <c r="AG660" i="1"/>
  <c r="AK665" i="1"/>
  <c r="AH670" i="1"/>
  <c r="AL673" i="1"/>
  <c r="AI678" i="1"/>
  <c r="AF683" i="1"/>
  <c r="AL684" i="1"/>
  <c r="AH688" i="1"/>
  <c r="AG691" i="1"/>
  <c r="AF694" i="1"/>
  <c r="AI697" i="1"/>
  <c r="AH700" i="1"/>
  <c r="AG703" i="1"/>
  <c r="AJ706" i="1"/>
  <c r="AI709" i="1"/>
  <c r="AH712" i="1"/>
  <c r="AK715" i="1"/>
  <c r="AJ718" i="1"/>
  <c r="AI721" i="1"/>
  <c r="AL724" i="1"/>
  <c r="AK727" i="1"/>
  <c r="AJ730" i="1"/>
  <c r="AF734" i="1"/>
  <c r="AL736" i="1"/>
  <c r="AK739" i="1"/>
  <c r="AG743" i="1"/>
  <c r="AF746" i="1"/>
  <c r="AL748" i="1"/>
  <c r="AH752" i="1"/>
  <c r="AG755" i="1"/>
  <c r="AF758" i="1"/>
  <c r="AI761" i="1"/>
  <c r="AH764" i="1"/>
  <c r="AG767" i="1"/>
  <c r="AJ770" i="1"/>
  <c r="AI773" i="1"/>
  <c r="AH776" i="1"/>
  <c r="AK779" i="1"/>
  <c r="AJ782" i="1"/>
  <c r="AI785" i="1"/>
  <c r="AL788" i="1"/>
  <c r="AK791" i="1"/>
  <c r="AJ794" i="1"/>
  <c r="AF798" i="1"/>
  <c r="AL800" i="1"/>
  <c r="AK803" i="1"/>
  <c r="AG807" i="1"/>
  <c r="AF810" i="1"/>
  <c r="AL812" i="1"/>
  <c r="AH816" i="1"/>
  <c r="AG819" i="1"/>
  <c r="AF822" i="1"/>
  <c r="AI825" i="1"/>
  <c r="AH828" i="1"/>
  <c r="AG831" i="1"/>
  <c r="AJ834" i="1"/>
  <c r="AI837" i="1"/>
  <c r="AH840" i="1"/>
  <c r="AK843" i="1"/>
  <c r="AJ846" i="1"/>
  <c r="AI849" i="1"/>
  <c r="AL852" i="1"/>
  <c r="AK855" i="1"/>
  <c r="AJ858" i="1"/>
  <c r="AF862" i="1"/>
  <c r="AL863" i="1"/>
  <c r="AK866" i="1"/>
  <c r="AG870" i="1"/>
  <c r="AF873" i="1"/>
  <c r="AL875" i="1"/>
  <c r="AH879" i="1"/>
  <c r="AG882" i="1"/>
  <c r="AF885" i="1"/>
  <c r="AI888" i="1"/>
  <c r="AH891" i="1"/>
  <c r="AG894" i="1"/>
  <c r="AJ897" i="1"/>
  <c r="AI900" i="1"/>
  <c r="AH903" i="1"/>
  <c r="AK906" i="1"/>
  <c r="AJ909" i="1"/>
  <c r="AI912" i="1"/>
  <c r="AL915" i="1"/>
  <c r="AK918" i="1"/>
  <c r="AJ921" i="1"/>
  <c r="AF925" i="1"/>
  <c r="AL927" i="1"/>
  <c r="AK930" i="1"/>
  <c r="AG934" i="1"/>
  <c r="AF937" i="1"/>
  <c r="AL939" i="1"/>
  <c r="AH943" i="1"/>
  <c r="AG946" i="1"/>
  <c r="AF949" i="1"/>
  <c r="AI952" i="1"/>
  <c r="AH955" i="1"/>
  <c r="AG958" i="1"/>
  <c r="AJ961" i="1"/>
  <c r="AI964" i="1"/>
  <c r="AH967" i="1"/>
  <c r="AK970" i="1"/>
  <c r="AJ973" i="1"/>
  <c r="AI976" i="1"/>
  <c r="AL979" i="1"/>
  <c r="AK982" i="1"/>
  <c r="AJ985" i="1"/>
  <c r="AF989" i="1"/>
  <c r="AL991" i="1"/>
  <c r="AK994" i="1"/>
  <c r="AG998" i="1"/>
  <c r="AF1001" i="1"/>
  <c r="AL1003" i="1"/>
  <c r="AH1007" i="1"/>
  <c r="AG1010" i="1"/>
  <c r="AF1013" i="1"/>
  <c r="AI1016" i="1"/>
  <c r="AH1019" i="1"/>
  <c r="AG1022" i="1"/>
  <c r="AI49" i="1"/>
  <c r="AJ108" i="1"/>
  <c r="AH154" i="1"/>
  <c r="AI197" i="1"/>
  <c r="AH220" i="1"/>
  <c r="AG243" i="1"/>
  <c r="AJ270" i="1"/>
  <c r="AI293" i="1"/>
  <c r="AH316" i="1"/>
  <c r="AK337" i="1"/>
  <c r="AJ434" i="1"/>
  <c r="AJ383" i="1"/>
  <c r="AI450" i="1"/>
  <c r="AL461" i="1"/>
  <c r="AH473" i="1"/>
  <c r="AF487" i="1"/>
  <c r="AI498" i="1"/>
  <c r="AL509" i="1"/>
  <c r="AJ523" i="1"/>
  <c r="AF534" i="1"/>
  <c r="AI544" i="1"/>
  <c r="AG558" i="1"/>
  <c r="AJ569" i="1"/>
  <c r="AF581" i="1"/>
  <c r="AJ591" i="1"/>
  <c r="AG599" i="1"/>
  <c r="AF606" i="1"/>
  <c r="AL612" i="1"/>
  <c r="AJ618" i="1"/>
  <c r="AH624" i="1"/>
  <c r="AG631" i="1"/>
  <c r="AL636" i="1"/>
  <c r="AJ641" i="1"/>
  <c r="AI646" i="1"/>
  <c r="AG651" i="1"/>
  <c r="AL656" i="1"/>
  <c r="AK663" i="1"/>
  <c r="AI670" i="1"/>
  <c r="AG675" i="1"/>
  <c r="AF682" i="1"/>
  <c r="AK686" i="1"/>
  <c r="AI692" i="1"/>
  <c r="AH699" i="1"/>
  <c r="AF705" i="1"/>
  <c r="AJ49" i="1"/>
  <c r="AL117" i="1"/>
  <c r="AJ163" i="1"/>
  <c r="AJ197" i="1"/>
  <c r="AF225" i="1"/>
  <c r="AL247" i="1"/>
  <c r="AK270" i="1"/>
  <c r="AG298" i="1"/>
  <c r="AF321" i="1"/>
  <c r="AL337" i="1"/>
  <c r="AH370" i="1"/>
  <c r="AL384" i="1"/>
  <c r="AJ450" i="1"/>
  <c r="AH464" i="1"/>
  <c r="AK475" i="1"/>
  <c r="AG487" i="1"/>
  <c r="AL500" i="1"/>
  <c r="AH512" i="1"/>
  <c r="AK523" i="1"/>
  <c r="AI536" i="1"/>
  <c r="AL546" i="1"/>
  <c r="AH558" i="1"/>
  <c r="AF572" i="1"/>
  <c r="AI583" i="1"/>
  <c r="AK591" i="1"/>
  <c r="AL600" i="1"/>
  <c r="AH607" i="1"/>
  <c r="AF613" i="1"/>
  <c r="AL619" i="1"/>
  <c r="AJ625" i="1"/>
  <c r="AH631" i="1"/>
  <c r="AG638" i="1"/>
  <c r="AL395" i="1"/>
  <c r="AJ646" i="1"/>
  <c r="AI652" i="1"/>
  <c r="AG658" i="1"/>
  <c r="AL663" i="1"/>
  <c r="AK671" i="1"/>
  <c r="AI676" i="1"/>
  <c r="AG682" i="1"/>
  <c r="AF688" i="1"/>
  <c r="AK693" i="1"/>
  <c r="AI699" i="1"/>
  <c r="AH706" i="1"/>
  <c r="AF712" i="1"/>
  <c r="AK717" i="1"/>
  <c r="AJ724" i="1"/>
  <c r="AH730" i="1"/>
  <c r="AF736" i="1"/>
  <c r="AL742" i="1"/>
  <c r="AJ748" i="1"/>
  <c r="AH754" i="1"/>
  <c r="AG761" i="1"/>
  <c r="AL766" i="1"/>
  <c r="AJ772" i="1"/>
  <c r="AI779" i="1"/>
  <c r="AG785" i="1"/>
  <c r="AL790" i="1"/>
  <c r="AK797" i="1"/>
  <c r="AI803" i="1"/>
  <c r="AF22" i="1"/>
  <c r="AF104" i="1"/>
  <c r="AK149" i="1"/>
  <c r="AJ190" i="1"/>
  <c r="AF218" i="1"/>
  <c r="AL240" i="1"/>
  <c r="AK263" i="1"/>
  <c r="AG291" i="1"/>
  <c r="AF314" i="1"/>
  <c r="AL331" i="1"/>
  <c r="AH365" i="1"/>
  <c r="AG382" i="1"/>
  <c r="AH447" i="1"/>
  <c r="AK460" i="1"/>
  <c r="AG472" i="1"/>
  <c r="AJ483" i="1"/>
  <c r="AH497" i="1"/>
  <c r="AK508" i="1"/>
  <c r="AG520" i="1"/>
  <c r="AL532" i="1"/>
  <c r="AH543" i="1"/>
  <c r="AK554" i="1"/>
  <c r="AI568" i="1"/>
  <c r="AL579" i="1"/>
  <c r="AL85" i="1"/>
  <c r="AJ245" i="1"/>
  <c r="AF332" i="1"/>
  <c r="AH456" i="1"/>
  <c r="AG511" i="1"/>
  <c r="AL554" i="1"/>
  <c r="AF591" i="1"/>
  <c r="AL607" i="1"/>
  <c r="AH619" i="1"/>
  <c r="AK630" i="1"/>
  <c r="AI642" i="1"/>
  <c r="AL651" i="1"/>
  <c r="AH663" i="1"/>
  <c r="AF677" i="1"/>
  <c r="AI687" i="1"/>
  <c r="AL698" i="1"/>
  <c r="AH711" i="1"/>
  <c r="AK718" i="1"/>
  <c r="AH726" i="1"/>
  <c r="AI735" i="1"/>
  <c r="AH743" i="1"/>
  <c r="AK750" i="1"/>
  <c r="AL759" i="1"/>
  <c r="AI767" i="1"/>
  <c r="AH775" i="1"/>
  <c r="AI784" i="1"/>
  <c r="AL791" i="1"/>
  <c r="AI799" i="1"/>
  <c r="AJ808" i="1"/>
  <c r="AH814" i="1"/>
  <c r="AF820" i="1"/>
  <c r="AL826" i="1"/>
  <c r="AJ832" i="1"/>
  <c r="AH838" i="1"/>
  <c r="AG845" i="1"/>
  <c r="AL850" i="1"/>
  <c r="AJ856" i="1"/>
  <c r="AI664" i="1"/>
  <c r="AG868" i="1"/>
  <c r="AK140" i="1"/>
  <c r="AF273" i="1"/>
  <c r="AI365" i="1"/>
  <c r="AF470" i="1"/>
  <c r="AL524" i="1"/>
  <c r="AJ568" i="1"/>
  <c r="AJ595" i="1"/>
  <c r="AH611" i="1"/>
  <c r="AK622" i="1"/>
  <c r="AG634" i="1"/>
  <c r="AL645" i="1"/>
  <c r="AH655" i="1"/>
  <c r="AK667" i="1"/>
  <c r="AI680" i="1"/>
  <c r="AL690" i="1"/>
  <c r="AH702" i="1"/>
  <c r="AJ713" i="1"/>
  <c r="AF721" i="1"/>
  <c r="AJ728" i="1"/>
  <c r="AK737" i="1"/>
  <c r="AJ745" i="1"/>
  <c r="AF753" i="1"/>
  <c r="AG762" i="1"/>
  <c r="AK769" i="1"/>
  <c r="AJ777" i="1"/>
  <c r="AK786" i="1"/>
  <c r="AG794" i="1"/>
  <c r="AK801" i="1"/>
  <c r="AH810" i="1"/>
  <c r="AF816" i="1"/>
  <c r="AK821" i="1"/>
  <c r="AJ828" i="1"/>
  <c r="AH834" i="1"/>
  <c r="AF840" i="1"/>
  <c r="AL846" i="1"/>
  <c r="AJ852" i="1"/>
  <c r="AH858" i="1"/>
  <c r="AG864" i="1"/>
  <c r="AL869" i="1"/>
  <c r="AJ875" i="1"/>
  <c r="AI882" i="1"/>
  <c r="AG888" i="1"/>
  <c r="AL893" i="1"/>
  <c r="AK900" i="1"/>
  <c r="AI906" i="1"/>
  <c r="AG912" i="1"/>
  <c r="AF919" i="1"/>
  <c r="AK924" i="1"/>
  <c r="AL231" i="1"/>
  <c r="AK467" i="1"/>
  <c r="AG557" i="1"/>
  <c r="AJ606" i="1"/>
  <c r="AF634" i="1"/>
  <c r="AL652" i="1"/>
  <c r="AK675" i="1"/>
  <c r="AG702" i="1"/>
  <c r="AH719" i="1"/>
  <c r="AH734" i="1"/>
  <c r="AJ752" i="1"/>
  <c r="AL767" i="1"/>
  <c r="AH783" i="1"/>
  <c r="AJ801" i="1"/>
  <c r="AK814" i="1"/>
  <c r="AG826" i="1"/>
  <c r="AL839" i="1"/>
  <c r="AH851" i="1"/>
  <c r="AK862" i="1"/>
  <c r="AL873" i="1"/>
  <c r="AK881" i="1"/>
  <c r="AG889" i="1"/>
  <c r="AH898" i="1"/>
  <c r="AL905" i="1"/>
  <c r="AK913" i="1"/>
  <c r="AL922" i="1"/>
  <c r="AH929" i="1"/>
  <c r="AF935" i="1"/>
  <c r="AL941" i="1"/>
  <c r="AJ947" i="1"/>
  <c r="AH953" i="1"/>
  <c r="AG960" i="1"/>
  <c r="AL965" i="1"/>
  <c r="AJ971" i="1"/>
  <c r="AI978" i="1"/>
  <c r="AG984" i="1"/>
  <c r="AL989" i="1"/>
  <c r="AK996" i="1"/>
  <c r="AI1002" i="1"/>
  <c r="AG1008" i="1"/>
  <c r="AJ1014" i="1"/>
  <c r="AI1018" i="1"/>
  <c r="AH1022" i="1"/>
  <c r="AG1026" i="1"/>
  <c r="AF1029" i="1"/>
  <c r="AL1031" i="1"/>
  <c r="AH1035" i="1"/>
  <c r="AG1038" i="1"/>
  <c r="AF1041" i="1"/>
  <c r="AI1044" i="1"/>
  <c r="AH1047" i="1"/>
  <c r="AG1050" i="1"/>
  <c r="AJ1053" i="1"/>
  <c r="AI1056" i="1"/>
  <c r="AH1059" i="1"/>
  <c r="AK1062" i="1"/>
  <c r="AJ1065" i="1"/>
  <c r="AI1068" i="1"/>
  <c r="AL1071" i="1"/>
  <c r="AK1074" i="1"/>
  <c r="AJ1077" i="1"/>
  <c r="AF1081" i="1"/>
  <c r="AL1083" i="1"/>
  <c r="AK1086" i="1"/>
  <c r="AG1090" i="1"/>
  <c r="AF1093" i="1"/>
  <c r="AL1095" i="1"/>
  <c r="AH1099" i="1"/>
  <c r="AG1102" i="1"/>
  <c r="AF1105" i="1"/>
  <c r="AI1108" i="1"/>
  <c r="AH1111" i="1"/>
  <c r="AG1114" i="1"/>
  <c r="AJ1117" i="1"/>
  <c r="AI1120" i="1"/>
  <c r="AH1123" i="1"/>
  <c r="AK1126" i="1"/>
  <c r="AJ1129" i="1"/>
  <c r="AI1132" i="1"/>
  <c r="AL1135" i="1"/>
  <c r="AK1138" i="1"/>
  <c r="AJ1141" i="1"/>
  <c r="AF1145" i="1"/>
  <c r="AL1147" i="1"/>
  <c r="AK1150" i="1"/>
  <c r="AG1154" i="1"/>
  <c r="AF1157" i="1"/>
  <c r="AL1159" i="1"/>
  <c r="AH1163" i="1"/>
  <c r="AG1166" i="1"/>
  <c r="AF1169" i="1"/>
  <c r="AH628" i="1"/>
  <c r="AL691" i="1"/>
  <c r="AL751" i="1"/>
  <c r="AG314" i="1"/>
  <c r="AJ490" i="1"/>
  <c r="AF580" i="1"/>
  <c r="AL616" i="1"/>
  <c r="AK639" i="1"/>
  <c r="AJ658" i="1"/>
  <c r="AF685" i="1"/>
  <c r="AL707" i="1"/>
  <c r="AL722" i="1"/>
  <c r="AG741" i="1"/>
  <c r="AI756" i="1"/>
  <c r="AL771" i="1"/>
  <c r="AG790" i="1"/>
  <c r="AG805" i="1"/>
  <c r="AJ817" i="1"/>
  <c r="AH831" i="1"/>
  <c r="AK842" i="1"/>
  <c r="AG854" i="1"/>
  <c r="AL866" i="1"/>
  <c r="AF876" i="1"/>
  <c r="AI883" i="1"/>
  <c r="AJ892" i="1"/>
  <c r="AG900" i="1"/>
  <c r="AF908" i="1"/>
  <c r="AG917" i="1"/>
  <c r="AJ924" i="1"/>
  <c r="AL930" i="1"/>
  <c r="AK937" i="1"/>
  <c r="AI943" i="1"/>
  <c r="AG949" i="1"/>
  <c r="AF956" i="1"/>
  <c r="AK961" i="1"/>
  <c r="AI967" i="1"/>
  <c r="AH974" i="1"/>
  <c r="AF980" i="1"/>
  <c r="AK985" i="1"/>
  <c r="AJ992" i="1"/>
  <c r="AH998" i="1"/>
  <c r="AF1004" i="1"/>
  <c r="AL1010" i="1"/>
  <c r="AJ1015" i="1"/>
  <c r="AI1019" i="1"/>
  <c r="AF1024" i="1"/>
  <c r="AL1026" i="1"/>
  <c r="AK1029" i="1"/>
  <c r="AG1033" i="1"/>
  <c r="AF1036" i="1"/>
  <c r="AL1038" i="1"/>
  <c r="AH1042" i="1"/>
  <c r="AG1045" i="1"/>
  <c r="AF1048" i="1"/>
  <c r="AI1051" i="1"/>
  <c r="AH1054" i="1"/>
  <c r="AG1057" i="1"/>
  <c r="AJ1060" i="1"/>
  <c r="AI1063" i="1"/>
  <c r="AH1066" i="1"/>
  <c r="AK1069" i="1"/>
  <c r="AJ1072" i="1"/>
  <c r="AI1075" i="1"/>
  <c r="AL1078" i="1"/>
  <c r="AK1081" i="1"/>
  <c r="AJ1084" i="1"/>
  <c r="AF1088" i="1"/>
  <c r="AL1090" i="1"/>
  <c r="AK1093" i="1"/>
  <c r="AG1097" i="1"/>
  <c r="AF1100" i="1"/>
  <c r="AL1102" i="1"/>
  <c r="AH1106" i="1"/>
  <c r="AG1109" i="1"/>
  <c r="AF1112" i="1"/>
  <c r="AI1115" i="1"/>
  <c r="AH1118" i="1"/>
  <c r="AG1121" i="1"/>
  <c r="AJ1124" i="1"/>
  <c r="AI1127" i="1"/>
  <c r="AH1130" i="1"/>
  <c r="AK1133" i="1"/>
  <c r="AJ1136" i="1"/>
  <c r="AI1139" i="1"/>
  <c r="AL1142" i="1"/>
  <c r="AK1145" i="1"/>
  <c r="AJ1148" i="1"/>
  <c r="AF1152" i="1"/>
  <c r="AL1154" i="1"/>
  <c r="AK1157" i="1"/>
  <c r="AG1161" i="1"/>
  <c r="AF1164" i="1"/>
  <c r="AL1166" i="1"/>
  <c r="AH113" i="1"/>
  <c r="AJ644" i="1"/>
  <c r="AG709" i="1"/>
  <c r="AG168" i="1"/>
  <c r="AL343" i="1"/>
  <c r="AI513" i="1"/>
  <c r="AI598" i="1"/>
  <c r="AJ622" i="1"/>
  <c r="AI643" i="1"/>
  <c r="AL669" i="1"/>
  <c r="AK690" i="1"/>
  <c r="AI711" i="1"/>
  <c r="AK729" i="1"/>
  <c r="AF745" i="1"/>
  <c r="AI760" i="1"/>
  <c r="AK778" i="1"/>
  <c r="AK793" i="1"/>
  <c r="AF809" i="1"/>
  <c r="AK822" i="1"/>
  <c r="AG834" i="1"/>
  <c r="AJ845" i="1"/>
  <c r="AH859" i="1"/>
  <c r="AK869" i="1"/>
  <c r="AK877" i="1"/>
  <c r="AL886" i="1"/>
  <c r="AI894" i="1"/>
  <c r="AH902" i="1"/>
  <c r="AI911" i="1"/>
  <c r="AL918" i="1"/>
  <c r="AI926" i="1"/>
  <c r="AH933" i="1"/>
  <c r="AF939" i="1"/>
  <c r="AK944" i="1"/>
  <c r="AJ951" i="1"/>
  <c r="AH957" i="1"/>
  <c r="AF963" i="1"/>
  <c r="AL969" i="1"/>
  <c r="AJ975" i="1"/>
  <c r="AH981" i="1"/>
  <c r="AG988" i="1"/>
  <c r="AL993" i="1"/>
  <c r="AJ999" i="1"/>
  <c r="AI1006" i="1"/>
  <c r="AG1012" i="1"/>
  <c r="AJ1016" i="1"/>
  <c r="AG1021" i="1"/>
  <c r="AK1024" i="1"/>
  <c r="AJ1027" i="1"/>
  <c r="AF1031" i="1"/>
  <c r="AL1033" i="1"/>
  <c r="AK1036" i="1"/>
  <c r="AG1040" i="1"/>
  <c r="AF1043" i="1"/>
  <c r="AL1045" i="1"/>
  <c r="AH1049" i="1"/>
  <c r="AG1052" i="1"/>
  <c r="AF1055" i="1"/>
  <c r="AI1058" i="1"/>
  <c r="AH1061" i="1"/>
  <c r="AG1064" i="1"/>
  <c r="AJ1067" i="1"/>
  <c r="AI1070" i="1"/>
  <c r="AH1073" i="1"/>
  <c r="AK1076" i="1"/>
  <c r="AJ1079" i="1"/>
  <c r="AI1082" i="1"/>
  <c r="AL1085" i="1"/>
  <c r="AK1088" i="1"/>
  <c r="AJ1091" i="1"/>
  <c r="AF1095" i="1"/>
  <c r="AL1097" i="1"/>
  <c r="AK1100" i="1"/>
  <c r="AG1104" i="1"/>
  <c r="AF1107" i="1"/>
  <c r="AL1109" i="1"/>
  <c r="AH1113" i="1"/>
  <c r="AG1116" i="1"/>
  <c r="AF1119" i="1"/>
  <c r="AI1122" i="1"/>
  <c r="AH1125" i="1"/>
  <c r="AG1128" i="1"/>
  <c r="AJ1131" i="1"/>
  <c r="AI1134" i="1"/>
  <c r="AH1137" i="1"/>
  <c r="AK1140" i="1"/>
  <c r="AJ1143" i="1"/>
  <c r="AI1146" i="1"/>
  <c r="AL1149" i="1"/>
  <c r="AK1152" i="1"/>
  <c r="AJ1155" i="1"/>
  <c r="AF1159" i="1"/>
  <c r="AL1161" i="1"/>
  <c r="AK1164" i="1"/>
  <c r="AG1168" i="1"/>
  <c r="AH259" i="1"/>
  <c r="AG463" i="1"/>
  <c r="AI605" i="1"/>
  <c r="AL660" i="1"/>
  <c r="AJ721" i="1"/>
  <c r="AI776" i="1"/>
  <c r="AG830" i="1"/>
  <c r="AK873" i="1"/>
  <c r="AH910" i="1"/>
  <c r="AG937" i="1"/>
  <c r="AF960" i="1"/>
  <c r="AI987" i="1"/>
  <c r="AH1010" i="1"/>
  <c r="AF1026" i="1"/>
  <c r="AK1039" i="1"/>
  <c r="AG1051" i="1"/>
  <c r="AJ1062" i="1"/>
  <c r="AH1076" i="1"/>
  <c r="AK1087" i="1"/>
  <c r="AG1099" i="1"/>
  <c r="AL1112" i="1"/>
  <c r="AH1124" i="1"/>
  <c r="AK1135" i="1"/>
  <c r="AI1149" i="1"/>
  <c r="AL1160" i="1"/>
  <c r="AI863" i="1"/>
  <c r="AG977" i="1"/>
  <c r="AL1036" i="1"/>
  <c r="AG1071" i="1"/>
  <c r="AH1112" i="1"/>
  <c r="AJ1146" i="1"/>
  <c r="AH767" i="1"/>
  <c r="AI832" i="1"/>
  <c r="AF875" i="1"/>
  <c r="AK905" i="1"/>
  <c r="AH938" i="1"/>
  <c r="AG961" i="1"/>
  <c r="AF984" i="1"/>
  <c r="AI1011" i="1"/>
  <c r="AJ1026" i="1"/>
  <c r="AF1038" i="1"/>
  <c r="AK1051" i="1"/>
  <c r="AG1063" i="1"/>
  <c r="AJ1074" i="1"/>
  <c r="AH1088" i="1"/>
  <c r="AK1099" i="1"/>
  <c r="AG1111" i="1"/>
  <c r="AL1124" i="1"/>
  <c r="AH1136" i="1"/>
  <c r="AK1147" i="1"/>
  <c r="AI1161" i="1"/>
  <c r="AG846" i="1"/>
  <c r="AJ940" i="1"/>
  <c r="AK1016" i="1"/>
  <c r="AL1052" i="1"/>
  <c r="AG1087" i="1"/>
  <c r="AJ1130" i="1"/>
  <c r="AL1164" i="1"/>
  <c r="AK806" i="1"/>
  <c r="AG862" i="1"/>
  <c r="AL894" i="1"/>
  <c r="AH925" i="1"/>
  <c r="AG953" i="1"/>
  <c r="AF976" i="1"/>
  <c r="AL998" i="1"/>
  <c r="AF1022" i="1"/>
  <c r="AF1034" i="1"/>
  <c r="AI1045" i="1"/>
  <c r="AG1059" i="1"/>
  <c r="AJ1070" i="1"/>
  <c r="AF1082" i="1"/>
  <c r="AK1095" i="1"/>
  <c r="AG1107" i="1"/>
  <c r="AJ1118" i="1"/>
  <c r="AH1132" i="1"/>
  <c r="AK1143" i="1"/>
  <c r="AG1155" i="1"/>
  <c r="AL1168" i="1"/>
  <c r="AL827" i="1"/>
  <c r="AI902" i="1"/>
  <c r="AH986" i="1"/>
  <c r="AJ1034" i="1"/>
  <c r="AL1068" i="1"/>
  <c r="AK1107" i="1"/>
  <c r="AF1142" i="1"/>
  <c r="AL1118" i="1"/>
  <c r="AK651" i="1"/>
  <c r="AI442" i="1"/>
  <c r="AH604" i="1"/>
  <c r="AJ650" i="1"/>
  <c r="AI673" i="1"/>
  <c r="AJ717" i="1"/>
  <c r="AF748" i="1"/>
  <c r="AH766" i="1"/>
  <c r="AF797" i="1"/>
  <c r="AJ813" i="1"/>
  <c r="AI836" i="1"/>
  <c r="AG850" i="1"/>
  <c r="AJ871" i="1"/>
  <c r="AK880" i="1"/>
  <c r="AF896" i="1"/>
  <c r="AK912" i="1"/>
  <c r="AJ920" i="1"/>
  <c r="AI934" i="1"/>
  <c r="AF947" i="1"/>
  <c r="AK952" i="1"/>
  <c r="AH965" i="1"/>
  <c r="AF971" i="1"/>
  <c r="AJ983" i="1"/>
  <c r="AF995" i="1"/>
  <c r="AL1001" i="1"/>
  <c r="AH1013" i="1"/>
  <c r="AL1021" i="1"/>
  <c r="AK1028" i="1"/>
  <c r="AJ1031" i="1"/>
  <c r="AL1037" i="1"/>
  <c r="AK1040" i="1"/>
  <c r="AF1047" i="1"/>
  <c r="AL1049" i="1"/>
  <c r="AG1056" i="1"/>
  <c r="AL1061" i="1"/>
  <c r="AG1068" i="1"/>
  <c r="AI1074" i="1"/>
  <c r="AH1077" i="1"/>
  <c r="AJ1083" i="1"/>
  <c r="AH1089" i="1"/>
  <c r="AJ1095" i="1"/>
  <c r="AL1101" i="1"/>
  <c r="AJ1107" i="1"/>
  <c r="AF1111" i="1"/>
  <c r="AK1116" i="1"/>
  <c r="AF1123" i="1"/>
  <c r="AL1125" i="1"/>
  <c r="AG1132" i="1"/>
  <c r="AI1138" i="1"/>
  <c r="AG1144" i="1"/>
  <c r="AI1150" i="1"/>
  <c r="AK1156" i="1"/>
  <c r="AJ1159" i="1"/>
  <c r="AL1165" i="1"/>
  <c r="AK1168" i="1"/>
  <c r="AK499" i="1"/>
  <c r="AJ674" i="1"/>
  <c r="AJ733" i="1"/>
  <c r="AH839" i="1"/>
  <c r="AG916" i="1"/>
  <c r="AK941" i="1"/>
  <c r="AF992" i="1"/>
  <c r="AJ1030" i="1"/>
  <c r="AF1042" i="1"/>
  <c r="AG1067" i="1"/>
  <c r="AF1090" i="1"/>
  <c r="AG1115" i="1"/>
  <c r="AH1140" i="1"/>
  <c r="AK1151" i="1"/>
  <c r="AK920" i="1"/>
  <c r="AF349" i="1"/>
  <c r="AK354" i="1"/>
  <c r="AF401" i="1"/>
  <c r="AH407" i="1"/>
  <c r="AF1172" i="1"/>
  <c r="AH1178" i="1"/>
  <c r="AG411" i="1"/>
  <c r="AF414" i="1"/>
  <c r="AH363" i="1"/>
  <c r="AF355" i="1"/>
  <c r="AG404" i="1"/>
  <c r="AH1176" i="1"/>
  <c r="AI351" i="1"/>
  <c r="AG357" i="1"/>
  <c r="AI403" i="1"/>
  <c r="AK409" i="1"/>
  <c r="AI1174" i="1"/>
  <c r="AK1180" i="1"/>
  <c r="AF413" i="1"/>
  <c r="AL415" i="1"/>
  <c r="AF359" i="1"/>
  <c r="AJ1170" i="1"/>
  <c r="AI1181" i="1"/>
  <c r="AI405" i="1"/>
  <c r="AG413" i="1"/>
  <c r="AL352" i="1"/>
  <c r="AF361" i="1"/>
  <c r="AK403" i="1"/>
  <c r="AF411" i="1"/>
  <c r="AK363" i="1"/>
  <c r="AK1174" i="1"/>
  <c r="AH414" i="1"/>
  <c r="AJ1177" i="1"/>
  <c r="AK5" i="1"/>
  <c r="AI11" i="1"/>
  <c r="AK17" i="1"/>
  <c r="AF24" i="1"/>
  <c r="AK29" i="1"/>
  <c r="AF36" i="1"/>
  <c r="AH42" i="1"/>
  <c r="AF48" i="1"/>
  <c r="AH54" i="1"/>
  <c r="AJ60" i="1"/>
  <c r="AH66" i="1"/>
  <c r="AJ72" i="1"/>
  <c r="AI6" i="1"/>
  <c r="AG12" i="1"/>
  <c r="AI18" i="1"/>
  <c r="AK24" i="1"/>
  <c r="AI30" i="1"/>
  <c r="AK36" i="1"/>
  <c r="AF43" i="1"/>
  <c r="AK48" i="1"/>
  <c r="AF55" i="1"/>
  <c r="AH61" i="1"/>
  <c r="AF67" i="1"/>
  <c r="AH73" i="1"/>
  <c r="AF10" i="1"/>
  <c r="AI21" i="1"/>
  <c r="AF34" i="1"/>
  <c r="AJ46" i="1"/>
  <c r="AF58" i="1"/>
  <c r="AJ70" i="1"/>
  <c r="AK79" i="1"/>
  <c r="AI85" i="1"/>
  <c r="AK91" i="1"/>
  <c r="AF98" i="1"/>
  <c r="AK103" i="1"/>
  <c r="AF110" i="1"/>
  <c r="AH116" i="1"/>
  <c r="AF122" i="1"/>
  <c r="AH128" i="1"/>
  <c r="AJ134" i="1"/>
  <c r="AH140" i="1"/>
  <c r="AJ146" i="1"/>
  <c r="AL152" i="1"/>
  <c r="AJ158" i="1"/>
  <c r="AL164" i="1"/>
  <c r="AG171" i="1"/>
  <c r="AL176" i="1"/>
  <c r="AG183" i="1"/>
  <c r="AH11" i="1"/>
  <c r="AK22" i="1"/>
  <c r="AH35" i="1"/>
  <c r="AL47" i="1"/>
  <c r="AH59" i="1"/>
  <c r="AL71" i="1"/>
  <c r="AI80" i="1"/>
  <c r="AG86" i="1"/>
  <c r="AI92" i="1"/>
  <c r="AK98" i="1"/>
  <c r="AI104" i="1"/>
  <c r="AK110" i="1"/>
  <c r="AF117" i="1"/>
  <c r="AK122" i="1"/>
  <c r="AF129" i="1"/>
  <c r="AH135" i="1"/>
  <c r="AF141" i="1"/>
  <c r="AH147" i="1"/>
  <c r="AJ153" i="1"/>
  <c r="AH159" i="1"/>
  <c r="AJ165" i="1"/>
  <c r="AL171" i="1"/>
  <c r="AJ177" i="1"/>
  <c r="AL183" i="1"/>
  <c r="AL20" i="1"/>
  <c r="AK43" i="1"/>
  <c r="AL68" i="1"/>
  <c r="AG85" i="1"/>
  <c r="AJ96" i="1"/>
  <c r="AG109" i="1"/>
  <c r="AK121" i="1"/>
  <c r="AG133" i="1"/>
  <c r="AK145" i="1"/>
  <c r="AH158" i="1"/>
  <c r="AK169" i="1"/>
  <c r="AH182" i="1"/>
  <c r="AH190" i="1"/>
  <c r="AF196" i="1"/>
  <c r="AH202" i="1"/>
  <c r="AJ208" i="1"/>
  <c r="AH214" i="1"/>
  <c r="AJ220" i="1"/>
  <c r="AL226" i="1"/>
  <c r="AJ232" i="1"/>
  <c r="AL238" i="1"/>
  <c r="AG245" i="1"/>
  <c r="AL250" i="1"/>
  <c r="AG257" i="1"/>
  <c r="AI263" i="1"/>
  <c r="AG269" i="1"/>
  <c r="AI275" i="1"/>
  <c r="AK281" i="1"/>
  <c r="AI287" i="1"/>
  <c r="AK293" i="1"/>
  <c r="AF300" i="1"/>
  <c r="AK305" i="1"/>
  <c r="AF312" i="1"/>
  <c r="AH318" i="1"/>
  <c r="AF430" i="1"/>
  <c r="AH328" i="1"/>
  <c r="AJ331" i="1"/>
  <c r="AH336" i="1"/>
  <c r="AJ426" i="1"/>
  <c r="AL428" i="1"/>
  <c r="AJ344" i="1"/>
  <c r="AL434" i="1"/>
  <c r="AG372" i="1"/>
  <c r="AL436" i="1"/>
  <c r="AG439" i="1"/>
  <c r="AF21" i="1"/>
  <c r="AL43" i="1"/>
  <c r="AF69" i="1"/>
  <c r="AH85" i="1"/>
  <c r="AK96" i="1"/>
  <c r="AH109" i="1"/>
  <c r="AL121" i="1"/>
  <c r="AH133" i="1"/>
  <c r="AL145" i="1"/>
  <c r="AI158" i="1"/>
  <c r="AL169" i="1"/>
  <c r="AI182" i="1"/>
  <c r="AI190" i="1"/>
  <c r="AG196" i="1"/>
  <c r="AI202" i="1"/>
  <c r="AK208" i="1"/>
  <c r="AI214" i="1"/>
  <c r="AK220" i="1"/>
  <c r="AF227" i="1"/>
  <c r="AK232" i="1"/>
  <c r="AF239" i="1"/>
  <c r="AH245" i="1"/>
  <c r="AF251" i="1"/>
  <c r="AH257" i="1"/>
  <c r="AJ263" i="1"/>
  <c r="AH269" i="1"/>
  <c r="AJ275" i="1"/>
  <c r="AL281" i="1"/>
  <c r="AJ287" i="1"/>
  <c r="AL293" i="1"/>
  <c r="AG300" i="1"/>
  <c r="AL305" i="1"/>
  <c r="AG312" i="1"/>
  <c r="AI318" i="1"/>
  <c r="AG430" i="1"/>
  <c r="AI328" i="1"/>
  <c r="AK331" i="1"/>
  <c r="AI336" i="1"/>
  <c r="AK426" i="1"/>
  <c r="AF420" i="1"/>
  <c r="AK344" i="1"/>
  <c r="AF435" i="1"/>
  <c r="AH372" i="1"/>
  <c r="AF377" i="1"/>
  <c r="AH439" i="1"/>
  <c r="AJ384" i="1"/>
  <c r="AH444" i="1"/>
  <c r="AJ390" i="1"/>
  <c r="AJ42" i="1"/>
  <c r="AH82" i="1"/>
  <c r="AI107" i="1"/>
  <c r="AJ132" i="1"/>
  <c r="AI155" i="1"/>
  <c r="AJ180" i="1"/>
  <c r="AK195" i="1"/>
  <c r="AG207" i="1"/>
  <c r="AK219" i="1"/>
  <c r="AH232" i="1"/>
  <c r="AK243" i="1"/>
  <c r="AH256" i="1"/>
  <c r="AL268" i="1"/>
  <c r="AH280" i="1"/>
  <c r="AL292" i="1"/>
  <c r="AI305" i="1"/>
  <c r="AL316" i="1"/>
  <c r="AI327" i="1"/>
  <c r="AF336" i="1"/>
  <c r="AI427" i="1"/>
  <c r="AF434" i="1"/>
  <c r="AJ436" i="1"/>
  <c r="AF440" i="1"/>
  <c r="AI444" i="1"/>
  <c r="AJ449" i="1"/>
  <c r="AH455" i="1"/>
  <c r="AJ461" i="1"/>
  <c r="AL467" i="1"/>
  <c r="AJ473" i="1"/>
  <c r="AL479" i="1"/>
  <c r="AG486" i="1"/>
  <c r="AL491" i="1"/>
  <c r="AG498" i="1"/>
  <c r="AI504" i="1"/>
  <c r="AG510" i="1"/>
  <c r="AI516" i="1"/>
  <c r="AK522" i="1"/>
  <c r="AI391" i="1"/>
  <c r="AK533" i="1"/>
  <c r="AF539" i="1"/>
  <c r="AK544" i="1"/>
  <c r="AF551" i="1"/>
  <c r="AH557" i="1"/>
  <c r="AF563" i="1"/>
  <c r="AH569" i="1"/>
  <c r="AJ575" i="1"/>
  <c r="AH581" i="1"/>
  <c r="AJ586" i="1"/>
  <c r="AH47" i="1"/>
  <c r="AK84" i="1"/>
  <c r="AL109" i="1"/>
  <c r="AF135" i="1"/>
  <c r="AL157" i="1"/>
  <c r="AF183" i="1"/>
  <c r="AF197" i="1"/>
  <c r="AI208" i="1"/>
  <c r="AF221" i="1"/>
  <c r="AJ233" i="1"/>
  <c r="AF245" i="1"/>
  <c r="AJ257" i="1"/>
  <c r="AG270" i="1"/>
  <c r="AJ281" i="1"/>
  <c r="AG294" i="1"/>
  <c r="AK306" i="1"/>
  <c r="AG318" i="1"/>
  <c r="AK328" i="1"/>
  <c r="AH337" i="1"/>
  <c r="AK428" i="1"/>
  <c r="AH435" i="1"/>
  <c r="AL377" i="1"/>
  <c r="AF441" i="1"/>
  <c r="AH445" i="1"/>
  <c r="AH450" i="1"/>
  <c r="AF456" i="1"/>
  <c r="AH462" i="1"/>
  <c r="AJ468" i="1"/>
  <c r="AH474" i="1"/>
  <c r="AJ480" i="1"/>
  <c r="AL486" i="1"/>
  <c r="AJ492" i="1"/>
  <c r="AL498" i="1"/>
  <c r="AG505" i="1"/>
  <c r="AL510" i="1"/>
  <c r="AG517" i="1"/>
  <c r="AI523" i="1"/>
  <c r="AG528" i="1"/>
  <c r="AI534" i="1"/>
  <c r="AK539" i="1"/>
  <c r="AI545" i="1"/>
  <c r="AK551" i="1"/>
  <c r="AF558" i="1"/>
  <c r="AK563" i="1"/>
  <c r="AF570" i="1"/>
  <c r="AH576" i="1"/>
  <c r="AF582" i="1"/>
  <c r="AH587" i="1"/>
  <c r="AJ593" i="1"/>
  <c r="AH599" i="1"/>
  <c r="AK35" i="1"/>
  <c r="AH106" i="1"/>
  <c r="AF152" i="1"/>
  <c r="AF194" i="1"/>
  <c r="AG219" i="1"/>
  <c r="AF242" i="1"/>
  <c r="AG267" i="1"/>
  <c r="AH292" i="1"/>
  <c r="AG315" i="1"/>
  <c r="AH334" i="1"/>
  <c r="AI366" i="1"/>
  <c r="AL382" i="1"/>
  <c r="AJ448" i="1"/>
  <c r="AH461" i="1"/>
  <c r="AK472" i="1"/>
  <c r="AH485" i="1"/>
  <c r="AL497" i="1"/>
  <c r="AH509" i="1"/>
  <c r="AL521" i="1"/>
  <c r="AI533" i="1"/>
  <c r="AL543" i="1"/>
  <c r="AI556" i="1"/>
  <c r="AF569" i="1"/>
  <c r="AI580" i="1"/>
  <c r="AI590" i="1"/>
  <c r="AL598" i="1"/>
  <c r="AK605" i="1"/>
  <c r="AF612" i="1"/>
  <c r="AH618" i="1"/>
  <c r="AF624" i="1"/>
  <c r="AH630" i="1"/>
  <c r="AJ636" i="1"/>
  <c r="AH641" i="1"/>
  <c r="AJ396" i="1"/>
  <c r="AL650" i="1"/>
  <c r="AJ656" i="1"/>
  <c r="AL662" i="1"/>
  <c r="AG670" i="1"/>
  <c r="AL674" i="1"/>
  <c r="AG681" i="1"/>
  <c r="AI686" i="1"/>
  <c r="AG692" i="1"/>
  <c r="AI698" i="1"/>
  <c r="AK704" i="1"/>
  <c r="AI710" i="1"/>
  <c r="AK716" i="1"/>
  <c r="AF723" i="1"/>
  <c r="AK728" i="1"/>
  <c r="AF735" i="1"/>
  <c r="AH741" i="1"/>
  <c r="AF747" i="1"/>
  <c r="AH753" i="1"/>
  <c r="AJ759" i="1"/>
  <c r="AH765" i="1"/>
  <c r="AJ771" i="1"/>
  <c r="AL777" i="1"/>
  <c r="AJ783" i="1"/>
  <c r="AL789" i="1"/>
  <c r="AG796" i="1"/>
  <c r="AL801" i="1"/>
  <c r="AG808" i="1"/>
  <c r="AI814" i="1"/>
  <c r="AG820" i="1"/>
  <c r="AI826" i="1"/>
  <c r="AK832" i="1"/>
  <c r="AI838" i="1"/>
  <c r="AK844" i="1"/>
  <c r="AF851" i="1"/>
  <c r="AK856" i="1"/>
  <c r="AF664" i="1"/>
  <c r="AH868" i="1"/>
  <c r="AF874" i="1"/>
  <c r="AH880" i="1"/>
  <c r="AJ886" i="1"/>
  <c r="AH892" i="1"/>
  <c r="AJ898" i="1"/>
  <c r="AL904" i="1"/>
  <c r="AJ910" i="1"/>
  <c r="AL916" i="1"/>
  <c r="AG923" i="1"/>
  <c r="AL928" i="1"/>
  <c r="AG935" i="1"/>
  <c r="AI941" i="1"/>
  <c r="AG947" i="1"/>
  <c r="AI953" i="1"/>
  <c r="AK959" i="1"/>
  <c r="AI965" i="1"/>
  <c r="AK971" i="1"/>
  <c r="AL976" i="1"/>
  <c r="AI981" i="1"/>
  <c r="AF986" i="1"/>
  <c r="AJ990" i="1"/>
  <c r="AG995" i="1"/>
  <c r="AK999" i="1"/>
  <c r="AH1004" i="1"/>
  <c r="AL1008" i="1"/>
  <c r="AI1013" i="1"/>
  <c r="AI72" i="1"/>
  <c r="AF111" i="1"/>
  <c r="AJ147" i="1"/>
  <c r="AG184" i="1"/>
  <c r="AH203" i="1"/>
  <c r="AJ221" i="1"/>
  <c r="AL239" i="1"/>
  <c r="AG258" i="1"/>
  <c r="AI276" i="1"/>
  <c r="AK294" i="1"/>
  <c r="AF313" i="1"/>
  <c r="AH329" i="1"/>
  <c r="AJ339" i="1"/>
  <c r="AL435" i="1"/>
  <c r="AG381" i="1"/>
  <c r="AK445" i="1"/>
  <c r="AI453" i="1"/>
  <c r="AJ462" i="1"/>
  <c r="AK471" i="1"/>
  <c r="AL480" i="1"/>
  <c r="AF490" i="1"/>
  <c r="AG499" i="1"/>
  <c r="AH508" i="1"/>
  <c r="AI517" i="1"/>
  <c r="AJ526" i="1"/>
  <c r="AK534" i="1"/>
  <c r="AL542" i="1"/>
  <c r="AF552" i="1"/>
  <c r="AG561" i="1"/>
  <c r="AH570" i="1"/>
  <c r="AI579" i="1"/>
  <c r="AJ587" i="1"/>
  <c r="AK593" i="1"/>
  <c r="AK599" i="1"/>
  <c r="AH605" i="1"/>
  <c r="AL609" i="1"/>
  <c r="AI614" i="1"/>
  <c r="AF619" i="1"/>
  <c r="AJ623" i="1"/>
  <c r="AG628" i="1"/>
  <c r="AK632" i="1"/>
  <c r="AH637" i="1"/>
  <c r="AL394" i="1"/>
  <c r="AI644" i="1"/>
  <c r="AF648" i="1"/>
  <c r="AJ651" i="1"/>
  <c r="AG656" i="1"/>
  <c r="AK660" i="1"/>
  <c r="AH666" i="1"/>
  <c r="AL670" i="1"/>
  <c r="AI674" i="1"/>
  <c r="AF679" i="1"/>
  <c r="AJ683" i="1"/>
  <c r="AF686" i="1"/>
  <c r="AL688" i="1"/>
  <c r="AK691" i="1"/>
  <c r="AG695" i="1"/>
  <c r="AF698" i="1"/>
  <c r="AL700" i="1"/>
  <c r="AH704" i="1"/>
  <c r="AG707" i="1"/>
  <c r="AF710" i="1"/>
  <c r="AI713" i="1"/>
  <c r="AH716" i="1"/>
  <c r="AG719" i="1"/>
  <c r="AJ722" i="1"/>
  <c r="AI725" i="1"/>
  <c r="AH728" i="1"/>
  <c r="AK731" i="1"/>
  <c r="AJ734" i="1"/>
  <c r="AI737" i="1"/>
  <c r="AL740" i="1"/>
  <c r="AK743" i="1"/>
  <c r="AJ746" i="1"/>
  <c r="AF750" i="1"/>
  <c r="AL752" i="1"/>
  <c r="AK755" i="1"/>
  <c r="AG759" i="1"/>
  <c r="AF762" i="1"/>
  <c r="AL764" i="1"/>
  <c r="AH768" i="1"/>
  <c r="AG771" i="1"/>
  <c r="AF774" i="1"/>
  <c r="AI777" i="1"/>
  <c r="AH780" i="1"/>
  <c r="AG783" i="1"/>
  <c r="AJ786" i="1"/>
  <c r="AI789" i="1"/>
  <c r="AH792" i="1"/>
  <c r="AK795" i="1"/>
  <c r="AJ798" i="1"/>
  <c r="AI801" i="1"/>
  <c r="AL804" i="1"/>
  <c r="AK807" i="1"/>
  <c r="AJ810" i="1"/>
  <c r="AF814" i="1"/>
  <c r="AL816" i="1"/>
  <c r="AK819" i="1"/>
  <c r="AG823" i="1"/>
  <c r="AF826" i="1"/>
  <c r="AL828" i="1"/>
  <c r="AH832" i="1"/>
  <c r="AG835" i="1"/>
  <c r="AF838" i="1"/>
  <c r="AI841" i="1"/>
  <c r="AH844" i="1"/>
  <c r="AG847" i="1"/>
  <c r="AJ850" i="1"/>
  <c r="AI853" i="1"/>
  <c r="AH856" i="1"/>
  <c r="AK859" i="1"/>
  <c r="AJ862" i="1"/>
  <c r="AI864" i="1"/>
  <c r="AL867" i="1"/>
  <c r="AK870" i="1"/>
  <c r="AJ873" i="1"/>
  <c r="AF877" i="1"/>
  <c r="AL879" i="1"/>
  <c r="AK882" i="1"/>
  <c r="AG886" i="1"/>
  <c r="AF889" i="1"/>
  <c r="AL891" i="1"/>
  <c r="AH895" i="1"/>
  <c r="AG898" i="1"/>
  <c r="AF901" i="1"/>
  <c r="AI904" i="1"/>
  <c r="AH907" i="1"/>
  <c r="AG910" i="1"/>
  <c r="AJ913" i="1"/>
  <c r="AI916" i="1"/>
  <c r="AH919" i="1"/>
  <c r="AK922" i="1"/>
  <c r="AJ925" i="1"/>
  <c r="AI928" i="1"/>
  <c r="AL931" i="1"/>
  <c r="AK934" i="1"/>
  <c r="AJ937" i="1"/>
  <c r="AF941" i="1"/>
  <c r="AL943" i="1"/>
  <c r="AK946" i="1"/>
  <c r="AG950" i="1"/>
  <c r="AF953" i="1"/>
  <c r="AL955" i="1"/>
  <c r="AH959" i="1"/>
  <c r="AG962" i="1"/>
  <c r="AF965" i="1"/>
  <c r="AI968" i="1"/>
  <c r="AH971" i="1"/>
  <c r="AG974" i="1"/>
  <c r="AJ977" i="1"/>
  <c r="AI980" i="1"/>
  <c r="AH983" i="1"/>
  <c r="AK986" i="1"/>
  <c r="AJ989" i="1"/>
  <c r="AI992" i="1"/>
  <c r="AL995" i="1"/>
  <c r="AK998" i="1"/>
  <c r="AJ1001" i="1"/>
  <c r="AF1005" i="1"/>
  <c r="AL1007" i="1"/>
  <c r="AK1010" i="1"/>
  <c r="AG1014" i="1"/>
  <c r="AF1017" i="1"/>
  <c r="AL1019" i="1"/>
  <c r="AH1023" i="1"/>
  <c r="AK67" i="1"/>
  <c r="AK117" i="1"/>
  <c r="AJ172" i="1"/>
  <c r="AF202" i="1"/>
  <c r="AL224" i="1"/>
  <c r="AH252" i="1"/>
  <c r="AG275" i="1"/>
  <c r="AF298" i="1"/>
  <c r="AI323" i="1"/>
  <c r="AH426" i="1"/>
  <c r="AG370" i="1"/>
  <c r="AK443" i="1"/>
  <c r="AK452" i="1"/>
  <c r="AG464" i="1"/>
  <c r="AL477" i="1"/>
  <c r="AH489" i="1"/>
  <c r="AK500" i="1"/>
  <c r="AI514" i="1"/>
  <c r="AL525" i="1"/>
  <c r="AH536" i="1"/>
  <c r="AF549" i="1"/>
  <c r="AI560" i="1"/>
  <c r="AL571" i="1"/>
  <c r="AJ393" i="1"/>
  <c r="AG593" i="1"/>
  <c r="AK600" i="1"/>
  <c r="AH608" i="1"/>
  <c r="AF614" i="1"/>
  <c r="AK619" i="1"/>
  <c r="AJ626" i="1"/>
  <c r="AH632" i="1"/>
  <c r="AF638" i="1"/>
  <c r="AL642" i="1"/>
  <c r="AJ647" i="1"/>
  <c r="AH652" i="1"/>
  <c r="AG659" i="1"/>
  <c r="AL665" i="1"/>
  <c r="AJ671" i="1"/>
  <c r="AI677" i="1"/>
  <c r="AG683" i="1"/>
  <c r="AL687" i="1"/>
  <c r="AK694" i="1"/>
  <c r="AI700" i="1"/>
  <c r="AG706" i="1"/>
  <c r="AH81" i="1"/>
  <c r="AF127" i="1"/>
  <c r="AK172" i="1"/>
  <c r="AK206" i="1"/>
  <c r="AJ229" i="1"/>
  <c r="AI252" i="1"/>
  <c r="AL279" i="1"/>
  <c r="AK302" i="1"/>
  <c r="AJ323" i="1"/>
  <c r="AF427" i="1"/>
  <c r="AL374" i="1"/>
  <c r="AL443" i="1"/>
  <c r="AG455" i="1"/>
  <c r="AJ466" i="1"/>
  <c r="AF478" i="1"/>
  <c r="AK491" i="1"/>
  <c r="AG503" i="1"/>
  <c r="AJ514" i="1"/>
  <c r="AH391" i="1"/>
  <c r="AK392" i="1"/>
  <c r="AG549" i="1"/>
  <c r="AL562" i="1"/>
  <c r="AH574" i="1"/>
  <c r="AK393" i="1"/>
  <c r="AL594" i="1"/>
  <c r="AI602" i="1"/>
  <c r="AI608" i="1"/>
  <c r="AH615" i="1"/>
  <c r="AF621" i="1"/>
  <c r="AK626" i="1"/>
  <c r="AJ633" i="1"/>
  <c r="AH639" i="1"/>
  <c r="AF643" i="1"/>
  <c r="AL648" i="1"/>
  <c r="AJ653" i="1"/>
  <c r="AH659" i="1"/>
  <c r="AG667" i="1"/>
  <c r="AL398" i="1"/>
  <c r="AJ677" i="1"/>
  <c r="AI399" i="1"/>
  <c r="AG689" i="1"/>
  <c r="AL694" i="1"/>
  <c r="AK701" i="1"/>
  <c r="AI707" i="1"/>
  <c r="AG713" i="1"/>
  <c r="AF720" i="1"/>
  <c r="AK725" i="1"/>
  <c r="AI731" i="1"/>
  <c r="AH738" i="1"/>
  <c r="AF744" i="1"/>
  <c r="AK749" i="1"/>
  <c r="AJ756" i="1"/>
  <c r="AH762" i="1"/>
  <c r="AF768" i="1"/>
  <c r="AL774" i="1"/>
  <c r="AJ780" i="1"/>
  <c r="AH786" i="1"/>
  <c r="AG793" i="1"/>
  <c r="AL798" i="1"/>
  <c r="AJ804" i="1"/>
  <c r="AJ58" i="1"/>
  <c r="AG113" i="1"/>
  <c r="AL158" i="1"/>
  <c r="AK199" i="1"/>
  <c r="AJ222" i="1"/>
  <c r="AI245" i="1"/>
  <c r="AL272" i="1"/>
  <c r="AK295" i="1"/>
  <c r="AJ318" i="1"/>
  <c r="AF432" i="1"/>
  <c r="AL367" i="1"/>
  <c r="AG441" i="1"/>
  <c r="AJ451" i="1"/>
  <c r="AF463" i="1"/>
  <c r="AI474" i="1"/>
  <c r="AG488" i="1"/>
  <c r="AJ499" i="1"/>
  <c r="AF511" i="1"/>
  <c r="AK524" i="1"/>
  <c r="AG535" i="1"/>
  <c r="AJ545" i="1"/>
  <c r="AH559" i="1"/>
  <c r="AK570" i="1"/>
  <c r="AG582" i="1"/>
  <c r="AF159" i="1"/>
  <c r="AL263" i="1"/>
  <c r="AH420" i="1"/>
  <c r="AJ474" i="1"/>
  <c r="AH520" i="1"/>
  <c r="AF564" i="1"/>
  <c r="AG597" i="1"/>
  <c r="AG610" i="1"/>
  <c r="AJ621" i="1"/>
  <c r="AH635" i="1"/>
  <c r="AK644" i="1"/>
  <c r="AG654" i="1"/>
  <c r="AL668" i="1"/>
  <c r="AH679" i="1"/>
  <c r="AK689" i="1"/>
  <c r="AI703" i="1"/>
  <c r="AJ712" i="1"/>
  <c r="AI720" i="1"/>
  <c r="AJ729" i="1"/>
  <c r="AF737" i="1"/>
  <c r="AJ744" i="1"/>
  <c r="AK753" i="1"/>
  <c r="AJ761" i="1"/>
  <c r="AF769" i="1"/>
  <c r="AG778" i="1"/>
  <c r="AK785" i="1"/>
  <c r="AJ793" i="1"/>
  <c r="AK802" i="1"/>
  <c r="AK809" i="1"/>
  <c r="AI815" i="1"/>
  <c r="AH822" i="1"/>
  <c r="AF828" i="1"/>
  <c r="AK833" i="1"/>
  <c r="AJ840" i="1"/>
  <c r="AH846" i="1"/>
  <c r="AF852" i="1"/>
  <c r="AL858" i="1"/>
  <c r="AJ863" i="1"/>
  <c r="AH869" i="1"/>
  <c r="AL199" i="1"/>
  <c r="AH291" i="1"/>
  <c r="AK437" i="1"/>
  <c r="AH488" i="1"/>
  <c r="AF533" i="1"/>
  <c r="AK577" i="1"/>
  <c r="AK601" i="1"/>
  <c r="AJ613" i="1"/>
  <c r="AF625" i="1"/>
  <c r="AK638" i="1"/>
  <c r="AG647" i="1"/>
  <c r="AJ657" i="1"/>
  <c r="AH398" i="1"/>
  <c r="AK682" i="1"/>
  <c r="AG693" i="1"/>
  <c r="AL706" i="1"/>
  <c r="AL714" i="1"/>
  <c r="AK722" i="1"/>
  <c r="AL731" i="1"/>
  <c r="AH739" i="1"/>
  <c r="AL746" i="1"/>
  <c r="AF756" i="1"/>
  <c r="AL763" i="1"/>
  <c r="AH771" i="1"/>
  <c r="AI780" i="1"/>
  <c r="AF788" i="1"/>
  <c r="AL795" i="1"/>
  <c r="AF805" i="1"/>
  <c r="AI811" i="1"/>
  <c r="AG817" i="1"/>
  <c r="AF824" i="1"/>
  <c r="AK829" i="1"/>
  <c r="AI835" i="1"/>
  <c r="AH842" i="1"/>
  <c r="AF848" i="1"/>
  <c r="AK853" i="1"/>
  <c r="AJ860" i="1"/>
  <c r="AH865" i="1"/>
  <c r="AF871" i="1"/>
  <c r="AL877" i="1"/>
  <c r="AJ883" i="1"/>
  <c r="AH889" i="1"/>
  <c r="AG896" i="1"/>
  <c r="AL901" i="1"/>
  <c r="AJ907" i="1"/>
  <c r="AI914" i="1"/>
  <c r="AG920" i="1"/>
  <c r="AL925" i="1"/>
  <c r="AF305" i="1"/>
  <c r="AF486" i="1"/>
  <c r="AI575" i="1"/>
  <c r="AK615" i="1"/>
  <c r="AJ638" i="1"/>
  <c r="AI657" i="1"/>
  <c r="AL399" i="1"/>
  <c r="AK706" i="1"/>
  <c r="AG722" i="1"/>
  <c r="AI740" i="1"/>
  <c r="AL755" i="1"/>
  <c r="AL770" i="1"/>
  <c r="AG789" i="1"/>
  <c r="AI804" i="1"/>
  <c r="AF817" i="1"/>
  <c r="AK830" i="1"/>
  <c r="AG842" i="1"/>
  <c r="AJ853" i="1"/>
  <c r="AH866" i="1"/>
  <c r="AI875" i="1"/>
  <c r="AF883" i="1"/>
  <c r="AG892" i="1"/>
  <c r="AF900" i="1"/>
  <c r="AI907" i="1"/>
  <c r="AJ916" i="1"/>
  <c r="AG924" i="1"/>
  <c r="AI930" i="1"/>
  <c r="AH937" i="1"/>
  <c r="AF943" i="1"/>
  <c r="AK948" i="1"/>
  <c r="AJ955" i="1"/>
  <c r="AH961" i="1"/>
  <c r="AF967" i="1"/>
  <c r="AL973" i="1"/>
  <c r="AJ979" i="1"/>
  <c r="AH985" i="1"/>
  <c r="AG992" i="1"/>
  <c r="AL997" i="1"/>
  <c r="AJ1003" i="1"/>
  <c r="AI1010" i="1"/>
  <c r="AI1015" i="1"/>
  <c r="AG1019" i="1"/>
  <c r="AK1023" i="1"/>
  <c r="AK1026" i="1"/>
  <c r="AJ1029" i="1"/>
  <c r="AF1033" i="1"/>
  <c r="AL1035" i="1"/>
  <c r="AK1038" i="1"/>
  <c r="AG1042" i="1"/>
  <c r="AF1045" i="1"/>
  <c r="AL1047" i="1"/>
  <c r="AH1051" i="1"/>
  <c r="AG1054" i="1"/>
  <c r="AF1057" i="1"/>
  <c r="AI1060" i="1"/>
  <c r="AH1063" i="1"/>
  <c r="AG1066" i="1"/>
  <c r="AJ1069" i="1"/>
  <c r="AI1072" i="1"/>
  <c r="AH1075" i="1"/>
  <c r="AK1078" i="1"/>
  <c r="AJ1081" i="1"/>
  <c r="AI1084" i="1"/>
  <c r="AL1087" i="1"/>
  <c r="AK1090" i="1"/>
  <c r="AJ1093" i="1"/>
  <c r="AF1097" i="1"/>
  <c r="AL1099" i="1"/>
  <c r="AK1102" i="1"/>
  <c r="AG1106" i="1"/>
  <c r="AF1109" i="1"/>
  <c r="AL1111" i="1"/>
  <c r="AH1115" i="1"/>
  <c r="AG1118" i="1"/>
  <c r="AF1121" i="1"/>
  <c r="AI1124" i="1"/>
  <c r="AH1127" i="1"/>
  <c r="AG1130" i="1"/>
  <c r="AJ1133" i="1"/>
  <c r="AI1136" i="1"/>
  <c r="AH1139" i="1"/>
  <c r="AK1142" i="1"/>
  <c r="AJ1145" i="1"/>
  <c r="AI1148" i="1"/>
  <c r="AL1151" i="1"/>
  <c r="AK1154" i="1"/>
  <c r="AJ1157" i="1"/>
  <c r="AF1161" i="1"/>
  <c r="AL1163" i="1"/>
  <c r="AK1166" i="1"/>
  <c r="AG186" i="1"/>
  <c r="AF641" i="1"/>
  <c r="AJ705" i="1"/>
  <c r="AL149" i="1"/>
  <c r="AK340" i="1"/>
  <c r="AL508" i="1"/>
  <c r="AL596" i="1"/>
  <c r="AI621" i="1"/>
  <c r="AH642" i="1"/>
  <c r="AK668" i="1"/>
  <c r="AJ689" i="1"/>
  <c r="AK710" i="1"/>
  <c r="AF729" i="1"/>
  <c r="AI744" i="1"/>
  <c r="AI759" i="1"/>
  <c r="AK777" i="1"/>
  <c r="AF793" i="1"/>
  <c r="AI808" i="1"/>
  <c r="AG822" i="1"/>
  <c r="AJ833" i="1"/>
  <c r="AF845" i="1"/>
  <c r="AK858" i="1"/>
  <c r="AG869" i="1"/>
  <c r="AH877" i="1"/>
  <c r="AI886" i="1"/>
  <c r="AH894" i="1"/>
  <c r="AK901" i="1"/>
  <c r="AL910" i="1"/>
  <c r="AI918" i="1"/>
  <c r="AH926" i="1"/>
  <c r="AG933" i="1"/>
  <c r="AL938" i="1"/>
  <c r="AJ944" i="1"/>
  <c r="AI951" i="1"/>
  <c r="AG957" i="1"/>
  <c r="AL962" i="1"/>
  <c r="AK969" i="1"/>
  <c r="AI975" i="1"/>
  <c r="AG981" i="1"/>
  <c r="AF988" i="1"/>
  <c r="AK993" i="1"/>
  <c r="AI999" i="1"/>
  <c r="AH1006" i="1"/>
  <c r="AF1012" i="1"/>
  <c r="AH1016" i="1"/>
  <c r="AL1020" i="1"/>
  <c r="AJ1024" i="1"/>
  <c r="AI1027" i="1"/>
  <c r="AL1030" i="1"/>
  <c r="AK1033" i="1"/>
  <c r="AJ1036" i="1"/>
  <c r="AF1040" i="1"/>
  <c r="AL1042" i="1"/>
  <c r="AK1045" i="1"/>
  <c r="AG1049" i="1"/>
  <c r="AF1052" i="1"/>
  <c r="AL1054" i="1"/>
  <c r="AH1058" i="1"/>
  <c r="AG1061" i="1"/>
  <c r="AF1064" i="1"/>
  <c r="AI1067" i="1"/>
  <c r="AH1070" i="1"/>
  <c r="AG1073" i="1"/>
  <c r="AJ1076" i="1"/>
  <c r="AI1079" i="1"/>
  <c r="AH1082" i="1"/>
  <c r="AK1085" i="1"/>
  <c r="AJ1088" i="1"/>
  <c r="AI1091" i="1"/>
  <c r="AL1094" i="1"/>
  <c r="AK1097" i="1"/>
  <c r="AJ1100" i="1"/>
  <c r="AF1104" i="1"/>
  <c r="AL1106" i="1"/>
  <c r="AK1109" i="1"/>
  <c r="AG1113" i="1"/>
  <c r="AF1116" i="1"/>
  <c r="AH1122" i="1"/>
  <c r="AG1125" i="1"/>
  <c r="AF1128" i="1"/>
  <c r="AI1131" i="1"/>
  <c r="AH1134" i="1"/>
  <c r="AG1137" i="1"/>
  <c r="AJ1140" i="1"/>
  <c r="AI1143" i="1"/>
  <c r="AH1146" i="1"/>
  <c r="AK1149" i="1"/>
  <c r="AJ1152" i="1"/>
  <c r="AI1155" i="1"/>
  <c r="AL1158" i="1"/>
  <c r="AK1161" i="1"/>
  <c r="AJ1164" i="1"/>
  <c r="AF1168" i="1"/>
  <c r="AH535" i="1"/>
  <c r="AI727" i="1"/>
  <c r="AJ213" i="1"/>
  <c r="AF548" i="1"/>
  <c r="AG627" i="1"/>
  <c r="AH695" i="1"/>
  <c r="AF733" i="1"/>
  <c r="AJ781" i="1"/>
  <c r="AF825" i="1"/>
  <c r="AJ861" i="1"/>
  <c r="AJ888" i="1"/>
  <c r="AG905" i="1"/>
  <c r="AK928" i="1"/>
  <c r="AG940" i="1"/>
  <c r="AI958" i="1"/>
  <c r="AK976" i="1"/>
  <c r="AH989" i="1"/>
  <c r="AJ1007" i="1"/>
  <c r="AF1018" i="1"/>
  <c r="AH1025" i="1"/>
  <c r="AI1034" i="1"/>
  <c r="AJ1043" i="1"/>
  <c r="AK1052" i="1"/>
  <c r="AF1059" i="1"/>
  <c r="AH1065" i="1"/>
  <c r="AF1071" i="1"/>
  <c r="AG1080" i="1"/>
  <c r="AI1086" i="1"/>
  <c r="AK1092" i="1"/>
  <c r="AI1098" i="1"/>
  <c r="AK1104" i="1"/>
  <c r="AL1113" i="1"/>
  <c r="AG1120" i="1"/>
  <c r="AH1129" i="1"/>
  <c r="AF1135" i="1"/>
  <c r="AH1141" i="1"/>
  <c r="AJ1147" i="1"/>
  <c r="AH1153" i="1"/>
  <c r="AI1162" i="1"/>
  <c r="AL295" i="1"/>
  <c r="AF610" i="1"/>
  <c r="AI788" i="1"/>
  <c r="AK885" i="1"/>
  <c r="AG969" i="1"/>
  <c r="AI1014" i="1"/>
  <c r="AI1053" i="1"/>
  <c r="AJ1078" i="1"/>
  <c r="AK1103" i="1"/>
  <c r="AJ1126" i="1"/>
  <c r="AG1163" i="1"/>
  <c r="AH351" i="1"/>
  <c r="AF357" i="1"/>
  <c r="AH403" i="1"/>
  <c r="AJ409" i="1"/>
  <c r="AH1174" i="1"/>
  <c r="AJ1180" i="1"/>
  <c r="AI413" i="1"/>
  <c r="AH416" i="1"/>
  <c r="AF351" i="1"/>
  <c r="AL357" i="1"/>
  <c r="AK408" i="1"/>
  <c r="AL1180" i="1"/>
  <c r="AK353" i="1"/>
  <c r="AI359" i="1"/>
  <c r="AK405" i="1"/>
  <c r="AF1171" i="1"/>
  <c r="AK1176" i="1"/>
  <c r="AF1183" i="1"/>
  <c r="AI1184" i="1"/>
  <c r="AG418" i="1"/>
  <c r="AJ403" i="1"/>
  <c r="AJ1174" i="1"/>
  <c r="AI349" i="1"/>
  <c r="AJ1173" i="1"/>
  <c r="AL414" i="1"/>
  <c r="AJ402" i="1"/>
  <c r="AG363" i="1"/>
  <c r="AL1171" i="1"/>
  <c r="AK1184" i="1"/>
  <c r="AK359" i="1"/>
  <c r="AL1183" i="1"/>
  <c r="AL418" i="1"/>
  <c r="AG1184" i="1"/>
  <c r="AF8" i="1"/>
  <c r="AK13" i="1"/>
  <c r="AF20" i="1"/>
  <c r="AH26" i="1"/>
  <c r="AF32" i="1"/>
  <c r="AH38" i="1"/>
  <c r="AJ44" i="1"/>
  <c r="AH50" i="1"/>
  <c r="AJ56" i="1"/>
  <c r="AL62" i="1"/>
  <c r="AJ68" i="1"/>
  <c r="AL74" i="1"/>
  <c r="AK8" i="1"/>
  <c r="AI14" i="1"/>
  <c r="AK20" i="1"/>
  <c r="AF27" i="1"/>
  <c r="AK32" i="1"/>
  <c r="AF39" i="1"/>
  <c r="AH45" i="1"/>
  <c r="AF51" i="1"/>
  <c r="AH57" i="1"/>
  <c r="AJ63" i="1"/>
  <c r="AH69" i="1"/>
  <c r="AJ75" i="1"/>
  <c r="AJ14" i="1"/>
  <c r="AF26" i="1"/>
  <c r="AJ38" i="1"/>
  <c r="AG51" i="1"/>
  <c r="AJ62" i="1"/>
  <c r="AG75" i="1"/>
  <c r="AF82" i="1"/>
  <c r="AK87" i="1"/>
  <c r="AF94" i="1"/>
  <c r="AH100" i="1"/>
  <c r="AF106" i="1"/>
  <c r="AH112" i="1"/>
  <c r="AJ118" i="1"/>
  <c r="AH124" i="1"/>
  <c r="AJ130" i="1"/>
  <c r="AL136" i="1"/>
  <c r="AJ142" i="1"/>
  <c r="AL148" i="1"/>
  <c r="AG155" i="1"/>
  <c r="AL160" i="1"/>
  <c r="AG167" i="1"/>
  <c r="AI173" i="1"/>
  <c r="AG179" i="1"/>
  <c r="AI185" i="1"/>
  <c r="AL15" i="1"/>
  <c r="AH27" i="1"/>
  <c r="AL39" i="1"/>
  <c r="AI52" i="1"/>
  <c r="AL63" i="1"/>
  <c r="AI76" i="1"/>
  <c r="AK82" i="1"/>
  <c r="AI88" i="1"/>
  <c r="AK94" i="1"/>
  <c r="AF101" i="1"/>
  <c r="AK106" i="1"/>
  <c r="AF113" i="1"/>
  <c r="AH119" i="1"/>
  <c r="AF125" i="1"/>
  <c r="AH131" i="1"/>
  <c r="AJ137" i="1"/>
  <c r="AH143" i="1"/>
  <c r="AJ149" i="1"/>
  <c r="AL155" i="1"/>
  <c r="AJ161" i="1"/>
  <c r="AL167" i="1"/>
  <c r="AG174" i="1"/>
  <c r="AL179" i="1"/>
  <c r="AL4" i="1"/>
  <c r="AF30" i="1"/>
  <c r="AL52" i="1"/>
  <c r="AG77" i="1"/>
  <c r="AK89" i="1"/>
  <c r="AG101" i="1"/>
  <c r="AK113" i="1"/>
  <c r="AH126" i="1"/>
  <c r="AK137" i="1"/>
  <c r="AH150" i="1"/>
  <c r="AL162" i="1"/>
  <c r="AH174" i="1"/>
  <c r="AH186" i="1"/>
  <c r="AJ192" i="1"/>
  <c r="AH198" i="1"/>
  <c r="AJ204" i="1"/>
  <c r="AL210" i="1"/>
  <c r="AJ216" i="1"/>
  <c r="AL222" i="1"/>
  <c r="AG229" i="1"/>
  <c r="AL234" i="1"/>
  <c r="AG241" i="1"/>
  <c r="AI247" i="1"/>
  <c r="AG253" i="1"/>
  <c r="AI259" i="1"/>
  <c r="AK265" i="1"/>
  <c r="AI271" i="1"/>
  <c r="AK277" i="1"/>
  <c r="AF284" i="1"/>
  <c r="AK289" i="1"/>
  <c r="AF296" i="1"/>
  <c r="AH302" i="1"/>
  <c r="AF308" i="1"/>
  <c r="AH314" i="1"/>
  <c r="AJ320" i="1"/>
  <c r="AH324" i="1"/>
  <c r="AJ347" i="1"/>
  <c r="AL424" i="1"/>
  <c r="AJ338" i="1"/>
  <c r="AL340" i="1"/>
  <c r="AG421" i="1"/>
  <c r="AL346" i="1"/>
  <c r="AG368" i="1"/>
  <c r="AI374" i="1"/>
  <c r="AG379" i="1"/>
  <c r="AF5" i="1"/>
  <c r="AG30" i="1"/>
  <c r="AF53" i="1"/>
  <c r="AH77" i="1"/>
  <c r="AL89" i="1"/>
  <c r="AH101" i="1"/>
  <c r="AL113" i="1"/>
  <c r="AI126" i="1"/>
  <c r="AL137" i="1"/>
  <c r="AI150" i="1"/>
  <c r="AF163" i="1"/>
  <c r="AI174" i="1"/>
  <c r="AI186" i="1"/>
  <c r="AK192" i="1"/>
  <c r="AI198" i="1"/>
  <c r="AK204" i="1"/>
  <c r="AF211" i="1"/>
  <c r="AK216" i="1"/>
  <c r="AF223" i="1"/>
  <c r="AH229" i="1"/>
  <c r="AF235" i="1"/>
  <c r="AH241" i="1"/>
  <c r="AJ247" i="1"/>
  <c r="AH253" i="1"/>
  <c r="AJ259" i="1"/>
  <c r="AL265" i="1"/>
  <c r="AJ271" i="1"/>
  <c r="AL277" i="1"/>
  <c r="AG284" i="1"/>
  <c r="AL289" i="1"/>
  <c r="AG296" i="1"/>
  <c r="AI302" i="1"/>
  <c r="AG308" i="1"/>
  <c r="AI314" i="1"/>
  <c r="AK320" i="1"/>
  <c r="AI324" i="1"/>
  <c r="AK347" i="1"/>
  <c r="AF333" i="1"/>
  <c r="AK338" i="1"/>
  <c r="AF341" i="1"/>
  <c r="AH421" i="1"/>
  <c r="AF364" i="1"/>
  <c r="AH368" i="1"/>
  <c r="AJ374" i="1"/>
  <c r="AH379" i="1"/>
  <c r="AJ382" i="1"/>
  <c r="AL442" i="1"/>
  <c r="AJ388" i="1"/>
  <c r="AJ10" i="1"/>
  <c r="AL60" i="1"/>
  <c r="AI91" i="1"/>
  <c r="AJ116" i="1"/>
  <c r="AK141" i="1"/>
  <c r="AJ164" i="1"/>
  <c r="AK187" i="1"/>
  <c r="AH200" i="1"/>
  <c r="AK211" i="1"/>
  <c r="AH224" i="1"/>
  <c r="AL236" i="1"/>
  <c r="AH248" i="1"/>
  <c r="AL260" i="1"/>
  <c r="AI273" i="1"/>
  <c r="AL284" i="1"/>
  <c r="AI297" i="1"/>
  <c r="AF310" i="1"/>
  <c r="AI321" i="1"/>
  <c r="AF431" i="1"/>
  <c r="AJ432" i="1"/>
  <c r="AF342" i="1"/>
  <c r="AJ369" i="1"/>
  <c r="AG438" i="1"/>
  <c r="AF385" i="1"/>
  <c r="AI389" i="1"/>
  <c r="AL451" i="1"/>
  <c r="AJ457" i="1"/>
  <c r="AL463" i="1"/>
  <c r="AG470" i="1"/>
  <c r="AL475" i="1"/>
  <c r="AG482" i="1"/>
  <c r="AI488" i="1"/>
  <c r="AG494" i="1"/>
  <c r="AI500" i="1"/>
  <c r="AK506" i="1"/>
  <c r="AI512" i="1"/>
  <c r="AK518" i="1"/>
  <c r="AF525" i="1"/>
  <c r="AK529" i="1"/>
  <c r="AF536" i="1"/>
  <c r="AH541" i="1"/>
  <c r="AF547" i="1"/>
  <c r="AH553" i="1"/>
  <c r="AJ559" i="1"/>
  <c r="AH565" i="1"/>
  <c r="AJ571" i="1"/>
  <c r="AL577" i="1"/>
  <c r="AJ583" i="1"/>
  <c r="AH15" i="1"/>
  <c r="AJ65" i="1"/>
  <c r="AL93" i="1"/>
  <c r="AF119" i="1"/>
  <c r="AG144" i="1"/>
  <c r="AF167" i="1"/>
  <c r="AF189" i="1"/>
  <c r="AJ201" i="1"/>
  <c r="AF213" i="1"/>
  <c r="AJ225" i="1"/>
  <c r="AG238" i="1"/>
  <c r="AJ249" i="1"/>
  <c r="AG262" i="1"/>
  <c r="AK274" i="1"/>
  <c r="AG286" i="1"/>
  <c r="AK298" i="1"/>
  <c r="AH311" i="1"/>
  <c r="AK322" i="1"/>
  <c r="AH423" i="1"/>
  <c r="AL425" i="1"/>
  <c r="AH343" i="1"/>
  <c r="AL370" i="1"/>
  <c r="AI380" i="1"/>
  <c r="AF442" i="1"/>
  <c r="AI446" i="1"/>
  <c r="AJ452" i="1"/>
  <c r="AH458" i="1"/>
  <c r="AJ464" i="1"/>
  <c r="AL470" i="1"/>
  <c r="AJ476" i="1"/>
  <c r="AL482" i="1"/>
  <c r="AG489" i="1"/>
  <c r="AL494" i="1"/>
  <c r="AG501" i="1"/>
  <c r="AI507" i="1"/>
  <c r="AG513" i="1"/>
  <c r="AI519" i="1"/>
  <c r="AK525" i="1"/>
  <c r="AI530" i="1"/>
  <c r="AK536" i="1"/>
  <c r="AF542" i="1"/>
  <c r="AK547" i="1"/>
  <c r="AF554" i="1"/>
  <c r="AH560" i="1"/>
  <c r="AF566" i="1"/>
  <c r="AH572" i="1"/>
  <c r="AJ578" i="1"/>
  <c r="AH584" i="1"/>
  <c r="AJ589" i="1"/>
  <c r="AL595" i="1"/>
  <c r="AJ601" i="1"/>
  <c r="AH72" i="1"/>
  <c r="AJ124" i="1"/>
  <c r="AH170" i="1"/>
  <c r="AG203" i="1"/>
  <c r="AH228" i="1"/>
  <c r="AG251" i="1"/>
  <c r="AH276" i="1"/>
  <c r="AI301" i="1"/>
  <c r="AH430" i="1"/>
  <c r="AI339" i="1"/>
  <c r="AJ373" i="1"/>
  <c r="AF443" i="1"/>
  <c r="AH453" i="1"/>
  <c r="AL465" i="1"/>
  <c r="AH477" i="1"/>
  <c r="AL489" i="1"/>
  <c r="AI502" i="1"/>
  <c r="AL513" i="1"/>
  <c r="AI526" i="1"/>
  <c r="AF392" i="1"/>
  <c r="AI548" i="1"/>
  <c r="AF561" i="1"/>
  <c r="AJ573" i="1"/>
  <c r="AF393" i="1"/>
  <c r="AI593" i="1"/>
  <c r="AL601" i="1"/>
  <c r="AF608" i="1"/>
  <c r="AH614" i="1"/>
  <c r="AJ620" i="1"/>
  <c r="AH626" i="1"/>
  <c r="AJ632" i="1"/>
  <c r="AL638" i="1"/>
  <c r="AJ642" i="1"/>
  <c r="AL647" i="1"/>
  <c r="AG653" i="1"/>
  <c r="AL658" i="1"/>
  <c r="AG666" i="1"/>
  <c r="AI398" i="1"/>
  <c r="AG677" i="1"/>
  <c r="AI683" i="1"/>
  <c r="AK688" i="1"/>
  <c r="AI694" i="1"/>
  <c r="AK700" i="1"/>
  <c r="AF707" i="1"/>
  <c r="AK712" i="1"/>
  <c r="AF719" i="1"/>
  <c r="AH725" i="1"/>
  <c r="AF731" i="1"/>
  <c r="AH737" i="1"/>
  <c r="AJ743" i="1"/>
  <c r="AH749" i="1"/>
  <c r="AJ755" i="1"/>
  <c r="AL761" i="1"/>
  <c r="AJ767" i="1"/>
  <c r="AL773" i="1"/>
  <c r="AG780" i="1"/>
  <c r="AL785" i="1"/>
  <c r="AG792" i="1"/>
  <c r="AI798" i="1"/>
  <c r="AG804" i="1"/>
  <c r="AI810" i="1"/>
  <c r="AK816" i="1"/>
  <c r="AI822" i="1"/>
  <c r="AK828" i="1"/>
  <c r="AF835" i="1"/>
  <c r="AK840" i="1"/>
  <c r="AF847" i="1"/>
  <c r="AH853" i="1"/>
  <c r="AF859" i="1"/>
  <c r="AH864" i="1"/>
  <c r="AJ870" i="1"/>
  <c r="AH876" i="1"/>
  <c r="AJ882" i="1"/>
  <c r="AL888" i="1"/>
  <c r="AJ894" i="1"/>
  <c r="AL900" i="1"/>
  <c r="AG907" i="1"/>
  <c r="AL912" i="1"/>
  <c r="AG919" i="1"/>
  <c r="AI925" i="1"/>
  <c r="AG931" i="1"/>
  <c r="AI937" i="1"/>
  <c r="AK943" i="1"/>
  <c r="AI949" i="1"/>
  <c r="AK955" i="1"/>
  <c r="AF962" i="1"/>
  <c r="AK967" i="1"/>
  <c r="AF974" i="1"/>
  <c r="AJ978" i="1"/>
  <c r="AG983" i="1"/>
  <c r="AK987" i="1"/>
  <c r="AH992" i="1"/>
  <c r="AL996" i="1"/>
  <c r="AI1001" i="1"/>
  <c r="AF1006" i="1"/>
  <c r="AJ1010" i="1"/>
  <c r="AK26" i="1"/>
  <c r="AG88" i="1"/>
  <c r="AK124" i="1"/>
  <c r="AH161" i="1"/>
  <c r="AL191" i="1"/>
  <c r="AG210" i="1"/>
  <c r="AI228" i="1"/>
  <c r="AK246" i="1"/>
  <c r="AF265" i="1"/>
  <c r="AH283" i="1"/>
  <c r="AJ301" i="1"/>
  <c r="AL319" i="1"/>
  <c r="AG424" i="1"/>
  <c r="AI429" i="1"/>
  <c r="AK373" i="1"/>
  <c r="AG384" i="1"/>
  <c r="AH390" i="1"/>
  <c r="AL456" i="1"/>
  <c r="AF466" i="1"/>
  <c r="AG475" i="1"/>
  <c r="AH484" i="1"/>
  <c r="AI493" i="1"/>
  <c r="AJ502" i="1"/>
  <c r="AK511" i="1"/>
  <c r="AL520" i="1"/>
  <c r="AF529" i="1"/>
  <c r="AG392" i="1"/>
  <c r="AH546" i="1"/>
  <c r="AI555" i="1"/>
  <c r="AJ564" i="1"/>
  <c r="AK573" i="1"/>
  <c r="AL582" i="1"/>
  <c r="AL589" i="1"/>
  <c r="AF596" i="1"/>
  <c r="AF602" i="1"/>
  <c r="AF607" i="1"/>
  <c r="AJ611" i="1"/>
  <c r="AG616" i="1"/>
  <c r="AK620" i="1"/>
  <c r="AH625" i="1"/>
  <c r="AL629" i="1"/>
  <c r="AI634" i="1"/>
  <c r="AF639" i="1"/>
  <c r="AJ395" i="1"/>
  <c r="AG396" i="1"/>
  <c r="AK397" i="1"/>
  <c r="AH653" i="1"/>
  <c r="AL657" i="1"/>
  <c r="AI662" i="1"/>
  <c r="AF668" i="1"/>
  <c r="AJ398" i="1"/>
  <c r="AG676" i="1"/>
  <c r="AK680" i="1"/>
  <c r="AK399" i="1"/>
  <c r="AJ686" i="1"/>
  <c r="AI689" i="1"/>
  <c r="AL692" i="1"/>
  <c r="AK695" i="1"/>
  <c r="AJ698" i="1"/>
  <c r="AF702" i="1"/>
  <c r="AL704" i="1"/>
  <c r="AK707" i="1"/>
  <c r="AG711" i="1"/>
  <c r="AF714" i="1"/>
  <c r="AL716" i="1"/>
  <c r="AH720" i="1"/>
  <c r="AG723" i="1"/>
  <c r="AF726" i="1"/>
  <c r="AI729" i="1"/>
  <c r="AH732" i="1"/>
  <c r="AG735" i="1"/>
  <c r="AJ738" i="1"/>
  <c r="AI741" i="1"/>
  <c r="AH744" i="1"/>
  <c r="AK747" i="1"/>
  <c r="AJ750" i="1"/>
  <c r="AI753" i="1"/>
  <c r="AL756" i="1"/>
  <c r="AK759" i="1"/>
  <c r="AJ762" i="1"/>
  <c r="AF766" i="1"/>
  <c r="AL768" i="1"/>
  <c r="AK771" i="1"/>
  <c r="AG775" i="1"/>
  <c r="AF778" i="1"/>
  <c r="AL780" i="1"/>
  <c r="AH784" i="1"/>
  <c r="AG787" i="1"/>
  <c r="AF790" i="1"/>
  <c r="AI793" i="1"/>
  <c r="AH796" i="1"/>
  <c r="AG799" i="1"/>
  <c r="AJ802" i="1"/>
  <c r="AI805" i="1"/>
  <c r="AH808" i="1"/>
  <c r="AK811" i="1"/>
  <c r="AJ814" i="1"/>
  <c r="AI817" i="1"/>
  <c r="AL820" i="1"/>
  <c r="AK823" i="1"/>
  <c r="AJ826" i="1"/>
  <c r="AF830" i="1"/>
  <c r="AL832" i="1"/>
  <c r="AK835" i="1"/>
  <c r="AG839" i="1"/>
  <c r="AF842" i="1"/>
  <c r="AL844" i="1"/>
  <c r="AH848" i="1"/>
  <c r="AG851" i="1"/>
  <c r="AF854" i="1"/>
  <c r="AI857" i="1"/>
  <c r="AH860" i="1"/>
  <c r="AG664" i="1"/>
  <c r="AJ865" i="1"/>
  <c r="AI868" i="1"/>
  <c r="AH871" i="1"/>
  <c r="AK874" i="1"/>
  <c r="AJ877" i="1"/>
  <c r="AI880" i="1"/>
  <c r="AL883" i="1"/>
  <c r="AK886" i="1"/>
  <c r="AJ889" i="1"/>
  <c r="AF893" i="1"/>
  <c r="AL895" i="1"/>
  <c r="AK898" i="1"/>
  <c r="AG902" i="1"/>
  <c r="AF905" i="1"/>
  <c r="AL907" i="1"/>
  <c r="AH911" i="1"/>
  <c r="AG914" i="1"/>
  <c r="AF917" i="1"/>
  <c r="AI920" i="1"/>
  <c r="AH923" i="1"/>
  <c r="AG926" i="1"/>
  <c r="AJ929" i="1"/>
  <c r="AI932" i="1"/>
  <c r="AH935" i="1"/>
  <c r="AK938" i="1"/>
  <c r="AJ941" i="1"/>
  <c r="AI944" i="1"/>
  <c r="AL947" i="1"/>
  <c r="AK950" i="1"/>
  <c r="AJ953" i="1"/>
  <c r="AF957" i="1"/>
  <c r="AL959" i="1"/>
  <c r="AK962" i="1"/>
  <c r="AG966" i="1"/>
  <c r="AF969" i="1"/>
  <c r="AL971" i="1"/>
  <c r="AH975" i="1"/>
  <c r="AG978" i="1"/>
  <c r="AF981" i="1"/>
  <c r="AI984" i="1"/>
  <c r="AH987" i="1"/>
  <c r="AG990" i="1"/>
  <c r="AJ993" i="1"/>
  <c r="AI996" i="1"/>
  <c r="AH999" i="1"/>
  <c r="AK1002" i="1"/>
  <c r="AJ1005" i="1"/>
  <c r="AI1008" i="1"/>
  <c r="AL1011" i="1"/>
  <c r="AK1014" i="1"/>
  <c r="AJ1017" i="1"/>
  <c r="AF1021" i="1"/>
  <c r="AL1023" i="1"/>
  <c r="AG81" i="1"/>
  <c r="AF136" i="1"/>
  <c r="AK181" i="1"/>
  <c r="AJ206" i="1"/>
  <c r="AF234" i="1"/>
  <c r="AL256" i="1"/>
  <c r="AK279" i="1"/>
  <c r="AG307" i="1"/>
  <c r="AF328" i="1"/>
  <c r="AL433" i="1"/>
  <c r="AH378" i="1"/>
  <c r="AK444" i="1"/>
  <c r="AF455" i="1"/>
  <c r="AK468" i="1"/>
  <c r="AG480" i="1"/>
  <c r="AJ491" i="1"/>
  <c r="AH505" i="1"/>
  <c r="AK516" i="1"/>
  <c r="AG391" i="1"/>
  <c r="AL539" i="1"/>
  <c r="AH551" i="1"/>
  <c r="AK562" i="1"/>
  <c r="AI576" i="1"/>
  <c r="AL586" i="1"/>
  <c r="AJ594" i="1"/>
  <c r="AK603" i="1"/>
  <c r="AI609" i="1"/>
  <c r="AG615" i="1"/>
  <c r="AF622" i="1"/>
  <c r="AK627" i="1"/>
  <c r="AI633" i="1"/>
  <c r="AH640" i="1"/>
  <c r="AF644" i="1"/>
  <c r="AK648" i="1"/>
  <c r="AJ654" i="1"/>
  <c r="AH660" i="1"/>
  <c r="AF667" i="1"/>
  <c r="AL672" i="1"/>
  <c r="AJ678" i="1"/>
  <c r="AH399" i="1"/>
  <c r="AG690" i="1"/>
  <c r="AL695" i="1"/>
  <c r="AJ701" i="1"/>
  <c r="AF13" i="1"/>
  <c r="AI90" i="1"/>
  <c r="AG136" i="1"/>
  <c r="AI188" i="1"/>
  <c r="AH211" i="1"/>
  <c r="AG234" i="1"/>
  <c r="AJ261" i="1"/>
  <c r="AI284" i="1"/>
  <c r="AH307" i="1"/>
  <c r="AK431" i="1"/>
  <c r="AJ421" i="1"/>
  <c r="AI378" i="1"/>
  <c r="AF446" i="1"/>
  <c r="AI457" i="1"/>
  <c r="AL468" i="1"/>
  <c r="AJ482" i="1"/>
  <c r="AF494" i="1"/>
  <c r="AI505" i="1"/>
  <c r="AG519" i="1"/>
  <c r="AJ529" i="1"/>
  <c r="AF540" i="1"/>
  <c r="AK553" i="1"/>
  <c r="AG565" i="1"/>
  <c r="AJ576" i="1"/>
  <c r="AK588" i="1"/>
  <c r="AH596" i="1"/>
  <c r="AL603" i="1"/>
  <c r="AK610" i="1"/>
  <c r="AI616" i="1"/>
  <c r="AG622" i="1"/>
  <c r="AF629" i="1"/>
  <c r="AK634" i="1"/>
  <c r="AI640" i="1"/>
  <c r="AH645" i="1"/>
  <c r="AF649" i="1"/>
  <c r="AK654" i="1"/>
  <c r="AJ661" i="1"/>
  <c r="AH668" i="1"/>
  <c r="AF673" i="1"/>
  <c r="AL679" i="1"/>
  <c r="AJ684" i="1"/>
  <c r="AH690" i="1"/>
  <c r="AG697" i="1"/>
  <c r="AL702" i="1"/>
  <c r="AJ708" i="1"/>
  <c r="AI715" i="1"/>
  <c r="AG721" i="1"/>
  <c r="AL726" i="1"/>
  <c r="AK733" i="1"/>
  <c r="AI739" i="1"/>
  <c r="AG745" i="1"/>
  <c r="AF752" i="1"/>
  <c r="AK757" i="1"/>
  <c r="AI763" i="1"/>
  <c r="AH770" i="1"/>
  <c r="AF776" i="1"/>
  <c r="AK781" i="1"/>
  <c r="AJ788" i="1"/>
  <c r="AH794" i="1"/>
  <c r="AF800" i="1"/>
  <c r="AL806" i="1"/>
  <c r="AJ76" i="1"/>
  <c r="AH122" i="1"/>
  <c r="AG177" i="1"/>
  <c r="AH204" i="1"/>
  <c r="AG227" i="1"/>
  <c r="AJ254" i="1"/>
  <c r="AI277" i="1"/>
  <c r="AH300" i="1"/>
  <c r="AK325" i="1"/>
  <c r="AJ340" i="1"/>
  <c r="AI372" i="1"/>
  <c r="AH387" i="1"/>
  <c r="AL453" i="1"/>
  <c r="AH465" i="1"/>
  <c r="AF479" i="1"/>
  <c r="AI490" i="1"/>
  <c r="AL501" i="1"/>
  <c r="AJ515" i="1"/>
  <c r="AF527" i="1"/>
  <c r="AI537" i="1"/>
  <c r="AG550" i="1"/>
  <c r="AJ561" i="1"/>
  <c r="AF573" i="1"/>
  <c r="AK585" i="1"/>
  <c r="AK190" i="1"/>
  <c r="AG282" i="1"/>
  <c r="AH441" i="1"/>
  <c r="AK483" i="1"/>
  <c r="AI528" i="1"/>
  <c r="AH582" i="1"/>
  <c r="AG600" i="1"/>
  <c r="AI612" i="1"/>
  <c r="AG626" i="1"/>
  <c r="AJ637" i="1"/>
  <c r="AF646" i="1"/>
  <c r="AK658" i="1"/>
  <c r="AG671" i="1"/>
  <c r="AJ681" i="1"/>
  <c r="AH694" i="1"/>
  <c r="AK705" i="1"/>
  <c r="AG714" i="1"/>
  <c r="AH723" i="1"/>
  <c r="AL730" i="1"/>
  <c r="AK738" i="1"/>
  <c r="AL747" i="1"/>
  <c r="AH755" i="1"/>
  <c r="AL762" i="1"/>
  <c r="AF772" i="1"/>
  <c r="AL779" i="1"/>
  <c r="AH787" i="1"/>
  <c r="AI796" i="1"/>
  <c r="AF804" i="1"/>
  <c r="AL810" i="1"/>
  <c r="AK817" i="1"/>
  <c r="AI823" i="1"/>
  <c r="AG829" i="1"/>
  <c r="AF836" i="1"/>
  <c r="AK841" i="1"/>
  <c r="AI847" i="1"/>
  <c r="AH854" i="1"/>
  <c r="AF860" i="1"/>
  <c r="AK864" i="1"/>
  <c r="AK58" i="1"/>
  <c r="AG218" i="1"/>
  <c r="AJ309" i="1"/>
  <c r="AK451" i="1"/>
  <c r="AI497" i="1"/>
  <c r="AG541" i="1"/>
  <c r="AI589" i="1"/>
  <c r="AI604" i="1"/>
  <c r="AL615" i="1"/>
  <c r="AJ629" i="1"/>
  <c r="AF394" i="1"/>
  <c r="AI397" i="1"/>
  <c r="AG662" i="1"/>
  <c r="AJ673" i="1"/>
  <c r="AF684" i="1"/>
  <c r="AK697" i="1"/>
  <c r="AF709" i="1"/>
  <c r="AI716" i="1"/>
  <c r="AJ725" i="1"/>
  <c r="AG733" i="1"/>
  <c r="AF741" i="1"/>
  <c r="AG750" i="1"/>
  <c r="AJ757" i="1"/>
  <c r="AG765" i="1"/>
  <c r="AH774" i="1"/>
  <c r="AG782" i="1"/>
  <c r="AJ789" i="1"/>
  <c r="AK798" i="1"/>
  <c r="AH806" i="1"/>
  <c r="AJ812" i="1"/>
  <c r="AI819" i="1"/>
  <c r="AG825" i="1"/>
  <c r="AL830" i="1"/>
  <c r="AK837" i="1"/>
  <c r="AI843" i="1"/>
  <c r="AG849" i="1"/>
  <c r="AF856" i="1"/>
  <c r="AK861" i="1"/>
  <c r="AI866" i="1"/>
  <c r="AH873" i="1"/>
  <c r="AF879" i="1"/>
  <c r="AK884" i="1"/>
  <c r="AJ891" i="1"/>
  <c r="AH897" i="1"/>
  <c r="AF903" i="1"/>
  <c r="AL909" i="1"/>
  <c r="AJ915" i="1"/>
  <c r="AH921" i="1"/>
  <c r="AJ131" i="1"/>
  <c r="AJ335" i="1"/>
  <c r="AH504" i="1"/>
  <c r="AI595" i="1"/>
  <c r="AH620" i="1"/>
  <c r="AG395" i="1"/>
  <c r="AJ667" i="1"/>
  <c r="AI688" i="1"/>
  <c r="AG710" i="1"/>
  <c r="AI728" i="1"/>
  <c r="AI743" i="1"/>
  <c r="AK758" i="1"/>
  <c r="AF777" i="1"/>
  <c r="AI792" i="1"/>
  <c r="AI807" i="1"/>
  <c r="AJ821" i="1"/>
  <c r="AF833" i="1"/>
  <c r="AI844" i="1"/>
  <c r="AG858" i="1"/>
  <c r="AJ868" i="1"/>
  <c r="AG877" i="1"/>
  <c r="AH886" i="1"/>
  <c r="AK893" i="1"/>
  <c r="AH901" i="1"/>
  <c r="AI910" i="1"/>
  <c r="AH918" i="1"/>
  <c r="AK925" i="1"/>
  <c r="AK932" i="1"/>
  <c r="AI938" i="1"/>
  <c r="AG944" i="1"/>
  <c r="AF951" i="1"/>
  <c r="AK956" i="1"/>
  <c r="AI962" i="1"/>
  <c r="AH969" i="1"/>
  <c r="AF975" i="1"/>
  <c r="AK980" i="1"/>
  <c r="AJ987" i="1"/>
  <c r="AH993" i="1"/>
  <c r="AF999" i="1"/>
  <c r="AL1005" i="1"/>
  <c r="AJ1011" i="1"/>
  <c r="AG1016" i="1"/>
  <c r="AK1020" i="1"/>
  <c r="AI1024" i="1"/>
  <c r="AH1027" i="1"/>
  <c r="AK1030" i="1"/>
  <c r="AJ1033" i="1"/>
  <c r="AI1036" i="1"/>
  <c r="AL1039" i="1"/>
  <c r="AK1042" i="1"/>
  <c r="AJ1045" i="1"/>
  <c r="AF1049" i="1"/>
  <c r="AL1051" i="1"/>
  <c r="AK1054" i="1"/>
  <c r="AG1058" i="1"/>
  <c r="AF1061" i="1"/>
  <c r="AL1063" i="1"/>
  <c r="AH1067" i="1"/>
  <c r="AG1070" i="1"/>
  <c r="AF1073" i="1"/>
  <c r="AI1076" i="1"/>
  <c r="AH1079" i="1"/>
  <c r="AG1082" i="1"/>
  <c r="AJ1085" i="1"/>
  <c r="AI1088" i="1"/>
  <c r="AH1091" i="1"/>
  <c r="AK1094" i="1"/>
  <c r="AJ1097" i="1"/>
  <c r="AI1100" i="1"/>
  <c r="AL1103" i="1"/>
  <c r="AK1106" i="1"/>
  <c r="AJ1109" i="1"/>
  <c r="AF1113" i="1"/>
  <c r="AL1115" i="1"/>
  <c r="AK1118" i="1"/>
  <c r="AG1122" i="1"/>
  <c r="AF1125" i="1"/>
  <c r="AL1127" i="1"/>
  <c r="AH1131" i="1"/>
  <c r="AG1134" i="1"/>
  <c r="AF1137" i="1"/>
  <c r="AI1140" i="1"/>
  <c r="AH1143" i="1"/>
  <c r="AG1146" i="1"/>
  <c r="AJ1149" i="1"/>
  <c r="AI1152" i="1"/>
  <c r="AH1155" i="1"/>
  <c r="AK1158" i="1"/>
  <c r="AJ1161" i="1"/>
  <c r="AI1164" i="1"/>
  <c r="AL1167" i="1"/>
  <c r="AL570" i="1"/>
  <c r="AH656" i="1"/>
  <c r="AK730" i="1"/>
  <c r="AI204" i="1"/>
  <c r="AH382" i="1"/>
  <c r="AI543" i="1"/>
  <c r="AF603" i="1"/>
  <c r="AF626" i="1"/>
  <c r="AI649" i="1"/>
  <c r="AH672" i="1"/>
  <c r="AG694" i="1"/>
  <c r="AF717" i="1"/>
  <c r="AF732" i="1"/>
  <c r="AH747" i="1"/>
  <c r="AJ765" i="1"/>
  <c r="AF781" i="1"/>
  <c r="AF796" i="1"/>
  <c r="AF813" i="1"/>
  <c r="AI824" i="1"/>
  <c r="AL835" i="1"/>
  <c r="AJ849" i="1"/>
  <c r="AF861" i="1"/>
  <c r="AI871" i="1"/>
  <c r="AJ880" i="1"/>
  <c r="AF888" i="1"/>
  <c r="AJ895" i="1"/>
  <c r="AK904" i="1"/>
  <c r="AJ912" i="1"/>
  <c r="AF920" i="1"/>
  <c r="AJ928" i="1"/>
  <c r="AH934" i="1"/>
  <c r="AF940" i="1"/>
  <c r="AL946" i="1"/>
  <c r="AJ952" i="1"/>
  <c r="AH958" i="1"/>
  <c r="AG965" i="1"/>
  <c r="AL970" i="1"/>
  <c r="AJ976" i="1"/>
  <c r="AI983" i="1"/>
  <c r="AG989" i="1"/>
  <c r="AL994" i="1"/>
  <c r="AK1001" i="1"/>
  <c r="AI1007" i="1"/>
  <c r="AG1013" i="1"/>
  <c r="AL1017" i="1"/>
  <c r="AK1021" i="1"/>
  <c r="AG1025" i="1"/>
  <c r="AJ1028" i="1"/>
  <c r="AI1031" i="1"/>
  <c r="AH1034" i="1"/>
  <c r="AK1037" i="1"/>
  <c r="AJ1040" i="1"/>
  <c r="AI1043" i="1"/>
  <c r="AL1046" i="1"/>
  <c r="AK1049" i="1"/>
  <c r="AJ1052" i="1"/>
  <c r="AF1056" i="1"/>
  <c r="AL1058" i="1"/>
  <c r="AK1061" i="1"/>
  <c r="AG1065" i="1"/>
  <c r="AF1068" i="1"/>
  <c r="AL1070" i="1"/>
  <c r="AH1074" i="1"/>
  <c r="AG1077" i="1"/>
  <c r="AF1080" i="1"/>
  <c r="AI1083" i="1"/>
  <c r="AH1086" i="1"/>
  <c r="AG1089" i="1"/>
  <c r="AJ1092" i="1"/>
  <c r="AI1095" i="1"/>
  <c r="AH1098" i="1"/>
  <c r="AK1101" i="1"/>
  <c r="AJ1104" i="1"/>
  <c r="AI1107" i="1"/>
  <c r="AL1110" i="1"/>
  <c r="AK1113" i="1"/>
  <c r="AJ1116" i="1"/>
  <c r="AF1120" i="1"/>
  <c r="AL1122" i="1"/>
  <c r="AK1125" i="1"/>
  <c r="AG1129" i="1"/>
  <c r="AF1132" i="1"/>
  <c r="AL1134" i="1"/>
  <c r="AH1138" i="1"/>
  <c r="AG1141" i="1"/>
  <c r="AF1144" i="1"/>
  <c r="AI1147" i="1"/>
  <c r="AH1150" i="1"/>
  <c r="AG1153" i="1"/>
  <c r="AJ1156" i="1"/>
  <c r="AI1159" i="1"/>
  <c r="AH1162" i="1"/>
  <c r="AK1165" i="1"/>
  <c r="AJ1168" i="1"/>
  <c r="AL593" i="1"/>
  <c r="AK683" i="1"/>
  <c r="AJ736" i="1"/>
  <c r="AG250" i="1"/>
  <c r="AL476" i="1"/>
  <c r="AH566" i="1"/>
  <c r="AL608" i="1"/>
  <c r="AH636" i="1"/>
  <c r="AG655" i="1"/>
  <c r="AF678" i="1"/>
  <c r="AI704" i="1"/>
  <c r="AJ720" i="1"/>
  <c r="AL735" i="1"/>
  <c r="AG754" i="1"/>
  <c r="AJ769" i="1"/>
  <c r="AJ784" i="1"/>
  <c r="AL802" i="1"/>
  <c r="AL815" i="1"/>
  <c r="AH827" i="1"/>
  <c r="AF841" i="1"/>
  <c r="AI852" i="1"/>
  <c r="AL664" i="1"/>
  <c r="AL874" i="1"/>
  <c r="AH882" i="1"/>
  <c r="AL889" i="1"/>
  <c r="AF899" i="1"/>
  <c r="AL906" i="1"/>
  <c r="AH914" i="1"/>
  <c r="AI923" i="1"/>
  <c r="AL929" i="1"/>
  <c r="AJ935" i="1"/>
  <c r="AI942" i="1"/>
  <c r="AG948" i="1"/>
  <c r="AL953" i="1"/>
  <c r="AK960" i="1"/>
  <c r="AI966" i="1"/>
  <c r="AG972" i="1"/>
  <c r="AF979" i="1"/>
  <c r="AK984" i="1"/>
  <c r="AI990" i="1"/>
  <c r="AH997" i="1"/>
  <c r="AF1003" i="1"/>
  <c r="AK1008" i="1"/>
  <c r="AF1015" i="1"/>
  <c r="AL1018" i="1"/>
  <c r="AJ1022" i="1"/>
  <c r="AI1026" i="1"/>
  <c r="AH1029" i="1"/>
  <c r="AG1032" i="1"/>
  <c r="AJ1035" i="1"/>
  <c r="AI1038" i="1"/>
  <c r="AH1041" i="1"/>
  <c r="AK1044" i="1"/>
  <c r="AJ1047" i="1"/>
  <c r="AI1050" i="1"/>
  <c r="AL1053" i="1"/>
  <c r="AK1056" i="1"/>
  <c r="AJ1059" i="1"/>
  <c r="AF1063" i="1"/>
  <c r="AL1065" i="1"/>
  <c r="AK1068" i="1"/>
  <c r="AG1072" i="1"/>
  <c r="AF1075" i="1"/>
  <c r="AL1077" i="1"/>
  <c r="AH1081" i="1"/>
  <c r="AG1084" i="1"/>
  <c r="AL403" i="1"/>
  <c r="AG361" i="1"/>
  <c r="AF1170" i="1"/>
  <c r="AH406" i="1"/>
  <c r="AF362" i="1"/>
  <c r="AF354" i="1"/>
  <c r="AF350" i="1"/>
  <c r="AI411" i="1"/>
  <c r="AL14" i="1"/>
  <c r="AL38" i="1"/>
  <c r="AI63" i="1"/>
  <c r="AJ15" i="1"/>
  <c r="AJ39" i="1"/>
  <c r="AG64" i="1"/>
  <c r="AH28" i="1"/>
  <c r="AH76" i="1"/>
  <c r="AL100" i="1"/>
  <c r="AI125" i="1"/>
  <c r="AI149" i="1"/>
  <c r="AF174" i="1"/>
  <c r="AJ29" i="1"/>
  <c r="AF77" i="1"/>
  <c r="AJ101" i="1"/>
  <c r="AG126" i="1"/>
  <c r="AG150" i="1"/>
  <c r="AK174" i="1"/>
  <c r="AI57" i="1"/>
  <c r="AL114" i="1"/>
  <c r="AF164" i="1"/>
  <c r="AI199" i="1"/>
  <c r="AI223" i="1"/>
  <c r="AF248" i="1"/>
  <c r="AJ272" i="1"/>
  <c r="AJ296" i="1"/>
  <c r="AG321" i="1"/>
  <c r="AK348" i="1"/>
  <c r="AK368" i="1"/>
  <c r="AI32" i="1"/>
  <c r="AJ103" i="1"/>
  <c r="AJ151" i="1"/>
  <c r="AH193" i="1"/>
  <c r="AL217" i="1"/>
  <c r="AL241" i="1"/>
  <c r="AI266" i="1"/>
  <c r="AF291" i="1"/>
  <c r="AF315" i="1"/>
  <c r="AJ333" i="1"/>
  <c r="AG365" i="1"/>
  <c r="AG383" i="1"/>
  <c r="AI65" i="1"/>
  <c r="AG169" i="1"/>
  <c r="AI225" i="1"/>
  <c r="AJ274" i="1"/>
  <c r="AK422" i="1"/>
  <c r="AK370" i="1"/>
  <c r="AI452" i="1"/>
  <c r="AF477" i="1"/>
  <c r="AF501" i="1"/>
  <c r="AJ525" i="1"/>
  <c r="AG548" i="1"/>
  <c r="AG572" i="1"/>
  <c r="AG70" i="1"/>
  <c r="AJ171" i="1"/>
  <c r="AK226" i="1"/>
  <c r="AL275" i="1"/>
  <c r="AF323" i="1"/>
  <c r="AF372" i="1"/>
  <c r="AG453" i="1"/>
  <c r="AK477" i="1"/>
  <c r="AK501" i="1"/>
  <c r="AH526" i="1"/>
  <c r="AL548" i="1"/>
  <c r="AL572" i="1"/>
  <c r="AI596" i="1"/>
  <c r="AI179" i="1"/>
  <c r="AJ278" i="1"/>
  <c r="AL375" i="1"/>
  <c r="AJ479" i="1"/>
  <c r="AJ527" i="1"/>
  <c r="AK574" i="1"/>
  <c r="AG609" i="1"/>
  <c r="AG633" i="1"/>
  <c r="AK653" i="1"/>
  <c r="AH678" i="1"/>
  <c r="AH701" i="1"/>
  <c r="AL725" i="1"/>
  <c r="AI750" i="1"/>
  <c r="AI774" i="1"/>
  <c r="AF799" i="1"/>
  <c r="AJ823" i="1"/>
  <c r="AJ847" i="1"/>
  <c r="AG871" i="1"/>
  <c r="AK895" i="1"/>
  <c r="AK919" i="1"/>
  <c r="AH944" i="1"/>
  <c r="AL968" i="1"/>
  <c r="AH988" i="1"/>
  <c r="AJ1006" i="1"/>
  <c r="AH129" i="1"/>
  <c r="AK230" i="1"/>
  <c r="AL303" i="1"/>
  <c r="AF376" i="1"/>
  <c r="AG467" i="1"/>
  <c r="AK503" i="1"/>
  <c r="AH538" i="1"/>
  <c r="AL574" i="1"/>
  <c r="AL602" i="1"/>
  <c r="AH621" i="1"/>
  <c r="AJ639" i="1"/>
  <c r="AL653" i="1"/>
  <c r="AG672" i="1"/>
  <c r="AG687" i="1"/>
  <c r="AK699" i="1"/>
  <c r="AK711" i="1"/>
  <c r="AK723" i="1"/>
  <c r="AH736" i="1"/>
  <c r="AH748" i="1"/>
  <c r="AH760" i="1"/>
  <c r="AL772" i="1"/>
  <c r="AL784" i="1"/>
  <c r="AL796" i="1"/>
  <c r="AI809" i="1"/>
  <c r="AI821" i="1"/>
  <c r="AI833" i="1"/>
  <c r="AF846" i="1"/>
  <c r="AF858" i="1"/>
  <c r="AF869" i="1"/>
  <c r="AJ881" i="1"/>
  <c r="AJ893" i="1"/>
  <c r="AJ905" i="1"/>
  <c r="AG918" i="1"/>
  <c r="AG930" i="1"/>
  <c r="AG942" i="1"/>
  <c r="AK954" i="1"/>
  <c r="AK966" i="1"/>
  <c r="AK978" i="1"/>
  <c r="AH991" i="1"/>
  <c r="AH1003" i="1"/>
  <c r="AH1015" i="1"/>
  <c r="AI99" i="1"/>
  <c r="AJ238" i="1"/>
  <c r="AJ431" i="1"/>
  <c r="AJ459" i="1"/>
  <c r="AJ507" i="1"/>
  <c r="AJ553" i="1"/>
  <c r="AK597" i="1"/>
  <c r="AG623" i="1"/>
  <c r="AG645" i="1"/>
  <c r="AH669" i="1"/>
  <c r="AH691" i="1"/>
  <c r="AJ99" i="1"/>
  <c r="AH243" i="1"/>
  <c r="AH333" i="1"/>
  <c r="AK459" i="1"/>
  <c r="AF510" i="1"/>
  <c r="AF556" i="1"/>
  <c r="AL597" i="1"/>
  <c r="AI624" i="1"/>
  <c r="AI396" i="1"/>
  <c r="AI669" i="1"/>
  <c r="AJ692" i="1"/>
  <c r="AJ716" i="1"/>
  <c r="AJ740" i="1"/>
  <c r="AK765" i="1"/>
  <c r="AK789" i="1"/>
  <c r="AK85" i="1"/>
  <c r="AH236" i="1"/>
  <c r="AH347" i="1"/>
  <c r="AG456" i="1"/>
  <c r="AI506" i="1"/>
  <c r="AI552" i="1"/>
  <c r="AF209" i="1"/>
  <c r="AK545" i="1"/>
  <c r="AI628" i="1"/>
  <c r="AI672" i="1"/>
  <c r="AG717" i="1"/>
  <c r="AG749" i="1"/>
  <c r="AG781" i="1"/>
  <c r="AG813" i="1"/>
  <c r="AG837" i="1"/>
  <c r="AG861" i="1"/>
  <c r="AG432" i="1"/>
  <c r="AJ592" i="1"/>
  <c r="AH395" i="1"/>
  <c r="AJ688" i="1"/>
  <c r="AH727" i="1"/>
  <c r="AH759" i="1"/>
  <c r="AJ792" i="1"/>
  <c r="AJ820" i="1"/>
  <c r="AJ844" i="1"/>
  <c r="AK868" i="1"/>
  <c r="AK892" i="1"/>
  <c r="AK916" i="1"/>
  <c r="AL538" i="1"/>
  <c r="AG398" i="1"/>
  <c r="AK746" i="1"/>
  <c r="AI812" i="1"/>
  <c r="AI860" i="1"/>
  <c r="AI895" i="1"/>
  <c r="AG928" i="1"/>
  <c r="AG952" i="1"/>
  <c r="AG976" i="1"/>
  <c r="AH1001" i="1"/>
  <c r="AI1021" i="1"/>
  <c r="AG1034" i="1"/>
  <c r="AK1046" i="1"/>
  <c r="AK1058" i="1"/>
  <c r="AK1070" i="1"/>
  <c r="AH1083" i="1"/>
  <c r="AH1095" i="1"/>
  <c r="AH1107" i="1"/>
  <c r="AL1119" i="1"/>
  <c r="AL1131" i="1"/>
  <c r="AL1143" i="1"/>
  <c r="AI1156" i="1"/>
  <c r="AI1168" i="1"/>
  <c r="AF241" i="1"/>
  <c r="AG635" i="1"/>
  <c r="AL719" i="1"/>
  <c r="AL783" i="1"/>
  <c r="AI840" i="1"/>
  <c r="AL881" i="1"/>
  <c r="AL913" i="1"/>
  <c r="AH942" i="1"/>
  <c r="AH966" i="1"/>
  <c r="AH990" i="1"/>
  <c r="AL1014" i="1"/>
  <c r="AG1029" i="1"/>
  <c r="AG1041" i="1"/>
  <c r="AK1053" i="1"/>
  <c r="AK1065" i="1"/>
  <c r="AK1077" i="1"/>
  <c r="AH1090" i="1"/>
  <c r="AH1102" i="1"/>
  <c r="AH1114" i="1"/>
  <c r="AL1126" i="1"/>
  <c r="AL1138" i="1"/>
  <c r="AL1150" i="1"/>
  <c r="AI1163" i="1"/>
  <c r="AI696" i="1"/>
  <c r="AJ584" i="1"/>
  <c r="AG686" i="1"/>
  <c r="AG757" i="1"/>
  <c r="AG818" i="1"/>
  <c r="AI867" i="1"/>
  <c r="AJ900" i="1"/>
  <c r="AF931" i="1"/>
  <c r="AG956" i="1"/>
  <c r="AG980" i="1"/>
  <c r="AG1004" i="1"/>
  <c r="AG1024" i="1"/>
  <c r="AG1036" i="1"/>
  <c r="AG1048" i="1"/>
  <c r="AK1060" i="1"/>
  <c r="AK1072" i="1"/>
  <c r="AK1084" i="1"/>
  <c r="AF1091" i="1"/>
  <c r="AH1097" i="1"/>
  <c r="AF1103" i="1"/>
  <c r="AH1109" i="1"/>
  <c r="AJ1115" i="1"/>
  <c r="AH1121" i="1"/>
  <c r="AJ1127" i="1"/>
  <c r="AL1133" i="1"/>
  <c r="AJ1139" i="1"/>
  <c r="AL1145" i="1"/>
  <c r="AG1152" i="1"/>
  <c r="AL1157" i="1"/>
  <c r="AG1164" i="1"/>
  <c r="AK222" i="1"/>
  <c r="AJ552" i="1"/>
  <c r="AI712" i="1"/>
  <c r="AF821" i="1"/>
  <c r="AL897" i="1"/>
  <c r="AI955" i="1"/>
  <c r="AK1005" i="1"/>
  <c r="AG1035" i="1"/>
  <c r="AH1060" i="1"/>
  <c r="AI1085" i="1"/>
  <c r="AH1108" i="1"/>
  <c r="AI1133" i="1"/>
  <c r="AJ1158" i="1"/>
  <c r="AK949" i="1"/>
  <c r="AK1043" i="1"/>
  <c r="AK1091" i="1"/>
  <c r="AK1139" i="1"/>
  <c r="AI791" i="1"/>
  <c r="AK850" i="1"/>
  <c r="AI899" i="1"/>
  <c r="AL942" i="1"/>
  <c r="AL974" i="1"/>
  <c r="AH1002" i="1"/>
  <c r="AL1028" i="1"/>
  <c r="AL1044" i="1"/>
  <c r="AL1060" i="1"/>
  <c r="AG1079" i="1"/>
  <c r="AL1092" i="1"/>
  <c r="AL1108" i="1"/>
  <c r="AG1127" i="1"/>
  <c r="AG1143" i="1"/>
  <c r="AL1156" i="1"/>
  <c r="AH878" i="1"/>
  <c r="AK981" i="1"/>
  <c r="AF1046" i="1"/>
  <c r="AG1103" i="1"/>
  <c r="AH1144" i="1"/>
  <c r="AK794" i="1"/>
  <c r="AH870" i="1"/>
  <c r="AG913" i="1"/>
  <c r="AF944" i="1"/>
  <c r="AJ980" i="1"/>
  <c r="AJ1012" i="1"/>
  <c r="AK1031" i="1"/>
  <c r="AF1050" i="1"/>
  <c r="AK1063" i="1"/>
  <c r="AK1079" i="1"/>
  <c r="AF1098" i="1"/>
  <c r="AF1114" i="1"/>
  <c r="AK1127" i="1"/>
  <c r="AF1146" i="1"/>
  <c r="AF1162" i="1"/>
  <c r="AK818" i="1"/>
  <c r="AI931" i="1"/>
  <c r="AK1013" i="1"/>
  <c r="AF1062" i="1"/>
  <c r="AJ1114" i="1"/>
  <c r="AJ1162" i="1"/>
  <c r="AG410" i="1"/>
  <c r="AI417" i="1"/>
  <c r="AF1182" i="1"/>
  <c r="AJ1171" i="1"/>
  <c r="AH419" i="1"/>
  <c r="AL1175" i="1"/>
  <c r="AG1174" i="1"/>
  <c r="AG351" i="1"/>
  <c r="AJ20" i="1"/>
  <c r="AG45" i="1"/>
  <c r="AK69" i="1"/>
  <c r="AH21" i="1"/>
  <c r="AL45" i="1"/>
  <c r="AI70" i="1"/>
  <c r="AK39" i="1"/>
  <c r="AJ82" i="1"/>
  <c r="AG107" i="1"/>
  <c r="AG131" i="1"/>
  <c r="AK155" i="1"/>
  <c r="AH180" i="1"/>
  <c r="AF41" i="1"/>
  <c r="AH83" i="1"/>
  <c r="AL107" i="1"/>
  <c r="AL131" i="1"/>
  <c r="AI156" i="1"/>
  <c r="AF181" i="1"/>
  <c r="AH78" i="1"/>
  <c r="AI127" i="1"/>
  <c r="AJ176" i="1"/>
  <c r="AG205" i="1"/>
  <c r="AK229" i="1"/>
  <c r="AH254" i="1"/>
  <c r="AH278" i="1"/>
  <c r="AL302" i="1"/>
  <c r="AI325" i="1"/>
  <c r="AI341" i="1"/>
  <c r="AF375" i="1"/>
  <c r="AJ57" i="1"/>
  <c r="AF115" i="1"/>
  <c r="AG164" i="1"/>
  <c r="AJ199" i="1"/>
  <c r="AJ223" i="1"/>
  <c r="AG248" i="1"/>
  <c r="AK272" i="1"/>
  <c r="AK296" i="1"/>
  <c r="AH321" i="1"/>
  <c r="AL348" i="1"/>
  <c r="AL368" i="1"/>
  <c r="AI443" i="1"/>
  <c r="AF96" i="1"/>
  <c r="AL188" i="1"/>
  <c r="AF238" i="1"/>
  <c r="AG287" i="1"/>
  <c r="AG423" i="1"/>
  <c r="AH380" i="1"/>
  <c r="AK458" i="1"/>
  <c r="AK482" i="1"/>
  <c r="AH507" i="1"/>
  <c r="AL530" i="1"/>
  <c r="AL553" i="1"/>
  <c r="AI578" i="1"/>
  <c r="AI98" i="1"/>
  <c r="AG190" i="1"/>
  <c r="AH239" i="1"/>
  <c r="AI288" i="1"/>
  <c r="AI331" i="1"/>
  <c r="AJ439" i="1"/>
  <c r="AI459" i="1"/>
  <c r="AI483" i="1"/>
  <c r="AF508" i="1"/>
  <c r="AJ531" i="1"/>
  <c r="AJ554" i="1"/>
  <c r="AG579" i="1"/>
  <c r="AK602" i="1"/>
  <c r="AI205" i="1"/>
  <c r="AK303" i="1"/>
  <c r="AF444" i="1"/>
  <c r="AF491" i="1"/>
  <c r="AG538" i="1"/>
  <c r="AH586" i="1"/>
  <c r="AL614" i="1"/>
  <c r="AI639" i="1"/>
  <c r="AF660" i="1"/>
  <c r="AF399" i="1"/>
  <c r="AJ707" i="1"/>
  <c r="AG732" i="1"/>
  <c r="AG756" i="1"/>
  <c r="AK780" i="1"/>
  <c r="AH805" i="1"/>
  <c r="AH829" i="1"/>
  <c r="AL853" i="1"/>
  <c r="AI877" i="1"/>
  <c r="AI901" i="1"/>
  <c r="AF926" i="1"/>
  <c r="AJ950" i="1"/>
  <c r="AJ974" i="1"/>
  <c r="AL992" i="1"/>
  <c r="AG1011" i="1"/>
  <c r="AL165" i="1"/>
  <c r="AF249" i="1"/>
  <c r="AG322" i="1"/>
  <c r="AJ385" i="1"/>
  <c r="AH476" i="1"/>
  <c r="AL512" i="1"/>
  <c r="AI547" i="1"/>
  <c r="AF584" i="1"/>
  <c r="AJ607" i="1"/>
  <c r="AL625" i="1"/>
  <c r="AG642" i="1"/>
  <c r="AI658" i="1"/>
  <c r="AK676" i="1"/>
  <c r="AJ690" i="1"/>
  <c r="AJ702" i="1"/>
  <c r="AJ714" i="1"/>
  <c r="AG727" i="1"/>
  <c r="AG739" i="1"/>
  <c r="AG751" i="1"/>
  <c r="AK763" i="1"/>
  <c r="AK775" i="1"/>
  <c r="AK787" i="1"/>
  <c r="AH800" i="1"/>
  <c r="AH812" i="1"/>
  <c r="AH824" i="1"/>
  <c r="AL836" i="1"/>
  <c r="AL848" i="1"/>
  <c r="AL860" i="1"/>
  <c r="AI872" i="1"/>
  <c r="AI884" i="1"/>
  <c r="AI896" i="1"/>
  <c r="AF909" i="1"/>
  <c r="AF921" i="1"/>
  <c r="AF933" i="1"/>
  <c r="AJ945" i="1"/>
  <c r="AJ957" i="1"/>
  <c r="AJ969" i="1"/>
  <c r="AG982" i="1"/>
  <c r="AG994" i="1"/>
  <c r="AG1006" i="1"/>
  <c r="AK1018" i="1"/>
  <c r="AG145" i="1"/>
  <c r="AI261" i="1"/>
  <c r="AF346" i="1"/>
  <c r="AF471" i="1"/>
  <c r="AF519" i="1"/>
  <c r="AH567" i="1"/>
  <c r="AL604" i="1"/>
  <c r="AL628" i="1"/>
  <c r="AF650" i="1"/>
  <c r="AF674" i="1"/>
  <c r="AF697" i="1"/>
  <c r="AI154" i="1"/>
  <c r="AG266" i="1"/>
  <c r="AG346" i="1"/>
  <c r="AI473" i="1"/>
  <c r="AI521" i="1"/>
  <c r="AI567" i="1"/>
  <c r="AG606" i="1"/>
  <c r="AG630" i="1"/>
  <c r="AG650" i="1"/>
  <c r="AH675" i="1"/>
  <c r="AH698" i="1"/>
  <c r="AH722" i="1"/>
  <c r="AI747" i="1"/>
  <c r="AI771" i="1"/>
  <c r="AI795" i="1"/>
  <c r="AJ140" i="1"/>
  <c r="AG259" i="1"/>
  <c r="AG420" i="1"/>
  <c r="AL469" i="1"/>
  <c r="AL517" i="1"/>
  <c r="AL563" i="1"/>
  <c r="AK318" i="1"/>
  <c r="AF588" i="1"/>
  <c r="AL639" i="1"/>
  <c r="AG685" i="1"/>
  <c r="AF725" i="1"/>
  <c r="AF757" i="1"/>
  <c r="AH790" i="1"/>
  <c r="AL818" i="1"/>
  <c r="AL842" i="1"/>
  <c r="AF867" i="1"/>
  <c r="AL460" i="1"/>
  <c r="AK606" i="1"/>
  <c r="AF653" i="1"/>
  <c r="AF700" i="1"/>
  <c r="AK734" i="1"/>
  <c r="AI768" i="1"/>
  <c r="AI800" i="1"/>
  <c r="AH826" i="1"/>
  <c r="AI851" i="1"/>
  <c r="AI874" i="1"/>
  <c r="AI898" i="1"/>
  <c r="AJ923" i="1"/>
  <c r="AI601" i="1"/>
  <c r="AF693" i="1"/>
  <c r="AF765" i="1"/>
  <c r="AL823" i="1"/>
  <c r="AL870" i="1"/>
  <c r="AJ904" i="1"/>
  <c r="AL933" i="1"/>
  <c r="AL957" i="1"/>
  <c r="AF983" i="1"/>
  <c r="AF1007" i="1"/>
  <c r="AF1025" i="1"/>
  <c r="AJ1037" i="1"/>
  <c r="AJ1049" i="1"/>
  <c r="AJ1061" i="1"/>
  <c r="AG1074" i="1"/>
  <c r="AG1086" i="1"/>
  <c r="AG1098" i="1"/>
  <c r="AK1110" i="1"/>
  <c r="AK1122" i="1"/>
  <c r="AK1134" i="1"/>
  <c r="AH1147" i="1"/>
  <c r="AH1159" i="1"/>
  <c r="AF600" i="1"/>
  <c r="AH472" i="1"/>
  <c r="AF654" i="1"/>
  <c r="AH735" i="1"/>
  <c r="AG802" i="1"/>
  <c r="AL851" i="1"/>
  <c r="AK889" i="1"/>
  <c r="AF923" i="1"/>
  <c r="AF948" i="1"/>
  <c r="AF972" i="1"/>
  <c r="AG997" i="1"/>
  <c r="AJ1018" i="1"/>
  <c r="AF1032" i="1"/>
  <c r="AJ1044" i="1"/>
  <c r="AJ1056" i="1"/>
  <c r="AJ1068" i="1"/>
  <c r="AG1081" i="1"/>
  <c r="AG1093" i="1"/>
  <c r="AG1105" i="1"/>
  <c r="AK1117" i="1"/>
  <c r="AK1129" i="1"/>
  <c r="AK1141" i="1"/>
  <c r="AH1154" i="1"/>
  <c r="AH1166" i="1"/>
  <c r="AK745" i="1"/>
  <c r="AF618" i="1"/>
  <c r="AI708" i="1"/>
  <c r="AI772" i="1"/>
  <c r="AL831" i="1"/>
  <c r="AG876" i="1"/>
  <c r="AG908" i="1"/>
  <c r="AL937" i="1"/>
  <c r="AL961" i="1"/>
  <c r="AL985" i="1"/>
  <c r="AF1011" i="1"/>
  <c r="AF1027" i="1"/>
  <c r="AF1039" i="1"/>
  <c r="AJ1051" i="1"/>
  <c r="AJ1063" i="1"/>
  <c r="AJ1075" i="1"/>
  <c r="AF1087" i="1"/>
  <c r="AH1093" i="1"/>
  <c r="AJ1099" i="1"/>
  <c r="AH1105" i="1"/>
  <c r="AJ1111" i="1"/>
  <c r="AL1117" i="1"/>
  <c r="AJ1123" i="1"/>
  <c r="AL1129" i="1"/>
  <c r="AG1136" i="1"/>
  <c r="AL1141" i="1"/>
  <c r="AG1148" i="1"/>
  <c r="AI1154" i="1"/>
  <c r="AG1160" i="1"/>
  <c r="AI1166" i="1"/>
  <c r="AF368" i="1"/>
  <c r="AK623" i="1"/>
  <c r="AL739" i="1"/>
  <c r="AJ857" i="1"/>
  <c r="AH922" i="1"/>
  <c r="AK973" i="1"/>
  <c r="AJ1020" i="1"/>
  <c r="AH1044" i="1"/>
  <c r="AI1069" i="1"/>
  <c r="AJ1094" i="1"/>
  <c r="AI1117" i="1"/>
  <c r="AJ1142" i="1"/>
  <c r="AK1167" i="1"/>
  <c r="AL990" i="1"/>
  <c r="AI1057" i="1"/>
  <c r="AJ1098" i="1"/>
  <c r="AI1153" i="1"/>
  <c r="AL803" i="1"/>
  <c r="AF868" i="1"/>
  <c r="AK917" i="1"/>
  <c r="AI947" i="1"/>
  <c r="AI979" i="1"/>
  <c r="AG1015" i="1"/>
  <c r="AI1033" i="1"/>
  <c r="AG1047" i="1"/>
  <c r="AI1065" i="1"/>
  <c r="AI1081" i="1"/>
  <c r="AI1097" i="1"/>
  <c r="AK1115" i="1"/>
  <c r="AI1129" i="1"/>
  <c r="AI1145" i="1"/>
  <c r="AK1163" i="1"/>
  <c r="AJ908" i="1"/>
  <c r="AI995" i="1"/>
  <c r="AK1059" i="1"/>
  <c r="AF1110" i="1"/>
  <c r="AF1158" i="1"/>
  <c r="AJ825" i="1"/>
  <c r="AJ876" i="1"/>
  <c r="AI919" i="1"/>
  <c r="AK957" i="1"/>
  <c r="AK989" i="1"/>
  <c r="AF1016" i="1"/>
  <c r="AH1036" i="1"/>
  <c r="AH1052" i="1"/>
  <c r="AH1068" i="1"/>
  <c r="AJ1086" i="1"/>
  <c r="AH1100" i="1"/>
  <c r="AH1116" i="1"/>
  <c r="AJ1134" i="1"/>
  <c r="AJ1150" i="1"/>
  <c r="AH1164" i="1"/>
  <c r="AF837" i="1"/>
  <c r="AG945" i="1"/>
  <c r="AK1027" i="1"/>
  <c r="AJ1082" i="1"/>
  <c r="AI1121" i="1"/>
  <c r="AI1169" i="1"/>
  <c r="AL351" i="1"/>
  <c r="AI1175" i="1"/>
  <c r="AJ351" i="1"/>
  <c r="AH354" i="1"/>
  <c r="AL1177" i="1"/>
  <c r="AK404" i="1"/>
  <c r="AF416" i="1"/>
  <c r="AF415" i="1"/>
  <c r="AI414" i="1"/>
  <c r="AL26" i="1"/>
  <c r="AI51" i="1"/>
  <c r="AI75" i="1"/>
  <c r="AJ27" i="1"/>
  <c r="AG52" i="1"/>
  <c r="AG76" i="1"/>
  <c r="AH52" i="1"/>
  <c r="AL88" i="1"/>
  <c r="AL112" i="1"/>
  <c r="AI137" i="1"/>
  <c r="AF162" i="1"/>
  <c r="AI4" i="1"/>
  <c r="AJ53" i="1"/>
  <c r="AJ89" i="1"/>
  <c r="AJ113" i="1"/>
  <c r="AG138" i="1"/>
  <c r="AK162" i="1"/>
  <c r="AG7" i="1"/>
  <c r="AL90" i="1"/>
  <c r="AF140" i="1"/>
  <c r="AL186" i="1"/>
  <c r="AI211" i="1"/>
  <c r="AF236" i="1"/>
  <c r="AF260" i="1"/>
  <c r="AJ284" i="1"/>
  <c r="AG309" i="1"/>
  <c r="AG330" i="1"/>
  <c r="AK421" i="1"/>
  <c r="AH437" i="1"/>
  <c r="AI78" i="1"/>
  <c r="AJ127" i="1"/>
  <c r="AK176" i="1"/>
  <c r="AH205" i="1"/>
  <c r="AL229" i="1"/>
  <c r="AI254" i="1"/>
  <c r="AI278" i="1"/>
  <c r="AF303" i="1"/>
  <c r="AJ325" i="1"/>
  <c r="AJ341" i="1"/>
  <c r="AG375" i="1"/>
  <c r="AK389" i="1"/>
  <c r="AL118" i="1"/>
  <c r="AI201" i="1"/>
  <c r="AJ250" i="1"/>
  <c r="AJ298" i="1"/>
  <c r="AK425" i="1"/>
  <c r="AJ442" i="1"/>
  <c r="AI464" i="1"/>
  <c r="AF489" i="1"/>
  <c r="AJ513" i="1"/>
  <c r="AJ536" i="1"/>
  <c r="AG560" i="1"/>
  <c r="AK584" i="1"/>
  <c r="AH121" i="1"/>
  <c r="AK202" i="1"/>
  <c r="AL251" i="1"/>
  <c r="AL299" i="1"/>
  <c r="AF339" i="1"/>
  <c r="AJ443" i="1"/>
  <c r="AG465" i="1"/>
  <c r="AK489" i="1"/>
  <c r="AH514" i="1"/>
  <c r="AH537" i="1"/>
  <c r="AL560" i="1"/>
  <c r="AI393" i="1"/>
  <c r="AL78" i="1"/>
  <c r="AJ230" i="1"/>
  <c r="AL326" i="1"/>
  <c r="AI454" i="1"/>
  <c r="AJ503" i="1"/>
  <c r="AK550" i="1"/>
  <c r="AH594" i="1"/>
  <c r="AG621" i="1"/>
  <c r="AK643" i="1"/>
  <c r="AK666" i="1"/>
  <c r="AH689" i="1"/>
  <c r="AL713" i="1"/>
  <c r="AL737" i="1"/>
  <c r="AI762" i="1"/>
  <c r="AF787" i="1"/>
  <c r="AF811" i="1"/>
  <c r="AJ835" i="1"/>
  <c r="AG860" i="1"/>
  <c r="AG883" i="1"/>
  <c r="AK907" i="1"/>
  <c r="AH932" i="1"/>
  <c r="AH956" i="1"/>
  <c r="AG979" i="1"/>
  <c r="AI997" i="1"/>
  <c r="AL35" i="1"/>
  <c r="AG194" i="1"/>
  <c r="AH267" i="1"/>
  <c r="AI334" i="1"/>
  <c r="AL448" i="1"/>
  <c r="AI485" i="1"/>
  <c r="AF522" i="1"/>
  <c r="AJ556" i="1"/>
  <c r="AJ590" i="1"/>
  <c r="AG612" i="1"/>
  <c r="AI630" i="1"/>
  <c r="AK396" i="1"/>
  <c r="AF663" i="1"/>
  <c r="AH681" i="1"/>
  <c r="AI693" i="1"/>
  <c r="AI705" i="1"/>
  <c r="AF718" i="1"/>
  <c r="AF730" i="1"/>
  <c r="AF742" i="1"/>
  <c r="AJ754" i="1"/>
  <c r="AJ766" i="1"/>
  <c r="AJ778" i="1"/>
  <c r="AG791" i="1"/>
  <c r="AG803" i="1"/>
  <c r="AG815" i="1"/>
  <c r="AK827" i="1"/>
  <c r="AK839" i="1"/>
  <c r="AK851" i="1"/>
  <c r="AH863" i="1"/>
  <c r="AH875" i="1"/>
  <c r="AH887" i="1"/>
  <c r="AL899" i="1"/>
  <c r="AL911" i="1"/>
  <c r="AL923" i="1"/>
  <c r="AI936" i="1"/>
  <c r="AI948" i="1"/>
  <c r="AI960" i="1"/>
  <c r="AF973" i="1"/>
  <c r="AF985" i="1"/>
  <c r="AF997" i="1"/>
  <c r="AJ1009" i="1"/>
  <c r="AJ1021" i="1"/>
  <c r="AH188" i="1"/>
  <c r="AL288" i="1"/>
  <c r="AL380" i="1"/>
  <c r="AI482" i="1"/>
  <c r="AK531" i="1"/>
  <c r="AK578" i="1"/>
  <c r="AJ610" i="1"/>
  <c r="AK635" i="1"/>
  <c r="AK655" i="1"/>
  <c r="AK679" i="1"/>
  <c r="AL703" i="1"/>
  <c r="AF193" i="1"/>
  <c r="AF289" i="1"/>
  <c r="AL383" i="1"/>
  <c r="AL484" i="1"/>
  <c r="AL531" i="1"/>
  <c r="AG581" i="1"/>
  <c r="AL611" i="1"/>
  <c r="AL635" i="1"/>
  <c r="AF657" i="1"/>
  <c r="AF681" i="1"/>
  <c r="AF704" i="1"/>
  <c r="AG729" i="1"/>
  <c r="AG753" i="1"/>
  <c r="AG777" i="1"/>
  <c r="AH802" i="1"/>
  <c r="AF186" i="1"/>
  <c r="AF282" i="1"/>
  <c r="AJ437" i="1"/>
  <c r="AH481" i="1"/>
  <c r="AH528" i="1"/>
  <c r="AJ577" i="1"/>
  <c r="AJ447" i="1"/>
  <c r="AG603" i="1"/>
  <c r="AJ649" i="1"/>
  <c r="AJ696" i="1"/>
  <c r="AI732" i="1"/>
  <c r="AG766" i="1"/>
  <c r="AG798" i="1"/>
  <c r="AJ824" i="1"/>
  <c r="AK849" i="1"/>
  <c r="AG104" i="1"/>
  <c r="AJ506" i="1"/>
  <c r="AI620" i="1"/>
  <c r="AI665" i="1"/>
  <c r="AH710" i="1"/>
  <c r="AL743" i="1"/>
  <c r="AL775" i="1"/>
  <c r="AL807" i="1"/>
  <c r="AG833" i="1"/>
  <c r="AG857" i="1"/>
  <c r="AG880" i="1"/>
  <c r="AH905" i="1"/>
  <c r="AH195" i="1"/>
  <c r="AL624" i="1"/>
  <c r="AF716" i="1"/>
  <c r="AF780" i="1"/>
  <c r="AH835" i="1"/>
  <c r="AF880" i="1"/>
  <c r="AF912" i="1"/>
  <c r="AJ939" i="1"/>
  <c r="AK964" i="1"/>
  <c r="AK988" i="1"/>
  <c r="AK1012" i="1"/>
  <c r="AI1028" i="1"/>
  <c r="AI1040" i="1"/>
  <c r="AI1052" i="1"/>
  <c r="AF1065" i="1"/>
  <c r="AF1077" i="1"/>
  <c r="AF1089" i="1"/>
  <c r="AJ1101" i="1"/>
  <c r="AJ1113" i="1"/>
  <c r="AJ1125" i="1"/>
  <c r="AG1138" i="1"/>
  <c r="AG1150" i="1"/>
  <c r="AG1162" i="1"/>
  <c r="AG679" i="1"/>
  <c r="AK561" i="1"/>
  <c r="AL676" i="1"/>
  <c r="AJ753" i="1"/>
  <c r="AH815" i="1"/>
  <c r="AH664" i="1"/>
  <c r="AL898" i="1"/>
  <c r="AK929" i="1"/>
  <c r="AK953" i="1"/>
  <c r="AL978" i="1"/>
  <c r="AL1002" i="1"/>
  <c r="AI1022" i="1"/>
  <c r="AI1035" i="1"/>
  <c r="AI1047" i="1"/>
  <c r="AI1059" i="1"/>
  <c r="AF1072" i="1"/>
  <c r="AF1084" i="1"/>
  <c r="AF1096" i="1"/>
  <c r="AJ1108" i="1"/>
  <c r="AJ1120" i="1"/>
  <c r="AJ1132" i="1"/>
  <c r="AG1145" i="1"/>
  <c r="AG1157" i="1"/>
  <c r="AG1169" i="1"/>
  <c r="AH422" i="1"/>
  <c r="AL640" i="1"/>
  <c r="AL723" i="1"/>
  <c r="AK790" i="1"/>
  <c r="AH843" i="1"/>
  <c r="AF884" i="1"/>
  <c r="AH917" i="1"/>
  <c r="AJ943" i="1"/>
  <c r="AJ967" i="1"/>
  <c r="AK992" i="1"/>
  <c r="AK1015" i="1"/>
  <c r="AL1029" i="1"/>
  <c r="AI1042" i="1"/>
  <c r="AI1054" i="1"/>
  <c r="AI1066" i="1"/>
  <c r="AF1079" i="1"/>
  <c r="AG1088" i="1"/>
  <c r="AL1093" i="1"/>
  <c r="AG1100" i="1"/>
  <c r="AI1106" i="1"/>
  <c r="AG1112" i="1"/>
  <c r="AI1118" i="1"/>
  <c r="AK1124" i="1"/>
  <c r="AI1130" i="1"/>
  <c r="AK1136" i="1"/>
  <c r="AF1143" i="1"/>
  <c r="AK1148" i="1"/>
  <c r="AF1155" i="1"/>
  <c r="AH1161" i="1"/>
  <c r="AF1167" i="1"/>
  <c r="AI388" i="1"/>
  <c r="AG648" i="1"/>
  <c r="AF749" i="1"/>
  <c r="AK865" i="1"/>
  <c r="AJ932" i="1"/>
  <c r="AH978" i="1"/>
  <c r="AJ1023" i="1"/>
  <c r="AL1048" i="1"/>
  <c r="AK1071" i="1"/>
  <c r="AL1096" i="1"/>
  <c r="AF1122" i="1"/>
  <c r="AL1144" i="1"/>
  <c r="AG773" i="1"/>
  <c r="AJ1004" i="1"/>
  <c r="AH1064" i="1"/>
  <c r="AG1119" i="1"/>
  <c r="AG1167" i="1"/>
  <c r="AG814" i="1"/>
  <c r="AG881" i="1"/>
  <c r="AF924" i="1"/>
  <c r="AJ956" i="1"/>
  <c r="AG993" i="1"/>
  <c r="AH1018" i="1"/>
  <c r="AK1035" i="1"/>
  <c r="AF1054" i="1"/>
  <c r="AF1070" i="1"/>
  <c r="AK1083" i="1"/>
  <c r="AF1102" i="1"/>
  <c r="AF1118" i="1"/>
  <c r="AF1134" i="1"/>
  <c r="AH1152" i="1"/>
  <c r="AF1166" i="1"/>
  <c r="AL926" i="1"/>
  <c r="AI1025" i="1"/>
  <c r="AI1073" i="1"/>
  <c r="AL1116" i="1"/>
  <c r="AG758" i="1"/>
  <c r="AK834" i="1"/>
  <c r="AK888" i="1"/>
  <c r="AL934" i="1"/>
  <c r="AH962" i="1"/>
  <c r="AH994" i="1"/>
  <c r="AL1024" i="1"/>
  <c r="AL1040" i="1"/>
  <c r="AJ1054" i="1"/>
  <c r="AL1072" i="1"/>
  <c r="AL1088" i="1"/>
  <c r="AL1104" i="1"/>
  <c r="AG1123" i="1"/>
  <c r="AL1136" i="1"/>
  <c r="AL1152" i="1"/>
  <c r="AF761" i="1"/>
  <c r="AF872" i="1"/>
  <c r="AL958" i="1"/>
  <c r="AI1041" i="1"/>
  <c r="AI1089" i="1"/>
  <c r="AG1135" i="1"/>
  <c r="AG358" i="1"/>
  <c r="AG1181" i="1"/>
  <c r="AI358" i="1"/>
  <c r="AJ400" i="1"/>
  <c r="AJ1183" i="1"/>
  <c r="AK1175" i="1"/>
  <c r="AK1170" i="1"/>
  <c r="AF402" i="1"/>
  <c r="AJ8" i="1"/>
  <c r="AG33" i="1"/>
  <c r="AG57" i="1"/>
  <c r="AH9" i="1"/>
  <c r="AL33" i="1"/>
  <c r="AL57" i="1"/>
  <c r="AK15" i="1"/>
  <c r="AL64" i="1"/>
  <c r="AJ94" i="1"/>
  <c r="AG119" i="1"/>
  <c r="AK143" i="1"/>
  <c r="AK167" i="1"/>
  <c r="AF17" i="1"/>
  <c r="AG66" i="1"/>
  <c r="AH95" i="1"/>
  <c r="AL119" i="1"/>
  <c r="AI144" i="1"/>
  <c r="AI168" i="1"/>
  <c r="AH32" i="1"/>
  <c r="AI103" i="1"/>
  <c r="AI151" i="1"/>
  <c r="AG193" i="1"/>
  <c r="AK217" i="1"/>
  <c r="AK241" i="1"/>
  <c r="AH266" i="1"/>
  <c r="AL290" i="1"/>
  <c r="AL314" i="1"/>
  <c r="AI333" i="1"/>
  <c r="AF365" i="1"/>
  <c r="AH7" i="1"/>
  <c r="AF91" i="1"/>
  <c r="AG140" i="1"/>
  <c r="AF187" i="1"/>
  <c r="AJ211" i="1"/>
  <c r="AG236" i="1"/>
  <c r="AG260" i="1"/>
  <c r="AK284" i="1"/>
  <c r="AH309" i="1"/>
  <c r="AH330" i="1"/>
  <c r="AL421" i="1"/>
  <c r="AI437" i="1"/>
  <c r="AG15" i="1"/>
  <c r="AF144" i="1"/>
  <c r="AF214" i="1"/>
  <c r="AF262" i="1"/>
  <c r="AG311" i="1"/>
  <c r="AH344" i="1"/>
  <c r="AG446" i="1"/>
  <c r="AK470" i="1"/>
  <c r="AH495" i="1"/>
  <c r="AH519" i="1"/>
  <c r="AL541" i="1"/>
  <c r="AI566" i="1"/>
  <c r="AL19" i="1"/>
  <c r="AI146" i="1"/>
  <c r="AH215" i="1"/>
  <c r="AH263" i="1"/>
  <c r="AI312" i="1"/>
  <c r="AJ345" i="1"/>
  <c r="AG447" i="1"/>
  <c r="AI471" i="1"/>
  <c r="AF496" i="1"/>
  <c r="AF520" i="1"/>
  <c r="AJ542" i="1"/>
  <c r="AG567" i="1"/>
  <c r="AG590" i="1"/>
  <c r="AG129" i="1"/>
  <c r="AK255" i="1"/>
  <c r="AK341" i="1"/>
  <c r="AF467" i="1"/>
  <c r="AG516" i="1"/>
  <c r="AG562" i="1"/>
  <c r="AJ602" i="1"/>
  <c r="AI627" i="1"/>
  <c r="AI648" i="1"/>
  <c r="AF672" i="1"/>
  <c r="AJ695" i="1"/>
  <c r="AJ719" i="1"/>
  <c r="AG744" i="1"/>
  <c r="AK768" i="1"/>
  <c r="AK792" i="1"/>
  <c r="AH817" i="1"/>
  <c r="AL841" i="1"/>
  <c r="AL864" i="1"/>
  <c r="AI889" i="1"/>
  <c r="AF914" i="1"/>
  <c r="AF938" i="1"/>
  <c r="AJ962" i="1"/>
  <c r="AK983" i="1"/>
  <c r="AF1002" i="1"/>
  <c r="AK92" i="1"/>
  <c r="AI212" i="1"/>
  <c r="AJ285" i="1"/>
  <c r="AK342" i="1"/>
  <c r="AF458" i="1"/>
  <c r="AJ494" i="1"/>
  <c r="AG530" i="1"/>
  <c r="AK565" i="1"/>
  <c r="AK596" i="1"/>
  <c r="AK616" i="1"/>
  <c r="AF635" i="1"/>
  <c r="AH649" i="1"/>
  <c r="AJ668" i="1"/>
  <c r="AH684" i="1"/>
  <c r="AH696" i="1"/>
  <c r="AL708" i="1"/>
  <c r="AL720" i="1"/>
  <c r="AL732" i="1"/>
  <c r="AI745" i="1"/>
  <c r="AI757" i="1"/>
  <c r="AI769" i="1"/>
  <c r="AF782" i="1"/>
  <c r="AF794" i="1"/>
  <c r="AF806" i="1"/>
  <c r="AJ818" i="1"/>
  <c r="AJ830" i="1"/>
  <c r="AJ842" i="1"/>
  <c r="AG855" i="1"/>
  <c r="AG866" i="1"/>
  <c r="AG878" i="1"/>
  <c r="AK890" i="1"/>
  <c r="AK902" i="1"/>
  <c r="AK914" i="1"/>
  <c r="AH927" i="1"/>
  <c r="AH939" i="1"/>
  <c r="AH951" i="1"/>
  <c r="AL963" i="1"/>
  <c r="AL975" i="1"/>
  <c r="AL987" i="1"/>
  <c r="AI1000" i="1"/>
  <c r="AI1012" i="1"/>
  <c r="AL12" i="1"/>
  <c r="AK215" i="1"/>
  <c r="AK311" i="1"/>
  <c r="AL389" i="1"/>
  <c r="AG496" i="1"/>
  <c r="AG542" i="1"/>
  <c r="AJ588" i="1"/>
  <c r="AI617" i="1"/>
  <c r="AI394" i="1"/>
  <c r="AI661" i="1"/>
  <c r="AJ685" i="1"/>
  <c r="AH31" i="1"/>
  <c r="AL215" i="1"/>
  <c r="AI316" i="1"/>
  <c r="AF448" i="1"/>
  <c r="AH496" i="1"/>
  <c r="AJ544" i="1"/>
  <c r="AH590" i="1"/>
  <c r="AJ617" i="1"/>
  <c r="AK641" i="1"/>
  <c r="AK662" i="1"/>
  <c r="AK685" i="1"/>
  <c r="AL710" i="1"/>
  <c r="AL734" i="1"/>
  <c r="AL758" i="1"/>
  <c r="AF784" i="1"/>
  <c r="AF808" i="1"/>
  <c r="AL208" i="1"/>
  <c r="AI309" i="1"/>
  <c r="AH388" i="1"/>
  <c r="AK492" i="1"/>
  <c r="AF541" i="1"/>
  <c r="AG22" i="1"/>
  <c r="AL492" i="1"/>
  <c r="AF617" i="1"/>
  <c r="AF661" i="1"/>
  <c r="AF708" i="1"/>
  <c r="AJ741" i="1"/>
  <c r="AJ773" i="1"/>
  <c r="AJ805" i="1"/>
  <c r="AI831" i="1"/>
  <c r="AI855" i="1"/>
  <c r="AI236" i="1"/>
  <c r="AI559" i="1"/>
  <c r="AL631" i="1"/>
  <c r="AL675" i="1"/>
  <c r="AI719" i="1"/>
  <c r="AI751" i="1"/>
  <c r="AI783" i="1"/>
  <c r="AL814" i="1"/>
  <c r="AL838" i="1"/>
  <c r="AL862" i="1"/>
  <c r="AF887" i="1"/>
  <c r="AF911" i="1"/>
  <c r="AG436" i="1"/>
  <c r="AH397" i="1"/>
  <c r="AH731" i="1"/>
  <c r="AH795" i="1"/>
  <c r="AF849" i="1"/>
  <c r="AJ887" i="1"/>
  <c r="AJ919" i="1"/>
  <c r="AI946" i="1"/>
  <c r="AI970" i="1"/>
  <c r="AI994" i="1"/>
  <c r="AK1017" i="1"/>
  <c r="AH1031" i="1"/>
  <c r="AH1043" i="1"/>
  <c r="AL1055" i="1"/>
  <c r="AL1067" i="1"/>
  <c r="AL1079" i="1"/>
  <c r="AI1092" i="1"/>
  <c r="AI1104" i="1"/>
  <c r="AI1116" i="1"/>
  <c r="AF1129" i="1"/>
  <c r="AF1141" i="1"/>
  <c r="AF1153" i="1"/>
  <c r="AJ1165" i="1"/>
  <c r="AK742" i="1"/>
  <c r="AK607" i="1"/>
  <c r="AH703" i="1"/>
  <c r="AJ768" i="1"/>
  <c r="AK826" i="1"/>
  <c r="AH874" i="1"/>
  <c r="AH906" i="1"/>
  <c r="AI935" i="1"/>
  <c r="AJ960" i="1"/>
  <c r="AJ984" i="1"/>
  <c r="AJ1008" i="1"/>
  <c r="AH1026" i="1"/>
  <c r="AH1038" i="1"/>
  <c r="AH1050" i="1"/>
  <c r="AL1062" i="1"/>
  <c r="AL1074" i="1"/>
  <c r="AL1086" i="1"/>
  <c r="AI1099" i="1"/>
  <c r="AI1111" i="1"/>
  <c r="AI1123" i="1"/>
  <c r="AF1136" i="1"/>
  <c r="AF1148" i="1"/>
  <c r="AF1160" i="1"/>
  <c r="AL632" i="1"/>
  <c r="AG495" i="1"/>
  <c r="AK659" i="1"/>
  <c r="AG742" i="1"/>
  <c r="AG806" i="1"/>
  <c r="AK854" i="1"/>
  <c r="AG893" i="1"/>
  <c r="AG925" i="1"/>
  <c r="AH949" i="1"/>
  <c r="AI974" i="1"/>
  <c r="AI998" i="1"/>
  <c r="AJ1019" i="1"/>
  <c r="AH1033" i="1"/>
  <c r="AH1045" i="1"/>
  <c r="AH1057" i="1"/>
  <c r="AL1069" i="1"/>
  <c r="AL1081" i="1"/>
  <c r="AI1090" i="1"/>
  <c r="AG1096" i="1"/>
  <c r="AI1102" i="1"/>
  <c r="AK1108" i="1"/>
  <c r="AI1114" i="1"/>
  <c r="AK1120" i="1"/>
  <c r="AF1127" i="1"/>
  <c r="AK1132" i="1"/>
  <c r="AF1139" i="1"/>
  <c r="AH1145" i="1"/>
  <c r="AF1151" i="1"/>
  <c r="AH1157" i="1"/>
  <c r="AJ1163" i="1"/>
  <c r="AH1169" i="1"/>
  <c r="AF518" i="1"/>
  <c r="AF701" i="1"/>
  <c r="AJ800" i="1"/>
  <c r="AF892" i="1"/>
  <c r="AL950" i="1"/>
  <c r="AJ996" i="1"/>
  <c r="AL1032" i="1"/>
  <c r="AF1058" i="1"/>
  <c r="AL1080" i="1"/>
  <c r="AF1106" i="1"/>
  <c r="AG1131" i="1"/>
  <c r="AF1154" i="1"/>
  <c r="AF936" i="1"/>
  <c r="AF1030" i="1"/>
  <c r="AL1084" i="1"/>
  <c r="AF1126" i="1"/>
  <c r="AL754" i="1"/>
  <c r="AJ841" i="1"/>
  <c r="AH893" i="1"/>
  <c r="AG929" i="1"/>
  <c r="AK965" i="1"/>
  <c r="AK997" i="1"/>
  <c r="AH1024" i="1"/>
  <c r="AJ1042" i="1"/>
  <c r="AH1056" i="1"/>
  <c r="AH1072" i="1"/>
  <c r="AJ1090" i="1"/>
  <c r="AJ1106" i="1"/>
  <c r="AH1120" i="1"/>
  <c r="AJ1138" i="1"/>
  <c r="AJ1154" i="1"/>
  <c r="AJ785" i="1"/>
  <c r="AF968" i="1"/>
  <c r="AH1032" i="1"/>
  <c r="AH1080" i="1"/>
  <c r="AI1137" i="1"/>
  <c r="AH782" i="1"/>
  <c r="AL843" i="1"/>
  <c r="AG901" i="1"/>
  <c r="AI939" i="1"/>
  <c r="AI971" i="1"/>
  <c r="AF1008" i="1"/>
  <c r="AG1027" i="1"/>
  <c r="AG1043" i="1"/>
  <c r="AI1061" i="1"/>
  <c r="AI1077" i="1"/>
  <c r="AG1091" i="1"/>
  <c r="AI1109" i="1"/>
  <c r="AI1125" i="1"/>
  <c r="AI1141" i="1"/>
  <c r="AK1159" i="1"/>
  <c r="AJ797" i="1"/>
  <c r="AG884" i="1"/>
  <c r="AF1000" i="1"/>
  <c r="AG1055" i="1"/>
  <c r="AF1094" i="1"/>
  <c r="AL1148" i="1"/>
  <c r="CP400" i="1" l="1"/>
  <c r="CP1172" i="1"/>
  <c r="CP407" i="1"/>
  <c r="CP353" i="1"/>
  <c r="CP402" i="1"/>
  <c r="CP404" i="1"/>
  <c r="CP1176" i="1"/>
  <c r="CP410" i="1"/>
  <c r="CP355" i="1"/>
  <c r="CP1183" i="1"/>
  <c r="CP412" i="1"/>
  <c r="CP351" i="1"/>
  <c r="CP1173" i="1"/>
  <c r="CP418" i="1"/>
  <c r="CP411" i="1"/>
  <c r="CP416" i="1"/>
  <c r="CP1175" i="1"/>
  <c r="CP419" i="1"/>
  <c r="CP357" i="1"/>
  <c r="CP359" i="1"/>
  <c r="CP363" i="1"/>
  <c r="CP1171" i="1"/>
  <c r="CP408" i="1"/>
  <c r="CP362" i="1"/>
  <c r="CP356" i="1"/>
  <c r="CP1180" i="1"/>
  <c r="CP1179" i="1"/>
  <c r="CP414" i="1"/>
  <c r="CP415" i="1"/>
  <c r="CP354" i="1"/>
  <c r="CP349" i="1"/>
  <c r="CP406" i="1"/>
  <c r="CP403" i="1"/>
  <c r="CP350" i="1"/>
  <c r="CM405" i="1"/>
  <c r="CN405" i="1" s="1"/>
  <c r="CO405" i="1" s="1"/>
  <c r="CM360" i="1"/>
  <c r="CN360" i="1" s="1"/>
  <c r="CO360" i="1" s="1"/>
  <c r="CP1178" i="1"/>
  <c r="CP401" i="1"/>
  <c r="CP358" i="1"/>
  <c r="CP417" i="1"/>
  <c r="CP1170" i="1"/>
  <c r="CP352" i="1"/>
  <c r="CP409" i="1"/>
  <c r="CP413" i="1"/>
  <c r="CP1177" i="1"/>
  <c r="CP1182" i="1"/>
  <c r="CP1181" i="1"/>
  <c r="CP1174" i="1"/>
  <c r="BE1135" i="1"/>
  <c r="BE1055" i="1"/>
  <c r="BE945" i="1"/>
  <c r="BE884" i="1"/>
  <c r="BE1155" i="1"/>
  <c r="BE1139" i="1"/>
  <c r="BE1123" i="1"/>
  <c r="BE1107" i="1"/>
  <c r="BE1091" i="1"/>
  <c r="BE1075" i="1"/>
  <c r="BE1059" i="1"/>
  <c r="BE1043" i="1"/>
  <c r="BE1027" i="1"/>
  <c r="BE985" i="1"/>
  <c r="BE953" i="1"/>
  <c r="BE913" i="1"/>
  <c r="BE901" i="1"/>
  <c r="BE862" i="1"/>
  <c r="BE770" i="1"/>
  <c r="BE758" i="1"/>
  <c r="BE1151" i="1"/>
  <c r="BE1103" i="1"/>
  <c r="BE1087" i="1"/>
  <c r="BE1039" i="1"/>
  <c r="BE1009" i="1"/>
  <c r="BE846" i="1"/>
  <c r="BE1159" i="1"/>
  <c r="BE1143" i="1"/>
  <c r="BE1127" i="1"/>
  <c r="BE1111" i="1"/>
  <c r="BE1095" i="1"/>
  <c r="BE1079" i="1"/>
  <c r="BE1063" i="1"/>
  <c r="BE1047" i="1"/>
  <c r="BE1031" i="1"/>
  <c r="BE1015" i="1"/>
  <c r="BE993" i="1"/>
  <c r="BE961" i="1"/>
  <c r="BE929" i="1"/>
  <c r="BE881" i="1"/>
  <c r="BE814" i="1"/>
  <c r="BE1167" i="1"/>
  <c r="BE1119" i="1"/>
  <c r="BE1071" i="1"/>
  <c r="BE977" i="1"/>
  <c r="BE773" i="1"/>
  <c r="BE1163" i="1"/>
  <c r="BE1147" i="1"/>
  <c r="BE1131" i="1"/>
  <c r="BE1115" i="1"/>
  <c r="BE1099" i="1"/>
  <c r="BE1083" i="1"/>
  <c r="BE1067" i="1"/>
  <c r="BE1051" i="1"/>
  <c r="BE1035" i="1"/>
  <c r="BE1001" i="1"/>
  <c r="BE969" i="1"/>
  <c r="BE937" i="1"/>
  <c r="BE916" i="1"/>
  <c r="BE830" i="1"/>
  <c r="BE648" i="1"/>
  <c r="BE463" i="1"/>
  <c r="BE1168" i="1"/>
  <c r="BE1164" i="1"/>
  <c r="BE1160" i="1"/>
  <c r="BE1156" i="1"/>
  <c r="BE1152" i="1"/>
  <c r="BE1148" i="1"/>
  <c r="BE1144" i="1"/>
  <c r="BE1140" i="1"/>
  <c r="BE1136" i="1"/>
  <c r="BE1132" i="1"/>
  <c r="BE1128" i="1"/>
  <c r="BE1124" i="1"/>
  <c r="BE1120" i="1"/>
  <c r="BE1116" i="1"/>
  <c r="BE1112" i="1"/>
  <c r="BE1108" i="1"/>
  <c r="BE1104" i="1"/>
  <c r="BE1100" i="1"/>
  <c r="BE1096" i="1"/>
  <c r="BE1092" i="1"/>
  <c r="BE1088" i="1"/>
  <c r="BE1084" i="1"/>
  <c r="BE1080" i="1"/>
  <c r="BE1076" i="1"/>
  <c r="BE1072" i="1"/>
  <c r="BE1068" i="1"/>
  <c r="BE1064" i="1"/>
  <c r="BE1060" i="1"/>
  <c r="BE1056" i="1"/>
  <c r="BE1052" i="1"/>
  <c r="BE1048" i="1"/>
  <c r="BE1044" i="1"/>
  <c r="BE1040" i="1"/>
  <c r="BE1036" i="1"/>
  <c r="BE1032" i="1"/>
  <c r="BE1028" i="1"/>
  <c r="BE1024" i="1"/>
  <c r="BE1021" i="1"/>
  <c r="BE1012" i="1"/>
  <c r="BE1004" i="1"/>
  <c r="BE996" i="1"/>
  <c r="BE988" i="1"/>
  <c r="BE980" i="1"/>
  <c r="BE972" i="1"/>
  <c r="BE964" i="1"/>
  <c r="BE956" i="1"/>
  <c r="BE948" i="1"/>
  <c r="BE940" i="1"/>
  <c r="BE932" i="1"/>
  <c r="BE925" i="1"/>
  <c r="BE908" i="1"/>
  <c r="BE905" i="1"/>
  <c r="BE893" i="1"/>
  <c r="BE876" i="1"/>
  <c r="BE873" i="1"/>
  <c r="BE865" i="1"/>
  <c r="BE850" i="1"/>
  <c r="BE834" i="1"/>
  <c r="BE818" i="1"/>
  <c r="BE806" i="1"/>
  <c r="BE757" i="1"/>
  <c r="BE754" i="1"/>
  <c r="BE742" i="1"/>
  <c r="BE686" i="1"/>
  <c r="BE655" i="1"/>
  <c r="BE627" i="1"/>
  <c r="BE495" i="1"/>
  <c r="BE250" i="1"/>
  <c r="BE168" i="1"/>
  <c r="BE709" i="1"/>
  <c r="BE1169" i="1"/>
  <c r="BE1165" i="1"/>
  <c r="BE1161" i="1"/>
  <c r="BE1157" i="1"/>
  <c r="BE1153" i="1"/>
  <c r="BE1149" i="1"/>
  <c r="BE1145" i="1"/>
  <c r="BE1141" i="1"/>
  <c r="BE1137" i="1"/>
  <c r="BE1133" i="1"/>
  <c r="BE1129" i="1"/>
  <c r="BE1125" i="1"/>
  <c r="BE1121" i="1"/>
  <c r="BE1117" i="1"/>
  <c r="BE1113" i="1"/>
  <c r="BE1109" i="1"/>
  <c r="BE1105" i="1"/>
  <c r="BE1101" i="1"/>
  <c r="BE1097" i="1"/>
  <c r="BE1093" i="1"/>
  <c r="BE1089" i="1"/>
  <c r="BE1085" i="1"/>
  <c r="BE1081" i="1"/>
  <c r="BE1077" i="1"/>
  <c r="BE1073" i="1"/>
  <c r="BE1069" i="1"/>
  <c r="BE1065" i="1"/>
  <c r="BE1061" i="1"/>
  <c r="BE1057" i="1"/>
  <c r="BE1053" i="1"/>
  <c r="BE1049" i="1"/>
  <c r="BE1045" i="1"/>
  <c r="BE1041" i="1"/>
  <c r="BE1037" i="1"/>
  <c r="BE1033" i="1"/>
  <c r="BE1029" i="1"/>
  <c r="BE1025" i="1"/>
  <c r="BE1023" i="1"/>
  <c r="BE1020" i="1"/>
  <c r="BE1017" i="1"/>
  <c r="BE1013" i="1"/>
  <c r="BE1005" i="1"/>
  <c r="BE997" i="1"/>
  <c r="BE989" i="1"/>
  <c r="BE981" i="1"/>
  <c r="BE973" i="1"/>
  <c r="BE965" i="1"/>
  <c r="BE957" i="1"/>
  <c r="BE949" i="1"/>
  <c r="BE941" i="1"/>
  <c r="BE933" i="1"/>
  <c r="BE917" i="1"/>
  <c r="BE900" i="1"/>
  <c r="BE897" i="1"/>
  <c r="BE885" i="1"/>
  <c r="BE869" i="1"/>
  <c r="BE854" i="1"/>
  <c r="BE838" i="1"/>
  <c r="BE822" i="1"/>
  <c r="BE805" i="1"/>
  <c r="BE802" i="1"/>
  <c r="BE790" i="1"/>
  <c r="BE741" i="1"/>
  <c r="BE738" i="1"/>
  <c r="BE726" i="1"/>
  <c r="BE694" i="1"/>
  <c r="BE663" i="1"/>
  <c r="BE635" i="1"/>
  <c r="BE527" i="1"/>
  <c r="BE314" i="1"/>
  <c r="BE679" i="1"/>
  <c r="BE619" i="1"/>
  <c r="BE186" i="1"/>
  <c r="BE1166" i="1"/>
  <c r="BE1162" i="1"/>
  <c r="BE1158" i="1"/>
  <c r="BE1154" i="1"/>
  <c r="BE1150" i="1"/>
  <c r="BE1146" i="1"/>
  <c r="BE1142" i="1"/>
  <c r="BE1138" i="1"/>
  <c r="BE1134" i="1"/>
  <c r="BE1130" i="1"/>
  <c r="BE1126" i="1"/>
  <c r="BE1122" i="1"/>
  <c r="BE1118" i="1"/>
  <c r="BE1114" i="1"/>
  <c r="BE1110" i="1"/>
  <c r="BE1106" i="1"/>
  <c r="BE1102" i="1"/>
  <c r="BE1098" i="1"/>
  <c r="BE1094" i="1"/>
  <c r="BE1090" i="1"/>
  <c r="BE1086" i="1"/>
  <c r="BE1082" i="1"/>
  <c r="BE1078" i="1"/>
  <c r="BE1074" i="1"/>
  <c r="BE1070" i="1"/>
  <c r="BE1066" i="1"/>
  <c r="BE1062" i="1"/>
  <c r="BE1058" i="1"/>
  <c r="BE1054" i="1"/>
  <c r="BE1050" i="1"/>
  <c r="BE1046" i="1"/>
  <c r="BE1042" i="1"/>
  <c r="BE1038" i="1"/>
  <c r="BE1034" i="1"/>
  <c r="BE1030" i="1"/>
  <c r="BE1026" i="1"/>
  <c r="BE1019" i="1"/>
  <c r="BE1016" i="1"/>
  <c r="BE1008" i="1"/>
  <c r="BE1000" i="1"/>
  <c r="BE992" i="1"/>
  <c r="BE984" i="1"/>
  <c r="BE976" i="1"/>
  <c r="BE968" i="1"/>
  <c r="BE960" i="1"/>
  <c r="BE952" i="1"/>
  <c r="BE944" i="1"/>
  <c r="BE936" i="1"/>
  <c r="BE928" i="1"/>
  <c r="BE924" i="1"/>
  <c r="BE921" i="1"/>
  <c r="BE909" i="1"/>
  <c r="BE892" i="1"/>
  <c r="BE889" i="1"/>
  <c r="BE877" i="1"/>
  <c r="BE858" i="1"/>
  <c r="BE842" i="1"/>
  <c r="BE826" i="1"/>
  <c r="BE810" i="1"/>
  <c r="BE789" i="1"/>
  <c r="BE786" i="1"/>
  <c r="BE774" i="1"/>
  <c r="BE725" i="1"/>
  <c r="BE722" i="1"/>
  <c r="BE710" i="1"/>
  <c r="BE702" i="1"/>
  <c r="BE398" i="1"/>
  <c r="BE395" i="1"/>
  <c r="BE611" i="1"/>
  <c r="BE557" i="1"/>
  <c r="BE436" i="1"/>
  <c r="BE920" i="1"/>
  <c r="BE912" i="1"/>
  <c r="BE904" i="1"/>
  <c r="BE896" i="1"/>
  <c r="BE888" i="1"/>
  <c r="BE880" i="1"/>
  <c r="BE872" i="1"/>
  <c r="BE864" i="1"/>
  <c r="BE857" i="1"/>
  <c r="BE849" i="1"/>
  <c r="BE841" i="1"/>
  <c r="BE833" i="1"/>
  <c r="BE825" i="1"/>
  <c r="BE817" i="1"/>
  <c r="BE809" i="1"/>
  <c r="BE797" i="1"/>
  <c r="BE794" i="1"/>
  <c r="BE782" i="1"/>
  <c r="BE765" i="1"/>
  <c r="BE762" i="1"/>
  <c r="BE750" i="1"/>
  <c r="BE733" i="1"/>
  <c r="BE730" i="1"/>
  <c r="BE718" i="1"/>
  <c r="BE693" i="1"/>
  <c r="BE678" i="1"/>
  <c r="BE662" i="1"/>
  <c r="BE647" i="1"/>
  <c r="BE634" i="1"/>
  <c r="BE618" i="1"/>
  <c r="BE541" i="1"/>
  <c r="BE479" i="1"/>
  <c r="BE432" i="1"/>
  <c r="BE218" i="1"/>
  <c r="BE104" i="1"/>
  <c r="BE868" i="1"/>
  <c r="BE861" i="1"/>
  <c r="BE853" i="1"/>
  <c r="BE845" i="1"/>
  <c r="BE837" i="1"/>
  <c r="BE829" i="1"/>
  <c r="BE821" i="1"/>
  <c r="BE813" i="1"/>
  <c r="BE798" i="1"/>
  <c r="BE781" i="1"/>
  <c r="BE778" i="1"/>
  <c r="BE766" i="1"/>
  <c r="BE749" i="1"/>
  <c r="BE746" i="1"/>
  <c r="BE734" i="1"/>
  <c r="BE717" i="1"/>
  <c r="BE714" i="1"/>
  <c r="BE701" i="1"/>
  <c r="BE685" i="1"/>
  <c r="BE671" i="1"/>
  <c r="BE654" i="1"/>
  <c r="BE641" i="1"/>
  <c r="BE626" i="1"/>
  <c r="BE610" i="1"/>
  <c r="BE603" i="1"/>
  <c r="BE600" i="1"/>
  <c r="BE597" i="1"/>
  <c r="BE573" i="1"/>
  <c r="BE511" i="1"/>
  <c r="BE282" i="1"/>
  <c r="BE22" i="1"/>
  <c r="BE582" i="1"/>
  <c r="BE566" i="1"/>
  <c r="BE550" i="1"/>
  <c r="BE535" i="1"/>
  <c r="BE520" i="1"/>
  <c r="BE504" i="1"/>
  <c r="BE488" i="1"/>
  <c r="BE472" i="1"/>
  <c r="BE456" i="1"/>
  <c r="BE442" i="1"/>
  <c r="BE441" i="1"/>
  <c r="BE382" i="1"/>
  <c r="BE420" i="1"/>
  <c r="BE422" i="1"/>
  <c r="BE291" i="1"/>
  <c r="BE259" i="1"/>
  <c r="BE227" i="1"/>
  <c r="BE195" i="1"/>
  <c r="BE177" i="1"/>
  <c r="BE113" i="1"/>
  <c r="BE801" i="1"/>
  <c r="BE793" i="1"/>
  <c r="BE785" i="1"/>
  <c r="BE777" i="1"/>
  <c r="BE769" i="1"/>
  <c r="BE761" i="1"/>
  <c r="BE753" i="1"/>
  <c r="BE745" i="1"/>
  <c r="BE737" i="1"/>
  <c r="BE729" i="1"/>
  <c r="BE721" i="1"/>
  <c r="BE713" i="1"/>
  <c r="BE705" i="1"/>
  <c r="BE697" i="1"/>
  <c r="BE689" i="1"/>
  <c r="BE682" i="1"/>
  <c r="BE674" i="1"/>
  <c r="BE667" i="1"/>
  <c r="BE658" i="1"/>
  <c r="BE650" i="1"/>
  <c r="BE644" i="1"/>
  <c r="BE638" i="1"/>
  <c r="BE630" i="1"/>
  <c r="BE622" i="1"/>
  <c r="BE614" i="1"/>
  <c r="BE606" i="1"/>
  <c r="BE581" i="1"/>
  <c r="BE565" i="1"/>
  <c r="BE549" i="1"/>
  <c r="BE534" i="1"/>
  <c r="BE519" i="1"/>
  <c r="BE503" i="1"/>
  <c r="BE487" i="1"/>
  <c r="BE471" i="1"/>
  <c r="BE455" i="1"/>
  <c r="BE346" i="1"/>
  <c r="BE328" i="1"/>
  <c r="BE298" i="1"/>
  <c r="BE266" i="1"/>
  <c r="BE234" i="1"/>
  <c r="BE202" i="1"/>
  <c r="BE136" i="1"/>
  <c r="BE706" i="1"/>
  <c r="BE698" i="1"/>
  <c r="BE690" i="1"/>
  <c r="BE683" i="1"/>
  <c r="BE675" i="1"/>
  <c r="BE668" i="1"/>
  <c r="BE659" i="1"/>
  <c r="BE651" i="1"/>
  <c r="BE645" i="1"/>
  <c r="BE639" i="1"/>
  <c r="BE631" i="1"/>
  <c r="BE623" i="1"/>
  <c r="BE615" i="1"/>
  <c r="BE607" i="1"/>
  <c r="BE599" i="1"/>
  <c r="BE596" i="1"/>
  <c r="BE593" i="1"/>
  <c r="BE574" i="1"/>
  <c r="BE558" i="1"/>
  <c r="BE542" i="1"/>
  <c r="BE391" i="1"/>
  <c r="BE512" i="1"/>
  <c r="BE496" i="1"/>
  <c r="BE480" i="1"/>
  <c r="BE464" i="1"/>
  <c r="BE370" i="1"/>
  <c r="BE333" i="1"/>
  <c r="BE307" i="1"/>
  <c r="BE275" i="1"/>
  <c r="BE243" i="1"/>
  <c r="BE211" i="1"/>
  <c r="BE145" i="1"/>
  <c r="BE81" i="1"/>
  <c r="BE31" i="1"/>
  <c r="BE1022" i="1"/>
  <c r="BE1018" i="1"/>
  <c r="BE1014" i="1"/>
  <c r="BE1010" i="1"/>
  <c r="BE1006" i="1"/>
  <c r="BE1002" i="1"/>
  <c r="BE998" i="1"/>
  <c r="BE994" i="1"/>
  <c r="BE990" i="1"/>
  <c r="BE986" i="1"/>
  <c r="BE982" i="1"/>
  <c r="BE978" i="1"/>
  <c r="BE974" i="1"/>
  <c r="BE970" i="1"/>
  <c r="BE966" i="1"/>
  <c r="BE962" i="1"/>
  <c r="BE958" i="1"/>
  <c r="BE954" i="1"/>
  <c r="BE950" i="1"/>
  <c r="BE946" i="1"/>
  <c r="BE942" i="1"/>
  <c r="BE938" i="1"/>
  <c r="BE934" i="1"/>
  <c r="BE930" i="1"/>
  <c r="BE926" i="1"/>
  <c r="BE922" i="1"/>
  <c r="BE918" i="1"/>
  <c r="BE914" i="1"/>
  <c r="BE910" i="1"/>
  <c r="BE906" i="1"/>
  <c r="BE902" i="1"/>
  <c r="BE898" i="1"/>
  <c r="BE894" i="1"/>
  <c r="BE890" i="1"/>
  <c r="BE886" i="1"/>
  <c r="BE882" i="1"/>
  <c r="BE878" i="1"/>
  <c r="BE874" i="1"/>
  <c r="BE870" i="1"/>
  <c r="BE866" i="1"/>
  <c r="BE664" i="1"/>
  <c r="BE859" i="1"/>
  <c r="BE855" i="1"/>
  <c r="BE851" i="1"/>
  <c r="BE847" i="1"/>
  <c r="BE843" i="1"/>
  <c r="BE839" i="1"/>
  <c r="BE835" i="1"/>
  <c r="BE831" i="1"/>
  <c r="BE827" i="1"/>
  <c r="BE823" i="1"/>
  <c r="BE819" i="1"/>
  <c r="BE815" i="1"/>
  <c r="BE811" i="1"/>
  <c r="BE807" i="1"/>
  <c r="BE803" i="1"/>
  <c r="BE799" i="1"/>
  <c r="BE795" i="1"/>
  <c r="BE791" i="1"/>
  <c r="BE787" i="1"/>
  <c r="BE783" i="1"/>
  <c r="BE779" i="1"/>
  <c r="BE775" i="1"/>
  <c r="BE771" i="1"/>
  <c r="BE767" i="1"/>
  <c r="BE763" i="1"/>
  <c r="BE759" i="1"/>
  <c r="BE755" i="1"/>
  <c r="BE751" i="1"/>
  <c r="BE747" i="1"/>
  <c r="BE743" i="1"/>
  <c r="BE739" i="1"/>
  <c r="BE735" i="1"/>
  <c r="BE731" i="1"/>
  <c r="BE727" i="1"/>
  <c r="BE723" i="1"/>
  <c r="BE719" i="1"/>
  <c r="BE715" i="1"/>
  <c r="BE711" i="1"/>
  <c r="BE707" i="1"/>
  <c r="BE703" i="1"/>
  <c r="BE699" i="1"/>
  <c r="BE695" i="1"/>
  <c r="BE691" i="1"/>
  <c r="BE687" i="1"/>
  <c r="BE399" i="1"/>
  <c r="BE680" i="1"/>
  <c r="BE676" i="1"/>
  <c r="BE672" i="1"/>
  <c r="BE669" i="1"/>
  <c r="BE665" i="1"/>
  <c r="BE660" i="1"/>
  <c r="BE656" i="1"/>
  <c r="BE652" i="1"/>
  <c r="BE397" i="1"/>
  <c r="BE396" i="1"/>
  <c r="BE642" i="1"/>
  <c r="BE640" i="1"/>
  <c r="BE636" i="1"/>
  <c r="BE632" i="1"/>
  <c r="BE628" i="1"/>
  <c r="BE624" i="1"/>
  <c r="BE620" i="1"/>
  <c r="BE616" i="1"/>
  <c r="BE612" i="1"/>
  <c r="BE608" i="1"/>
  <c r="BE604" i="1"/>
  <c r="BE595" i="1"/>
  <c r="BE592" i="1"/>
  <c r="BE589" i="1"/>
  <c r="BE393" i="1"/>
  <c r="BE577" i="1"/>
  <c r="BE569" i="1"/>
  <c r="BE561" i="1"/>
  <c r="BE553" i="1"/>
  <c r="BE545" i="1"/>
  <c r="BE392" i="1"/>
  <c r="BE530" i="1"/>
  <c r="BE523" i="1"/>
  <c r="BE515" i="1"/>
  <c r="BE507" i="1"/>
  <c r="BE499" i="1"/>
  <c r="BE491" i="1"/>
  <c r="BE483" i="1"/>
  <c r="BE475" i="1"/>
  <c r="BE467" i="1"/>
  <c r="BE459" i="1"/>
  <c r="BE451" i="1"/>
  <c r="BE444" i="1"/>
  <c r="BE443" i="1"/>
  <c r="BE384" i="1"/>
  <c r="BE381" i="1"/>
  <c r="BE369" i="1"/>
  <c r="BE428" i="1"/>
  <c r="BE424" i="1"/>
  <c r="BE322" i="1"/>
  <c r="BE306" i="1"/>
  <c r="BE290" i="1"/>
  <c r="BE274" i="1"/>
  <c r="BE258" i="1"/>
  <c r="BE242" i="1"/>
  <c r="BE226" i="1"/>
  <c r="BE210" i="1"/>
  <c r="BE194" i="1"/>
  <c r="BE184" i="1"/>
  <c r="BE152" i="1"/>
  <c r="BE120" i="1"/>
  <c r="BE88" i="1"/>
  <c r="BE54" i="1"/>
  <c r="BE1011" i="1"/>
  <c r="BE1007" i="1"/>
  <c r="BE1003" i="1"/>
  <c r="BE999" i="1"/>
  <c r="BE995" i="1"/>
  <c r="BE991" i="1"/>
  <c r="BE987" i="1"/>
  <c r="BE983" i="1"/>
  <c r="BE979" i="1"/>
  <c r="BE975" i="1"/>
  <c r="BE971" i="1"/>
  <c r="BE967" i="1"/>
  <c r="BE963" i="1"/>
  <c r="BE959" i="1"/>
  <c r="BE955" i="1"/>
  <c r="BE951" i="1"/>
  <c r="BE947" i="1"/>
  <c r="BE943" i="1"/>
  <c r="BE939" i="1"/>
  <c r="BE935" i="1"/>
  <c r="BE931" i="1"/>
  <c r="BE927" i="1"/>
  <c r="BE923" i="1"/>
  <c r="BE919" i="1"/>
  <c r="BE915" i="1"/>
  <c r="BE911" i="1"/>
  <c r="BE907" i="1"/>
  <c r="BE903" i="1"/>
  <c r="BE899" i="1"/>
  <c r="BE895" i="1"/>
  <c r="BE891" i="1"/>
  <c r="BE887" i="1"/>
  <c r="BE883" i="1"/>
  <c r="BE879" i="1"/>
  <c r="BE875" i="1"/>
  <c r="BE871" i="1"/>
  <c r="BE867" i="1"/>
  <c r="BE863" i="1"/>
  <c r="BE860" i="1"/>
  <c r="BE856" i="1"/>
  <c r="BE852" i="1"/>
  <c r="BE848" i="1"/>
  <c r="BE844" i="1"/>
  <c r="BE840" i="1"/>
  <c r="BE836" i="1"/>
  <c r="BE832" i="1"/>
  <c r="BE828" i="1"/>
  <c r="BE824" i="1"/>
  <c r="BE820" i="1"/>
  <c r="BE816" i="1"/>
  <c r="BE812" i="1"/>
  <c r="BE808" i="1"/>
  <c r="BE804" i="1"/>
  <c r="BE800" i="1"/>
  <c r="BE796" i="1"/>
  <c r="BE792" i="1"/>
  <c r="BE788" i="1"/>
  <c r="BE784" i="1"/>
  <c r="BE780" i="1"/>
  <c r="BE776" i="1"/>
  <c r="BE772" i="1"/>
  <c r="BE768" i="1"/>
  <c r="BE764" i="1"/>
  <c r="BE760" i="1"/>
  <c r="BE756" i="1"/>
  <c r="BE752" i="1"/>
  <c r="BE748" i="1"/>
  <c r="BE744" i="1"/>
  <c r="BE740" i="1"/>
  <c r="BE736" i="1"/>
  <c r="BE732" i="1"/>
  <c r="BE728" i="1"/>
  <c r="BE724" i="1"/>
  <c r="BE720" i="1"/>
  <c r="BE716" i="1"/>
  <c r="BE712" i="1"/>
  <c r="BE708" i="1"/>
  <c r="BE704" i="1"/>
  <c r="BE700" i="1"/>
  <c r="BE696" i="1"/>
  <c r="BE692" i="1"/>
  <c r="BE688" i="1"/>
  <c r="BE684" i="1"/>
  <c r="BE681" i="1"/>
  <c r="BE677" i="1"/>
  <c r="BE673" i="1"/>
  <c r="BE670" i="1"/>
  <c r="BE666" i="1"/>
  <c r="BE661" i="1"/>
  <c r="BE657" i="1"/>
  <c r="BE653" i="1"/>
  <c r="BE649" i="1"/>
  <c r="BE646" i="1"/>
  <c r="BE643" i="1"/>
  <c r="BE394" i="1"/>
  <c r="BE637" i="1"/>
  <c r="BE633" i="1"/>
  <c r="BE629" i="1"/>
  <c r="BE625" i="1"/>
  <c r="BE621" i="1"/>
  <c r="BE617" i="1"/>
  <c r="BE613" i="1"/>
  <c r="BE609" i="1"/>
  <c r="BE605" i="1"/>
  <c r="BE601" i="1"/>
  <c r="BE591" i="1"/>
  <c r="BE588" i="1"/>
  <c r="BE585" i="1"/>
  <c r="BE578" i="1"/>
  <c r="BE570" i="1"/>
  <c r="BE562" i="1"/>
  <c r="BE554" i="1"/>
  <c r="BE546" i="1"/>
  <c r="BE538" i="1"/>
  <c r="BE531" i="1"/>
  <c r="BE524" i="1"/>
  <c r="BE516" i="1"/>
  <c r="BE508" i="1"/>
  <c r="BE500" i="1"/>
  <c r="BE492" i="1"/>
  <c r="BE484" i="1"/>
  <c r="BE476" i="1"/>
  <c r="BE468" i="1"/>
  <c r="BE460" i="1"/>
  <c r="BE452" i="1"/>
  <c r="BE390" i="1"/>
  <c r="BE377" i="1"/>
  <c r="BE364" i="1"/>
  <c r="BE425" i="1"/>
  <c r="BE329" i="1"/>
  <c r="BE315" i="1"/>
  <c r="BE299" i="1"/>
  <c r="BE283" i="1"/>
  <c r="BE267" i="1"/>
  <c r="BE251" i="1"/>
  <c r="BE235" i="1"/>
  <c r="BE219" i="1"/>
  <c r="BE203" i="1"/>
  <c r="BE187" i="1"/>
  <c r="BE161" i="1"/>
  <c r="BE129" i="1"/>
  <c r="BE97" i="1"/>
  <c r="BE63" i="1"/>
  <c r="BE602" i="1"/>
  <c r="BE598" i="1"/>
  <c r="BE594" i="1"/>
  <c r="BE590" i="1"/>
  <c r="BE586" i="1"/>
  <c r="BE583" i="1"/>
  <c r="BE579" i="1"/>
  <c r="BE575" i="1"/>
  <c r="BE571" i="1"/>
  <c r="BE567" i="1"/>
  <c r="BE563" i="1"/>
  <c r="BE559" i="1"/>
  <c r="BE555" i="1"/>
  <c r="BE551" i="1"/>
  <c r="BE547" i="1"/>
  <c r="BE543" i="1"/>
  <c r="BE539" i="1"/>
  <c r="BE536" i="1"/>
  <c r="BE532" i="1"/>
  <c r="BE528" i="1"/>
  <c r="BE525" i="1"/>
  <c r="BE521" i="1"/>
  <c r="BE517" i="1"/>
  <c r="BE513" i="1"/>
  <c r="BE509" i="1"/>
  <c r="BE505" i="1"/>
  <c r="BE501" i="1"/>
  <c r="BE497" i="1"/>
  <c r="BE493" i="1"/>
  <c r="BE489" i="1"/>
  <c r="BE485" i="1"/>
  <c r="BE481" i="1"/>
  <c r="BE477" i="1"/>
  <c r="BE473" i="1"/>
  <c r="BE469" i="1"/>
  <c r="BE465" i="1"/>
  <c r="BE461" i="1"/>
  <c r="BE457" i="1"/>
  <c r="BE453" i="1"/>
  <c r="BE449" i="1"/>
  <c r="BE447" i="1"/>
  <c r="BE388" i="1"/>
  <c r="BE440" i="1"/>
  <c r="BE437" i="1"/>
  <c r="BE373" i="1"/>
  <c r="BE434" i="1"/>
  <c r="BE342" i="1"/>
  <c r="BE340" i="1"/>
  <c r="BE336" i="1"/>
  <c r="BE431" i="1"/>
  <c r="BE324" i="1"/>
  <c r="BE318" i="1"/>
  <c r="BE310" i="1"/>
  <c r="BE302" i="1"/>
  <c r="BE294" i="1"/>
  <c r="BE286" i="1"/>
  <c r="BE278" i="1"/>
  <c r="BE270" i="1"/>
  <c r="BE262" i="1"/>
  <c r="BE254" i="1"/>
  <c r="BE246" i="1"/>
  <c r="BE238" i="1"/>
  <c r="BE230" i="1"/>
  <c r="BE222" i="1"/>
  <c r="BE214" i="1"/>
  <c r="BE206" i="1"/>
  <c r="BE198" i="1"/>
  <c r="BE190" i="1"/>
  <c r="BE176" i="1"/>
  <c r="BE160" i="1"/>
  <c r="BE144" i="1"/>
  <c r="BE128" i="1"/>
  <c r="BE112" i="1"/>
  <c r="BE96" i="1"/>
  <c r="BE80" i="1"/>
  <c r="BE70" i="1"/>
  <c r="BE38" i="1"/>
  <c r="BE6" i="1"/>
  <c r="BE587" i="1"/>
  <c r="BE584" i="1"/>
  <c r="BE580" i="1"/>
  <c r="BE576" i="1"/>
  <c r="BE572" i="1"/>
  <c r="BE568" i="1"/>
  <c r="BE564" i="1"/>
  <c r="BE560" i="1"/>
  <c r="BE556" i="1"/>
  <c r="BE552" i="1"/>
  <c r="BE548" i="1"/>
  <c r="BE544" i="1"/>
  <c r="BE540" i="1"/>
  <c r="BE537" i="1"/>
  <c r="BE533" i="1"/>
  <c r="BE529" i="1"/>
  <c r="BE526" i="1"/>
  <c r="BE522" i="1"/>
  <c r="BE518" i="1"/>
  <c r="BE514" i="1"/>
  <c r="BE510" i="1"/>
  <c r="BE506" i="1"/>
  <c r="BE502" i="1"/>
  <c r="BE498" i="1"/>
  <c r="BE494" i="1"/>
  <c r="BE490" i="1"/>
  <c r="BE486" i="1"/>
  <c r="BE482" i="1"/>
  <c r="BE478" i="1"/>
  <c r="BE474" i="1"/>
  <c r="BE470" i="1"/>
  <c r="BE466" i="1"/>
  <c r="BE462" i="1"/>
  <c r="BE458" i="1"/>
  <c r="BE454" i="1"/>
  <c r="BE450" i="1"/>
  <c r="BE446" i="1"/>
  <c r="BE445" i="1"/>
  <c r="BE386" i="1"/>
  <c r="BE438" i="1"/>
  <c r="BE374" i="1"/>
  <c r="BE435" i="1"/>
  <c r="BE343" i="1"/>
  <c r="BE341" i="1"/>
  <c r="BE337" i="1"/>
  <c r="BE423" i="1"/>
  <c r="BE325" i="1"/>
  <c r="BE319" i="1"/>
  <c r="BE311" i="1"/>
  <c r="BE303" i="1"/>
  <c r="BE295" i="1"/>
  <c r="BE287" i="1"/>
  <c r="BE279" i="1"/>
  <c r="BE271" i="1"/>
  <c r="BE263" i="1"/>
  <c r="BE255" i="1"/>
  <c r="BE247" i="1"/>
  <c r="BE239" i="1"/>
  <c r="BE231" i="1"/>
  <c r="BE223" i="1"/>
  <c r="BE215" i="1"/>
  <c r="BE207" i="1"/>
  <c r="BE199" i="1"/>
  <c r="BE191" i="1"/>
  <c r="BE185" i="1"/>
  <c r="BE169" i="1"/>
  <c r="BE153" i="1"/>
  <c r="BE137" i="1"/>
  <c r="BE121" i="1"/>
  <c r="BE105" i="1"/>
  <c r="BE89" i="1"/>
  <c r="BE47" i="1"/>
  <c r="BE15" i="1"/>
  <c r="BE448" i="1"/>
  <c r="BE389" i="1"/>
  <c r="BE387" i="1"/>
  <c r="BE385" i="1"/>
  <c r="BE383" i="1"/>
  <c r="BE380" i="1"/>
  <c r="BE378" i="1"/>
  <c r="BE375" i="1"/>
  <c r="BE371" i="1"/>
  <c r="BE367" i="1"/>
  <c r="BE365" i="1"/>
  <c r="BE344" i="1"/>
  <c r="BE429" i="1"/>
  <c r="BE433" i="1"/>
  <c r="BE426" i="1"/>
  <c r="BE338" i="1"/>
  <c r="BE334" i="1"/>
  <c r="BE331" i="1"/>
  <c r="BE347" i="1"/>
  <c r="BE326" i="1"/>
  <c r="BE430" i="1"/>
  <c r="BE320" i="1"/>
  <c r="BE316" i="1"/>
  <c r="BE312" i="1"/>
  <c r="BE308" i="1"/>
  <c r="BE304" i="1"/>
  <c r="BE300" i="1"/>
  <c r="BE296" i="1"/>
  <c r="BE292" i="1"/>
  <c r="BE288" i="1"/>
  <c r="BE284" i="1"/>
  <c r="BE280" i="1"/>
  <c r="BE276" i="1"/>
  <c r="BE272" i="1"/>
  <c r="BE268" i="1"/>
  <c r="BE264" i="1"/>
  <c r="BE260" i="1"/>
  <c r="BE256" i="1"/>
  <c r="BE252" i="1"/>
  <c r="BE248" i="1"/>
  <c r="BE244" i="1"/>
  <c r="BE240" i="1"/>
  <c r="BE236" i="1"/>
  <c r="BE232" i="1"/>
  <c r="BE228" i="1"/>
  <c r="BE224" i="1"/>
  <c r="BE220" i="1"/>
  <c r="BE216" i="1"/>
  <c r="BE212" i="1"/>
  <c r="BE208" i="1"/>
  <c r="BE204" i="1"/>
  <c r="BE200" i="1"/>
  <c r="BE196" i="1"/>
  <c r="BE192" i="1"/>
  <c r="BE188" i="1"/>
  <c r="BE180" i="1"/>
  <c r="BE172" i="1"/>
  <c r="BE164" i="1"/>
  <c r="BE156" i="1"/>
  <c r="BE148" i="1"/>
  <c r="BE140" i="1"/>
  <c r="BE132" i="1"/>
  <c r="BE124" i="1"/>
  <c r="BE116" i="1"/>
  <c r="BE108" i="1"/>
  <c r="BE100" i="1"/>
  <c r="BE92" i="1"/>
  <c r="BE84" i="1"/>
  <c r="BE62" i="1"/>
  <c r="BE46" i="1"/>
  <c r="BE30" i="1"/>
  <c r="BE14" i="1"/>
  <c r="BE439" i="1"/>
  <c r="BE379" i="1"/>
  <c r="BE376" i="1"/>
  <c r="BE372" i="1"/>
  <c r="BE368" i="1"/>
  <c r="BE366" i="1"/>
  <c r="BE345" i="1"/>
  <c r="BE421" i="1"/>
  <c r="BE427" i="1"/>
  <c r="BE339" i="1"/>
  <c r="BE348" i="1"/>
  <c r="BE335" i="1"/>
  <c r="BE332" i="1"/>
  <c r="BE330" i="1"/>
  <c r="BE327" i="1"/>
  <c r="BE323" i="1"/>
  <c r="BE321" i="1"/>
  <c r="BE317" i="1"/>
  <c r="BE313" i="1"/>
  <c r="BE309" i="1"/>
  <c r="BE305" i="1"/>
  <c r="BE301" i="1"/>
  <c r="BE297" i="1"/>
  <c r="BE293" i="1"/>
  <c r="BE289" i="1"/>
  <c r="BE285" i="1"/>
  <c r="BE281" i="1"/>
  <c r="BE277" i="1"/>
  <c r="BE273" i="1"/>
  <c r="BE269" i="1"/>
  <c r="BE265" i="1"/>
  <c r="BE261" i="1"/>
  <c r="BE257" i="1"/>
  <c r="BE253" i="1"/>
  <c r="BE249" i="1"/>
  <c r="BE245" i="1"/>
  <c r="BE241" i="1"/>
  <c r="BE237" i="1"/>
  <c r="BE233" i="1"/>
  <c r="BE229" i="1"/>
  <c r="BE225" i="1"/>
  <c r="BE221" i="1"/>
  <c r="BE217" i="1"/>
  <c r="BE213" i="1"/>
  <c r="BE209" i="1"/>
  <c r="BE205" i="1"/>
  <c r="BE201" i="1"/>
  <c r="BE197" i="1"/>
  <c r="BE193" i="1"/>
  <c r="BE189" i="1"/>
  <c r="BE181" i="1"/>
  <c r="BE173" i="1"/>
  <c r="BE165" i="1"/>
  <c r="BE157" i="1"/>
  <c r="BE149" i="1"/>
  <c r="BE141" i="1"/>
  <c r="BE133" i="1"/>
  <c r="BE125" i="1"/>
  <c r="BE117" i="1"/>
  <c r="BE109" i="1"/>
  <c r="BE101" i="1"/>
  <c r="BE93" i="1"/>
  <c r="BE85" i="1"/>
  <c r="BE77" i="1"/>
  <c r="BE71" i="1"/>
  <c r="BE55" i="1"/>
  <c r="BE39" i="1"/>
  <c r="BE23" i="1"/>
  <c r="BE7" i="1"/>
  <c r="BE182" i="1"/>
  <c r="BE178" i="1"/>
  <c r="BE174" i="1"/>
  <c r="BE170" i="1"/>
  <c r="BE166" i="1"/>
  <c r="BE162" i="1"/>
  <c r="BE158" i="1"/>
  <c r="BE154" i="1"/>
  <c r="BE150" i="1"/>
  <c r="BE146" i="1"/>
  <c r="BE142" i="1"/>
  <c r="BE138" i="1"/>
  <c r="BE134" i="1"/>
  <c r="BE130" i="1"/>
  <c r="BE126" i="1"/>
  <c r="BE122" i="1"/>
  <c r="BE118" i="1"/>
  <c r="BE114" i="1"/>
  <c r="BE110" i="1"/>
  <c r="BE106" i="1"/>
  <c r="BE102" i="1"/>
  <c r="BE98" i="1"/>
  <c r="BE94" i="1"/>
  <c r="BE90" i="1"/>
  <c r="BE86" i="1"/>
  <c r="BE82" i="1"/>
  <c r="BE78" i="1"/>
  <c r="BE74" i="1"/>
  <c r="BE66" i="1"/>
  <c r="BE58" i="1"/>
  <c r="BE50" i="1"/>
  <c r="BE42" i="1"/>
  <c r="BE34" i="1"/>
  <c r="BE26" i="1"/>
  <c r="BE18" i="1"/>
  <c r="BE10" i="1"/>
  <c r="BE183" i="1"/>
  <c r="BE179" i="1"/>
  <c r="BE175" i="1"/>
  <c r="BE171" i="1"/>
  <c r="BE167" i="1"/>
  <c r="BE163" i="1"/>
  <c r="BE159" i="1"/>
  <c r="BE155" i="1"/>
  <c r="BE151" i="1"/>
  <c r="BE147" i="1"/>
  <c r="BE143" i="1"/>
  <c r="BE139" i="1"/>
  <c r="BE135" i="1"/>
  <c r="BE131" i="1"/>
  <c r="BE127" i="1"/>
  <c r="BE123" i="1"/>
  <c r="BE119" i="1"/>
  <c r="BE115" i="1"/>
  <c r="BE111" i="1"/>
  <c r="BE107" i="1"/>
  <c r="BE103" i="1"/>
  <c r="BE99" i="1"/>
  <c r="BE95" i="1"/>
  <c r="BE91" i="1"/>
  <c r="BE87" i="1"/>
  <c r="BE83" i="1"/>
  <c r="BE79" i="1"/>
  <c r="BE75" i="1"/>
  <c r="BE67" i="1"/>
  <c r="BE59" i="1"/>
  <c r="BE51" i="1"/>
  <c r="BE43" i="1"/>
  <c r="BE35" i="1"/>
  <c r="BE27" i="1"/>
  <c r="BE19" i="1"/>
  <c r="BE11" i="1"/>
  <c r="BE76" i="1"/>
  <c r="BE72" i="1"/>
  <c r="BE68" i="1"/>
  <c r="BE64" i="1"/>
  <c r="BE60" i="1"/>
  <c r="BE56" i="1"/>
  <c r="BE52" i="1"/>
  <c r="BE48" i="1"/>
  <c r="BE44" i="1"/>
  <c r="BE40" i="1"/>
  <c r="BE36" i="1"/>
  <c r="BE32" i="1"/>
  <c r="BE28" i="1"/>
  <c r="BE24" i="1"/>
  <c r="BE20" i="1"/>
  <c r="BE16" i="1"/>
  <c r="BE12" i="1"/>
  <c r="BE8" i="1"/>
  <c r="BE4" i="1"/>
  <c r="BE73" i="1"/>
  <c r="BE69" i="1"/>
  <c r="BE65" i="1"/>
  <c r="BE61" i="1"/>
  <c r="BE57" i="1"/>
  <c r="BE53" i="1"/>
  <c r="BE49" i="1"/>
  <c r="BE45" i="1"/>
  <c r="BE41" i="1"/>
  <c r="BE37" i="1"/>
  <c r="BE33" i="1"/>
  <c r="BE29" i="1"/>
  <c r="BE25" i="1"/>
  <c r="BE21" i="1"/>
  <c r="BE17" i="1"/>
  <c r="BE13" i="1"/>
  <c r="BE9" i="1"/>
  <c r="BE5" i="1"/>
  <c r="BE1184" i="1"/>
  <c r="BL1184" i="1" s="1"/>
  <c r="BE1182" i="1"/>
  <c r="BP1182" i="1" s="1"/>
  <c r="BE351" i="1"/>
  <c r="BE362" i="1"/>
  <c r="BP362" i="1" s="1"/>
  <c r="BE1170" i="1"/>
  <c r="BQ1170" i="1" s="1"/>
  <c r="BE355" i="1"/>
  <c r="BL355" i="1" s="1"/>
  <c r="BE416" i="1"/>
  <c r="BE412" i="1"/>
  <c r="BQ412" i="1" s="1"/>
  <c r="BE1174" i="1"/>
  <c r="BL1174" i="1" s="1"/>
  <c r="BE359" i="1"/>
  <c r="BO359" i="1" s="1"/>
  <c r="BE363" i="1"/>
  <c r="BM363" i="1" s="1"/>
  <c r="BE407" i="1"/>
  <c r="BO407" i="1" s="1"/>
  <c r="BE417" i="1"/>
  <c r="BN417" i="1" s="1"/>
  <c r="BE413" i="1"/>
  <c r="BO413" i="1" s="1"/>
  <c r="BE1178" i="1"/>
  <c r="BE403" i="1"/>
  <c r="BL403" i="1" s="1"/>
  <c r="BE1179" i="1"/>
  <c r="BE1171" i="1"/>
  <c r="BE408" i="1"/>
  <c r="BP408" i="1" s="1"/>
  <c r="BE400" i="1"/>
  <c r="BM400" i="1" s="1"/>
  <c r="BE418" i="1"/>
  <c r="BE414" i="1"/>
  <c r="BP414" i="1" s="1"/>
  <c r="BE1180" i="1"/>
  <c r="BE1176" i="1"/>
  <c r="BN1176" i="1" s="1"/>
  <c r="BE1172" i="1"/>
  <c r="BE409" i="1"/>
  <c r="BO409" i="1" s="1"/>
  <c r="BE405" i="1"/>
  <c r="BM405" i="1" s="1"/>
  <c r="BE401" i="1"/>
  <c r="BO401" i="1" s="1"/>
  <c r="BE357" i="1"/>
  <c r="BE353" i="1"/>
  <c r="BM353" i="1" s="1"/>
  <c r="BE349" i="1"/>
  <c r="BE1183" i="1"/>
  <c r="BM1183" i="1" s="1"/>
  <c r="BE1175" i="1"/>
  <c r="BE404" i="1"/>
  <c r="BO404" i="1" s="1"/>
  <c r="BE356" i="1"/>
  <c r="BE352" i="1"/>
  <c r="BQ352" i="1" s="1"/>
  <c r="BE419" i="1"/>
  <c r="BO419" i="1" s="1"/>
  <c r="BE415" i="1"/>
  <c r="BO415" i="1" s="1"/>
  <c r="BE361" i="1"/>
  <c r="BO361" i="1" s="1"/>
  <c r="BE411" i="1"/>
  <c r="BN411" i="1" s="1"/>
  <c r="BE1181" i="1"/>
  <c r="BE1177" i="1"/>
  <c r="BO1177" i="1" s="1"/>
  <c r="BE1173" i="1"/>
  <c r="BE410" i="1"/>
  <c r="BL410" i="1" s="1"/>
  <c r="BE406" i="1"/>
  <c r="BE402" i="1"/>
  <c r="BQ402" i="1" s="1"/>
  <c r="BE358" i="1"/>
  <c r="BL358" i="1" s="1"/>
  <c r="BE354" i="1"/>
  <c r="BL354" i="1" s="1"/>
  <c r="BE350" i="1"/>
  <c r="BP350" i="1" s="1"/>
  <c r="AX1158" i="1"/>
  <c r="AX1142" i="1"/>
  <c r="AX1126" i="1"/>
  <c r="AX1110" i="1"/>
  <c r="AX1102" i="1"/>
  <c r="AX1086" i="1"/>
  <c r="AX1070" i="1"/>
  <c r="AX1054" i="1"/>
  <c r="AX1038" i="1"/>
  <c r="AX1022" i="1"/>
  <c r="AX1006" i="1"/>
  <c r="AX990" i="1"/>
  <c r="AX974" i="1"/>
  <c r="AX958" i="1"/>
  <c r="AX931" i="1"/>
  <c r="AX899" i="1"/>
  <c r="AX867" i="1"/>
  <c r="AX836" i="1"/>
  <c r="AX804" i="1"/>
  <c r="AX772" i="1"/>
  <c r="AX756" i="1"/>
  <c r="AX724" i="1"/>
  <c r="AX692" i="1"/>
  <c r="AX661" i="1"/>
  <c r="AX633" i="1"/>
  <c r="AX601" i="1"/>
  <c r="AX570" i="1"/>
  <c r="AX495" i="1"/>
  <c r="AX422" i="1"/>
  <c r="AX195" i="1"/>
  <c r="AX131" i="1"/>
  <c r="AX1163" i="1"/>
  <c r="AX1147" i="1"/>
  <c r="AX1131" i="1"/>
  <c r="AX1115" i="1"/>
  <c r="AX1099" i="1"/>
  <c r="AX1091" i="1"/>
  <c r="AX1075" i="1"/>
  <c r="AX1059" i="1"/>
  <c r="AX1043" i="1"/>
  <c r="AX1027" i="1"/>
  <c r="AX1011" i="1"/>
  <c r="AX995" i="1"/>
  <c r="AX979" i="1"/>
  <c r="AX963" i="1"/>
  <c r="AX943" i="1"/>
  <c r="AX911" i="1"/>
  <c r="AX879" i="1"/>
  <c r="AX848" i="1"/>
  <c r="AX816" i="1"/>
  <c r="AX800" i="1"/>
  <c r="AX768" i="1"/>
  <c r="AX736" i="1"/>
  <c r="AX704" i="1"/>
  <c r="AX673" i="1"/>
  <c r="AX643" i="1"/>
  <c r="AX613" i="1"/>
  <c r="AX582" i="1"/>
  <c r="AX566" i="1"/>
  <c r="AX370" i="1"/>
  <c r="AX243" i="1"/>
  <c r="AX51" i="1"/>
  <c r="AX1162" i="1"/>
  <c r="AX1154" i="1"/>
  <c r="AX1146" i="1"/>
  <c r="AX1138" i="1"/>
  <c r="AX1130" i="1"/>
  <c r="AX1122" i="1"/>
  <c r="AX1114" i="1"/>
  <c r="AX1106" i="1"/>
  <c r="AX1098" i="1"/>
  <c r="AX1090" i="1"/>
  <c r="AX1082" i="1"/>
  <c r="AX1074" i="1"/>
  <c r="AX1066" i="1"/>
  <c r="AX1058" i="1"/>
  <c r="AX1050" i="1"/>
  <c r="AX1042" i="1"/>
  <c r="AX1034" i="1"/>
  <c r="AX1026" i="1"/>
  <c r="AX1018" i="1"/>
  <c r="AX1010" i="1"/>
  <c r="AX1002" i="1"/>
  <c r="AX994" i="1"/>
  <c r="AX986" i="1"/>
  <c r="AX978" i="1"/>
  <c r="AX970" i="1"/>
  <c r="AX962" i="1"/>
  <c r="AX954" i="1"/>
  <c r="AX939" i="1"/>
  <c r="AX923" i="1"/>
  <c r="AX907" i="1"/>
  <c r="AX891" i="1"/>
  <c r="AX875" i="1"/>
  <c r="AX860" i="1"/>
  <c r="AX844" i="1"/>
  <c r="AX828" i="1"/>
  <c r="AX812" i="1"/>
  <c r="AX796" i="1"/>
  <c r="AX780" i="1"/>
  <c r="AX764" i="1"/>
  <c r="AX748" i="1"/>
  <c r="AX732" i="1"/>
  <c r="AX716" i="1"/>
  <c r="AX700" i="1"/>
  <c r="AX684" i="1"/>
  <c r="AX670" i="1"/>
  <c r="AX653" i="1"/>
  <c r="AX394" i="1"/>
  <c r="AX625" i="1"/>
  <c r="AX609" i="1"/>
  <c r="AX593" i="1"/>
  <c r="AX578" i="1"/>
  <c r="AX562" i="1"/>
  <c r="AX527" i="1"/>
  <c r="AX463" i="1"/>
  <c r="AX420" i="1"/>
  <c r="AX291" i="1"/>
  <c r="AX227" i="1"/>
  <c r="AX163" i="1"/>
  <c r="AX99" i="1"/>
  <c r="AX35" i="1"/>
  <c r="AX1166" i="1"/>
  <c r="AX1150" i="1"/>
  <c r="AX1134" i="1"/>
  <c r="AX1118" i="1"/>
  <c r="AX1094" i="1"/>
  <c r="AX1078" i="1"/>
  <c r="AX1062" i="1"/>
  <c r="AX1046" i="1"/>
  <c r="AX1030" i="1"/>
  <c r="AX1014" i="1"/>
  <c r="AX998" i="1"/>
  <c r="AX982" i="1"/>
  <c r="AX966" i="1"/>
  <c r="AX947" i="1"/>
  <c r="AX915" i="1"/>
  <c r="AX883" i="1"/>
  <c r="AX852" i="1"/>
  <c r="AX820" i="1"/>
  <c r="AX788" i="1"/>
  <c r="AX740" i="1"/>
  <c r="AX708" i="1"/>
  <c r="AX677" i="1"/>
  <c r="AX646" i="1"/>
  <c r="AX617" i="1"/>
  <c r="AX585" i="1"/>
  <c r="AX554" i="1"/>
  <c r="AX382" i="1"/>
  <c r="AX259" i="1"/>
  <c r="AX67" i="1"/>
  <c r="AX1155" i="1"/>
  <c r="AX1139" i="1"/>
  <c r="AX1123" i="1"/>
  <c r="AX1107" i="1"/>
  <c r="AX1083" i="1"/>
  <c r="AX1067" i="1"/>
  <c r="AX1051" i="1"/>
  <c r="AX1035" i="1"/>
  <c r="AX1019" i="1"/>
  <c r="AX1003" i="1"/>
  <c r="AX987" i="1"/>
  <c r="AX971" i="1"/>
  <c r="AX955" i="1"/>
  <c r="AX927" i="1"/>
  <c r="AX895" i="1"/>
  <c r="AX863" i="1"/>
  <c r="AX832" i="1"/>
  <c r="AX784" i="1"/>
  <c r="AX752" i="1"/>
  <c r="AX720" i="1"/>
  <c r="AX688" i="1"/>
  <c r="AX657" i="1"/>
  <c r="AX629" i="1"/>
  <c r="AX597" i="1"/>
  <c r="AX541" i="1"/>
  <c r="AX479" i="1"/>
  <c r="AX307" i="1"/>
  <c r="AX179" i="1"/>
  <c r="AX115" i="1"/>
  <c r="AX1167" i="1"/>
  <c r="AX1159" i="1"/>
  <c r="AX1151" i="1"/>
  <c r="AX1143" i="1"/>
  <c r="AX1135" i="1"/>
  <c r="AX1127" i="1"/>
  <c r="AX1119" i="1"/>
  <c r="AX1111" i="1"/>
  <c r="AX1103" i="1"/>
  <c r="AX1095" i="1"/>
  <c r="AX1087" i="1"/>
  <c r="AX1079" i="1"/>
  <c r="AX1071" i="1"/>
  <c r="AX1063" i="1"/>
  <c r="AX1055" i="1"/>
  <c r="AX1047" i="1"/>
  <c r="AX1039" i="1"/>
  <c r="AX1031" i="1"/>
  <c r="AX1023" i="1"/>
  <c r="AX1015" i="1"/>
  <c r="AX1007" i="1"/>
  <c r="AX999" i="1"/>
  <c r="AX991" i="1"/>
  <c r="AX983" i="1"/>
  <c r="AX975" i="1"/>
  <c r="AX967" i="1"/>
  <c r="AX959" i="1"/>
  <c r="AX951" i="1"/>
  <c r="AX935" i="1"/>
  <c r="AX919" i="1"/>
  <c r="AX903" i="1"/>
  <c r="AX887" i="1"/>
  <c r="AX871" i="1"/>
  <c r="AX856" i="1"/>
  <c r="AX840" i="1"/>
  <c r="AX824" i="1"/>
  <c r="AX808" i="1"/>
  <c r="AX792" i="1"/>
  <c r="AX776" i="1"/>
  <c r="AX760" i="1"/>
  <c r="AX744" i="1"/>
  <c r="AX728" i="1"/>
  <c r="AX712" i="1"/>
  <c r="AX696" i="1"/>
  <c r="AX681" i="1"/>
  <c r="AX666" i="1"/>
  <c r="AX649" i="1"/>
  <c r="AX637" i="1"/>
  <c r="AX621" i="1"/>
  <c r="AX605" i="1"/>
  <c r="AX589" i="1"/>
  <c r="AX574" i="1"/>
  <c r="AX558" i="1"/>
  <c r="AX511" i="1"/>
  <c r="AX390" i="1"/>
  <c r="AX333" i="1"/>
  <c r="AX275" i="1"/>
  <c r="AX211" i="1"/>
  <c r="AX147" i="1"/>
  <c r="AX83" i="1"/>
  <c r="AX19" i="1"/>
  <c r="AX950" i="1"/>
  <c r="AX942" i="1"/>
  <c r="AX934" i="1"/>
  <c r="AX922" i="1"/>
  <c r="AX914" i="1"/>
  <c r="AX906" i="1"/>
  <c r="AX898" i="1"/>
  <c r="AX890" i="1"/>
  <c r="AX882" i="1"/>
  <c r="AX870" i="1"/>
  <c r="AX664" i="1"/>
  <c r="AX855" i="1"/>
  <c r="AX847" i="1"/>
  <c r="AX839" i="1"/>
  <c r="AX831" i="1"/>
  <c r="AX823" i="1"/>
  <c r="AX815" i="1"/>
  <c r="AX807" i="1"/>
  <c r="AX799" i="1"/>
  <c r="AX791" i="1"/>
  <c r="AX783" i="1"/>
  <c r="AX775" i="1"/>
  <c r="AX767" i="1"/>
  <c r="AX759" i="1"/>
  <c r="AX751" i="1"/>
  <c r="AX743" i="1"/>
  <c r="AX735" i="1"/>
  <c r="AX727" i="1"/>
  <c r="AX719" i="1"/>
  <c r="AX711" i="1"/>
  <c r="AX699" i="1"/>
  <c r="AX691" i="1"/>
  <c r="AX399" i="1"/>
  <c r="AX676" i="1"/>
  <c r="AX669" i="1"/>
  <c r="AX660" i="1"/>
  <c r="AX652" i="1"/>
  <c r="AX396" i="1"/>
  <c r="AX640" i="1"/>
  <c r="AX632" i="1"/>
  <c r="AX624" i="1"/>
  <c r="AX616" i="1"/>
  <c r="AX608" i="1"/>
  <c r="AX600" i="1"/>
  <c r="AX592" i="1"/>
  <c r="AX393" i="1"/>
  <c r="AX577" i="1"/>
  <c r="AX569" i="1"/>
  <c r="AX561" i="1"/>
  <c r="AX553" i="1"/>
  <c r="AX523" i="1"/>
  <c r="AX491" i="1"/>
  <c r="AX459" i="1"/>
  <c r="AX438" i="1"/>
  <c r="AX341" i="1"/>
  <c r="AX319" i="1"/>
  <c r="AX287" i="1"/>
  <c r="AX255" i="1"/>
  <c r="AX223" i="1"/>
  <c r="AX191" i="1"/>
  <c r="AX159" i="1"/>
  <c r="AX127" i="1"/>
  <c r="AX95" i="1"/>
  <c r="AX63" i="1"/>
  <c r="AX47" i="1"/>
  <c r="AX15" i="1"/>
  <c r="AX1169" i="1"/>
  <c r="AX1165" i="1"/>
  <c r="AX1161" i="1"/>
  <c r="AX1157" i="1"/>
  <c r="AX1153" i="1"/>
  <c r="AX1149" i="1"/>
  <c r="AX1145" i="1"/>
  <c r="AX1141" i="1"/>
  <c r="AX1137" i="1"/>
  <c r="AX1133" i="1"/>
  <c r="AX1129" i="1"/>
  <c r="AX1125" i="1"/>
  <c r="AX1121" i="1"/>
  <c r="AX1117" i="1"/>
  <c r="AX1113" i="1"/>
  <c r="AX1109" i="1"/>
  <c r="AX1105" i="1"/>
  <c r="AX1101" i="1"/>
  <c r="AX1097" i="1"/>
  <c r="AX1093" i="1"/>
  <c r="AX1089" i="1"/>
  <c r="AX1085" i="1"/>
  <c r="AX1081" i="1"/>
  <c r="AX1077" i="1"/>
  <c r="AX1073" i="1"/>
  <c r="AX1069" i="1"/>
  <c r="AX1065" i="1"/>
  <c r="AX1061" i="1"/>
  <c r="AX1057" i="1"/>
  <c r="AX1053" i="1"/>
  <c r="AX1049" i="1"/>
  <c r="AX1045" i="1"/>
  <c r="AX1041" i="1"/>
  <c r="AX1037" i="1"/>
  <c r="AX1033" i="1"/>
  <c r="AX1029" i="1"/>
  <c r="AX1025" i="1"/>
  <c r="AX1021" i="1"/>
  <c r="AX1017" i="1"/>
  <c r="AX1013" i="1"/>
  <c r="AX1009" i="1"/>
  <c r="AX1005" i="1"/>
  <c r="AX1001" i="1"/>
  <c r="AX997" i="1"/>
  <c r="AX993" i="1"/>
  <c r="AX989" i="1"/>
  <c r="AX985" i="1"/>
  <c r="AX981" i="1"/>
  <c r="AX977" i="1"/>
  <c r="AX973" i="1"/>
  <c r="AX969" i="1"/>
  <c r="AX965" i="1"/>
  <c r="AX961" i="1"/>
  <c r="AX957" i="1"/>
  <c r="AX953" i="1"/>
  <c r="AX949" i="1"/>
  <c r="AX945" i="1"/>
  <c r="AX941" i="1"/>
  <c r="AX937" i="1"/>
  <c r="AX933" i="1"/>
  <c r="AX929" i="1"/>
  <c r="AX925" i="1"/>
  <c r="AX921" i="1"/>
  <c r="AX917" i="1"/>
  <c r="AX913" i="1"/>
  <c r="AX909" i="1"/>
  <c r="AX905" i="1"/>
  <c r="AX901" i="1"/>
  <c r="AX897" i="1"/>
  <c r="AX893" i="1"/>
  <c r="AX889" i="1"/>
  <c r="AX885" i="1"/>
  <c r="AX881" i="1"/>
  <c r="AX877" i="1"/>
  <c r="AX873" i="1"/>
  <c r="AX869" i="1"/>
  <c r="AX865" i="1"/>
  <c r="AX862" i="1"/>
  <c r="AX858" i="1"/>
  <c r="AX854" i="1"/>
  <c r="AX850" i="1"/>
  <c r="AX846" i="1"/>
  <c r="AX842" i="1"/>
  <c r="AX838" i="1"/>
  <c r="AX834" i="1"/>
  <c r="AX830" i="1"/>
  <c r="AX826" i="1"/>
  <c r="AX822" i="1"/>
  <c r="AX818" i="1"/>
  <c r="AX814" i="1"/>
  <c r="AX810" i="1"/>
  <c r="AX806" i="1"/>
  <c r="AX802" i="1"/>
  <c r="AX798" i="1"/>
  <c r="AX794" i="1"/>
  <c r="AX790" i="1"/>
  <c r="AX786" i="1"/>
  <c r="AX782" i="1"/>
  <c r="AX778" i="1"/>
  <c r="AX774" i="1"/>
  <c r="AX770" i="1"/>
  <c r="AX766" i="1"/>
  <c r="AX762" i="1"/>
  <c r="AX758" i="1"/>
  <c r="AX754" i="1"/>
  <c r="AX750" i="1"/>
  <c r="AX746" i="1"/>
  <c r="AX742" i="1"/>
  <c r="AX738" i="1"/>
  <c r="AX734" i="1"/>
  <c r="AX730" i="1"/>
  <c r="AX726" i="1"/>
  <c r="AX722" i="1"/>
  <c r="AX718" i="1"/>
  <c r="AX714" i="1"/>
  <c r="AX710" i="1"/>
  <c r="AX706" i="1"/>
  <c r="AX702" i="1"/>
  <c r="AX698" i="1"/>
  <c r="AX694" i="1"/>
  <c r="AX690" i="1"/>
  <c r="AX686" i="1"/>
  <c r="AX683" i="1"/>
  <c r="AX679" i="1"/>
  <c r="AX675" i="1"/>
  <c r="AX398" i="1"/>
  <c r="AX668" i="1"/>
  <c r="AX663" i="1"/>
  <c r="AX659" i="1"/>
  <c r="AX655" i="1"/>
  <c r="AX651" i="1"/>
  <c r="AX648" i="1"/>
  <c r="AX645" i="1"/>
  <c r="AX395" i="1"/>
  <c r="AX639" i="1"/>
  <c r="AX635" i="1"/>
  <c r="AX631" i="1"/>
  <c r="AX627" i="1"/>
  <c r="AX623" i="1"/>
  <c r="AX619" i="1"/>
  <c r="AX615" i="1"/>
  <c r="AX611" i="1"/>
  <c r="AX607" i="1"/>
  <c r="AX603" i="1"/>
  <c r="AX599" i="1"/>
  <c r="AX595" i="1"/>
  <c r="AX591" i="1"/>
  <c r="AX587" i="1"/>
  <c r="AX584" i="1"/>
  <c r="AX580" i="1"/>
  <c r="AX576" i="1"/>
  <c r="AX572" i="1"/>
  <c r="AX568" i="1"/>
  <c r="AX564" i="1"/>
  <c r="AX560" i="1"/>
  <c r="AX556" i="1"/>
  <c r="AX549" i="1"/>
  <c r="AX534" i="1"/>
  <c r="AX519" i="1"/>
  <c r="AX503" i="1"/>
  <c r="AX487" i="1"/>
  <c r="AX471" i="1"/>
  <c r="AX455" i="1"/>
  <c r="AX386" i="1"/>
  <c r="AX377" i="1"/>
  <c r="AX364" i="1"/>
  <c r="AX425" i="1"/>
  <c r="AX329" i="1"/>
  <c r="AX315" i="1"/>
  <c r="AX299" i="1"/>
  <c r="AX283" i="1"/>
  <c r="AX267" i="1"/>
  <c r="AX251" i="1"/>
  <c r="AX235" i="1"/>
  <c r="AX219" i="1"/>
  <c r="AX203" i="1"/>
  <c r="AX187" i="1"/>
  <c r="AX171" i="1"/>
  <c r="AX155" i="1"/>
  <c r="AX139" i="1"/>
  <c r="AX123" i="1"/>
  <c r="AX107" i="1"/>
  <c r="AX91" i="1"/>
  <c r="AX75" i="1"/>
  <c r="AX59" i="1"/>
  <c r="AX43" i="1"/>
  <c r="AX27" i="1"/>
  <c r="AX11" i="1"/>
  <c r="AX946" i="1"/>
  <c r="AX938" i="1"/>
  <c r="AX930" i="1"/>
  <c r="AX926" i="1"/>
  <c r="AX918" i="1"/>
  <c r="AX910" i="1"/>
  <c r="AX902" i="1"/>
  <c r="AX894" i="1"/>
  <c r="AX886" i="1"/>
  <c r="AX878" i="1"/>
  <c r="AX874" i="1"/>
  <c r="AX866" i="1"/>
  <c r="AX859" i="1"/>
  <c r="AX851" i="1"/>
  <c r="AX843" i="1"/>
  <c r="AX835" i="1"/>
  <c r="AX827" i="1"/>
  <c r="AX819" i="1"/>
  <c r="AX811" i="1"/>
  <c r="AX803" i="1"/>
  <c r="AX795" i="1"/>
  <c r="AX787" i="1"/>
  <c r="AX779" i="1"/>
  <c r="AX771" i="1"/>
  <c r="AX763" i="1"/>
  <c r="AX755" i="1"/>
  <c r="AX747" i="1"/>
  <c r="AX739" i="1"/>
  <c r="AX731" i="1"/>
  <c r="AX723" i="1"/>
  <c r="AX715" i="1"/>
  <c r="AX707" i="1"/>
  <c r="AX703" i="1"/>
  <c r="AX695" i="1"/>
  <c r="AX687" i="1"/>
  <c r="AX680" i="1"/>
  <c r="AX672" i="1"/>
  <c r="AX665" i="1"/>
  <c r="AX656" i="1"/>
  <c r="AX397" i="1"/>
  <c r="AX642" i="1"/>
  <c r="AX636" i="1"/>
  <c r="AX628" i="1"/>
  <c r="AX620" i="1"/>
  <c r="AX612" i="1"/>
  <c r="AX604" i="1"/>
  <c r="AX596" i="1"/>
  <c r="AX588" i="1"/>
  <c r="AX581" i="1"/>
  <c r="AX573" i="1"/>
  <c r="AX565" i="1"/>
  <c r="AX557" i="1"/>
  <c r="AX392" i="1"/>
  <c r="AX507" i="1"/>
  <c r="AX475" i="1"/>
  <c r="AX388" i="1"/>
  <c r="AX435" i="1"/>
  <c r="AX423" i="1"/>
  <c r="AX303" i="1"/>
  <c r="AX271" i="1"/>
  <c r="AX239" i="1"/>
  <c r="AX207" i="1"/>
  <c r="AX175" i="1"/>
  <c r="AX143" i="1"/>
  <c r="AX111" i="1"/>
  <c r="AX79" i="1"/>
  <c r="AX31" i="1"/>
  <c r="AX1168" i="1"/>
  <c r="AX1164" i="1"/>
  <c r="AX1160" i="1"/>
  <c r="AX1156" i="1"/>
  <c r="AX1152" i="1"/>
  <c r="AX1148" i="1"/>
  <c r="AX1144" i="1"/>
  <c r="AX1140" i="1"/>
  <c r="AX1136" i="1"/>
  <c r="AX1132" i="1"/>
  <c r="AX1128" i="1"/>
  <c r="AX1124" i="1"/>
  <c r="AX1120" i="1"/>
  <c r="AX1116" i="1"/>
  <c r="AX1112" i="1"/>
  <c r="AX1108" i="1"/>
  <c r="AX1104" i="1"/>
  <c r="AX1100" i="1"/>
  <c r="AX1096" i="1"/>
  <c r="AX1092" i="1"/>
  <c r="AX1088" i="1"/>
  <c r="AX1084" i="1"/>
  <c r="AX1080" i="1"/>
  <c r="AX1076" i="1"/>
  <c r="AX1072" i="1"/>
  <c r="AX1068" i="1"/>
  <c r="AX1064" i="1"/>
  <c r="AX1060" i="1"/>
  <c r="AX1056" i="1"/>
  <c r="AX1052" i="1"/>
  <c r="AX1048" i="1"/>
  <c r="AX1044" i="1"/>
  <c r="AX1040" i="1"/>
  <c r="AX1036" i="1"/>
  <c r="AX1032" i="1"/>
  <c r="AX1028" i="1"/>
  <c r="AX1024" i="1"/>
  <c r="AX1020" i="1"/>
  <c r="AX1016" i="1"/>
  <c r="AX1012" i="1"/>
  <c r="AX1008" i="1"/>
  <c r="AX1004" i="1"/>
  <c r="AX1000" i="1"/>
  <c r="AX996" i="1"/>
  <c r="AX992" i="1"/>
  <c r="AX988" i="1"/>
  <c r="AX984" i="1"/>
  <c r="AX980" i="1"/>
  <c r="AX976" i="1"/>
  <c r="AX972" i="1"/>
  <c r="AX968" i="1"/>
  <c r="AX964" i="1"/>
  <c r="AX960" i="1"/>
  <c r="AX956" i="1"/>
  <c r="AX952" i="1"/>
  <c r="AX948" i="1"/>
  <c r="AX944" i="1"/>
  <c r="AX940" i="1"/>
  <c r="AX936" i="1"/>
  <c r="AX932" i="1"/>
  <c r="AX928" i="1"/>
  <c r="AX924" i="1"/>
  <c r="AX920" i="1"/>
  <c r="AX916" i="1"/>
  <c r="AX912" i="1"/>
  <c r="AX908" i="1"/>
  <c r="AX904" i="1"/>
  <c r="AX900" i="1"/>
  <c r="AX896" i="1"/>
  <c r="AX892" i="1"/>
  <c r="AX888" i="1"/>
  <c r="AX884" i="1"/>
  <c r="AX880" i="1"/>
  <c r="AX876" i="1"/>
  <c r="AX872" i="1"/>
  <c r="AX868" i="1"/>
  <c r="AX864" i="1"/>
  <c r="AX861" i="1"/>
  <c r="AX857" i="1"/>
  <c r="AX853" i="1"/>
  <c r="AX849" i="1"/>
  <c r="AX845" i="1"/>
  <c r="AX841" i="1"/>
  <c r="AX837" i="1"/>
  <c r="AX833" i="1"/>
  <c r="AX829" i="1"/>
  <c r="AX825" i="1"/>
  <c r="AX821" i="1"/>
  <c r="AX817" i="1"/>
  <c r="AX813" i="1"/>
  <c r="AX809" i="1"/>
  <c r="AX805" i="1"/>
  <c r="AX801" i="1"/>
  <c r="AX797" i="1"/>
  <c r="AX793" i="1"/>
  <c r="AX789" i="1"/>
  <c r="AX785" i="1"/>
  <c r="AX781" i="1"/>
  <c r="AX777" i="1"/>
  <c r="AX773" i="1"/>
  <c r="AX769" i="1"/>
  <c r="AX765" i="1"/>
  <c r="AX761" i="1"/>
  <c r="AX757" i="1"/>
  <c r="AX753" i="1"/>
  <c r="AX749" i="1"/>
  <c r="AX745" i="1"/>
  <c r="AX741" i="1"/>
  <c r="AX737" i="1"/>
  <c r="AX733" i="1"/>
  <c r="AX729" i="1"/>
  <c r="AX725" i="1"/>
  <c r="AX721" i="1"/>
  <c r="AX717" i="1"/>
  <c r="AX713" i="1"/>
  <c r="AX709" i="1"/>
  <c r="AX705" i="1"/>
  <c r="AX701" i="1"/>
  <c r="AX697" i="1"/>
  <c r="AX693" i="1"/>
  <c r="AX689" i="1"/>
  <c r="AX685" i="1"/>
  <c r="AX682" i="1"/>
  <c r="AX678" i="1"/>
  <c r="AX674" i="1"/>
  <c r="AX671" i="1"/>
  <c r="AX667" i="1"/>
  <c r="AX662" i="1"/>
  <c r="AX658" i="1"/>
  <c r="AX654" i="1"/>
  <c r="AX650" i="1"/>
  <c r="AX647" i="1"/>
  <c r="AX644" i="1"/>
  <c r="AX641" i="1"/>
  <c r="AX638" i="1"/>
  <c r="AX634" i="1"/>
  <c r="AX630" i="1"/>
  <c r="AX626" i="1"/>
  <c r="AX622" i="1"/>
  <c r="AX618" i="1"/>
  <c r="AX614" i="1"/>
  <c r="AX610" i="1"/>
  <c r="AX606" i="1"/>
  <c r="AX602" i="1"/>
  <c r="AX598" i="1"/>
  <c r="AX594" i="1"/>
  <c r="AX590" i="1"/>
  <c r="AX586" i="1"/>
  <c r="AX583" i="1"/>
  <c r="AX579" i="1"/>
  <c r="AX575" i="1"/>
  <c r="AX571" i="1"/>
  <c r="AX567" i="1"/>
  <c r="AX563" i="1"/>
  <c r="AX559" i="1"/>
  <c r="AX555" i="1"/>
  <c r="AX545" i="1"/>
  <c r="AX530" i="1"/>
  <c r="AX515" i="1"/>
  <c r="AX499" i="1"/>
  <c r="AX483" i="1"/>
  <c r="AX467" i="1"/>
  <c r="AX451" i="1"/>
  <c r="AX384" i="1"/>
  <c r="AX374" i="1"/>
  <c r="AX343" i="1"/>
  <c r="AX337" i="1"/>
  <c r="AX325" i="1"/>
  <c r="AX311" i="1"/>
  <c r="AX295" i="1"/>
  <c r="AX279" i="1"/>
  <c r="AX263" i="1"/>
  <c r="AX247" i="1"/>
  <c r="AX231" i="1"/>
  <c r="AX215" i="1"/>
  <c r="AX199" i="1"/>
  <c r="AX183" i="1"/>
  <c r="AX167" i="1"/>
  <c r="AX151" i="1"/>
  <c r="AX135" i="1"/>
  <c r="AX119" i="1"/>
  <c r="AX103" i="1"/>
  <c r="AX87" i="1"/>
  <c r="AX71" i="1"/>
  <c r="AX55" i="1"/>
  <c r="AX39" i="1"/>
  <c r="AX23" i="1"/>
  <c r="AX7" i="1"/>
  <c r="AX552" i="1"/>
  <c r="AX548" i="1"/>
  <c r="AX544" i="1"/>
  <c r="AX540" i="1"/>
  <c r="AX537" i="1"/>
  <c r="AX533" i="1"/>
  <c r="AX529" i="1"/>
  <c r="AX526" i="1"/>
  <c r="AX522" i="1"/>
  <c r="AX518" i="1"/>
  <c r="AX514" i="1"/>
  <c r="AX510" i="1"/>
  <c r="AX506" i="1"/>
  <c r="AX502" i="1"/>
  <c r="AX498" i="1"/>
  <c r="AX494" i="1"/>
  <c r="AX490" i="1"/>
  <c r="AX486" i="1"/>
  <c r="AX482" i="1"/>
  <c r="AX478" i="1"/>
  <c r="AX474" i="1"/>
  <c r="AX470" i="1"/>
  <c r="AX466" i="1"/>
  <c r="AX462" i="1"/>
  <c r="AX458" i="1"/>
  <c r="AX454" i="1"/>
  <c r="AX450" i="1"/>
  <c r="AX447" i="1"/>
  <c r="AX445" i="1"/>
  <c r="AX443" i="1"/>
  <c r="AX441" i="1"/>
  <c r="AX381" i="1"/>
  <c r="AX437" i="1"/>
  <c r="AX436" i="1"/>
  <c r="AX373" i="1"/>
  <c r="AX369" i="1"/>
  <c r="AX434" i="1"/>
  <c r="AX346" i="1"/>
  <c r="AX342" i="1"/>
  <c r="AX428" i="1"/>
  <c r="AX340" i="1"/>
  <c r="AX432" i="1"/>
  <c r="AX336" i="1"/>
  <c r="AX424" i="1"/>
  <c r="AX431" i="1"/>
  <c r="AX328" i="1"/>
  <c r="AX324" i="1"/>
  <c r="AX322" i="1"/>
  <c r="AX318" i="1"/>
  <c r="AX314" i="1"/>
  <c r="AX310" i="1"/>
  <c r="AX306" i="1"/>
  <c r="AX302" i="1"/>
  <c r="AX298" i="1"/>
  <c r="AX294" i="1"/>
  <c r="AX290" i="1"/>
  <c r="AX286" i="1"/>
  <c r="AX282" i="1"/>
  <c r="AX278" i="1"/>
  <c r="AX274" i="1"/>
  <c r="AX270" i="1"/>
  <c r="AX266" i="1"/>
  <c r="AX262" i="1"/>
  <c r="AX258" i="1"/>
  <c r="AX254" i="1"/>
  <c r="AX250" i="1"/>
  <c r="AX246" i="1"/>
  <c r="AX242" i="1"/>
  <c r="AX238" i="1"/>
  <c r="AX234" i="1"/>
  <c r="AX230" i="1"/>
  <c r="AX226" i="1"/>
  <c r="AX222" i="1"/>
  <c r="AX218" i="1"/>
  <c r="AX214" i="1"/>
  <c r="AX210" i="1"/>
  <c r="AX206" i="1"/>
  <c r="AX202" i="1"/>
  <c r="AX198" i="1"/>
  <c r="AX194" i="1"/>
  <c r="AX190" i="1"/>
  <c r="AX186" i="1"/>
  <c r="AX182" i="1"/>
  <c r="AX178" i="1"/>
  <c r="AX174" i="1"/>
  <c r="AX170" i="1"/>
  <c r="AX166" i="1"/>
  <c r="AX162" i="1"/>
  <c r="AX158" i="1"/>
  <c r="AX154" i="1"/>
  <c r="AX150" i="1"/>
  <c r="AX146" i="1"/>
  <c r="AX142" i="1"/>
  <c r="AX138" i="1"/>
  <c r="AX134" i="1"/>
  <c r="AX130" i="1"/>
  <c r="AX126" i="1"/>
  <c r="AX122" i="1"/>
  <c r="AX118" i="1"/>
  <c r="AX114" i="1"/>
  <c r="AX110" i="1"/>
  <c r="AX106" i="1"/>
  <c r="AX102" i="1"/>
  <c r="AX98" i="1"/>
  <c r="AX94" i="1"/>
  <c r="AX90" i="1"/>
  <c r="AX86" i="1"/>
  <c r="AX82" i="1"/>
  <c r="AX78" i="1"/>
  <c r="AX74" i="1"/>
  <c r="AX70" i="1"/>
  <c r="AX66" i="1"/>
  <c r="AX62" i="1"/>
  <c r="AX58" i="1"/>
  <c r="AX54" i="1"/>
  <c r="AX50" i="1"/>
  <c r="AX46" i="1"/>
  <c r="AX42" i="1"/>
  <c r="AX38" i="1"/>
  <c r="AX34" i="1"/>
  <c r="AX30" i="1"/>
  <c r="AX26" i="1"/>
  <c r="AX22" i="1"/>
  <c r="AX18" i="1"/>
  <c r="AX14" i="1"/>
  <c r="AX10" i="1"/>
  <c r="AX6" i="1"/>
  <c r="AX551" i="1"/>
  <c r="AX547" i="1"/>
  <c r="AX543" i="1"/>
  <c r="AX539" i="1"/>
  <c r="AX536" i="1"/>
  <c r="AX532" i="1"/>
  <c r="AX528" i="1"/>
  <c r="AX525" i="1"/>
  <c r="AX521" i="1"/>
  <c r="AX517" i="1"/>
  <c r="AX513" i="1"/>
  <c r="AX509" i="1"/>
  <c r="AX505" i="1"/>
  <c r="AX501" i="1"/>
  <c r="AX497" i="1"/>
  <c r="AX493" i="1"/>
  <c r="AX489" i="1"/>
  <c r="AX485" i="1"/>
  <c r="AX481" i="1"/>
  <c r="AX477" i="1"/>
  <c r="AX473" i="1"/>
  <c r="AX469" i="1"/>
  <c r="AX465" i="1"/>
  <c r="AX461" i="1"/>
  <c r="AX457" i="1"/>
  <c r="AX453" i="1"/>
  <c r="AX449" i="1"/>
  <c r="AX446" i="1"/>
  <c r="AX444" i="1"/>
  <c r="AX442" i="1"/>
  <c r="AX440" i="1"/>
  <c r="AX439" i="1"/>
  <c r="AX379" i="1"/>
  <c r="AX376" i="1"/>
  <c r="AX372" i="1"/>
  <c r="AX368" i="1"/>
  <c r="AX366" i="1"/>
  <c r="AX345" i="1"/>
  <c r="AX421" i="1"/>
  <c r="AX427" i="1"/>
  <c r="AX339" i="1"/>
  <c r="AX348" i="1"/>
  <c r="AX335" i="1"/>
  <c r="AX332" i="1"/>
  <c r="AX330" i="1"/>
  <c r="AX327" i="1"/>
  <c r="AX323" i="1"/>
  <c r="AX321" i="1"/>
  <c r="AX317" i="1"/>
  <c r="AX313" i="1"/>
  <c r="AX309" i="1"/>
  <c r="AX305" i="1"/>
  <c r="AX301" i="1"/>
  <c r="AX297" i="1"/>
  <c r="AX293" i="1"/>
  <c r="AX289" i="1"/>
  <c r="AX285" i="1"/>
  <c r="AX281" i="1"/>
  <c r="AX277" i="1"/>
  <c r="AX273" i="1"/>
  <c r="AX269" i="1"/>
  <c r="AX265" i="1"/>
  <c r="AX261" i="1"/>
  <c r="AX257" i="1"/>
  <c r="AX253" i="1"/>
  <c r="AX249" i="1"/>
  <c r="AX245" i="1"/>
  <c r="AX241" i="1"/>
  <c r="AX237" i="1"/>
  <c r="AX233" i="1"/>
  <c r="AX229" i="1"/>
  <c r="AX225" i="1"/>
  <c r="AX221" i="1"/>
  <c r="AX217" i="1"/>
  <c r="AX213" i="1"/>
  <c r="AX209" i="1"/>
  <c r="AX205" i="1"/>
  <c r="AX201" i="1"/>
  <c r="AX197" i="1"/>
  <c r="AX193" i="1"/>
  <c r="AX189" i="1"/>
  <c r="AX185" i="1"/>
  <c r="AX181" i="1"/>
  <c r="AX177" i="1"/>
  <c r="AX173" i="1"/>
  <c r="AX169" i="1"/>
  <c r="AX165" i="1"/>
  <c r="AX161" i="1"/>
  <c r="AX157" i="1"/>
  <c r="AX153" i="1"/>
  <c r="AX149" i="1"/>
  <c r="AX145" i="1"/>
  <c r="AX141" i="1"/>
  <c r="AX137" i="1"/>
  <c r="AX133" i="1"/>
  <c r="AX129" i="1"/>
  <c r="AX125" i="1"/>
  <c r="AX121" i="1"/>
  <c r="AX117" i="1"/>
  <c r="AX113" i="1"/>
  <c r="AX109" i="1"/>
  <c r="AX105" i="1"/>
  <c r="AX101" i="1"/>
  <c r="AX97" i="1"/>
  <c r="AX93" i="1"/>
  <c r="AX89" i="1"/>
  <c r="AX85" i="1"/>
  <c r="AX81" i="1"/>
  <c r="AX77" i="1"/>
  <c r="AX73" i="1"/>
  <c r="AX69" i="1"/>
  <c r="AX65" i="1"/>
  <c r="AX61" i="1"/>
  <c r="AX57" i="1"/>
  <c r="AX53" i="1"/>
  <c r="AX49" i="1"/>
  <c r="AX45" i="1"/>
  <c r="AX41" i="1"/>
  <c r="AX37" i="1"/>
  <c r="AX33" i="1"/>
  <c r="AX29" i="1"/>
  <c r="AX25" i="1"/>
  <c r="AX21" i="1"/>
  <c r="AX17" i="1"/>
  <c r="AX13" i="1"/>
  <c r="AX9" i="1"/>
  <c r="AX5" i="1"/>
  <c r="AX550" i="1"/>
  <c r="AX546" i="1"/>
  <c r="AX542" i="1"/>
  <c r="AX538" i="1"/>
  <c r="AX535" i="1"/>
  <c r="AX531" i="1"/>
  <c r="AX391" i="1"/>
  <c r="AX524" i="1"/>
  <c r="AX520" i="1"/>
  <c r="AX516" i="1"/>
  <c r="AX512" i="1"/>
  <c r="AX508" i="1"/>
  <c r="AX504" i="1"/>
  <c r="AX500" i="1"/>
  <c r="AX496" i="1"/>
  <c r="AX492" i="1"/>
  <c r="AX488" i="1"/>
  <c r="AX484" i="1"/>
  <c r="AX480" i="1"/>
  <c r="AX476" i="1"/>
  <c r="AX472" i="1"/>
  <c r="AX468" i="1"/>
  <c r="AX464" i="1"/>
  <c r="AX460" i="1"/>
  <c r="AX456" i="1"/>
  <c r="AX452" i="1"/>
  <c r="AX448" i="1"/>
  <c r="AX389" i="1"/>
  <c r="AX387" i="1"/>
  <c r="AX385" i="1"/>
  <c r="AX383" i="1"/>
  <c r="AX380" i="1"/>
  <c r="AX378" i="1"/>
  <c r="AX375" i="1"/>
  <c r="AX371" i="1"/>
  <c r="AX367" i="1"/>
  <c r="AX365" i="1"/>
  <c r="AX344" i="1"/>
  <c r="AX429" i="1"/>
  <c r="AX433" i="1"/>
  <c r="AX426" i="1"/>
  <c r="AX338" i="1"/>
  <c r="AX334" i="1"/>
  <c r="AX331" i="1"/>
  <c r="AX347" i="1"/>
  <c r="AX326" i="1"/>
  <c r="AX430" i="1"/>
  <c r="AX320" i="1"/>
  <c r="AX316" i="1"/>
  <c r="AX312" i="1"/>
  <c r="AX308" i="1"/>
  <c r="AX304" i="1"/>
  <c r="AX300" i="1"/>
  <c r="AX296" i="1"/>
  <c r="AX292" i="1"/>
  <c r="AX288" i="1"/>
  <c r="AX284" i="1"/>
  <c r="AX280" i="1"/>
  <c r="AX276" i="1"/>
  <c r="AX272" i="1"/>
  <c r="AX268" i="1"/>
  <c r="AX264" i="1"/>
  <c r="AX260" i="1"/>
  <c r="AX256" i="1"/>
  <c r="AX252" i="1"/>
  <c r="AX248" i="1"/>
  <c r="AX244" i="1"/>
  <c r="AX240" i="1"/>
  <c r="AX236" i="1"/>
  <c r="AX232" i="1"/>
  <c r="AX228" i="1"/>
  <c r="AX224" i="1"/>
  <c r="AX220" i="1"/>
  <c r="AX216" i="1"/>
  <c r="AX212" i="1"/>
  <c r="AX208" i="1"/>
  <c r="AX204" i="1"/>
  <c r="AX200" i="1"/>
  <c r="AX196" i="1"/>
  <c r="AX192" i="1"/>
  <c r="AX188" i="1"/>
  <c r="AX184" i="1"/>
  <c r="AX180" i="1"/>
  <c r="AX176" i="1"/>
  <c r="AX172" i="1"/>
  <c r="AX168" i="1"/>
  <c r="AX164" i="1"/>
  <c r="AX160" i="1"/>
  <c r="AX156" i="1"/>
  <c r="AX152" i="1"/>
  <c r="AX148" i="1"/>
  <c r="AX144" i="1"/>
  <c r="AX140" i="1"/>
  <c r="AX136" i="1"/>
  <c r="AX132" i="1"/>
  <c r="AX128" i="1"/>
  <c r="AX124" i="1"/>
  <c r="AX120" i="1"/>
  <c r="AX116" i="1"/>
  <c r="AX112" i="1"/>
  <c r="AX108" i="1"/>
  <c r="AX104" i="1"/>
  <c r="AX100" i="1"/>
  <c r="AX96" i="1"/>
  <c r="AX92" i="1"/>
  <c r="AX88" i="1"/>
  <c r="AX84" i="1"/>
  <c r="AX80" i="1"/>
  <c r="AX76" i="1"/>
  <c r="AX72" i="1"/>
  <c r="AX68" i="1"/>
  <c r="AX64" i="1"/>
  <c r="AX60" i="1"/>
  <c r="AX56" i="1"/>
  <c r="AX52" i="1"/>
  <c r="AX48" i="1"/>
  <c r="AX44" i="1"/>
  <c r="AX40" i="1"/>
  <c r="AX36" i="1"/>
  <c r="AX32" i="1"/>
  <c r="AX28" i="1"/>
  <c r="AX24" i="1"/>
  <c r="AX20" i="1"/>
  <c r="AX16" i="1"/>
  <c r="AX12" i="1"/>
  <c r="AX8" i="1"/>
  <c r="AX4" i="1"/>
  <c r="AX413" i="1"/>
  <c r="AX1175" i="1"/>
  <c r="AX404" i="1"/>
  <c r="AX352" i="1"/>
  <c r="AX363" i="1"/>
  <c r="AX416" i="1"/>
  <c r="AX1184" i="1"/>
  <c r="AX412" i="1"/>
  <c r="AX1182" i="1"/>
  <c r="AX1178" i="1"/>
  <c r="AX1174" i="1"/>
  <c r="AX1170" i="1"/>
  <c r="AX407" i="1"/>
  <c r="AX403" i="1"/>
  <c r="AX359" i="1"/>
  <c r="AX355" i="1"/>
  <c r="AX351" i="1"/>
  <c r="AX362" i="1"/>
  <c r="AX1179" i="1"/>
  <c r="AX408" i="1"/>
  <c r="AX356" i="1"/>
  <c r="AX419" i="1"/>
  <c r="AX415" i="1"/>
  <c r="AX361" i="1"/>
  <c r="AX411" i="1"/>
  <c r="AX1181" i="1"/>
  <c r="AX1177" i="1"/>
  <c r="AX1173" i="1"/>
  <c r="AX410" i="1"/>
  <c r="AX406" i="1"/>
  <c r="AX402" i="1"/>
  <c r="AX358" i="1"/>
  <c r="AX354" i="1"/>
  <c r="AX350" i="1"/>
  <c r="AX417" i="1"/>
  <c r="AX1183" i="1"/>
  <c r="AX1171" i="1"/>
  <c r="AX400" i="1"/>
  <c r="AX418" i="1"/>
  <c r="AX414" i="1"/>
  <c r="AX360" i="1"/>
  <c r="AX1180" i="1"/>
  <c r="AX1176" i="1"/>
  <c r="AX1172" i="1"/>
  <c r="AX409" i="1"/>
  <c r="AX405" i="1"/>
  <c r="AX401" i="1"/>
  <c r="AX357" i="1"/>
  <c r="AX353" i="1"/>
  <c r="AX349" i="1"/>
  <c r="BM358" i="1"/>
  <c r="BQ1183" i="1"/>
  <c r="BO403" i="1"/>
  <c r="BO362" i="1"/>
  <c r="BP403" i="1"/>
  <c r="AY353" i="1"/>
  <c r="AY360" i="1"/>
  <c r="AY409" i="1"/>
  <c r="AY418" i="1"/>
  <c r="AY1180" i="1"/>
  <c r="AY405" i="1"/>
  <c r="AY349" i="1"/>
  <c r="AY414" i="1"/>
  <c r="AY1176" i="1"/>
  <c r="AY401" i="1"/>
  <c r="AY1172" i="1"/>
  <c r="AY357" i="1"/>
  <c r="AY417" i="1"/>
  <c r="AY362" i="1"/>
  <c r="AY413" i="1"/>
  <c r="AY1183" i="1"/>
  <c r="AY1179" i="1"/>
  <c r="AY1175" i="1"/>
  <c r="AY1171" i="1"/>
  <c r="AY408" i="1"/>
  <c r="AY404" i="1"/>
  <c r="AY400" i="1"/>
  <c r="AY356" i="1"/>
  <c r="AY352" i="1"/>
  <c r="AY363" i="1"/>
  <c r="AY416" i="1"/>
  <c r="AY1184" i="1"/>
  <c r="AY412" i="1"/>
  <c r="AY1182" i="1"/>
  <c r="AY1178" i="1"/>
  <c r="AY1174" i="1"/>
  <c r="AY1170" i="1"/>
  <c r="AY407" i="1"/>
  <c r="AY403" i="1"/>
  <c r="AY359" i="1"/>
  <c r="AY355" i="1"/>
  <c r="AY351" i="1"/>
  <c r="AY419" i="1"/>
  <c r="AY415" i="1"/>
  <c r="AY361" i="1"/>
  <c r="AY411" i="1"/>
  <c r="AY1181" i="1"/>
  <c r="AY1177" i="1"/>
  <c r="AY1173" i="1"/>
  <c r="AY410" i="1"/>
  <c r="AY406" i="1"/>
  <c r="AY402" i="1"/>
  <c r="AY358" i="1"/>
  <c r="AY354" i="1"/>
  <c r="AY350" i="1"/>
  <c r="BE360" i="1"/>
  <c r="AY1110" i="1"/>
  <c r="AY1036" i="1"/>
  <c r="AY950" i="1"/>
  <c r="AY1158" i="1"/>
  <c r="AY1094" i="1"/>
  <c r="AY929" i="1"/>
  <c r="AY845" i="1"/>
  <c r="AY735" i="1"/>
  <c r="AY483" i="1"/>
  <c r="AY865" i="1"/>
  <c r="AY1078" i="1"/>
  <c r="AY908" i="1"/>
  <c r="AY823" i="1"/>
  <c r="AY685" i="1"/>
  <c r="AY427" i="1"/>
  <c r="AY1126" i="1"/>
  <c r="AY972" i="1"/>
  <c r="AY799" i="1"/>
  <c r="AY233" i="1"/>
  <c r="AY1138" i="1"/>
  <c r="AY1106" i="1"/>
  <c r="AY1073" i="1"/>
  <c r="AY1052" i="1"/>
  <c r="AY988" i="1"/>
  <c r="AY966" i="1"/>
  <c r="AY902" i="1"/>
  <c r="AY861" i="1"/>
  <c r="AY839" i="1"/>
  <c r="AY818" i="1"/>
  <c r="AY727" i="1"/>
  <c r="AY671" i="1"/>
  <c r="AY610" i="1"/>
  <c r="AY545" i="1"/>
  <c r="AY327" i="1"/>
  <c r="AY195" i="1"/>
  <c r="AY1150" i="1"/>
  <c r="AY1134" i="1"/>
  <c r="AY1102" i="1"/>
  <c r="AY1068" i="1"/>
  <c r="AY1025" i="1"/>
  <c r="AY1004" i="1"/>
  <c r="AY982" i="1"/>
  <c r="AY961" i="1"/>
  <c r="AY918" i="1"/>
  <c r="AY897" i="1"/>
  <c r="AY876" i="1"/>
  <c r="AY855" i="1"/>
  <c r="AY834" i="1"/>
  <c r="AY813" i="1"/>
  <c r="AY783" i="1"/>
  <c r="AY751" i="1"/>
  <c r="AY717" i="1"/>
  <c r="AY594" i="1"/>
  <c r="AY525" i="1"/>
  <c r="AY387" i="1"/>
  <c r="AY297" i="1"/>
  <c r="AY1146" i="1"/>
  <c r="AY1130" i="1"/>
  <c r="AY1098" i="1"/>
  <c r="AZ1098" i="1" s="1"/>
  <c r="AY1082" i="1"/>
  <c r="AY1062" i="1"/>
  <c r="AY1041" i="1"/>
  <c r="AY998" i="1"/>
  <c r="AY956" i="1"/>
  <c r="AY934" i="1"/>
  <c r="AY892" i="1"/>
  <c r="AY850" i="1"/>
  <c r="AY829" i="1"/>
  <c r="AY807" i="1"/>
  <c r="AY743" i="1"/>
  <c r="AY701" i="1"/>
  <c r="AY579" i="1"/>
  <c r="AY374" i="1"/>
  <c r="AY265" i="1"/>
  <c r="AY67" i="1"/>
  <c r="AZ67" i="1" s="1"/>
  <c r="AY1169" i="1"/>
  <c r="AY1165" i="1"/>
  <c r="AY1157" i="1"/>
  <c r="AY1153" i="1"/>
  <c r="AY1137" i="1"/>
  <c r="AY1129" i="1"/>
  <c r="AY1125" i="1"/>
  <c r="AY1109" i="1"/>
  <c r="AZ1109" i="1" s="1"/>
  <c r="AY1105" i="1"/>
  <c r="AY1093" i="1"/>
  <c r="AY1089" i="1"/>
  <c r="AY1077" i="1"/>
  <c r="AZ1077" i="1" s="1"/>
  <c r="AY1066" i="1"/>
  <c r="AY1061" i="1"/>
  <c r="AY1050" i="1"/>
  <c r="AY1040" i="1"/>
  <c r="AZ1040" i="1" s="1"/>
  <c r="AY1034" i="1"/>
  <c r="AY1029" i="1"/>
  <c r="AY1024" i="1"/>
  <c r="AY1008" i="1"/>
  <c r="AZ1008" i="1" s="1"/>
  <c r="AY992" i="1"/>
  <c r="AY981" i="1"/>
  <c r="AY976" i="1"/>
  <c r="AY970" i="1"/>
  <c r="AZ970" i="1" s="1"/>
  <c r="AY965" i="1"/>
  <c r="AY960" i="1"/>
  <c r="AY954" i="1"/>
  <c r="AY949" i="1"/>
  <c r="AZ949" i="1" s="1"/>
  <c r="AY944" i="1"/>
  <c r="AY928" i="1"/>
  <c r="AY922" i="1"/>
  <c r="AY917" i="1"/>
  <c r="AZ917" i="1" s="1"/>
  <c r="AY912" i="1"/>
  <c r="AY906" i="1"/>
  <c r="AY901" i="1"/>
  <c r="AY896" i="1"/>
  <c r="AY885" i="1"/>
  <c r="AY880" i="1"/>
  <c r="AY869" i="1"/>
  <c r="AY864" i="1"/>
  <c r="AY854" i="1"/>
  <c r="AY849" i="1"/>
  <c r="AY843" i="1"/>
  <c r="AY838" i="1"/>
  <c r="AZ838" i="1" s="1"/>
  <c r="AY827" i="1"/>
  <c r="AY817" i="1"/>
  <c r="AY811" i="1"/>
  <c r="AY805" i="1"/>
  <c r="AY797" i="1"/>
  <c r="AY789" i="1"/>
  <c r="AY781" i="1"/>
  <c r="AY773" i="1"/>
  <c r="AY765" i="1"/>
  <c r="AY757" i="1"/>
  <c r="AY733" i="1"/>
  <c r="AY725" i="1"/>
  <c r="AY713" i="1"/>
  <c r="AY697" i="1"/>
  <c r="AY682" i="1"/>
  <c r="AY638" i="1"/>
  <c r="AY622" i="1"/>
  <c r="AY606" i="1"/>
  <c r="AY590" i="1"/>
  <c r="AY575" i="1"/>
  <c r="AY559" i="1"/>
  <c r="AY539" i="1"/>
  <c r="AY520" i="1"/>
  <c r="AY499" i="1"/>
  <c r="AY456" i="1"/>
  <c r="AY384" i="1"/>
  <c r="AY368" i="1"/>
  <c r="AY426" i="1"/>
  <c r="AY289" i="1"/>
  <c r="AY257" i="1"/>
  <c r="AY179" i="1"/>
  <c r="AY115" i="1"/>
  <c r="AY1160" i="1"/>
  <c r="AY1156" i="1"/>
  <c r="AY1152" i="1"/>
  <c r="AY1148" i="1"/>
  <c r="AY1144" i="1"/>
  <c r="AY1140" i="1"/>
  <c r="AY1136" i="1"/>
  <c r="AY1120" i="1"/>
  <c r="AZ1120" i="1" s="1"/>
  <c r="AY1112" i="1"/>
  <c r="AY1108" i="1"/>
  <c r="AY1104" i="1"/>
  <c r="AY1100" i="1"/>
  <c r="AY1092" i="1"/>
  <c r="AY1088" i="1"/>
  <c r="AY1084" i="1"/>
  <c r="AY1076" i="1"/>
  <c r="AY1070" i="1"/>
  <c r="AY1054" i="1"/>
  <c r="AY1049" i="1"/>
  <c r="AY1044" i="1"/>
  <c r="AY1038" i="1"/>
  <c r="AY1022" i="1"/>
  <c r="AY1017" i="1"/>
  <c r="AY1012" i="1"/>
  <c r="AY1006" i="1"/>
  <c r="AY1001" i="1"/>
  <c r="AY990" i="1"/>
  <c r="AY985" i="1"/>
  <c r="AY980" i="1"/>
  <c r="AY974" i="1"/>
  <c r="AY969" i="1"/>
  <c r="AY964" i="1"/>
  <c r="AY958" i="1"/>
  <c r="AY948" i="1"/>
  <c r="AY942" i="1"/>
  <c r="AY937" i="1"/>
  <c r="AY932" i="1"/>
  <c r="AY921" i="1"/>
  <c r="AY910" i="1"/>
  <c r="AY905" i="1"/>
  <c r="AY894" i="1"/>
  <c r="AY884" i="1"/>
  <c r="AY878" i="1"/>
  <c r="AY873" i="1"/>
  <c r="AY868" i="1"/>
  <c r="AY664" i="1"/>
  <c r="AY858" i="1"/>
  <c r="AY847" i="1"/>
  <c r="AY837" i="1"/>
  <c r="AY831" i="1"/>
  <c r="AY826" i="1"/>
  <c r="AY821" i="1"/>
  <c r="AY815" i="1"/>
  <c r="AY803" i="1"/>
  <c r="AY795" i="1"/>
  <c r="AY787" i="1"/>
  <c r="AY755" i="1"/>
  <c r="AY747" i="1"/>
  <c r="AY731" i="1"/>
  <c r="AY723" i="1"/>
  <c r="AY709" i="1"/>
  <c r="AY678" i="1"/>
  <c r="AY618" i="1"/>
  <c r="AY602" i="1"/>
  <c r="AY586" i="1"/>
  <c r="AY571" i="1"/>
  <c r="AY555" i="1"/>
  <c r="AY515" i="1"/>
  <c r="AY493" i="1"/>
  <c r="AY472" i="1"/>
  <c r="AY451" i="1"/>
  <c r="AY439" i="1"/>
  <c r="AY365" i="1"/>
  <c r="AY313" i="1"/>
  <c r="AY281" i="1"/>
  <c r="AY217" i="1"/>
  <c r="AY163" i="1"/>
  <c r="AY99" i="1"/>
  <c r="AY1167" i="1"/>
  <c r="AY1159" i="1"/>
  <c r="AY1155" i="1"/>
  <c r="AY1139" i="1"/>
  <c r="AY1131" i="1"/>
  <c r="AY1115" i="1"/>
  <c r="AZ1115" i="1" s="1"/>
  <c r="AY1111" i="1"/>
  <c r="AY1107" i="1"/>
  <c r="AY1095" i="1"/>
  <c r="AY1091" i="1"/>
  <c r="AY1087" i="1"/>
  <c r="AY1083" i="1"/>
  <c r="AY1074" i="1"/>
  <c r="AY1069" i="1"/>
  <c r="AY1053" i="1"/>
  <c r="AY1048" i="1"/>
  <c r="AY1042" i="1"/>
  <c r="AY1037" i="1"/>
  <c r="AY1026" i="1"/>
  <c r="AY1021" i="1"/>
  <c r="AY1010" i="1"/>
  <c r="AY1000" i="1"/>
  <c r="AY994" i="1"/>
  <c r="AY978" i="1"/>
  <c r="AY973" i="1"/>
  <c r="AY968" i="1"/>
  <c r="AY962" i="1"/>
  <c r="AY957" i="1"/>
  <c r="AY952" i="1"/>
  <c r="AY946" i="1"/>
  <c r="AY936" i="1"/>
  <c r="AY930" i="1"/>
  <c r="AY920" i="1"/>
  <c r="AY914" i="1"/>
  <c r="AY909" i="1"/>
  <c r="AY904" i="1"/>
  <c r="AY898" i="1"/>
  <c r="AY893" i="1"/>
  <c r="AY882" i="1"/>
  <c r="AY877" i="1"/>
  <c r="AY872" i="1"/>
  <c r="AY866" i="1"/>
  <c r="AZ866" i="1" s="1"/>
  <c r="AY862" i="1"/>
  <c r="AY851" i="1"/>
  <c r="AY846" i="1"/>
  <c r="AY841" i="1"/>
  <c r="AY835" i="1"/>
  <c r="AY830" i="1"/>
  <c r="AY819" i="1"/>
  <c r="AY814" i="1"/>
  <c r="AY809" i="1"/>
  <c r="AY801" i="1"/>
  <c r="AY793" i="1"/>
  <c r="AY777" i="1"/>
  <c r="AY769" i="1"/>
  <c r="AY761" i="1"/>
  <c r="AY753" i="1"/>
  <c r="AY745" i="1"/>
  <c r="AY729" i="1"/>
  <c r="AY721" i="1"/>
  <c r="AY705" i="1"/>
  <c r="AY689" i="1"/>
  <c r="AY674" i="1"/>
  <c r="AY658" i="1"/>
  <c r="AY644" i="1"/>
  <c r="AY614" i="1"/>
  <c r="AY583" i="1"/>
  <c r="AY567" i="1"/>
  <c r="AY550" i="1"/>
  <c r="AY530" i="1"/>
  <c r="AY509" i="1"/>
  <c r="AY488" i="1"/>
  <c r="AY467" i="1"/>
  <c r="AY446" i="1"/>
  <c r="AY378" i="1"/>
  <c r="AY343" i="1"/>
  <c r="AY332" i="1"/>
  <c r="AY305" i="1"/>
  <c r="AY273" i="1"/>
  <c r="AY209" i="1"/>
  <c r="AY147" i="1"/>
  <c r="AY19" i="1"/>
  <c r="AY1067" i="1"/>
  <c r="AY1063" i="1"/>
  <c r="AY1059" i="1"/>
  <c r="AY1055" i="1"/>
  <c r="AZ1055" i="1" s="1"/>
  <c r="AY1051" i="1"/>
  <c r="AY1039" i="1"/>
  <c r="AY1035" i="1"/>
  <c r="AY1031" i="1"/>
  <c r="AY1019" i="1"/>
  <c r="AY1015" i="1"/>
  <c r="AY1011" i="1"/>
  <c r="AY1007" i="1"/>
  <c r="AY1003" i="1"/>
  <c r="AY991" i="1"/>
  <c r="AY987" i="1"/>
  <c r="AY983" i="1"/>
  <c r="AY979" i="1"/>
  <c r="AY971" i="1"/>
  <c r="AY963" i="1"/>
  <c r="AY959" i="1"/>
  <c r="AZ959" i="1" s="1"/>
  <c r="AY955" i="1"/>
  <c r="AY951" i="1"/>
  <c r="AY947" i="1"/>
  <c r="AY943" i="1"/>
  <c r="AY939" i="1"/>
  <c r="AY927" i="1"/>
  <c r="AY923" i="1"/>
  <c r="AY919" i="1"/>
  <c r="AY915" i="1"/>
  <c r="AY911" i="1"/>
  <c r="AY907" i="1"/>
  <c r="AY899" i="1"/>
  <c r="AY895" i="1"/>
  <c r="AY891" i="1"/>
  <c r="AY883" i="1"/>
  <c r="AY879" i="1"/>
  <c r="AY871" i="1"/>
  <c r="AY867" i="1"/>
  <c r="AY860" i="1"/>
  <c r="AY856" i="1"/>
  <c r="AY848" i="1"/>
  <c r="AY844" i="1"/>
  <c r="AY840" i="1"/>
  <c r="AY836" i="1"/>
  <c r="AY832" i="1"/>
  <c r="AY828" i="1"/>
  <c r="AY824" i="1"/>
  <c r="AY820" i="1"/>
  <c r="AY812" i="1"/>
  <c r="AY804" i="1"/>
  <c r="AY800" i="1"/>
  <c r="AY796" i="1"/>
  <c r="AZ796" i="1" s="1"/>
  <c r="AY792" i="1"/>
  <c r="AY788" i="1"/>
  <c r="AY780" i="1"/>
  <c r="AY776" i="1"/>
  <c r="AZ776" i="1" s="1"/>
  <c r="AY768" i="1"/>
  <c r="AY764" i="1"/>
  <c r="AY760" i="1"/>
  <c r="AY752" i="1"/>
  <c r="AY748" i="1"/>
  <c r="AY744" i="1"/>
  <c r="AY740" i="1"/>
  <c r="AY736" i="1"/>
  <c r="AY732" i="1"/>
  <c r="AY728" i="1"/>
  <c r="AY724" i="1"/>
  <c r="AY720" i="1"/>
  <c r="AZ720" i="1" s="1"/>
  <c r="AY716" i="1"/>
  <c r="AY712" i="1"/>
  <c r="AY708" i="1"/>
  <c r="AY704" i="1"/>
  <c r="AY700" i="1"/>
  <c r="AY696" i="1"/>
  <c r="AY688" i="1"/>
  <c r="AY684" i="1"/>
  <c r="AY677" i="1"/>
  <c r="AY673" i="1"/>
  <c r="AY670" i="1"/>
  <c r="AY661" i="1"/>
  <c r="AY657" i="1"/>
  <c r="AY649" i="1"/>
  <c r="AY646" i="1"/>
  <c r="AY643" i="1"/>
  <c r="AY629" i="1"/>
  <c r="AY617" i="1"/>
  <c r="AY613" i="1"/>
  <c r="AY609" i="1"/>
  <c r="AY605" i="1"/>
  <c r="AY601" i="1"/>
  <c r="AY597" i="1"/>
  <c r="AY585" i="1"/>
  <c r="AY582" i="1"/>
  <c r="AY578" i="1"/>
  <c r="AY570" i="1"/>
  <c r="AY566" i="1"/>
  <c r="AY562" i="1"/>
  <c r="AY558" i="1"/>
  <c r="AY554" i="1"/>
  <c r="AY549" i="1"/>
  <c r="AY543" i="1"/>
  <c r="AY538" i="1"/>
  <c r="AY534" i="1"/>
  <c r="AY528" i="1"/>
  <c r="AY519" i="1"/>
  <c r="AY513" i="1"/>
  <c r="AY503" i="1"/>
  <c r="AY492" i="1"/>
  <c r="AY487" i="1"/>
  <c r="AY481" i="1"/>
  <c r="AY471" i="1"/>
  <c r="AY460" i="1"/>
  <c r="AY455" i="1"/>
  <c r="AY449" i="1"/>
  <c r="AY389" i="1"/>
  <c r="AY386" i="1"/>
  <c r="AZ386" i="1" s="1"/>
  <c r="AY440" i="1"/>
  <c r="AY380" i="1"/>
  <c r="AY377" i="1"/>
  <c r="AY372" i="1"/>
  <c r="AY367" i="1"/>
  <c r="AY364" i="1"/>
  <c r="AY421" i="1"/>
  <c r="AY433" i="1"/>
  <c r="AY425" i="1"/>
  <c r="AY335" i="1"/>
  <c r="AY325" i="1"/>
  <c r="AY319" i="1"/>
  <c r="AY311" i="1"/>
  <c r="AY295" i="1"/>
  <c r="AY287" i="1"/>
  <c r="AY279" i="1"/>
  <c r="AY271" i="1"/>
  <c r="AY263" i="1"/>
  <c r="AY255" i="1"/>
  <c r="AY247" i="1"/>
  <c r="AY239" i="1"/>
  <c r="AY231" i="1"/>
  <c r="AY223" i="1"/>
  <c r="AY215" i="1"/>
  <c r="AY207" i="1"/>
  <c r="AY191" i="1"/>
  <c r="AY159" i="1"/>
  <c r="AY127" i="1"/>
  <c r="AZ127" i="1" s="1"/>
  <c r="AY111" i="1"/>
  <c r="AY95" i="1"/>
  <c r="AY79" i="1"/>
  <c r="AY47" i="1"/>
  <c r="AY31" i="1"/>
  <c r="AY719" i="1"/>
  <c r="AY715" i="1"/>
  <c r="AY711" i="1"/>
  <c r="AZ711" i="1" s="1"/>
  <c r="AY699" i="1"/>
  <c r="AY695" i="1"/>
  <c r="AY687" i="1"/>
  <c r="AY399" i="1"/>
  <c r="AY680" i="1"/>
  <c r="AY672" i="1"/>
  <c r="AY665" i="1"/>
  <c r="AY660" i="1"/>
  <c r="AY656" i="1"/>
  <c r="AY397" i="1"/>
  <c r="AY642" i="1"/>
  <c r="AY640" i="1"/>
  <c r="AY636" i="1"/>
  <c r="AY632" i="1"/>
  <c r="AY628" i="1"/>
  <c r="AY624" i="1"/>
  <c r="AY620" i="1"/>
  <c r="AY616" i="1"/>
  <c r="AY612" i="1"/>
  <c r="AY604" i="1"/>
  <c r="AY600" i="1"/>
  <c r="AY592" i="1"/>
  <c r="AY588" i="1"/>
  <c r="AY393" i="1"/>
  <c r="AZ393" i="1" s="1"/>
  <c r="AY581" i="1"/>
  <c r="AY577" i="1"/>
  <c r="AY573" i="1"/>
  <c r="AY569" i="1"/>
  <c r="AY565" i="1"/>
  <c r="AY561" i="1"/>
  <c r="AY557" i="1"/>
  <c r="AY553" i="1"/>
  <c r="AY547" i="1"/>
  <c r="AY392" i="1"/>
  <c r="AY532" i="1"/>
  <c r="AY517" i="1"/>
  <c r="AY512" i="1"/>
  <c r="AY507" i="1"/>
  <c r="AY501" i="1"/>
  <c r="AY496" i="1"/>
  <c r="AY491" i="1"/>
  <c r="AY485" i="1"/>
  <c r="AY480" i="1"/>
  <c r="AY475" i="1"/>
  <c r="AY459" i="1"/>
  <c r="AY453" i="1"/>
  <c r="AY388" i="1"/>
  <c r="AY438" i="1"/>
  <c r="AY376" i="1"/>
  <c r="AY371" i="1"/>
  <c r="AY435" i="1"/>
  <c r="AY345" i="1"/>
  <c r="AY429" i="1"/>
  <c r="AY341" i="1"/>
  <c r="AY348" i="1"/>
  <c r="AY330" i="1"/>
  <c r="AY323" i="1"/>
  <c r="AY317" i="1"/>
  <c r="AY309" i="1"/>
  <c r="AY301" i="1"/>
  <c r="AY293" i="1"/>
  <c r="AY285" i="1"/>
  <c r="AY277" i="1"/>
  <c r="AY253" i="1"/>
  <c r="AY245" i="1"/>
  <c r="AY229" i="1"/>
  <c r="AY221" i="1"/>
  <c r="AY213" i="1"/>
  <c r="AY203" i="1"/>
  <c r="AY187" i="1"/>
  <c r="AY171" i="1"/>
  <c r="AY155" i="1"/>
  <c r="AY91" i="1"/>
  <c r="AY75" i="1"/>
  <c r="AY11" i="1"/>
  <c r="AY806" i="1"/>
  <c r="AZ806" i="1" s="1"/>
  <c r="AY802" i="1"/>
  <c r="AY794" i="1"/>
  <c r="AY790" i="1"/>
  <c r="AY786" i="1"/>
  <c r="AY778" i="1"/>
  <c r="AY762" i="1"/>
  <c r="AY758" i="1"/>
  <c r="AY754" i="1"/>
  <c r="AY750" i="1"/>
  <c r="AY746" i="1"/>
  <c r="AY742" i="1"/>
  <c r="AY738" i="1"/>
  <c r="AY734" i="1"/>
  <c r="AY730" i="1"/>
  <c r="AY726" i="1"/>
  <c r="AY722" i="1"/>
  <c r="AY718" i="1"/>
  <c r="AY714" i="1"/>
  <c r="AY710" i="1"/>
  <c r="AY702" i="1"/>
  <c r="AY694" i="1"/>
  <c r="AY686" i="1"/>
  <c r="AY683" i="1"/>
  <c r="AY675" i="1"/>
  <c r="AY398" i="1"/>
  <c r="AY668" i="1"/>
  <c r="AY663" i="1"/>
  <c r="AY651" i="1"/>
  <c r="AY648" i="1"/>
  <c r="AY645" i="1"/>
  <c r="AY395" i="1"/>
  <c r="AY639" i="1"/>
  <c r="AY635" i="1"/>
  <c r="AY631" i="1"/>
  <c r="AY623" i="1"/>
  <c r="AY619" i="1"/>
  <c r="AY615" i="1"/>
  <c r="AY611" i="1"/>
  <c r="AY607" i="1"/>
  <c r="AY603" i="1"/>
  <c r="AY599" i="1"/>
  <c r="AY595" i="1"/>
  <c r="AY591" i="1"/>
  <c r="AY584" i="1"/>
  <c r="AY576" i="1"/>
  <c r="AY572" i="1"/>
  <c r="AY568" i="1"/>
  <c r="AY560" i="1"/>
  <c r="AY556" i="1"/>
  <c r="AY551" i="1"/>
  <c r="AY546" i="1"/>
  <c r="AY541" i="1"/>
  <c r="AY536" i="1"/>
  <c r="AY531" i="1"/>
  <c r="AY527" i="1"/>
  <c r="AY521" i="1"/>
  <c r="AY516" i="1"/>
  <c r="AY511" i="1"/>
  <c r="AY505" i="1"/>
  <c r="AY500" i="1"/>
  <c r="AY495" i="1"/>
  <c r="AY489" i="1"/>
  <c r="AY484" i="1"/>
  <c r="AY479" i="1"/>
  <c r="AY473" i="1"/>
  <c r="AY468" i="1"/>
  <c r="AY463" i="1"/>
  <c r="AY457" i="1"/>
  <c r="AY452" i="1"/>
  <c r="AY390" i="1"/>
  <c r="AY444" i="1"/>
  <c r="AY385" i="1"/>
  <c r="AY379" i="1"/>
  <c r="AY375" i="1"/>
  <c r="AY370" i="1"/>
  <c r="AY366" i="1"/>
  <c r="AY344" i="1"/>
  <c r="AY339" i="1"/>
  <c r="AY338" i="1"/>
  <c r="AY333" i="1"/>
  <c r="AY329" i="1"/>
  <c r="AY422" i="1"/>
  <c r="AY315" i="1"/>
  <c r="AY307" i="1"/>
  <c r="AY299" i="1"/>
  <c r="AY291" i="1"/>
  <c r="AY283" i="1"/>
  <c r="AY275" i="1"/>
  <c r="AY267" i="1"/>
  <c r="AY259" i="1"/>
  <c r="AY251" i="1"/>
  <c r="AY243" i="1"/>
  <c r="AY235" i="1"/>
  <c r="AY219" i="1"/>
  <c r="AY211" i="1"/>
  <c r="AY199" i="1"/>
  <c r="AY183" i="1"/>
  <c r="AY151" i="1"/>
  <c r="AY103" i="1"/>
  <c r="AY23" i="1"/>
  <c r="AY7" i="1"/>
  <c r="AY552" i="1"/>
  <c r="AY548" i="1"/>
  <c r="AY544" i="1"/>
  <c r="AY540" i="1"/>
  <c r="AY537" i="1"/>
  <c r="AY533" i="1"/>
  <c r="AY529" i="1"/>
  <c r="AY526" i="1"/>
  <c r="AY522" i="1"/>
  <c r="AY518" i="1"/>
  <c r="AY514" i="1"/>
  <c r="AY510" i="1"/>
  <c r="AY502" i="1"/>
  <c r="AY498" i="1"/>
  <c r="AY494" i="1"/>
  <c r="AY490" i="1"/>
  <c r="AY486" i="1"/>
  <c r="AY482" i="1"/>
  <c r="AY478" i="1"/>
  <c r="AY470" i="1"/>
  <c r="AY466" i="1"/>
  <c r="AY462" i="1"/>
  <c r="AY458" i="1"/>
  <c r="AY454" i="1"/>
  <c r="AY450" i="1"/>
  <c r="AY447" i="1"/>
  <c r="AY445" i="1"/>
  <c r="AY443" i="1"/>
  <c r="AY381" i="1"/>
  <c r="AY437" i="1"/>
  <c r="AY436" i="1"/>
  <c r="AY369" i="1"/>
  <c r="AY434" i="1"/>
  <c r="AY346" i="1"/>
  <c r="AY342" i="1"/>
  <c r="AY428" i="1"/>
  <c r="AY340" i="1"/>
  <c r="AY432" i="1"/>
  <c r="AY336" i="1"/>
  <c r="AY424" i="1"/>
  <c r="AY431" i="1"/>
  <c r="AY324" i="1"/>
  <c r="AY318" i="1"/>
  <c r="AY310" i="1"/>
  <c r="AY302" i="1"/>
  <c r="AY298" i="1"/>
  <c r="AY290" i="1"/>
  <c r="AY286" i="1"/>
  <c r="AY282" i="1"/>
  <c r="AY274" i="1"/>
  <c r="AY262" i="1"/>
  <c r="AY254" i="1"/>
  <c r="AY250" i="1"/>
  <c r="AY242" i="1"/>
  <c r="AY238" i="1"/>
  <c r="AY234" i="1"/>
  <c r="AY226" i="1"/>
  <c r="AY222" i="1"/>
  <c r="AY214" i="1"/>
  <c r="AY210" i="1"/>
  <c r="AY202" i="1"/>
  <c r="AY198" i="1"/>
  <c r="AY190" i="1"/>
  <c r="AY186" i="1"/>
  <c r="AY182" i="1"/>
  <c r="AY178" i="1"/>
  <c r="AY174" i="1"/>
  <c r="AY166" i="1"/>
  <c r="AY162" i="1"/>
  <c r="AY158" i="1"/>
  <c r="AY154" i="1"/>
  <c r="AY150" i="1"/>
  <c r="AY146" i="1"/>
  <c r="AY138" i="1"/>
  <c r="AY134" i="1"/>
  <c r="AY130" i="1"/>
  <c r="AY126" i="1"/>
  <c r="AY122" i="1"/>
  <c r="AY118" i="1"/>
  <c r="AY114" i="1"/>
  <c r="AY110" i="1"/>
  <c r="AY102" i="1"/>
  <c r="AY98" i="1"/>
  <c r="AY94" i="1"/>
  <c r="AY90" i="1"/>
  <c r="AY86" i="1"/>
  <c r="AY78" i="1"/>
  <c r="AY66" i="1"/>
  <c r="AY62" i="1"/>
  <c r="AY50" i="1"/>
  <c r="AY46" i="1"/>
  <c r="AY38" i="1"/>
  <c r="AY34" i="1"/>
  <c r="AY26" i="1"/>
  <c r="AY22" i="1"/>
  <c r="AY14" i="1"/>
  <c r="AY10" i="1"/>
  <c r="AY6" i="1"/>
  <c r="AY205" i="1"/>
  <c r="AY201" i="1"/>
  <c r="AY189" i="1"/>
  <c r="AY181" i="1"/>
  <c r="AY173" i="1"/>
  <c r="AY169" i="1"/>
  <c r="AY165" i="1"/>
  <c r="AY161" i="1"/>
  <c r="AY157" i="1"/>
  <c r="AY153" i="1"/>
  <c r="AY149" i="1"/>
  <c r="AY133" i="1"/>
  <c r="AY121" i="1"/>
  <c r="AY117" i="1"/>
  <c r="AY113" i="1"/>
  <c r="AY109" i="1"/>
  <c r="AY105" i="1"/>
  <c r="AY101" i="1"/>
  <c r="AY97" i="1"/>
  <c r="AY93" i="1"/>
  <c r="AY89" i="1"/>
  <c r="AY81" i="1"/>
  <c r="AY73" i="1"/>
  <c r="AY69" i="1"/>
  <c r="AY65" i="1"/>
  <c r="AY61" i="1"/>
  <c r="AY57" i="1"/>
  <c r="AY53" i="1"/>
  <c r="AY49" i="1"/>
  <c r="AY45" i="1"/>
  <c r="AY41" i="1"/>
  <c r="AY37" i="1"/>
  <c r="AY33" i="1"/>
  <c r="AY25" i="1"/>
  <c r="AY21" i="1"/>
  <c r="AY5" i="1"/>
  <c r="AY347" i="1"/>
  <c r="AY326" i="1"/>
  <c r="AY430" i="1"/>
  <c r="AY320" i="1"/>
  <c r="AY316" i="1"/>
  <c r="AY312" i="1"/>
  <c r="AY308" i="1"/>
  <c r="AY304" i="1"/>
  <c r="AY300" i="1"/>
  <c r="AY296" i="1"/>
  <c r="AY292" i="1"/>
  <c r="AY288" i="1"/>
  <c r="AY280" i="1"/>
  <c r="AY276" i="1"/>
  <c r="AY272" i="1"/>
  <c r="AY264" i="1"/>
  <c r="AY260" i="1"/>
  <c r="AY256" i="1"/>
  <c r="AY252" i="1"/>
  <c r="AY248" i="1"/>
  <c r="AY244" i="1"/>
  <c r="AY240" i="1"/>
  <c r="AY236" i="1"/>
  <c r="AY232" i="1"/>
  <c r="AY228" i="1"/>
  <c r="AY224" i="1"/>
  <c r="AY220" i="1"/>
  <c r="AY216" i="1"/>
  <c r="AY212" i="1"/>
  <c r="AY208" i="1"/>
  <c r="AY192" i="1"/>
  <c r="AY184" i="1"/>
  <c r="AY180" i="1"/>
  <c r="AY176" i="1"/>
  <c r="AY168" i="1"/>
  <c r="AY160" i="1"/>
  <c r="AY156" i="1"/>
  <c r="AY152" i="1"/>
  <c r="AY148" i="1"/>
  <c r="AY140" i="1"/>
  <c r="AY136" i="1"/>
  <c r="AY132" i="1"/>
  <c r="AY120" i="1"/>
  <c r="AY112" i="1"/>
  <c r="AY108" i="1"/>
  <c r="AY104" i="1"/>
  <c r="AY100" i="1"/>
  <c r="AY96" i="1"/>
  <c r="AY92" i="1"/>
  <c r="AY88" i="1"/>
  <c r="AY80" i="1"/>
  <c r="AY76" i="1"/>
  <c r="AY72" i="1"/>
  <c r="AY68" i="1"/>
  <c r="AY60" i="1"/>
  <c r="AY56" i="1"/>
  <c r="AY52" i="1"/>
  <c r="AY48" i="1"/>
  <c r="AY44" i="1"/>
  <c r="AY32" i="1"/>
  <c r="AY24" i="1"/>
  <c r="AY12" i="1"/>
  <c r="AY8" i="1"/>
  <c r="BL407" i="1" l="1"/>
  <c r="BO410" i="1"/>
  <c r="AZ689" i="1"/>
  <c r="AZ864" i="1"/>
  <c r="AZ896" i="1"/>
  <c r="BL411" i="1"/>
  <c r="BN407" i="1"/>
  <c r="BO352" i="1"/>
  <c r="BP411" i="1"/>
  <c r="BP1176" i="1"/>
  <c r="BM403" i="1"/>
  <c r="BL352" i="1"/>
  <c r="BO1176" i="1"/>
  <c r="BP412" i="1"/>
  <c r="BQ407" i="1"/>
  <c r="BL400" i="1"/>
  <c r="BQ362" i="1"/>
  <c r="AZ603" i="1"/>
  <c r="AZ619" i="1"/>
  <c r="AZ438" i="1"/>
  <c r="AZ553" i="1"/>
  <c r="AZ566" i="1"/>
  <c r="AZ585" i="1"/>
  <c r="AZ609" i="1"/>
  <c r="AZ614" i="1"/>
  <c r="BM410" i="1"/>
  <c r="BM411" i="1"/>
  <c r="AZ247" i="1"/>
  <c r="BL401" i="1"/>
  <c r="BL412" i="1"/>
  <c r="BO354" i="1"/>
  <c r="BO411" i="1"/>
  <c r="BN403" i="1"/>
  <c r="BM352" i="1"/>
  <c r="BQ411" i="1"/>
  <c r="BN400" i="1"/>
  <c r="BL1176" i="1"/>
  <c r="BP1183" i="1"/>
  <c r="BQ401" i="1"/>
  <c r="BO1183" i="1"/>
  <c r="BP354" i="1"/>
  <c r="BL1183" i="1"/>
  <c r="BO412" i="1"/>
  <c r="BQ410" i="1"/>
  <c r="AZ318" i="1"/>
  <c r="AZ445" i="1"/>
  <c r="AZ458" i="1"/>
  <c r="BP407" i="1"/>
  <c r="BN362" i="1"/>
  <c r="BQ403" i="1"/>
  <c r="BM412" i="1"/>
  <c r="BP410" i="1"/>
  <c r="BQ354" i="1"/>
  <c r="BN352" i="1"/>
  <c r="BP401" i="1"/>
  <c r="BN1183" i="1"/>
  <c r="BN412" i="1"/>
  <c r="BO400" i="1"/>
  <c r="BM1176" i="1"/>
  <c r="BP352" i="1"/>
  <c r="BP400" i="1"/>
  <c r="BL362" i="1"/>
  <c r="BM354" i="1"/>
  <c r="BM362" i="1"/>
  <c r="BN354" i="1"/>
  <c r="BN410" i="1"/>
  <c r="BM401" i="1"/>
  <c r="BM407" i="1"/>
  <c r="BQ1176" i="1"/>
  <c r="BN401" i="1"/>
  <c r="BQ400" i="1"/>
  <c r="AZ52" i="1"/>
  <c r="AZ180" i="1"/>
  <c r="AZ212" i="1"/>
  <c r="AZ228" i="1"/>
  <c r="AZ244" i="1"/>
  <c r="AZ260" i="1"/>
  <c r="AZ89" i="1"/>
  <c r="AZ105" i="1"/>
  <c r="AZ121" i="1"/>
  <c r="AZ46" i="1"/>
  <c r="AZ78" i="1"/>
  <c r="AZ174" i="1"/>
  <c r="AZ190" i="1"/>
  <c r="AZ238" i="1"/>
  <c r="AZ345" i="1"/>
  <c r="AZ496" i="1"/>
  <c r="AZ517" i="1"/>
  <c r="AZ217" i="1"/>
  <c r="AZ233" i="1"/>
  <c r="BN404" i="1"/>
  <c r="AZ68" i="1"/>
  <c r="AZ132" i="1"/>
  <c r="AZ276" i="1"/>
  <c r="AZ25" i="1"/>
  <c r="BM359" i="1"/>
  <c r="AZ44" i="1"/>
  <c r="AZ220" i="1"/>
  <c r="AZ252" i="1"/>
  <c r="AZ113" i="1"/>
  <c r="AZ182" i="1"/>
  <c r="AZ450" i="1"/>
  <c r="AZ466" i="1"/>
  <c r="AZ151" i="1"/>
  <c r="AZ422" i="1"/>
  <c r="AZ595" i="1"/>
  <c r="AZ611" i="1"/>
  <c r="AZ686" i="1"/>
  <c r="AZ507" i="1"/>
  <c r="AZ632" i="1"/>
  <c r="AZ695" i="1"/>
  <c r="AZ191" i="1"/>
  <c r="AZ364" i="1"/>
  <c r="AZ558" i="1"/>
  <c r="AZ578" i="1"/>
  <c r="AZ744" i="1"/>
  <c r="AZ764" i="1"/>
  <c r="AZ788" i="1"/>
  <c r="AZ828" i="1"/>
  <c r="AZ867" i="1"/>
  <c r="AZ891" i="1"/>
  <c r="AZ927" i="1"/>
  <c r="AZ1039" i="1"/>
  <c r="AZ209" i="1"/>
  <c r="AZ488" i="1"/>
  <c r="AZ830" i="1"/>
  <c r="AZ851" i="1"/>
  <c r="AZ877" i="1"/>
  <c r="AZ904" i="1"/>
  <c r="AZ957" i="1"/>
  <c r="AZ1021" i="1"/>
  <c r="AZ1048" i="1"/>
  <c r="AZ1139" i="1"/>
  <c r="AZ99" i="1"/>
  <c r="AZ974" i="1"/>
  <c r="AZ257" i="1"/>
  <c r="AZ1165" i="1"/>
  <c r="AZ1062" i="1"/>
  <c r="AZ1146" i="1"/>
  <c r="AZ1134" i="1"/>
  <c r="AZ823" i="1"/>
  <c r="BL415" i="1"/>
  <c r="AZ60" i="1"/>
  <c r="AZ236" i="1"/>
  <c r="AZ97" i="1"/>
  <c r="AZ700" i="1"/>
  <c r="AZ848" i="1"/>
  <c r="BL414" i="1"/>
  <c r="BO353" i="1"/>
  <c r="AZ299" i="1"/>
  <c r="AZ718" i="1"/>
  <c r="AZ1082" i="1"/>
  <c r="BQ359" i="1"/>
  <c r="BO402" i="1"/>
  <c r="AZ600" i="1"/>
  <c r="BN409" i="1"/>
  <c r="AZ235" i="1"/>
  <c r="AZ398" i="1"/>
  <c r="AZ734" i="1"/>
  <c r="AZ750" i="1"/>
  <c r="AZ491" i="1"/>
  <c r="AZ657" i="1"/>
  <c r="AZ871" i="1"/>
  <c r="AZ76" i="1"/>
  <c r="AZ140" i="1"/>
  <c r="AZ161" i="1"/>
  <c r="AZ6" i="1"/>
  <c r="AZ86" i="1"/>
  <c r="AZ102" i="1"/>
  <c r="AZ198" i="1"/>
  <c r="AZ324" i="1"/>
  <c r="AZ482" i="1"/>
  <c r="AZ498" i="1"/>
  <c r="AZ332" i="1"/>
  <c r="AZ954" i="1"/>
  <c r="AZ370" i="1"/>
  <c r="AZ463" i="1"/>
  <c r="AZ990" i="1"/>
  <c r="AZ1130" i="1"/>
  <c r="AZ527" i="1"/>
  <c r="AZ726" i="1"/>
  <c r="AZ742" i="1"/>
  <c r="AZ790" i="1"/>
  <c r="AZ388" i="1"/>
  <c r="AZ557" i="1"/>
  <c r="AZ588" i="1"/>
  <c r="AZ255" i="1"/>
  <c r="AZ503" i="1"/>
  <c r="AZ570" i="1"/>
  <c r="AZ670" i="1"/>
  <c r="AZ860" i="1"/>
  <c r="AZ1035" i="1"/>
  <c r="AZ147" i="1"/>
  <c r="AZ705" i="1"/>
  <c r="AZ942" i="1"/>
  <c r="AZ1104" i="1"/>
  <c r="AZ1152" i="1"/>
  <c r="AZ869" i="1"/>
  <c r="AZ1024" i="1"/>
  <c r="AZ1157" i="1"/>
  <c r="AZ743" i="1"/>
  <c r="AZ100" i="1"/>
  <c r="AZ148" i="1"/>
  <c r="AZ292" i="1"/>
  <c r="AZ308" i="1"/>
  <c r="AZ430" i="1"/>
  <c r="AZ41" i="1"/>
  <c r="AZ57" i="1"/>
  <c r="AZ73" i="1"/>
  <c r="AZ62" i="1"/>
  <c r="AZ110" i="1"/>
  <c r="AZ126" i="1"/>
  <c r="AZ302" i="1"/>
  <c r="AZ431" i="1"/>
  <c r="AZ340" i="1"/>
  <c r="AZ434" i="1"/>
  <c r="AZ522" i="1"/>
  <c r="AZ537" i="1"/>
  <c r="AZ552" i="1"/>
  <c r="AZ390" i="1"/>
  <c r="AZ572" i="1"/>
  <c r="AZ75" i="1"/>
  <c r="AZ616" i="1"/>
  <c r="AZ397" i="1"/>
  <c r="AZ649" i="1"/>
  <c r="AZ673" i="1"/>
  <c r="AZ712" i="1"/>
  <c r="AZ804" i="1"/>
  <c r="AZ911" i="1"/>
  <c r="AZ971" i="1"/>
  <c r="AZ991" i="1"/>
  <c r="AZ721" i="1"/>
  <c r="AZ801" i="1"/>
  <c r="AZ1107" i="1"/>
  <c r="AZ803" i="1"/>
  <c r="AZ1054" i="1"/>
  <c r="AZ1088" i="1"/>
  <c r="AZ817" i="1"/>
  <c r="AZ849" i="1"/>
  <c r="AZ880" i="1"/>
  <c r="AZ906" i="1"/>
  <c r="AZ928" i="1"/>
  <c r="AZ960" i="1"/>
  <c r="AZ981" i="1"/>
  <c r="AZ1029" i="1"/>
  <c r="AZ1061" i="1"/>
  <c r="AZ1093" i="1"/>
  <c r="AZ807" i="1"/>
  <c r="AZ934" i="1"/>
  <c r="AZ966" i="1"/>
  <c r="AZ1094" i="1"/>
  <c r="AZ153" i="1"/>
  <c r="AZ169" i="1"/>
  <c r="AZ201" i="1"/>
  <c r="AZ14" i="1"/>
  <c r="AZ94" i="1"/>
  <c r="AZ254" i="1"/>
  <c r="AZ286" i="1"/>
  <c r="AZ490" i="1"/>
  <c r="AZ183" i="1"/>
  <c r="AZ267" i="1"/>
  <c r="AZ329" i="1"/>
  <c r="AZ556" i="1"/>
  <c r="AZ635" i="1"/>
  <c r="AZ648" i="1"/>
  <c r="AZ694" i="1"/>
  <c r="AZ203" i="1"/>
  <c r="AZ429" i="1"/>
  <c r="AZ376" i="1"/>
  <c r="AZ512" i="1"/>
  <c r="AZ547" i="1"/>
  <c r="AZ620" i="1"/>
  <c r="AZ680" i="1"/>
  <c r="AZ271" i="1"/>
  <c r="AZ311" i="1"/>
  <c r="AZ732" i="1"/>
  <c r="AZ583" i="1"/>
  <c r="AZ674" i="1"/>
  <c r="AZ769" i="1"/>
  <c r="AZ835" i="1"/>
  <c r="AZ1087" i="1"/>
  <c r="AZ894" i="1"/>
  <c r="AZ1006" i="1"/>
  <c r="AZ1070" i="1"/>
  <c r="AZ854" i="1"/>
  <c r="AZ885" i="1"/>
  <c r="AZ965" i="1"/>
  <c r="AZ1034" i="1"/>
  <c r="AZ1066" i="1"/>
  <c r="AZ839" i="1"/>
  <c r="AZ1126" i="1"/>
  <c r="AZ663" i="1"/>
  <c r="AZ710" i="1"/>
  <c r="AZ758" i="1"/>
  <c r="AZ11" i="1"/>
  <c r="AZ597" i="1"/>
  <c r="AZ708" i="1"/>
  <c r="AZ800" i="1"/>
  <c r="AZ840" i="1"/>
  <c r="AZ923" i="1"/>
  <c r="AZ1059" i="1"/>
  <c r="AZ753" i="1"/>
  <c r="AZ1136" i="1"/>
  <c r="AZ179" i="1"/>
  <c r="AZ901" i="1"/>
  <c r="AZ976" i="1"/>
  <c r="AZ1125" i="1"/>
  <c r="AZ219" i="1"/>
  <c r="AZ259" i="1"/>
  <c r="AZ291" i="1"/>
  <c r="AZ511" i="1"/>
  <c r="AZ668" i="1"/>
  <c r="AZ714" i="1"/>
  <c r="AZ730" i="1"/>
  <c r="AZ746" i="1"/>
  <c r="AZ762" i="1"/>
  <c r="AZ794" i="1"/>
  <c r="AZ285" i="1"/>
  <c r="AZ561" i="1"/>
  <c r="AZ592" i="1"/>
  <c r="AZ719" i="1"/>
  <c r="AZ601" i="1"/>
  <c r="AZ617" i="1"/>
  <c r="AZ728" i="1"/>
  <c r="AZ978" i="1"/>
  <c r="AZ1022" i="1"/>
  <c r="AZ1106" i="1"/>
  <c r="AZ882" i="1"/>
  <c r="AZ211" i="1"/>
  <c r="AZ283" i="1"/>
  <c r="AZ378" i="1"/>
  <c r="AZ472" i="1"/>
  <c r="AZ178" i="1"/>
  <c r="AZ242" i="1"/>
  <c r="AZ274" i="1"/>
  <c r="AZ447" i="1"/>
  <c r="AZ462" i="1"/>
  <c r="BO358" i="1"/>
  <c r="BQ358" i="1"/>
  <c r="BM1173" i="1"/>
  <c r="BQ1173" i="1"/>
  <c r="BP1173" i="1"/>
  <c r="BN1173" i="1"/>
  <c r="BO1173" i="1"/>
  <c r="BL1173" i="1"/>
  <c r="BP361" i="1"/>
  <c r="BL361" i="1"/>
  <c r="BM361" i="1"/>
  <c r="BQ361" i="1"/>
  <c r="BN361" i="1"/>
  <c r="BP356" i="1"/>
  <c r="BN356" i="1"/>
  <c r="BL356" i="1"/>
  <c r="BO356" i="1"/>
  <c r="BQ356" i="1"/>
  <c r="BO349" i="1"/>
  <c r="BN349" i="1"/>
  <c r="BP349" i="1"/>
  <c r="BQ349" i="1"/>
  <c r="BO405" i="1"/>
  <c r="BN405" i="1"/>
  <c r="BP405" i="1"/>
  <c r="BQ405" i="1"/>
  <c r="BL405" i="1"/>
  <c r="BN1180" i="1"/>
  <c r="BP1180" i="1"/>
  <c r="BQ1180" i="1"/>
  <c r="BM1180" i="1"/>
  <c r="BL408" i="1"/>
  <c r="BQ408" i="1"/>
  <c r="BM408" i="1"/>
  <c r="BN408" i="1"/>
  <c r="BQ1178" i="1"/>
  <c r="BL1178" i="1"/>
  <c r="BM1178" i="1"/>
  <c r="BN1178" i="1"/>
  <c r="BP1178" i="1"/>
  <c r="BO1178" i="1"/>
  <c r="BN363" i="1"/>
  <c r="BP363" i="1"/>
  <c r="BL363" i="1"/>
  <c r="BQ363" i="1"/>
  <c r="BO416" i="1"/>
  <c r="BQ416" i="1"/>
  <c r="BL416" i="1"/>
  <c r="BM416" i="1"/>
  <c r="BN416" i="1"/>
  <c r="BP416" i="1"/>
  <c r="BN351" i="1"/>
  <c r="BQ351" i="1"/>
  <c r="BL351" i="1"/>
  <c r="BO351" i="1"/>
  <c r="BM351" i="1"/>
  <c r="AZ232" i="1"/>
  <c r="AZ484" i="1"/>
  <c r="AZ546" i="1"/>
  <c r="AZ216" i="1"/>
  <c r="AZ248" i="1"/>
  <c r="AZ109" i="1"/>
  <c r="AZ50" i="1"/>
  <c r="AZ444" i="1"/>
  <c r="AZ8" i="1"/>
  <c r="AZ168" i="1"/>
  <c r="AZ189" i="1"/>
  <c r="AZ34" i="1"/>
  <c r="AZ381" i="1"/>
  <c r="AZ375" i="1"/>
  <c r="AZ468" i="1"/>
  <c r="AZ551" i="1"/>
  <c r="AZ317" i="1"/>
  <c r="AZ263" i="1"/>
  <c r="AZ1063" i="1"/>
  <c r="AZ761" i="1"/>
  <c r="AZ930" i="1"/>
  <c r="AZ571" i="1"/>
  <c r="AZ678" i="1"/>
  <c r="AZ747" i="1"/>
  <c r="AZ884" i="1"/>
  <c r="AZ921" i="1"/>
  <c r="AZ948" i="1"/>
  <c r="AZ1001" i="1"/>
  <c r="AZ1108" i="1"/>
  <c r="AZ1140" i="1"/>
  <c r="AZ1156" i="1"/>
  <c r="AZ384" i="1"/>
  <c r="AZ539" i="1"/>
  <c r="AZ606" i="1"/>
  <c r="AZ697" i="1"/>
  <c r="AZ757" i="1"/>
  <c r="AZ789" i="1"/>
  <c r="AZ1129" i="1"/>
  <c r="AZ418" i="1"/>
  <c r="BL349" i="1"/>
  <c r="BP358" i="1"/>
  <c r="BO363" i="1"/>
  <c r="BO1180" i="1"/>
  <c r="AZ56" i="1"/>
  <c r="AZ184" i="1"/>
  <c r="AZ264" i="1"/>
  <c r="AZ93" i="1"/>
  <c r="AZ338" i="1"/>
  <c r="AZ505" i="1"/>
  <c r="AZ120" i="1"/>
  <c r="AZ146" i="1"/>
  <c r="AZ162" i="1"/>
  <c r="AZ226" i="1"/>
  <c r="AZ339" i="1"/>
  <c r="AZ489" i="1"/>
  <c r="AZ531" i="1"/>
  <c r="AZ12" i="1"/>
  <c r="AZ88" i="1"/>
  <c r="AZ104" i="1"/>
  <c r="AZ152" i="1"/>
  <c r="AZ296" i="1"/>
  <c r="AZ312" i="1"/>
  <c r="AZ326" i="1"/>
  <c r="AZ45" i="1"/>
  <c r="AZ61" i="1"/>
  <c r="AZ81" i="1"/>
  <c r="AZ38" i="1"/>
  <c r="AZ66" i="1"/>
  <c r="AZ114" i="1"/>
  <c r="AZ130" i="1"/>
  <c r="AZ150" i="1"/>
  <c r="AZ166" i="1"/>
  <c r="AZ210" i="1"/>
  <c r="AZ310" i="1"/>
  <c r="AZ424" i="1"/>
  <c r="AZ428" i="1"/>
  <c r="AZ369" i="1"/>
  <c r="AZ510" i="1"/>
  <c r="AZ526" i="1"/>
  <c r="AZ540" i="1"/>
  <c r="AZ7" i="1"/>
  <c r="AZ344" i="1"/>
  <c r="AZ379" i="1"/>
  <c r="AZ452" i="1"/>
  <c r="AZ473" i="1"/>
  <c r="AZ516" i="1"/>
  <c r="AZ536" i="1"/>
  <c r="AZ576" i="1"/>
  <c r="AZ778" i="1"/>
  <c r="AZ91" i="1"/>
  <c r="AZ459" i="1"/>
  <c r="AZ565" i="1"/>
  <c r="AZ636" i="1"/>
  <c r="AZ656" i="1"/>
  <c r="AZ31" i="1"/>
  <c r="AZ207" i="1"/>
  <c r="AZ425" i="1"/>
  <c r="AZ455" i="1"/>
  <c r="AZ519" i="1"/>
  <c r="AZ562" i="1"/>
  <c r="AZ582" i="1"/>
  <c r="AZ605" i="1"/>
  <c r="AZ629" i="1"/>
  <c r="AZ748" i="1"/>
  <c r="AZ792" i="1"/>
  <c r="AZ812" i="1"/>
  <c r="BP351" i="1"/>
  <c r="BN358" i="1"/>
  <c r="BL1180" i="1"/>
  <c r="BM349" i="1"/>
  <c r="BO408" i="1"/>
  <c r="BM356" i="1"/>
  <c r="BP402" i="1"/>
  <c r="BM402" i="1"/>
  <c r="BL402" i="1"/>
  <c r="BN402" i="1"/>
  <c r="BM1177" i="1"/>
  <c r="BQ1177" i="1"/>
  <c r="BP1177" i="1"/>
  <c r="BN1177" i="1"/>
  <c r="BM415" i="1"/>
  <c r="BP415" i="1"/>
  <c r="BN415" i="1"/>
  <c r="BQ404" i="1"/>
  <c r="BP404" i="1"/>
  <c r="BP353" i="1"/>
  <c r="BN353" i="1"/>
  <c r="BQ353" i="1"/>
  <c r="BL353" i="1"/>
  <c r="BQ409" i="1"/>
  <c r="BL409" i="1"/>
  <c r="BM409" i="1"/>
  <c r="BO414" i="1"/>
  <c r="BM414" i="1"/>
  <c r="BP1171" i="1"/>
  <c r="BQ1171" i="1"/>
  <c r="BM1171" i="1"/>
  <c r="BL1171" i="1"/>
  <c r="BN1171" i="1"/>
  <c r="BQ413" i="1"/>
  <c r="BL413" i="1"/>
  <c r="BP413" i="1"/>
  <c r="BN359" i="1"/>
  <c r="BP359" i="1"/>
  <c r="BO355" i="1"/>
  <c r="BP355" i="1"/>
  <c r="BQ1182" i="1"/>
  <c r="BL1182" i="1"/>
  <c r="BM1182" i="1"/>
  <c r="BN1182" i="1"/>
  <c r="AZ24" i="1"/>
  <c r="AZ72" i="1"/>
  <c r="AZ92" i="1"/>
  <c r="AZ108" i="1"/>
  <c r="AZ136" i="1"/>
  <c r="AZ156" i="1"/>
  <c r="AZ280" i="1"/>
  <c r="AZ300" i="1"/>
  <c r="AZ316" i="1"/>
  <c r="AZ347" i="1"/>
  <c r="AZ33" i="1"/>
  <c r="AZ49" i="1"/>
  <c r="AZ65" i="1"/>
  <c r="AZ157" i="1"/>
  <c r="AZ173" i="1"/>
  <c r="AZ205" i="1"/>
  <c r="AZ22" i="1"/>
  <c r="AZ98" i="1"/>
  <c r="AZ118" i="1"/>
  <c r="AZ134" i="1"/>
  <c r="AZ214" i="1"/>
  <c r="AZ262" i="1"/>
  <c r="AZ290" i="1"/>
  <c r="AZ336" i="1"/>
  <c r="AZ342" i="1"/>
  <c r="AZ478" i="1"/>
  <c r="AZ494" i="1"/>
  <c r="AZ514" i="1"/>
  <c r="AZ529" i="1"/>
  <c r="AZ544" i="1"/>
  <c r="AZ23" i="1"/>
  <c r="AZ199" i="1"/>
  <c r="AZ243" i="1"/>
  <c r="AZ275" i="1"/>
  <c r="AZ307" i="1"/>
  <c r="AZ366" i="1"/>
  <c r="AZ385" i="1"/>
  <c r="AZ457" i="1"/>
  <c r="AZ479" i="1"/>
  <c r="AZ500" i="1"/>
  <c r="AZ521" i="1"/>
  <c r="AZ560" i="1"/>
  <c r="AZ639" i="1"/>
  <c r="AZ651" i="1"/>
  <c r="AZ702" i="1"/>
  <c r="AZ155" i="1"/>
  <c r="AZ253" i="1"/>
  <c r="AZ301" i="1"/>
  <c r="AZ330" i="1"/>
  <c r="AZ475" i="1"/>
  <c r="AZ569" i="1"/>
  <c r="AZ604" i="1"/>
  <c r="AZ624" i="1"/>
  <c r="AZ660" i="1"/>
  <c r="AZ399" i="1"/>
  <c r="AZ47" i="1"/>
  <c r="AZ215" i="1"/>
  <c r="AZ279" i="1"/>
  <c r="AZ319" i="1"/>
  <c r="AZ684" i="1"/>
  <c r="AZ704" i="1"/>
  <c r="AZ736" i="1"/>
  <c r="AZ752" i="1"/>
  <c r="AZ836" i="1"/>
  <c r="AZ856" i="1"/>
  <c r="BL359" i="1"/>
  <c r="BN413" i="1"/>
  <c r="BL1177" i="1"/>
  <c r="BM355" i="1"/>
  <c r="BO1171" i="1"/>
  <c r="BL404" i="1"/>
  <c r="BM413" i="1"/>
  <c r="BQ415" i="1"/>
  <c r="AZ591" i="1"/>
  <c r="AZ607" i="1"/>
  <c r="AZ623" i="1"/>
  <c r="AZ395" i="1"/>
  <c r="AZ683" i="1"/>
  <c r="AZ171" i="1"/>
  <c r="AZ221" i="1"/>
  <c r="AZ573" i="1"/>
  <c r="AZ628" i="1"/>
  <c r="AZ665" i="1"/>
  <c r="AZ687" i="1"/>
  <c r="AZ715" i="1"/>
  <c r="AZ79" i="1"/>
  <c r="AZ159" i="1"/>
  <c r="AZ287" i="1"/>
  <c r="AZ325" i="1"/>
  <c r="AZ471" i="1"/>
  <c r="AZ534" i="1"/>
  <c r="AZ613" i="1"/>
  <c r="AZ646" i="1"/>
  <c r="AZ724" i="1"/>
  <c r="AZ740" i="1"/>
  <c r="AZ883" i="1"/>
  <c r="AZ963" i="1"/>
  <c r="AZ987" i="1"/>
  <c r="AZ1011" i="1"/>
  <c r="AZ550" i="1"/>
  <c r="AZ793" i="1"/>
  <c r="AZ819" i="1"/>
  <c r="AZ846" i="1"/>
  <c r="AZ872" i="1"/>
  <c r="AZ920" i="1"/>
  <c r="AZ952" i="1"/>
  <c r="AZ973" i="1"/>
  <c r="AZ1010" i="1"/>
  <c r="AZ1042" i="1"/>
  <c r="AZ1074" i="1"/>
  <c r="AZ1095" i="1"/>
  <c r="AZ1131" i="1"/>
  <c r="AZ1167" i="1"/>
  <c r="AZ451" i="1"/>
  <c r="AZ555" i="1"/>
  <c r="AZ618" i="1"/>
  <c r="AZ826" i="1"/>
  <c r="AZ858" i="1"/>
  <c r="AZ878" i="1"/>
  <c r="AZ910" i="1"/>
  <c r="AZ969" i="1"/>
  <c r="AZ1017" i="1"/>
  <c r="AZ1049" i="1"/>
  <c r="AZ368" i="1"/>
  <c r="AZ520" i="1"/>
  <c r="AZ590" i="1"/>
  <c r="AZ682" i="1"/>
  <c r="AZ811" i="1"/>
  <c r="AZ843" i="1"/>
  <c r="AZ922" i="1"/>
  <c r="AZ1050" i="1"/>
  <c r="AZ525" i="1"/>
  <c r="AZ783" i="1"/>
  <c r="AZ982" i="1"/>
  <c r="AZ1102" i="1"/>
  <c r="AZ727" i="1"/>
  <c r="AZ902" i="1"/>
  <c r="BP409" i="1"/>
  <c r="BQ355" i="1"/>
  <c r="BQ414" i="1"/>
  <c r="BN355" i="1"/>
  <c r="BN414" i="1"/>
  <c r="BM404" i="1"/>
  <c r="BO1182" i="1"/>
  <c r="AZ895" i="1"/>
  <c r="AZ915" i="1"/>
  <c r="AZ939" i="1"/>
  <c r="AZ1003" i="1"/>
  <c r="AZ1051" i="1"/>
  <c r="AZ1067" i="1"/>
  <c r="AZ273" i="1"/>
  <c r="AZ509" i="1"/>
  <c r="AZ729" i="1"/>
  <c r="AZ809" i="1"/>
  <c r="AZ862" i="1"/>
  <c r="AZ909" i="1"/>
  <c r="AZ936" i="1"/>
  <c r="AZ1053" i="1"/>
  <c r="AZ365" i="1"/>
  <c r="AZ493" i="1"/>
  <c r="AZ586" i="1"/>
  <c r="AZ709" i="1"/>
  <c r="AZ755" i="1"/>
  <c r="AZ815" i="1"/>
  <c r="AZ837" i="1"/>
  <c r="AZ868" i="1"/>
  <c r="AZ932" i="1"/>
  <c r="AZ958" i="1"/>
  <c r="AZ980" i="1"/>
  <c r="AZ1038" i="1"/>
  <c r="AZ1092" i="1"/>
  <c r="AZ1112" i="1"/>
  <c r="AZ1144" i="1"/>
  <c r="AZ1160" i="1"/>
  <c r="AZ289" i="1"/>
  <c r="AZ456" i="1"/>
  <c r="AZ559" i="1"/>
  <c r="AZ622" i="1"/>
  <c r="AZ713" i="1"/>
  <c r="AZ1138" i="1"/>
  <c r="AZ1158" i="1"/>
  <c r="AZ919" i="1"/>
  <c r="AZ943" i="1"/>
  <c r="AZ1007" i="1"/>
  <c r="AZ1031" i="1"/>
  <c r="AZ19" i="1"/>
  <c r="AZ305" i="1"/>
  <c r="AZ446" i="1"/>
  <c r="AZ745" i="1"/>
  <c r="AZ777" i="1"/>
  <c r="AZ814" i="1"/>
  <c r="AZ841" i="1"/>
  <c r="AZ893" i="1"/>
  <c r="AZ914" i="1"/>
  <c r="AZ968" i="1"/>
  <c r="AZ1000" i="1"/>
  <c r="AZ1037" i="1"/>
  <c r="AZ1069" i="1"/>
  <c r="AZ1091" i="1"/>
  <c r="AZ1159" i="1"/>
  <c r="AZ439" i="1"/>
  <c r="AZ515" i="1"/>
  <c r="AZ602" i="1"/>
  <c r="AZ723" i="1"/>
  <c r="AZ787" i="1"/>
  <c r="AZ821" i="1"/>
  <c r="AZ847" i="1"/>
  <c r="AZ873" i="1"/>
  <c r="AZ905" i="1"/>
  <c r="AZ937" i="1"/>
  <c r="AZ964" i="1"/>
  <c r="AZ985" i="1"/>
  <c r="AZ1012" i="1"/>
  <c r="AZ1044" i="1"/>
  <c r="AZ1076" i="1"/>
  <c r="AZ426" i="1"/>
  <c r="AZ499" i="1"/>
  <c r="AZ575" i="1"/>
  <c r="AZ638" i="1"/>
  <c r="AZ725" i="1"/>
  <c r="AZ773" i="1"/>
  <c r="AZ805" i="1"/>
  <c r="AZ998" i="1"/>
  <c r="AZ387" i="1"/>
  <c r="AZ751" i="1"/>
  <c r="AZ855" i="1"/>
  <c r="AZ195" i="1"/>
  <c r="AZ427" i="1"/>
  <c r="AZ950" i="1"/>
  <c r="CP405" i="1"/>
  <c r="CP360" i="1"/>
  <c r="AZ912" i="1"/>
  <c r="AZ944" i="1"/>
  <c r="AZ992" i="1"/>
  <c r="AZ297" i="1"/>
  <c r="AZ350" i="1"/>
  <c r="AZ406" i="1"/>
  <c r="AZ1181" i="1"/>
  <c r="AZ419" i="1"/>
  <c r="AZ403" i="1"/>
  <c r="AZ1178" i="1"/>
  <c r="AZ416" i="1"/>
  <c r="AZ400" i="1"/>
  <c r="AZ1175" i="1"/>
  <c r="AZ362" i="1"/>
  <c r="AZ401" i="1"/>
  <c r="AZ405" i="1"/>
  <c r="BQ419" i="1"/>
  <c r="AZ122" i="1"/>
  <c r="AZ138" i="1"/>
  <c r="AZ298" i="1"/>
  <c r="AZ432" i="1"/>
  <c r="AZ346" i="1"/>
  <c r="AZ518" i="1"/>
  <c r="AZ533" i="1"/>
  <c r="AZ548" i="1"/>
  <c r="AZ103" i="1"/>
  <c r="AZ251" i="1"/>
  <c r="AZ315" i="1"/>
  <c r="AZ568" i="1"/>
  <c r="AZ435" i="1"/>
  <c r="AZ612" i="1"/>
  <c r="AZ642" i="1"/>
  <c r="AZ223" i="1"/>
  <c r="AZ377" i="1"/>
  <c r="AZ554" i="1"/>
  <c r="AZ688" i="1"/>
  <c r="AZ760" i="1"/>
  <c r="AZ780" i="1"/>
  <c r="AZ824" i="1"/>
  <c r="AZ907" i="1"/>
  <c r="AZ947" i="1"/>
  <c r="AZ467" i="1"/>
  <c r="AZ898" i="1"/>
  <c r="AZ731" i="1"/>
  <c r="AZ795" i="1"/>
  <c r="AZ1084" i="1"/>
  <c r="AZ733" i="1"/>
  <c r="AZ781" i="1"/>
  <c r="AZ1089" i="1"/>
  <c r="AZ892" i="1"/>
  <c r="AZ1041" i="1"/>
  <c r="AZ876" i="1"/>
  <c r="AZ1073" i="1"/>
  <c r="AZ799" i="1"/>
  <c r="AZ685" i="1"/>
  <c r="AZ865" i="1"/>
  <c r="AZ929" i="1"/>
  <c r="AZ1036" i="1"/>
  <c r="AZ313" i="1"/>
  <c r="AZ32" i="1"/>
  <c r="AZ96" i="1"/>
  <c r="AZ112" i="1"/>
  <c r="AZ160" i="1"/>
  <c r="AZ288" i="1"/>
  <c r="AZ304" i="1"/>
  <c r="AZ320" i="1"/>
  <c r="AZ5" i="1"/>
  <c r="AZ37" i="1"/>
  <c r="AZ53" i="1"/>
  <c r="AZ69" i="1"/>
  <c r="AZ133" i="1"/>
  <c r="AZ181" i="1"/>
  <c r="AZ26" i="1"/>
  <c r="AZ158" i="1"/>
  <c r="AZ222" i="1"/>
  <c r="AZ437" i="1"/>
  <c r="AZ277" i="1"/>
  <c r="AZ309" i="1"/>
  <c r="AZ348" i="1"/>
  <c r="AZ480" i="1"/>
  <c r="AZ501" i="1"/>
  <c r="AZ532" i="1"/>
  <c r="AZ421" i="1"/>
  <c r="AZ389" i="1"/>
  <c r="AZ644" i="1"/>
  <c r="AZ281" i="1"/>
  <c r="AZ265" i="1"/>
  <c r="AZ327" i="1"/>
  <c r="AZ354" i="1"/>
  <c r="AZ410" i="1"/>
  <c r="AZ411" i="1"/>
  <c r="AZ351" i="1"/>
  <c r="AZ407" i="1"/>
  <c r="AZ1182" i="1"/>
  <c r="AZ363" i="1"/>
  <c r="AZ371" i="1"/>
  <c r="AZ453" i="1"/>
  <c r="AZ485" i="1"/>
  <c r="AZ567" i="1"/>
  <c r="AZ658" i="1"/>
  <c r="AZ374" i="1"/>
  <c r="AZ545" i="1"/>
  <c r="AZ483" i="1"/>
  <c r="AZ402" i="1"/>
  <c r="AZ1177" i="1"/>
  <c r="AZ415" i="1"/>
  <c r="AZ359" i="1"/>
  <c r="AZ1174" i="1"/>
  <c r="AZ1184" i="1"/>
  <c r="AZ1172" i="1"/>
  <c r="AZ349" i="1"/>
  <c r="AZ433" i="1"/>
  <c r="AZ213" i="1"/>
  <c r="AZ827" i="1"/>
  <c r="AZ918" i="1"/>
  <c r="AZ946" i="1"/>
  <c r="AZ549" i="1"/>
  <c r="AZ664" i="1"/>
  <c r="AZ541" i="1"/>
  <c r="AZ677" i="1"/>
  <c r="AZ820" i="1"/>
  <c r="AZ1078" i="1"/>
  <c r="AZ1150" i="1"/>
  <c r="AZ716" i="1"/>
  <c r="AZ962" i="1"/>
  <c r="AZ994" i="1"/>
  <c r="AZ1026" i="1"/>
  <c r="AZ643" i="1"/>
  <c r="AZ768" i="1"/>
  <c r="AZ661" i="1"/>
  <c r="AZ1110" i="1"/>
  <c r="AZ358" i="1"/>
  <c r="AZ1173" i="1"/>
  <c r="AZ361" i="1"/>
  <c r="AZ355" i="1"/>
  <c r="AZ1170" i="1"/>
  <c r="AZ412" i="1"/>
  <c r="AZ352" i="1"/>
  <c r="AZ408" i="1"/>
  <c r="AZ1183" i="1"/>
  <c r="AZ357" i="1"/>
  <c r="BM406" i="1"/>
  <c r="BP406" i="1"/>
  <c r="BL406" i="1"/>
  <c r="BN406" i="1"/>
  <c r="BQ406" i="1"/>
  <c r="BQ357" i="1"/>
  <c r="BO357" i="1"/>
  <c r="BN357" i="1"/>
  <c r="BM357" i="1"/>
  <c r="BP357" i="1"/>
  <c r="BL357" i="1"/>
  <c r="BM1179" i="1"/>
  <c r="BP1179" i="1"/>
  <c r="BQ1179" i="1"/>
  <c r="BL1179" i="1"/>
  <c r="BO1179" i="1"/>
  <c r="BN1170" i="1"/>
  <c r="BM1170" i="1"/>
  <c r="BP1170" i="1"/>
  <c r="BL1170" i="1"/>
  <c r="BO406" i="1"/>
  <c r="BO1170" i="1"/>
  <c r="BQ350" i="1"/>
  <c r="BN350" i="1"/>
  <c r="BL350" i="1"/>
  <c r="BM350" i="1"/>
  <c r="BQ1181" i="1"/>
  <c r="BP1181" i="1"/>
  <c r="BL1181" i="1"/>
  <c r="BN1181" i="1"/>
  <c r="BM1181" i="1"/>
  <c r="BO1175" i="1"/>
  <c r="BP1175" i="1"/>
  <c r="BL1175" i="1"/>
  <c r="BN1175" i="1"/>
  <c r="BM1175" i="1"/>
  <c r="BQ1175" i="1"/>
  <c r="BQ418" i="1"/>
  <c r="BM418" i="1"/>
  <c r="BP418" i="1"/>
  <c r="BO418" i="1"/>
  <c r="BL418" i="1"/>
  <c r="BO1174" i="1"/>
  <c r="BN1174" i="1"/>
  <c r="BQ1174" i="1"/>
  <c r="BM1174" i="1"/>
  <c r="BP1174" i="1"/>
  <c r="BN1179" i="1"/>
  <c r="BO1181" i="1"/>
  <c r="BN418" i="1"/>
  <c r="BL419" i="1"/>
  <c r="BN419" i="1"/>
  <c r="BM419" i="1"/>
  <c r="BP419" i="1"/>
  <c r="BQ1172" i="1"/>
  <c r="BM1172" i="1"/>
  <c r="BP1172" i="1"/>
  <c r="BO1172" i="1"/>
  <c r="BL1172" i="1"/>
  <c r="BQ417" i="1"/>
  <c r="BM417" i="1"/>
  <c r="BL417" i="1"/>
  <c r="BP417" i="1"/>
  <c r="BO417" i="1"/>
  <c r="BQ1184" i="1"/>
  <c r="BN1184" i="1"/>
  <c r="BO1184" i="1"/>
  <c r="BM1184" i="1"/>
  <c r="BP1184" i="1"/>
  <c r="BN1172" i="1"/>
  <c r="BO350" i="1"/>
  <c r="AZ149" i="1"/>
  <c r="AZ165" i="1"/>
  <c r="AZ90" i="1"/>
  <c r="AZ202" i="1"/>
  <c r="AZ250" i="1"/>
  <c r="AZ282" i="1"/>
  <c r="AZ486" i="1"/>
  <c r="AZ502" i="1"/>
  <c r="AZ631" i="1"/>
  <c r="AZ645" i="1"/>
  <c r="AZ187" i="1"/>
  <c r="AZ341" i="1"/>
  <c r="AZ392" i="1"/>
  <c r="AZ577" i="1"/>
  <c r="AZ672" i="1"/>
  <c r="AZ95" i="1"/>
  <c r="AZ231" i="1"/>
  <c r="AZ295" i="1"/>
  <c r="AZ696" i="1"/>
  <c r="AZ844" i="1"/>
  <c r="AZ951" i="1"/>
  <c r="AZ1015" i="1"/>
  <c r="AZ343" i="1"/>
  <c r="AZ1083" i="1"/>
  <c r="AZ831" i="1"/>
  <c r="AZ594" i="1"/>
  <c r="AZ813" i="1"/>
  <c r="AZ897" i="1"/>
  <c r="AZ1004" i="1"/>
  <c r="AZ818" i="1"/>
  <c r="AZ972" i="1"/>
  <c r="AZ80" i="1"/>
  <c r="AZ192" i="1"/>
  <c r="AZ272" i="1"/>
  <c r="AZ21" i="1"/>
  <c r="AZ48" i="1"/>
  <c r="AZ176" i="1"/>
  <c r="AZ208" i="1"/>
  <c r="AZ224" i="1"/>
  <c r="AZ240" i="1"/>
  <c r="AZ256" i="1"/>
  <c r="AZ101" i="1"/>
  <c r="AZ117" i="1"/>
  <c r="AZ186" i="1"/>
  <c r="AZ234" i="1"/>
  <c r="AZ443" i="1"/>
  <c r="AZ454" i="1"/>
  <c r="AZ470" i="1"/>
  <c r="AZ495" i="1"/>
  <c r="AZ599" i="1"/>
  <c r="AZ615" i="1"/>
  <c r="AZ802" i="1"/>
  <c r="AZ245" i="1"/>
  <c r="AZ293" i="1"/>
  <c r="AZ323" i="1"/>
  <c r="AZ581" i="1"/>
  <c r="AZ699" i="1"/>
  <c r="AZ111" i="1"/>
  <c r="AZ239" i="1"/>
  <c r="AZ367" i="1"/>
  <c r="AZ440" i="1"/>
  <c r="AZ487" i="1"/>
  <c r="AZ543" i="1"/>
  <c r="AZ832" i="1"/>
  <c r="AZ955" i="1"/>
  <c r="AZ979" i="1"/>
  <c r="AZ1019" i="1"/>
  <c r="AZ1111" i="1"/>
  <c r="AZ1155" i="1"/>
  <c r="AZ163" i="1"/>
  <c r="AZ765" i="1"/>
  <c r="AZ797" i="1"/>
  <c r="AZ1105" i="1"/>
  <c r="AZ1137" i="1"/>
  <c r="AZ1169" i="1"/>
  <c r="AZ579" i="1"/>
  <c r="AZ829" i="1"/>
  <c r="AZ956" i="1"/>
  <c r="AZ717" i="1"/>
  <c r="AZ834" i="1"/>
  <c r="AZ1025" i="1"/>
  <c r="AZ610" i="1"/>
  <c r="AZ988" i="1"/>
  <c r="AZ908" i="1"/>
  <c r="AZ735" i="1"/>
  <c r="AZ154" i="1"/>
  <c r="AZ436" i="1"/>
  <c r="AZ333" i="1"/>
  <c r="AZ584" i="1"/>
  <c r="AZ675" i="1"/>
  <c r="AZ722" i="1"/>
  <c r="AZ738" i="1"/>
  <c r="AZ754" i="1"/>
  <c r="AZ786" i="1"/>
  <c r="AZ640" i="1"/>
  <c r="AZ879" i="1"/>
  <c r="AZ899" i="1"/>
  <c r="AZ983" i="1"/>
  <c r="AZ530" i="1"/>
  <c r="AZ1100" i="1"/>
  <c r="AZ1148" i="1"/>
  <c r="AZ115" i="1"/>
  <c r="AZ1153" i="1"/>
  <c r="AZ701" i="1"/>
  <c r="AZ850" i="1"/>
  <c r="AZ961" i="1"/>
  <c r="AZ1068" i="1"/>
  <c r="AZ671" i="1"/>
  <c r="AZ861" i="1"/>
  <c r="AZ1052" i="1"/>
  <c r="AZ845" i="1"/>
  <c r="AZ10" i="1"/>
  <c r="AZ229" i="1"/>
  <c r="AZ335" i="1"/>
  <c r="AZ380" i="1"/>
  <c r="AZ449" i="1"/>
  <c r="AZ481" i="1"/>
  <c r="AZ513" i="1"/>
  <c r="AZ538" i="1"/>
  <c r="AZ356" i="1"/>
  <c r="AZ1171" i="1"/>
  <c r="AZ413" i="1"/>
  <c r="AZ409" i="1"/>
  <c r="AZ372" i="1"/>
  <c r="AZ460" i="1"/>
  <c r="AZ492" i="1"/>
  <c r="AZ528" i="1"/>
  <c r="AZ360" i="1"/>
  <c r="AZ404" i="1"/>
  <c r="AZ1179" i="1"/>
  <c r="AZ417" i="1"/>
  <c r="AZ1176" i="1"/>
  <c r="AZ1180" i="1"/>
  <c r="AZ353" i="1"/>
  <c r="AZ414" i="1"/>
  <c r="BM360" i="1"/>
  <c r="BQ360" i="1"/>
  <c r="BN360" i="1"/>
  <c r="BO360" i="1"/>
  <c r="BL360" i="1"/>
  <c r="BP360" i="1"/>
  <c r="BR411" i="1" l="1"/>
  <c r="BS411" i="1" s="1"/>
  <c r="BR402" i="1"/>
  <c r="BR1176" i="1"/>
  <c r="BR412" i="1"/>
  <c r="BS412" i="1" s="1"/>
  <c r="BR362" i="1"/>
  <c r="BS362" i="1" s="1"/>
  <c r="BR1183" i="1"/>
  <c r="BR407" i="1"/>
  <c r="BR417" i="1"/>
  <c r="BR352" i="1"/>
  <c r="BR359" i="1"/>
  <c r="BR403" i="1"/>
  <c r="BR410" i="1"/>
  <c r="BR400" i="1"/>
  <c r="BR1178" i="1"/>
  <c r="BR354" i="1"/>
  <c r="BR401" i="1"/>
  <c r="BR415" i="1"/>
  <c r="BR353" i="1"/>
  <c r="BR404" i="1"/>
  <c r="BR418" i="1"/>
  <c r="BR413" i="1"/>
  <c r="BS413" i="1" s="1"/>
  <c r="BR416" i="1"/>
  <c r="BR1180" i="1"/>
  <c r="BR349" i="1"/>
  <c r="BR356" i="1"/>
  <c r="BR1170" i="1"/>
  <c r="BR408" i="1"/>
  <c r="BR414" i="1"/>
  <c r="BR363" i="1"/>
  <c r="BS363" i="1" s="1"/>
  <c r="BR355" i="1"/>
  <c r="BR409" i="1"/>
  <c r="BR1177" i="1"/>
  <c r="BR358" i="1"/>
  <c r="BR405" i="1"/>
  <c r="BR1173" i="1"/>
  <c r="BR351" i="1"/>
  <c r="BR361" i="1"/>
  <c r="BR1182" i="1"/>
  <c r="BR1171" i="1"/>
  <c r="BR1181" i="1"/>
  <c r="BR1179" i="1"/>
  <c r="BR357" i="1"/>
  <c r="BR350" i="1"/>
  <c r="BR1184" i="1"/>
  <c r="BR1172" i="1"/>
  <c r="BR419" i="1"/>
  <c r="BR1174" i="1"/>
  <c r="BR406" i="1"/>
  <c r="BR1175" i="1"/>
  <c r="BR360" i="1"/>
  <c r="BS360" i="1" s="1"/>
  <c r="CJ4" i="1" l="1"/>
  <c r="CJ5" i="1"/>
  <c r="CJ6" i="1"/>
  <c r="CJ7" i="1"/>
  <c r="CJ8" i="1"/>
  <c r="CJ9" i="1"/>
  <c r="CJ10" i="1"/>
  <c r="CJ11" i="1"/>
  <c r="CJ12" i="1"/>
  <c r="CJ13" i="1"/>
  <c r="CJ14" i="1"/>
  <c r="CJ15" i="1"/>
  <c r="CJ16" i="1"/>
  <c r="CJ17" i="1"/>
  <c r="CJ18" i="1"/>
  <c r="CJ19" i="1"/>
  <c r="CJ20" i="1"/>
  <c r="CJ21" i="1"/>
  <c r="CJ22" i="1"/>
  <c r="CJ23" i="1"/>
  <c r="CJ24" i="1"/>
  <c r="CJ25" i="1"/>
  <c r="CJ26" i="1"/>
  <c r="CJ27" i="1"/>
  <c r="CJ28" i="1"/>
  <c r="CJ29" i="1"/>
  <c r="CJ30" i="1"/>
  <c r="CJ31" i="1"/>
  <c r="CJ32" i="1"/>
  <c r="CJ33" i="1"/>
  <c r="CJ34" i="1"/>
  <c r="CJ35" i="1"/>
  <c r="CJ36" i="1"/>
  <c r="CJ37" i="1"/>
  <c r="CJ38" i="1"/>
  <c r="CJ39" i="1"/>
  <c r="CJ40" i="1"/>
  <c r="CJ41" i="1"/>
  <c r="CJ42" i="1"/>
  <c r="CJ43" i="1"/>
  <c r="CJ44" i="1"/>
  <c r="CJ45" i="1"/>
  <c r="CJ46" i="1"/>
  <c r="CJ47" i="1"/>
  <c r="CJ48" i="1"/>
  <c r="CJ49" i="1"/>
  <c r="CJ50" i="1"/>
  <c r="CJ51" i="1"/>
  <c r="CJ52" i="1"/>
  <c r="CJ53" i="1"/>
  <c r="CJ54" i="1"/>
  <c r="CJ55" i="1"/>
  <c r="CJ56" i="1"/>
  <c r="CJ57" i="1"/>
  <c r="CJ58" i="1"/>
  <c r="CJ59" i="1"/>
  <c r="CJ60" i="1"/>
  <c r="CJ61" i="1"/>
  <c r="CJ62" i="1"/>
  <c r="CJ63" i="1"/>
  <c r="CJ64" i="1"/>
  <c r="CJ65" i="1"/>
  <c r="CJ66" i="1"/>
  <c r="CJ67" i="1"/>
  <c r="CJ68" i="1"/>
  <c r="CJ69" i="1"/>
  <c r="CJ70" i="1"/>
  <c r="CJ71" i="1"/>
  <c r="CJ72" i="1"/>
  <c r="CJ73" i="1"/>
  <c r="CJ74" i="1"/>
  <c r="CJ75" i="1"/>
  <c r="CJ76" i="1"/>
  <c r="CJ77" i="1"/>
  <c r="CJ78" i="1"/>
  <c r="CJ79" i="1"/>
  <c r="CJ80" i="1"/>
  <c r="CJ81" i="1"/>
  <c r="CJ82" i="1"/>
  <c r="CJ83" i="1"/>
  <c r="CJ84" i="1"/>
  <c r="CJ85" i="1"/>
  <c r="CJ86" i="1"/>
  <c r="CJ87" i="1"/>
  <c r="CJ88" i="1"/>
  <c r="CJ89" i="1"/>
  <c r="CJ90" i="1"/>
  <c r="CJ91" i="1"/>
  <c r="CJ92" i="1"/>
  <c r="CJ93" i="1"/>
  <c r="CJ94" i="1"/>
  <c r="CJ95" i="1"/>
  <c r="CJ96" i="1"/>
  <c r="CJ97" i="1"/>
  <c r="CJ98" i="1"/>
  <c r="CJ99" i="1"/>
  <c r="CJ100" i="1"/>
  <c r="CJ101" i="1"/>
  <c r="CJ102" i="1"/>
  <c r="CJ103" i="1"/>
  <c r="CJ104" i="1"/>
  <c r="CJ105" i="1"/>
  <c r="CJ106" i="1"/>
  <c r="CJ107" i="1"/>
  <c r="CJ108" i="1"/>
  <c r="CJ109" i="1"/>
  <c r="CJ110" i="1"/>
  <c r="CJ111" i="1"/>
  <c r="CJ112" i="1"/>
  <c r="CJ113" i="1"/>
  <c r="CJ114" i="1"/>
  <c r="CJ115" i="1"/>
  <c r="CJ116" i="1"/>
  <c r="CJ117" i="1"/>
  <c r="CJ118" i="1"/>
  <c r="CJ119" i="1"/>
  <c r="CJ120" i="1"/>
  <c r="CJ121" i="1"/>
  <c r="CJ122" i="1"/>
  <c r="CJ123" i="1"/>
  <c r="CJ124" i="1"/>
  <c r="CJ125" i="1"/>
  <c r="CJ126" i="1"/>
  <c r="CJ127" i="1"/>
  <c r="CJ128" i="1"/>
  <c r="CJ129" i="1"/>
  <c r="CJ130" i="1"/>
  <c r="CJ131" i="1"/>
  <c r="CJ132" i="1"/>
  <c r="CJ133" i="1"/>
  <c r="CJ134" i="1"/>
  <c r="CJ135" i="1"/>
  <c r="CJ136" i="1"/>
  <c r="CJ137" i="1"/>
  <c r="CJ138" i="1"/>
  <c r="CJ139" i="1"/>
  <c r="CJ140" i="1"/>
  <c r="CJ141" i="1"/>
  <c r="CJ142" i="1"/>
  <c r="CJ143" i="1"/>
  <c r="CJ144" i="1"/>
  <c r="CJ145" i="1"/>
  <c r="CJ146" i="1"/>
  <c r="CJ147" i="1"/>
  <c r="CJ148" i="1"/>
  <c r="CJ149" i="1"/>
  <c r="CJ150" i="1"/>
  <c r="CJ151" i="1"/>
  <c r="CJ152" i="1"/>
  <c r="CJ153" i="1"/>
  <c r="CJ154" i="1"/>
  <c r="CJ155" i="1"/>
  <c r="CJ156" i="1"/>
  <c r="CJ157" i="1"/>
  <c r="CJ158" i="1"/>
  <c r="CJ159" i="1"/>
  <c r="CJ160" i="1"/>
  <c r="CJ161" i="1"/>
  <c r="CJ162" i="1"/>
  <c r="CJ163" i="1"/>
  <c r="CJ164" i="1"/>
  <c r="CJ165" i="1"/>
  <c r="CJ166" i="1"/>
  <c r="CJ167" i="1"/>
  <c r="CJ168" i="1"/>
  <c r="CJ169" i="1"/>
  <c r="CJ170" i="1"/>
  <c r="CJ171" i="1"/>
  <c r="CJ172" i="1"/>
  <c r="CJ173" i="1"/>
  <c r="CJ174" i="1"/>
  <c r="CJ175" i="1"/>
  <c r="CJ176" i="1"/>
  <c r="CJ177" i="1"/>
  <c r="CJ178" i="1"/>
  <c r="CJ179" i="1"/>
  <c r="CJ180" i="1"/>
  <c r="CJ181" i="1"/>
  <c r="CJ182" i="1"/>
  <c r="CJ183" i="1"/>
  <c r="CJ184" i="1"/>
  <c r="CJ185" i="1"/>
  <c r="CJ186" i="1"/>
  <c r="CJ187" i="1"/>
  <c r="CJ188" i="1"/>
  <c r="CJ189" i="1"/>
  <c r="CJ190" i="1"/>
  <c r="CJ191" i="1"/>
  <c r="CJ192" i="1"/>
  <c r="CJ193" i="1"/>
  <c r="CJ194" i="1"/>
  <c r="CJ195" i="1"/>
  <c r="CJ196" i="1"/>
  <c r="CJ197" i="1"/>
  <c r="CJ198" i="1"/>
  <c r="CJ199" i="1"/>
  <c r="CJ200" i="1"/>
  <c r="CJ201" i="1"/>
  <c r="CJ202" i="1"/>
  <c r="CJ203" i="1"/>
  <c r="CJ204" i="1"/>
  <c r="CJ205" i="1"/>
  <c r="CJ206" i="1"/>
  <c r="CJ207" i="1"/>
  <c r="CJ208" i="1"/>
  <c r="CJ209" i="1"/>
  <c r="CJ210" i="1"/>
  <c r="CJ211" i="1"/>
  <c r="CJ212" i="1"/>
  <c r="CJ213" i="1"/>
  <c r="CJ214" i="1"/>
  <c r="CJ215" i="1"/>
  <c r="CJ216" i="1"/>
  <c r="CJ217" i="1"/>
  <c r="CJ218" i="1"/>
  <c r="CJ219" i="1"/>
  <c r="CJ220" i="1"/>
  <c r="CJ221" i="1"/>
  <c r="CJ222" i="1"/>
  <c r="CJ223" i="1"/>
  <c r="CJ224" i="1"/>
  <c r="CJ225" i="1"/>
  <c r="CJ226" i="1"/>
  <c r="CJ227" i="1"/>
  <c r="CJ228" i="1"/>
  <c r="CJ229" i="1"/>
  <c r="CJ230" i="1"/>
  <c r="CJ231" i="1"/>
  <c r="CJ232" i="1"/>
  <c r="CJ233" i="1"/>
  <c r="CJ234" i="1"/>
  <c r="CJ235" i="1"/>
  <c r="CJ236" i="1"/>
  <c r="CJ237" i="1"/>
  <c r="CJ238" i="1"/>
  <c r="CJ239" i="1"/>
  <c r="CJ240" i="1"/>
  <c r="CJ241" i="1"/>
  <c r="CJ242" i="1"/>
  <c r="CJ243" i="1"/>
  <c r="CJ244" i="1"/>
  <c r="CJ245" i="1"/>
  <c r="CJ246" i="1"/>
  <c r="CJ247" i="1"/>
  <c r="CJ248" i="1"/>
  <c r="CJ249" i="1"/>
  <c r="CJ250" i="1"/>
  <c r="CJ251" i="1"/>
  <c r="CJ252" i="1"/>
  <c r="CJ253" i="1"/>
  <c r="CJ254" i="1"/>
  <c r="CJ255" i="1"/>
  <c r="CJ256" i="1"/>
  <c r="CJ257" i="1"/>
  <c r="CJ258" i="1"/>
  <c r="CJ259" i="1"/>
  <c r="CJ260" i="1"/>
  <c r="CJ261" i="1"/>
  <c r="CJ262" i="1"/>
  <c r="CJ263" i="1"/>
  <c r="CJ264" i="1"/>
  <c r="CJ265" i="1"/>
  <c r="CJ266" i="1"/>
  <c r="CJ267" i="1"/>
  <c r="CJ268" i="1"/>
  <c r="CJ269" i="1"/>
  <c r="CJ270" i="1"/>
  <c r="CJ271" i="1"/>
  <c r="CJ272" i="1"/>
  <c r="CJ273" i="1"/>
  <c r="CJ274" i="1"/>
  <c r="CJ275" i="1"/>
  <c r="CJ276" i="1"/>
  <c r="CJ277" i="1"/>
  <c r="CJ278" i="1"/>
  <c r="CJ279" i="1"/>
  <c r="CJ280" i="1"/>
  <c r="CJ281" i="1"/>
  <c r="CJ282" i="1"/>
  <c r="CJ283" i="1"/>
  <c r="CJ284" i="1"/>
  <c r="CJ285" i="1"/>
  <c r="CJ286" i="1"/>
  <c r="CJ287" i="1"/>
  <c r="CJ288" i="1"/>
  <c r="CJ289" i="1"/>
  <c r="CJ290" i="1"/>
  <c r="CJ291" i="1"/>
  <c r="CJ292" i="1"/>
  <c r="CJ293" i="1"/>
  <c r="CJ294" i="1"/>
  <c r="CJ295" i="1"/>
  <c r="CJ296" i="1"/>
  <c r="CJ297" i="1"/>
  <c r="CJ298" i="1"/>
  <c r="CJ299" i="1"/>
  <c r="CJ300" i="1"/>
  <c r="CJ301" i="1"/>
  <c r="CJ302" i="1"/>
  <c r="CJ303" i="1"/>
  <c r="CJ304" i="1"/>
  <c r="CJ305" i="1"/>
  <c r="CJ306" i="1"/>
  <c r="CJ307" i="1"/>
  <c r="CJ308" i="1"/>
  <c r="CJ309" i="1"/>
  <c r="CJ310" i="1"/>
  <c r="CJ311" i="1"/>
  <c r="CJ312" i="1"/>
  <c r="CJ313" i="1"/>
  <c r="CJ314" i="1"/>
  <c r="CJ315" i="1"/>
  <c r="CJ316" i="1"/>
  <c r="CJ317" i="1"/>
  <c r="CJ318" i="1"/>
  <c r="CJ319" i="1"/>
  <c r="CJ320" i="1"/>
  <c r="CJ321" i="1"/>
  <c r="CJ322" i="1"/>
  <c r="CJ422" i="1"/>
  <c r="CJ430" i="1"/>
  <c r="CJ323" i="1"/>
  <c r="CJ324" i="1"/>
  <c r="CJ325" i="1"/>
  <c r="CJ326" i="1"/>
  <c r="CJ327" i="1"/>
  <c r="CJ328" i="1"/>
  <c r="CJ329" i="1"/>
  <c r="CJ347" i="1"/>
  <c r="CJ330" i="1"/>
  <c r="CJ431" i="1"/>
  <c r="CJ423" i="1"/>
  <c r="CJ331" i="1"/>
  <c r="CJ332" i="1"/>
  <c r="CJ424" i="1"/>
  <c r="CJ333" i="1"/>
  <c r="CJ334" i="1"/>
  <c r="CJ335" i="1"/>
  <c r="CJ336" i="1"/>
  <c r="CJ337" i="1"/>
  <c r="CJ338" i="1"/>
  <c r="CJ348" i="1"/>
  <c r="CJ432" i="1"/>
  <c r="CJ425" i="1"/>
  <c r="CJ426" i="1"/>
  <c r="CJ339" i="1"/>
  <c r="CJ340" i="1"/>
  <c r="CJ341" i="1"/>
  <c r="CJ433" i="1"/>
  <c r="CJ427" i="1"/>
  <c r="CJ428" i="1"/>
  <c r="CJ420" i="1"/>
  <c r="CJ429" i="1"/>
  <c r="CJ421" i="1"/>
  <c r="CJ342" i="1"/>
  <c r="CJ343" i="1"/>
  <c r="CJ344" i="1"/>
  <c r="CJ345" i="1"/>
  <c r="CJ346" i="1"/>
  <c r="CJ364" i="1"/>
  <c r="CJ365" i="1"/>
  <c r="CJ366" i="1"/>
  <c r="CJ434" i="1"/>
  <c r="CJ435" i="1"/>
  <c r="CJ367" i="1"/>
  <c r="CJ368" i="1"/>
  <c r="CJ369" i="1"/>
  <c r="CJ370" i="1"/>
  <c r="CJ371" i="1"/>
  <c r="CJ372" i="1"/>
  <c r="CJ373" i="1"/>
  <c r="CJ374" i="1"/>
  <c r="CJ375" i="1"/>
  <c r="CJ376" i="1"/>
  <c r="CJ436" i="1"/>
  <c r="CJ377" i="1"/>
  <c r="CJ378" i="1"/>
  <c r="CJ379" i="1"/>
  <c r="CJ437" i="1"/>
  <c r="CJ438" i="1"/>
  <c r="CJ380" i="1"/>
  <c r="CJ439" i="1"/>
  <c r="CJ381" i="1"/>
  <c r="CJ382" i="1"/>
  <c r="CJ383" i="1"/>
  <c r="CJ440" i="1"/>
  <c r="CJ441" i="1"/>
  <c r="CJ384" i="1"/>
  <c r="CJ385" i="1"/>
  <c r="CJ442" i="1"/>
  <c r="CJ443" i="1"/>
  <c r="CJ386" i="1"/>
  <c r="CJ387" i="1"/>
  <c r="CJ444" i="1"/>
  <c r="CJ445" i="1"/>
  <c r="CJ388" i="1"/>
  <c r="CJ389" i="1"/>
  <c r="CJ446" i="1"/>
  <c r="CJ447" i="1"/>
  <c r="CJ390" i="1"/>
  <c r="CJ448" i="1"/>
  <c r="CJ449" i="1"/>
  <c r="CJ450" i="1"/>
  <c r="CJ451" i="1"/>
  <c r="CJ452" i="1"/>
  <c r="CJ453" i="1"/>
  <c r="CJ454" i="1"/>
  <c r="CJ455" i="1"/>
  <c r="CJ456" i="1"/>
  <c r="CJ457" i="1"/>
  <c r="CJ458" i="1"/>
  <c r="CJ459" i="1"/>
  <c r="CJ460" i="1"/>
  <c r="CJ461" i="1"/>
  <c r="CJ462" i="1"/>
  <c r="CJ463" i="1"/>
  <c r="CJ464" i="1"/>
  <c r="CJ465" i="1"/>
  <c r="CJ466" i="1"/>
  <c r="CJ467" i="1"/>
  <c r="CJ468" i="1"/>
  <c r="CJ469" i="1"/>
  <c r="CJ470" i="1"/>
  <c r="CJ471" i="1"/>
  <c r="CJ472" i="1"/>
  <c r="CJ473" i="1"/>
  <c r="CJ474" i="1"/>
  <c r="CJ475" i="1"/>
  <c r="CJ476" i="1"/>
  <c r="CJ477" i="1"/>
  <c r="CJ478" i="1"/>
  <c r="CJ479" i="1"/>
  <c r="CJ480" i="1"/>
  <c r="CJ481" i="1"/>
  <c r="CJ482" i="1"/>
  <c r="CJ483" i="1"/>
  <c r="CJ484" i="1"/>
  <c r="CJ485" i="1"/>
  <c r="CJ486" i="1"/>
  <c r="CJ487" i="1"/>
  <c r="CJ488" i="1"/>
  <c r="CJ489" i="1"/>
  <c r="CJ490" i="1"/>
  <c r="CJ491" i="1"/>
  <c r="CJ492" i="1"/>
  <c r="CJ493" i="1"/>
  <c r="CJ494" i="1"/>
  <c r="CJ495" i="1"/>
  <c r="CJ496" i="1"/>
  <c r="CJ497" i="1"/>
  <c r="CJ498" i="1"/>
  <c r="CJ499" i="1"/>
  <c r="CJ500" i="1"/>
  <c r="CJ501" i="1"/>
  <c r="CJ502" i="1"/>
  <c r="CJ503" i="1"/>
  <c r="CJ504" i="1"/>
  <c r="CJ505" i="1"/>
  <c r="CJ506" i="1"/>
  <c r="CJ507" i="1"/>
  <c r="CJ508" i="1"/>
  <c r="CJ509" i="1"/>
  <c r="CJ510" i="1"/>
  <c r="CJ511" i="1"/>
  <c r="CJ512" i="1"/>
  <c r="CJ513" i="1"/>
  <c r="CJ514" i="1"/>
  <c r="CJ515" i="1"/>
  <c r="CJ516" i="1"/>
  <c r="CJ517" i="1"/>
  <c r="CJ518" i="1"/>
  <c r="CJ519" i="1"/>
  <c r="CJ520" i="1"/>
  <c r="CJ521" i="1"/>
  <c r="CJ522" i="1"/>
  <c r="CJ523" i="1"/>
  <c r="CJ524" i="1"/>
  <c r="CJ525" i="1"/>
  <c r="CJ526" i="1"/>
  <c r="CJ527" i="1"/>
  <c r="CJ391" i="1"/>
  <c r="CJ528" i="1"/>
  <c r="CJ529" i="1"/>
  <c r="CJ530" i="1"/>
  <c r="CJ531" i="1"/>
  <c r="CJ532" i="1"/>
  <c r="CJ533" i="1"/>
  <c r="CJ534" i="1"/>
  <c r="CJ535" i="1"/>
  <c r="CJ536" i="1"/>
  <c r="CJ537" i="1"/>
  <c r="CJ392" i="1"/>
  <c r="CJ538" i="1"/>
  <c r="CJ539" i="1"/>
  <c r="CJ540" i="1"/>
  <c r="CJ541" i="1"/>
  <c r="CJ542" i="1"/>
  <c r="CJ543" i="1"/>
  <c r="CJ544" i="1"/>
  <c r="CJ545" i="1"/>
  <c r="CJ546" i="1"/>
  <c r="CJ547" i="1"/>
  <c r="CJ548" i="1"/>
  <c r="CJ549" i="1"/>
  <c r="CJ550" i="1"/>
  <c r="CJ551" i="1"/>
  <c r="CJ552" i="1"/>
  <c r="CJ553" i="1"/>
  <c r="CJ554" i="1"/>
  <c r="CJ555" i="1"/>
  <c r="CJ556" i="1"/>
  <c r="CJ557" i="1"/>
  <c r="CJ558" i="1"/>
  <c r="CJ559" i="1"/>
  <c r="CJ560" i="1"/>
  <c r="CJ561" i="1"/>
  <c r="CJ562" i="1"/>
  <c r="CJ563" i="1"/>
  <c r="CJ564" i="1"/>
  <c r="CJ565" i="1"/>
  <c r="CJ566" i="1"/>
  <c r="CJ567" i="1"/>
  <c r="CJ568" i="1"/>
  <c r="CJ569" i="1"/>
  <c r="CJ570" i="1"/>
  <c r="CJ571" i="1"/>
  <c r="CJ572" i="1"/>
  <c r="CJ573" i="1"/>
  <c r="CJ574" i="1"/>
  <c r="CJ575" i="1"/>
  <c r="CJ576" i="1"/>
  <c r="CJ577" i="1"/>
  <c r="CJ578" i="1"/>
  <c r="CJ579" i="1"/>
  <c r="CJ580" i="1"/>
  <c r="CJ581" i="1"/>
  <c r="CJ582" i="1"/>
  <c r="CJ583" i="1"/>
  <c r="CJ584" i="1"/>
  <c r="CJ393" i="1"/>
  <c r="CJ585" i="1"/>
  <c r="CJ586" i="1"/>
  <c r="CJ587" i="1"/>
  <c r="CJ588" i="1"/>
  <c r="CJ589" i="1"/>
  <c r="CJ590" i="1"/>
  <c r="CJ591" i="1"/>
  <c r="CJ592" i="1"/>
  <c r="CJ593" i="1"/>
  <c r="CJ594" i="1"/>
  <c r="CJ595" i="1"/>
  <c r="CJ596" i="1"/>
  <c r="CJ597" i="1"/>
  <c r="CJ598" i="1"/>
  <c r="CJ599" i="1"/>
  <c r="CJ600" i="1"/>
  <c r="CJ601" i="1"/>
  <c r="CJ602" i="1"/>
  <c r="CJ603" i="1"/>
  <c r="CJ604" i="1"/>
  <c r="CJ605" i="1"/>
  <c r="CJ606" i="1"/>
  <c r="CJ607" i="1"/>
  <c r="CJ608" i="1"/>
  <c r="CJ609" i="1"/>
  <c r="CJ610" i="1"/>
  <c r="CJ611" i="1"/>
  <c r="CJ612" i="1"/>
  <c r="CJ613" i="1"/>
  <c r="CJ614" i="1"/>
  <c r="CJ615" i="1"/>
  <c r="CJ616" i="1"/>
  <c r="CJ617" i="1"/>
  <c r="CJ618" i="1"/>
  <c r="CJ619" i="1"/>
  <c r="CJ620" i="1"/>
  <c r="CJ621" i="1"/>
  <c r="CJ622" i="1"/>
  <c r="CJ623" i="1"/>
  <c r="CJ624" i="1"/>
  <c r="CJ625" i="1"/>
  <c r="CJ626" i="1"/>
  <c r="CJ627" i="1"/>
  <c r="CJ628" i="1"/>
  <c r="CJ629" i="1"/>
  <c r="CJ630" i="1"/>
  <c r="CJ631" i="1"/>
  <c r="CJ632" i="1"/>
  <c r="CJ633" i="1"/>
  <c r="CJ634" i="1"/>
  <c r="CJ635" i="1"/>
  <c r="CJ636" i="1"/>
  <c r="CJ637" i="1"/>
  <c r="CJ638" i="1"/>
  <c r="CJ639" i="1"/>
  <c r="CJ640" i="1"/>
  <c r="CJ394" i="1"/>
  <c r="CJ641" i="1"/>
  <c r="CJ395" i="1"/>
  <c r="CJ642" i="1"/>
  <c r="CJ643" i="1"/>
  <c r="CJ644" i="1"/>
  <c r="CJ645" i="1"/>
  <c r="CJ396" i="1"/>
  <c r="CJ646" i="1"/>
  <c r="CJ647" i="1"/>
  <c r="CJ648" i="1"/>
  <c r="CJ397" i="1"/>
  <c r="CJ649" i="1"/>
  <c r="CJ650" i="1"/>
  <c r="CJ651" i="1"/>
  <c r="CJ652" i="1"/>
  <c r="CJ653" i="1"/>
  <c r="CJ654" i="1"/>
  <c r="CJ655" i="1"/>
  <c r="CJ656" i="1"/>
  <c r="CJ657" i="1"/>
  <c r="CJ658" i="1"/>
  <c r="CJ659" i="1"/>
  <c r="CJ660" i="1"/>
  <c r="CJ661" i="1"/>
  <c r="CJ662" i="1"/>
  <c r="CJ663" i="1"/>
  <c r="CJ665" i="1"/>
  <c r="CJ666" i="1"/>
  <c r="CJ667" i="1"/>
  <c r="CJ668" i="1"/>
  <c r="CJ669" i="1"/>
  <c r="CJ670" i="1"/>
  <c r="CJ671" i="1"/>
  <c r="CJ398" i="1"/>
  <c r="CJ672" i="1"/>
  <c r="CJ673" i="1"/>
  <c r="CJ674" i="1"/>
  <c r="CJ675" i="1"/>
  <c r="CJ676" i="1"/>
  <c r="CJ677" i="1"/>
  <c r="CJ678" i="1"/>
  <c r="CJ679" i="1"/>
  <c r="CJ680" i="1"/>
  <c r="CJ681" i="1"/>
  <c r="CJ682" i="1"/>
  <c r="CJ683" i="1"/>
  <c r="CJ399" i="1"/>
  <c r="CJ684" i="1"/>
  <c r="CJ685" i="1"/>
  <c r="CJ686" i="1"/>
  <c r="CJ687" i="1"/>
  <c r="CJ688" i="1"/>
  <c r="CJ689" i="1"/>
  <c r="CJ690" i="1"/>
  <c r="CJ691" i="1"/>
  <c r="CJ692" i="1"/>
  <c r="CJ693" i="1"/>
  <c r="CJ694" i="1"/>
  <c r="CJ695" i="1"/>
  <c r="CJ696" i="1"/>
  <c r="CJ697" i="1"/>
  <c r="CJ698" i="1"/>
  <c r="CJ699" i="1"/>
  <c r="CJ700" i="1"/>
  <c r="CJ701" i="1"/>
  <c r="CJ702" i="1"/>
  <c r="CJ703" i="1"/>
  <c r="CJ704" i="1"/>
  <c r="CJ705" i="1"/>
  <c r="CJ706" i="1"/>
  <c r="CJ707" i="1"/>
  <c r="CJ708" i="1"/>
  <c r="CJ709" i="1"/>
  <c r="CJ710" i="1"/>
  <c r="CJ711" i="1"/>
  <c r="CJ712" i="1"/>
  <c r="CJ713" i="1"/>
  <c r="CJ714" i="1"/>
  <c r="CJ715" i="1"/>
  <c r="CJ716" i="1"/>
  <c r="CJ717" i="1"/>
  <c r="CJ718" i="1"/>
  <c r="CJ719" i="1"/>
  <c r="CJ720" i="1"/>
  <c r="CJ721" i="1"/>
  <c r="CJ722" i="1"/>
  <c r="CJ723" i="1"/>
  <c r="CJ724" i="1"/>
  <c r="CJ725" i="1"/>
  <c r="CJ726" i="1"/>
  <c r="CJ727" i="1"/>
  <c r="CJ728" i="1"/>
  <c r="CJ729" i="1"/>
  <c r="CJ730" i="1"/>
  <c r="CJ731" i="1"/>
  <c r="CJ732" i="1"/>
  <c r="CJ733" i="1"/>
  <c r="CJ734" i="1"/>
  <c r="CJ735" i="1"/>
  <c r="CJ736" i="1"/>
  <c r="CJ737" i="1"/>
  <c r="CJ738" i="1"/>
  <c r="CJ739" i="1"/>
  <c r="CJ740" i="1"/>
  <c r="CJ741" i="1"/>
  <c r="CJ742" i="1"/>
  <c r="CJ743" i="1"/>
  <c r="CJ744" i="1"/>
  <c r="CJ745" i="1"/>
  <c r="CJ746" i="1"/>
  <c r="CJ747" i="1"/>
  <c r="CJ748" i="1"/>
  <c r="CJ749" i="1"/>
  <c r="CJ750" i="1"/>
  <c r="CJ751" i="1"/>
  <c r="CJ752" i="1"/>
  <c r="CJ753" i="1"/>
  <c r="CJ754" i="1"/>
  <c r="CJ755" i="1"/>
  <c r="CJ756" i="1"/>
  <c r="CJ757" i="1"/>
  <c r="CJ758" i="1"/>
  <c r="CJ759" i="1"/>
  <c r="CJ760" i="1"/>
  <c r="CJ761" i="1"/>
  <c r="CJ762" i="1"/>
  <c r="CJ763" i="1"/>
  <c r="CJ764" i="1"/>
  <c r="CJ765" i="1"/>
  <c r="CJ766" i="1"/>
  <c r="CJ767" i="1"/>
  <c r="CJ768" i="1"/>
  <c r="CJ769" i="1"/>
  <c r="CJ770" i="1"/>
  <c r="CJ771" i="1"/>
  <c r="CJ772" i="1"/>
  <c r="CJ773" i="1"/>
  <c r="CJ774" i="1"/>
  <c r="CJ775" i="1"/>
  <c r="CJ776" i="1"/>
  <c r="CJ777" i="1"/>
  <c r="CJ778" i="1"/>
  <c r="CJ779" i="1"/>
  <c r="CJ780" i="1"/>
  <c r="CJ781" i="1"/>
  <c r="CJ782" i="1"/>
  <c r="CJ783" i="1"/>
  <c r="CJ784" i="1"/>
  <c r="CJ785" i="1"/>
  <c r="CJ786" i="1"/>
  <c r="CJ787" i="1"/>
  <c r="CJ788" i="1"/>
  <c r="CJ789" i="1"/>
  <c r="CJ790" i="1"/>
  <c r="CJ791" i="1"/>
  <c r="CJ792" i="1"/>
  <c r="CJ793" i="1"/>
  <c r="CJ794" i="1"/>
  <c r="CJ795" i="1"/>
  <c r="CJ796" i="1"/>
  <c r="CJ797" i="1"/>
  <c r="CJ798" i="1"/>
  <c r="CJ799" i="1"/>
  <c r="CJ800" i="1"/>
  <c r="CJ801" i="1"/>
  <c r="CJ802" i="1"/>
  <c r="CJ803" i="1"/>
  <c r="CJ804" i="1"/>
  <c r="CJ805" i="1"/>
  <c r="CJ806" i="1"/>
  <c r="CJ807" i="1"/>
  <c r="CJ808" i="1"/>
  <c r="CJ809" i="1"/>
  <c r="CJ810" i="1"/>
  <c r="CJ811" i="1"/>
  <c r="CJ812" i="1"/>
  <c r="CJ813" i="1"/>
  <c r="CJ814" i="1"/>
  <c r="CJ815" i="1"/>
  <c r="CJ816" i="1"/>
  <c r="CJ817" i="1"/>
  <c r="CJ818" i="1"/>
  <c r="CJ819" i="1"/>
  <c r="CJ820" i="1"/>
  <c r="CJ821" i="1"/>
  <c r="CJ822" i="1"/>
  <c r="CJ823" i="1"/>
  <c r="CJ824" i="1"/>
  <c r="CJ825" i="1"/>
  <c r="CJ826" i="1"/>
  <c r="CJ827" i="1"/>
  <c r="CJ828" i="1"/>
  <c r="CJ829" i="1"/>
  <c r="CJ830" i="1"/>
  <c r="CJ831" i="1"/>
  <c r="CJ832" i="1"/>
  <c r="CJ833" i="1"/>
  <c r="CJ834" i="1"/>
  <c r="CJ835" i="1"/>
  <c r="CJ836" i="1"/>
  <c r="CJ837" i="1"/>
  <c r="CJ838" i="1"/>
  <c r="CJ839" i="1"/>
  <c r="CJ840" i="1"/>
  <c r="CJ841" i="1"/>
  <c r="CJ842" i="1"/>
  <c r="CJ843" i="1"/>
  <c r="CJ844" i="1"/>
  <c r="CJ845" i="1"/>
  <c r="CJ846" i="1"/>
  <c r="CJ847" i="1"/>
  <c r="CJ848" i="1"/>
  <c r="CJ849" i="1"/>
  <c r="CJ850" i="1"/>
  <c r="CJ851" i="1"/>
  <c r="CJ852" i="1"/>
  <c r="CJ853" i="1"/>
  <c r="CJ854" i="1"/>
  <c r="CJ855" i="1"/>
  <c r="CJ856" i="1"/>
  <c r="CJ857" i="1"/>
  <c r="CJ858" i="1"/>
  <c r="CJ859" i="1"/>
  <c r="CJ860" i="1"/>
  <c r="CJ861" i="1"/>
  <c r="CJ862" i="1"/>
  <c r="CJ664" i="1"/>
  <c r="CJ863" i="1"/>
  <c r="CJ864" i="1"/>
  <c r="CJ865" i="1"/>
  <c r="CJ866" i="1"/>
  <c r="CJ867" i="1"/>
  <c r="CJ868" i="1"/>
  <c r="CJ869" i="1"/>
  <c r="CJ870" i="1"/>
  <c r="CJ871" i="1"/>
  <c r="CJ872" i="1"/>
  <c r="CJ873" i="1"/>
  <c r="CJ874" i="1"/>
  <c r="CJ875" i="1"/>
  <c r="CJ876" i="1"/>
  <c r="CJ877" i="1"/>
  <c r="CJ878" i="1"/>
  <c r="CJ879" i="1"/>
  <c r="CJ880" i="1"/>
  <c r="CJ881" i="1"/>
  <c r="CJ882" i="1"/>
  <c r="CJ883" i="1"/>
  <c r="CJ884" i="1"/>
  <c r="CJ885" i="1"/>
  <c r="CJ886" i="1"/>
  <c r="CJ887" i="1"/>
  <c r="CJ888" i="1"/>
  <c r="CJ889" i="1"/>
  <c r="CJ890" i="1"/>
  <c r="CJ891" i="1"/>
  <c r="CJ892" i="1"/>
  <c r="CJ893" i="1"/>
  <c r="CJ894" i="1"/>
  <c r="CJ895" i="1"/>
  <c r="CJ896" i="1"/>
  <c r="CJ897" i="1"/>
  <c r="CJ898" i="1"/>
  <c r="CJ899" i="1"/>
  <c r="CJ900" i="1"/>
  <c r="CJ901" i="1"/>
  <c r="CJ902" i="1"/>
  <c r="CJ903" i="1"/>
  <c r="CJ904" i="1"/>
  <c r="CJ905" i="1"/>
  <c r="CJ906" i="1"/>
  <c r="CJ907" i="1"/>
  <c r="CJ908" i="1"/>
  <c r="CJ909" i="1"/>
  <c r="CJ910" i="1"/>
  <c r="CJ911" i="1"/>
  <c r="CJ912" i="1"/>
  <c r="CJ913" i="1"/>
  <c r="CJ914" i="1"/>
  <c r="CJ915" i="1"/>
  <c r="CJ916" i="1"/>
  <c r="CJ917" i="1"/>
  <c r="CJ918" i="1"/>
  <c r="CJ919" i="1"/>
  <c r="CJ920" i="1"/>
  <c r="CJ921" i="1"/>
  <c r="CJ922" i="1"/>
  <c r="CJ923" i="1"/>
  <c r="CJ924" i="1"/>
  <c r="CJ925" i="1"/>
  <c r="CJ926" i="1"/>
  <c r="CJ927" i="1"/>
  <c r="CJ928" i="1"/>
  <c r="CJ929" i="1"/>
  <c r="CJ930" i="1"/>
  <c r="CJ931" i="1"/>
  <c r="CJ932" i="1"/>
  <c r="CJ933" i="1"/>
  <c r="CJ934" i="1"/>
  <c r="CJ935" i="1"/>
  <c r="CJ936" i="1"/>
  <c r="CJ937" i="1"/>
  <c r="CJ938" i="1"/>
  <c r="CJ939" i="1"/>
  <c r="CJ940" i="1"/>
  <c r="CJ941" i="1"/>
  <c r="CJ942" i="1"/>
  <c r="CJ943" i="1"/>
  <c r="CJ944" i="1"/>
  <c r="CJ945" i="1"/>
  <c r="CJ946" i="1"/>
  <c r="CJ947" i="1"/>
  <c r="CJ948" i="1"/>
  <c r="CJ949" i="1"/>
  <c r="CJ950" i="1"/>
  <c r="CJ951" i="1"/>
  <c r="CJ952" i="1"/>
  <c r="CJ953" i="1"/>
  <c r="CJ954" i="1"/>
  <c r="CJ955" i="1"/>
  <c r="CJ956" i="1"/>
  <c r="CJ957" i="1"/>
  <c r="CJ958" i="1"/>
  <c r="CJ959" i="1"/>
  <c r="CJ960" i="1"/>
  <c r="CJ961" i="1"/>
  <c r="CJ962" i="1"/>
  <c r="CJ963" i="1"/>
  <c r="CJ964" i="1"/>
  <c r="CJ965" i="1"/>
  <c r="CJ966" i="1"/>
  <c r="CJ967" i="1"/>
  <c r="CJ968" i="1"/>
  <c r="CJ969" i="1"/>
  <c r="CJ970" i="1"/>
  <c r="CJ971" i="1"/>
  <c r="CJ972" i="1"/>
  <c r="CJ973" i="1"/>
  <c r="CJ974" i="1"/>
  <c r="CJ975" i="1"/>
  <c r="CJ976" i="1"/>
  <c r="CJ977" i="1"/>
  <c r="CJ978" i="1"/>
  <c r="CJ979" i="1"/>
  <c r="CJ980" i="1"/>
  <c r="CJ981" i="1"/>
  <c r="CJ982" i="1"/>
  <c r="CJ983" i="1"/>
  <c r="CJ984" i="1"/>
  <c r="CJ985" i="1"/>
  <c r="CJ986" i="1"/>
  <c r="CJ987" i="1"/>
  <c r="CJ988" i="1"/>
  <c r="CJ989" i="1"/>
  <c r="CJ990" i="1"/>
  <c r="CJ991" i="1"/>
  <c r="CJ992" i="1"/>
  <c r="CJ993" i="1"/>
  <c r="CJ994" i="1"/>
  <c r="CJ995" i="1"/>
  <c r="CJ996" i="1"/>
  <c r="CJ997" i="1"/>
  <c r="CJ998" i="1"/>
  <c r="CJ999" i="1"/>
  <c r="CJ1000" i="1"/>
  <c r="CJ1001" i="1"/>
  <c r="CJ1002" i="1"/>
  <c r="CJ1003" i="1"/>
  <c r="CJ1004" i="1"/>
  <c r="CJ1005" i="1"/>
  <c r="CJ1006" i="1"/>
  <c r="CJ1007" i="1"/>
  <c r="CJ1008" i="1"/>
  <c r="CJ1009" i="1"/>
  <c r="CJ1010" i="1"/>
  <c r="CJ1011" i="1"/>
  <c r="CJ1012" i="1"/>
  <c r="CJ1013" i="1"/>
  <c r="CJ1014" i="1"/>
  <c r="CJ1015" i="1"/>
  <c r="CJ1016" i="1"/>
  <c r="CJ1017" i="1"/>
  <c r="CJ1018" i="1"/>
  <c r="CJ1019" i="1"/>
  <c r="CJ1020" i="1"/>
  <c r="CJ1021" i="1"/>
  <c r="CJ1022" i="1"/>
  <c r="CJ1023" i="1"/>
  <c r="CJ1024" i="1"/>
  <c r="CJ1025" i="1"/>
  <c r="CJ1026" i="1"/>
  <c r="CJ1027" i="1"/>
  <c r="CJ1028" i="1"/>
  <c r="CJ1029" i="1"/>
  <c r="CJ1030" i="1"/>
  <c r="CJ1031" i="1"/>
  <c r="CJ1032" i="1"/>
  <c r="CJ1033" i="1"/>
  <c r="CJ1034" i="1"/>
  <c r="CJ1035" i="1"/>
  <c r="CJ1036" i="1"/>
  <c r="CJ1037" i="1"/>
  <c r="CJ1038" i="1"/>
  <c r="CJ1039" i="1"/>
  <c r="CJ1040" i="1"/>
  <c r="CJ1041" i="1"/>
  <c r="CJ1042" i="1"/>
  <c r="CJ1043" i="1"/>
  <c r="CJ1044" i="1"/>
  <c r="CJ1045" i="1"/>
  <c r="CJ1046" i="1"/>
  <c r="CJ1047" i="1"/>
  <c r="CJ1048" i="1"/>
  <c r="CJ1049" i="1"/>
  <c r="CJ1050" i="1"/>
  <c r="CJ1051" i="1"/>
  <c r="CJ1052" i="1"/>
  <c r="CJ1053" i="1"/>
  <c r="CJ1054" i="1"/>
  <c r="CJ1055" i="1"/>
  <c r="CJ1056" i="1"/>
  <c r="CJ1057" i="1"/>
  <c r="CJ1058" i="1"/>
  <c r="CJ1059" i="1"/>
  <c r="CJ1060" i="1"/>
  <c r="CJ1061" i="1"/>
  <c r="CJ1062" i="1"/>
  <c r="CJ1063" i="1"/>
  <c r="CJ1064" i="1"/>
  <c r="CJ1065" i="1"/>
  <c r="CJ1066" i="1"/>
  <c r="CJ1067" i="1"/>
  <c r="CJ1068" i="1"/>
  <c r="CJ1069" i="1"/>
  <c r="CJ1070" i="1"/>
  <c r="CJ1071" i="1"/>
  <c r="CJ1072" i="1"/>
  <c r="CJ1073" i="1"/>
  <c r="CJ1074" i="1"/>
  <c r="CJ1075" i="1"/>
  <c r="CJ1076" i="1"/>
  <c r="CJ1077" i="1"/>
  <c r="CJ1078" i="1"/>
  <c r="CJ1079" i="1"/>
  <c r="CJ1080" i="1"/>
  <c r="CJ1081" i="1"/>
  <c r="CJ1082" i="1"/>
  <c r="CJ1083" i="1"/>
  <c r="CJ1084" i="1"/>
  <c r="CJ1085" i="1"/>
  <c r="CJ1086" i="1"/>
  <c r="CJ1087" i="1"/>
  <c r="CJ1088" i="1"/>
  <c r="CJ1089" i="1"/>
  <c r="CJ1090" i="1"/>
  <c r="CJ1091" i="1"/>
  <c r="CJ1092" i="1"/>
  <c r="CJ1093" i="1"/>
  <c r="CJ1094" i="1"/>
  <c r="CJ1095" i="1"/>
  <c r="CJ1096" i="1"/>
  <c r="CJ1097" i="1"/>
  <c r="CJ1098" i="1"/>
  <c r="CJ1099" i="1"/>
  <c r="CJ1100" i="1"/>
  <c r="CJ1101" i="1"/>
  <c r="CJ1102" i="1"/>
  <c r="CJ1103" i="1"/>
  <c r="CJ1104" i="1"/>
  <c r="CJ1105" i="1"/>
  <c r="CJ1106" i="1"/>
  <c r="CJ1107" i="1"/>
  <c r="CJ1108" i="1"/>
  <c r="CJ1109" i="1"/>
  <c r="CJ1110" i="1"/>
  <c r="CJ1111" i="1"/>
  <c r="CJ1112" i="1"/>
  <c r="CJ1113" i="1"/>
  <c r="CJ1114" i="1"/>
  <c r="CJ1115" i="1"/>
  <c r="CJ1116" i="1"/>
  <c r="CJ1117" i="1"/>
  <c r="CJ1118" i="1"/>
  <c r="CJ1119" i="1"/>
  <c r="CJ1120" i="1"/>
  <c r="CJ1121" i="1"/>
  <c r="CJ1122" i="1"/>
  <c r="CJ1123" i="1"/>
  <c r="CJ1124" i="1"/>
  <c r="CJ1125" i="1"/>
  <c r="CJ1126" i="1"/>
  <c r="CJ1127" i="1"/>
  <c r="CJ1128" i="1"/>
  <c r="CJ1129" i="1"/>
  <c r="CJ1130" i="1"/>
  <c r="CJ1131" i="1"/>
  <c r="CJ1132" i="1"/>
  <c r="CJ1133" i="1"/>
  <c r="CJ1134" i="1"/>
  <c r="CJ1135" i="1"/>
  <c r="CJ1136" i="1"/>
  <c r="CJ1137" i="1"/>
  <c r="CJ1138" i="1"/>
  <c r="CJ1139" i="1"/>
  <c r="CJ1140" i="1"/>
  <c r="CJ1141" i="1"/>
  <c r="CJ1142" i="1"/>
  <c r="CJ1143" i="1"/>
  <c r="CJ1144" i="1"/>
  <c r="CJ1145" i="1"/>
  <c r="CJ1146" i="1"/>
  <c r="CJ1147" i="1"/>
  <c r="CJ1148" i="1"/>
  <c r="CJ1149" i="1"/>
  <c r="CJ1150" i="1"/>
  <c r="CJ1151" i="1"/>
  <c r="CJ1152" i="1"/>
  <c r="CJ1153" i="1"/>
  <c r="CJ1154" i="1"/>
  <c r="CJ1155" i="1"/>
  <c r="CJ1156" i="1"/>
  <c r="CJ1157" i="1"/>
  <c r="CJ1158" i="1"/>
  <c r="CJ1159" i="1"/>
  <c r="CJ1160" i="1"/>
  <c r="CJ1161" i="1"/>
  <c r="CJ1162" i="1"/>
  <c r="CJ1163" i="1"/>
  <c r="CJ1164" i="1"/>
  <c r="CJ1165" i="1"/>
  <c r="CJ1166" i="1"/>
  <c r="CJ1167" i="1"/>
  <c r="CJ1168" i="1"/>
  <c r="CJ1169" i="1"/>
  <c r="CJ3" i="1"/>
  <c r="CI321" i="1"/>
  <c r="CI322" i="1"/>
  <c r="CI422" i="1"/>
  <c r="CI430" i="1"/>
  <c r="CI323" i="1"/>
  <c r="CI324" i="1"/>
  <c r="CI325" i="1"/>
  <c r="CI326" i="1"/>
  <c r="CI327" i="1"/>
  <c r="CI328" i="1"/>
  <c r="CI329" i="1"/>
  <c r="CI347" i="1"/>
  <c r="CI330" i="1"/>
  <c r="CI431" i="1"/>
  <c r="CI423" i="1"/>
  <c r="CI331" i="1"/>
  <c r="CI332" i="1"/>
  <c r="CI424" i="1"/>
  <c r="CI333" i="1"/>
  <c r="CI334" i="1"/>
  <c r="CI335" i="1"/>
  <c r="CI336" i="1"/>
  <c r="CI337" i="1"/>
  <c r="CI338" i="1"/>
  <c r="CI348" i="1"/>
  <c r="CI432" i="1"/>
  <c r="CI425" i="1"/>
  <c r="CI426" i="1"/>
  <c r="CI339" i="1"/>
  <c r="CI340" i="1"/>
  <c r="CI341" i="1"/>
  <c r="CI433" i="1"/>
  <c r="CI427" i="1"/>
  <c r="CI428" i="1"/>
  <c r="CI420" i="1"/>
  <c r="CI429" i="1"/>
  <c r="CI421" i="1"/>
  <c r="CI342" i="1"/>
  <c r="CI343" i="1"/>
  <c r="CI344" i="1"/>
  <c r="CI345" i="1"/>
  <c r="CI346" i="1"/>
  <c r="CI364" i="1"/>
  <c r="CI365" i="1"/>
  <c r="CI366" i="1"/>
  <c r="CI434" i="1"/>
  <c r="CI435" i="1"/>
  <c r="CI367" i="1"/>
  <c r="CI368" i="1"/>
  <c r="CI369" i="1"/>
  <c r="CI370" i="1"/>
  <c r="CI371" i="1"/>
  <c r="CI372" i="1"/>
  <c r="CI373" i="1"/>
  <c r="CI374" i="1"/>
  <c r="CI375" i="1"/>
  <c r="CI376" i="1"/>
  <c r="CI436" i="1"/>
  <c r="CI377" i="1"/>
  <c r="CI378" i="1"/>
  <c r="CI379" i="1"/>
  <c r="CI437" i="1"/>
  <c r="CI438" i="1"/>
  <c r="CI380" i="1"/>
  <c r="CI439" i="1"/>
  <c r="CI381" i="1"/>
  <c r="CI382" i="1"/>
  <c r="CI383" i="1"/>
  <c r="CI440" i="1"/>
  <c r="CI441" i="1"/>
  <c r="CI384" i="1"/>
  <c r="CI385" i="1"/>
  <c r="CI442" i="1"/>
  <c r="CI443" i="1"/>
  <c r="CI386" i="1"/>
  <c r="CI387" i="1"/>
  <c r="CI444" i="1"/>
  <c r="CI445" i="1"/>
  <c r="CI388" i="1"/>
  <c r="CI389" i="1"/>
  <c r="CI446" i="1"/>
  <c r="CI447" i="1"/>
  <c r="CI390" i="1"/>
  <c r="CI448" i="1"/>
  <c r="CI449" i="1"/>
  <c r="CI450" i="1"/>
  <c r="CI451" i="1"/>
  <c r="CI452" i="1"/>
  <c r="CI453" i="1"/>
  <c r="CI454" i="1"/>
  <c r="CI455" i="1"/>
  <c r="CI456" i="1"/>
  <c r="CI457" i="1"/>
  <c r="CI458" i="1"/>
  <c r="CI459" i="1"/>
  <c r="CI460" i="1"/>
  <c r="CI461" i="1"/>
  <c r="CI462" i="1"/>
  <c r="CI463" i="1"/>
  <c r="CI464" i="1"/>
  <c r="CI465" i="1"/>
  <c r="CI466" i="1"/>
  <c r="CI467" i="1"/>
  <c r="CI468" i="1"/>
  <c r="CI469" i="1"/>
  <c r="CI470" i="1"/>
  <c r="CI471" i="1"/>
  <c r="CI472" i="1"/>
  <c r="CI473" i="1"/>
  <c r="CI474" i="1"/>
  <c r="CI475" i="1"/>
  <c r="CI476" i="1"/>
  <c r="CI477" i="1"/>
  <c r="CI478" i="1"/>
  <c r="CI479" i="1"/>
  <c r="CI480" i="1"/>
  <c r="CI481" i="1"/>
  <c r="CI482" i="1"/>
  <c r="CI483" i="1"/>
  <c r="CI484" i="1"/>
  <c r="CI485" i="1"/>
  <c r="CI486" i="1"/>
  <c r="CI487" i="1"/>
  <c r="CI488" i="1"/>
  <c r="CI489" i="1"/>
  <c r="CI490" i="1"/>
  <c r="CI491" i="1"/>
  <c r="CI492" i="1"/>
  <c r="CI493" i="1"/>
  <c r="CI494" i="1"/>
  <c r="CI495" i="1"/>
  <c r="CI496" i="1"/>
  <c r="CI497" i="1"/>
  <c r="CI498" i="1"/>
  <c r="CI499" i="1"/>
  <c r="CI500" i="1"/>
  <c r="CI501" i="1"/>
  <c r="CI502" i="1"/>
  <c r="CI503" i="1"/>
  <c r="CI504" i="1"/>
  <c r="CI505" i="1"/>
  <c r="CI506" i="1"/>
  <c r="CI507" i="1"/>
  <c r="CI508" i="1"/>
  <c r="CI509" i="1"/>
  <c r="CI510" i="1"/>
  <c r="CI511" i="1"/>
  <c r="CI512" i="1"/>
  <c r="CI513" i="1"/>
  <c r="CI514" i="1"/>
  <c r="CI515" i="1"/>
  <c r="CI516" i="1"/>
  <c r="CI517" i="1"/>
  <c r="CI518" i="1"/>
  <c r="CI519" i="1"/>
  <c r="CI520" i="1"/>
  <c r="CI521" i="1"/>
  <c r="CI522" i="1"/>
  <c r="CI523" i="1"/>
  <c r="CI524" i="1"/>
  <c r="CI525" i="1"/>
  <c r="CI526" i="1"/>
  <c r="CI527" i="1"/>
  <c r="CI391" i="1"/>
  <c r="CI528" i="1"/>
  <c r="CI529" i="1"/>
  <c r="CI530" i="1"/>
  <c r="CI531" i="1"/>
  <c r="CI532" i="1"/>
  <c r="CI533" i="1"/>
  <c r="CI534" i="1"/>
  <c r="CI535" i="1"/>
  <c r="CI536" i="1"/>
  <c r="CI537" i="1"/>
  <c r="CI392" i="1"/>
  <c r="CI538" i="1"/>
  <c r="CI539" i="1"/>
  <c r="CI540" i="1"/>
  <c r="CI541" i="1"/>
  <c r="CI542" i="1"/>
  <c r="CI543" i="1"/>
  <c r="CI544" i="1"/>
  <c r="CI545" i="1"/>
  <c r="CI546" i="1"/>
  <c r="CI547" i="1"/>
  <c r="CI548" i="1"/>
  <c r="CI549" i="1"/>
  <c r="CI550" i="1"/>
  <c r="CI551" i="1"/>
  <c r="CI552" i="1"/>
  <c r="CI553" i="1"/>
  <c r="CI554" i="1"/>
  <c r="CI555" i="1"/>
  <c r="CI556" i="1"/>
  <c r="CI557" i="1"/>
  <c r="CI558" i="1"/>
  <c r="CI559" i="1"/>
  <c r="CI560" i="1"/>
  <c r="CI561" i="1"/>
  <c r="CI562" i="1"/>
  <c r="CI563" i="1"/>
  <c r="CI564" i="1"/>
  <c r="CI565" i="1"/>
  <c r="CI566" i="1"/>
  <c r="CI567" i="1"/>
  <c r="CI568" i="1"/>
  <c r="CI569" i="1"/>
  <c r="CI570" i="1"/>
  <c r="CI571" i="1"/>
  <c r="CI572" i="1"/>
  <c r="CI573" i="1"/>
  <c r="CI574" i="1"/>
  <c r="CI575" i="1"/>
  <c r="CI576" i="1"/>
  <c r="CI577" i="1"/>
  <c r="CI578" i="1"/>
  <c r="CI579" i="1"/>
  <c r="CI580" i="1"/>
  <c r="CI581" i="1"/>
  <c r="CI582" i="1"/>
  <c r="CI583" i="1"/>
  <c r="CI584" i="1"/>
  <c r="CI393" i="1"/>
  <c r="CI585" i="1"/>
  <c r="CI586" i="1"/>
  <c r="CI587" i="1"/>
  <c r="CI588" i="1"/>
  <c r="CI589" i="1"/>
  <c r="CI590" i="1"/>
  <c r="CI591" i="1"/>
  <c r="CI592" i="1"/>
  <c r="CI593" i="1"/>
  <c r="CI594" i="1"/>
  <c r="CI595" i="1"/>
  <c r="CI596" i="1"/>
  <c r="CI597" i="1"/>
  <c r="CI598" i="1"/>
  <c r="CI599" i="1"/>
  <c r="CI600" i="1"/>
  <c r="CI601" i="1"/>
  <c r="CI602" i="1"/>
  <c r="CI603" i="1"/>
  <c r="CI604" i="1"/>
  <c r="CI605" i="1"/>
  <c r="CI606" i="1"/>
  <c r="CI607" i="1"/>
  <c r="CI608" i="1"/>
  <c r="CI609" i="1"/>
  <c r="CI610" i="1"/>
  <c r="CI611" i="1"/>
  <c r="CI612" i="1"/>
  <c r="CI613" i="1"/>
  <c r="CI614" i="1"/>
  <c r="CI615" i="1"/>
  <c r="CI616" i="1"/>
  <c r="CI617" i="1"/>
  <c r="CI618" i="1"/>
  <c r="CI619" i="1"/>
  <c r="CI620" i="1"/>
  <c r="CI621" i="1"/>
  <c r="CI622" i="1"/>
  <c r="CI623" i="1"/>
  <c r="CI624" i="1"/>
  <c r="CI625" i="1"/>
  <c r="CI626" i="1"/>
  <c r="CI627" i="1"/>
  <c r="CI628" i="1"/>
  <c r="CI629" i="1"/>
  <c r="CI630" i="1"/>
  <c r="CI631" i="1"/>
  <c r="CI632" i="1"/>
  <c r="CI633" i="1"/>
  <c r="CI634" i="1"/>
  <c r="CI635" i="1"/>
  <c r="CI636" i="1"/>
  <c r="CI637" i="1"/>
  <c r="CI638" i="1"/>
  <c r="CI639" i="1"/>
  <c r="CI640" i="1"/>
  <c r="CI394" i="1"/>
  <c r="CI641" i="1"/>
  <c r="CI395" i="1"/>
  <c r="CI642" i="1"/>
  <c r="CI643" i="1"/>
  <c r="CI644" i="1"/>
  <c r="CI645" i="1"/>
  <c r="CI396" i="1"/>
  <c r="CI646" i="1"/>
  <c r="CI647" i="1"/>
  <c r="CI648" i="1"/>
  <c r="CI397" i="1"/>
  <c r="CI649" i="1"/>
  <c r="CI650" i="1"/>
  <c r="CI651" i="1"/>
  <c r="CI652" i="1"/>
  <c r="CI653" i="1"/>
  <c r="CI654" i="1"/>
  <c r="CI655" i="1"/>
  <c r="CI656" i="1"/>
  <c r="CI657" i="1"/>
  <c r="CI658" i="1"/>
  <c r="CI659" i="1"/>
  <c r="CI660" i="1"/>
  <c r="CI661" i="1"/>
  <c r="CI662" i="1"/>
  <c r="CI663" i="1"/>
  <c r="CI665" i="1"/>
  <c r="CI666" i="1"/>
  <c r="CI667" i="1"/>
  <c r="CI668" i="1"/>
  <c r="CI669" i="1"/>
  <c r="CI670" i="1"/>
  <c r="CI671" i="1"/>
  <c r="CI398" i="1"/>
  <c r="CI672" i="1"/>
  <c r="CI673" i="1"/>
  <c r="CI674" i="1"/>
  <c r="CI675" i="1"/>
  <c r="CI676" i="1"/>
  <c r="CI677" i="1"/>
  <c r="CI678" i="1"/>
  <c r="CI679" i="1"/>
  <c r="CI680" i="1"/>
  <c r="CI681" i="1"/>
  <c r="CI682" i="1"/>
  <c r="CI683" i="1"/>
  <c r="CI399" i="1"/>
  <c r="CI684" i="1"/>
  <c r="CI685" i="1"/>
  <c r="CI686" i="1"/>
  <c r="CI687" i="1"/>
  <c r="CI688" i="1"/>
  <c r="CI689" i="1"/>
  <c r="CI690" i="1"/>
  <c r="CI691" i="1"/>
  <c r="CI692" i="1"/>
  <c r="CI693" i="1"/>
  <c r="CI694" i="1"/>
  <c r="CI695" i="1"/>
  <c r="CI696" i="1"/>
  <c r="CI697" i="1"/>
  <c r="CI698" i="1"/>
  <c r="CI699" i="1"/>
  <c r="CI700" i="1"/>
  <c r="CI701" i="1"/>
  <c r="CI702" i="1"/>
  <c r="CI703" i="1"/>
  <c r="CI704" i="1"/>
  <c r="CI705" i="1"/>
  <c r="CI706" i="1"/>
  <c r="CI707" i="1"/>
  <c r="CI708" i="1"/>
  <c r="CI709" i="1"/>
  <c r="CI710" i="1"/>
  <c r="CI711" i="1"/>
  <c r="CI712" i="1"/>
  <c r="CI713" i="1"/>
  <c r="CI714" i="1"/>
  <c r="CI715" i="1"/>
  <c r="CI716" i="1"/>
  <c r="CI717" i="1"/>
  <c r="CI718" i="1"/>
  <c r="CI719" i="1"/>
  <c r="CI720" i="1"/>
  <c r="CI721" i="1"/>
  <c r="CI722" i="1"/>
  <c r="CI723" i="1"/>
  <c r="CI724" i="1"/>
  <c r="CI725" i="1"/>
  <c r="CI726" i="1"/>
  <c r="CI727" i="1"/>
  <c r="CI728" i="1"/>
  <c r="CI729" i="1"/>
  <c r="CI730" i="1"/>
  <c r="CI731" i="1"/>
  <c r="CI732" i="1"/>
  <c r="CI733" i="1"/>
  <c r="CI734" i="1"/>
  <c r="CI735" i="1"/>
  <c r="CI736" i="1"/>
  <c r="CI737" i="1"/>
  <c r="CI738" i="1"/>
  <c r="CI739" i="1"/>
  <c r="CI740" i="1"/>
  <c r="CI741" i="1"/>
  <c r="CI742" i="1"/>
  <c r="CI743" i="1"/>
  <c r="CI744" i="1"/>
  <c r="CI745" i="1"/>
  <c r="CI746" i="1"/>
  <c r="CI747" i="1"/>
  <c r="CI748" i="1"/>
  <c r="CI749" i="1"/>
  <c r="CI750" i="1"/>
  <c r="CI751" i="1"/>
  <c r="CI752" i="1"/>
  <c r="CI753" i="1"/>
  <c r="CI754" i="1"/>
  <c r="CI755" i="1"/>
  <c r="CI756" i="1"/>
  <c r="CI757" i="1"/>
  <c r="CI758" i="1"/>
  <c r="CI759" i="1"/>
  <c r="CI760" i="1"/>
  <c r="CI761" i="1"/>
  <c r="CI762" i="1"/>
  <c r="CI763" i="1"/>
  <c r="CI764" i="1"/>
  <c r="CI765" i="1"/>
  <c r="CI766" i="1"/>
  <c r="CI767" i="1"/>
  <c r="CI768" i="1"/>
  <c r="CI769" i="1"/>
  <c r="CI770" i="1"/>
  <c r="CI771" i="1"/>
  <c r="CI772" i="1"/>
  <c r="CI773" i="1"/>
  <c r="CI774" i="1"/>
  <c r="CI775" i="1"/>
  <c r="CI776" i="1"/>
  <c r="CI777" i="1"/>
  <c r="CI778" i="1"/>
  <c r="CI779" i="1"/>
  <c r="CI780" i="1"/>
  <c r="CI781" i="1"/>
  <c r="CI782" i="1"/>
  <c r="CI783" i="1"/>
  <c r="CI784" i="1"/>
  <c r="CI785" i="1"/>
  <c r="CI786" i="1"/>
  <c r="CI787" i="1"/>
  <c r="CI788" i="1"/>
  <c r="CI789" i="1"/>
  <c r="CI790" i="1"/>
  <c r="CI791" i="1"/>
  <c r="CI792" i="1"/>
  <c r="CI793" i="1"/>
  <c r="CI794" i="1"/>
  <c r="CI795" i="1"/>
  <c r="CI796" i="1"/>
  <c r="CI797" i="1"/>
  <c r="CI798" i="1"/>
  <c r="CI799" i="1"/>
  <c r="CI800" i="1"/>
  <c r="CI801" i="1"/>
  <c r="CI802" i="1"/>
  <c r="CI803" i="1"/>
  <c r="CI804" i="1"/>
  <c r="CI805" i="1"/>
  <c r="CI806" i="1"/>
  <c r="CI807" i="1"/>
  <c r="CI808" i="1"/>
  <c r="CI809" i="1"/>
  <c r="CI810" i="1"/>
  <c r="CI811" i="1"/>
  <c r="CI812" i="1"/>
  <c r="CI813" i="1"/>
  <c r="CI814" i="1"/>
  <c r="CI815" i="1"/>
  <c r="CI816" i="1"/>
  <c r="CI817" i="1"/>
  <c r="CI818" i="1"/>
  <c r="CI819" i="1"/>
  <c r="CI820" i="1"/>
  <c r="CI821" i="1"/>
  <c r="CI822" i="1"/>
  <c r="CI823" i="1"/>
  <c r="CI824" i="1"/>
  <c r="CI825" i="1"/>
  <c r="CI826" i="1"/>
  <c r="CI827" i="1"/>
  <c r="CI828" i="1"/>
  <c r="CI829" i="1"/>
  <c r="CI830" i="1"/>
  <c r="CI831" i="1"/>
  <c r="CI832" i="1"/>
  <c r="CI833" i="1"/>
  <c r="CI834" i="1"/>
  <c r="CI835" i="1"/>
  <c r="CI836" i="1"/>
  <c r="CI837" i="1"/>
  <c r="CI838" i="1"/>
  <c r="CI839" i="1"/>
  <c r="CI840" i="1"/>
  <c r="CI841" i="1"/>
  <c r="CI842" i="1"/>
  <c r="CI843" i="1"/>
  <c r="CI844" i="1"/>
  <c r="CI845" i="1"/>
  <c r="CI846" i="1"/>
  <c r="CI847" i="1"/>
  <c r="CI848" i="1"/>
  <c r="CI849" i="1"/>
  <c r="CI850" i="1"/>
  <c r="CI851" i="1"/>
  <c r="CI852" i="1"/>
  <c r="CI853" i="1"/>
  <c r="CI854" i="1"/>
  <c r="CI855" i="1"/>
  <c r="CI856" i="1"/>
  <c r="CI857" i="1"/>
  <c r="CI858" i="1"/>
  <c r="CI859" i="1"/>
  <c r="CI860" i="1"/>
  <c r="CI861" i="1"/>
  <c r="CI862" i="1"/>
  <c r="CI664" i="1"/>
  <c r="CI863" i="1"/>
  <c r="CI864" i="1"/>
  <c r="CI865" i="1"/>
  <c r="CI866" i="1"/>
  <c r="CI867" i="1"/>
  <c r="CI868" i="1"/>
  <c r="CI869" i="1"/>
  <c r="CI870" i="1"/>
  <c r="CI871" i="1"/>
  <c r="CI872" i="1"/>
  <c r="CI873" i="1"/>
  <c r="CI874" i="1"/>
  <c r="CI875" i="1"/>
  <c r="CI876" i="1"/>
  <c r="CI877" i="1"/>
  <c r="CI878" i="1"/>
  <c r="CI879" i="1"/>
  <c r="CI880" i="1"/>
  <c r="CI881" i="1"/>
  <c r="CI882" i="1"/>
  <c r="CI883" i="1"/>
  <c r="CI884" i="1"/>
  <c r="CI885" i="1"/>
  <c r="CI886" i="1"/>
  <c r="CI887" i="1"/>
  <c r="CI888" i="1"/>
  <c r="CI889" i="1"/>
  <c r="CI890" i="1"/>
  <c r="CI891" i="1"/>
  <c r="CI892" i="1"/>
  <c r="CI893" i="1"/>
  <c r="CI894" i="1"/>
  <c r="CI895" i="1"/>
  <c r="CI896" i="1"/>
  <c r="CI897" i="1"/>
  <c r="CI898" i="1"/>
  <c r="CI899" i="1"/>
  <c r="CI900" i="1"/>
  <c r="CI901" i="1"/>
  <c r="CI902" i="1"/>
  <c r="CI903" i="1"/>
  <c r="CI904" i="1"/>
  <c r="CI905" i="1"/>
  <c r="CI906" i="1"/>
  <c r="CI907" i="1"/>
  <c r="CI908" i="1"/>
  <c r="CI909" i="1"/>
  <c r="CI910" i="1"/>
  <c r="CI911" i="1"/>
  <c r="CI912" i="1"/>
  <c r="CI913" i="1"/>
  <c r="CI914" i="1"/>
  <c r="CI915" i="1"/>
  <c r="CI916" i="1"/>
  <c r="CI917" i="1"/>
  <c r="CI918" i="1"/>
  <c r="CI919" i="1"/>
  <c r="CI920" i="1"/>
  <c r="CI921" i="1"/>
  <c r="CI922" i="1"/>
  <c r="CI923" i="1"/>
  <c r="CI924" i="1"/>
  <c r="CI925" i="1"/>
  <c r="CI926" i="1"/>
  <c r="CI927" i="1"/>
  <c r="CI928" i="1"/>
  <c r="CI929" i="1"/>
  <c r="CI930" i="1"/>
  <c r="CI931" i="1"/>
  <c r="CI932" i="1"/>
  <c r="CI933" i="1"/>
  <c r="CI934" i="1"/>
  <c r="CI935" i="1"/>
  <c r="CI936" i="1"/>
  <c r="CI937" i="1"/>
  <c r="CI938" i="1"/>
  <c r="CI939" i="1"/>
  <c r="CI940" i="1"/>
  <c r="CI941" i="1"/>
  <c r="CI942" i="1"/>
  <c r="CI943" i="1"/>
  <c r="CI944" i="1"/>
  <c r="CI945" i="1"/>
  <c r="CI946" i="1"/>
  <c r="CI947" i="1"/>
  <c r="CI948" i="1"/>
  <c r="CI949" i="1"/>
  <c r="CI950" i="1"/>
  <c r="CI951" i="1"/>
  <c r="CI952" i="1"/>
  <c r="CI953" i="1"/>
  <c r="CI954" i="1"/>
  <c r="CI955" i="1"/>
  <c r="CI956" i="1"/>
  <c r="CI957" i="1"/>
  <c r="CI958" i="1"/>
  <c r="CI959" i="1"/>
  <c r="CI960" i="1"/>
  <c r="CI961" i="1"/>
  <c r="CI962" i="1"/>
  <c r="CI963" i="1"/>
  <c r="CI964" i="1"/>
  <c r="CI965" i="1"/>
  <c r="CI966" i="1"/>
  <c r="CI967" i="1"/>
  <c r="CI968" i="1"/>
  <c r="CI969" i="1"/>
  <c r="CI970" i="1"/>
  <c r="CI971" i="1"/>
  <c r="CI972" i="1"/>
  <c r="CI973" i="1"/>
  <c r="CI974" i="1"/>
  <c r="CI975" i="1"/>
  <c r="CI976" i="1"/>
  <c r="CI977" i="1"/>
  <c r="CI978" i="1"/>
  <c r="CI979" i="1"/>
  <c r="CI980" i="1"/>
  <c r="CI981" i="1"/>
  <c r="CI982" i="1"/>
  <c r="CI983" i="1"/>
  <c r="CI984" i="1"/>
  <c r="CI985" i="1"/>
  <c r="CI986" i="1"/>
  <c r="CI987" i="1"/>
  <c r="CI988" i="1"/>
  <c r="CI989" i="1"/>
  <c r="CI990" i="1"/>
  <c r="CI991" i="1"/>
  <c r="CI992" i="1"/>
  <c r="CI993" i="1"/>
  <c r="CI994" i="1"/>
  <c r="CI995" i="1"/>
  <c r="CI996" i="1"/>
  <c r="CI997" i="1"/>
  <c r="CI998" i="1"/>
  <c r="CI999" i="1"/>
  <c r="CI1000" i="1"/>
  <c r="CI1001" i="1"/>
  <c r="CI1002" i="1"/>
  <c r="CI1003" i="1"/>
  <c r="CI1004" i="1"/>
  <c r="CI1005" i="1"/>
  <c r="CI1006" i="1"/>
  <c r="CI1007" i="1"/>
  <c r="CI1008" i="1"/>
  <c r="CI1009" i="1"/>
  <c r="CI1010" i="1"/>
  <c r="CI1011" i="1"/>
  <c r="CI1012" i="1"/>
  <c r="CI1013" i="1"/>
  <c r="CI1014" i="1"/>
  <c r="CI1015" i="1"/>
  <c r="CI1016" i="1"/>
  <c r="CI1017" i="1"/>
  <c r="CI1018" i="1"/>
  <c r="CI1019" i="1"/>
  <c r="CI1020" i="1"/>
  <c r="CI1021" i="1"/>
  <c r="CI1022" i="1"/>
  <c r="CI1023" i="1"/>
  <c r="CI1024" i="1"/>
  <c r="CI1025" i="1"/>
  <c r="CI1026" i="1"/>
  <c r="CI1027" i="1"/>
  <c r="CI1028" i="1"/>
  <c r="CI1029" i="1"/>
  <c r="CI1030" i="1"/>
  <c r="CI1031" i="1"/>
  <c r="CI1032" i="1"/>
  <c r="CI1033" i="1"/>
  <c r="CI1034" i="1"/>
  <c r="CI1035" i="1"/>
  <c r="CI1036" i="1"/>
  <c r="CI1037" i="1"/>
  <c r="CI1038" i="1"/>
  <c r="CI1039" i="1"/>
  <c r="CI1040" i="1"/>
  <c r="CI1041" i="1"/>
  <c r="CI1042" i="1"/>
  <c r="CI1043" i="1"/>
  <c r="CI1044" i="1"/>
  <c r="CI1045" i="1"/>
  <c r="CI1046" i="1"/>
  <c r="CI1047" i="1"/>
  <c r="CI1048" i="1"/>
  <c r="CI1049" i="1"/>
  <c r="CI1050" i="1"/>
  <c r="CI1051" i="1"/>
  <c r="CI1052" i="1"/>
  <c r="CI1053" i="1"/>
  <c r="CI1054" i="1"/>
  <c r="CI1055" i="1"/>
  <c r="CI1056" i="1"/>
  <c r="CI1057" i="1"/>
  <c r="CI1058" i="1"/>
  <c r="CI1059" i="1"/>
  <c r="CI1060" i="1"/>
  <c r="CI1061" i="1"/>
  <c r="CI1062" i="1"/>
  <c r="CI1063" i="1"/>
  <c r="CI1064" i="1"/>
  <c r="CI1065" i="1"/>
  <c r="CI1066" i="1"/>
  <c r="CI1067" i="1"/>
  <c r="CI1068" i="1"/>
  <c r="CI1069" i="1"/>
  <c r="CI1070" i="1"/>
  <c r="CI1071" i="1"/>
  <c r="CI1072" i="1"/>
  <c r="CI1073" i="1"/>
  <c r="CI1074" i="1"/>
  <c r="CI1075" i="1"/>
  <c r="CI1076" i="1"/>
  <c r="CI1077" i="1"/>
  <c r="CI1078" i="1"/>
  <c r="CI1079" i="1"/>
  <c r="CI1080" i="1"/>
  <c r="CI1081" i="1"/>
  <c r="CI1082" i="1"/>
  <c r="CI1083" i="1"/>
  <c r="CI1084" i="1"/>
  <c r="CI1085" i="1"/>
  <c r="CI1086" i="1"/>
  <c r="CI1087" i="1"/>
  <c r="CI1088" i="1"/>
  <c r="CI1089" i="1"/>
  <c r="CI1090" i="1"/>
  <c r="CI1091" i="1"/>
  <c r="CI1092" i="1"/>
  <c r="CI1093" i="1"/>
  <c r="CI1094" i="1"/>
  <c r="CI1095" i="1"/>
  <c r="CI1096" i="1"/>
  <c r="CI1097" i="1"/>
  <c r="CI1098" i="1"/>
  <c r="CI1099" i="1"/>
  <c r="CI1100" i="1"/>
  <c r="CI1101" i="1"/>
  <c r="CI1102" i="1"/>
  <c r="CI1103" i="1"/>
  <c r="CI1104" i="1"/>
  <c r="CI1105" i="1"/>
  <c r="CI1106" i="1"/>
  <c r="CI1107" i="1"/>
  <c r="CI1108" i="1"/>
  <c r="CI1109" i="1"/>
  <c r="CI1110" i="1"/>
  <c r="CI1111" i="1"/>
  <c r="CI1112" i="1"/>
  <c r="CI1113" i="1"/>
  <c r="CI1114" i="1"/>
  <c r="CI1115" i="1"/>
  <c r="CI1116" i="1"/>
  <c r="CI1117" i="1"/>
  <c r="CI1118" i="1"/>
  <c r="CI1119" i="1"/>
  <c r="CI1120" i="1"/>
  <c r="CI1121" i="1"/>
  <c r="CI1122" i="1"/>
  <c r="CI1123" i="1"/>
  <c r="CI1124" i="1"/>
  <c r="CI1125" i="1"/>
  <c r="CI1126" i="1"/>
  <c r="CI1127" i="1"/>
  <c r="CI1128" i="1"/>
  <c r="CI1129" i="1"/>
  <c r="CI1130" i="1"/>
  <c r="CI1131" i="1"/>
  <c r="CI1132" i="1"/>
  <c r="CI1133" i="1"/>
  <c r="CI1134" i="1"/>
  <c r="CI1135" i="1"/>
  <c r="CI1136" i="1"/>
  <c r="CI1137" i="1"/>
  <c r="CI1138" i="1"/>
  <c r="CI1139" i="1"/>
  <c r="CI1140" i="1"/>
  <c r="CI1141" i="1"/>
  <c r="CI1142" i="1"/>
  <c r="CI1143" i="1"/>
  <c r="CI1144" i="1"/>
  <c r="CI1145" i="1"/>
  <c r="CI1146" i="1"/>
  <c r="CI1147" i="1"/>
  <c r="CI1148" i="1"/>
  <c r="CI1149" i="1"/>
  <c r="CI1150" i="1"/>
  <c r="CI1151" i="1"/>
  <c r="CI1152" i="1"/>
  <c r="CI1153" i="1"/>
  <c r="CI1154" i="1"/>
  <c r="CI1155" i="1"/>
  <c r="CI1156" i="1"/>
  <c r="CI1157" i="1"/>
  <c r="CI1158" i="1"/>
  <c r="CI1159" i="1"/>
  <c r="CI1160" i="1"/>
  <c r="CI1161" i="1"/>
  <c r="CI1162" i="1"/>
  <c r="CI1163" i="1"/>
  <c r="CI1164" i="1"/>
  <c r="CI1165" i="1"/>
  <c r="CI1166" i="1"/>
  <c r="CI1167" i="1"/>
  <c r="CI1168" i="1"/>
  <c r="CI1169" i="1"/>
  <c r="CI4" i="1"/>
  <c r="CI5" i="1"/>
  <c r="CI6" i="1"/>
  <c r="CI7" i="1"/>
  <c r="CI8" i="1"/>
  <c r="CI9" i="1"/>
  <c r="CI10" i="1"/>
  <c r="CI11" i="1"/>
  <c r="CI12" i="1"/>
  <c r="CI13" i="1"/>
  <c r="CI14" i="1"/>
  <c r="CI15" i="1"/>
  <c r="CI16" i="1"/>
  <c r="CI17" i="1"/>
  <c r="CI18" i="1"/>
  <c r="CI19" i="1"/>
  <c r="CI20" i="1"/>
  <c r="CI21" i="1"/>
  <c r="CI22" i="1"/>
  <c r="CI23" i="1"/>
  <c r="CI24" i="1"/>
  <c r="CI25" i="1"/>
  <c r="CI26" i="1"/>
  <c r="CI27" i="1"/>
  <c r="CI28" i="1"/>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62" i="1"/>
  <c r="CI63" i="1"/>
  <c r="CI64" i="1"/>
  <c r="CI65" i="1"/>
  <c r="CI66" i="1"/>
  <c r="CI67" i="1"/>
  <c r="CI68" i="1"/>
  <c r="CI69" i="1"/>
  <c r="CI70" i="1"/>
  <c r="CI71" i="1"/>
  <c r="CI72" i="1"/>
  <c r="CI73" i="1"/>
  <c r="CI74" i="1"/>
  <c r="CI75" i="1"/>
  <c r="CI76" i="1"/>
  <c r="CI77" i="1"/>
  <c r="CI78" i="1"/>
  <c r="CI79" i="1"/>
  <c r="CI80" i="1"/>
  <c r="CI81" i="1"/>
  <c r="CI82" i="1"/>
  <c r="CI83" i="1"/>
  <c r="CI84" i="1"/>
  <c r="CI85" i="1"/>
  <c r="CI86" i="1"/>
  <c r="CI87" i="1"/>
  <c r="CI88" i="1"/>
  <c r="CI89" i="1"/>
  <c r="CI90" i="1"/>
  <c r="CI91" i="1"/>
  <c r="CI92" i="1"/>
  <c r="CI93" i="1"/>
  <c r="CI94" i="1"/>
  <c r="CI95" i="1"/>
  <c r="CI96" i="1"/>
  <c r="CI97" i="1"/>
  <c r="CI98" i="1"/>
  <c r="CI99" i="1"/>
  <c r="CI100" i="1"/>
  <c r="CI101" i="1"/>
  <c r="CI102" i="1"/>
  <c r="CI103" i="1"/>
  <c r="CI104" i="1"/>
  <c r="CI105" i="1"/>
  <c r="CI106" i="1"/>
  <c r="CI107" i="1"/>
  <c r="CI108" i="1"/>
  <c r="CI109" i="1"/>
  <c r="CI110" i="1"/>
  <c r="CI111" i="1"/>
  <c r="CI112" i="1"/>
  <c r="CI113" i="1"/>
  <c r="CI114" i="1"/>
  <c r="CI115" i="1"/>
  <c r="CI116" i="1"/>
  <c r="CI117" i="1"/>
  <c r="CI118" i="1"/>
  <c r="CI119" i="1"/>
  <c r="CI120" i="1"/>
  <c r="CI121" i="1"/>
  <c r="CI122" i="1"/>
  <c r="CI123" i="1"/>
  <c r="CI124" i="1"/>
  <c r="CI125" i="1"/>
  <c r="CI126" i="1"/>
  <c r="CI127" i="1"/>
  <c r="CI128" i="1"/>
  <c r="CI129" i="1"/>
  <c r="CI130" i="1"/>
  <c r="CI131" i="1"/>
  <c r="CI132" i="1"/>
  <c r="CI133" i="1"/>
  <c r="CI134" i="1"/>
  <c r="CI135" i="1"/>
  <c r="CI136" i="1"/>
  <c r="CI137" i="1"/>
  <c r="CI138" i="1"/>
  <c r="CI139" i="1"/>
  <c r="CI140" i="1"/>
  <c r="CI141" i="1"/>
  <c r="CI142" i="1"/>
  <c r="CI143" i="1"/>
  <c r="CI144" i="1"/>
  <c r="CI145" i="1"/>
  <c r="CI146" i="1"/>
  <c r="CI147" i="1"/>
  <c r="CI148" i="1"/>
  <c r="CI149" i="1"/>
  <c r="CI150" i="1"/>
  <c r="CI151" i="1"/>
  <c r="CI152" i="1"/>
  <c r="CI153" i="1"/>
  <c r="CI154" i="1"/>
  <c r="CI155" i="1"/>
  <c r="CI156" i="1"/>
  <c r="CI157" i="1"/>
  <c r="CI158" i="1"/>
  <c r="CI159" i="1"/>
  <c r="CI160" i="1"/>
  <c r="CI161" i="1"/>
  <c r="CI162" i="1"/>
  <c r="CI163" i="1"/>
  <c r="CI164" i="1"/>
  <c r="CI165" i="1"/>
  <c r="CI166" i="1"/>
  <c r="CI167" i="1"/>
  <c r="CI168" i="1"/>
  <c r="CI169" i="1"/>
  <c r="CI170" i="1"/>
  <c r="CI171" i="1"/>
  <c r="CI172" i="1"/>
  <c r="CI173" i="1"/>
  <c r="CI174" i="1"/>
  <c r="CI175" i="1"/>
  <c r="CI176" i="1"/>
  <c r="CI177" i="1"/>
  <c r="CI178" i="1"/>
  <c r="CI179" i="1"/>
  <c r="CI180" i="1"/>
  <c r="CI181" i="1"/>
  <c r="CI182" i="1"/>
  <c r="CI183" i="1"/>
  <c r="CI184" i="1"/>
  <c r="CI185" i="1"/>
  <c r="CI186" i="1"/>
  <c r="CI187" i="1"/>
  <c r="CI188" i="1"/>
  <c r="CI189" i="1"/>
  <c r="CI190" i="1"/>
  <c r="CI191" i="1"/>
  <c r="CI192" i="1"/>
  <c r="CI193" i="1"/>
  <c r="CI194" i="1"/>
  <c r="CI195" i="1"/>
  <c r="CI196" i="1"/>
  <c r="CI197" i="1"/>
  <c r="CI198" i="1"/>
  <c r="CI199" i="1"/>
  <c r="CI200" i="1"/>
  <c r="CI201" i="1"/>
  <c r="CI202" i="1"/>
  <c r="CI203" i="1"/>
  <c r="CI204" i="1"/>
  <c r="CI205" i="1"/>
  <c r="CI206" i="1"/>
  <c r="CI207" i="1"/>
  <c r="CI208" i="1"/>
  <c r="CI209" i="1"/>
  <c r="CI210" i="1"/>
  <c r="CI211" i="1"/>
  <c r="CI212" i="1"/>
  <c r="CI213" i="1"/>
  <c r="CI214" i="1"/>
  <c r="CI215" i="1"/>
  <c r="CI216" i="1"/>
  <c r="CI217" i="1"/>
  <c r="CI218" i="1"/>
  <c r="CI219" i="1"/>
  <c r="CI220" i="1"/>
  <c r="CI221" i="1"/>
  <c r="CI222" i="1"/>
  <c r="CI223" i="1"/>
  <c r="CI224" i="1"/>
  <c r="CI225" i="1"/>
  <c r="CI226" i="1"/>
  <c r="CI227" i="1"/>
  <c r="CI228" i="1"/>
  <c r="CI229" i="1"/>
  <c r="CI230" i="1"/>
  <c r="CI231" i="1"/>
  <c r="CI232" i="1"/>
  <c r="CI233" i="1"/>
  <c r="CI234" i="1"/>
  <c r="CI235" i="1"/>
  <c r="CI236" i="1"/>
  <c r="CI237" i="1"/>
  <c r="CI238" i="1"/>
  <c r="CI239" i="1"/>
  <c r="CI240" i="1"/>
  <c r="CI241" i="1"/>
  <c r="CI242" i="1"/>
  <c r="CI243" i="1"/>
  <c r="CI244" i="1"/>
  <c r="CI245" i="1"/>
  <c r="CI246" i="1"/>
  <c r="CI247" i="1"/>
  <c r="CI248" i="1"/>
  <c r="CI249" i="1"/>
  <c r="CI250" i="1"/>
  <c r="CI251" i="1"/>
  <c r="CI252" i="1"/>
  <c r="CI253" i="1"/>
  <c r="CI254" i="1"/>
  <c r="CI255" i="1"/>
  <c r="CI256" i="1"/>
  <c r="CI257" i="1"/>
  <c r="CI258" i="1"/>
  <c r="CI259" i="1"/>
  <c r="CI260" i="1"/>
  <c r="CI261" i="1"/>
  <c r="CI262" i="1"/>
  <c r="CI263" i="1"/>
  <c r="CI264" i="1"/>
  <c r="CI265" i="1"/>
  <c r="CI266" i="1"/>
  <c r="CI267" i="1"/>
  <c r="CI268" i="1"/>
  <c r="CI269" i="1"/>
  <c r="CI270" i="1"/>
  <c r="CI271" i="1"/>
  <c r="CI272" i="1"/>
  <c r="CI273" i="1"/>
  <c r="CI274" i="1"/>
  <c r="CI275" i="1"/>
  <c r="CI276" i="1"/>
  <c r="CI277" i="1"/>
  <c r="CI278" i="1"/>
  <c r="CI279" i="1"/>
  <c r="CI280" i="1"/>
  <c r="CI281" i="1"/>
  <c r="CI282" i="1"/>
  <c r="CI283" i="1"/>
  <c r="CI284" i="1"/>
  <c r="CI285" i="1"/>
  <c r="CI286" i="1"/>
  <c r="CI287" i="1"/>
  <c r="CI288" i="1"/>
  <c r="CI289" i="1"/>
  <c r="CI290" i="1"/>
  <c r="CI291" i="1"/>
  <c r="CI292" i="1"/>
  <c r="CI293" i="1"/>
  <c r="CI294" i="1"/>
  <c r="CI295" i="1"/>
  <c r="CI296" i="1"/>
  <c r="CI297" i="1"/>
  <c r="CI298" i="1"/>
  <c r="CI299" i="1"/>
  <c r="CI300" i="1"/>
  <c r="CI301" i="1"/>
  <c r="CI302" i="1"/>
  <c r="CI303" i="1"/>
  <c r="CI304" i="1"/>
  <c r="CI305" i="1"/>
  <c r="CI306" i="1"/>
  <c r="CI307" i="1"/>
  <c r="CI308" i="1"/>
  <c r="CI309" i="1"/>
  <c r="CI310" i="1"/>
  <c r="CI311" i="1"/>
  <c r="CI312" i="1"/>
  <c r="CI313" i="1"/>
  <c r="CI314" i="1"/>
  <c r="CI315" i="1"/>
  <c r="CI316" i="1"/>
  <c r="CI317" i="1"/>
  <c r="CI318" i="1"/>
  <c r="CI319" i="1"/>
  <c r="CI3" i="1"/>
  <c r="CI320" i="1"/>
  <c r="CK1169" i="1" l="1"/>
  <c r="CL1169" i="1" s="1"/>
  <c r="CM1169" i="1" s="1"/>
  <c r="CN1169" i="1" s="1"/>
  <c r="CO1169" i="1" s="1"/>
  <c r="CK1161" i="1"/>
  <c r="CL1161" i="1" s="1"/>
  <c r="CM1161" i="1" s="1"/>
  <c r="CN1161" i="1" s="1"/>
  <c r="CO1161" i="1" s="1"/>
  <c r="CK1157" i="1"/>
  <c r="CL1157" i="1" s="1"/>
  <c r="CM1157" i="1" s="1"/>
  <c r="CN1157" i="1" s="1"/>
  <c r="CO1157" i="1" s="1"/>
  <c r="CP1157" i="1" s="1"/>
  <c r="CK1153" i="1"/>
  <c r="CL1153" i="1" s="1"/>
  <c r="CM1153" i="1" s="1"/>
  <c r="CN1153" i="1" s="1"/>
  <c r="CO1153" i="1" s="1"/>
  <c r="CK1145" i="1"/>
  <c r="CL1145" i="1" s="1"/>
  <c r="CM1145" i="1" s="1"/>
  <c r="CN1145" i="1" s="1"/>
  <c r="CO1145" i="1" s="1"/>
  <c r="CK1141" i="1"/>
  <c r="CL1141" i="1" s="1"/>
  <c r="CM1141" i="1" s="1"/>
  <c r="CN1141" i="1" s="1"/>
  <c r="CO1141" i="1" s="1"/>
  <c r="CK1137" i="1"/>
  <c r="CL1137" i="1" s="1"/>
  <c r="CM1137" i="1" s="1"/>
  <c r="CN1137" i="1" s="1"/>
  <c r="CO1137" i="1" s="1"/>
  <c r="CK1129" i="1"/>
  <c r="CL1129" i="1" s="1"/>
  <c r="CM1129" i="1" s="1"/>
  <c r="CN1129" i="1" s="1"/>
  <c r="CO1129" i="1" s="1"/>
  <c r="CK1125" i="1"/>
  <c r="CL1125" i="1" s="1"/>
  <c r="CM1125" i="1" s="1"/>
  <c r="CN1125" i="1" s="1"/>
  <c r="CO1125" i="1" s="1"/>
  <c r="CK1121" i="1"/>
  <c r="CL1121" i="1" s="1"/>
  <c r="CM1121" i="1" s="1"/>
  <c r="CN1121" i="1" s="1"/>
  <c r="CO1121" i="1" s="1"/>
  <c r="CK1113" i="1"/>
  <c r="CL1113" i="1" s="1"/>
  <c r="CM1113" i="1" s="1"/>
  <c r="CN1113" i="1" s="1"/>
  <c r="CO1113" i="1" s="1"/>
  <c r="CK1109" i="1"/>
  <c r="CL1109" i="1" s="1"/>
  <c r="CM1109" i="1" s="1"/>
  <c r="CN1109" i="1" s="1"/>
  <c r="CO1109" i="1" s="1"/>
  <c r="CK1105" i="1"/>
  <c r="CL1105" i="1" s="1"/>
  <c r="CM1105" i="1" s="1"/>
  <c r="CN1105" i="1" s="1"/>
  <c r="CO1105" i="1" s="1"/>
  <c r="CK1097" i="1"/>
  <c r="CL1097" i="1" s="1"/>
  <c r="CM1097" i="1" s="1"/>
  <c r="CN1097" i="1" s="1"/>
  <c r="CO1097" i="1" s="1"/>
  <c r="CK397" i="1"/>
  <c r="CL397" i="1" s="1"/>
  <c r="CM397" i="1" s="1"/>
  <c r="CN397" i="1" s="1"/>
  <c r="CO397" i="1" s="1"/>
  <c r="CK1093" i="1"/>
  <c r="CL1093" i="1" s="1"/>
  <c r="CM1093" i="1" s="1"/>
  <c r="CN1093" i="1" s="1"/>
  <c r="CO1093" i="1" s="1"/>
  <c r="CK1089" i="1"/>
  <c r="CL1089" i="1" s="1"/>
  <c r="CM1089" i="1" s="1"/>
  <c r="CN1089" i="1" s="1"/>
  <c r="CO1089" i="1" s="1"/>
  <c r="CK1081" i="1"/>
  <c r="CL1081" i="1" s="1"/>
  <c r="CM1081" i="1" s="1"/>
  <c r="CN1081" i="1" s="1"/>
  <c r="CO1081" i="1" s="1"/>
  <c r="CK1077" i="1"/>
  <c r="CL1077" i="1" s="1"/>
  <c r="CM1077" i="1" s="1"/>
  <c r="CN1077" i="1" s="1"/>
  <c r="CO1077" i="1" s="1"/>
  <c r="CK1073" i="1"/>
  <c r="CL1073" i="1" s="1"/>
  <c r="CM1073" i="1" s="1"/>
  <c r="CN1073" i="1" s="1"/>
  <c r="CO1073" i="1" s="1"/>
  <c r="CK1065" i="1"/>
  <c r="CL1065" i="1" s="1"/>
  <c r="CM1065" i="1" s="1"/>
  <c r="CN1065" i="1" s="1"/>
  <c r="CO1065" i="1" s="1"/>
  <c r="CK1061" i="1"/>
  <c r="CL1061" i="1" s="1"/>
  <c r="CM1061" i="1" s="1"/>
  <c r="CN1061" i="1" s="1"/>
  <c r="CO1061" i="1" s="1"/>
  <c r="CK1057" i="1"/>
  <c r="CL1057" i="1" s="1"/>
  <c r="CM1057" i="1" s="1"/>
  <c r="CN1057" i="1" s="1"/>
  <c r="CO1057" i="1" s="1"/>
  <c r="CK1049" i="1"/>
  <c r="CL1049" i="1" s="1"/>
  <c r="CM1049" i="1" s="1"/>
  <c r="CN1049" i="1" s="1"/>
  <c r="CO1049" i="1" s="1"/>
  <c r="CK1045" i="1"/>
  <c r="CL1045" i="1" s="1"/>
  <c r="CM1045" i="1" s="1"/>
  <c r="CN1045" i="1" s="1"/>
  <c r="CO1045" i="1" s="1"/>
  <c r="CK1041" i="1"/>
  <c r="CL1041" i="1" s="1"/>
  <c r="CM1041" i="1" s="1"/>
  <c r="CN1041" i="1" s="1"/>
  <c r="CO1041" i="1" s="1"/>
  <c r="CK1033" i="1"/>
  <c r="CL1033" i="1" s="1"/>
  <c r="CM1033" i="1" s="1"/>
  <c r="CN1033" i="1" s="1"/>
  <c r="CO1033" i="1" s="1"/>
  <c r="CK1029" i="1"/>
  <c r="CL1029" i="1" s="1"/>
  <c r="CM1029" i="1" s="1"/>
  <c r="CN1029" i="1" s="1"/>
  <c r="CO1029" i="1" s="1"/>
  <c r="CK1025" i="1"/>
  <c r="CL1025" i="1" s="1"/>
  <c r="CM1025" i="1" s="1"/>
  <c r="CN1025" i="1" s="1"/>
  <c r="CO1025" i="1" s="1"/>
  <c r="CK1017" i="1"/>
  <c r="CL1017" i="1" s="1"/>
  <c r="CM1017" i="1" s="1"/>
  <c r="CN1017" i="1" s="1"/>
  <c r="CO1017" i="1" s="1"/>
  <c r="CK1013" i="1"/>
  <c r="CL1013" i="1" s="1"/>
  <c r="CM1013" i="1" s="1"/>
  <c r="CN1013" i="1" s="1"/>
  <c r="CO1013" i="1" s="1"/>
  <c r="CK1009" i="1"/>
  <c r="CL1009" i="1" s="1"/>
  <c r="CM1009" i="1" s="1"/>
  <c r="CN1009" i="1" s="1"/>
  <c r="CO1009" i="1" s="1"/>
  <c r="CK1001" i="1"/>
  <c r="CL1001" i="1" s="1"/>
  <c r="CM1001" i="1" s="1"/>
  <c r="CN1001" i="1" s="1"/>
  <c r="CO1001" i="1" s="1"/>
  <c r="CK997" i="1"/>
  <c r="CL997" i="1" s="1"/>
  <c r="CM997" i="1" s="1"/>
  <c r="CN997" i="1" s="1"/>
  <c r="CO997" i="1" s="1"/>
  <c r="CK993" i="1"/>
  <c r="CL993" i="1" s="1"/>
  <c r="CM993" i="1" s="1"/>
  <c r="CN993" i="1" s="1"/>
  <c r="CO993" i="1" s="1"/>
  <c r="CK985" i="1"/>
  <c r="CL985" i="1" s="1"/>
  <c r="CM985" i="1" s="1"/>
  <c r="CN985" i="1" s="1"/>
  <c r="CO985" i="1" s="1"/>
  <c r="CK981" i="1"/>
  <c r="CL981" i="1" s="1"/>
  <c r="CM981" i="1" s="1"/>
  <c r="CN981" i="1" s="1"/>
  <c r="CO981" i="1" s="1"/>
  <c r="CK977" i="1"/>
  <c r="CL977" i="1" s="1"/>
  <c r="CM977" i="1" s="1"/>
  <c r="CN977" i="1" s="1"/>
  <c r="CO977" i="1" s="1"/>
  <c r="CK969" i="1"/>
  <c r="CL969" i="1" s="1"/>
  <c r="CM969" i="1" s="1"/>
  <c r="CN969" i="1" s="1"/>
  <c r="CO969" i="1" s="1"/>
  <c r="CK965" i="1"/>
  <c r="CL965" i="1" s="1"/>
  <c r="CM965" i="1" s="1"/>
  <c r="CN965" i="1" s="1"/>
  <c r="CO965" i="1" s="1"/>
  <c r="CK961" i="1"/>
  <c r="CL961" i="1" s="1"/>
  <c r="CM961" i="1" s="1"/>
  <c r="CN961" i="1" s="1"/>
  <c r="CO961" i="1" s="1"/>
  <c r="CK953" i="1"/>
  <c r="CL953" i="1" s="1"/>
  <c r="CM953" i="1" s="1"/>
  <c r="CN953" i="1" s="1"/>
  <c r="CO953" i="1" s="1"/>
  <c r="CK949" i="1"/>
  <c r="CL949" i="1" s="1"/>
  <c r="CM949" i="1" s="1"/>
  <c r="CN949" i="1" s="1"/>
  <c r="CO949" i="1" s="1"/>
  <c r="CK945" i="1"/>
  <c r="CL945" i="1" s="1"/>
  <c r="CM945" i="1" s="1"/>
  <c r="CN945" i="1" s="1"/>
  <c r="CO945" i="1" s="1"/>
  <c r="CK937" i="1"/>
  <c r="CL937" i="1" s="1"/>
  <c r="CM937" i="1" s="1"/>
  <c r="CN937" i="1" s="1"/>
  <c r="CO937" i="1" s="1"/>
  <c r="CK933" i="1"/>
  <c r="CL933" i="1" s="1"/>
  <c r="CM933" i="1" s="1"/>
  <c r="CN933" i="1" s="1"/>
  <c r="CO933" i="1" s="1"/>
  <c r="CK929" i="1"/>
  <c r="CL929" i="1" s="1"/>
  <c r="CM929" i="1" s="1"/>
  <c r="CN929" i="1" s="1"/>
  <c r="CO929" i="1" s="1"/>
  <c r="CK921" i="1"/>
  <c r="CL921" i="1" s="1"/>
  <c r="CM921" i="1" s="1"/>
  <c r="CN921" i="1" s="1"/>
  <c r="CO921" i="1" s="1"/>
  <c r="CK917" i="1"/>
  <c r="CL917" i="1" s="1"/>
  <c r="CM917" i="1" s="1"/>
  <c r="CN917" i="1" s="1"/>
  <c r="CO917" i="1" s="1"/>
  <c r="CK913" i="1"/>
  <c r="CL913" i="1" s="1"/>
  <c r="CM913" i="1" s="1"/>
  <c r="CN913" i="1" s="1"/>
  <c r="CO913" i="1" s="1"/>
  <c r="CK905" i="1"/>
  <c r="CL905" i="1" s="1"/>
  <c r="CM905" i="1" s="1"/>
  <c r="CN905" i="1" s="1"/>
  <c r="CO905" i="1" s="1"/>
  <c r="CK901" i="1"/>
  <c r="CL901" i="1" s="1"/>
  <c r="CM901" i="1" s="1"/>
  <c r="CN901" i="1" s="1"/>
  <c r="CO901" i="1" s="1"/>
  <c r="CK897" i="1"/>
  <c r="CL897" i="1" s="1"/>
  <c r="CM897" i="1" s="1"/>
  <c r="CN897" i="1" s="1"/>
  <c r="CO897" i="1" s="1"/>
  <c r="CK889" i="1"/>
  <c r="CL889" i="1" s="1"/>
  <c r="CM889" i="1" s="1"/>
  <c r="CN889" i="1" s="1"/>
  <c r="CO889" i="1" s="1"/>
  <c r="CK885" i="1"/>
  <c r="CL885" i="1" s="1"/>
  <c r="CM885" i="1" s="1"/>
  <c r="CN885" i="1" s="1"/>
  <c r="CO885" i="1" s="1"/>
  <c r="CK881" i="1"/>
  <c r="CL881" i="1" s="1"/>
  <c r="CM881" i="1" s="1"/>
  <c r="CN881" i="1" s="1"/>
  <c r="CO881" i="1" s="1"/>
  <c r="CK873" i="1"/>
  <c r="CL873" i="1" s="1"/>
  <c r="CM873" i="1" s="1"/>
  <c r="CN873" i="1" s="1"/>
  <c r="CO873" i="1" s="1"/>
  <c r="CK869" i="1"/>
  <c r="CL869" i="1" s="1"/>
  <c r="CM869" i="1" s="1"/>
  <c r="CN869" i="1" s="1"/>
  <c r="CO869" i="1" s="1"/>
  <c r="CK865" i="1"/>
  <c r="CL865" i="1" s="1"/>
  <c r="CM865" i="1" s="1"/>
  <c r="CN865" i="1" s="1"/>
  <c r="CO865" i="1" s="1"/>
  <c r="CK858" i="1"/>
  <c r="CL858" i="1" s="1"/>
  <c r="CM858" i="1" s="1"/>
  <c r="CN858" i="1" s="1"/>
  <c r="CO858" i="1" s="1"/>
  <c r="CK854" i="1"/>
  <c r="CL854" i="1" s="1"/>
  <c r="CM854" i="1" s="1"/>
  <c r="CN854" i="1" s="1"/>
  <c r="CO854" i="1" s="1"/>
  <c r="CK850" i="1"/>
  <c r="CL850" i="1" s="1"/>
  <c r="CM850" i="1" s="1"/>
  <c r="CN850" i="1" s="1"/>
  <c r="CO850" i="1" s="1"/>
  <c r="CK842" i="1"/>
  <c r="CL842" i="1" s="1"/>
  <c r="CM842" i="1" s="1"/>
  <c r="CN842" i="1" s="1"/>
  <c r="CO842" i="1" s="1"/>
  <c r="CK838" i="1"/>
  <c r="CL838" i="1" s="1"/>
  <c r="CM838" i="1" s="1"/>
  <c r="CN838" i="1" s="1"/>
  <c r="CO838" i="1" s="1"/>
  <c r="CK834" i="1"/>
  <c r="CL834" i="1" s="1"/>
  <c r="CM834" i="1" s="1"/>
  <c r="CN834" i="1" s="1"/>
  <c r="CO834" i="1" s="1"/>
  <c r="CK826" i="1"/>
  <c r="CL826" i="1" s="1"/>
  <c r="CM826" i="1" s="1"/>
  <c r="CN826" i="1" s="1"/>
  <c r="CO826" i="1" s="1"/>
  <c r="CK822" i="1"/>
  <c r="CL822" i="1" s="1"/>
  <c r="CM822" i="1" s="1"/>
  <c r="CN822" i="1" s="1"/>
  <c r="CO822" i="1" s="1"/>
  <c r="CK818" i="1"/>
  <c r="CL818" i="1" s="1"/>
  <c r="CM818" i="1" s="1"/>
  <c r="CN818" i="1" s="1"/>
  <c r="CO818" i="1" s="1"/>
  <c r="CK810" i="1"/>
  <c r="CL810" i="1" s="1"/>
  <c r="CM810" i="1" s="1"/>
  <c r="CN810" i="1" s="1"/>
  <c r="CO810" i="1" s="1"/>
  <c r="CK806" i="1"/>
  <c r="CL806" i="1" s="1"/>
  <c r="CM806" i="1" s="1"/>
  <c r="CN806" i="1" s="1"/>
  <c r="CO806" i="1" s="1"/>
  <c r="CK802" i="1"/>
  <c r="CL802" i="1" s="1"/>
  <c r="CM802" i="1" s="1"/>
  <c r="CN802" i="1" s="1"/>
  <c r="CO802" i="1" s="1"/>
  <c r="CK794" i="1"/>
  <c r="CL794" i="1" s="1"/>
  <c r="CM794" i="1" s="1"/>
  <c r="CN794" i="1" s="1"/>
  <c r="CO794" i="1" s="1"/>
  <c r="CK790" i="1"/>
  <c r="CL790" i="1" s="1"/>
  <c r="CM790" i="1" s="1"/>
  <c r="CN790" i="1" s="1"/>
  <c r="CO790" i="1" s="1"/>
  <c r="CK786" i="1"/>
  <c r="CL786" i="1" s="1"/>
  <c r="CM786" i="1" s="1"/>
  <c r="CN786" i="1" s="1"/>
  <c r="CO786" i="1" s="1"/>
  <c r="CK778" i="1"/>
  <c r="CL778" i="1" s="1"/>
  <c r="CM778" i="1" s="1"/>
  <c r="CN778" i="1" s="1"/>
  <c r="CO778" i="1" s="1"/>
  <c r="CK774" i="1"/>
  <c r="CL774" i="1" s="1"/>
  <c r="CM774" i="1" s="1"/>
  <c r="CN774" i="1" s="1"/>
  <c r="CO774" i="1" s="1"/>
  <c r="CK770" i="1"/>
  <c r="CL770" i="1" s="1"/>
  <c r="CM770" i="1" s="1"/>
  <c r="CN770" i="1" s="1"/>
  <c r="CO770" i="1" s="1"/>
  <c r="CK762" i="1"/>
  <c r="CL762" i="1" s="1"/>
  <c r="CM762" i="1" s="1"/>
  <c r="CN762" i="1" s="1"/>
  <c r="CO762" i="1" s="1"/>
  <c r="CK758" i="1"/>
  <c r="CL758" i="1" s="1"/>
  <c r="CM758" i="1" s="1"/>
  <c r="CN758" i="1" s="1"/>
  <c r="CO758" i="1" s="1"/>
  <c r="CK754" i="1"/>
  <c r="CL754" i="1" s="1"/>
  <c r="CM754" i="1" s="1"/>
  <c r="CN754" i="1" s="1"/>
  <c r="CO754" i="1" s="1"/>
  <c r="CK746" i="1"/>
  <c r="CL746" i="1" s="1"/>
  <c r="CM746" i="1" s="1"/>
  <c r="CN746" i="1" s="1"/>
  <c r="CO746" i="1" s="1"/>
  <c r="CK742" i="1"/>
  <c r="CL742" i="1" s="1"/>
  <c r="CM742" i="1" s="1"/>
  <c r="CN742" i="1" s="1"/>
  <c r="CO742" i="1" s="1"/>
  <c r="CK738" i="1"/>
  <c r="CL738" i="1" s="1"/>
  <c r="CM738" i="1" s="1"/>
  <c r="CN738" i="1" s="1"/>
  <c r="CO738" i="1" s="1"/>
  <c r="CK730" i="1"/>
  <c r="CL730" i="1" s="1"/>
  <c r="CM730" i="1" s="1"/>
  <c r="CN730" i="1" s="1"/>
  <c r="CO730" i="1" s="1"/>
  <c r="CK726" i="1"/>
  <c r="CL726" i="1" s="1"/>
  <c r="CM726" i="1" s="1"/>
  <c r="CN726" i="1" s="1"/>
  <c r="CO726" i="1" s="1"/>
  <c r="CK722" i="1"/>
  <c r="CL722" i="1" s="1"/>
  <c r="CM722" i="1" s="1"/>
  <c r="CN722" i="1" s="1"/>
  <c r="CO722" i="1" s="1"/>
  <c r="CK714" i="1"/>
  <c r="CL714" i="1" s="1"/>
  <c r="CM714" i="1" s="1"/>
  <c r="CN714" i="1" s="1"/>
  <c r="CO714" i="1" s="1"/>
  <c r="CK710" i="1"/>
  <c r="CL710" i="1" s="1"/>
  <c r="CM710" i="1" s="1"/>
  <c r="CN710" i="1" s="1"/>
  <c r="CO710" i="1" s="1"/>
  <c r="CK706" i="1"/>
  <c r="CL706" i="1" s="1"/>
  <c r="CM706" i="1" s="1"/>
  <c r="CN706" i="1" s="1"/>
  <c r="CO706" i="1" s="1"/>
  <c r="CK698" i="1"/>
  <c r="CL698" i="1" s="1"/>
  <c r="CM698" i="1" s="1"/>
  <c r="CN698" i="1" s="1"/>
  <c r="CO698" i="1" s="1"/>
  <c r="CK694" i="1"/>
  <c r="CL694" i="1" s="1"/>
  <c r="CM694" i="1" s="1"/>
  <c r="CN694" i="1" s="1"/>
  <c r="CO694" i="1" s="1"/>
  <c r="CK690" i="1"/>
  <c r="CL690" i="1" s="1"/>
  <c r="CM690" i="1" s="1"/>
  <c r="CN690" i="1" s="1"/>
  <c r="CO690" i="1" s="1"/>
  <c r="CK683" i="1"/>
  <c r="CL683" i="1" s="1"/>
  <c r="CM683" i="1" s="1"/>
  <c r="CN683" i="1" s="1"/>
  <c r="CO683" i="1" s="1"/>
  <c r="CK679" i="1"/>
  <c r="CL679" i="1" s="1"/>
  <c r="CM679" i="1" s="1"/>
  <c r="CN679" i="1" s="1"/>
  <c r="CO679" i="1" s="1"/>
  <c r="CK675" i="1"/>
  <c r="CL675" i="1" s="1"/>
  <c r="CM675" i="1" s="1"/>
  <c r="CN675" i="1" s="1"/>
  <c r="CO675" i="1" s="1"/>
  <c r="CK668" i="1"/>
  <c r="CL668" i="1" s="1"/>
  <c r="CM668" i="1" s="1"/>
  <c r="CN668" i="1" s="1"/>
  <c r="CO668" i="1" s="1"/>
  <c r="CK663" i="1"/>
  <c r="CL663" i="1" s="1"/>
  <c r="CM663" i="1" s="1"/>
  <c r="CN663" i="1" s="1"/>
  <c r="CO663" i="1" s="1"/>
  <c r="CK659" i="1"/>
  <c r="CL659" i="1" s="1"/>
  <c r="CM659" i="1" s="1"/>
  <c r="CN659" i="1" s="1"/>
  <c r="CO659" i="1" s="1"/>
  <c r="CK645" i="1"/>
  <c r="CL645" i="1" s="1"/>
  <c r="CM645" i="1" s="1"/>
  <c r="CN645" i="1" s="1"/>
  <c r="CO645" i="1" s="1"/>
  <c r="CK631" i="1"/>
  <c r="CL631" i="1" s="1"/>
  <c r="CM631" i="1" s="1"/>
  <c r="CN631" i="1" s="1"/>
  <c r="CO631" i="1" s="1"/>
  <c r="CK1168" i="1"/>
  <c r="CL1168" i="1" s="1"/>
  <c r="CM1168" i="1" s="1"/>
  <c r="CN1168" i="1" s="1"/>
  <c r="CO1168" i="1" s="1"/>
  <c r="CK1164" i="1"/>
  <c r="CL1164" i="1" s="1"/>
  <c r="CM1164" i="1" s="1"/>
  <c r="CN1164" i="1" s="1"/>
  <c r="CO1164" i="1" s="1"/>
  <c r="CK1160" i="1"/>
  <c r="CL1160" i="1" s="1"/>
  <c r="CM1160" i="1" s="1"/>
  <c r="CN1160" i="1" s="1"/>
  <c r="CO1160" i="1" s="1"/>
  <c r="CP1160" i="1" s="1"/>
  <c r="CK1156" i="1"/>
  <c r="CL1156" i="1" s="1"/>
  <c r="CM1156" i="1" s="1"/>
  <c r="CN1156" i="1" s="1"/>
  <c r="CO1156" i="1" s="1"/>
  <c r="CK1152" i="1"/>
  <c r="CL1152" i="1" s="1"/>
  <c r="CM1152" i="1" s="1"/>
  <c r="CN1152" i="1" s="1"/>
  <c r="CO1152" i="1" s="1"/>
  <c r="CK1148" i="1"/>
  <c r="CL1148" i="1" s="1"/>
  <c r="CM1148" i="1" s="1"/>
  <c r="CN1148" i="1" s="1"/>
  <c r="CO1148" i="1" s="1"/>
  <c r="CK1144" i="1"/>
  <c r="CL1144" i="1" s="1"/>
  <c r="CM1144" i="1" s="1"/>
  <c r="CN1144" i="1" s="1"/>
  <c r="CO1144" i="1" s="1"/>
  <c r="CK1140" i="1"/>
  <c r="CL1140" i="1" s="1"/>
  <c r="CM1140" i="1" s="1"/>
  <c r="CN1140" i="1" s="1"/>
  <c r="CO1140" i="1" s="1"/>
  <c r="CK1136" i="1"/>
  <c r="CL1136" i="1" s="1"/>
  <c r="CM1136" i="1" s="1"/>
  <c r="CN1136" i="1" s="1"/>
  <c r="CO1136" i="1" s="1"/>
  <c r="CK1132" i="1"/>
  <c r="CL1132" i="1" s="1"/>
  <c r="CM1132" i="1" s="1"/>
  <c r="CN1132" i="1" s="1"/>
  <c r="CO1132" i="1" s="1"/>
  <c r="CK1128" i="1"/>
  <c r="CL1128" i="1" s="1"/>
  <c r="CM1128" i="1" s="1"/>
  <c r="CN1128" i="1" s="1"/>
  <c r="CO1128" i="1" s="1"/>
  <c r="CK1124" i="1"/>
  <c r="CL1124" i="1" s="1"/>
  <c r="CM1124" i="1" s="1"/>
  <c r="CN1124" i="1" s="1"/>
  <c r="CO1124" i="1" s="1"/>
  <c r="CK1120" i="1"/>
  <c r="CL1120" i="1" s="1"/>
  <c r="CM1120" i="1" s="1"/>
  <c r="CN1120" i="1" s="1"/>
  <c r="CO1120" i="1" s="1"/>
  <c r="CK1116" i="1"/>
  <c r="CL1116" i="1" s="1"/>
  <c r="CM1116" i="1" s="1"/>
  <c r="CN1116" i="1" s="1"/>
  <c r="CO1116" i="1" s="1"/>
  <c r="CK1112" i="1"/>
  <c r="CL1112" i="1" s="1"/>
  <c r="CM1112" i="1" s="1"/>
  <c r="CN1112" i="1" s="1"/>
  <c r="CO1112" i="1" s="1"/>
  <c r="CK1108" i="1"/>
  <c r="CL1108" i="1" s="1"/>
  <c r="CM1108" i="1" s="1"/>
  <c r="CN1108" i="1" s="1"/>
  <c r="CO1108" i="1" s="1"/>
  <c r="CK1104" i="1"/>
  <c r="CL1104" i="1" s="1"/>
  <c r="CM1104" i="1" s="1"/>
  <c r="CN1104" i="1" s="1"/>
  <c r="CO1104" i="1" s="1"/>
  <c r="CK1100" i="1"/>
  <c r="CL1100" i="1" s="1"/>
  <c r="CM1100" i="1" s="1"/>
  <c r="CN1100" i="1" s="1"/>
  <c r="CO1100" i="1" s="1"/>
  <c r="CK1096" i="1"/>
  <c r="CL1096" i="1" s="1"/>
  <c r="CM1096" i="1" s="1"/>
  <c r="CN1096" i="1" s="1"/>
  <c r="CO1096" i="1" s="1"/>
  <c r="CK1092" i="1"/>
  <c r="CL1092" i="1" s="1"/>
  <c r="CM1092" i="1" s="1"/>
  <c r="CN1092" i="1" s="1"/>
  <c r="CO1092" i="1" s="1"/>
  <c r="CK1088" i="1"/>
  <c r="CL1088" i="1" s="1"/>
  <c r="CM1088" i="1" s="1"/>
  <c r="CN1088" i="1" s="1"/>
  <c r="CO1088" i="1" s="1"/>
  <c r="CK1084" i="1"/>
  <c r="CL1084" i="1" s="1"/>
  <c r="CM1084" i="1" s="1"/>
  <c r="CN1084" i="1" s="1"/>
  <c r="CO1084" i="1" s="1"/>
  <c r="CK1080" i="1"/>
  <c r="CL1080" i="1" s="1"/>
  <c r="CM1080" i="1" s="1"/>
  <c r="CN1080" i="1" s="1"/>
  <c r="CO1080" i="1" s="1"/>
  <c r="CK1076" i="1"/>
  <c r="CL1076" i="1" s="1"/>
  <c r="CM1076" i="1" s="1"/>
  <c r="CN1076" i="1" s="1"/>
  <c r="CO1076" i="1" s="1"/>
  <c r="CK1072" i="1"/>
  <c r="CL1072" i="1" s="1"/>
  <c r="CM1072" i="1" s="1"/>
  <c r="CN1072" i="1" s="1"/>
  <c r="CO1072" i="1" s="1"/>
  <c r="CK1068" i="1"/>
  <c r="CL1068" i="1" s="1"/>
  <c r="CM1068" i="1" s="1"/>
  <c r="CN1068" i="1" s="1"/>
  <c r="CO1068" i="1" s="1"/>
  <c r="CK1064" i="1"/>
  <c r="CL1064" i="1" s="1"/>
  <c r="CM1064" i="1" s="1"/>
  <c r="CN1064" i="1" s="1"/>
  <c r="CO1064" i="1" s="1"/>
  <c r="CK1060" i="1"/>
  <c r="CL1060" i="1" s="1"/>
  <c r="CM1060" i="1" s="1"/>
  <c r="CN1060" i="1" s="1"/>
  <c r="CO1060" i="1" s="1"/>
  <c r="CK1056" i="1"/>
  <c r="CL1056" i="1" s="1"/>
  <c r="CM1056" i="1" s="1"/>
  <c r="CN1056" i="1" s="1"/>
  <c r="CO1056" i="1" s="1"/>
  <c r="CK1052" i="1"/>
  <c r="CL1052" i="1" s="1"/>
  <c r="CM1052" i="1" s="1"/>
  <c r="CN1052" i="1" s="1"/>
  <c r="CO1052" i="1" s="1"/>
  <c r="CK1048" i="1"/>
  <c r="CL1048" i="1" s="1"/>
  <c r="CM1048" i="1" s="1"/>
  <c r="CN1048" i="1" s="1"/>
  <c r="CO1048" i="1" s="1"/>
  <c r="CK1044" i="1"/>
  <c r="CL1044" i="1" s="1"/>
  <c r="CM1044" i="1" s="1"/>
  <c r="CN1044" i="1" s="1"/>
  <c r="CO1044" i="1" s="1"/>
  <c r="CK1040" i="1"/>
  <c r="CL1040" i="1" s="1"/>
  <c r="CM1040" i="1" s="1"/>
  <c r="CN1040" i="1" s="1"/>
  <c r="CO1040" i="1" s="1"/>
  <c r="CK1036" i="1"/>
  <c r="CL1036" i="1" s="1"/>
  <c r="CM1036" i="1" s="1"/>
  <c r="CN1036" i="1" s="1"/>
  <c r="CO1036" i="1" s="1"/>
  <c r="CK1032" i="1"/>
  <c r="CL1032" i="1" s="1"/>
  <c r="CM1032" i="1" s="1"/>
  <c r="CN1032" i="1" s="1"/>
  <c r="CO1032" i="1" s="1"/>
  <c r="CK1028" i="1"/>
  <c r="CL1028" i="1" s="1"/>
  <c r="CM1028" i="1" s="1"/>
  <c r="CN1028" i="1" s="1"/>
  <c r="CO1028" i="1" s="1"/>
  <c r="CK1024" i="1"/>
  <c r="CL1024" i="1" s="1"/>
  <c r="CM1024" i="1" s="1"/>
  <c r="CN1024" i="1" s="1"/>
  <c r="CO1024" i="1" s="1"/>
  <c r="CK1020" i="1"/>
  <c r="CL1020" i="1" s="1"/>
  <c r="CM1020" i="1" s="1"/>
  <c r="CN1020" i="1" s="1"/>
  <c r="CO1020" i="1" s="1"/>
  <c r="CK1016" i="1"/>
  <c r="CL1016" i="1" s="1"/>
  <c r="CM1016" i="1" s="1"/>
  <c r="CN1016" i="1" s="1"/>
  <c r="CO1016" i="1" s="1"/>
  <c r="CK1012" i="1"/>
  <c r="CL1012" i="1" s="1"/>
  <c r="CM1012" i="1" s="1"/>
  <c r="CN1012" i="1" s="1"/>
  <c r="CO1012" i="1" s="1"/>
  <c r="CK1008" i="1"/>
  <c r="CL1008" i="1" s="1"/>
  <c r="CM1008" i="1" s="1"/>
  <c r="CN1008" i="1" s="1"/>
  <c r="CO1008" i="1" s="1"/>
  <c r="CK1004" i="1"/>
  <c r="CL1004" i="1" s="1"/>
  <c r="CM1004" i="1" s="1"/>
  <c r="CN1004" i="1" s="1"/>
  <c r="CO1004" i="1" s="1"/>
  <c r="CK1000" i="1"/>
  <c r="CL1000" i="1" s="1"/>
  <c r="CM1000" i="1" s="1"/>
  <c r="CN1000" i="1" s="1"/>
  <c r="CO1000" i="1" s="1"/>
  <c r="CK996" i="1"/>
  <c r="CL996" i="1" s="1"/>
  <c r="CM996" i="1" s="1"/>
  <c r="CN996" i="1" s="1"/>
  <c r="CO996" i="1" s="1"/>
  <c r="CK992" i="1"/>
  <c r="CL992" i="1" s="1"/>
  <c r="CM992" i="1" s="1"/>
  <c r="CN992" i="1" s="1"/>
  <c r="CO992" i="1" s="1"/>
  <c r="CK988" i="1"/>
  <c r="CL988" i="1" s="1"/>
  <c r="CM988" i="1" s="1"/>
  <c r="CN988" i="1" s="1"/>
  <c r="CO988" i="1" s="1"/>
  <c r="CK984" i="1"/>
  <c r="CL984" i="1" s="1"/>
  <c r="CM984" i="1" s="1"/>
  <c r="CN984" i="1" s="1"/>
  <c r="CO984" i="1" s="1"/>
  <c r="CK980" i="1"/>
  <c r="CL980" i="1" s="1"/>
  <c r="CM980" i="1" s="1"/>
  <c r="CN980" i="1" s="1"/>
  <c r="CO980" i="1" s="1"/>
  <c r="CK976" i="1"/>
  <c r="CL976" i="1" s="1"/>
  <c r="CM976" i="1" s="1"/>
  <c r="CN976" i="1" s="1"/>
  <c r="CO976" i="1" s="1"/>
  <c r="CK972" i="1"/>
  <c r="CL972" i="1" s="1"/>
  <c r="CM972" i="1" s="1"/>
  <c r="CN972" i="1" s="1"/>
  <c r="CO972" i="1" s="1"/>
  <c r="CK968" i="1"/>
  <c r="CL968" i="1" s="1"/>
  <c r="CM968" i="1" s="1"/>
  <c r="CN968" i="1" s="1"/>
  <c r="CO968" i="1" s="1"/>
  <c r="CK964" i="1"/>
  <c r="CL964" i="1" s="1"/>
  <c r="CM964" i="1" s="1"/>
  <c r="CN964" i="1" s="1"/>
  <c r="CO964" i="1" s="1"/>
  <c r="CK960" i="1"/>
  <c r="CL960" i="1" s="1"/>
  <c r="CM960" i="1" s="1"/>
  <c r="CN960" i="1" s="1"/>
  <c r="CO960" i="1" s="1"/>
  <c r="CK956" i="1"/>
  <c r="CL956" i="1" s="1"/>
  <c r="CM956" i="1" s="1"/>
  <c r="CN956" i="1" s="1"/>
  <c r="CO956" i="1" s="1"/>
  <c r="CK952" i="1"/>
  <c r="CL952" i="1" s="1"/>
  <c r="CM952" i="1" s="1"/>
  <c r="CN952" i="1" s="1"/>
  <c r="CO952" i="1" s="1"/>
  <c r="CK948" i="1"/>
  <c r="CL948" i="1" s="1"/>
  <c r="CM948" i="1" s="1"/>
  <c r="CN948" i="1" s="1"/>
  <c r="CO948" i="1" s="1"/>
  <c r="CK944" i="1"/>
  <c r="CL944" i="1" s="1"/>
  <c r="CM944" i="1" s="1"/>
  <c r="CN944" i="1" s="1"/>
  <c r="CO944" i="1" s="1"/>
  <c r="CK940" i="1"/>
  <c r="CL940" i="1" s="1"/>
  <c r="CM940" i="1" s="1"/>
  <c r="CN940" i="1" s="1"/>
  <c r="CO940" i="1" s="1"/>
  <c r="CK936" i="1"/>
  <c r="CL936" i="1" s="1"/>
  <c r="CM936" i="1" s="1"/>
  <c r="CN936" i="1" s="1"/>
  <c r="CO936" i="1" s="1"/>
  <c r="CK932" i="1"/>
  <c r="CL932" i="1" s="1"/>
  <c r="CM932" i="1" s="1"/>
  <c r="CN932" i="1" s="1"/>
  <c r="CO932" i="1" s="1"/>
  <c r="CK928" i="1"/>
  <c r="CL928" i="1" s="1"/>
  <c r="CM928" i="1" s="1"/>
  <c r="CN928" i="1" s="1"/>
  <c r="CO928" i="1" s="1"/>
  <c r="CK924" i="1"/>
  <c r="CL924" i="1" s="1"/>
  <c r="CM924" i="1" s="1"/>
  <c r="CN924" i="1" s="1"/>
  <c r="CO924" i="1" s="1"/>
  <c r="CK920" i="1"/>
  <c r="CL920" i="1" s="1"/>
  <c r="CM920" i="1" s="1"/>
  <c r="CN920" i="1" s="1"/>
  <c r="CO920" i="1" s="1"/>
  <c r="CK916" i="1"/>
  <c r="CL916" i="1" s="1"/>
  <c r="CM916" i="1" s="1"/>
  <c r="CN916" i="1" s="1"/>
  <c r="CO916" i="1" s="1"/>
  <c r="CK912" i="1"/>
  <c r="CL912" i="1" s="1"/>
  <c r="CM912" i="1" s="1"/>
  <c r="CN912" i="1" s="1"/>
  <c r="CO912" i="1" s="1"/>
  <c r="CK908" i="1"/>
  <c r="CL908" i="1" s="1"/>
  <c r="CM908" i="1" s="1"/>
  <c r="CN908" i="1" s="1"/>
  <c r="CO908" i="1" s="1"/>
  <c r="CK904" i="1"/>
  <c r="CL904" i="1" s="1"/>
  <c r="CM904" i="1" s="1"/>
  <c r="CN904" i="1" s="1"/>
  <c r="CO904" i="1" s="1"/>
  <c r="CK900" i="1"/>
  <c r="CL900" i="1" s="1"/>
  <c r="CM900" i="1" s="1"/>
  <c r="CN900" i="1" s="1"/>
  <c r="CO900" i="1" s="1"/>
  <c r="CK896" i="1"/>
  <c r="CL896" i="1" s="1"/>
  <c r="CM896" i="1" s="1"/>
  <c r="CN896" i="1" s="1"/>
  <c r="CO896" i="1" s="1"/>
  <c r="CK892" i="1"/>
  <c r="CL892" i="1" s="1"/>
  <c r="CM892" i="1" s="1"/>
  <c r="CN892" i="1" s="1"/>
  <c r="CO892" i="1" s="1"/>
  <c r="CK888" i="1"/>
  <c r="CL888" i="1" s="1"/>
  <c r="CM888" i="1" s="1"/>
  <c r="CN888" i="1" s="1"/>
  <c r="CO888" i="1" s="1"/>
  <c r="CK884" i="1"/>
  <c r="CL884" i="1" s="1"/>
  <c r="CM884" i="1" s="1"/>
  <c r="CN884" i="1" s="1"/>
  <c r="CO884" i="1" s="1"/>
  <c r="CK880" i="1"/>
  <c r="CL880" i="1" s="1"/>
  <c r="CM880" i="1" s="1"/>
  <c r="CN880" i="1" s="1"/>
  <c r="CO880" i="1" s="1"/>
  <c r="CK876" i="1"/>
  <c r="CL876" i="1" s="1"/>
  <c r="CM876" i="1" s="1"/>
  <c r="CN876" i="1" s="1"/>
  <c r="CO876" i="1" s="1"/>
  <c r="CK872" i="1"/>
  <c r="CL872" i="1" s="1"/>
  <c r="CM872" i="1" s="1"/>
  <c r="CN872" i="1" s="1"/>
  <c r="CO872" i="1" s="1"/>
  <c r="CK868" i="1"/>
  <c r="CL868" i="1" s="1"/>
  <c r="CM868" i="1" s="1"/>
  <c r="CN868" i="1" s="1"/>
  <c r="CO868" i="1" s="1"/>
  <c r="CK864" i="1"/>
  <c r="CL864" i="1" s="1"/>
  <c r="CM864" i="1" s="1"/>
  <c r="CN864" i="1" s="1"/>
  <c r="CO864" i="1" s="1"/>
  <c r="CK861" i="1"/>
  <c r="CL861" i="1" s="1"/>
  <c r="CM861" i="1" s="1"/>
  <c r="CN861" i="1" s="1"/>
  <c r="CO861" i="1" s="1"/>
  <c r="CK857" i="1"/>
  <c r="CL857" i="1" s="1"/>
  <c r="CM857" i="1" s="1"/>
  <c r="CN857" i="1" s="1"/>
  <c r="CO857" i="1" s="1"/>
  <c r="CK853" i="1"/>
  <c r="CL853" i="1" s="1"/>
  <c r="CM853" i="1" s="1"/>
  <c r="CN853" i="1" s="1"/>
  <c r="CO853" i="1" s="1"/>
  <c r="CK849" i="1"/>
  <c r="CL849" i="1" s="1"/>
  <c r="CM849" i="1" s="1"/>
  <c r="CN849" i="1" s="1"/>
  <c r="CO849" i="1" s="1"/>
  <c r="CK845" i="1"/>
  <c r="CL845" i="1" s="1"/>
  <c r="CM845" i="1" s="1"/>
  <c r="CN845" i="1" s="1"/>
  <c r="CO845" i="1" s="1"/>
  <c r="CK841" i="1"/>
  <c r="CL841" i="1" s="1"/>
  <c r="CM841" i="1" s="1"/>
  <c r="CN841" i="1" s="1"/>
  <c r="CO841" i="1" s="1"/>
  <c r="CK837" i="1"/>
  <c r="CL837" i="1" s="1"/>
  <c r="CM837" i="1" s="1"/>
  <c r="CN837" i="1" s="1"/>
  <c r="CO837" i="1" s="1"/>
  <c r="CK833" i="1"/>
  <c r="CL833" i="1" s="1"/>
  <c r="CM833" i="1" s="1"/>
  <c r="CN833" i="1" s="1"/>
  <c r="CO833" i="1" s="1"/>
  <c r="CK829" i="1"/>
  <c r="CL829" i="1" s="1"/>
  <c r="CM829" i="1" s="1"/>
  <c r="CN829" i="1" s="1"/>
  <c r="CO829" i="1" s="1"/>
  <c r="CK825" i="1"/>
  <c r="CL825" i="1" s="1"/>
  <c r="CM825" i="1" s="1"/>
  <c r="CN825" i="1" s="1"/>
  <c r="CO825" i="1" s="1"/>
  <c r="CK821" i="1"/>
  <c r="CL821" i="1" s="1"/>
  <c r="CM821" i="1" s="1"/>
  <c r="CN821" i="1" s="1"/>
  <c r="CO821" i="1" s="1"/>
  <c r="CK817" i="1"/>
  <c r="CL817" i="1" s="1"/>
  <c r="CM817" i="1" s="1"/>
  <c r="CN817" i="1" s="1"/>
  <c r="CO817" i="1" s="1"/>
  <c r="CK813" i="1"/>
  <c r="CL813" i="1" s="1"/>
  <c r="CM813" i="1" s="1"/>
  <c r="CN813" i="1" s="1"/>
  <c r="CO813" i="1" s="1"/>
  <c r="CK809" i="1"/>
  <c r="CL809" i="1" s="1"/>
  <c r="CM809" i="1" s="1"/>
  <c r="CN809" i="1" s="1"/>
  <c r="CO809" i="1" s="1"/>
  <c r="CK805" i="1"/>
  <c r="CL805" i="1" s="1"/>
  <c r="CM805" i="1" s="1"/>
  <c r="CN805" i="1" s="1"/>
  <c r="CO805" i="1" s="1"/>
  <c r="CK801" i="1"/>
  <c r="CL801" i="1" s="1"/>
  <c r="CM801" i="1" s="1"/>
  <c r="CN801" i="1" s="1"/>
  <c r="CO801" i="1" s="1"/>
  <c r="CK797" i="1"/>
  <c r="CL797" i="1" s="1"/>
  <c r="CM797" i="1" s="1"/>
  <c r="CN797" i="1" s="1"/>
  <c r="CO797" i="1" s="1"/>
  <c r="CK793" i="1"/>
  <c r="CL793" i="1" s="1"/>
  <c r="CM793" i="1" s="1"/>
  <c r="CN793" i="1" s="1"/>
  <c r="CO793" i="1" s="1"/>
  <c r="CK789" i="1"/>
  <c r="CL789" i="1" s="1"/>
  <c r="CM789" i="1" s="1"/>
  <c r="CN789" i="1" s="1"/>
  <c r="CO789" i="1" s="1"/>
  <c r="CK785" i="1"/>
  <c r="CL785" i="1" s="1"/>
  <c r="CM785" i="1" s="1"/>
  <c r="CN785" i="1" s="1"/>
  <c r="CO785" i="1" s="1"/>
  <c r="CK781" i="1"/>
  <c r="CL781" i="1" s="1"/>
  <c r="CM781" i="1" s="1"/>
  <c r="CN781" i="1" s="1"/>
  <c r="CO781" i="1" s="1"/>
  <c r="CK777" i="1"/>
  <c r="CL777" i="1" s="1"/>
  <c r="CM777" i="1" s="1"/>
  <c r="CN777" i="1" s="1"/>
  <c r="CO777" i="1" s="1"/>
  <c r="CK773" i="1"/>
  <c r="CL773" i="1" s="1"/>
  <c r="CM773" i="1" s="1"/>
  <c r="CN773" i="1" s="1"/>
  <c r="CO773" i="1" s="1"/>
  <c r="CK769" i="1"/>
  <c r="CL769" i="1" s="1"/>
  <c r="CM769" i="1" s="1"/>
  <c r="CN769" i="1" s="1"/>
  <c r="CO769" i="1" s="1"/>
  <c r="CK765" i="1"/>
  <c r="CL765" i="1" s="1"/>
  <c r="CM765" i="1" s="1"/>
  <c r="CN765" i="1" s="1"/>
  <c r="CO765" i="1" s="1"/>
  <c r="CK761" i="1"/>
  <c r="CL761" i="1" s="1"/>
  <c r="CM761" i="1" s="1"/>
  <c r="CN761" i="1" s="1"/>
  <c r="CO761" i="1" s="1"/>
  <c r="CK757" i="1"/>
  <c r="CL757" i="1" s="1"/>
  <c r="CM757" i="1" s="1"/>
  <c r="CN757" i="1" s="1"/>
  <c r="CO757" i="1" s="1"/>
  <c r="CK753" i="1"/>
  <c r="CL753" i="1" s="1"/>
  <c r="CM753" i="1" s="1"/>
  <c r="CN753" i="1" s="1"/>
  <c r="CO753" i="1" s="1"/>
  <c r="CK749" i="1"/>
  <c r="CL749" i="1" s="1"/>
  <c r="CM749" i="1" s="1"/>
  <c r="CN749" i="1" s="1"/>
  <c r="CO749" i="1" s="1"/>
  <c r="CK745" i="1"/>
  <c r="CL745" i="1" s="1"/>
  <c r="CM745" i="1" s="1"/>
  <c r="CN745" i="1" s="1"/>
  <c r="CO745" i="1" s="1"/>
  <c r="CK741" i="1"/>
  <c r="CL741" i="1" s="1"/>
  <c r="CM741" i="1" s="1"/>
  <c r="CN741" i="1" s="1"/>
  <c r="CO741" i="1" s="1"/>
  <c r="CK737" i="1"/>
  <c r="CL737" i="1" s="1"/>
  <c r="CM737" i="1" s="1"/>
  <c r="CN737" i="1" s="1"/>
  <c r="CO737" i="1" s="1"/>
  <c r="CK733" i="1"/>
  <c r="CL733" i="1" s="1"/>
  <c r="CM733" i="1" s="1"/>
  <c r="CN733" i="1" s="1"/>
  <c r="CO733" i="1" s="1"/>
  <c r="CK729" i="1"/>
  <c r="CL729" i="1" s="1"/>
  <c r="CM729" i="1" s="1"/>
  <c r="CN729" i="1" s="1"/>
  <c r="CO729" i="1" s="1"/>
  <c r="CK725" i="1"/>
  <c r="CL725" i="1" s="1"/>
  <c r="CM725" i="1" s="1"/>
  <c r="CN725" i="1" s="1"/>
  <c r="CO725" i="1" s="1"/>
  <c r="CK721" i="1"/>
  <c r="CL721" i="1" s="1"/>
  <c r="CM721" i="1" s="1"/>
  <c r="CN721" i="1" s="1"/>
  <c r="CO721" i="1" s="1"/>
  <c r="CK717" i="1"/>
  <c r="CL717" i="1" s="1"/>
  <c r="CM717" i="1" s="1"/>
  <c r="CN717" i="1" s="1"/>
  <c r="CO717" i="1" s="1"/>
  <c r="CK713" i="1"/>
  <c r="CL713" i="1" s="1"/>
  <c r="CM713" i="1" s="1"/>
  <c r="CN713" i="1" s="1"/>
  <c r="CO713" i="1" s="1"/>
  <c r="CK709" i="1"/>
  <c r="CL709" i="1" s="1"/>
  <c r="CM709" i="1" s="1"/>
  <c r="CN709" i="1" s="1"/>
  <c r="CO709" i="1" s="1"/>
  <c r="CK705" i="1"/>
  <c r="CL705" i="1" s="1"/>
  <c r="CM705" i="1" s="1"/>
  <c r="CN705" i="1" s="1"/>
  <c r="CO705" i="1" s="1"/>
  <c r="CK701" i="1"/>
  <c r="CL701" i="1" s="1"/>
  <c r="CM701" i="1" s="1"/>
  <c r="CN701" i="1" s="1"/>
  <c r="CO701" i="1" s="1"/>
  <c r="CK697" i="1"/>
  <c r="CL697" i="1" s="1"/>
  <c r="CM697" i="1" s="1"/>
  <c r="CN697" i="1" s="1"/>
  <c r="CO697" i="1" s="1"/>
  <c r="CK693" i="1"/>
  <c r="CL693" i="1" s="1"/>
  <c r="CM693" i="1" s="1"/>
  <c r="CN693" i="1" s="1"/>
  <c r="CO693" i="1" s="1"/>
  <c r="CK689" i="1"/>
  <c r="CL689" i="1" s="1"/>
  <c r="CM689" i="1" s="1"/>
  <c r="CN689" i="1" s="1"/>
  <c r="CO689" i="1" s="1"/>
  <c r="CK685" i="1"/>
  <c r="CL685" i="1" s="1"/>
  <c r="CM685" i="1" s="1"/>
  <c r="CN685" i="1" s="1"/>
  <c r="CO685" i="1" s="1"/>
  <c r="CK682" i="1"/>
  <c r="CL682" i="1" s="1"/>
  <c r="CM682" i="1" s="1"/>
  <c r="CN682" i="1" s="1"/>
  <c r="CO682" i="1" s="1"/>
  <c r="CK678" i="1"/>
  <c r="CL678" i="1" s="1"/>
  <c r="CM678" i="1" s="1"/>
  <c r="CN678" i="1" s="1"/>
  <c r="CO678" i="1" s="1"/>
  <c r="CK674" i="1"/>
  <c r="CL674" i="1" s="1"/>
  <c r="CM674" i="1" s="1"/>
  <c r="CN674" i="1" s="1"/>
  <c r="CO674" i="1" s="1"/>
  <c r="CK671" i="1"/>
  <c r="CL671" i="1" s="1"/>
  <c r="CM671" i="1" s="1"/>
  <c r="CN671" i="1" s="1"/>
  <c r="CO671" i="1" s="1"/>
  <c r="CK667" i="1"/>
  <c r="CL667" i="1" s="1"/>
  <c r="CM667" i="1" s="1"/>
  <c r="CN667" i="1" s="1"/>
  <c r="CO667" i="1" s="1"/>
  <c r="CK662" i="1"/>
  <c r="CL662" i="1" s="1"/>
  <c r="CM662" i="1" s="1"/>
  <c r="CN662" i="1" s="1"/>
  <c r="CO662" i="1" s="1"/>
  <c r="CK658" i="1"/>
  <c r="CL658" i="1" s="1"/>
  <c r="CM658" i="1" s="1"/>
  <c r="CN658" i="1" s="1"/>
  <c r="CO658" i="1" s="1"/>
  <c r="CK654" i="1"/>
  <c r="CL654" i="1" s="1"/>
  <c r="CM654" i="1" s="1"/>
  <c r="CN654" i="1" s="1"/>
  <c r="CO654" i="1" s="1"/>
  <c r="CK650" i="1"/>
  <c r="CL650" i="1" s="1"/>
  <c r="CM650" i="1" s="1"/>
  <c r="CN650" i="1" s="1"/>
  <c r="CO650" i="1" s="1"/>
  <c r="CK647" i="1"/>
  <c r="CL647" i="1" s="1"/>
  <c r="CM647" i="1" s="1"/>
  <c r="CN647" i="1" s="1"/>
  <c r="CO647" i="1" s="1"/>
  <c r="CK644" i="1"/>
  <c r="CL644" i="1" s="1"/>
  <c r="CM644" i="1" s="1"/>
  <c r="CN644" i="1" s="1"/>
  <c r="CO644" i="1" s="1"/>
  <c r="CK641" i="1"/>
  <c r="CL641" i="1" s="1"/>
  <c r="CM641" i="1" s="1"/>
  <c r="CN641" i="1" s="1"/>
  <c r="CO641" i="1" s="1"/>
  <c r="CK638" i="1"/>
  <c r="CL638" i="1" s="1"/>
  <c r="CM638" i="1" s="1"/>
  <c r="CN638" i="1" s="1"/>
  <c r="CO638" i="1" s="1"/>
  <c r="CK634" i="1"/>
  <c r="CL634" i="1" s="1"/>
  <c r="CM634" i="1" s="1"/>
  <c r="CN634" i="1" s="1"/>
  <c r="CO634" i="1" s="1"/>
  <c r="CK630" i="1"/>
  <c r="CL630" i="1" s="1"/>
  <c r="CM630" i="1" s="1"/>
  <c r="CN630" i="1" s="1"/>
  <c r="CO630" i="1" s="1"/>
  <c r="CK626" i="1"/>
  <c r="CL626" i="1" s="1"/>
  <c r="CM626" i="1" s="1"/>
  <c r="CN626" i="1" s="1"/>
  <c r="CO626" i="1" s="1"/>
  <c r="CK622" i="1"/>
  <c r="CL622" i="1" s="1"/>
  <c r="CM622" i="1" s="1"/>
  <c r="CN622" i="1" s="1"/>
  <c r="CO622" i="1" s="1"/>
  <c r="CK618" i="1"/>
  <c r="CL618" i="1" s="1"/>
  <c r="CM618" i="1" s="1"/>
  <c r="CN618" i="1" s="1"/>
  <c r="CO618" i="1" s="1"/>
  <c r="CK614" i="1"/>
  <c r="CL614" i="1" s="1"/>
  <c r="CM614" i="1" s="1"/>
  <c r="CN614" i="1" s="1"/>
  <c r="CO614" i="1" s="1"/>
  <c r="CK610" i="1"/>
  <c r="CL610" i="1" s="1"/>
  <c r="CM610" i="1" s="1"/>
  <c r="CN610" i="1" s="1"/>
  <c r="CO610" i="1" s="1"/>
  <c r="CK606" i="1"/>
  <c r="CL606" i="1" s="1"/>
  <c r="CM606" i="1" s="1"/>
  <c r="CN606" i="1" s="1"/>
  <c r="CO606" i="1" s="1"/>
  <c r="CK602" i="1"/>
  <c r="CL602" i="1" s="1"/>
  <c r="CM602" i="1" s="1"/>
  <c r="CN602" i="1" s="1"/>
  <c r="CO602" i="1" s="1"/>
  <c r="CK598" i="1"/>
  <c r="CL598" i="1" s="1"/>
  <c r="CM598" i="1" s="1"/>
  <c r="CN598" i="1" s="1"/>
  <c r="CO598" i="1" s="1"/>
  <c r="CK594" i="1"/>
  <c r="CL594" i="1" s="1"/>
  <c r="CM594" i="1" s="1"/>
  <c r="CN594" i="1" s="1"/>
  <c r="CO594" i="1" s="1"/>
  <c r="CK590" i="1"/>
  <c r="CL590" i="1" s="1"/>
  <c r="CM590" i="1" s="1"/>
  <c r="CN590" i="1" s="1"/>
  <c r="CO590" i="1" s="1"/>
  <c r="CK586" i="1"/>
  <c r="CL586" i="1" s="1"/>
  <c r="CM586" i="1" s="1"/>
  <c r="CN586" i="1" s="1"/>
  <c r="CO586" i="1" s="1"/>
  <c r="CK583" i="1"/>
  <c r="CL583" i="1" s="1"/>
  <c r="CM583" i="1" s="1"/>
  <c r="CN583" i="1" s="1"/>
  <c r="CO583" i="1" s="1"/>
  <c r="CK579" i="1"/>
  <c r="CL579" i="1" s="1"/>
  <c r="CM579" i="1" s="1"/>
  <c r="CN579" i="1" s="1"/>
  <c r="CO579" i="1" s="1"/>
  <c r="CK575" i="1"/>
  <c r="CL575" i="1" s="1"/>
  <c r="CM575" i="1" s="1"/>
  <c r="CN575" i="1" s="1"/>
  <c r="CO575" i="1" s="1"/>
  <c r="CK571" i="1"/>
  <c r="CL571" i="1" s="1"/>
  <c r="CM571" i="1" s="1"/>
  <c r="CN571" i="1" s="1"/>
  <c r="CO571" i="1" s="1"/>
  <c r="CK567" i="1"/>
  <c r="CL567" i="1" s="1"/>
  <c r="CM567" i="1" s="1"/>
  <c r="CN567" i="1" s="1"/>
  <c r="CO567" i="1" s="1"/>
  <c r="CK563" i="1"/>
  <c r="CL563" i="1" s="1"/>
  <c r="CM563" i="1" s="1"/>
  <c r="CN563" i="1" s="1"/>
  <c r="CO563" i="1" s="1"/>
  <c r="CK559" i="1"/>
  <c r="CL559" i="1" s="1"/>
  <c r="CM559" i="1" s="1"/>
  <c r="CN559" i="1" s="1"/>
  <c r="CO559" i="1" s="1"/>
  <c r="CK555" i="1"/>
  <c r="CL555" i="1" s="1"/>
  <c r="CM555" i="1" s="1"/>
  <c r="CN555" i="1" s="1"/>
  <c r="CO555" i="1" s="1"/>
  <c r="CK551" i="1"/>
  <c r="CL551" i="1" s="1"/>
  <c r="CM551" i="1" s="1"/>
  <c r="CN551" i="1" s="1"/>
  <c r="CO551" i="1" s="1"/>
  <c r="CK547" i="1"/>
  <c r="CL547" i="1" s="1"/>
  <c r="CM547" i="1" s="1"/>
  <c r="CN547" i="1" s="1"/>
  <c r="CO547" i="1" s="1"/>
  <c r="CK543" i="1"/>
  <c r="CL543" i="1" s="1"/>
  <c r="CM543" i="1" s="1"/>
  <c r="CN543" i="1" s="1"/>
  <c r="CO543" i="1" s="1"/>
  <c r="CK539" i="1"/>
  <c r="CL539" i="1" s="1"/>
  <c r="CM539" i="1" s="1"/>
  <c r="CN539" i="1" s="1"/>
  <c r="CO539" i="1" s="1"/>
  <c r="CK536" i="1"/>
  <c r="CL536" i="1" s="1"/>
  <c r="CM536" i="1" s="1"/>
  <c r="CN536" i="1" s="1"/>
  <c r="CO536" i="1" s="1"/>
  <c r="CK532" i="1"/>
  <c r="CL532" i="1" s="1"/>
  <c r="CM532" i="1" s="1"/>
  <c r="CN532" i="1" s="1"/>
  <c r="CO532" i="1" s="1"/>
  <c r="CK528" i="1"/>
  <c r="CL528" i="1" s="1"/>
  <c r="CM528" i="1" s="1"/>
  <c r="CN528" i="1" s="1"/>
  <c r="CO528" i="1" s="1"/>
  <c r="CK525" i="1"/>
  <c r="CL525" i="1" s="1"/>
  <c r="CM525" i="1" s="1"/>
  <c r="CN525" i="1" s="1"/>
  <c r="CO525" i="1" s="1"/>
  <c r="CK521" i="1"/>
  <c r="CL521" i="1" s="1"/>
  <c r="CM521" i="1" s="1"/>
  <c r="CN521" i="1" s="1"/>
  <c r="CO521" i="1" s="1"/>
  <c r="CK517" i="1"/>
  <c r="CL517" i="1" s="1"/>
  <c r="CM517" i="1" s="1"/>
  <c r="CN517" i="1" s="1"/>
  <c r="CO517" i="1" s="1"/>
  <c r="CK513" i="1"/>
  <c r="CL513" i="1" s="1"/>
  <c r="CM513" i="1" s="1"/>
  <c r="CN513" i="1" s="1"/>
  <c r="CO513" i="1" s="1"/>
  <c r="CK509" i="1"/>
  <c r="CL509" i="1" s="1"/>
  <c r="CM509" i="1" s="1"/>
  <c r="CN509" i="1" s="1"/>
  <c r="CO509" i="1" s="1"/>
  <c r="CK505" i="1"/>
  <c r="CL505" i="1" s="1"/>
  <c r="CM505" i="1" s="1"/>
  <c r="CN505" i="1" s="1"/>
  <c r="CO505" i="1" s="1"/>
  <c r="CK501" i="1"/>
  <c r="CL501" i="1" s="1"/>
  <c r="CM501" i="1" s="1"/>
  <c r="CN501" i="1" s="1"/>
  <c r="CO501" i="1" s="1"/>
  <c r="CK497" i="1"/>
  <c r="CL497" i="1" s="1"/>
  <c r="CM497" i="1" s="1"/>
  <c r="CN497" i="1" s="1"/>
  <c r="CO497" i="1" s="1"/>
  <c r="CK493" i="1"/>
  <c r="CL493" i="1" s="1"/>
  <c r="CM493" i="1" s="1"/>
  <c r="CN493" i="1" s="1"/>
  <c r="CO493" i="1" s="1"/>
  <c r="CK489" i="1"/>
  <c r="CL489" i="1" s="1"/>
  <c r="CM489" i="1" s="1"/>
  <c r="CN489" i="1" s="1"/>
  <c r="CO489" i="1" s="1"/>
  <c r="CK485" i="1"/>
  <c r="CL485" i="1" s="1"/>
  <c r="CM485" i="1" s="1"/>
  <c r="CN485" i="1" s="1"/>
  <c r="CO485" i="1" s="1"/>
  <c r="CK481" i="1"/>
  <c r="CL481" i="1" s="1"/>
  <c r="CM481" i="1" s="1"/>
  <c r="CN481" i="1" s="1"/>
  <c r="CO481" i="1" s="1"/>
  <c r="CK477" i="1"/>
  <c r="CL477" i="1" s="1"/>
  <c r="CM477" i="1" s="1"/>
  <c r="CN477" i="1" s="1"/>
  <c r="CO477" i="1" s="1"/>
  <c r="CK473" i="1"/>
  <c r="CL473" i="1" s="1"/>
  <c r="CM473" i="1" s="1"/>
  <c r="CN473" i="1" s="1"/>
  <c r="CO473" i="1" s="1"/>
  <c r="CK469" i="1"/>
  <c r="CL469" i="1" s="1"/>
  <c r="CM469" i="1" s="1"/>
  <c r="CN469" i="1" s="1"/>
  <c r="CO469" i="1" s="1"/>
  <c r="CK465" i="1"/>
  <c r="CL465" i="1" s="1"/>
  <c r="CM465" i="1" s="1"/>
  <c r="CN465" i="1" s="1"/>
  <c r="CO465" i="1" s="1"/>
  <c r="CK461" i="1"/>
  <c r="CL461" i="1" s="1"/>
  <c r="CM461" i="1" s="1"/>
  <c r="CN461" i="1" s="1"/>
  <c r="CO461" i="1" s="1"/>
  <c r="CK457" i="1"/>
  <c r="CL457" i="1" s="1"/>
  <c r="CM457" i="1" s="1"/>
  <c r="CN457" i="1" s="1"/>
  <c r="CO457" i="1" s="1"/>
  <c r="CK453" i="1"/>
  <c r="CL453" i="1" s="1"/>
  <c r="CM453" i="1" s="1"/>
  <c r="CN453" i="1" s="1"/>
  <c r="CO453" i="1" s="1"/>
  <c r="CK449" i="1"/>
  <c r="CL449" i="1" s="1"/>
  <c r="CM449" i="1" s="1"/>
  <c r="CN449" i="1" s="1"/>
  <c r="CO449" i="1" s="1"/>
  <c r="CK446" i="1"/>
  <c r="CL446" i="1" s="1"/>
  <c r="CM446" i="1" s="1"/>
  <c r="CN446" i="1" s="1"/>
  <c r="CO446" i="1" s="1"/>
  <c r="CK444" i="1"/>
  <c r="CL444" i="1" s="1"/>
  <c r="CM444" i="1" s="1"/>
  <c r="CN444" i="1" s="1"/>
  <c r="CO444" i="1" s="1"/>
  <c r="CK442" i="1"/>
  <c r="CL442" i="1" s="1"/>
  <c r="CM442" i="1" s="1"/>
  <c r="CN442" i="1" s="1"/>
  <c r="CO442" i="1" s="1"/>
  <c r="CK440" i="1"/>
  <c r="CL440" i="1" s="1"/>
  <c r="CM440" i="1" s="1"/>
  <c r="CN440" i="1" s="1"/>
  <c r="CO440" i="1" s="1"/>
  <c r="CK439" i="1"/>
  <c r="CL439" i="1" s="1"/>
  <c r="CM439" i="1" s="1"/>
  <c r="CN439" i="1" s="1"/>
  <c r="CO439" i="1" s="1"/>
  <c r="CK379" i="1"/>
  <c r="CL379" i="1" s="1"/>
  <c r="CM379" i="1" s="1"/>
  <c r="CN379" i="1" s="1"/>
  <c r="CO379" i="1" s="1"/>
  <c r="CK376" i="1"/>
  <c r="CL376" i="1" s="1"/>
  <c r="CM376" i="1" s="1"/>
  <c r="CN376" i="1" s="1"/>
  <c r="CO376" i="1" s="1"/>
  <c r="CK372" i="1"/>
  <c r="CL372" i="1" s="1"/>
  <c r="CM372" i="1" s="1"/>
  <c r="CN372" i="1" s="1"/>
  <c r="CO372" i="1" s="1"/>
  <c r="CK368" i="1"/>
  <c r="CL368" i="1" s="1"/>
  <c r="CM368" i="1" s="1"/>
  <c r="CN368" i="1" s="1"/>
  <c r="CO368" i="1" s="1"/>
  <c r="CK366" i="1"/>
  <c r="CL366" i="1" s="1"/>
  <c r="CM366" i="1" s="1"/>
  <c r="CN366" i="1" s="1"/>
  <c r="CO366" i="1" s="1"/>
  <c r="CK345" i="1"/>
  <c r="CL345" i="1" s="1"/>
  <c r="CM345" i="1" s="1"/>
  <c r="CN345" i="1" s="1"/>
  <c r="CO345" i="1" s="1"/>
  <c r="CK421" i="1"/>
  <c r="CL421" i="1" s="1"/>
  <c r="CM421" i="1" s="1"/>
  <c r="CN421" i="1" s="1"/>
  <c r="CO421" i="1" s="1"/>
  <c r="CK427" i="1"/>
  <c r="CL427" i="1" s="1"/>
  <c r="CM427" i="1" s="1"/>
  <c r="CN427" i="1" s="1"/>
  <c r="CO427" i="1" s="1"/>
  <c r="CK339" i="1"/>
  <c r="CL339" i="1" s="1"/>
  <c r="CM339" i="1" s="1"/>
  <c r="CN339" i="1" s="1"/>
  <c r="CO339" i="1" s="1"/>
  <c r="CK348" i="1"/>
  <c r="CL348" i="1" s="1"/>
  <c r="CM348" i="1" s="1"/>
  <c r="CN348" i="1" s="1"/>
  <c r="CO348" i="1" s="1"/>
  <c r="CK335" i="1"/>
  <c r="CL335" i="1" s="1"/>
  <c r="CM335" i="1" s="1"/>
  <c r="CN335" i="1" s="1"/>
  <c r="CO335" i="1" s="1"/>
  <c r="CK332" i="1"/>
  <c r="CL332" i="1" s="1"/>
  <c r="CM332" i="1" s="1"/>
  <c r="CN332" i="1" s="1"/>
  <c r="CO332" i="1" s="1"/>
  <c r="CK330" i="1"/>
  <c r="CL330" i="1" s="1"/>
  <c r="CM330" i="1" s="1"/>
  <c r="CN330" i="1" s="1"/>
  <c r="CO330" i="1" s="1"/>
  <c r="CK327" i="1"/>
  <c r="CL327" i="1" s="1"/>
  <c r="CM327" i="1" s="1"/>
  <c r="CN327" i="1" s="1"/>
  <c r="CO327" i="1" s="1"/>
  <c r="CK323" i="1"/>
  <c r="CL323" i="1" s="1"/>
  <c r="CM323" i="1" s="1"/>
  <c r="CN323" i="1" s="1"/>
  <c r="CO323" i="1" s="1"/>
  <c r="CK321" i="1"/>
  <c r="CL321" i="1" s="1"/>
  <c r="CM321" i="1" s="1"/>
  <c r="CN321" i="1" s="1"/>
  <c r="CO321" i="1" s="1"/>
  <c r="CK317" i="1"/>
  <c r="CL317" i="1" s="1"/>
  <c r="CM317" i="1" s="1"/>
  <c r="CN317" i="1" s="1"/>
  <c r="CO317" i="1" s="1"/>
  <c r="CK313" i="1"/>
  <c r="CL313" i="1" s="1"/>
  <c r="CM313" i="1" s="1"/>
  <c r="CN313" i="1" s="1"/>
  <c r="CO313" i="1" s="1"/>
  <c r="CK309" i="1"/>
  <c r="CL309" i="1" s="1"/>
  <c r="CM309" i="1" s="1"/>
  <c r="CN309" i="1" s="1"/>
  <c r="CO309" i="1" s="1"/>
  <c r="CK305" i="1"/>
  <c r="CL305" i="1" s="1"/>
  <c r="CM305" i="1" s="1"/>
  <c r="CN305" i="1" s="1"/>
  <c r="CO305" i="1" s="1"/>
  <c r="CK301" i="1"/>
  <c r="CL301" i="1" s="1"/>
  <c r="CM301" i="1" s="1"/>
  <c r="CN301" i="1" s="1"/>
  <c r="CO301" i="1" s="1"/>
  <c r="CK297" i="1"/>
  <c r="CL297" i="1" s="1"/>
  <c r="CM297" i="1" s="1"/>
  <c r="CN297" i="1" s="1"/>
  <c r="CO297" i="1" s="1"/>
  <c r="CK293" i="1"/>
  <c r="CL293" i="1" s="1"/>
  <c r="CM293" i="1" s="1"/>
  <c r="CN293" i="1" s="1"/>
  <c r="CO293" i="1" s="1"/>
  <c r="CK289" i="1"/>
  <c r="CL289" i="1" s="1"/>
  <c r="CM289" i="1" s="1"/>
  <c r="CN289" i="1" s="1"/>
  <c r="CO289" i="1" s="1"/>
  <c r="CK285" i="1"/>
  <c r="CL285" i="1" s="1"/>
  <c r="CM285" i="1" s="1"/>
  <c r="CN285" i="1" s="1"/>
  <c r="CO285" i="1" s="1"/>
  <c r="CK281" i="1"/>
  <c r="CL281" i="1" s="1"/>
  <c r="CM281" i="1" s="1"/>
  <c r="CN281" i="1" s="1"/>
  <c r="CO281" i="1" s="1"/>
  <c r="CK277" i="1"/>
  <c r="CL277" i="1" s="1"/>
  <c r="CM277" i="1" s="1"/>
  <c r="CN277" i="1" s="1"/>
  <c r="CO277" i="1" s="1"/>
  <c r="CK273" i="1"/>
  <c r="CL273" i="1" s="1"/>
  <c r="CM273" i="1" s="1"/>
  <c r="CN273" i="1" s="1"/>
  <c r="CO273" i="1" s="1"/>
  <c r="CK269" i="1"/>
  <c r="CL269" i="1" s="1"/>
  <c r="CM269" i="1" s="1"/>
  <c r="CN269" i="1" s="1"/>
  <c r="CO269" i="1" s="1"/>
  <c r="CK265" i="1"/>
  <c r="CL265" i="1" s="1"/>
  <c r="CM265" i="1" s="1"/>
  <c r="CN265" i="1" s="1"/>
  <c r="CO265" i="1" s="1"/>
  <c r="CK261" i="1"/>
  <c r="CL261" i="1" s="1"/>
  <c r="CM261" i="1" s="1"/>
  <c r="CN261" i="1" s="1"/>
  <c r="CO261" i="1" s="1"/>
  <c r="CK257" i="1"/>
  <c r="CL257" i="1" s="1"/>
  <c r="CM257" i="1" s="1"/>
  <c r="CN257" i="1" s="1"/>
  <c r="CO257" i="1" s="1"/>
  <c r="CK253" i="1"/>
  <c r="CL253" i="1" s="1"/>
  <c r="CM253" i="1" s="1"/>
  <c r="CN253" i="1" s="1"/>
  <c r="CO253" i="1" s="1"/>
  <c r="CK249" i="1"/>
  <c r="CL249" i="1" s="1"/>
  <c r="CM249" i="1" s="1"/>
  <c r="CN249" i="1" s="1"/>
  <c r="CO249" i="1" s="1"/>
  <c r="CK245" i="1"/>
  <c r="CL245" i="1" s="1"/>
  <c r="CM245" i="1" s="1"/>
  <c r="CN245" i="1" s="1"/>
  <c r="CO245" i="1" s="1"/>
  <c r="CK241" i="1"/>
  <c r="CL241" i="1" s="1"/>
  <c r="CM241" i="1" s="1"/>
  <c r="CN241" i="1" s="1"/>
  <c r="CO241" i="1" s="1"/>
  <c r="CK237" i="1"/>
  <c r="CL237" i="1" s="1"/>
  <c r="CM237" i="1" s="1"/>
  <c r="CN237" i="1" s="1"/>
  <c r="CO237" i="1" s="1"/>
  <c r="CK233" i="1"/>
  <c r="CL233" i="1" s="1"/>
  <c r="CM233" i="1" s="1"/>
  <c r="CN233" i="1" s="1"/>
  <c r="CO233" i="1" s="1"/>
  <c r="CK229" i="1"/>
  <c r="CL229" i="1" s="1"/>
  <c r="CM229" i="1" s="1"/>
  <c r="CN229" i="1" s="1"/>
  <c r="CO229" i="1" s="1"/>
  <c r="CK225" i="1"/>
  <c r="CL225" i="1" s="1"/>
  <c r="CM225" i="1" s="1"/>
  <c r="CN225" i="1" s="1"/>
  <c r="CO225" i="1" s="1"/>
  <c r="CK221" i="1"/>
  <c r="CL221" i="1" s="1"/>
  <c r="CM221" i="1" s="1"/>
  <c r="CN221" i="1" s="1"/>
  <c r="CO221" i="1" s="1"/>
  <c r="CK217" i="1"/>
  <c r="CL217" i="1" s="1"/>
  <c r="CM217" i="1" s="1"/>
  <c r="CN217" i="1" s="1"/>
  <c r="CO217" i="1" s="1"/>
  <c r="CK213" i="1"/>
  <c r="CL213" i="1" s="1"/>
  <c r="CM213" i="1" s="1"/>
  <c r="CN213" i="1" s="1"/>
  <c r="CO213" i="1" s="1"/>
  <c r="CK209" i="1"/>
  <c r="CL209" i="1" s="1"/>
  <c r="CM209" i="1" s="1"/>
  <c r="CN209" i="1" s="1"/>
  <c r="CO209" i="1" s="1"/>
  <c r="CK205" i="1"/>
  <c r="CL205" i="1" s="1"/>
  <c r="CM205" i="1" s="1"/>
  <c r="CN205" i="1" s="1"/>
  <c r="CO205" i="1" s="1"/>
  <c r="CK201" i="1"/>
  <c r="CL201" i="1" s="1"/>
  <c r="CM201" i="1" s="1"/>
  <c r="CN201" i="1" s="1"/>
  <c r="CO201" i="1" s="1"/>
  <c r="CK197" i="1"/>
  <c r="CL197" i="1" s="1"/>
  <c r="CM197" i="1" s="1"/>
  <c r="CN197" i="1" s="1"/>
  <c r="CO197" i="1" s="1"/>
  <c r="CK193" i="1"/>
  <c r="CL193" i="1" s="1"/>
  <c r="CM193" i="1" s="1"/>
  <c r="CN193" i="1" s="1"/>
  <c r="CO193" i="1" s="1"/>
  <c r="CK189" i="1"/>
  <c r="CL189" i="1" s="1"/>
  <c r="CM189" i="1" s="1"/>
  <c r="CN189" i="1" s="1"/>
  <c r="CO189" i="1" s="1"/>
  <c r="CK185" i="1"/>
  <c r="CL185" i="1" s="1"/>
  <c r="CM185" i="1" s="1"/>
  <c r="CN185" i="1" s="1"/>
  <c r="CO185" i="1" s="1"/>
  <c r="CK181" i="1"/>
  <c r="CL181" i="1" s="1"/>
  <c r="CM181" i="1" s="1"/>
  <c r="CN181" i="1" s="1"/>
  <c r="CO181" i="1" s="1"/>
  <c r="CK177" i="1"/>
  <c r="CL177" i="1" s="1"/>
  <c r="CM177" i="1" s="1"/>
  <c r="CN177" i="1" s="1"/>
  <c r="CO177" i="1" s="1"/>
  <c r="CK173" i="1"/>
  <c r="CL173" i="1" s="1"/>
  <c r="CM173" i="1" s="1"/>
  <c r="CN173" i="1" s="1"/>
  <c r="CO173" i="1" s="1"/>
  <c r="CK169" i="1"/>
  <c r="CL169" i="1" s="1"/>
  <c r="CM169" i="1" s="1"/>
  <c r="CN169" i="1" s="1"/>
  <c r="CO169" i="1" s="1"/>
  <c r="CK165" i="1"/>
  <c r="CL165" i="1" s="1"/>
  <c r="CM165" i="1" s="1"/>
  <c r="CN165" i="1" s="1"/>
  <c r="CO165" i="1" s="1"/>
  <c r="CK161" i="1"/>
  <c r="CL161" i="1" s="1"/>
  <c r="CM161" i="1" s="1"/>
  <c r="CN161" i="1" s="1"/>
  <c r="CO161" i="1" s="1"/>
  <c r="CK157" i="1"/>
  <c r="CL157" i="1" s="1"/>
  <c r="CM157" i="1" s="1"/>
  <c r="CN157" i="1" s="1"/>
  <c r="CO157" i="1" s="1"/>
  <c r="CK153" i="1"/>
  <c r="CL153" i="1" s="1"/>
  <c r="CM153" i="1" s="1"/>
  <c r="CN153" i="1" s="1"/>
  <c r="CO153" i="1" s="1"/>
  <c r="CK149" i="1"/>
  <c r="CL149" i="1" s="1"/>
  <c r="CM149" i="1" s="1"/>
  <c r="CN149" i="1" s="1"/>
  <c r="CO149" i="1" s="1"/>
  <c r="CK145" i="1"/>
  <c r="CL145" i="1" s="1"/>
  <c r="CM145" i="1" s="1"/>
  <c r="CN145" i="1" s="1"/>
  <c r="CO145" i="1" s="1"/>
  <c r="CK141" i="1"/>
  <c r="CL141" i="1" s="1"/>
  <c r="CM141" i="1" s="1"/>
  <c r="CN141" i="1" s="1"/>
  <c r="CO141" i="1" s="1"/>
  <c r="CK137" i="1"/>
  <c r="CL137" i="1" s="1"/>
  <c r="CM137" i="1" s="1"/>
  <c r="CN137" i="1" s="1"/>
  <c r="CO137" i="1" s="1"/>
  <c r="CK133" i="1"/>
  <c r="CL133" i="1" s="1"/>
  <c r="CM133" i="1" s="1"/>
  <c r="CN133" i="1" s="1"/>
  <c r="CO133" i="1" s="1"/>
  <c r="CK129" i="1"/>
  <c r="CL129" i="1" s="1"/>
  <c r="CM129" i="1" s="1"/>
  <c r="CN129" i="1" s="1"/>
  <c r="CO129" i="1" s="1"/>
  <c r="CK125" i="1"/>
  <c r="CL125" i="1" s="1"/>
  <c r="CM125" i="1" s="1"/>
  <c r="CN125" i="1" s="1"/>
  <c r="CO125" i="1" s="1"/>
  <c r="CK121" i="1"/>
  <c r="CL121" i="1" s="1"/>
  <c r="CM121" i="1" s="1"/>
  <c r="CN121" i="1" s="1"/>
  <c r="CO121" i="1" s="1"/>
  <c r="CK117" i="1"/>
  <c r="CL117" i="1" s="1"/>
  <c r="CM117" i="1" s="1"/>
  <c r="CN117" i="1" s="1"/>
  <c r="CO117" i="1" s="1"/>
  <c r="CK113" i="1"/>
  <c r="CL113" i="1" s="1"/>
  <c r="CM113" i="1" s="1"/>
  <c r="CN113" i="1" s="1"/>
  <c r="CO113" i="1" s="1"/>
  <c r="CK109" i="1"/>
  <c r="CL109" i="1" s="1"/>
  <c r="CM109" i="1" s="1"/>
  <c r="CN109" i="1" s="1"/>
  <c r="CO109" i="1" s="1"/>
  <c r="CK105" i="1"/>
  <c r="CL105" i="1" s="1"/>
  <c r="CM105" i="1" s="1"/>
  <c r="CN105" i="1" s="1"/>
  <c r="CO105" i="1" s="1"/>
  <c r="CK101" i="1"/>
  <c r="CL101" i="1" s="1"/>
  <c r="CM101" i="1" s="1"/>
  <c r="CN101" i="1" s="1"/>
  <c r="CO101" i="1" s="1"/>
  <c r="CK97" i="1"/>
  <c r="CL97" i="1" s="1"/>
  <c r="CM97" i="1" s="1"/>
  <c r="CN97" i="1" s="1"/>
  <c r="CO97" i="1" s="1"/>
  <c r="CK93" i="1"/>
  <c r="CL93" i="1" s="1"/>
  <c r="CM93" i="1" s="1"/>
  <c r="CN93" i="1" s="1"/>
  <c r="CO93" i="1" s="1"/>
  <c r="CK89" i="1"/>
  <c r="CL89" i="1" s="1"/>
  <c r="CM89" i="1" s="1"/>
  <c r="CN89" i="1" s="1"/>
  <c r="CO89" i="1" s="1"/>
  <c r="CK85" i="1"/>
  <c r="CL85" i="1" s="1"/>
  <c r="CM85" i="1" s="1"/>
  <c r="CN85" i="1" s="1"/>
  <c r="CO85" i="1" s="1"/>
  <c r="CK81" i="1"/>
  <c r="CL81" i="1" s="1"/>
  <c r="CM81" i="1" s="1"/>
  <c r="CN81" i="1" s="1"/>
  <c r="CO81" i="1" s="1"/>
  <c r="CK77" i="1"/>
  <c r="CL77" i="1" s="1"/>
  <c r="CM77" i="1" s="1"/>
  <c r="CN77" i="1" s="1"/>
  <c r="CO77" i="1" s="1"/>
  <c r="CK73" i="1"/>
  <c r="CL73" i="1" s="1"/>
  <c r="CM73" i="1" s="1"/>
  <c r="CN73" i="1" s="1"/>
  <c r="CO73" i="1" s="1"/>
  <c r="CK69" i="1"/>
  <c r="CL69" i="1" s="1"/>
  <c r="CM69" i="1" s="1"/>
  <c r="CN69" i="1" s="1"/>
  <c r="CO69" i="1" s="1"/>
  <c r="CK65" i="1"/>
  <c r="CL65" i="1" s="1"/>
  <c r="CM65" i="1" s="1"/>
  <c r="CN65" i="1" s="1"/>
  <c r="CO65" i="1" s="1"/>
  <c r="CK61" i="1"/>
  <c r="CL61" i="1" s="1"/>
  <c r="CM61" i="1" s="1"/>
  <c r="CN61" i="1" s="1"/>
  <c r="CO61" i="1" s="1"/>
  <c r="CK57" i="1"/>
  <c r="CL57" i="1" s="1"/>
  <c r="CM57" i="1" s="1"/>
  <c r="CN57" i="1" s="1"/>
  <c r="CO57" i="1" s="1"/>
  <c r="CK53" i="1"/>
  <c r="CL53" i="1" s="1"/>
  <c r="CM53" i="1" s="1"/>
  <c r="CN53" i="1" s="1"/>
  <c r="CO53" i="1" s="1"/>
  <c r="CK49" i="1"/>
  <c r="CL49" i="1" s="1"/>
  <c r="CM49" i="1" s="1"/>
  <c r="CN49" i="1" s="1"/>
  <c r="CO49" i="1" s="1"/>
  <c r="CK45" i="1"/>
  <c r="CL45" i="1" s="1"/>
  <c r="CM45" i="1" s="1"/>
  <c r="CN45" i="1" s="1"/>
  <c r="CO45" i="1" s="1"/>
  <c r="CK41" i="1"/>
  <c r="CL41" i="1" s="1"/>
  <c r="CM41" i="1" s="1"/>
  <c r="CN41" i="1" s="1"/>
  <c r="CO41" i="1" s="1"/>
  <c r="CK37" i="1"/>
  <c r="CL37" i="1" s="1"/>
  <c r="CM37" i="1" s="1"/>
  <c r="CN37" i="1" s="1"/>
  <c r="CO37" i="1" s="1"/>
  <c r="CK33" i="1"/>
  <c r="CL33" i="1" s="1"/>
  <c r="CM33" i="1" s="1"/>
  <c r="CN33" i="1" s="1"/>
  <c r="CO33" i="1" s="1"/>
  <c r="CK29" i="1"/>
  <c r="CL29" i="1" s="1"/>
  <c r="CM29" i="1" s="1"/>
  <c r="CN29" i="1" s="1"/>
  <c r="CO29" i="1" s="1"/>
  <c r="CK25" i="1"/>
  <c r="CL25" i="1" s="1"/>
  <c r="CM25" i="1" s="1"/>
  <c r="CN25" i="1" s="1"/>
  <c r="CO25" i="1" s="1"/>
  <c r="CK21" i="1"/>
  <c r="CL21" i="1" s="1"/>
  <c r="CM21" i="1" s="1"/>
  <c r="CN21" i="1" s="1"/>
  <c r="CO21" i="1" s="1"/>
  <c r="CK17" i="1"/>
  <c r="CL17" i="1" s="1"/>
  <c r="CM17" i="1" s="1"/>
  <c r="CN17" i="1" s="1"/>
  <c r="CO17" i="1" s="1"/>
  <c r="CK13" i="1"/>
  <c r="CL13" i="1" s="1"/>
  <c r="CM13" i="1" s="1"/>
  <c r="CN13" i="1" s="1"/>
  <c r="CO13" i="1" s="1"/>
  <c r="CK9" i="1"/>
  <c r="CL9" i="1" s="1"/>
  <c r="CM9" i="1" s="1"/>
  <c r="CN9" i="1" s="1"/>
  <c r="CO9" i="1" s="1"/>
  <c r="CK1167" i="1"/>
  <c r="CL1167" i="1" s="1"/>
  <c r="CM1167" i="1" s="1"/>
  <c r="CN1167" i="1" s="1"/>
  <c r="CO1167" i="1" s="1"/>
  <c r="CK1163" i="1"/>
  <c r="CL1163" i="1" s="1"/>
  <c r="CM1163" i="1" s="1"/>
  <c r="CN1163" i="1" s="1"/>
  <c r="CO1163" i="1" s="1"/>
  <c r="CK1159" i="1"/>
  <c r="CL1159" i="1" s="1"/>
  <c r="CM1159" i="1" s="1"/>
  <c r="CN1159" i="1" s="1"/>
  <c r="CO1159" i="1" s="1"/>
  <c r="CK1155" i="1"/>
  <c r="CL1155" i="1" s="1"/>
  <c r="CM1155" i="1" s="1"/>
  <c r="CN1155" i="1" s="1"/>
  <c r="CO1155" i="1" s="1"/>
  <c r="CK1151" i="1"/>
  <c r="CL1151" i="1" s="1"/>
  <c r="CM1151" i="1" s="1"/>
  <c r="CN1151" i="1" s="1"/>
  <c r="CO1151" i="1" s="1"/>
  <c r="CK1147" i="1"/>
  <c r="CL1147" i="1" s="1"/>
  <c r="CM1147" i="1" s="1"/>
  <c r="CN1147" i="1" s="1"/>
  <c r="CO1147" i="1" s="1"/>
  <c r="CK1143" i="1"/>
  <c r="CL1143" i="1" s="1"/>
  <c r="CM1143" i="1" s="1"/>
  <c r="CN1143" i="1" s="1"/>
  <c r="CO1143" i="1" s="1"/>
  <c r="CK1139" i="1"/>
  <c r="CL1139" i="1" s="1"/>
  <c r="CM1139" i="1" s="1"/>
  <c r="CN1139" i="1" s="1"/>
  <c r="CO1139" i="1" s="1"/>
  <c r="CK1135" i="1"/>
  <c r="CL1135" i="1" s="1"/>
  <c r="CM1135" i="1" s="1"/>
  <c r="CN1135" i="1" s="1"/>
  <c r="CO1135" i="1" s="1"/>
  <c r="CK1131" i="1"/>
  <c r="CL1131" i="1" s="1"/>
  <c r="CM1131" i="1" s="1"/>
  <c r="CN1131" i="1" s="1"/>
  <c r="CO1131" i="1" s="1"/>
  <c r="CK1127" i="1"/>
  <c r="CL1127" i="1" s="1"/>
  <c r="CM1127" i="1" s="1"/>
  <c r="CN1127" i="1" s="1"/>
  <c r="CO1127" i="1" s="1"/>
  <c r="CK1123" i="1"/>
  <c r="CL1123" i="1" s="1"/>
  <c r="CM1123" i="1" s="1"/>
  <c r="CN1123" i="1" s="1"/>
  <c r="CO1123" i="1" s="1"/>
  <c r="CK1119" i="1"/>
  <c r="CL1119" i="1" s="1"/>
  <c r="CM1119" i="1" s="1"/>
  <c r="CN1119" i="1" s="1"/>
  <c r="CO1119" i="1" s="1"/>
  <c r="CK1115" i="1"/>
  <c r="CL1115" i="1" s="1"/>
  <c r="CM1115" i="1" s="1"/>
  <c r="CN1115" i="1" s="1"/>
  <c r="CO1115" i="1" s="1"/>
  <c r="CK1111" i="1"/>
  <c r="CL1111" i="1" s="1"/>
  <c r="CM1111" i="1" s="1"/>
  <c r="CN1111" i="1" s="1"/>
  <c r="CO1111" i="1" s="1"/>
  <c r="CK1107" i="1"/>
  <c r="CL1107" i="1" s="1"/>
  <c r="CM1107" i="1" s="1"/>
  <c r="CN1107" i="1" s="1"/>
  <c r="CO1107" i="1" s="1"/>
  <c r="CK1103" i="1"/>
  <c r="CL1103" i="1" s="1"/>
  <c r="CM1103" i="1" s="1"/>
  <c r="CN1103" i="1" s="1"/>
  <c r="CO1103" i="1" s="1"/>
  <c r="CK1099" i="1"/>
  <c r="CL1099" i="1" s="1"/>
  <c r="CM1099" i="1" s="1"/>
  <c r="CN1099" i="1" s="1"/>
  <c r="CO1099" i="1" s="1"/>
  <c r="CK1095" i="1"/>
  <c r="CL1095" i="1" s="1"/>
  <c r="CM1095" i="1" s="1"/>
  <c r="CN1095" i="1" s="1"/>
  <c r="CO1095" i="1" s="1"/>
  <c r="CK1091" i="1"/>
  <c r="CL1091" i="1" s="1"/>
  <c r="CM1091" i="1" s="1"/>
  <c r="CN1091" i="1" s="1"/>
  <c r="CO1091" i="1" s="1"/>
  <c r="CK1087" i="1"/>
  <c r="CL1087" i="1" s="1"/>
  <c r="CM1087" i="1" s="1"/>
  <c r="CN1087" i="1" s="1"/>
  <c r="CO1087" i="1" s="1"/>
  <c r="CK1083" i="1"/>
  <c r="CL1083" i="1" s="1"/>
  <c r="CM1083" i="1" s="1"/>
  <c r="CN1083" i="1" s="1"/>
  <c r="CO1083" i="1" s="1"/>
  <c r="CK1079" i="1"/>
  <c r="CL1079" i="1" s="1"/>
  <c r="CM1079" i="1" s="1"/>
  <c r="CN1079" i="1" s="1"/>
  <c r="CO1079" i="1" s="1"/>
  <c r="CK1075" i="1"/>
  <c r="CL1075" i="1" s="1"/>
  <c r="CM1075" i="1" s="1"/>
  <c r="CN1075" i="1" s="1"/>
  <c r="CO1075" i="1" s="1"/>
  <c r="CK1071" i="1"/>
  <c r="CL1071" i="1" s="1"/>
  <c r="CM1071" i="1" s="1"/>
  <c r="CN1071" i="1" s="1"/>
  <c r="CO1071" i="1" s="1"/>
  <c r="CK1067" i="1"/>
  <c r="CL1067" i="1" s="1"/>
  <c r="CM1067" i="1" s="1"/>
  <c r="CN1067" i="1" s="1"/>
  <c r="CO1067" i="1" s="1"/>
  <c r="CK1063" i="1"/>
  <c r="CL1063" i="1" s="1"/>
  <c r="CM1063" i="1" s="1"/>
  <c r="CN1063" i="1" s="1"/>
  <c r="CO1063" i="1" s="1"/>
  <c r="CK1059" i="1"/>
  <c r="CL1059" i="1" s="1"/>
  <c r="CM1059" i="1" s="1"/>
  <c r="CN1059" i="1" s="1"/>
  <c r="CO1059" i="1" s="1"/>
  <c r="CK1055" i="1"/>
  <c r="CL1055" i="1" s="1"/>
  <c r="CM1055" i="1" s="1"/>
  <c r="CN1055" i="1" s="1"/>
  <c r="CO1055" i="1" s="1"/>
  <c r="CK1051" i="1"/>
  <c r="CL1051" i="1" s="1"/>
  <c r="CM1051" i="1" s="1"/>
  <c r="CN1051" i="1" s="1"/>
  <c r="CO1051" i="1" s="1"/>
  <c r="CK1047" i="1"/>
  <c r="CL1047" i="1" s="1"/>
  <c r="CM1047" i="1" s="1"/>
  <c r="CN1047" i="1" s="1"/>
  <c r="CO1047" i="1" s="1"/>
  <c r="CK1043" i="1"/>
  <c r="CL1043" i="1" s="1"/>
  <c r="CM1043" i="1" s="1"/>
  <c r="CN1043" i="1" s="1"/>
  <c r="CO1043" i="1" s="1"/>
  <c r="CK1039" i="1"/>
  <c r="CL1039" i="1" s="1"/>
  <c r="CM1039" i="1" s="1"/>
  <c r="CN1039" i="1" s="1"/>
  <c r="CO1039" i="1" s="1"/>
  <c r="CK1035" i="1"/>
  <c r="CL1035" i="1" s="1"/>
  <c r="CM1035" i="1" s="1"/>
  <c r="CN1035" i="1" s="1"/>
  <c r="CO1035" i="1" s="1"/>
  <c r="CK1031" i="1"/>
  <c r="CL1031" i="1" s="1"/>
  <c r="CM1031" i="1" s="1"/>
  <c r="CN1031" i="1" s="1"/>
  <c r="CO1031" i="1" s="1"/>
  <c r="CK1027" i="1"/>
  <c r="CL1027" i="1" s="1"/>
  <c r="CM1027" i="1" s="1"/>
  <c r="CN1027" i="1" s="1"/>
  <c r="CO1027" i="1" s="1"/>
  <c r="CK1023" i="1"/>
  <c r="CL1023" i="1" s="1"/>
  <c r="CM1023" i="1" s="1"/>
  <c r="CN1023" i="1" s="1"/>
  <c r="CO1023" i="1" s="1"/>
  <c r="CK1019" i="1"/>
  <c r="CL1019" i="1" s="1"/>
  <c r="CM1019" i="1" s="1"/>
  <c r="CN1019" i="1" s="1"/>
  <c r="CO1019" i="1" s="1"/>
  <c r="CK1015" i="1"/>
  <c r="CL1015" i="1" s="1"/>
  <c r="CM1015" i="1" s="1"/>
  <c r="CN1015" i="1" s="1"/>
  <c r="CO1015" i="1" s="1"/>
  <c r="CK1011" i="1"/>
  <c r="CL1011" i="1" s="1"/>
  <c r="CM1011" i="1" s="1"/>
  <c r="CN1011" i="1" s="1"/>
  <c r="CO1011" i="1" s="1"/>
  <c r="CK1007" i="1"/>
  <c r="CL1007" i="1" s="1"/>
  <c r="CM1007" i="1" s="1"/>
  <c r="CN1007" i="1" s="1"/>
  <c r="CO1007" i="1" s="1"/>
  <c r="CK1003" i="1"/>
  <c r="CL1003" i="1" s="1"/>
  <c r="CM1003" i="1" s="1"/>
  <c r="CN1003" i="1" s="1"/>
  <c r="CO1003" i="1" s="1"/>
  <c r="CK999" i="1"/>
  <c r="CL999" i="1" s="1"/>
  <c r="CM999" i="1" s="1"/>
  <c r="CN999" i="1" s="1"/>
  <c r="CO999" i="1" s="1"/>
  <c r="CK995" i="1"/>
  <c r="CL995" i="1" s="1"/>
  <c r="CM995" i="1" s="1"/>
  <c r="CN995" i="1" s="1"/>
  <c r="CO995" i="1" s="1"/>
  <c r="CK991" i="1"/>
  <c r="CL991" i="1" s="1"/>
  <c r="CM991" i="1" s="1"/>
  <c r="CN991" i="1" s="1"/>
  <c r="CO991" i="1" s="1"/>
  <c r="CK987" i="1"/>
  <c r="CL987" i="1" s="1"/>
  <c r="CM987" i="1" s="1"/>
  <c r="CN987" i="1" s="1"/>
  <c r="CO987" i="1" s="1"/>
  <c r="CK983" i="1"/>
  <c r="CL983" i="1" s="1"/>
  <c r="CM983" i="1" s="1"/>
  <c r="CN983" i="1" s="1"/>
  <c r="CO983" i="1" s="1"/>
  <c r="CK979" i="1"/>
  <c r="CL979" i="1" s="1"/>
  <c r="CM979" i="1" s="1"/>
  <c r="CN979" i="1" s="1"/>
  <c r="CO979" i="1" s="1"/>
  <c r="CK975" i="1"/>
  <c r="CL975" i="1" s="1"/>
  <c r="CM975" i="1" s="1"/>
  <c r="CN975" i="1" s="1"/>
  <c r="CO975" i="1" s="1"/>
  <c r="CK971" i="1"/>
  <c r="CL971" i="1" s="1"/>
  <c r="CM971" i="1" s="1"/>
  <c r="CN971" i="1" s="1"/>
  <c r="CO971" i="1" s="1"/>
  <c r="CK967" i="1"/>
  <c r="CL967" i="1" s="1"/>
  <c r="CM967" i="1" s="1"/>
  <c r="CN967" i="1" s="1"/>
  <c r="CO967" i="1" s="1"/>
  <c r="CK963" i="1"/>
  <c r="CL963" i="1" s="1"/>
  <c r="CM963" i="1" s="1"/>
  <c r="CN963" i="1" s="1"/>
  <c r="CO963" i="1" s="1"/>
  <c r="CK959" i="1"/>
  <c r="CL959" i="1" s="1"/>
  <c r="CM959" i="1" s="1"/>
  <c r="CN959" i="1" s="1"/>
  <c r="CO959" i="1" s="1"/>
  <c r="CK955" i="1"/>
  <c r="CL955" i="1" s="1"/>
  <c r="CM955" i="1" s="1"/>
  <c r="CN955" i="1" s="1"/>
  <c r="CO955" i="1" s="1"/>
  <c r="CK951" i="1"/>
  <c r="CL951" i="1" s="1"/>
  <c r="CM951" i="1" s="1"/>
  <c r="CN951" i="1" s="1"/>
  <c r="CO951" i="1" s="1"/>
  <c r="CK947" i="1"/>
  <c r="CL947" i="1" s="1"/>
  <c r="CM947" i="1" s="1"/>
  <c r="CN947" i="1" s="1"/>
  <c r="CO947" i="1" s="1"/>
  <c r="CK943" i="1"/>
  <c r="CL943" i="1" s="1"/>
  <c r="CM943" i="1" s="1"/>
  <c r="CN943" i="1" s="1"/>
  <c r="CO943" i="1" s="1"/>
  <c r="CK939" i="1"/>
  <c r="CL939" i="1" s="1"/>
  <c r="CM939" i="1" s="1"/>
  <c r="CN939" i="1" s="1"/>
  <c r="CO939" i="1" s="1"/>
  <c r="CK935" i="1"/>
  <c r="CL935" i="1" s="1"/>
  <c r="CM935" i="1" s="1"/>
  <c r="CN935" i="1" s="1"/>
  <c r="CO935" i="1" s="1"/>
  <c r="CK931" i="1"/>
  <c r="CL931" i="1" s="1"/>
  <c r="CM931" i="1" s="1"/>
  <c r="CN931" i="1" s="1"/>
  <c r="CO931" i="1" s="1"/>
  <c r="CK927" i="1"/>
  <c r="CL927" i="1" s="1"/>
  <c r="CM927" i="1" s="1"/>
  <c r="CN927" i="1" s="1"/>
  <c r="CO927" i="1" s="1"/>
  <c r="CK923" i="1"/>
  <c r="CL923" i="1" s="1"/>
  <c r="CM923" i="1" s="1"/>
  <c r="CN923" i="1" s="1"/>
  <c r="CO923" i="1" s="1"/>
  <c r="CK919" i="1"/>
  <c r="CL919" i="1" s="1"/>
  <c r="CM919" i="1" s="1"/>
  <c r="CN919" i="1" s="1"/>
  <c r="CO919" i="1" s="1"/>
  <c r="CK915" i="1"/>
  <c r="CL915" i="1" s="1"/>
  <c r="CM915" i="1" s="1"/>
  <c r="CN915" i="1" s="1"/>
  <c r="CO915" i="1" s="1"/>
  <c r="CK911" i="1"/>
  <c r="CL911" i="1" s="1"/>
  <c r="CM911" i="1" s="1"/>
  <c r="CN911" i="1" s="1"/>
  <c r="CO911" i="1" s="1"/>
  <c r="CK907" i="1"/>
  <c r="CL907" i="1" s="1"/>
  <c r="CM907" i="1" s="1"/>
  <c r="CN907" i="1" s="1"/>
  <c r="CO907" i="1" s="1"/>
  <c r="CK903" i="1"/>
  <c r="CL903" i="1" s="1"/>
  <c r="CM903" i="1" s="1"/>
  <c r="CN903" i="1" s="1"/>
  <c r="CO903" i="1" s="1"/>
  <c r="CK899" i="1"/>
  <c r="CL899" i="1" s="1"/>
  <c r="CM899" i="1" s="1"/>
  <c r="CN899" i="1" s="1"/>
  <c r="CO899" i="1" s="1"/>
  <c r="CK895" i="1"/>
  <c r="CL895" i="1" s="1"/>
  <c r="CM895" i="1" s="1"/>
  <c r="CN895" i="1" s="1"/>
  <c r="CO895" i="1" s="1"/>
  <c r="CK891" i="1"/>
  <c r="CL891" i="1" s="1"/>
  <c r="CM891" i="1" s="1"/>
  <c r="CN891" i="1" s="1"/>
  <c r="CO891" i="1" s="1"/>
  <c r="CK887" i="1"/>
  <c r="CL887" i="1" s="1"/>
  <c r="CM887" i="1" s="1"/>
  <c r="CN887" i="1" s="1"/>
  <c r="CO887" i="1" s="1"/>
  <c r="CK883" i="1"/>
  <c r="CL883" i="1" s="1"/>
  <c r="CM883" i="1" s="1"/>
  <c r="CN883" i="1" s="1"/>
  <c r="CO883" i="1" s="1"/>
  <c r="CK879" i="1"/>
  <c r="CL879" i="1" s="1"/>
  <c r="CM879" i="1" s="1"/>
  <c r="CN879" i="1" s="1"/>
  <c r="CO879" i="1" s="1"/>
  <c r="CK875" i="1"/>
  <c r="CL875" i="1" s="1"/>
  <c r="CM875" i="1" s="1"/>
  <c r="CN875" i="1" s="1"/>
  <c r="CO875" i="1" s="1"/>
  <c r="CK871" i="1"/>
  <c r="CL871" i="1" s="1"/>
  <c r="CM871" i="1" s="1"/>
  <c r="CN871" i="1" s="1"/>
  <c r="CO871" i="1" s="1"/>
  <c r="CK867" i="1"/>
  <c r="CL867" i="1" s="1"/>
  <c r="CM867" i="1" s="1"/>
  <c r="CN867" i="1" s="1"/>
  <c r="CO867" i="1" s="1"/>
  <c r="CK863" i="1"/>
  <c r="CL863" i="1" s="1"/>
  <c r="CM863" i="1" s="1"/>
  <c r="CN863" i="1" s="1"/>
  <c r="CO863" i="1" s="1"/>
  <c r="CK860" i="1"/>
  <c r="CL860" i="1" s="1"/>
  <c r="CM860" i="1" s="1"/>
  <c r="CN860" i="1" s="1"/>
  <c r="CO860" i="1" s="1"/>
  <c r="CK856" i="1"/>
  <c r="CL856" i="1" s="1"/>
  <c r="CM856" i="1" s="1"/>
  <c r="CN856" i="1" s="1"/>
  <c r="CO856" i="1" s="1"/>
  <c r="CK852" i="1"/>
  <c r="CL852" i="1" s="1"/>
  <c r="CM852" i="1" s="1"/>
  <c r="CN852" i="1" s="1"/>
  <c r="CO852" i="1" s="1"/>
  <c r="CK848" i="1"/>
  <c r="CL848" i="1" s="1"/>
  <c r="CM848" i="1" s="1"/>
  <c r="CN848" i="1" s="1"/>
  <c r="CO848" i="1" s="1"/>
  <c r="CK844" i="1"/>
  <c r="CL844" i="1" s="1"/>
  <c r="CM844" i="1" s="1"/>
  <c r="CN844" i="1" s="1"/>
  <c r="CO844" i="1" s="1"/>
  <c r="CK840" i="1"/>
  <c r="CL840" i="1" s="1"/>
  <c r="CM840" i="1" s="1"/>
  <c r="CN840" i="1" s="1"/>
  <c r="CO840" i="1" s="1"/>
  <c r="CK836" i="1"/>
  <c r="CL836" i="1" s="1"/>
  <c r="CM836" i="1" s="1"/>
  <c r="CN836" i="1" s="1"/>
  <c r="CO836" i="1" s="1"/>
  <c r="CK832" i="1"/>
  <c r="CL832" i="1" s="1"/>
  <c r="CM832" i="1" s="1"/>
  <c r="CN832" i="1" s="1"/>
  <c r="CO832" i="1" s="1"/>
  <c r="CK828" i="1"/>
  <c r="CL828" i="1" s="1"/>
  <c r="CM828" i="1" s="1"/>
  <c r="CN828" i="1" s="1"/>
  <c r="CO828" i="1" s="1"/>
  <c r="CK824" i="1"/>
  <c r="CL824" i="1" s="1"/>
  <c r="CM824" i="1" s="1"/>
  <c r="CN824" i="1" s="1"/>
  <c r="CO824" i="1" s="1"/>
  <c r="CK820" i="1"/>
  <c r="CL820" i="1" s="1"/>
  <c r="CM820" i="1" s="1"/>
  <c r="CN820" i="1" s="1"/>
  <c r="CO820" i="1" s="1"/>
  <c r="CK816" i="1"/>
  <c r="CL816" i="1" s="1"/>
  <c r="CM816" i="1" s="1"/>
  <c r="CN816" i="1" s="1"/>
  <c r="CO816" i="1" s="1"/>
  <c r="CK812" i="1"/>
  <c r="CL812" i="1" s="1"/>
  <c r="CM812" i="1" s="1"/>
  <c r="CN812" i="1" s="1"/>
  <c r="CO812" i="1" s="1"/>
  <c r="CK808" i="1"/>
  <c r="CL808" i="1" s="1"/>
  <c r="CM808" i="1" s="1"/>
  <c r="CN808" i="1" s="1"/>
  <c r="CO808" i="1" s="1"/>
  <c r="CK804" i="1"/>
  <c r="CL804" i="1" s="1"/>
  <c r="CM804" i="1" s="1"/>
  <c r="CN804" i="1" s="1"/>
  <c r="CO804" i="1" s="1"/>
  <c r="CK800" i="1"/>
  <c r="CL800" i="1" s="1"/>
  <c r="CM800" i="1" s="1"/>
  <c r="CN800" i="1" s="1"/>
  <c r="CO800" i="1" s="1"/>
  <c r="CK796" i="1"/>
  <c r="CL796" i="1" s="1"/>
  <c r="CM796" i="1" s="1"/>
  <c r="CN796" i="1" s="1"/>
  <c r="CO796" i="1" s="1"/>
  <c r="CK792" i="1"/>
  <c r="CL792" i="1" s="1"/>
  <c r="CM792" i="1" s="1"/>
  <c r="CN792" i="1" s="1"/>
  <c r="CO792" i="1" s="1"/>
  <c r="CK788" i="1"/>
  <c r="CL788" i="1" s="1"/>
  <c r="CM788" i="1" s="1"/>
  <c r="CN788" i="1" s="1"/>
  <c r="CO788" i="1" s="1"/>
  <c r="CK784" i="1"/>
  <c r="CL784" i="1" s="1"/>
  <c r="CM784" i="1" s="1"/>
  <c r="CN784" i="1" s="1"/>
  <c r="CO784" i="1" s="1"/>
  <c r="CK780" i="1"/>
  <c r="CL780" i="1" s="1"/>
  <c r="CM780" i="1" s="1"/>
  <c r="CN780" i="1" s="1"/>
  <c r="CO780" i="1" s="1"/>
  <c r="CK776" i="1"/>
  <c r="CL776" i="1" s="1"/>
  <c r="CM776" i="1" s="1"/>
  <c r="CN776" i="1" s="1"/>
  <c r="CO776" i="1" s="1"/>
  <c r="CK772" i="1"/>
  <c r="CL772" i="1" s="1"/>
  <c r="CM772" i="1" s="1"/>
  <c r="CN772" i="1" s="1"/>
  <c r="CO772" i="1" s="1"/>
  <c r="CK768" i="1"/>
  <c r="CL768" i="1" s="1"/>
  <c r="CM768" i="1" s="1"/>
  <c r="CN768" i="1" s="1"/>
  <c r="CO768" i="1" s="1"/>
  <c r="CK764" i="1"/>
  <c r="CL764" i="1" s="1"/>
  <c r="CM764" i="1" s="1"/>
  <c r="CN764" i="1" s="1"/>
  <c r="CO764" i="1" s="1"/>
  <c r="CK760" i="1"/>
  <c r="CL760" i="1" s="1"/>
  <c r="CM760" i="1" s="1"/>
  <c r="CN760" i="1" s="1"/>
  <c r="CO760" i="1" s="1"/>
  <c r="CK756" i="1"/>
  <c r="CL756" i="1" s="1"/>
  <c r="CM756" i="1" s="1"/>
  <c r="CN756" i="1" s="1"/>
  <c r="CO756" i="1" s="1"/>
  <c r="CK752" i="1"/>
  <c r="CL752" i="1" s="1"/>
  <c r="CM752" i="1" s="1"/>
  <c r="CN752" i="1" s="1"/>
  <c r="CO752" i="1" s="1"/>
  <c r="CK748" i="1"/>
  <c r="CL748" i="1" s="1"/>
  <c r="CM748" i="1" s="1"/>
  <c r="CN748" i="1" s="1"/>
  <c r="CO748" i="1" s="1"/>
  <c r="CK744" i="1"/>
  <c r="CL744" i="1" s="1"/>
  <c r="CM744" i="1" s="1"/>
  <c r="CN744" i="1" s="1"/>
  <c r="CO744" i="1" s="1"/>
  <c r="CK740" i="1"/>
  <c r="CL740" i="1" s="1"/>
  <c r="CM740" i="1" s="1"/>
  <c r="CN740" i="1" s="1"/>
  <c r="CO740" i="1" s="1"/>
  <c r="CK736" i="1"/>
  <c r="CL736" i="1" s="1"/>
  <c r="CM736" i="1" s="1"/>
  <c r="CN736" i="1" s="1"/>
  <c r="CO736" i="1" s="1"/>
  <c r="CK732" i="1"/>
  <c r="CL732" i="1" s="1"/>
  <c r="CM732" i="1" s="1"/>
  <c r="CN732" i="1" s="1"/>
  <c r="CO732" i="1" s="1"/>
  <c r="CK728" i="1"/>
  <c r="CL728" i="1" s="1"/>
  <c r="CM728" i="1" s="1"/>
  <c r="CN728" i="1" s="1"/>
  <c r="CO728" i="1" s="1"/>
  <c r="CK724" i="1"/>
  <c r="CL724" i="1" s="1"/>
  <c r="CM724" i="1" s="1"/>
  <c r="CN724" i="1" s="1"/>
  <c r="CO724" i="1" s="1"/>
  <c r="CK720" i="1"/>
  <c r="CL720" i="1" s="1"/>
  <c r="CM720" i="1" s="1"/>
  <c r="CN720" i="1" s="1"/>
  <c r="CO720" i="1" s="1"/>
  <c r="CK716" i="1"/>
  <c r="CL716" i="1" s="1"/>
  <c r="CM716" i="1" s="1"/>
  <c r="CN716" i="1" s="1"/>
  <c r="CO716" i="1" s="1"/>
  <c r="CK712" i="1"/>
  <c r="CL712" i="1" s="1"/>
  <c r="CM712" i="1" s="1"/>
  <c r="CN712" i="1" s="1"/>
  <c r="CO712" i="1" s="1"/>
  <c r="CK708" i="1"/>
  <c r="CL708" i="1" s="1"/>
  <c r="CM708" i="1" s="1"/>
  <c r="CN708" i="1" s="1"/>
  <c r="CO708" i="1" s="1"/>
  <c r="CK704" i="1"/>
  <c r="CL704" i="1" s="1"/>
  <c r="CM704" i="1" s="1"/>
  <c r="CN704" i="1" s="1"/>
  <c r="CO704" i="1" s="1"/>
  <c r="CK700" i="1"/>
  <c r="CL700" i="1" s="1"/>
  <c r="CM700" i="1" s="1"/>
  <c r="CN700" i="1" s="1"/>
  <c r="CO700" i="1" s="1"/>
  <c r="CK696" i="1"/>
  <c r="CL696" i="1" s="1"/>
  <c r="CM696" i="1" s="1"/>
  <c r="CN696" i="1" s="1"/>
  <c r="CO696" i="1" s="1"/>
  <c r="CK692" i="1"/>
  <c r="CL692" i="1" s="1"/>
  <c r="CM692" i="1" s="1"/>
  <c r="CN692" i="1" s="1"/>
  <c r="CO692" i="1" s="1"/>
  <c r="CK688" i="1"/>
  <c r="CL688" i="1" s="1"/>
  <c r="CM688" i="1" s="1"/>
  <c r="CN688" i="1" s="1"/>
  <c r="CO688" i="1" s="1"/>
  <c r="CK684" i="1"/>
  <c r="CL684" i="1" s="1"/>
  <c r="CM684" i="1" s="1"/>
  <c r="CN684" i="1" s="1"/>
  <c r="CO684" i="1" s="1"/>
  <c r="CK681" i="1"/>
  <c r="CL681" i="1" s="1"/>
  <c r="CM681" i="1" s="1"/>
  <c r="CN681" i="1" s="1"/>
  <c r="CO681" i="1" s="1"/>
  <c r="CK677" i="1"/>
  <c r="CL677" i="1" s="1"/>
  <c r="CM677" i="1" s="1"/>
  <c r="CN677" i="1" s="1"/>
  <c r="CO677" i="1" s="1"/>
  <c r="CK673" i="1"/>
  <c r="CL673" i="1" s="1"/>
  <c r="CM673" i="1" s="1"/>
  <c r="CN673" i="1" s="1"/>
  <c r="CO673" i="1" s="1"/>
  <c r="CK670" i="1"/>
  <c r="CL670" i="1" s="1"/>
  <c r="CM670" i="1" s="1"/>
  <c r="CN670" i="1" s="1"/>
  <c r="CO670" i="1" s="1"/>
  <c r="CK666" i="1"/>
  <c r="CL666" i="1" s="1"/>
  <c r="CM666" i="1" s="1"/>
  <c r="CN666" i="1" s="1"/>
  <c r="CO666" i="1" s="1"/>
  <c r="CK661" i="1"/>
  <c r="CL661" i="1" s="1"/>
  <c r="CM661" i="1" s="1"/>
  <c r="CN661" i="1" s="1"/>
  <c r="CO661" i="1" s="1"/>
  <c r="CK657" i="1"/>
  <c r="CL657" i="1" s="1"/>
  <c r="CM657" i="1" s="1"/>
  <c r="CN657" i="1" s="1"/>
  <c r="CO657" i="1" s="1"/>
  <c r="CK649" i="1"/>
  <c r="CL649" i="1" s="1"/>
  <c r="CM649" i="1" s="1"/>
  <c r="CN649" i="1" s="1"/>
  <c r="CO649" i="1" s="1"/>
  <c r="CK646" i="1"/>
  <c r="CL646" i="1" s="1"/>
  <c r="CM646" i="1" s="1"/>
  <c r="CN646" i="1" s="1"/>
  <c r="CO646" i="1" s="1"/>
  <c r="CK643" i="1"/>
  <c r="CL643" i="1" s="1"/>
  <c r="CM643" i="1" s="1"/>
  <c r="CN643" i="1" s="1"/>
  <c r="CO643" i="1" s="1"/>
  <c r="CK637" i="1"/>
  <c r="CL637" i="1" s="1"/>
  <c r="CM637" i="1" s="1"/>
  <c r="CN637" i="1" s="1"/>
  <c r="CO637" i="1" s="1"/>
  <c r="CK633" i="1"/>
  <c r="CL633" i="1" s="1"/>
  <c r="CM633" i="1" s="1"/>
  <c r="CN633" i="1" s="1"/>
  <c r="CO633" i="1" s="1"/>
  <c r="CK629" i="1"/>
  <c r="CL629" i="1" s="1"/>
  <c r="CM629" i="1" s="1"/>
  <c r="CN629" i="1" s="1"/>
  <c r="CO629" i="1" s="1"/>
  <c r="CK621" i="1"/>
  <c r="CL621" i="1" s="1"/>
  <c r="CM621" i="1" s="1"/>
  <c r="CN621" i="1" s="1"/>
  <c r="CO621" i="1" s="1"/>
  <c r="CK617" i="1"/>
  <c r="CL617" i="1" s="1"/>
  <c r="CM617" i="1" s="1"/>
  <c r="CN617" i="1" s="1"/>
  <c r="CO617" i="1" s="1"/>
  <c r="CK613" i="1"/>
  <c r="CL613" i="1" s="1"/>
  <c r="CM613" i="1" s="1"/>
  <c r="CN613" i="1" s="1"/>
  <c r="CO613" i="1" s="1"/>
  <c r="CK609" i="1"/>
  <c r="CL609" i="1" s="1"/>
  <c r="CM609" i="1" s="1"/>
  <c r="CN609" i="1" s="1"/>
  <c r="CO609" i="1" s="1"/>
  <c r="CK605" i="1"/>
  <c r="CL605" i="1" s="1"/>
  <c r="CM605" i="1" s="1"/>
  <c r="CN605" i="1" s="1"/>
  <c r="CO605" i="1" s="1"/>
  <c r="CK601" i="1"/>
  <c r="CL601" i="1" s="1"/>
  <c r="CM601" i="1" s="1"/>
  <c r="CN601" i="1" s="1"/>
  <c r="CO601" i="1" s="1"/>
  <c r="CK597" i="1"/>
  <c r="CL597" i="1" s="1"/>
  <c r="CM597" i="1" s="1"/>
  <c r="CN597" i="1" s="1"/>
  <c r="CO597" i="1" s="1"/>
  <c r="CK593" i="1"/>
  <c r="CL593" i="1" s="1"/>
  <c r="CM593" i="1" s="1"/>
  <c r="CN593" i="1" s="1"/>
  <c r="CO593" i="1" s="1"/>
  <c r="CK589" i="1"/>
  <c r="CL589" i="1" s="1"/>
  <c r="CM589" i="1" s="1"/>
  <c r="CN589" i="1" s="1"/>
  <c r="CO589" i="1" s="1"/>
  <c r="CK585" i="1"/>
  <c r="CL585" i="1" s="1"/>
  <c r="CM585" i="1" s="1"/>
  <c r="CN585" i="1" s="1"/>
  <c r="CO585" i="1" s="1"/>
  <c r="CK582" i="1"/>
  <c r="CL582" i="1" s="1"/>
  <c r="CM582" i="1" s="1"/>
  <c r="CN582" i="1" s="1"/>
  <c r="CO582" i="1" s="1"/>
  <c r="CK578" i="1"/>
  <c r="CL578" i="1" s="1"/>
  <c r="CM578" i="1" s="1"/>
  <c r="CN578" i="1" s="1"/>
  <c r="CO578" i="1" s="1"/>
  <c r="CK574" i="1"/>
  <c r="CL574" i="1" s="1"/>
  <c r="CM574" i="1" s="1"/>
  <c r="CN574" i="1" s="1"/>
  <c r="CO574" i="1" s="1"/>
  <c r="CK570" i="1"/>
  <c r="CL570" i="1" s="1"/>
  <c r="CM570" i="1" s="1"/>
  <c r="CN570" i="1" s="1"/>
  <c r="CO570" i="1" s="1"/>
  <c r="CK566" i="1"/>
  <c r="CL566" i="1" s="1"/>
  <c r="CM566" i="1" s="1"/>
  <c r="CN566" i="1" s="1"/>
  <c r="CO566" i="1" s="1"/>
  <c r="CK562" i="1"/>
  <c r="CL562" i="1" s="1"/>
  <c r="CM562" i="1" s="1"/>
  <c r="CN562" i="1" s="1"/>
  <c r="CO562" i="1" s="1"/>
  <c r="CK558" i="1"/>
  <c r="CL558" i="1" s="1"/>
  <c r="CM558" i="1" s="1"/>
  <c r="CN558" i="1" s="1"/>
  <c r="CO558" i="1" s="1"/>
  <c r="CK554" i="1"/>
  <c r="CL554" i="1" s="1"/>
  <c r="CM554" i="1" s="1"/>
  <c r="CN554" i="1" s="1"/>
  <c r="CO554" i="1" s="1"/>
  <c r="CK550" i="1"/>
  <c r="CL550" i="1" s="1"/>
  <c r="CM550" i="1" s="1"/>
  <c r="CN550" i="1" s="1"/>
  <c r="CO550" i="1" s="1"/>
  <c r="CK546" i="1"/>
  <c r="CL546" i="1" s="1"/>
  <c r="CM546" i="1" s="1"/>
  <c r="CN546" i="1" s="1"/>
  <c r="CO546" i="1" s="1"/>
  <c r="CK542" i="1"/>
  <c r="CL542" i="1" s="1"/>
  <c r="CM542" i="1" s="1"/>
  <c r="CN542" i="1" s="1"/>
  <c r="CO542" i="1" s="1"/>
  <c r="CK538" i="1"/>
  <c r="CL538" i="1" s="1"/>
  <c r="CM538" i="1" s="1"/>
  <c r="CN538" i="1" s="1"/>
  <c r="CO538" i="1" s="1"/>
  <c r="CK535" i="1"/>
  <c r="CL535" i="1" s="1"/>
  <c r="CM535" i="1" s="1"/>
  <c r="CN535" i="1" s="1"/>
  <c r="CO535" i="1" s="1"/>
  <c r="CK531" i="1"/>
  <c r="CL531" i="1" s="1"/>
  <c r="CM531" i="1" s="1"/>
  <c r="CN531" i="1" s="1"/>
  <c r="CO531" i="1" s="1"/>
  <c r="CK391" i="1"/>
  <c r="CL391" i="1" s="1"/>
  <c r="CM391" i="1" s="1"/>
  <c r="CN391" i="1" s="1"/>
  <c r="CO391" i="1" s="1"/>
  <c r="CK524" i="1"/>
  <c r="CL524" i="1" s="1"/>
  <c r="CM524" i="1" s="1"/>
  <c r="CN524" i="1" s="1"/>
  <c r="CO524" i="1" s="1"/>
  <c r="CK520" i="1"/>
  <c r="CL520" i="1" s="1"/>
  <c r="CM520" i="1" s="1"/>
  <c r="CN520" i="1" s="1"/>
  <c r="CO520" i="1" s="1"/>
  <c r="CK516" i="1"/>
  <c r="CL516" i="1" s="1"/>
  <c r="CM516" i="1" s="1"/>
  <c r="CN516" i="1" s="1"/>
  <c r="CO516" i="1" s="1"/>
  <c r="CK512" i="1"/>
  <c r="CL512" i="1" s="1"/>
  <c r="CM512" i="1" s="1"/>
  <c r="CN512" i="1" s="1"/>
  <c r="CO512" i="1" s="1"/>
  <c r="CK508" i="1"/>
  <c r="CL508" i="1" s="1"/>
  <c r="CM508" i="1" s="1"/>
  <c r="CN508" i="1" s="1"/>
  <c r="CO508" i="1" s="1"/>
  <c r="CK504" i="1"/>
  <c r="CL504" i="1" s="1"/>
  <c r="CM504" i="1" s="1"/>
  <c r="CN504" i="1" s="1"/>
  <c r="CO504" i="1" s="1"/>
  <c r="CK500" i="1"/>
  <c r="CL500" i="1" s="1"/>
  <c r="CM500" i="1" s="1"/>
  <c r="CN500" i="1" s="1"/>
  <c r="CO500" i="1" s="1"/>
  <c r="CK496" i="1"/>
  <c r="CL496" i="1" s="1"/>
  <c r="CM496" i="1" s="1"/>
  <c r="CN496" i="1" s="1"/>
  <c r="CO496" i="1" s="1"/>
  <c r="CK492" i="1"/>
  <c r="CL492" i="1" s="1"/>
  <c r="CM492" i="1" s="1"/>
  <c r="CN492" i="1" s="1"/>
  <c r="CO492" i="1" s="1"/>
  <c r="CK488" i="1"/>
  <c r="CL488" i="1" s="1"/>
  <c r="CM488" i="1" s="1"/>
  <c r="CN488" i="1" s="1"/>
  <c r="CO488" i="1" s="1"/>
  <c r="CK484" i="1"/>
  <c r="CL484" i="1" s="1"/>
  <c r="CM484" i="1" s="1"/>
  <c r="CN484" i="1" s="1"/>
  <c r="CO484" i="1" s="1"/>
  <c r="CK480" i="1"/>
  <c r="CL480" i="1" s="1"/>
  <c r="CM480" i="1" s="1"/>
  <c r="CN480" i="1" s="1"/>
  <c r="CO480" i="1" s="1"/>
  <c r="CK476" i="1"/>
  <c r="CL476" i="1" s="1"/>
  <c r="CM476" i="1" s="1"/>
  <c r="CN476" i="1" s="1"/>
  <c r="CO476" i="1" s="1"/>
  <c r="CK472" i="1"/>
  <c r="CL472" i="1" s="1"/>
  <c r="CM472" i="1" s="1"/>
  <c r="CN472" i="1" s="1"/>
  <c r="CO472" i="1" s="1"/>
  <c r="CK468" i="1"/>
  <c r="CL468" i="1" s="1"/>
  <c r="CM468" i="1" s="1"/>
  <c r="CN468" i="1" s="1"/>
  <c r="CO468" i="1" s="1"/>
  <c r="CK464" i="1"/>
  <c r="CL464" i="1" s="1"/>
  <c r="CM464" i="1" s="1"/>
  <c r="CN464" i="1" s="1"/>
  <c r="CO464" i="1" s="1"/>
  <c r="CK460" i="1"/>
  <c r="CL460" i="1" s="1"/>
  <c r="CM460" i="1" s="1"/>
  <c r="CN460" i="1" s="1"/>
  <c r="CO460" i="1" s="1"/>
  <c r="CK456" i="1"/>
  <c r="CL456" i="1" s="1"/>
  <c r="CM456" i="1" s="1"/>
  <c r="CN456" i="1" s="1"/>
  <c r="CO456" i="1" s="1"/>
  <c r="CK452" i="1"/>
  <c r="CL452" i="1" s="1"/>
  <c r="CM452" i="1" s="1"/>
  <c r="CN452" i="1" s="1"/>
  <c r="CO452" i="1" s="1"/>
  <c r="CK448" i="1"/>
  <c r="CL448" i="1" s="1"/>
  <c r="CM448" i="1" s="1"/>
  <c r="CN448" i="1" s="1"/>
  <c r="CO448" i="1" s="1"/>
  <c r="CK389" i="1"/>
  <c r="CL389" i="1" s="1"/>
  <c r="CM389" i="1" s="1"/>
  <c r="CN389" i="1" s="1"/>
  <c r="CO389" i="1" s="1"/>
  <c r="CK387" i="1"/>
  <c r="CL387" i="1" s="1"/>
  <c r="CM387" i="1" s="1"/>
  <c r="CN387" i="1" s="1"/>
  <c r="CO387" i="1" s="1"/>
  <c r="CK385" i="1"/>
  <c r="CL385" i="1" s="1"/>
  <c r="CM385" i="1" s="1"/>
  <c r="CN385" i="1" s="1"/>
  <c r="CO385" i="1" s="1"/>
  <c r="CK383" i="1"/>
  <c r="CL383" i="1" s="1"/>
  <c r="CM383" i="1" s="1"/>
  <c r="CN383" i="1" s="1"/>
  <c r="CO383" i="1" s="1"/>
  <c r="CK380" i="1"/>
  <c r="CL380" i="1" s="1"/>
  <c r="CM380" i="1" s="1"/>
  <c r="CN380" i="1" s="1"/>
  <c r="CO380" i="1" s="1"/>
  <c r="CK378" i="1"/>
  <c r="CL378" i="1" s="1"/>
  <c r="CM378" i="1" s="1"/>
  <c r="CN378" i="1" s="1"/>
  <c r="CO378" i="1" s="1"/>
  <c r="CK375" i="1"/>
  <c r="CL375" i="1" s="1"/>
  <c r="CM375" i="1" s="1"/>
  <c r="CN375" i="1" s="1"/>
  <c r="CO375" i="1" s="1"/>
  <c r="CK371" i="1"/>
  <c r="CL371" i="1" s="1"/>
  <c r="CM371" i="1" s="1"/>
  <c r="CN371" i="1" s="1"/>
  <c r="CO371" i="1" s="1"/>
  <c r="CK367" i="1"/>
  <c r="CL367" i="1" s="1"/>
  <c r="CM367" i="1" s="1"/>
  <c r="CN367" i="1" s="1"/>
  <c r="CO367" i="1" s="1"/>
  <c r="CK365" i="1"/>
  <c r="CL365" i="1" s="1"/>
  <c r="CM365" i="1" s="1"/>
  <c r="CN365" i="1" s="1"/>
  <c r="CO365" i="1" s="1"/>
  <c r="CK344" i="1"/>
  <c r="CL344" i="1" s="1"/>
  <c r="CM344" i="1" s="1"/>
  <c r="CN344" i="1" s="1"/>
  <c r="CO344" i="1" s="1"/>
  <c r="CK429" i="1"/>
  <c r="CL429" i="1" s="1"/>
  <c r="CM429" i="1" s="1"/>
  <c r="CN429" i="1" s="1"/>
  <c r="CO429" i="1" s="1"/>
  <c r="CK433" i="1"/>
  <c r="CL433" i="1" s="1"/>
  <c r="CM433" i="1" s="1"/>
  <c r="CN433" i="1" s="1"/>
  <c r="CO433" i="1" s="1"/>
  <c r="CK426" i="1"/>
  <c r="CL426" i="1" s="1"/>
  <c r="CM426" i="1" s="1"/>
  <c r="CN426" i="1" s="1"/>
  <c r="CO426" i="1" s="1"/>
  <c r="CK338" i="1"/>
  <c r="CL338" i="1" s="1"/>
  <c r="CM338" i="1" s="1"/>
  <c r="CN338" i="1" s="1"/>
  <c r="CO338" i="1" s="1"/>
  <c r="CK334" i="1"/>
  <c r="CL334" i="1" s="1"/>
  <c r="CM334" i="1" s="1"/>
  <c r="CN334" i="1" s="1"/>
  <c r="CO334" i="1" s="1"/>
  <c r="CK331" i="1"/>
  <c r="CL331" i="1" s="1"/>
  <c r="CM331" i="1" s="1"/>
  <c r="CN331" i="1" s="1"/>
  <c r="CO331" i="1" s="1"/>
  <c r="CK347" i="1"/>
  <c r="CL347" i="1" s="1"/>
  <c r="CM347" i="1" s="1"/>
  <c r="CN347" i="1" s="1"/>
  <c r="CO347" i="1" s="1"/>
  <c r="CK326" i="1"/>
  <c r="CL326" i="1" s="1"/>
  <c r="CM326" i="1" s="1"/>
  <c r="CN326" i="1" s="1"/>
  <c r="CO326" i="1" s="1"/>
  <c r="CK430" i="1"/>
  <c r="CL430" i="1" s="1"/>
  <c r="CM430" i="1" s="1"/>
  <c r="CN430" i="1" s="1"/>
  <c r="CO430" i="1" s="1"/>
  <c r="CK320" i="1"/>
  <c r="CL320" i="1" s="1"/>
  <c r="CM320" i="1" s="1"/>
  <c r="CN320" i="1" s="1"/>
  <c r="CO320" i="1" s="1"/>
  <c r="CK316" i="1"/>
  <c r="CL316" i="1" s="1"/>
  <c r="CM316" i="1" s="1"/>
  <c r="CN316" i="1" s="1"/>
  <c r="CO316" i="1" s="1"/>
  <c r="CK312" i="1"/>
  <c r="CL312" i="1" s="1"/>
  <c r="CM312" i="1" s="1"/>
  <c r="CN312" i="1" s="1"/>
  <c r="CO312" i="1" s="1"/>
  <c r="CK308" i="1"/>
  <c r="CL308" i="1" s="1"/>
  <c r="CM308" i="1" s="1"/>
  <c r="CN308" i="1" s="1"/>
  <c r="CO308" i="1" s="1"/>
  <c r="CK304" i="1"/>
  <c r="CL304" i="1" s="1"/>
  <c r="CM304" i="1" s="1"/>
  <c r="CN304" i="1" s="1"/>
  <c r="CO304" i="1" s="1"/>
  <c r="CK300" i="1"/>
  <c r="CL300" i="1" s="1"/>
  <c r="CM300" i="1" s="1"/>
  <c r="CN300" i="1" s="1"/>
  <c r="CO300" i="1" s="1"/>
  <c r="CK296" i="1"/>
  <c r="CL296" i="1" s="1"/>
  <c r="CM296" i="1" s="1"/>
  <c r="CN296" i="1" s="1"/>
  <c r="CO296" i="1" s="1"/>
  <c r="CK292" i="1"/>
  <c r="CL292" i="1" s="1"/>
  <c r="CM292" i="1" s="1"/>
  <c r="CN292" i="1" s="1"/>
  <c r="CO292" i="1" s="1"/>
  <c r="CK288" i="1"/>
  <c r="CL288" i="1" s="1"/>
  <c r="CM288" i="1" s="1"/>
  <c r="CN288" i="1" s="1"/>
  <c r="CO288" i="1" s="1"/>
  <c r="CK284" i="1"/>
  <c r="CL284" i="1" s="1"/>
  <c r="CM284" i="1" s="1"/>
  <c r="CN284" i="1" s="1"/>
  <c r="CO284" i="1" s="1"/>
  <c r="CK280" i="1"/>
  <c r="CL280" i="1" s="1"/>
  <c r="CM280" i="1" s="1"/>
  <c r="CN280" i="1" s="1"/>
  <c r="CO280" i="1" s="1"/>
  <c r="CK276" i="1"/>
  <c r="CL276" i="1" s="1"/>
  <c r="CM276" i="1" s="1"/>
  <c r="CN276" i="1" s="1"/>
  <c r="CO276" i="1" s="1"/>
  <c r="CK272" i="1"/>
  <c r="CL272" i="1" s="1"/>
  <c r="CM272" i="1" s="1"/>
  <c r="CN272" i="1" s="1"/>
  <c r="CO272" i="1" s="1"/>
  <c r="CK268" i="1"/>
  <c r="CL268" i="1" s="1"/>
  <c r="CM268" i="1" s="1"/>
  <c r="CN268" i="1" s="1"/>
  <c r="CO268" i="1" s="1"/>
  <c r="CK264" i="1"/>
  <c r="CL264" i="1" s="1"/>
  <c r="CM264" i="1" s="1"/>
  <c r="CN264" i="1" s="1"/>
  <c r="CO264" i="1" s="1"/>
  <c r="CK260" i="1"/>
  <c r="CL260" i="1" s="1"/>
  <c r="CM260" i="1" s="1"/>
  <c r="CN260" i="1" s="1"/>
  <c r="CO260" i="1" s="1"/>
  <c r="CK256" i="1"/>
  <c r="CL256" i="1" s="1"/>
  <c r="CM256" i="1" s="1"/>
  <c r="CN256" i="1" s="1"/>
  <c r="CO256" i="1" s="1"/>
  <c r="CK252" i="1"/>
  <c r="CL252" i="1" s="1"/>
  <c r="CM252" i="1" s="1"/>
  <c r="CN252" i="1" s="1"/>
  <c r="CO252" i="1" s="1"/>
  <c r="CK248" i="1"/>
  <c r="CL248" i="1" s="1"/>
  <c r="CM248" i="1" s="1"/>
  <c r="CN248" i="1" s="1"/>
  <c r="CO248" i="1" s="1"/>
  <c r="CK244" i="1"/>
  <c r="CL244" i="1" s="1"/>
  <c r="CM244" i="1" s="1"/>
  <c r="CN244" i="1" s="1"/>
  <c r="CO244" i="1" s="1"/>
  <c r="CK240" i="1"/>
  <c r="CL240" i="1" s="1"/>
  <c r="CM240" i="1" s="1"/>
  <c r="CN240" i="1" s="1"/>
  <c r="CO240" i="1" s="1"/>
  <c r="CK236" i="1"/>
  <c r="CL236" i="1" s="1"/>
  <c r="CM236" i="1" s="1"/>
  <c r="CN236" i="1" s="1"/>
  <c r="CO236" i="1" s="1"/>
  <c r="CK232" i="1"/>
  <c r="CL232" i="1" s="1"/>
  <c r="CM232" i="1" s="1"/>
  <c r="CN232" i="1" s="1"/>
  <c r="CO232" i="1" s="1"/>
  <c r="CK228" i="1"/>
  <c r="CL228" i="1" s="1"/>
  <c r="CM228" i="1" s="1"/>
  <c r="CN228" i="1" s="1"/>
  <c r="CO228" i="1" s="1"/>
  <c r="CK224" i="1"/>
  <c r="CL224" i="1" s="1"/>
  <c r="CM224" i="1" s="1"/>
  <c r="CN224" i="1" s="1"/>
  <c r="CO224" i="1" s="1"/>
  <c r="CK220" i="1"/>
  <c r="CL220" i="1" s="1"/>
  <c r="CM220" i="1" s="1"/>
  <c r="CN220" i="1" s="1"/>
  <c r="CO220" i="1" s="1"/>
  <c r="CK216" i="1"/>
  <c r="CL216" i="1" s="1"/>
  <c r="CM216" i="1" s="1"/>
  <c r="CN216" i="1" s="1"/>
  <c r="CO216" i="1" s="1"/>
  <c r="CK212" i="1"/>
  <c r="CL212" i="1" s="1"/>
  <c r="CM212" i="1" s="1"/>
  <c r="CN212" i="1" s="1"/>
  <c r="CO212" i="1" s="1"/>
  <c r="CK208" i="1"/>
  <c r="CL208" i="1" s="1"/>
  <c r="CM208" i="1" s="1"/>
  <c r="CN208" i="1" s="1"/>
  <c r="CO208" i="1" s="1"/>
  <c r="CK204" i="1"/>
  <c r="CL204" i="1" s="1"/>
  <c r="CM204" i="1" s="1"/>
  <c r="CN204" i="1" s="1"/>
  <c r="CO204" i="1" s="1"/>
  <c r="CK200" i="1"/>
  <c r="CL200" i="1" s="1"/>
  <c r="CM200" i="1" s="1"/>
  <c r="CN200" i="1" s="1"/>
  <c r="CO200" i="1" s="1"/>
  <c r="CK196" i="1"/>
  <c r="CL196" i="1" s="1"/>
  <c r="CM196" i="1" s="1"/>
  <c r="CN196" i="1" s="1"/>
  <c r="CO196" i="1" s="1"/>
  <c r="CK192" i="1"/>
  <c r="CL192" i="1" s="1"/>
  <c r="CM192" i="1" s="1"/>
  <c r="CN192" i="1" s="1"/>
  <c r="CO192" i="1" s="1"/>
  <c r="CK188" i="1"/>
  <c r="CL188" i="1" s="1"/>
  <c r="CM188" i="1" s="1"/>
  <c r="CN188" i="1" s="1"/>
  <c r="CO188" i="1" s="1"/>
  <c r="CK184" i="1"/>
  <c r="CL184" i="1" s="1"/>
  <c r="CM184" i="1" s="1"/>
  <c r="CN184" i="1" s="1"/>
  <c r="CO184" i="1" s="1"/>
  <c r="CK180" i="1"/>
  <c r="CL180" i="1" s="1"/>
  <c r="CM180" i="1" s="1"/>
  <c r="CN180" i="1" s="1"/>
  <c r="CO180" i="1" s="1"/>
  <c r="CK176" i="1"/>
  <c r="CL176" i="1" s="1"/>
  <c r="CM176" i="1" s="1"/>
  <c r="CN176" i="1" s="1"/>
  <c r="CO176" i="1" s="1"/>
  <c r="CK172" i="1"/>
  <c r="CL172" i="1" s="1"/>
  <c r="CM172" i="1" s="1"/>
  <c r="CN172" i="1" s="1"/>
  <c r="CO172" i="1" s="1"/>
  <c r="CK168" i="1"/>
  <c r="CL168" i="1" s="1"/>
  <c r="CM168" i="1" s="1"/>
  <c r="CN168" i="1" s="1"/>
  <c r="CO168" i="1" s="1"/>
  <c r="CK164" i="1"/>
  <c r="CL164" i="1" s="1"/>
  <c r="CM164" i="1" s="1"/>
  <c r="CN164" i="1" s="1"/>
  <c r="CO164" i="1" s="1"/>
  <c r="CK160" i="1"/>
  <c r="CL160" i="1" s="1"/>
  <c r="CM160" i="1" s="1"/>
  <c r="CN160" i="1" s="1"/>
  <c r="CO160" i="1" s="1"/>
  <c r="CK156" i="1"/>
  <c r="CL156" i="1" s="1"/>
  <c r="CM156" i="1" s="1"/>
  <c r="CN156" i="1" s="1"/>
  <c r="CO156" i="1" s="1"/>
  <c r="CK152" i="1"/>
  <c r="CL152" i="1" s="1"/>
  <c r="CM152" i="1" s="1"/>
  <c r="CN152" i="1" s="1"/>
  <c r="CO152" i="1" s="1"/>
  <c r="CK148" i="1"/>
  <c r="CL148" i="1" s="1"/>
  <c r="CM148" i="1" s="1"/>
  <c r="CN148" i="1" s="1"/>
  <c r="CO148" i="1" s="1"/>
  <c r="CK144" i="1"/>
  <c r="CL144" i="1" s="1"/>
  <c r="CM144" i="1" s="1"/>
  <c r="CN144" i="1" s="1"/>
  <c r="CO144" i="1" s="1"/>
  <c r="CK140" i="1"/>
  <c r="CL140" i="1" s="1"/>
  <c r="CM140" i="1" s="1"/>
  <c r="CN140" i="1" s="1"/>
  <c r="CO140" i="1" s="1"/>
  <c r="CK136" i="1"/>
  <c r="CL136" i="1" s="1"/>
  <c r="CM136" i="1" s="1"/>
  <c r="CN136" i="1" s="1"/>
  <c r="CO136" i="1" s="1"/>
  <c r="CK132" i="1"/>
  <c r="CL132" i="1" s="1"/>
  <c r="CM132" i="1" s="1"/>
  <c r="CN132" i="1" s="1"/>
  <c r="CO132" i="1" s="1"/>
  <c r="CK128" i="1"/>
  <c r="CL128" i="1" s="1"/>
  <c r="CM128" i="1" s="1"/>
  <c r="CN128" i="1" s="1"/>
  <c r="CO128" i="1" s="1"/>
  <c r="CK124" i="1"/>
  <c r="CL124" i="1" s="1"/>
  <c r="CM124" i="1" s="1"/>
  <c r="CN124" i="1" s="1"/>
  <c r="CO124" i="1" s="1"/>
  <c r="CK120" i="1"/>
  <c r="CL120" i="1" s="1"/>
  <c r="CM120" i="1" s="1"/>
  <c r="CN120" i="1" s="1"/>
  <c r="CO120" i="1" s="1"/>
  <c r="CK116" i="1"/>
  <c r="CL116" i="1" s="1"/>
  <c r="CM116" i="1" s="1"/>
  <c r="CN116" i="1" s="1"/>
  <c r="CO116" i="1" s="1"/>
  <c r="CK112" i="1"/>
  <c r="CL112" i="1" s="1"/>
  <c r="CM112" i="1" s="1"/>
  <c r="CN112" i="1" s="1"/>
  <c r="CO112" i="1" s="1"/>
  <c r="CK108" i="1"/>
  <c r="CL108" i="1" s="1"/>
  <c r="CM108" i="1" s="1"/>
  <c r="CN108" i="1" s="1"/>
  <c r="CO108" i="1" s="1"/>
  <c r="CK104" i="1"/>
  <c r="CL104" i="1" s="1"/>
  <c r="CM104" i="1" s="1"/>
  <c r="CN104" i="1" s="1"/>
  <c r="CO104" i="1" s="1"/>
  <c r="CK100" i="1"/>
  <c r="CL100" i="1" s="1"/>
  <c r="CM100" i="1" s="1"/>
  <c r="CN100" i="1" s="1"/>
  <c r="CO100" i="1" s="1"/>
  <c r="CK96" i="1"/>
  <c r="CL96" i="1" s="1"/>
  <c r="CM96" i="1" s="1"/>
  <c r="CN96" i="1" s="1"/>
  <c r="CO96" i="1" s="1"/>
  <c r="CK92" i="1"/>
  <c r="CL92" i="1" s="1"/>
  <c r="CM92" i="1" s="1"/>
  <c r="CN92" i="1" s="1"/>
  <c r="CO92" i="1" s="1"/>
  <c r="CK88" i="1"/>
  <c r="CL88" i="1" s="1"/>
  <c r="CM88" i="1" s="1"/>
  <c r="CN88" i="1" s="1"/>
  <c r="CO88" i="1" s="1"/>
  <c r="CK84" i="1"/>
  <c r="CL84" i="1" s="1"/>
  <c r="CM84" i="1" s="1"/>
  <c r="CN84" i="1" s="1"/>
  <c r="CO84" i="1" s="1"/>
  <c r="CK80" i="1"/>
  <c r="CL80" i="1" s="1"/>
  <c r="CM80" i="1" s="1"/>
  <c r="CN80" i="1" s="1"/>
  <c r="CO80" i="1" s="1"/>
  <c r="CK76" i="1"/>
  <c r="CL76" i="1" s="1"/>
  <c r="CM76" i="1" s="1"/>
  <c r="CN76" i="1" s="1"/>
  <c r="CO76" i="1" s="1"/>
  <c r="CK72" i="1"/>
  <c r="CL72" i="1" s="1"/>
  <c r="CM72" i="1" s="1"/>
  <c r="CN72" i="1" s="1"/>
  <c r="CO72" i="1" s="1"/>
  <c r="CK68" i="1"/>
  <c r="CL68" i="1" s="1"/>
  <c r="CM68" i="1" s="1"/>
  <c r="CN68" i="1" s="1"/>
  <c r="CO68" i="1" s="1"/>
  <c r="CK64" i="1"/>
  <c r="CL64" i="1" s="1"/>
  <c r="CM64" i="1" s="1"/>
  <c r="CN64" i="1" s="1"/>
  <c r="CO64" i="1" s="1"/>
  <c r="CK60" i="1"/>
  <c r="CL60" i="1" s="1"/>
  <c r="CM60" i="1" s="1"/>
  <c r="CN60" i="1" s="1"/>
  <c r="CO60" i="1" s="1"/>
  <c r="CK56" i="1"/>
  <c r="CL56" i="1" s="1"/>
  <c r="CM56" i="1" s="1"/>
  <c r="CN56" i="1" s="1"/>
  <c r="CO56" i="1" s="1"/>
  <c r="CK52" i="1"/>
  <c r="CL52" i="1" s="1"/>
  <c r="CM52" i="1" s="1"/>
  <c r="CN52" i="1" s="1"/>
  <c r="CO52" i="1" s="1"/>
  <c r="CK48" i="1"/>
  <c r="CL48" i="1" s="1"/>
  <c r="CM48" i="1" s="1"/>
  <c r="CN48" i="1" s="1"/>
  <c r="CO48" i="1" s="1"/>
  <c r="CK44" i="1"/>
  <c r="CL44" i="1" s="1"/>
  <c r="CM44" i="1" s="1"/>
  <c r="CN44" i="1" s="1"/>
  <c r="CO44" i="1" s="1"/>
  <c r="CK40" i="1"/>
  <c r="CL40" i="1" s="1"/>
  <c r="CM40" i="1" s="1"/>
  <c r="CN40" i="1" s="1"/>
  <c r="CO40" i="1" s="1"/>
  <c r="CK36" i="1"/>
  <c r="CL36" i="1" s="1"/>
  <c r="CM36" i="1" s="1"/>
  <c r="CN36" i="1" s="1"/>
  <c r="CO36" i="1" s="1"/>
  <c r="CK32" i="1"/>
  <c r="CL32" i="1" s="1"/>
  <c r="CM32" i="1" s="1"/>
  <c r="CN32" i="1" s="1"/>
  <c r="CO32" i="1" s="1"/>
  <c r="CK28" i="1"/>
  <c r="CL28" i="1" s="1"/>
  <c r="CM28" i="1" s="1"/>
  <c r="CN28" i="1" s="1"/>
  <c r="CO28" i="1" s="1"/>
  <c r="CK24" i="1"/>
  <c r="CL24" i="1" s="1"/>
  <c r="CM24" i="1" s="1"/>
  <c r="CN24" i="1" s="1"/>
  <c r="CO24" i="1" s="1"/>
  <c r="CK20" i="1"/>
  <c r="CL20" i="1" s="1"/>
  <c r="CM20" i="1" s="1"/>
  <c r="CN20" i="1" s="1"/>
  <c r="CO20" i="1" s="1"/>
  <c r="CK16" i="1"/>
  <c r="CL16" i="1" s="1"/>
  <c r="CM16" i="1" s="1"/>
  <c r="CN16" i="1" s="1"/>
  <c r="CO16" i="1" s="1"/>
  <c r="CK12" i="1"/>
  <c r="CL12" i="1" s="1"/>
  <c r="CM12" i="1" s="1"/>
  <c r="CN12" i="1" s="1"/>
  <c r="CO12" i="1" s="1"/>
  <c r="CK8" i="1"/>
  <c r="CL8" i="1" s="1"/>
  <c r="CM8" i="1" s="1"/>
  <c r="CN8" i="1" s="1"/>
  <c r="CO8" i="1" s="1"/>
  <c r="CK625" i="1"/>
  <c r="CL625" i="1" s="1"/>
  <c r="CM625" i="1" s="1"/>
  <c r="CN625" i="1" s="1"/>
  <c r="CO625" i="1" s="1"/>
  <c r="CK3" i="1"/>
  <c r="CL3" i="1" s="1"/>
  <c r="CM3" i="1" s="1"/>
  <c r="CN3" i="1" s="1"/>
  <c r="CO3" i="1" s="1"/>
  <c r="CK1166" i="1"/>
  <c r="CL1166" i="1" s="1"/>
  <c r="CM1166" i="1" s="1"/>
  <c r="CN1166" i="1" s="1"/>
  <c r="CO1166" i="1" s="1"/>
  <c r="CK1162" i="1"/>
  <c r="CL1162" i="1" s="1"/>
  <c r="CM1162" i="1" s="1"/>
  <c r="CN1162" i="1" s="1"/>
  <c r="CO1162" i="1" s="1"/>
  <c r="CK1158" i="1"/>
  <c r="CL1158" i="1" s="1"/>
  <c r="CM1158" i="1" s="1"/>
  <c r="CN1158" i="1" s="1"/>
  <c r="CO1158" i="1" s="1"/>
  <c r="CK1154" i="1"/>
  <c r="CL1154" i="1" s="1"/>
  <c r="CM1154" i="1" s="1"/>
  <c r="CN1154" i="1" s="1"/>
  <c r="CO1154" i="1" s="1"/>
  <c r="CK1150" i="1"/>
  <c r="CL1150" i="1" s="1"/>
  <c r="CM1150" i="1" s="1"/>
  <c r="CN1150" i="1" s="1"/>
  <c r="CO1150" i="1" s="1"/>
  <c r="CK1146" i="1"/>
  <c r="CL1146" i="1" s="1"/>
  <c r="CM1146" i="1" s="1"/>
  <c r="CN1146" i="1" s="1"/>
  <c r="CO1146" i="1" s="1"/>
  <c r="CK1142" i="1"/>
  <c r="CL1142" i="1" s="1"/>
  <c r="CM1142" i="1" s="1"/>
  <c r="CN1142" i="1" s="1"/>
  <c r="CO1142" i="1" s="1"/>
  <c r="CK1138" i="1"/>
  <c r="CL1138" i="1" s="1"/>
  <c r="CM1138" i="1" s="1"/>
  <c r="CN1138" i="1" s="1"/>
  <c r="CO1138" i="1" s="1"/>
  <c r="CK1134" i="1"/>
  <c r="CL1134" i="1" s="1"/>
  <c r="CM1134" i="1" s="1"/>
  <c r="CN1134" i="1" s="1"/>
  <c r="CO1134" i="1" s="1"/>
  <c r="CK1130" i="1"/>
  <c r="CL1130" i="1" s="1"/>
  <c r="CM1130" i="1" s="1"/>
  <c r="CN1130" i="1" s="1"/>
  <c r="CO1130" i="1" s="1"/>
  <c r="CK1126" i="1"/>
  <c r="CL1126" i="1" s="1"/>
  <c r="CM1126" i="1" s="1"/>
  <c r="CN1126" i="1" s="1"/>
  <c r="CO1126" i="1" s="1"/>
  <c r="CK1122" i="1"/>
  <c r="CL1122" i="1" s="1"/>
  <c r="CM1122" i="1" s="1"/>
  <c r="CN1122" i="1" s="1"/>
  <c r="CO1122" i="1" s="1"/>
  <c r="CK1118" i="1"/>
  <c r="CL1118" i="1" s="1"/>
  <c r="CM1118" i="1" s="1"/>
  <c r="CN1118" i="1" s="1"/>
  <c r="CO1118" i="1" s="1"/>
  <c r="CK1114" i="1"/>
  <c r="CL1114" i="1" s="1"/>
  <c r="CM1114" i="1" s="1"/>
  <c r="CN1114" i="1" s="1"/>
  <c r="CO1114" i="1" s="1"/>
  <c r="CK1110" i="1"/>
  <c r="CL1110" i="1" s="1"/>
  <c r="CM1110" i="1" s="1"/>
  <c r="CN1110" i="1" s="1"/>
  <c r="CO1110" i="1" s="1"/>
  <c r="CK1106" i="1"/>
  <c r="CL1106" i="1" s="1"/>
  <c r="CM1106" i="1" s="1"/>
  <c r="CN1106" i="1" s="1"/>
  <c r="CO1106" i="1" s="1"/>
  <c r="CK1102" i="1"/>
  <c r="CL1102" i="1" s="1"/>
  <c r="CM1102" i="1" s="1"/>
  <c r="CN1102" i="1" s="1"/>
  <c r="CO1102" i="1" s="1"/>
  <c r="CK1098" i="1"/>
  <c r="CL1098" i="1" s="1"/>
  <c r="CM1098" i="1" s="1"/>
  <c r="CN1098" i="1" s="1"/>
  <c r="CO1098" i="1" s="1"/>
  <c r="CK1094" i="1"/>
  <c r="CL1094" i="1" s="1"/>
  <c r="CM1094" i="1" s="1"/>
  <c r="CN1094" i="1" s="1"/>
  <c r="CO1094" i="1" s="1"/>
  <c r="CK1090" i="1"/>
  <c r="CL1090" i="1" s="1"/>
  <c r="CM1090" i="1" s="1"/>
  <c r="CN1090" i="1" s="1"/>
  <c r="CO1090" i="1" s="1"/>
  <c r="CK1086" i="1"/>
  <c r="CL1086" i="1" s="1"/>
  <c r="CM1086" i="1" s="1"/>
  <c r="CN1086" i="1" s="1"/>
  <c r="CO1086" i="1" s="1"/>
  <c r="CK1082" i="1"/>
  <c r="CL1082" i="1" s="1"/>
  <c r="CM1082" i="1" s="1"/>
  <c r="CN1082" i="1" s="1"/>
  <c r="CO1082" i="1" s="1"/>
  <c r="CK1078" i="1"/>
  <c r="CL1078" i="1" s="1"/>
  <c r="CM1078" i="1" s="1"/>
  <c r="CN1078" i="1" s="1"/>
  <c r="CO1078" i="1" s="1"/>
  <c r="CK1074" i="1"/>
  <c r="CL1074" i="1" s="1"/>
  <c r="CM1074" i="1" s="1"/>
  <c r="CN1074" i="1" s="1"/>
  <c r="CO1074" i="1" s="1"/>
  <c r="CK1070" i="1"/>
  <c r="CL1070" i="1" s="1"/>
  <c r="CM1070" i="1" s="1"/>
  <c r="CN1070" i="1" s="1"/>
  <c r="CO1070" i="1" s="1"/>
  <c r="CK1066" i="1"/>
  <c r="CL1066" i="1" s="1"/>
  <c r="CM1066" i="1" s="1"/>
  <c r="CN1066" i="1" s="1"/>
  <c r="CO1066" i="1" s="1"/>
  <c r="CK1062" i="1"/>
  <c r="CL1062" i="1" s="1"/>
  <c r="CM1062" i="1" s="1"/>
  <c r="CN1062" i="1" s="1"/>
  <c r="CO1062" i="1" s="1"/>
  <c r="CK1058" i="1"/>
  <c r="CL1058" i="1" s="1"/>
  <c r="CM1058" i="1" s="1"/>
  <c r="CN1058" i="1" s="1"/>
  <c r="CO1058" i="1" s="1"/>
  <c r="CK1054" i="1"/>
  <c r="CL1054" i="1" s="1"/>
  <c r="CM1054" i="1" s="1"/>
  <c r="CN1054" i="1" s="1"/>
  <c r="CO1054" i="1" s="1"/>
  <c r="CK1050" i="1"/>
  <c r="CL1050" i="1" s="1"/>
  <c r="CM1050" i="1" s="1"/>
  <c r="CN1050" i="1" s="1"/>
  <c r="CO1050" i="1" s="1"/>
  <c r="CK1046" i="1"/>
  <c r="CL1046" i="1" s="1"/>
  <c r="CM1046" i="1" s="1"/>
  <c r="CN1046" i="1" s="1"/>
  <c r="CO1046" i="1" s="1"/>
  <c r="CK1042" i="1"/>
  <c r="CL1042" i="1" s="1"/>
  <c r="CM1042" i="1" s="1"/>
  <c r="CN1042" i="1" s="1"/>
  <c r="CO1042" i="1" s="1"/>
  <c r="CK1038" i="1"/>
  <c r="CL1038" i="1" s="1"/>
  <c r="CM1038" i="1" s="1"/>
  <c r="CN1038" i="1" s="1"/>
  <c r="CO1038" i="1" s="1"/>
  <c r="CK1034" i="1"/>
  <c r="CL1034" i="1" s="1"/>
  <c r="CM1034" i="1" s="1"/>
  <c r="CN1034" i="1" s="1"/>
  <c r="CO1034" i="1" s="1"/>
  <c r="CK1030" i="1"/>
  <c r="CL1030" i="1" s="1"/>
  <c r="CM1030" i="1" s="1"/>
  <c r="CN1030" i="1" s="1"/>
  <c r="CO1030" i="1" s="1"/>
  <c r="CK1026" i="1"/>
  <c r="CL1026" i="1" s="1"/>
  <c r="CM1026" i="1" s="1"/>
  <c r="CN1026" i="1" s="1"/>
  <c r="CO1026" i="1" s="1"/>
  <c r="CK1022" i="1"/>
  <c r="CL1022" i="1" s="1"/>
  <c r="CM1022" i="1" s="1"/>
  <c r="CN1022" i="1" s="1"/>
  <c r="CO1022" i="1" s="1"/>
  <c r="CK1018" i="1"/>
  <c r="CL1018" i="1" s="1"/>
  <c r="CM1018" i="1" s="1"/>
  <c r="CN1018" i="1" s="1"/>
  <c r="CO1018" i="1" s="1"/>
  <c r="CK1014" i="1"/>
  <c r="CL1014" i="1" s="1"/>
  <c r="CM1014" i="1" s="1"/>
  <c r="CN1014" i="1" s="1"/>
  <c r="CO1014" i="1" s="1"/>
  <c r="CK1010" i="1"/>
  <c r="CL1010" i="1" s="1"/>
  <c r="CM1010" i="1" s="1"/>
  <c r="CN1010" i="1" s="1"/>
  <c r="CO1010" i="1" s="1"/>
  <c r="CK1006" i="1"/>
  <c r="CL1006" i="1" s="1"/>
  <c r="CM1006" i="1" s="1"/>
  <c r="CN1006" i="1" s="1"/>
  <c r="CO1006" i="1" s="1"/>
  <c r="CK1002" i="1"/>
  <c r="CL1002" i="1" s="1"/>
  <c r="CM1002" i="1" s="1"/>
  <c r="CN1002" i="1" s="1"/>
  <c r="CO1002" i="1" s="1"/>
  <c r="CK998" i="1"/>
  <c r="CL998" i="1" s="1"/>
  <c r="CM998" i="1" s="1"/>
  <c r="CN998" i="1" s="1"/>
  <c r="CO998" i="1" s="1"/>
  <c r="CK994" i="1"/>
  <c r="CL994" i="1" s="1"/>
  <c r="CM994" i="1" s="1"/>
  <c r="CN994" i="1" s="1"/>
  <c r="CO994" i="1" s="1"/>
  <c r="CK990" i="1"/>
  <c r="CL990" i="1" s="1"/>
  <c r="CM990" i="1" s="1"/>
  <c r="CN990" i="1" s="1"/>
  <c r="CO990" i="1" s="1"/>
  <c r="CK986" i="1"/>
  <c r="CL986" i="1" s="1"/>
  <c r="CM986" i="1" s="1"/>
  <c r="CN986" i="1" s="1"/>
  <c r="CO986" i="1" s="1"/>
  <c r="CK982" i="1"/>
  <c r="CL982" i="1" s="1"/>
  <c r="CM982" i="1" s="1"/>
  <c r="CN982" i="1" s="1"/>
  <c r="CO982" i="1" s="1"/>
  <c r="CK978" i="1"/>
  <c r="CL978" i="1" s="1"/>
  <c r="CM978" i="1" s="1"/>
  <c r="CN978" i="1" s="1"/>
  <c r="CO978" i="1" s="1"/>
  <c r="CK974" i="1"/>
  <c r="CL974" i="1" s="1"/>
  <c r="CM974" i="1" s="1"/>
  <c r="CN974" i="1" s="1"/>
  <c r="CO974" i="1" s="1"/>
  <c r="CK970" i="1"/>
  <c r="CL970" i="1" s="1"/>
  <c r="CM970" i="1" s="1"/>
  <c r="CN970" i="1" s="1"/>
  <c r="CO970" i="1" s="1"/>
  <c r="CK966" i="1"/>
  <c r="CL966" i="1" s="1"/>
  <c r="CM966" i="1" s="1"/>
  <c r="CN966" i="1" s="1"/>
  <c r="CO966" i="1" s="1"/>
  <c r="CK962" i="1"/>
  <c r="CL962" i="1" s="1"/>
  <c r="CM962" i="1" s="1"/>
  <c r="CN962" i="1" s="1"/>
  <c r="CO962" i="1" s="1"/>
  <c r="CK958" i="1"/>
  <c r="CL958" i="1" s="1"/>
  <c r="CM958" i="1" s="1"/>
  <c r="CN958" i="1" s="1"/>
  <c r="CO958" i="1" s="1"/>
  <c r="CK954" i="1"/>
  <c r="CL954" i="1" s="1"/>
  <c r="CM954" i="1" s="1"/>
  <c r="CN954" i="1" s="1"/>
  <c r="CO954" i="1" s="1"/>
  <c r="CK950" i="1"/>
  <c r="CL950" i="1" s="1"/>
  <c r="CM950" i="1" s="1"/>
  <c r="CN950" i="1" s="1"/>
  <c r="CO950" i="1" s="1"/>
  <c r="CK946" i="1"/>
  <c r="CL946" i="1" s="1"/>
  <c r="CM946" i="1" s="1"/>
  <c r="CN946" i="1" s="1"/>
  <c r="CO946" i="1" s="1"/>
  <c r="CK942" i="1"/>
  <c r="CL942" i="1" s="1"/>
  <c r="CM942" i="1" s="1"/>
  <c r="CN942" i="1" s="1"/>
  <c r="CO942" i="1" s="1"/>
  <c r="CK938" i="1"/>
  <c r="CL938" i="1" s="1"/>
  <c r="CM938" i="1" s="1"/>
  <c r="CN938" i="1" s="1"/>
  <c r="CO938" i="1" s="1"/>
  <c r="CK934" i="1"/>
  <c r="CL934" i="1" s="1"/>
  <c r="CM934" i="1" s="1"/>
  <c r="CN934" i="1" s="1"/>
  <c r="CO934" i="1" s="1"/>
  <c r="CK930" i="1"/>
  <c r="CL930" i="1" s="1"/>
  <c r="CM930" i="1" s="1"/>
  <c r="CN930" i="1" s="1"/>
  <c r="CO930" i="1" s="1"/>
  <c r="CK926" i="1"/>
  <c r="CL926" i="1" s="1"/>
  <c r="CM926" i="1" s="1"/>
  <c r="CN926" i="1" s="1"/>
  <c r="CO926" i="1" s="1"/>
  <c r="CK922" i="1"/>
  <c r="CL922" i="1" s="1"/>
  <c r="CM922" i="1" s="1"/>
  <c r="CN922" i="1" s="1"/>
  <c r="CO922" i="1" s="1"/>
  <c r="CK918" i="1"/>
  <c r="CL918" i="1" s="1"/>
  <c r="CM918" i="1" s="1"/>
  <c r="CN918" i="1" s="1"/>
  <c r="CO918" i="1" s="1"/>
  <c r="CK914" i="1"/>
  <c r="CL914" i="1" s="1"/>
  <c r="CM914" i="1" s="1"/>
  <c r="CN914" i="1" s="1"/>
  <c r="CO914" i="1" s="1"/>
  <c r="CK910" i="1"/>
  <c r="CL910" i="1" s="1"/>
  <c r="CM910" i="1" s="1"/>
  <c r="CN910" i="1" s="1"/>
  <c r="CO910" i="1" s="1"/>
  <c r="CK906" i="1"/>
  <c r="CL906" i="1" s="1"/>
  <c r="CM906" i="1" s="1"/>
  <c r="CN906" i="1" s="1"/>
  <c r="CO906" i="1" s="1"/>
  <c r="CK902" i="1"/>
  <c r="CL902" i="1" s="1"/>
  <c r="CM902" i="1" s="1"/>
  <c r="CN902" i="1" s="1"/>
  <c r="CO902" i="1" s="1"/>
  <c r="CK898" i="1"/>
  <c r="CL898" i="1" s="1"/>
  <c r="CM898" i="1" s="1"/>
  <c r="CN898" i="1" s="1"/>
  <c r="CO898" i="1" s="1"/>
  <c r="CK894" i="1"/>
  <c r="CL894" i="1" s="1"/>
  <c r="CM894" i="1" s="1"/>
  <c r="CN894" i="1" s="1"/>
  <c r="CO894" i="1" s="1"/>
  <c r="CK890" i="1"/>
  <c r="CL890" i="1" s="1"/>
  <c r="CM890" i="1" s="1"/>
  <c r="CN890" i="1" s="1"/>
  <c r="CO890" i="1" s="1"/>
  <c r="CK886" i="1"/>
  <c r="CL886" i="1" s="1"/>
  <c r="CM886" i="1" s="1"/>
  <c r="CN886" i="1" s="1"/>
  <c r="CO886" i="1" s="1"/>
  <c r="CK882" i="1"/>
  <c r="CL882" i="1" s="1"/>
  <c r="CM882" i="1" s="1"/>
  <c r="CN882" i="1" s="1"/>
  <c r="CO882" i="1" s="1"/>
  <c r="CK878" i="1"/>
  <c r="CL878" i="1" s="1"/>
  <c r="CM878" i="1" s="1"/>
  <c r="CN878" i="1" s="1"/>
  <c r="CO878" i="1" s="1"/>
  <c r="CK874" i="1"/>
  <c r="CL874" i="1" s="1"/>
  <c r="CM874" i="1" s="1"/>
  <c r="CN874" i="1" s="1"/>
  <c r="CO874" i="1" s="1"/>
  <c r="CK870" i="1"/>
  <c r="CL870" i="1" s="1"/>
  <c r="CM870" i="1" s="1"/>
  <c r="CN870" i="1" s="1"/>
  <c r="CO870" i="1" s="1"/>
  <c r="CK866" i="1"/>
  <c r="CL866" i="1" s="1"/>
  <c r="CM866" i="1" s="1"/>
  <c r="CN866" i="1" s="1"/>
  <c r="CO866" i="1" s="1"/>
  <c r="CK664" i="1"/>
  <c r="CL664" i="1" s="1"/>
  <c r="CM664" i="1" s="1"/>
  <c r="CN664" i="1" s="1"/>
  <c r="CO664" i="1" s="1"/>
  <c r="CK859" i="1"/>
  <c r="CL859" i="1" s="1"/>
  <c r="CM859" i="1" s="1"/>
  <c r="CN859" i="1" s="1"/>
  <c r="CO859" i="1" s="1"/>
  <c r="CK855" i="1"/>
  <c r="CL855" i="1" s="1"/>
  <c r="CM855" i="1" s="1"/>
  <c r="CN855" i="1" s="1"/>
  <c r="CO855" i="1" s="1"/>
  <c r="CK851" i="1"/>
  <c r="CL851" i="1" s="1"/>
  <c r="CM851" i="1" s="1"/>
  <c r="CN851" i="1" s="1"/>
  <c r="CO851" i="1" s="1"/>
  <c r="CK847" i="1"/>
  <c r="CL847" i="1" s="1"/>
  <c r="CM847" i="1" s="1"/>
  <c r="CN847" i="1" s="1"/>
  <c r="CO847" i="1" s="1"/>
  <c r="CK843" i="1"/>
  <c r="CL843" i="1" s="1"/>
  <c r="CM843" i="1" s="1"/>
  <c r="CN843" i="1" s="1"/>
  <c r="CO843" i="1" s="1"/>
  <c r="CK839" i="1"/>
  <c r="CL839" i="1" s="1"/>
  <c r="CM839" i="1" s="1"/>
  <c r="CN839" i="1" s="1"/>
  <c r="CO839" i="1" s="1"/>
  <c r="CK835" i="1"/>
  <c r="CL835" i="1" s="1"/>
  <c r="CM835" i="1" s="1"/>
  <c r="CN835" i="1" s="1"/>
  <c r="CO835" i="1" s="1"/>
  <c r="CK831" i="1"/>
  <c r="CL831" i="1" s="1"/>
  <c r="CM831" i="1" s="1"/>
  <c r="CN831" i="1" s="1"/>
  <c r="CO831" i="1" s="1"/>
  <c r="CK827" i="1"/>
  <c r="CL827" i="1" s="1"/>
  <c r="CM827" i="1" s="1"/>
  <c r="CN827" i="1" s="1"/>
  <c r="CO827" i="1" s="1"/>
  <c r="CK823" i="1"/>
  <c r="CL823" i="1" s="1"/>
  <c r="CM823" i="1" s="1"/>
  <c r="CN823" i="1" s="1"/>
  <c r="CO823" i="1" s="1"/>
  <c r="CK819" i="1"/>
  <c r="CL819" i="1" s="1"/>
  <c r="CM819" i="1" s="1"/>
  <c r="CN819" i="1" s="1"/>
  <c r="CO819" i="1" s="1"/>
  <c r="CK815" i="1"/>
  <c r="CL815" i="1" s="1"/>
  <c r="CM815" i="1" s="1"/>
  <c r="CN815" i="1" s="1"/>
  <c r="CO815" i="1" s="1"/>
  <c r="CK811" i="1"/>
  <c r="CL811" i="1" s="1"/>
  <c r="CM811" i="1" s="1"/>
  <c r="CN811" i="1" s="1"/>
  <c r="CO811" i="1" s="1"/>
  <c r="CK807" i="1"/>
  <c r="CL807" i="1" s="1"/>
  <c r="CM807" i="1" s="1"/>
  <c r="CN807" i="1" s="1"/>
  <c r="CO807" i="1" s="1"/>
  <c r="CK803" i="1"/>
  <c r="CL803" i="1" s="1"/>
  <c r="CM803" i="1" s="1"/>
  <c r="CN803" i="1" s="1"/>
  <c r="CO803" i="1" s="1"/>
  <c r="CK799" i="1"/>
  <c r="CL799" i="1" s="1"/>
  <c r="CM799" i="1" s="1"/>
  <c r="CN799" i="1" s="1"/>
  <c r="CO799" i="1" s="1"/>
  <c r="CK795" i="1"/>
  <c r="CL795" i="1" s="1"/>
  <c r="CM795" i="1" s="1"/>
  <c r="CN795" i="1" s="1"/>
  <c r="CO795" i="1" s="1"/>
  <c r="CK791" i="1"/>
  <c r="CL791" i="1" s="1"/>
  <c r="CM791" i="1" s="1"/>
  <c r="CN791" i="1" s="1"/>
  <c r="CO791" i="1" s="1"/>
  <c r="CK787" i="1"/>
  <c r="CL787" i="1" s="1"/>
  <c r="CM787" i="1" s="1"/>
  <c r="CN787" i="1" s="1"/>
  <c r="CO787" i="1" s="1"/>
  <c r="CK783" i="1"/>
  <c r="CL783" i="1" s="1"/>
  <c r="CM783" i="1" s="1"/>
  <c r="CN783" i="1" s="1"/>
  <c r="CO783" i="1" s="1"/>
  <c r="CK779" i="1"/>
  <c r="CL779" i="1" s="1"/>
  <c r="CM779" i="1" s="1"/>
  <c r="CN779" i="1" s="1"/>
  <c r="CO779" i="1" s="1"/>
  <c r="CK775" i="1"/>
  <c r="CL775" i="1" s="1"/>
  <c r="CM775" i="1" s="1"/>
  <c r="CN775" i="1" s="1"/>
  <c r="CO775" i="1" s="1"/>
  <c r="CK771" i="1"/>
  <c r="CL771" i="1" s="1"/>
  <c r="CM771" i="1" s="1"/>
  <c r="CN771" i="1" s="1"/>
  <c r="CO771" i="1" s="1"/>
  <c r="CK767" i="1"/>
  <c r="CL767" i="1" s="1"/>
  <c r="CM767" i="1" s="1"/>
  <c r="CN767" i="1" s="1"/>
  <c r="CO767" i="1" s="1"/>
  <c r="CK763" i="1"/>
  <c r="CL763" i="1" s="1"/>
  <c r="CM763" i="1" s="1"/>
  <c r="CN763" i="1" s="1"/>
  <c r="CO763" i="1" s="1"/>
  <c r="CK759" i="1"/>
  <c r="CL759" i="1" s="1"/>
  <c r="CM759" i="1" s="1"/>
  <c r="CN759" i="1" s="1"/>
  <c r="CO759" i="1" s="1"/>
  <c r="CK755" i="1"/>
  <c r="CL755" i="1" s="1"/>
  <c r="CM755" i="1" s="1"/>
  <c r="CN755" i="1" s="1"/>
  <c r="CO755" i="1" s="1"/>
  <c r="CK751" i="1"/>
  <c r="CL751" i="1" s="1"/>
  <c r="CM751" i="1" s="1"/>
  <c r="CN751" i="1" s="1"/>
  <c r="CO751" i="1" s="1"/>
  <c r="CK747" i="1"/>
  <c r="CL747" i="1" s="1"/>
  <c r="CM747" i="1" s="1"/>
  <c r="CN747" i="1" s="1"/>
  <c r="CO747" i="1" s="1"/>
  <c r="CK743" i="1"/>
  <c r="CL743" i="1" s="1"/>
  <c r="CM743" i="1" s="1"/>
  <c r="CN743" i="1" s="1"/>
  <c r="CO743" i="1" s="1"/>
  <c r="CK739" i="1"/>
  <c r="CL739" i="1" s="1"/>
  <c r="CM739" i="1" s="1"/>
  <c r="CN739" i="1" s="1"/>
  <c r="CO739" i="1" s="1"/>
  <c r="CK735" i="1"/>
  <c r="CL735" i="1" s="1"/>
  <c r="CM735" i="1" s="1"/>
  <c r="CN735" i="1" s="1"/>
  <c r="CO735" i="1" s="1"/>
  <c r="CK731" i="1"/>
  <c r="CL731" i="1" s="1"/>
  <c r="CM731" i="1" s="1"/>
  <c r="CN731" i="1" s="1"/>
  <c r="CO731" i="1" s="1"/>
  <c r="CK727" i="1"/>
  <c r="CL727" i="1" s="1"/>
  <c r="CM727" i="1" s="1"/>
  <c r="CN727" i="1" s="1"/>
  <c r="CO727" i="1" s="1"/>
  <c r="CK723" i="1"/>
  <c r="CL723" i="1" s="1"/>
  <c r="CM723" i="1" s="1"/>
  <c r="CN723" i="1" s="1"/>
  <c r="CO723" i="1" s="1"/>
  <c r="CK719" i="1"/>
  <c r="CL719" i="1" s="1"/>
  <c r="CM719" i="1" s="1"/>
  <c r="CN719" i="1" s="1"/>
  <c r="CO719" i="1" s="1"/>
  <c r="CK715" i="1"/>
  <c r="CL715" i="1" s="1"/>
  <c r="CM715" i="1" s="1"/>
  <c r="CN715" i="1" s="1"/>
  <c r="CO715" i="1" s="1"/>
  <c r="CK711" i="1"/>
  <c r="CL711" i="1" s="1"/>
  <c r="CM711" i="1" s="1"/>
  <c r="CN711" i="1" s="1"/>
  <c r="CO711" i="1" s="1"/>
  <c r="CK707" i="1"/>
  <c r="CL707" i="1" s="1"/>
  <c r="CM707" i="1" s="1"/>
  <c r="CN707" i="1" s="1"/>
  <c r="CO707" i="1" s="1"/>
  <c r="CK703" i="1"/>
  <c r="CL703" i="1" s="1"/>
  <c r="CM703" i="1" s="1"/>
  <c r="CN703" i="1" s="1"/>
  <c r="CO703" i="1" s="1"/>
  <c r="CK699" i="1"/>
  <c r="CL699" i="1" s="1"/>
  <c r="CM699" i="1" s="1"/>
  <c r="CN699" i="1" s="1"/>
  <c r="CO699" i="1" s="1"/>
  <c r="CK695" i="1"/>
  <c r="CL695" i="1" s="1"/>
  <c r="CM695" i="1" s="1"/>
  <c r="CN695" i="1" s="1"/>
  <c r="CO695" i="1" s="1"/>
  <c r="CK691" i="1"/>
  <c r="CL691" i="1" s="1"/>
  <c r="CM691" i="1" s="1"/>
  <c r="CN691" i="1" s="1"/>
  <c r="CO691" i="1" s="1"/>
  <c r="CK687" i="1"/>
  <c r="CL687" i="1" s="1"/>
  <c r="CM687" i="1" s="1"/>
  <c r="CN687" i="1" s="1"/>
  <c r="CO687" i="1" s="1"/>
  <c r="CK399" i="1"/>
  <c r="CL399" i="1" s="1"/>
  <c r="CM399" i="1" s="1"/>
  <c r="CN399" i="1" s="1"/>
  <c r="CO399" i="1" s="1"/>
  <c r="CK680" i="1"/>
  <c r="CL680" i="1" s="1"/>
  <c r="CM680" i="1" s="1"/>
  <c r="CN680" i="1" s="1"/>
  <c r="CO680" i="1" s="1"/>
  <c r="CK676" i="1"/>
  <c r="CL676" i="1" s="1"/>
  <c r="CM676" i="1" s="1"/>
  <c r="CN676" i="1" s="1"/>
  <c r="CO676" i="1" s="1"/>
  <c r="CK672" i="1"/>
  <c r="CL672" i="1" s="1"/>
  <c r="CM672" i="1" s="1"/>
  <c r="CN672" i="1" s="1"/>
  <c r="CO672" i="1" s="1"/>
  <c r="CK669" i="1"/>
  <c r="CL669" i="1" s="1"/>
  <c r="CM669" i="1" s="1"/>
  <c r="CN669" i="1" s="1"/>
  <c r="CO669" i="1" s="1"/>
  <c r="CK665" i="1"/>
  <c r="CL665" i="1" s="1"/>
  <c r="CM665" i="1" s="1"/>
  <c r="CN665" i="1" s="1"/>
  <c r="CO665" i="1" s="1"/>
  <c r="CK660" i="1"/>
  <c r="CL660" i="1" s="1"/>
  <c r="CM660" i="1" s="1"/>
  <c r="CN660" i="1" s="1"/>
  <c r="CO660" i="1" s="1"/>
  <c r="CK656" i="1"/>
  <c r="CL656" i="1" s="1"/>
  <c r="CM656" i="1" s="1"/>
  <c r="CN656" i="1" s="1"/>
  <c r="CO656" i="1" s="1"/>
  <c r="CK652" i="1"/>
  <c r="CL652" i="1" s="1"/>
  <c r="CM652" i="1" s="1"/>
  <c r="CN652" i="1" s="1"/>
  <c r="CO652" i="1" s="1"/>
  <c r="CK396" i="1"/>
  <c r="CL396" i="1" s="1"/>
  <c r="CM396" i="1" s="1"/>
  <c r="CN396" i="1" s="1"/>
  <c r="CO396" i="1" s="1"/>
  <c r="CK642" i="1"/>
  <c r="CL642" i="1" s="1"/>
  <c r="CM642" i="1" s="1"/>
  <c r="CN642" i="1" s="1"/>
  <c r="CO642" i="1" s="1"/>
  <c r="CK640" i="1"/>
  <c r="CL640" i="1" s="1"/>
  <c r="CM640" i="1" s="1"/>
  <c r="CN640" i="1" s="1"/>
  <c r="CO640" i="1" s="1"/>
  <c r="CK632" i="1"/>
  <c r="CL632" i="1" s="1"/>
  <c r="CM632" i="1" s="1"/>
  <c r="CN632" i="1" s="1"/>
  <c r="CO632" i="1" s="1"/>
  <c r="CK628" i="1"/>
  <c r="CL628" i="1" s="1"/>
  <c r="CM628" i="1" s="1"/>
  <c r="CN628" i="1" s="1"/>
  <c r="CO628" i="1" s="1"/>
  <c r="CK624" i="1"/>
  <c r="CL624" i="1" s="1"/>
  <c r="CM624" i="1" s="1"/>
  <c r="CN624" i="1" s="1"/>
  <c r="CO624" i="1" s="1"/>
  <c r="CK616" i="1"/>
  <c r="CL616" i="1" s="1"/>
  <c r="CM616" i="1" s="1"/>
  <c r="CN616" i="1" s="1"/>
  <c r="CO616" i="1" s="1"/>
  <c r="CK612" i="1"/>
  <c r="CL612" i="1" s="1"/>
  <c r="CM612" i="1" s="1"/>
  <c r="CN612" i="1" s="1"/>
  <c r="CO612" i="1" s="1"/>
  <c r="CK608" i="1"/>
  <c r="CL608" i="1" s="1"/>
  <c r="CM608" i="1" s="1"/>
  <c r="CN608" i="1" s="1"/>
  <c r="CO608" i="1" s="1"/>
  <c r="CK604" i="1"/>
  <c r="CL604" i="1" s="1"/>
  <c r="CM604" i="1" s="1"/>
  <c r="CN604" i="1" s="1"/>
  <c r="CO604" i="1" s="1"/>
  <c r="CK600" i="1"/>
  <c r="CL600" i="1" s="1"/>
  <c r="CM600" i="1" s="1"/>
  <c r="CN600" i="1" s="1"/>
  <c r="CO600" i="1" s="1"/>
  <c r="CK596" i="1"/>
  <c r="CL596" i="1" s="1"/>
  <c r="CM596" i="1" s="1"/>
  <c r="CN596" i="1" s="1"/>
  <c r="CO596" i="1" s="1"/>
  <c r="CK592" i="1"/>
  <c r="CL592" i="1" s="1"/>
  <c r="CM592" i="1" s="1"/>
  <c r="CN592" i="1" s="1"/>
  <c r="CO592" i="1" s="1"/>
  <c r="CK588" i="1"/>
  <c r="CL588" i="1" s="1"/>
  <c r="CM588" i="1" s="1"/>
  <c r="CN588" i="1" s="1"/>
  <c r="CO588" i="1" s="1"/>
  <c r="CK393" i="1"/>
  <c r="CL393" i="1" s="1"/>
  <c r="CM393" i="1" s="1"/>
  <c r="CN393" i="1" s="1"/>
  <c r="CO393" i="1" s="1"/>
  <c r="CK581" i="1"/>
  <c r="CL581" i="1" s="1"/>
  <c r="CM581" i="1" s="1"/>
  <c r="CN581" i="1" s="1"/>
  <c r="CO581" i="1" s="1"/>
  <c r="CK577" i="1"/>
  <c r="CL577" i="1" s="1"/>
  <c r="CM577" i="1" s="1"/>
  <c r="CN577" i="1" s="1"/>
  <c r="CO577" i="1" s="1"/>
  <c r="CK573" i="1"/>
  <c r="CL573" i="1" s="1"/>
  <c r="CM573" i="1" s="1"/>
  <c r="CN573" i="1" s="1"/>
  <c r="CO573" i="1" s="1"/>
  <c r="CK569" i="1"/>
  <c r="CL569" i="1" s="1"/>
  <c r="CM569" i="1" s="1"/>
  <c r="CN569" i="1" s="1"/>
  <c r="CO569" i="1" s="1"/>
  <c r="CK565" i="1"/>
  <c r="CL565" i="1" s="1"/>
  <c r="CM565" i="1" s="1"/>
  <c r="CN565" i="1" s="1"/>
  <c r="CO565" i="1" s="1"/>
  <c r="CK561" i="1"/>
  <c r="CL561" i="1" s="1"/>
  <c r="CM561" i="1" s="1"/>
  <c r="CN561" i="1" s="1"/>
  <c r="CO561" i="1" s="1"/>
  <c r="CK557" i="1"/>
  <c r="CL557" i="1" s="1"/>
  <c r="CM557" i="1" s="1"/>
  <c r="CN557" i="1" s="1"/>
  <c r="CO557" i="1" s="1"/>
  <c r="CK553" i="1"/>
  <c r="CL553" i="1" s="1"/>
  <c r="CM553" i="1" s="1"/>
  <c r="CN553" i="1" s="1"/>
  <c r="CO553" i="1" s="1"/>
  <c r="CK549" i="1"/>
  <c r="CL549" i="1" s="1"/>
  <c r="CM549" i="1" s="1"/>
  <c r="CN549" i="1" s="1"/>
  <c r="CO549" i="1" s="1"/>
  <c r="CK545" i="1"/>
  <c r="CL545" i="1" s="1"/>
  <c r="CM545" i="1" s="1"/>
  <c r="CN545" i="1" s="1"/>
  <c r="CO545" i="1" s="1"/>
  <c r="CK541" i="1"/>
  <c r="CL541" i="1" s="1"/>
  <c r="CM541" i="1" s="1"/>
  <c r="CN541" i="1" s="1"/>
  <c r="CO541" i="1" s="1"/>
  <c r="CK392" i="1"/>
  <c r="CL392" i="1" s="1"/>
  <c r="CM392" i="1" s="1"/>
  <c r="CN392" i="1" s="1"/>
  <c r="CO392" i="1" s="1"/>
  <c r="CK534" i="1"/>
  <c r="CL534" i="1" s="1"/>
  <c r="CM534" i="1" s="1"/>
  <c r="CN534" i="1" s="1"/>
  <c r="CO534" i="1" s="1"/>
  <c r="CK530" i="1"/>
  <c r="CL530" i="1" s="1"/>
  <c r="CM530" i="1" s="1"/>
  <c r="CN530" i="1" s="1"/>
  <c r="CO530" i="1" s="1"/>
  <c r="CK527" i="1"/>
  <c r="CL527" i="1" s="1"/>
  <c r="CM527" i="1" s="1"/>
  <c r="CN527" i="1" s="1"/>
  <c r="CO527" i="1" s="1"/>
  <c r="CK523" i="1"/>
  <c r="CL523" i="1" s="1"/>
  <c r="CM523" i="1" s="1"/>
  <c r="CN523" i="1" s="1"/>
  <c r="CO523" i="1" s="1"/>
  <c r="CK519" i="1"/>
  <c r="CL519" i="1" s="1"/>
  <c r="CM519" i="1" s="1"/>
  <c r="CN519" i="1" s="1"/>
  <c r="CO519" i="1" s="1"/>
  <c r="CK515" i="1"/>
  <c r="CL515" i="1" s="1"/>
  <c r="CM515" i="1" s="1"/>
  <c r="CN515" i="1" s="1"/>
  <c r="CO515" i="1" s="1"/>
  <c r="CK511" i="1"/>
  <c r="CL511" i="1" s="1"/>
  <c r="CM511" i="1" s="1"/>
  <c r="CN511" i="1" s="1"/>
  <c r="CO511" i="1" s="1"/>
  <c r="CK507" i="1"/>
  <c r="CL507" i="1" s="1"/>
  <c r="CM507" i="1" s="1"/>
  <c r="CN507" i="1" s="1"/>
  <c r="CO507" i="1" s="1"/>
  <c r="CK503" i="1"/>
  <c r="CL503" i="1" s="1"/>
  <c r="CM503" i="1" s="1"/>
  <c r="CN503" i="1" s="1"/>
  <c r="CO503" i="1" s="1"/>
  <c r="CK499" i="1"/>
  <c r="CL499" i="1" s="1"/>
  <c r="CM499" i="1" s="1"/>
  <c r="CN499" i="1" s="1"/>
  <c r="CO499" i="1" s="1"/>
  <c r="CK495" i="1"/>
  <c r="CL495" i="1" s="1"/>
  <c r="CM495" i="1" s="1"/>
  <c r="CN495" i="1" s="1"/>
  <c r="CO495" i="1" s="1"/>
  <c r="CK491" i="1"/>
  <c r="CL491" i="1" s="1"/>
  <c r="CM491" i="1" s="1"/>
  <c r="CN491" i="1" s="1"/>
  <c r="CO491" i="1" s="1"/>
  <c r="CK487" i="1"/>
  <c r="CL487" i="1" s="1"/>
  <c r="CM487" i="1" s="1"/>
  <c r="CN487" i="1" s="1"/>
  <c r="CO487" i="1" s="1"/>
  <c r="CK483" i="1"/>
  <c r="CL483" i="1" s="1"/>
  <c r="CM483" i="1" s="1"/>
  <c r="CN483" i="1" s="1"/>
  <c r="CO483" i="1" s="1"/>
  <c r="CK479" i="1"/>
  <c r="CL479" i="1" s="1"/>
  <c r="CM479" i="1" s="1"/>
  <c r="CN479" i="1" s="1"/>
  <c r="CO479" i="1" s="1"/>
  <c r="CK475" i="1"/>
  <c r="CL475" i="1" s="1"/>
  <c r="CM475" i="1" s="1"/>
  <c r="CN475" i="1" s="1"/>
  <c r="CO475" i="1" s="1"/>
  <c r="CK471" i="1"/>
  <c r="CL471" i="1" s="1"/>
  <c r="CM471" i="1" s="1"/>
  <c r="CN471" i="1" s="1"/>
  <c r="CO471" i="1" s="1"/>
  <c r="CK467" i="1"/>
  <c r="CL467" i="1" s="1"/>
  <c r="CM467" i="1" s="1"/>
  <c r="CN467" i="1" s="1"/>
  <c r="CO467" i="1" s="1"/>
  <c r="CK463" i="1"/>
  <c r="CL463" i="1" s="1"/>
  <c r="CM463" i="1" s="1"/>
  <c r="CN463" i="1" s="1"/>
  <c r="CO463" i="1" s="1"/>
  <c r="CK459" i="1"/>
  <c r="CL459" i="1" s="1"/>
  <c r="CM459" i="1" s="1"/>
  <c r="CN459" i="1" s="1"/>
  <c r="CO459" i="1" s="1"/>
  <c r="CK455" i="1"/>
  <c r="CL455" i="1" s="1"/>
  <c r="CM455" i="1" s="1"/>
  <c r="CN455" i="1" s="1"/>
  <c r="CO455" i="1" s="1"/>
  <c r="CK451" i="1"/>
  <c r="CL451" i="1" s="1"/>
  <c r="CM451" i="1" s="1"/>
  <c r="CN451" i="1" s="1"/>
  <c r="CO451" i="1" s="1"/>
  <c r="CK390" i="1"/>
  <c r="CL390" i="1" s="1"/>
  <c r="CM390" i="1" s="1"/>
  <c r="CN390" i="1" s="1"/>
  <c r="CO390" i="1" s="1"/>
  <c r="CK388" i="1"/>
  <c r="CL388" i="1" s="1"/>
  <c r="CM388" i="1" s="1"/>
  <c r="CN388" i="1" s="1"/>
  <c r="CO388" i="1" s="1"/>
  <c r="CK386" i="1"/>
  <c r="CL386" i="1" s="1"/>
  <c r="CM386" i="1" s="1"/>
  <c r="CN386" i="1" s="1"/>
  <c r="CO386" i="1" s="1"/>
  <c r="CK384" i="1"/>
  <c r="CL384" i="1" s="1"/>
  <c r="CM384" i="1" s="1"/>
  <c r="CN384" i="1" s="1"/>
  <c r="CO384" i="1" s="1"/>
  <c r="CK382" i="1"/>
  <c r="CL382" i="1" s="1"/>
  <c r="CM382" i="1" s="1"/>
  <c r="CN382" i="1" s="1"/>
  <c r="CO382" i="1" s="1"/>
  <c r="CK438" i="1"/>
  <c r="CL438" i="1" s="1"/>
  <c r="CM438" i="1" s="1"/>
  <c r="CN438" i="1" s="1"/>
  <c r="CO438" i="1" s="1"/>
  <c r="CK377" i="1"/>
  <c r="CL377" i="1" s="1"/>
  <c r="CM377" i="1" s="1"/>
  <c r="CN377" i="1" s="1"/>
  <c r="CO377" i="1" s="1"/>
  <c r="CK374" i="1"/>
  <c r="CL374" i="1" s="1"/>
  <c r="CM374" i="1" s="1"/>
  <c r="CN374" i="1" s="1"/>
  <c r="CO374" i="1" s="1"/>
  <c r="CK370" i="1"/>
  <c r="CL370" i="1" s="1"/>
  <c r="CM370" i="1" s="1"/>
  <c r="CN370" i="1" s="1"/>
  <c r="CO370" i="1" s="1"/>
  <c r="CK435" i="1"/>
  <c r="CL435" i="1" s="1"/>
  <c r="CM435" i="1" s="1"/>
  <c r="CN435" i="1" s="1"/>
  <c r="CO435" i="1" s="1"/>
  <c r="CK364" i="1"/>
  <c r="CL364" i="1" s="1"/>
  <c r="CM364" i="1" s="1"/>
  <c r="CN364" i="1" s="1"/>
  <c r="CO364" i="1" s="1"/>
  <c r="CK343" i="1"/>
  <c r="CL343" i="1" s="1"/>
  <c r="CM343" i="1" s="1"/>
  <c r="CN343" i="1" s="1"/>
  <c r="CO343" i="1" s="1"/>
  <c r="CK420" i="1"/>
  <c r="CL420" i="1" s="1"/>
  <c r="CM420" i="1" s="1"/>
  <c r="CN420" i="1" s="1"/>
  <c r="CO420" i="1" s="1"/>
  <c r="CK341" i="1"/>
  <c r="CL341" i="1" s="1"/>
  <c r="CM341" i="1" s="1"/>
  <c r="CN341" i="1" s="1"/>
  <c r="CO341" i="1" s="1"/>
  <c r="CK425" i="1"/>
  <c r="CL425" i="1" s="1"/>
  <c r="CM425" i="1" s="1"/>
  <c r="CN425" i="1" s="1"/>
  <c r="CO425" i="1" s="1"/>
  <c r="CK337" i="1"/>
  <c r="CK333" i="1"/>
  <c r="CL333" i="1" s="1"/>
  <c r="CM333" i="1" s="1"/>
  <c r="CN333" i="1" s="1"/>
  <c r="CO333" i="1" s="1"/>
  <c r="CK423" i="1"/>
  <c r="CL423" i="1" s="1"/>
  <c r="CM423" i="1" s="1"/>
  <c r="CN423" i="1" s="1"/>
  <c r="CO423" i="1" s="1"/>
  <c r="CK329" i="1"/>
  <c r="CL329" i="1" s="1"/>
  <c r="CM329" i="1" s="1"/>
  <c r="CN329" i="1" s="1"/>
  <c r="CO329" i="1" s="1"/>
  <c r="CK325" i="1"/>
  <c r="CL325" i="1" s="1"/>
  <c r="CM325" i="1" s="1"/>
  <c r="CN325" i="1" s="1"/>
  <c r="CO325" i="1" s="1"/>
  <c r="CK422" i="1"/>
  <c r="CL422" i="1" s="1"/>
  <c r="CM422" i="1" s="1"/>
  <c r="CN422" i="1" s="1"/>
  <c r="CO422" i="1" s="1"/>
  <c r="CK319" i="1"/>
  <c r="CL319" i="1" s="1"/>
  <c r="CM319" i="1" s="1"/>
  <c r="CN319" i="1" s="1"/>
  <c r="CO319" i="1" s="1"/>
  <c r="CK315" i="1"/>
  <c r="CL315" i="1" s="1"/>
  <c r="CM315" i="1" s="1"/>
  <c r="CN315" i="1" s="1"/>
  <c r="CO315" i="1" s="1"/>
  <c r="CK311" i="1"/>
  <c r="CL311" i="1" s="1"/>
  <c r="CM311" i="1" s="1"/>
  <c r="CN311" i="1" s="1"/>
  <c r="CO311" i="1" s="1"/>
  <c r="CK307" i="1"/>
  <c r="CL307" i="1" s="1"/>
  <c r="CM307" i="1" s="1"/>
  <c r="CN307" i="1" s="1"/>
  <c r="CO307" i="1" s="1"/>
  <c r="CK303" i="1"/>
  <c r="CL303" i="1" s="1"/>
  <c r="CM303" i="1" s="1"/>
  <c r="CN303" i="1" s="1"/>
  <c r="CO303" i="1" s="1"/>
  <c r="CK299" i="1"/>
  <c r="CL299" i="1" s="1"/>
  <c r="CM299" i="1" s="1"/>
  <c r="CN299" i="1" s="1"/>
  <c r="CO299" i="1" s="1"/>
  <c r="CK295" i="1"/>
  <c r="CL295" i="1" s="1"/>
  <c r="CM295" i="1" s="1"/>
  <c r="CN295" i="1" s="1"/>
  <c r="CO295" i="1" s="1"/>
  <c r="CK291" i="1"/>
  <c r="CL291" i="1" s="1"/>
  <c r="CM291" i="1" s="1"/>
  <c r="CN291" i="1" s="1"/>
  <c r="CO291" i="1" s="1"/>
  <c r="CK287" i="1"/>
  <c r="CL287" i="1" s="1"/>
  <c r="CM287" i="1" s="1"/>
  <c r="CN287" i="1" s="1"/>
  <c r="CO287" i="1" s="1"/>
  <c r="CK283" i="1"/>
  <c r="CL283" i="1" s="1"/>
  <c r="CM283" i="1" s="1"/>
  <c r="CN283" i="1" s="1"/>
  <c r="CO283" i="1" s="1"/>
  <c r="CK279" i="1"/>
  <c r="CL279" i="1" s="1"/>
  <c r="CM279" i="1" s="1"/>
  <c r="CN279" i="1" s="1"/>
  <c r="CO279" i="1" s="1"/>
  <c r="CK275" i="1"/>
  <c r="CL275" i="1" s="1"/>
  <c r="CM275" i="1" s="1"/>
  <c r="CN275" i="1" s="1"/>
  <c r="CO275" i="1" s="1"/>
  <c r="CK271" i="1"/>
  <c r="CL271" i="1" s="1"/>
  <c r="CM271" i="1" s="1"/>
  <c r="CN271" i="1" s="1"/>
  <c r="CO271" i="1" s="1"/>
  <c r="CK267" i="1"/>
  <c r="CL267" i="1" s="1"/>
  <c r="CM267" i="1" s="1"/>
  <c r="CN267" i="1" s="1"/>
  <c r="CO267" i="1" s="1"/>
  <c r="CK263" i="1"/>
  <c r="CL263" i="1" s="1"/>
  <c r="CM263" i="1" s="1"/>
  <c r="CN263" i="1" s="1"/>
  <c r="CO263" i="1" s="1"/>
  <c r="CK259" i="1"/>
  <c r="CL259" i="1" s="1"/>
  <c r="CM259" i="1" s="1"/>
  <c r="CN259" i="1" s="1"/>
  <c r="CO259" i="1" s="1"/>
  <c r="CK255" i="1"/>
  <c r="CL255" i="1" s="1"/>
  <c r="CM255" i="1" s="1"/>
  <c r="CN255" i="1" s="1"/>
  <c r="CO255" i="1" s="1"/>
  <c r="CK251" i="1"/>
  <c r="CL251" i="1" s="1"/>
  <c r="CM251" i="1" s="1"/>
  <c r="CN251" i="1" s="1"/>
  <c r="CO251" i="1" s="1"/>
  <c r="CK247" i="1"/>
  <c r="CL247" i="1" s="1"/>
  <c r="CM247" i="1" s="1"/>
  <c r="CN247" i="1" s="1"/>
  <c r="CO247" i="1" s="1"/>
  <c r="CK243" i="1"/>
  <c r="CL243" i="1" s="1"/>
  <c r="CM243" i="1" s="1"/>
  <c r="CN243" i="1" s="1"/>
  <c r="CO243" i="1" s="1"/>
  <c r="CK239" i="1"/>
  <c r="CL239" i="1" s="1"/>
  <c r="CM239" i="1" s="1"/>
  <c r="CN239" i="1" s="1"/>
  <c r="CO239" i="1" s="1"/>
  <c r="CK235" i="1"/>
  <c r="CL235" i="1" s="1"/>
  <c r="CM235" i="1" s="1"/>
  <c r="CN235" i="1" s="1"/>
  <c r="CO235" i="1" s="1"/>
  <c r="CK231" i="1"/>
  <c r="CL231" i="1" s="1"/>
  <c r="CM231" i="1" s="1"/>
  <c r="CN231" i="1" s="1"/>
  <c r="CO231" i="1" s="1"/>
  <c r="CK227" i="1"/>
  <c r="CL227" i="1" s="1"/>
  <c r="CM227" i="1" s="1"/>
  <c r="CN227" i="1" s="1"/>
  <c r="CO227" i="1" s="1"/>
  <c r="CK223" i="1"/>
  <c r="CL223" i="1" s="1"/>
  <c r="CM223" i="1" s="1"/>
  <c r="CN223" i="1" s="1"/>
  <c r="CO223" i="1" s="1"/>
  <c r="CK219" i="1"/>
  <c r="CL219" i="1" s="1"/>
  <c r="CM219" i="1" s="1"/>
  <c r="CN219" i="1" s="1"/>
  <c r="CO219" i="1" s="1"/>
  <c r="CK215" i="1"/>
  <c r="CL215" i="1" s="1"/>
  <c r="CM215" i="1" s="1"/>
  <c r="CN215" i="1" s="1"/>
  <c r="CO215" i="1" s="1"/>
  <c r="CK211" i="1"/>
  <c r="CL211" i="1" s="1"/>
  <c r="CM211" i="1" s="1"/>
  <c r="CN211" i="1" s="1"/>
  <c r="CO211" i="1" s="1"/>
  <c r="CK207" i="1"/>
  <c r="CL207" i="1" s="1"/>
  <c r="CM207" i="1" s="1"/>
  <c r="CN207" i="1" s="1"/>
  <c r="CO207" i="1" s="1"/>
  <c r="CK203" i="1"/>
  <c r="CL203" i="1" s="1"/>
  <c r="CM203" i="1" s="1"/>
  <c r="CN203" i="1" s="1"/>
  <c r="CO203" i="1" s="1"/>
  <c r="CK199" i="1"/>
  <c r="CL199" i="1" s="1"/>
  <c r="CM199" i="1" s="1"/>
  <c r="CN199" i="1" s="1"/>
  <c r="CO199" i="1" s="1"/>
  <c r="CK195" i="1"/>
  <c r="CL195" i="1" s="1"/>
  <c r="CM195" i="1" s="1"/>
  <c r="CN195" i="1" s="1"/>
  <c r="CO195" i="1" s="1"/>
  <c r="CK191" i="1"/>
  <c r="CL191" i="1" s="1"/>
  <c r="CM191" i="1" s="1"/>
  <c r="CN191" i="1" s="1"/>
  <c r="CO191" i="1" s="1"/>
  <c r="CK187" i="1"/>
  <c r="CL187" i="1" s="1"/>
  <c r="CM187" i="1" s="1"/>
  <c r="CN187" i="1" s="1"/>
  <c r="CO187" i="1" s="1"/>
  <c r="CK183" i="1"/>
  <c r="CL183" i="1" s="1"/>
  <c r="CM183" i="1" s="1"/>
  <c r="CN183" i="1" s="1"/>
  <c r="CO183" i="1" s="1"/>
  <c r="CK179" i="1"/>
  <c r="CL179" i="1" s="1"/>
  <c r="CM179" i="1" s="1"/>
  <c r="CN179" i="1" s="1"/>
  <c r="CO179" i="1" s="1"/>
  <c r="CK175" i="1"/>
  <c r="CL175" i="1" s="1"/>
  <c r="CM175" i="1" s="1"/>
  <c r="CN175" i="1" s="1"/>
  <c r="CO175" i="1" s="1"/>
  <c r="CK171" i="1"/>
  <c r="CL171" i="1" s="1"/>
  <c r="CM171" i="1" s="1"/>
  <c r="CN171" i="1" s="1"/>
  <c r="CO171" i="1" s="1"/>
  <c r="CK167" i="1"/>
  <c r="CL167" i="1" s="1"/>
  <c r="CM167" i="1" s="1"/>
  <c r="CN167" i="1" s="1"/>
  <c r="CO167" i="1" s="1"/>
  <c r="CK163" i="1"/>
  <c r="CL163" i="1" s="1"/>
  <c r="CM163" i="1" s="1"/>
  <c r="CN163" i="1" s="1"/>
  <c r="CO163" i="1" s="1"/>
  <c r="CK159" i="1"/>
  <c r="CL159" i="1" s="1"/>
  <c r="CM159" i="1" s="1"/>
  <c r="CN159" i="1" s="1"/>
  <c r="CO159" i="1" s="1"/>
  <c r="CK155" i="1"/>
  <c r="CL155" i="1" s="1"/>
  <c r="CM155" i="1" s="1"/>
  <c r="CN155" i="1" s="1"/>
  <c r="CO155" i="1" s="1"/>
  <c r="CK151" i="1"/>
  <c r="CL151" i="1" s="1"/>
  <c r="CM151" i="1" s="1"/>
  <c r="CN151" i="1" s="1"/>
  <c r="CO151" i="1" s="1"/>
  <c r="CK147" i="1"/>
  <c r="CL147" i="1" s="1"/>
  <c r="CM147" i="1" s="1"/>
  <c r="CN147" i="1" s="1"/>
  <c r="CO147" i="1" s="1"/>
  <c r="CK143" i="1"/>
  <c r="CL143" i="1" s="1"/>
  <c r="CM143" i="1" s="1"/>
  <c r="CN143" i="1" s="1"/>
  <c r="CO143" i="1" s="1"/>
  <c r="CK139" i="1"/>
  <c r="CL139" i="1" s="1"/>
  <c r="CM139" i="1" s="1"/>
  <c r="CN139" i="1" s="1"/>
  <c r="CO139" i="1" s="1"/>
  <c r="CK135" i="1"/>
  <c r="CL135" i="1" s="1"/>
  <c r="CM135" i="1" s="1"/>
  <c r="CN135" i="1" s="1"/>
  <c r="CO135" i="1" s="1"/>
  <c r="CK131" i="1"/>
  <c r="CL131" i="1" s="1"/>
  <c r="CM131" i="1" s="1"/>
  <c r="CN131" i="1" s="1"/>
  <c r="CO131" i="1" s="1"/>
  <c r="CK127" i="1"/>
  <c r="CL127" i="1" s="1"/>
  <c r="CM127" i="1" s="1"/>
  <c r="CN127" i="1" s="1"/>
  <c r="CO127" i="1" s="1"/>
  <c r="CK123" i="1"/>
  <c r="CL123" i="1" s="1"/>
  <c r="CM123" i="1" s="1"/>
  <c r="CN123" i="1" s="1"/>
  <c r="CO123" i="1" s="1"/>
  <c r="CK119" i="1"/>
  <c r="CL119" i="1" s="1"/>
  <c r="CM119" i="1" s="1"/>
  <c r="CN119" i="1" s="1"/>
  <c r="CO119" i="1" s="1"/>
  <c r="CK115" i="1"/>
  <c r="CL115" i="1" s="1"/>
  <c r="CM115" i="1" s="1"/>
  <c r="CN115" i="1" s="1"/>
  <c r="CO115" i="1" s="1"/>
  <c r="CK111" i="1"/>
  <c r="CL111" i="1" s="1"/>
  <c r="CM111" i="1" s="1"/>
  <c r="CN111" i="1" s="1"/>
  <c r="CO111" i="1" s="1"/>
  <c r="CK107" i="1"/>
  <c r="CL107" i="1" s="1"/>
  <c r="CM107" i="1" s="1"/>
  <c r="CN107" i="1" s="1"/>
  <c r="CO107" i="1" s="1"/>
  <c r="CK103" i="1"/>
  <c r="CL103" i="1" s="1"/>
  <c r="CM103" i="1" s="1"/>
  <c r="CN103" i="1" s="1"/>
  <c r="CO103" i="1" s="1"/>
  <c r="CK99" i="1"/>
  <c r="CL99" i="1" s="1"/>
  <c r="CM99" i="1" s="1"/>
  <c r="CN99" i="1" s="1"/>
  <c r="CO99" i="1" s="1"/>
  <c r="CK95" i="1"/>
  <c r="CL95" i="1" s="1"/>
  <c r="CM95" i="1" s="1"/>
  <c r="CN95" i="1" s="1"/>
  <c r="CO95" i="1" s="1"/>
  <c r="CK91" i="1"/>
  <c r="CL91" i="1" s="1"/>
  <c r="CM91" i="1" s="1"/>
  <c r="CN91" i="1" s="1"/>
  <c r="CO91" i="1" s="1"/>
  <c r="CK87" i="1"/>
  <c r="CK83" i="1"/>
  <c r="CL83" i="1" s="1"/>
  <c r="CM83" i="1" s="1"/>
  <c r="CN83" i="1" s="1"/>
  <c r="CO83" i="1" s="1"/>
  <c r="CK79" i="1"/>
  <c r="CL79" i="1" s="1"/>
  <c r="CM79" i="1" s="1"/>
  <c r="CN79" i="1" s="1"/>
  <c r="CO79" i="1" s="1"/>
  <c r="CK75" i="1"/>
  <c r="CL75" i="1" s="1"/>
  <c r="CM75" i="1" s="1"/>
  <c r="CN75" i="1" s="1"/>
  <c r="CO75" i="1" s="1"/>
  <c r="CK71" i="1"/>
  <c r="CL71" i="1" s="1"/>
  <c r="CM71" i="1" s="1"/>
  <c r="CN71" i="1" s="1"/>
  <c r="CO71" i="1" s="1"/>
  <c r="CK67" i="1"/>
  <c r="CL67" i="1" s="1"/>
  <c r="CM67" i="1" s="1"/>
  <c r="CN67" i="1" s="1"/>
  <c r="CO67" i="1" s="1"/>
  <c r="CK63" i="1"/>
  <c r="CL63" i="1" s="1"/>
  <c r="CM63" i="1" s="1"/>
  <c r="CN63" i="1" s="1"/>
  <c r="CO63" i="1" s="1"/>
  <c r="CK59" i="1"/>
  <c r="CL59" i="1" s="1"/>
  <c r="CM59" i="1" s="1"/>
  <c r="CN59" i="1" s="1"/>
  <c r="CO59" i="1" s="1"/>
  <c r="CK55" i="1"/>
  <c r="CL55" i="1" s="1"/>
  <c r="CM55" i="1" s="1"/>
  <c r="CN55" i="1" s="1"/>
  <c r="CO55" i="1" s="1"/>
  <c r="CK51" i="1"/>
  <c r="CL51" i="1" s="1"/>
  <c r="CM51" i="1" s="1"/>
  <c r="CN51" i="1" s="1"/>
  <c r="CO51" i="1" s="1"/>
  <c r="CK47" i="1"/>
  <c r="CL47" i="1" s="1"/>
  <c r="CM47" i="1" s="1"/>
  <c r="CN47" i="1" s="1"/>
  <c r="CO47" i="1" s="1"/>
  <c r="CK43" i="1"/>
  <c r="CL43" i="1" s="1"/>
  <c r="CM43" i="1" s="1"/>
  <c r="CN43" i="1" s="1"/>
  <c r="CO43" i="1" s="1"/>
  <c r="CK39" i="1"/>
  <c r="CL39" i="1" s="1"/>
  <c r="CM39" i="1" s="1"/>
  <c r="CN39" i="1" s="1"/>
  <c r="CO39" i="1" s="1"/>
  <c r="CK35" i="1"/>
  <c r="CL35" i="1" s="1"/>
  <c r="CM35" i="1" s="1"/>
  <c r="CN35" i="1" s="1"/>
  <c r="CO35" i="1" s="1"/>
  <c r="CK31" i="1"/>
  <c r="CL31" i="1" s="1"/>
  <c r="CM31" i="1" s="1"/>
  <c r="CN31" i="1" s="1"/>
  <c r="CO31" i="1" s="1"/>
  <c r="CK27" i="1"/>
  <c r="CL27" i="1" s="1"/>
  <c r="CM27" i="1" s="1"/>
  <c r="CN27" i="1" s="1"/>
  <c r="CO27" i="1" s="1"/>
  <c r="CK23" i="1"/>
  <c r="CL23" i="1" s="1"/>
  <c r="CM23" i="1" s="1"/>
  <c r="CN23" i="1" s="1"/>
  <c r="CO23" i="1" s="1"/>
  <c r="CK19" i="1"/>
  <c r="CL19" i="1" s="1"/>
  <c r="CM19" i="1" s="1"/>
  <c r="CN19" i="1" s="1"/>
  <c r="CO19" i="1" s="1"/>
  <c r="CK15" i="1"/>
  <c r="CL15" i="1" s="1"/>
  <c r="CM15" i="1" s="1"/>
  <c r="CN15" i="1" s="1"/>
  <c r="CO15" i="1" s="1"/>
  <c r="CK11" i="1"/>
  <c r="CL11" i="1" s="1"/>
  <c r="CM11" i="1" s="1"/>
  <c r="CN11" i="1" s="1"/>
  <c r="CO11" i="1" s="1"/>
  <c r="CK7" i="1"/>
  <c r="CL7" i="1" s="1"/>
  <c r="CM7" i="1" s="1"/>
  <c r="CN7" i="1" s="1"/>
  <c r="CO7" i="1" s="1"/>
  <c r="CK394" i="1"/>
  <c r="CL394" i="1" s="1"/>
  <c r="CM394" i="1" s="1"/>
  <c r="CN394" i="1" s="1"/>
  <c r="CO394" i="1" s="1"/>
  <c r="CK620" i="1"/>
  <c r="CL620" i="1" s="1"/>
  <c r="CM620" i="1" s="1"/>
  <c r="CN620" i="1" s="1"/>
  <c r="CO620" i="1" s="1"/>
  <c r="CP1169" i="1"/>
  <c r="CP1161" i="1"/>
  <c r="CP1145" i="1"/>
  <c r="CP1141" i="1"/>
  <c r="CP1137" i="1"/>
  <c r="CP1125" i="1"/>
  <c r="CP1121" i="1"/>
  <c r="CP1113" i="1"/>
  <c r="CP1105" i="1"/>
  <c r="CP1097" i="1"/>
  <c r="CP1089" i="1"/>
  <c r="CP1081" i="1"/>
  <c r="CP1065" i="1"/>
  <c r="CP1061" i="1"/>
  <c r="CP1045" i="1"/>
  <c r="CP1041" i="1"/>
  <c r="CP1025" i="1"/>
  <c r="CP1017" i="1"/>
  <c r="CP1001" i="1"/>
  <c r="CP997" i="1"/>
  <c r="CP981" i="1"/>
  <c r="CP977" i="1"/>
  <c r="CP961" i="1"/>
  <c r="CP953" i="1"/>
  <c r="CP937" i="1"/>
  <c r="CP933" i="1"/>
  <c r="CP917" i="1"/>
  <c r="CP913" i="1"/>
  <c r="CP897" i="1"/>
  <c r="CP889" i="1"/>
  <c r="CP873" i="1"/>
  <c r="CP869" i="1"/>
  <c r="CP854" i="1"/>
  <c r="CP850" i="1"/>
  <c r="CP834" i="1"/>
  <c r="CP826" i="1"/>
  <c r="CP810" i="1"/>
  <c r="CP806" i="1"/>
  <c r="CP790" i="1"/>
  <c r="CP786" i="1"/>
  <c r="CP770" i="1"/>
  <c r="CP762" i="1"/>
  <c r="CP746" i="1"/>
  <c r="CP742" i="1"/>
  <c r="CP726" i="1"/>
  <c r="CP722" i="1"/>
  <c r="CP706" i="1"/>
  <c r="CP698" i="1"/>
  <c r="CP683" i="1"/>
  <c r="CP679" i="1"/>
  <c r="CP663" i="1"/>
  <c r="CP659" i="1"/>
  <c r="CK655" i="1"/>
  <c r="CL655" i="1" s="1"/>
  <c r="CM655" i="1" s="1"/>
  <c r="CN655" i="1" s="1"/>
  <c r="CO655" i="1" s="1"/>
  <c r="CK651" i="1"/>
  <c r="CL651" i="1" s="1"/>
  <c r="CM651" i="1" s="1"/>
  <c r="CN651" i="1" s="1"/>
  <c r="CO651" i="1" s="1"/>
  <c r="CK648" i="1"/>
  <c r="CL648" i="1" s="1"/>
  <c r="CM648" i="1" s="1"/>
  <c r="CN648" i="1" s="1"/>
  <c r="CO648" i="1" s="1"/>
  <c r="CK395" i="1"/>
  <c r="CL395" i="1" s="1"/>
  <c r="CM395" i="1" s="1"/>
  <c r="CN395" i="1" s="1"/>
  <c r="CO395" i="1" s="1"/>
  <c r="CK639" i="1"/>
  <c r="CL639" i="1" s="1"/>
  <c r="CM639" i="1" s="1"/>
  <c r="CN639" i="1" s="1"/>
  <c r="CO639" i="1" s="1"/>
  <c r="CK635" i="1"/>
  <c r="CL635" i="1" s="1"/>
  <c r="CM635" i="1" s="1"/>
  <c r="CN635" i="1" s="1"/>
  <c r="CO635" i="1" s="1"/>
  <c r="CK627" i="1"/>
  <c r="CL627" i="1" s="1"/>
  <c r="CM627" i="1" s="1"/>
  <c r="CN627" i="1" s="1"/>
  <c r="CO627" i="1" s="1"/>
  <c r="CK623" i="1"/>
  <c r="CL623" i="1" s="1"/>
  <c r="CM623" i="1" s="1"/>
  <c r="CN623" i="1" s="1"/>
  <c r="CO623" i="1" s="1"/>
  <c r="CK619" i="1"/>
  <c r="CL619" i="1" s="1"/>
  <c r="CM619" i="1" s="1"/>
  <c r="CN619" i="1" s="1"/>
  <c r="CO619" i="1" s="1"/>
  <c r="CK611" i="1"/>
  <c r="CL611" i="1" s="1"/>
  <c r="CM611" i="1" s="1"/>
  <c r="CN611" i="1" s="1"/>
  <c r="CO611" i="1" s="1"/>
  <c r="CK607" i="1"/>
  <c r="CL607" i="1" s="1"/>
  <c r="CM607" i="1" s="1"/>
  <c r="CN607" i="1" s="1"/>
  <c r="CO607" i="1" s="1"/>
  <c r="CK603" i="1"/>
  <c r="CL603" i="1" s="1"/>
  <c r="CM603" i="1" s="1"/>
  <c r="CN603" i="1" s="1"/>
  <c r="CO603" i="1" s="1"/>
  <c r="CK599" i="1"/>
  <c r="CL599" i="1" s="1"/>
  <c r="CM599" i="1" s="1"/>
  <c r="CN599" i="1" s="1"/>
  <c r="CO599" i="1" s="1"/>
  <c r="CK595" i="1"/>
  <c r="CL595" i="1" s="1"/>
  <c r="CM595" i="1" s="1"/>
  <c r="CN595" i="1" s="1"/>
  <c r="CO595" i="1" s="1"/>
  <c r="CK591" i="1"/>
  <c r="CL591" i="1" s="1"/>
  <c r="CM591" i="1" s="1"/>
  <c r="CN591" i="1" s="1"/>
  <c r="CO591" i="1" s="1"/>
  <c r="CK587" i="1"/>
  <c r="CL587" i="1" s="1"/>
  <c r="CM587" i="1" s="1"/>
  <c r="CN587" i="1" s="1"/>
  <c r="CO587" i="1" s="1"/>
  <c r="CK584" i="1"/>
  <c r="CL584" i="1" s="1"/>
  <c r="CM584" i="1" s="1"/>
  <c r="CN584" i="1" s="1"/>
  <c r="CO584" i="1" s="1"/>
  <c r="CK580" i="1"/>
  <c r="CL580" i="1" s="1"/>
  <c r="CM580" i="1" s="1"/>
  <c r="CN580" i="1" s="1"/>
  <c r="CO580" i="1" s="1"/>
  <c r="CK576" i="1"/>
  <c r="CL576" i="1" s="1"/>
  <c r="CM576" i="1" s="1"/>
  <c r="CN576" i="1" s="1"/>
  <c r="CO576" i="1" s="1"/>
  <c r="CK572" i="1"/>
  <c r="CL572" i="1" s="1"/>
  <c r="CM572" i="1" s="1"/>
  <c r="CN572" i="1" s="1"/>
  <c r="CO572" i="1" s="1"/>
  <c r="CK568" i="1"/>
  <c r="CL568" i="1" s="1"/>
  <c r="CM568" i="1" s="1"/>
  <c r="CN568" i="1" s="1"/>
  <c r="CO568" i="1" s="1"/>
  <c r="CK564" i="1"/>
  <c r="CL564" i="1" s="1"/>
  <c r="CM564" i="1" s="1"/>
  <c r="CN564" i="1" s="1"/>
  <c r="CO564" i="1" s="1"/>
  <c r="CK560" i="1"/>
  <c r="CL560" i="1" s="1"/>
  <c r="CM560" i="1" s="1"/>
  <c r="CN560" i="1" s="1"/>
  <c r="CO560" i="1" s="1"/>
  <c r="CK556" i="1"/>
  <c r="CL556" i="1" s="1"/>
  <c r="CM556" i="1" s="1"/>
  <c r="CN556" i="1" s="1"/>
  <c r="CO556" i="1" s="1"/>
  <c r="CK552" i="1"/>
  <c r="CL552" i="1" s="1"/>
  <c r="CM552" i="1" s="1"/>
  <c r="CN552" i="1" s="1"/>
  <c r="CO552" i="1" s="1"/>
  <c r="CK548" i="1"/>
  <c r="CL548" i="1" s="1"/>
  <c r="CM548" i="1" s="1"/>
  <c r="CN548" i="1" s="1"/>
  <c r="CO548" i="1" s="1"/>
  <c r="CK544" i="1"/>
  <c r="CL544" i="1" s="1"/>
  <c r="CM544" i="1" s="1"/>
  <c r="CN544" i="1" s="1"/>
  <c r="CO544" i="1" s="1"/>
  <c r="CK540" i="1"/>
  <c r="CL540" i="1" s="1"/>
  <c r="CM540" i="1" s="1"/>
  <c r="CN540" i="1" s="1"/>
  <c r="CO540" i="1" s="1"/>
  <c r="CK537" i="1"/>
  <c r="CL537" i="1" s="1"/>
  <c r="CM537" i="1" s="1"/>
  <c r="CN537" i="1" s="1"/>
  <c r="CO537" i="1" s="1"/>
  <c r="CK533" i="1"/>
  <c r="CL533" i="1" s="1"/>
  <c r="CM533" i="1" s="1"/>
  <c r="CN533" i="1" s="1"/>
  <c r="CO533" i="1" s="1"/>
  <c r="CK529" i="1"/>
  <c r="CL529" i="1" s="1"/>
  <c r="CM529" i="1" s="1"/>
  <c r="CN529" i="1" s="1"/>
  <c r="CO529" i="1" s="1"/>
  <c r="CK526" i="1"/>
  <c r="CL526" i="1" s="1"/>
  <c r="CM526" i="1" s="1"/>
  <c r="CN526" i="1" s="1"/>
  <c r="CO526" i="1" s="1"/>
  <c r="CK522" i="1"/>
  <c r="CL522" i="1" s="1"/>
  <c r="CM522" i="1" s="1"/>
  <c r="CN522" i="1" s="1"/>
  <c r="CO522" i="1" s="1"/>
  <c r="CK518" i="1"/>
  <c r="CL518" i="1" s="1"/>
  <c r="CM518" i="1" s="1"/>
  <c r="CN518" i="1" s="1"/>
  <c r="CO518" i="1" s="1"/>
  <c r="CK514" i="1"/>
  <c r="CL514" i="1" s="1"/>
  <c r="CM514" i="1" s="1"/>
  <c r="CN514" i="1" s="1"/>
  <c r="CO514" i="1" s="1"/>
  <c r="CK510" i="1"/>
  <c r="CL510" i="1" s="1"/>
  <c r="CM510" i="1" s="1"/>
  <c r="CN510" i="1" s="1"/>
  <c r="CO510" i="1" s="1"/>
  <c r="CK506" i="1"/>
  <c r="CL506" i="1" s="1"/>
  <c r="CM506" i="1" s="1"/>
  <c r="CN506" i="1" s="1"/>
  <c r="CO506" i="1" s="1"/>
  <c r="CK502" i="1"/>
  <c r="CL502" i="1" s="1"/>
  <c r="CM502" i="1" s="1"/>
  <c r="CN502" i="1" s="1"/>
  <c r="CO502" i="1" s="1"/>
  <c r="CK498" i="1"/>
  <c r="CL498" i="1" s="1"/>
  <c r="CM498" i="1" s="1"/>
  <c r="CN498" i="1" s="1"/>
  <c r="CO498" i="1" s="1"/>
  <c r="CK494" i="1"/>
  <c r="CL494" i="1" s="1"/>
  <c r="CM494" i="1" s="1"/>
  <c r="CN494" i="1" s="1"/>
  <c r="CO494" i="1" s="1"/>
  <c r="CK490" i="1"/>
  <c r="CL490" i="1" s="1"/>
  <c r="CM490" i="1" s="1"/>
  <c r="CN490" i="1" s="1"/>
  <c r="CO490" i="1" s="1"/>
  <c r="CK486" i="1"/>
  <c r="CL486" i="1" s="1"/>
  <c r="CM486" i="1" s="1"/>
  <c r="CN486" i="1" s="1"/>
  <c r="CO486" i="1" s="1"/>
  <c r="CK482" i="1"/>
  <c r="CL482" i="1" s="1"/>
  <c r="CM482" i="1" s="1"/>
  <c r="CN482" i="1" s="1"/>
  <c r="CO482" i="1" s="1"/>
  <c r="CK478" i="1"/>
  <c r="CL478" i="1" s="1"/>
  <c r="CM478" i="1" s="1"/>
  <c r="CN478" i="1" s="1"/>
  <c r="CO478" i="1" s="1"/>
  <c r="CK474" i="1"/>
  <c r="CL474" i="1" s="1"/>
  <c r="CM474" i="1" s="1"/>
  <c r="CN474" i="1" s="1"/>
  <c r="CO474" i="1" s="1"/>
  <c r="CK470" i="1"/>
  <c r="CL470" i="1" s="1"/>
  <c r="CM470" i="1" s="1"/>
  <c r="CN470" i="1" s="1"/>
  <c r="CO470" i="1" s="1"/>
  <c r="CK466" i="1"/>
  <c r="CK462" i="1"/>
  <c r="CL462" i="1" s="1"/>
  <c r="CM462" i="1" s="1"/>
  <c r="CN462" i="1" s="1"/>
  <c r="CO462" i="1" s="1"/>
  <c r="CK458" i="1"/>
  <c r="CL458" i="1" s="1"/>
  <c r="CM458" i="1" s="1"/>
  <c r="CN458" i="1" s="1"/>
  <c r="CO458" i="1" s="1"/>
  <c r="CK454" i="1"/>
  <c r="CL454" i="1" s="1"/>
  <c r="CM454" i="1" s="1"/>
  <c r="CN454" i="1" s="1"/>
  <c r="CO454" i="1" s="1"/>
  <c r="CK450" i="1"/>
  <c r="CL450" i="1" s="1"/>
  <c r="CM450" i="1" s="1"/>
  <c r="CN450" i="1" s="1"/>
  <c r="CO450" i="1" s="1"/>
  <c r="CK447" i="1"/>
  <c r="CL447" i="1" s="1"/>
  <c r="CM447" i="1" s="1"/>
  <c r="CN447" i="1" s="1"/>
  <c r="CO447" i="1" s="1"/>
  <c r="CK445" i="1"/>
  <c r="CL445" i="1" s="1"/>
  <c r="CM445" i="1" s="1"/>
  <c r="CN445" i="1" s="1"/>
  <c r="CO445" i="1" s="1"/>
  <c r="CK443" i="1"/>
  <c r="CL443" i="1" s="1"/>
  <c r="CM443" i="1" s="1"/>
  <c r="CN443" i="1" s="1"/>
  <c r="CO443" i="1" s="1"/>
  <c r="CK441" i="1"/>
  <c r="CL441" i="1" s="1"/>
  <c r="CM441" i="1" s="1"/>
  <c r="CN441" i="1" s="1"/>
  <c r="CO441" i="1" s="1"/>
  <c r="CK381" i="1"/>
  <c r="CL381" i="1" s="1"/>
  <c r="CM381" i="1" s="1"/>
  <c r="CN381" i="1" s="1"/>
  <c r="CO381" i="1" s="1"/>
  <c r="CK437" i="1"/>
  <c r="CL437" i="1" s="1"/>
  <c r="CM437" i="1" s="1"/>
  <c r="CN437" i="1" s="1"/>
  <c r="CO437" i="1" s="1"/>
  <c r="CK436" i="1"/>
  <c r="CL436" i="1" s="1"/>
  <c r="CM436" i="1" s="1"/>
  <c r="CN436" i="1" s="1"/>
  <c r="CO436" i="1" s="1"/>
  <c r="CK373" i="1"/>
  <c r="CL373" i="1" s="1"/>
  <c r="CM373" i="1" s="1"/>
  <c r="CN373" i="1" s="1"/>
  <c r="CO373" i="1" s="1"/>
  <c r="CK369" i="1"/>
  <c r="CL369" i="1" s="1"/>
  <c r="CM369" i="1" s="1"/>
  <c r="CN369" i="1" s="1"/>
  <c r="CO369" i="1" s="1"/>
  <c r="CK434" i="1"/>
  <c r="CL434" i="1" s="1"/>
  <c r="CM434" i="1" s="1"/>
  <c r="CN434" i="1" s="1"/>
  <c r="CO434" i="1" s="1"/>
  <c r="CK346" i="1"/>
  <c r="CL346" i="1" s="1"/>
  <c r="CM346" i="1" s="1"/>
  <c r="CN346" i="1" s="1"/>
  <c r="CO346" i="1" s="1"/>
  <c r="CK342" i="1"/>
  <c r="CL342" i="1" s="1"/>
  <c r="CM342" i="1" s="1"/>
  <c r="CN342" i="1" s="1"/>
  <c r="CO342" i="1" s="1"/>
  <c r="CK428" i="1"/>
  <c r="CL428" i="1" s="1"/>
  <c r="CM428" i="1" s="1"/>
  <c r="CN428" i="1" s="1"/>
  <c r="CO428" i="1" s="1"/>
  <c r="CK340" i="1"/>
  <c r="CL340" i="1" s="1"/>
  <c r="CM340" i="1" s="1"/>
  <c r="CN340" i="1" s="1"/>
  <c r="CO340" i="1" s="1"/>
  <c r="CK432" i="1"/>
  <c r="CL432" i="1" s="1"/>
  <c r="CM432" i="1" s="1"/>
  <c r="CN432" i="1" s="1"/>
  <c r="CO432" i="1" s="1"/>
  <c r="CK336" i="1"/>
  <c r="CL336" i="1" s="1"/>
  <c r="CM336" i="1" s="1"/>
  <c r="CN336" i="1" s="1"/>
  <c r="CO336" i="1" s="1"/>
  <c r="CK424" i="1"/>
  <c r="CL424" i="1" s="1"/>
  <c r="CM424" i="1" s="1"/>
  <c r="CN424" i="1" s="1"/>
  <c r="CO424" i="1" s="1"/>
  <c r="CK431" i="1"/>
  <c r="CL431" i="1" s="1"/>
  <c r="CM431" i="1" s="1"/>
  <c r="CN431" i="1" s="1"/>
  <c r="CO431" i="1" s="1"/>
  <c r="CK328" i="1"/>
  <c r="CL328" i="1" s="1"/>
  <c r="CM328" i="1" s="1"/>
  <c r="CN328" i="1" s="1"/>
  <c r="CO328" i="1" s="1"/>
  <c r="CK324" i="1"/>
  <c r="CL324" i="1" s="1"/>
  <c r="CM324" i="1" s="1"/>
  <c r="CN324" i="1" s="1"/>
  <c r="CO324" i="1" s="1"/>
  <c r="CK322" i="1"/>
  <c r="CL322" i="1" s="1"/>
  <c r="CM322" i="1" s="1"/>
  <c r="CN322" i="1" s="1"/>
  <c r="CO322" i="1" s="1"/>
  <c r="CK318" i="1"/>
  <c r="CL318" i="1" s="1"/>
  <c r="CM318" i="1" s="1"/>
  <c r="CN318" i="1" s="1"/>
  <c r="CO318" i="1" s="1"/>
  <c r="CK314" i="1"/>
  <c r="CL314" i="1" s="1"/>
  <c r="CM314" i="1" s="1"/>
  <c r="CN314" i="1" s="1"/>
  <c r="CO314" i="1" s="1"/>
  <c r="CK310" i="1"/>
  <c r="CL310" i="1" s="1"/>
  <c r="CM310" i="1" s="1"/>
  <c r="CN310" i="1" s="1"/>
  <c r="CO310" i="1" s="1"/>
  <c r="CK306" i="1"/>
  <c r="CL306" i="1" s="1"/>
  <c r="CM306" i="1" s="1"/>
  <c r="CN306" i="1" s="1"/>
  <c r="CO306" i="1" s="1"/>
  <c r="CK302" i="1"/>
  <c r="CL302" i="1" s="1"/>
  <c r="CM302" i="1" s="1"/>
  <c r="CN302" i="1" s="1"/>
  <c r="CO302" i="1" s="1"/>
  <c r="CK298" i="1"/>
  <c r="CL298" i="1" s="1"/>
  <c r="CM298" i="1" s="1"/>
  <c r="CN298" i="1" s="1"/>
  <c r="CO298" i="1" s="1"/>
  <c r="CK294" i="1"/>
  <c r="CL294" i="1" s="1"/>
  <c r="CM294" i="1" s="1"/>
  <c r="CN294" i="1" s="1"/>
  <c r="CO294" i="1" s="1"/>
  <c r="CK290" i="1"/>
  <c r="CL290" i="1" s="1"/>
  <c r="CM290" i="1" s="1"/>
  <c r="CN290" i="1" s="1"/>
  <c r="CO290" i="1" s="1"/>
  <c r="CK286" i="1"/>
  <c r="CL286" i="1" s="1"/>
  <c r="CM286" i="1" s="1"/>
  <c r="CN286" i="1" s="1"/>
  <c r="CO286" i="1" s="1"/>
  <c r="CK282" i="1"/>
  <c r="CL282" i="1" s="1"/>
  <c r="CM282" i="1" s="1"/>
  <c r="CN282" i="1" s="1"/>
  <c r="CO282" i="1" s="1"/>
  <c r="CK278" i="1"/>
  <c r="CL278" i="1" s="1"/>
  <c r="CM278" i="1" s="1"/>
  <c r="CN278" i="1" s="1"/>
  <c r="CO278" i="1" s="1"/>
  <c r="CK274" i="1"/>
  <c r="CL274" i="1" s="1"/>
  <c r="CM274" i="1" s="1"/>
  <c r="CN274" i="1" s="1"/>
  <c r="CO274" i="1" s="1"/>
  <c r="CK270" i="1"/>
  <c r="CL270" i="1" s="1"/>
  <c r="CM270" i="1" s="1"/>
  <c r="CN270" i="1" s="1"/>
  <c r="CO270" i="1" s="1"/>
  <c r="CK266" i="1"/>
  <c r="CL266" i="1" s="1"/>
  <c r="CM266" i="1" s="1"/>
  <c r="CN266" i="1" s="1"/>
  <c r="CO266" i="1" s="1"/>
  <c r="CK262" i="1"/>
  <c r="CL262" i="1" s="1"/>
  <c r="CM262" i="1" s="1"/>
  <c r="CN262" i="1" s="1"/>
  <c r="CO262" i="1" s="1"/>
  <c r="CK258" i="1"/>
  <c r="CL258" i="1" s="1"/>
  <c r="CM258" i="1" s="1"/>
  <c r="CN258" i="1" s="1"/>
  <c r="CO258" i="1" s="1"/>
  <c r="CK254" i="1"/>
  <c r="CL254" i="1" s="1"/>
  <c r="CM254" i="1" s="1"/>
  <c r="CN254" i="1" s="1"/>
  <c r="CO254" i="1" s="1"/>
  <c r="CK250" i="1"/>
  <c r="CL250" i="1" s="1"/>
  <c r="CM250" i="1" s="1"/>
  <c r="CN250" i="1" s="1"/>
  <c r="CO250" i="1" s="1"/>
  <c r="CK246" i="1"/>
  <c r="CL246" i="1" s="1"/>
  <c r="CM246" i="1" s="1"/>
  <c r="CN246" i="1" s="1"/>
  <c r="CO246" i="1" s="1"/>
  <c r="CK242" i="1"/>
  <c r="CL242" i="1" s="1"/>
  <c r="CM242" i="1" s="1"/>
  <c r="CN242" i="1" s="1"/>
  <c r="CO242" i="1" s="1"/>
  <c r="CK238" i="1"/>
  <c r="CL238" i="1" s="1"/>
  <c r="CM238" i="1" s="1"/>
  <c r="CN238" i="1" s="1"/>
  <c r="CO238" i="1" s="1"/>
  <c r="CK234" i="1"/>
  <c r="CL234" i="1" s="1"/>
  <c r="CM234" i="1" s="1"/>
  <c r="CN234" i="1" s="1"/>
  <c r="CO234" i="1" s="1"/>
  <c r="CK230" i="1"/>
  <c r="CL230" i="1" s="1"/>
  <c r="CM230" i="1" s="1"/>
  <c r="CN230" i="1" s="1"/>
  <c r="CO230" i="1" s="1"/>
  <c r="CK226" i="1"/>
  <c r="CL226" i="1" s="1"/>
  <c r="CM226" i="1" s="1"/>
  <c r="CN226" i="1" s="1"/>
  <c r="CO226" i="1" s="1"/>
  <c r="CK222" i="1"/>
  <c r="CL222" i="1" s="1"/>
  <c r="CM222" i="1" s="1"/>
  <c r="CN222" i="1" s="1"/>
  <c r="CO222" i="1" s="1"/>
  <c r="CK218" i="1"/>
  <c r="CL218" i="1" s="1"/>
  <c r="CM218" i="1" s="1"/>
  <c r="CN218" i="1" s="1"/>
  <c r="CO218" i="1" s="1"/>
  <c r="CK214" i="1"/>
  <c r="CL214" i="1" s="1"/>
  <c r="CM214" i="1" s="1"/>
  <c r="CN214" i="1" s="1"/>
  <c r="CO214" i="1" s="1"/>
  <c r="CK210" i="1"/>
  <c r="CL210" i="1" s="1"/>
  <c r="CM210" i="1" s="1"/>
  <c r="CN210" i="1" s="1"/>
  <c r="CO210" i="1" s="1"/>
  <c r="CK206" i="1"/>
  <c r="CL206" i="1" s="1"/>
  <c r="CM206" i="1" s="1"/>
  <c r="CN206" i="1" s="1"/>
  <c r="CO206" i="1" s="1"/>
  <c r="CK202" i="1"/>
  <c r="CL202" i="1" s="1"/>
  <c r="CM202" i="1" s="1"/>
  <c r="CN202" i="1" s="1"/>
  <c r="CO202" i="1" s="1"/>
  <c r="CK198" i="1"/>
  <c r="CL198" i="1" s="1"/>
  <c r="CM198" i="1" s="1"/>
  <c r="CN198" i="1" s="1"/>
  <c r="CO198" i="1" s="1"/>
  <c r="CK194" i="1"/>
  <c r="CL194" i="1" s="1"/>
  <c r="CM194" i="1" s="1"/>
  <c r="CN194" i="1" s="1"/>
  <c r="CO194" i="1" s="1"/>
  <c r="CK190" i="1"/>
  <c r="CL190" i="1" s="1"/>
  <c r="CM190" i="1" s="1"/>
  <c r="CN190" i="1" s="1"/>
  <c r="CO190" i="1" s="1"/>
  <c r="CK186" i="1"/>
  <c r="CL186" i="1" s="1"/>
  <c r="CM186" i="1" s="1"/>
  <c r="CN186" i="1" s="1"/>
  <c r="CO186" i="1" s="1"/>
  <c r="CK182" i="1"/>
  <c r="CL182" i="1" s="1"/>
  <c r="CM182" i="1" s="1"/>
  <c r="CN182" i="1" s="1"/>
  <c r="CO182" i="1" s="1"/>
  <c r="CK178" i="1"/>
  <c r="CL178" i="1" s="1"/>
  <c r="CM178" i="1" s="1"/>
  <c r="CN178" i="1" s="1"/>
  <c r="CO178" i="1" s="1"/>
  <c r="CK174" i="1"/>
  <c r="CL174" i="1" s="1"/>
  <c r="CM174" i="1" s="1"/>
  <c r="CN174" i="1" s="1"/>
  <c r="CO174" i="1" s="1"/>
  <c r="CK170" i="1"/>
  <c r="CL170" i="1" s="1"/>
  <c r="CM170" i="1" s="1"/>
  <c r="CN170" i="1" s="1"/>
  <c r="CO170" i="1" s="1"/>
  <c r="CK166" i="1"/>
  <c r="CK162" i="1"/>
  <c r="CL162" i="1" s="1"/>
  <c r="CM162" i="1" s="1"/>
  <c r="CN162" i="1" s="1"/>
  <c r="CO162" i="1" s="1"/>
  <c r="CK158" i="1"/>
  <c r="CL158" i="1" s="1"/>
  <c r="CM158" i="1" s="1"/>
  <c r="CN158" i="1" s="1"/>
  <c r="CO158" i="1" s="1"/>
  <c r="CK154" i="1"/>
  <c r="CL154" i="1" s="1"/>
  <c r="CM154" i="1" s="1"/>
  <c r="CN154" i="1" s="1"/>
  <c r="CO154" i="1" s="1"/>
  <c r="CK150" i="1"/>
  <c r="CL150" i="1" s="1"/>
  <c r="CM150" i="1" s="1"/>
  <c r="CN150" i="1" s="1"/>
  <c r="CO150" i="1" s="1"/>
  <c r="CK146" i="1"/>
  <c r="CL146" i="1" s="1"/>
  <c r="CM146" i="1" s="1"/>
  <c r="CN146" i="1" s="1"/>
  <c r="CO146" i="1" s="1"/>
  <c r="CK142" i="1"/>
  <c r="CL142" i="1" s="1"/>
  <c r="CM142" i="1" s="1"/>
  <c r="CN142" i="1" s="1"/>
  <c r="CO142" i="1" s="1"/>
  <c r="CK138" i="1"/>
  <c r="CL138" i="1" s="1"/>
  <c r="CM138" i="1" s="1"/>
  <c r="CN138" i="1" s="1"/>
  <c r="CO138" i="1" s="1"/>
  <c r="CK134" i="1"/>
  <c r="CL134" i="1" s="1"/>
  <c r="CM134" i="1" s="1"/>
  <c r="CN134" i="1" s="1"/>
  <c r="CO134" i="1" s="1"/>
  <c r="CK130" i="1"/>
  <c r="CL130" i="1" s="1"/>
  <c r="CM130" i="1" s="1"/>
  <c r="CN130" i="1" s="1"/>
  <c r="CO130" i="1" s="1"/>
  <c r="CK126" i="1"/>
  <c r="CL126" i="1" s="1"/>
  <c r="CM126" i="1" s="1"/>
  <c r="CN126" i="1" s="1"/>
  <c r="CO126" i="1" s="1"/>
  <c r="CK122" i="1"/>
  <c r="CL122" i="1" s="1"/>
  <c r="CM122" i="1" s="1"/>
  <c r="CN122" i="1" s="1"/>
  <c r="CO122" i="1" s="1"/>
  <c r="CK118" i="1"/>
  <c r="CL118" i="1" s="1"/>
  <c r="CM118" i="1" s="1"/>
  <c r="CN118" i="1" s="1"/>
  <c r="CO118" i="1" s="1"/>
  <c r="CK114" i="1"/>
  <c r="CL114" i="1" s="1"/>
  <c r="CM114" i="1" s="1"/>
  <c r="CN114" i="1" s="1"/>
  <c r="CO114" i="1" s="1"/>
  <c r="CK110" i="1"/>
  <c r="CL110" i="1" s="1"/>
  <c r="CM110" i="1" s="1"/>
  <c r="CN110" i="1" s="1"/>
  <c r="CO110" i="1" s="1"/>
  <c r="CK106" i="1"/>
  <c r="CL106" i="1" s="1"/>
  <c r="CM106" i="1" s="1"/>
  <c r="CN106" i="1" s="1"/>
  <c r="CO106" i="1" s="1"/>
  <c r="CK102" i="1"/>
  <c r="CL102" i="1" s="1"/>
  <c r="CM102" i="1" s="1"/>
  <c r="CN102" i="1" s="1"/>
  <c r="CO102" i="1" s="1"/>
  <c r="CK98" i="1"/>
  <c r="CL98" i="1" s="1"/>
  <c r="CM98" i="1" s="1"/>
  <c r="CN98" i="1" s="1"/>
  <c r="CO98" i="1" s="1"/>
  <c r="CK94" i="1"/>
  <c r="CL94" i="1" s="1"/>
  <c r="CM94" i="1" s="1"/>
  <c r="CN94" i="1" s="1"/>
  <c r="CO94" i="1" s="1"/>
  <c r="CK90" i="1"/>
  <c r="CL90" i="1" s="1"/>
  <c r="CM90" i="1" s="1"/>
  <c r="CN90" i="1" s="1"/>
  <c r="CO90" i="1" s="1"/>
  <c r="CK86" i="1"/>
  <c r="CL86" i="1" s="1"/>
  <c r="CM86" i="1" s="1"/>
  <c r="CN86" i="1" s="1"/>
  <c r="CO86" i="1" s="1"/>
  <c r="CK82" i="1"/>
  <c r="CL82" i="1" s="1"/>
  <c r="CM82" i="1" s="1"/>
  <c r="CN82" i="1" s="1"/>
  <c r="CO82" i="1" s="1"/>
  <c r="CK78" i="1"/>
  <c r="CL78" i="1" s="1"/>
  <c r="CM78" i="1" s="1"/>
  <c r="CN78" i="1" s="1"/>
  <c r="CO78" i="1" s="1"/>
  <c r="CK74" i="1"/>
  <c r="CL74" i="1" s="1"/>
  <c r="CM74" i="1" s="1"/>
  <c r="CN74" i="1" s="1"/>
  <c r="CO74" i="1" s="1"/>
  <c r="CK70" i="1"/>
  <c r="CL70" i="1" s="1"/>
  <c r="CM70" i="1" s="1"/>
  <c r="CN70" i="1" s="1"/>
  <c r="CO70" i="1" s="1"/>
  <c r="CK66" i="1"/>
  <c r="CL66" i="1" s="1"/>
  <c r="CM66" i="1" s="1"/>
  <c r="CN66" i="1" s="1"/>
  <c r="CO66" i="1" s="1"/>
  <c r="CK62" i="1"/>
  <c r="CL62" i="1" s="1"/>
  <c r="CM62" i="1" s="1"/>
  <c r="CN62" i="1" s="1"/>
  <c r="CO62" i="1" s="1"/>
  <c r="CK58" i="1"/>
  <c r="CL58" i="1" s="1"/>
  <c r="CM58" i="1" s="1"/>
  <c r="CN58" i="1" s="1"/>
  <c r="CO58" i="1" s="1"/>
  <c r="CK54" i="1"/>
  <c r="CL54" i="1" s="1"/>
  <c r="CM54" i="1" s="1"/>
  <c r="CN54" i="1" s="1"/>
  <c r="CO54" i="1" s="1"/>
  <c r="CK50" i="1"/>
  <c r="CL50" i="1" s="1"/>
  <c r="CM50" i="1" s="1"/>
  <c r="CN50" i="1" s="1"/>
  <c r="CO50" i="1" s="1"/>
  <c r="CK46" i="1"/>
  <c r="CL46" i="1" s="1"/>
  <c r="CM46" i="1" s="1"/>
  <c r="CN46" i="1" s="1"/>
  <c r="CO46" i="1" s="1"/>
  <c r="CK42" i="1"/>
  <c r="CL42" i="1" s="1"/>
  <c r="CM42" i="1" s="1"/>
  <c r="CN42" i="1" s="1"/>
  <c r="CO42" i="1" s="1"/>
  <c r="CK38" i="1"/>
  <c r="CL38" i="1" s="1"/>
  <c r="CM38" i="1" s="1"/>
  <c r="CN38" i="1" s="1"/>
  <c r="CO38" i="1" s="1"/>
  <c r="CK34" i="1"/>
  <c r="CL34" i="1" s="1"/>
  <c r="CM34" i="1" s="1"/>
  <c r="CN34" i="1" s="1"/>
  <c r="CO34" i="1" s="1"/>
  <c r="CK30" i="1"/>
  <c r="CL30" i="1" s="1"/>
  <c r="CM30" i="1" s="1"/>
  <c r="CN30" i="1" s="1"/>
  <c r="CO30" i="1" s="1"/>
  <c r="CK26" i="1"/>
  <c r="CL26" i="1" s="1"/>
  <c r="CM26" i="1" s="1"/>
  <c r="CN26" i="1" s="1"/>
  <c r="CO26" i="1" s="1"/>
  <c r="CK22" i="1"/>
  <c r="CL22" i="1" s="1"/>
  <c r="CM22" i="1" s="1"/>
  <c r="CN22" i="1" s="1"/>
  <c r="CO22" i="1" s="1"/>
  <c r="CK18" i="1"/>
  <c r="CL18" i="1" s="1"/>
  <c r="CM18" i="1" s="1"/>
  <c r="CN18" i="1" s="1"/>
  <c r="CO18" i="1" s="1"/>
  <c r="CK14" i="1"/>
  <c r="CL14" i="1" s="1"/>
  <c r="CM14" i="1" s="1"/>
  <c r="CN14" i="1" s="1"/>
  <c r="CO14" i="1" s="1"/>
  <c r="CK10" i="1"/>
  <c r="CL10" i="1" s="1"/>
  <c r="CM10" i="1" s="1"/>
  <c r="CN10" i="1" s="1"/>
  <c r="CO10" i="1" s="1"/>
  <c r="CK1165" i="1"/>
  <c r="CL1165" i="1" s="1"/>
  <c r="CM1165" i="1" s="1"/>
  <c r="CN1165" i="1" s="1"/>
  <c r="CO1165" i="1" s="1"/>
  <c r="CK1149" i="1"/>
  <c r="CL1149" i="1" s="1"/>
  <c r="CM1149" i="1" s="1"/>
  <c r="CN1149" i="1" s="1"/>
  <c r="CO1149" i="1" s="1"/>
  <c r="CK1133" i="1"/>
  <c r="CL1133" i="1" s="1"/>
  <c r="CM1133" i="1" s="1"/>
  <c r="CN1133" i="1" s="1"/>
  <c r="CO1133" i="1" s="1"/>
  <c r="CK1117" i="1"/>
  <c r="CL1117" i="1" s="1"/>
  <c r="CM1117" i="1" s="1"/>
  <c r="CN1117" i="1" s="1"/>
  <c r="CO1117" i="1" s="1"/>
  <c r="CK1101" i="1"/>
  <c r="CL1101" i="1" s="1"/>
  <c r="CM1101" i="1" s="1"/>
  <c r="CN1101" i="1" s="1"/>
  <c r="CO1101" i="1" s="1"/>
  <c r="CK1085" i="1"/>
  <c r="CL1085" i="1" s="1"/>
  <c r="CM1085" i="1" s="1"/>
  <c r="CN1085" i="1" s="1"/>
  <c r="CO1085" i="1" s="1"/>
  <c r="CK1069" i="1"/>
  <c r="CL1069" i="1" s="1"/>
  <c r="CM1069" i="1" s="1"/>
  <c r="CN1069" i="1" s="1"/>
  <c r="CO1069" i="1" s="1"/>
  <c r="CK1053" i="1"/>
  <c r="CL1053" i="1" s="1"/>
  <c r="CM1053" i="1" s="1"/>
  <c r="CN1053" i="1" s="1"/>
  <c r="CO1053" i="1" s="1"/>
  <c r="CK1037" i="1"/>
  <c r="CL1037" i="1" s="1"/>
  <c r="CM1037" i="1" s="1"/>
  <c r="CN1037" i="1" s="1"/>
  <c r="CO1037" i="1" s="1"/>
  <c r="CK1021" i="1"/>
  <c r="CL1021" i="1" s="1"/>
  <c r="CM1021" i="1" s="1"/>
  <c r="CN1021" i="1" s="1"/>
  <c r="CO1021" i="1" s="1"/>
  <c r="CK1005" i="1"/>
  <c r="CL1005" i="1" s="1"/>
  <c r="CM1005" i="1" s="1"/>
  <c r="CN1005" i="1" s="1"/>
  <c r="CO1005" i="1" s="1"/>
  <c r="CK989" i="1"/>
  <c r="CL989" i="1" s="1"/>
  <c r="CM989" i="1" s="1"/>
  <c r="CN989" i="1" s="1"/>
  <c r="CO989" i="1" s="1"/>
  <c r="CK973" i="1"/>
  <c r="CL973" i="1" s="1"/>
  <c r="CM973" i="1" s="1"/>
  <c r="CN973" i="1" s="1"/>
  <c r="CO973" i="1" s="1"/>
  <c r="CK957" i="1"/>
  <c r="CL957" i="1" s="1"/>
  <c r="CM957" i="1" s="1"/>
  <c r="CN957" i="1" s="1"/>
  <c r="CO957" i="1" s="1"/>
  <c r="CK941" i="1"/>
  <c r="CL941" i="1" s="1"/>
  <c r="CM941" i="1" s="1"/>
  <c r="CN941" i="1" s="1"/>
  <c r="CO941" i="1" s="1"/>
  <c r="CK925" i="1"/>
  <c r="CL925" i="1" s="1"/>
  <c r="CM925" i="1" s="1"/>
  <c r="CN925" i="1" s="1"/>
  <c r="CO925" i="1" s="1"/>
  <c r="CK909" i="1"/>
  <c r="CL909" i="1" s="1"/>
  <c r="CM909" i="1" s="1"/>
  <c r="CN909" i="1" s="1"/>
  <c r="CO909" i="1" s="1"/>
  <c r="CK893" i="1"/>
  <c r="CL893" i="1" s="1"/>
  <c r="CM893" i="1" s="1"/>
  <c r="CN893" i="1" s="1"/>
  <c r="CO893" i="1" s="1"/>
  <c r="CK877" i="1"/>
  <c r="CL877" i="1" s="1"/>
  <c r="CM877" i="1" s="1"/>
  <c r="CN877" i="1" s="1"/>
  <c r="CO877" i="1" s="1"/>
  <c r="CK862" i="1"/>
  <c r="CL862" i="1" s="1"/>
  <c r="CM862" i="1" s="1"/>
  <c r="CN862" i="1" s="1"/>
  <c r="CO862" i="1" s="1"/>
  <c r="CK846" i="1"/>
  <c r="CL846" i="1" s="1"/>
  <c r="CM846" i="1" s="1"/>
  <c r="CN846" i="1" s="1"/>
  <c r="CO846" i="1" s="1"/>
  <c r="CK830" i="1"/>
  <c r="CL830" i="1" s="1"/>
  <c r="CM830" i="1" s="1"/>
  <c r="CN830" i="1" s="1"/>
  <c r="CO830" i="1" s="1"/>
  <c r="CK814" i="1"/>
  <c r="CL814" i="1" s="1"/>
  <c r="CM814" i="1" s="1"/>
  <c r="CN814" i="1" s="1"/>
  <c r="CO814" i="1" s="1"/>
  <c r="CK798" i="1"/>
  <c r="CL798" i="1" s="1"/>
  <c r="CM798" i="1" s="1"/>
  <c r="CN798" i="1" s="1"/>
  <c r="CO798" i="1" s="1"/>
  <c r="CK782" i="1"/>
  <c r="CL782" i="1" s="1"/>
  <c r="CM782" i="1" s="1"/>
  <c r="CN782" i="1" s="1"/>
  <c r="CO782" i="1" s="1"/>
  <c r="CK766" i="1"/>
  <c r="CL766" i="1" s="1"/>
  <c r="CM766" i="1" s="1"/>
  <c r="CN766" i="1" s="1"/>
  <c r="CO766" i="1" s="1"/>
  <c r="CK750" i="1"/>
  <c r="CL750" i="1" s="1"/>
  <c r="CM750" i="1" s="1"/>
  <c r="CN750" i="1" s="1"/>
  <c r="CO750" i="1" s="1"/>
  <c r="CK734" i="1"/>
  <c r="CL734" i="1" s="1"/>
  <c r="CM734" i="1" s="1"/>
  <c r="CN734" i="1" s="1"/>
  <c r="CO734" i="1" s="1"/>
  <c r="CK718" i="1"/>
  <c r="CL718" i="1" s="1"/>
  <c r="CM718" i="1" s="1"/>
  <c r="CN718" i="1" s="1"/>
  <c r="CO718" i="1" s="1"/>
  <c r="CK702" i="1"/>
  <c r="CL702" i="1" s="1"/>
  <c r="CM702" i="1" s="1"/>
  <c r="CN702" i="1" s="1"/>
  <c r="CO702" i="1" s="1"/>
  <c r="CK686" i="1"/>
  <c r="CL686" i="1" s="1"/>
  <c r="CM686" i="1" s="1"/>
  <c r="CN686" i="1" s="1"/>
  <c r="CO686" i="1" s="1"/>
  <c r="CK398" i="1"/>
  <c r="CL398" i="1" s="1"/>
  <c r="CM398" i="1" s="1"/>
  <c r="CN398" i="1" s="1"/>
  <c r="CO398" i="1" s="1"/>
  <c r="CK653" i="1"/>
  <c r="CL653" i="1" s="1"/>
  <c r="CM653" i="1" s="1"/>
  <c r="CN653" i="1" s="1"/>
  <c r="CO653" i="1" s="1"/>
  <c r="CK636" i="1"/>
  <c r="CL636" i="1" s="1"/>
  <c r="CM636" i="1" s="1"/>
  <c r="CN636" i="1" s="1"/>
  <c r="CO636" i="1" s="1"/>
  <c r="CK615" i="1"/>
  <c r="CL615" i="1" s="1"/>
  <c r="CM615" i="1" s="1"/>
  <c r="CN615" i="1" s="1"/>
  <c r="CO615" i="1" s="1"/>
  <c r="CK5" i="1"/>
  <c r="CL5" i="1" s="1"/>
  <c r="CM5" i="1" s="1"/>
  <c r="CN5" i="1" s="1"/>
  <c r="CO5" i="1" s="1"/>
  <c r="CK4" i="1"/>
  <c r="CL4" i="1" s="1"/>
  <c r="CM4" i="1" s="1"/>
  <c r="CN4" i="1" s="1"/>
  <c r="CO4" i="1" s="1"/>
  <c r="CK6" i="1"/>
  <c r="CL6" i="1" s="1"/>
  <c r="CM6" i="1" s="1"/>
  <c r="CN6" i="1" s="1"/>
  <c r="CO6" i="1" s="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422" i="1"/>
  <c r="J430" i="1"/>
  <c r="J323" i="1"/>
  <c r="J324" i="1"/>
  <c r="J325" i="1"/>
  <c r="J326" i="1"/>
  <c r="J327" i="1"/>
  <c r="J328" i="1"/>
  <c r="J329" i="1"/>
  <c r="J347" i="1"/>
  <c r="J330" i="1"/>
  <c r="J431" i="1"/>
  <c r="J423" i="1"/>
  <c r="J331" i="1"/>
  <c r="J332" i="1"/>
  <c r="J424" i="1"/>
  <c r="J333" i="1"/>
  <c r="J334" i="1"/>
  <c r="J335" i="1"/>
  <c r="J336" i="1"/>
  <c r="J337" i="1"/>
  <c r="J338" i="1"/>
  <c r="J348" i="1"/>
  <c r="J432" i="1"/>
  <c r="J425" i="1"/>
  <c r="J426" i="1"/>
  <c r="J339" i="1"/>
  <c r="J340" i="1"/>
  <c r="J341" i="1"/>
  <c r="J433" i="1"/>
  <c r="J427" i="1"/>
  <c r="J428" i="1"/>
  <c r="J420" i="1"/>
  <c r="J429" i="1"/>
  <c r="J421" i="1"/>
  <c r="J342" i="1"/>
  <c r="J343" i="1"/>
  <c r="J344" i="1"/>
  <c r="J345" i="1"/>
  <c r="J346" i="1"/>
  <c r="J368" i="1"/>
  <c r="J369" i="1"/>
  <c r="J370" i="1"/>
  <c r="J371" i="1"/>
  <c r="J372" i="1"/>
  <c r="J373" i="1"/>
  <c r="J374" i="1"/>
  <c r="J375" i="1"/>
  <c r="J376" i="1"/>
  <c r="J436" i="1"/>
  <c r="J377" i="1"/>
  <c r="J378" i="1"/>
  <c r="J379" i="1"/>
  <c r="J437" i="1"/>
  <c r="J387" i="1"/>
  <c r="J444" i="1"/>
  <c r="J445" i="1"/>
  <c r="J438" i="1"/>
  <c r="J380" i="1"/>
  <c r="J439" i="1"/>
  <c r="J381" i="1"/>
  <c r="J388" i="1"/>
  <c r="J382" i="1"/>
  <c r="J383" i="1"/>
  <c r="J364" i="1"/>
  <c r="J365" i="1"/>
  <c r="J440" i="1"/>
  <c r="J389" i="1"/>
  <c r="J446" i="1"/>
  <c r="J366" i="1"/>
  <c r="J434" i="1"/>
  <c r="J435" i="1"/>
  <c r="J367" i="1"/>
  <c r="J441" i="1"/>
  <c r="J447" i="1"/>
  <c r="J384" i="1"/>
  <c r="J385" i="1"/>
  <c r="J442" i="1"/>
  <c r="J443" i="1"/>
  <c r="J386" i="1"/>
  <c r="J390"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391" i="1"/>
  <c r="J528" i="1"/>
  <c r="J529" i="1"/>
  <c r="J530" i="1"/>
  <c r="J531" i="1"/>
  <c r="J532" i="1"/>
  <c r="J533" i="1"/>
  <c r="J534" i="1"/>
  <c r="J535" i="1"/>
  <c r="J536" i="1"/>
  <c r="J537" i="1"/>
  <c r="J392"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393"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394" i="1"/>
  <c r="J641" i="1"/>
  <c r="J395" i="1"/>
  <c r="J642" i="1"/>
  <c r="J643" i="1"/>
  <c r="J644" i="1"/>
  <c r="J645" i="1"/>
  <c r="J396" i="1"/>
  <c r="J646" i="1"/>
  <c r="J647" i="1"/>
  <c r="J648" i="1"/>
  <c r="J397" i="1"/>
  <c r="J649" i="1"/>
  <c r="J650" i="1"/>
  <c r="J651" i="1"/>
  <c r="J652" i="1"/>
  <c r="J653" i="1"/>
  <c r="J654" i="1"/>
  <c r="J655" i="1"/>
  <c r="J656" i="1"/>
  <c r="J657" i="1"/>
  <c r="J658" i="1"/>
  <c r="J659" i="1"/>
  <c r="J660" i="1"/>
  <c r="J661" i="1"/>
  <c r="J662" i="1"/>
  <c r="J663" i="1"/>
  <c r="J665" i="1"/>
  <c r="J666" i="1"/>
  <c r="J667" i="1"/>
  <c r="J668" i="1"/>
  <c r="J669" i="1"/>
  <c r="J670" i="1"/>
  <c r="J671" i="1"/>
  <c r="J398" i="1"/>
  <c r="J672" i="1"/>
  <c r="J673" i="1"/>
  <c r="J674" i="1"/>
  <c r="J675" i="1"/>
  <c r="J676" i="1"/>
  <c r="J677" i="1"/>
  <c r="J678" i="1"/>
  <c r="J679" i="1"/>
  <c r="J680" i="1"/>
  <c r="J681" i="1"/>
  <c r="J682" i="1"/>
  <c r="J683" i="1"/>
  <c r="J399"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664"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3" i="1"/>
  <c r="CS178" i="1"/>
  <c r="CU178" i="1"/>
  <c r="CT178" i="1"/>
  <c r="CV178" i="1"/>
  <c r="CS3" i="1"/>
  <c r="CT3" i="1"/>
  <c r="CR3" i="1"/>
  <c r="CU3" i="1"/>
  <c r="CW3" i="1"/>
  <c r="CW178" i="1"/>
  <c r="CV3" i="1"/>
  <c r="CP1109" i="1" l="1"/>
  <c r="CP1129" i="1"/>
  <c r="CP1153" i="1"/>
  <c r="CP151" i="1"/>
  <c r="CP577" i="1"/>
  <c r="CP230" i="1"/>
  <c r="CP484" i="1"/>
  <c r="CP342" i="1"/>
  <c r="CP279" i="1"/>
  <c r="CP120" i="1"/>
  <c r="CP529" i="1"/>
  <c r="CP451" i="1"/>
  <c r="CP184" i="1"/>
  <c r="CP102" i="1"/>
  <c r="CP23" i="1"/>
  <c r="CP375" i="1"/>
  <c r="CL466" i="1"/>
  <c r="CM466" i="1" s="1"/>
  <c r="CN466" i="1" s="1"/>
  <c r="CO466" i="1" s="1"/>
  <c r="CL337" i="1"/>
  <c r="CM337" i="1" s="1"/>
  <c r="CN337" i="1" s="1"/>
  <c r="CO337" i="1" s="1"/>
  <c r="CL166" i="1"/>
  <c r="CM166" i="1" s="1"/>
  <c r="CN166" i="1" s="1"/>
  <c r="CO166" i="1" s="1"/>
  <c r="CL87" i="1"/>
  <c r="CM87" i="1" s="1"/>
  <c r="CN87" i="1" s="1"/>
  <c r="CO87" i="1" s="1"/>
  <c r="CP248" i="1"/>
  <c r="CP546" i="1"/>
  <c r="CP56" i="1"/>
  <c r="CP312" i="1"/>
  <c r="CP609" i="1"/>
  <c r="CP643" i="1"/>
  <c r="CP38" i="1"/>
  <c r="CP294" i="1"/>
  <c r="CP591" i="1"/>
  <c r="CP215" i="1"/>
  <c r="CP515" i="1"/>
  <c r="CP78" i="1"/>
  <c r="CP142" i="1"/>
  <c r="CP206" i="1"/>
  <c r="CP270" i="1"/>
  <c r="CP690" i="1"/>
  <c r="CP730" i="1"/>
  <c r="CP774" i="1"/>
  <c r="CP818" i="1"/>
  <c r="CP858" i="1"/>
  <c r="CP901" i="1"/>
  <c r="CP945" i="1"/>
  <c r="CP985" i="1"/>
  <c r="CP1029" i="1"/>
  <c r="CP1073" i="1"/>
  <c r="CP507" i="1"/>
  <c r="CP569" i="1"/>
  <c r="CP70" i="1"/>
  <c r="CP134" i="1"/>
  <c r="CP198" i="1"/>
  <c r="CP262" i="1"/>
  <c r="CP324" i="1"/>
  <c r="CP441" i="1"/>
  <c r="CP498" i="1"/>
  <c r="CP560" i="1"/>
  <c r="CP631" i="1"/>
  <c r="CP395" i="1"/>
  <c r="CP675" i="1"/>
  <c r="CP694" i="1"/>
  <c r="CP714" i="1"/>
  <c r="CP738" i="1"/>
  <c r="CP758" i="1"/>
  <c r="CP778" i="1"/>
  <c r="CP802" i="1"/>
  <c r="CP822" i="1"/>
  <c r="CP842" i="1"/>
  <c r="CP865" i="1"/>
  <c r="CP885" i="1"/>
  <c r="CP905" i="1"/>
  <c r="CP929" i="1"/>
  <c r="CP949" i="1"/>
  <c r="CP969" i="1"/>
  <c r="CP993" i="1"/>
  <c r="CP1013" i="1"/>
  <c r="CP1033" i="1"/>
  <c r="CP1057" i="1"/>
  <c r="CP1077" i="1"/>
  <c r="CP55" i="1"/>
  <c r="CP119" i="1"/>
  <c r="CP183" i="1"/>
  <c r="CP247" i="1"/>
  <c r="CP311" i="1"/>
  <c r="CP374" i="1"/>
  <c r="CP483" i="1"/>
  <c r="CP545" i="1"/>
  <c r="CP608" i="1"/>
  <c r="CP24" i="1"/>
  <c r="CP88" i="1"/>
  <c r="CP152" i="1"/>
  <c r="CP216" i="1"/>
  <c r="CP280" i="1"/>
  <c r="CP338" i="1"/>
  <c r="CP452" i="1"/>
  <c r="CP516" i="1"/>
  <c r="CP578" i="1"/>
  <c r="CP14" i="1"/>
  <c r="CP431" i="1"/>
  <c r="CP445" i="1"/>
  <c r="CP506" i="1"/>
  <c r="CP568" i="1"/>
  <c r="CP668" i="1"/>
  <c r="CP710" i="1"/>
  <c r="CP754" i="1"/>
  <c r="CP794" i="1"/>
  <c r="CP838" i="1"/>
  <c r="CP881" i="1"/>
  <c r="CP921" i="1"/>
  <c r="CP965" i="1"/>
  <c r="CP1009" i="1"/>
  <c r="CP1049" i="1"/>
  <c r="CP1093" i="1"/>
  <c r="CP15" i="1"/>
  <c r="CP79" i="1"/>
  <c r="CP143" i="1"/>
  <c r="CP207" i="1"/>
  <c r="CP271" i="1"/>
  <c r="CP423" i="1"/>
  <c r="CP388" i="1"/>
  <c r="CP48" i="1"/>
  <c r="CP112" i="1"/>
  <c r="CP176" i="1"/>
  <c r="CP240" i="1"/>
  <c r="CP304" i="1"/>
  <c r="CP367" i="1"/>
  <c r="CP476" i="1"/>
  <c r="CP538" i="1"/>
  <c r="CP601" i="1"/>
  <c r="CP46" i="1"/>
  <c r="CP110" i="1"/>
  <c r="CP174" i="1"/>
  <c r="CP238" i="1"/>
  <c r="CP302" i="1"/>
  <c r="CP434" i="1"/>
  <c r="CP474" i="1"/>
  <c r="CP537" i="1"/>
  <c r="CP599" i="1"/>
  <c r="CP645" i="1"/>
  <c r="CP47" i="1"/>
  <c r="CP111" i="1"/>
  <c r="CP175" i="1"/>
  <c r="CP239" i="1"/>
  <c r="CP303" i="1"/>
  <c r="CP435" i="1"/>
  <c r="CP475" i="1"/>
  <c r="CP392" i="1"/>
  <c r="CP600" i="1"/>
  <c r="CP397" i="1"/>
  <c r="CP16" i="1"/>
  <c r="CP80" i="1"/>
  <c r="CP144" i="1"/>
  <c r="CP208" i="1"/>
  <c r="CP272" i="1"/>
  <c r="CP331" i="1"/>
  <c r="CP389" i="1"/>
  <c r="CP508" i="1"/>
  <c r="CP570" i="1"/>
  <c r="CP649" i="1"/>
  <c r="CP1168" i="1"/>
  <c r="CP5" i="1"/>
  <c r="CP30" i="1"/>
  <c r="CP62" i="1"/>
  <c r="CP94" i="1"/>
  <c r="CP126" i="1"/>
  <c r="CP158" i="1"/>
  <c r="CP190" i="1"/>
  <c r="CP222" i="1"/>
  <c r="CP254" i="1"/>
  <c r="CP286" i="1"/>
  <c r="CP318" i="1"/>
  <c r="CP340" i="1"/>
  <c r="CP437" i="1"/>
  <c r="CP458" i="1"/>
  <c r="CP490" i="1"/>
  <c r="CP522" i="1"/>
  <c r="CP552" i="1"/>
  <c r="CP584" i="1"/>
  <c r="CP635" i="1"/>
  <c r="CP7" i="1"/>
  <c r="CP39" i="1"/>
  <c r="CP71" i="1"/>
  <c r="CP103" i="1"/>
  <c r="CP135" i="1"/>
  <c r="CP167" i="1"/>
  <c r="CP199" i="1"/>
  <c r="CP231" i="1"/>
  <c r="CP263" i="1"/>
  <c r="CP295" i="1"/>
  <c r="CP325" i="1"/>
  <c r="CP343" i="1"/>
  <c r="CP384" i="1"/>
  <c r="CP467" i="1"/>
  <c r="CP499" i="1"/>
  <c r="CP530" i="1"/>
  <c r="CP561" i="1"/>
  <c r="CP592" i="1"/>
  <c r="CP642" i="1"/>
  <c r="CP8" i="1"/>
  <c r="CP40" i="1"/>
  <c r="CP72" i="1"/>
  <c r="CP104" i="1"/>
  <c r="CP136" i="1"/>
  <c r="CP168" i="1"/>
  <c r="CP200" i="1"/>
  <c r="CP232" i="1"/>
  <c r="CP264" i="1"/>
  <c r="CP296" i="1"/>
  <c r="CP326" i="1"/>
  <c r="CP344" i="1"/>
  <c r="CP385" i="1"/>
  <c r="CP468" i="1"/>
  <c r="CP500" i="1"/>
  <c r="CP531" i="1"/>
  <c r="CP562" i="1"/>
  <c r="CP593" i="1"/>
  <c r="CP22" i="1"/>
  <c r="CP54" i="1"/>
  <c r="CP86" i="1"/>
  <c r="CP118" i="1"/>
  <c r="CP150" i="1"/>
  <c r="CP182" i="1"/>
  <c r="CP214" i="1"/>
  <c r="CP246" i="1"/>
  <c r="CP278" i="1"/>
  <c r="CP310" i="1"/>
  <c r="CP336" i="1"/>
  <c r="CP373" i="1"/>
  <c r="CP450" i="1"/>
  <c r="CP482" i="1"/>
  <c r="CP514" i="1"/>
  <c r="CP544" i="1"/>
  <c r="CP576" i="1"/>
  <c r="CP607" i="1"/>
  <c r="CP31" i="1"/>
  <c r="CP63" i="1"/>
  <c r="CP95" i="1"/>
  <c r="CP127" i="1"/>
  <c r="CP159" i="1"/>
  <c r="CP191" i="1"/>
  <c r="CP223" i="1"/>
  <c r="CP255" i="1"/>
  <c r="CP287" i="1"/>
  <c r="CP319" i="1"/>
  <c r="CP341" i="1"/>
  <c r="CP438" i="1"/>
  <c r="CP459" i="1"/>
  <c r="CP491" i="1"/>
  <c r="CP523" i="1"/>
  <c r="CP553" i="1"/>
  <c r="CP393" i="1"/>
  <c r="CP616" i="1"/>
  <c r="CP636" i="1"/>
  <c r="CP32" i="1"/>
  <c r="CP64" i="1"/>
  <c r="CP96" i="1"/>
  <c r="CP128" i="1"/>
  <c r="CP160" i="1"/>
  <c r="CP192" i="1"/>
  <c r="CP224" i="1"/>
  <c r="CP256" i="1"/>
  <c r="CP288" i="1"/>
  <c r="CP320" i="1"/>
  <c r="CP433" i="1"/>
  <c r="CP380" i="1"/>
  <c r="CP460" i="1"/>
  <c r="CP492" i="1"/>
  <c r="CP524" i="1"/>
  <c r="CP554" i="1"/>
  <c r="CP585" i="1"/>
  <c r="CP617" i="1"/>
  <c r="CP6" i="1"/>
  <c r="CP619" i="1"/>
  <c r="CP627" i="1"/>
  <c r="CP651" i="1"/>
  <c r="CP620" i="1"/>
  <c r="CP628" i="1"/>
  <c r="CP652" i="1"/>
  <c r="CP660" i="1"/>
  <c r="CP669" i="1"/>
  <c r="CP676" i="1"/>
  <c r="CP399" i="1"/>
  <c r="CP691" i="1"/>
  <c r="CP699" i="1"/>
  <c r="CP707" i="1"/>
  <c r="CP715" i="1"/>
  <c r="CP723" i="1"/>
  <c r="CP731" i="1"/>
  <c r="CP739" i="1"/>
  <c r="CP747" i="1"/>
  <c r="CP755" i="1"/>
  <c r="CP763" i="1"/>
  <c r="CP771" i="1"/>
  <c r="CP779" i="1"/>
  <c r="CP787" i="1"/>
  <c r="CP795" i="1"/>
  <c r="CP803" i="1"/>
  <c r="CP811" i="1"/>
  <c r="CP819" i="1"/>
  <c r="CP827" i="1"/>
  <c r="CP835" i="1"/>
  <c r="CP843" i="1"/>
  <c r="CP851" i="1"/>
  <c r="CP859" i="1"/>
  <c r="CP866" i="1"/>
  <c r="CP874" i="1"/>
  <c r="CP882" i="1"/>
  <c r="CP890" i="1"/>
  <c r="CP898" i="1"/>
  <c r="CP906" i="1"/>
  <c r="CP914" i="1"/>
  <c r="CP922" i="1"/>
  <c r="CP930" i="1"/>
  <c r="CP938" i="1"/>
  <c r="CP946" i="1"/>
  <c r="CP954" i="1"/>
  <c r="CP962" i="1"/>
  <c r="CP970" i="1"/>
  <c r="CP978" i="1"/>
  <c r="CP986" i="1"/>
  <c r="CP994" i="1"/>
  <c r="CP1002" i="1"/>
  <c r="CP1010" i="1"/>
  <c r="CP1018" i="1"/>
  <c r="CP1026" i="1"/>
  <c r="CP1034" i="1"/>
  <c r="CP1042" i="1"/>
  <c r="CP1050" i="1"/>
  <c r="CP1058" i="1"/>
  <c r="CP1066" i="1"/>
  <c r="CP1074" i="1"/>
  <c r="CP1082" i="1"/>
  <c r="CP1090" i="1"/>
  <c r="CP1098" i="1"/>
  <c r="CP1106" i="1"/>
  <c r="CP1114" i="1"/>
  <c r="CP1122" i="1"/>
  <c r="CP1130" i="1"/>
  <c r="CP1138" i="1"/>
  <c r="CP1146" i="1"/>
  <c r="CP1154" i="1"/>
  <c r="CP1162" i="1"/>
  <c r="CP3" i="1"/>
  <c r="CP629" i="1"/>
  <c r="CP637" i="1"/>
  <c r="CP653" i="1"/>
  <c r="CP661" i="1"/>
  <c r="CP670" i="1"/>
  <c r="CP677" i="1"/>
  <c r="CP684" i="1"/>
  <c r="CP692" i="1"/>
  <c r="CP700" i="1"/>
  <c r="CP708" i="1"/>
  <c r="CP716" i="1"/>
  <c r="CP724" i="1"/>
  <c r="CP732" i="1"/>
  <c r="CP740" i="1"/>
  <c r="CP748" i="1"/>
  <c r="CP756" i="1"/>
  <c r="CP764" i="1"/>
  <c r="CP772" i="1"/>
  <c r="CP780" i="1"/>
  <c r="CP788" i="1"/>
  <c r="CP796" i="1"/>
  <c r="CP804" i="1"/>
  <c r="CP812" i="1"/>
  <c r="CP820" i="1"/>
  <c r="CP828" i="1"/>
  <c r="CP836" i="1"/>
  <c r="CP844" i="1"/>
  <c r="CP852" i="1"/>
  <c r="CP860" i="1"/>
  <c r="CP867" i="1"/>
  <c r="CP875" i="1"/>
  <c r="CP883" i="1"/>
  <c r="CP891" i="1"/>
  <c r="CP899" i="1"/>
  <c r="CP907" i="1"/>
  <c r="CP915" i="1"/>
  <c r="CP923" i="1"/>
  <c r="CP931" i="1"/>
  <c r="CP939" i="1"/>
  <c r="CP947" i="1"/>
  <c r="CP955" i="1"/>
  <c r="CP963" i="1"/>
  <c r="CP971" i="1"/>
  <c r="CP979" i="1"/>
  <c r="CP987" i="1"/>
  <c r="CP995" i="1"/>
  <c r="CP1003" i="1"/>
  <c r="CP1011" i="1"/>
  <c r="CP1019" i="1"/>
  <c r="CP1027" i="1"/>
  <c r="CP1035" i="1"/>
  <c r="CP1043" i="1"/>
  <c r="CP1051" i="1"/>
  <c r="CP1059" i="1"/>
  <c r="CP1067" i="1"/>
  <c r="CP1075" i="1"/>
  <c r="CP1083" i="1"/>
  <c r="CP1091" i="1"/>
  <c r="CP1099" i="1"/>
  <c r="CP1107" i="1"/>
  <c r="CP1115" i="1"/>
  <c r="CP1123" i="1"/>
  <c r="CP1131" i="1"/>
  <c r="CP1139" i="1"/>
  <c r="CP1147" i="1"/>
  <c r="CP1155" i="1"/>
  <c r="CP1163" i="1"/>
  <c r="CP9" i="1"/>
  <c r="CP17" i="1"/>
  <c r="CP25" i="1"/>
  <c r="CP33" i="1"/>
  <c r="CP41" i="1"/>
  <c r="CP49" i="1"/>
  <c r="CP57" i="1"/>
  <c r="CP65" i="1"/>
  <c r="CP73" i="1"/>
  <c r="CP81" i="1"/>
  <c r="CP89" i="1"/>
  <c r="CP97" i="1"/>
  <c r="CP105" i="1"/>
  <c r="CP113" i="1"/>
  <c r="CP121" i="1"/>
  <c r="CP129" i="1"/>
  <c r="CP137" i="1"/>
  <c r="CP145" i="1"/>
  <c r="CP153" i="1"/>
  <c r="CP161" i="1"/>
  <c r="CP169" i="1"/>
  <c r="CP177" i="1"/>
  <c r="CP185" i="1"/>
  <c r="CP193" i="1"/>
  <c r="CP201" i="1"/>
  <c r="CP209" i="1"/>
  <c r="CP217" i="1"/>
  <c r="CP225" i="1"/>
  <c r="CP233" i="1"/>
  <c r="CP241" i="1"/>
  <c r="CP249" i="1"/>
  <c r="CP257" i="1"/>
  <c r="CP265" i="1"/>
  <c r="CP273" i="1"/>
  <c r="CP281" i="1"/>
  <c r="CP289" i="1"/>
  <c r="CP297" i="1"/>
  <c r="CP305" i="1"/>
  <c r="CP313" i="1"/>
  <c r="CP321" i="1"/>
  <c r="CP327" i="1"/>
  <c r="CP332" i="1"/>
  <c r="CP348" i="1"/>
  <c r="CP427" i="1"/>
  <c r="CP345" i="1"/>
  <c r="CP368" i="1"/>
  <c r="CP376" i="1"/>
  <c r="CP439" i="1"/>
  <c r="CP442" i="1"/>
  <c r="CP446" i="1"/>
  <c r="CP453" i="1"/>
  <c r="CP461" i="1"/>
  <c r="CP469" i="1"/>
  <c r="CP477" i="1"/>
  <c r="CP485" i="1"/>
  <c r="CP493" i="1"/>
  <c r="CP501" i="1"/>
  <c r="CP509" i="1"/>
  <c r="CP517" i="1"/>
  <c r="CP525" i="1"/>
  <c r="CP532" i="1"/>
  <c r="CP539" i="1"/>
  <c r="CP547" i="1"/>
  <c r="CP555" i="1"/>
  <c r="CP563" i="1"/>
  <c r="CP571" i="1"/>
  <c r="CP579" i="1"/>
  <c r="CP586" i="1"/>
  <c r="CP594" i="1"/>
  <c r="CP602" i="1"/>
  <c r="CP610" i="1"/>
  <c r="CP618" i="1"/>
  <c r="CP626" i="1"/>
  <c r="CP634" i="1"/>
  <c r="CP641" i="1"/>
  <c r="CP647" i="1"/>
  <c r="CP654" i="1"/>
  <c r="CP662" i="1"/>
  <c r="CP671" i="1"/>
  <c r="CP678" i="1"/>
  <c r="CP685" i="1"/>
  <c r="CP693" i="1"/>
  <c r="CP701" i="1"/>
  <c r="CP709" i="1"/>
  <c r="CP717" i="1"/>
  <c r="CP725" i="1"/>
  <c r="CP733" i="1"/>
  <c r="CP741" i="1"/>
  <c r="CP749" i="1"/>
  <c r="CP757" i="1"/>
  <c r="CP765" i="1"/>
  <c r="CP773" i="1"/>
  <c r="CP781" i="1"/>
  <c r="CP789" i="1"/>
  <c r="CP797" i="1"/>
  <c r="CP805" i="1"/>
  <c r="CP813" i="1"/>
  <c r="CP821" i="1"/>
  <c r="CP829" i="1"/>
  <c r="CP837" i="1"/>
  <c r="CP845" i="1"/>
  <c r="CP853" i="1"/>
  <c r="CP861" i="1"/>
  <c r="CP868" i="1"/>
  <c r="CP876" i="1"/>
  <c r="CP884" i="1"/>
  <c r="CP892" i="1"/>
  <c r="CP900" i="1"/>
  <c r="CP908" i="1"/>
  <c r="CP916" i="1"/>
  <c r="CP924" i="1"/>
  <c r="CP932" i="1"/>
  <c r="CP940" i="1"/>
  <c r="CP948" i="1"/>
  <c r="CP956" i="1"/>
  <c r="CP964" i="1"/>
  <c r="CP972" i="1"/>
  <c r="CP980" i="1"/>
  <c r="CP988" i="1"/>
  <c r="CP996" i="1"/>
  <c r="CP1004" i="1"/>
  <c r="CP1012" i="1"/>
  <c r="CP1020" i="1"/>
  <c r="CP1028" i="1"/>
  <c r="CP1036" i="1"/>
  <c r="CP1044" i="1"/>
  <c r="CP1052" i="1"/>
  <c r="CP1060" i="1"/>
  <c r="CP1068" i="1"/>
  <c r="CP1076" i="1"/>
  <c r="CP1084" i="1"/>
  <c r="CP1092" i="1"/>
  <c r="CP1100" i="1"/>
  <c r="CP1108" i="1"/>
  <c r="CP1116" i="1"/>
  <c r="CP1124" i="1"/>
  <c r="CP1132" i="1"/>
  <c r="CP1140" i="1"/>
  <c r="CP1148" i="1"/>
  <c r="CP1156" i="1"/>
  <c r="CP1164" i="1"/>
  <c r="CP4" i="1"/>
  <c r="CP10" i="1"/>
  <c r="CP18" i="1"/>
  <c r="CP26" i="1"/>
  <c r="CP34" i="1"/>
  <c r="CP42" i="1"/>
  <c r="CP50" i="1"/>
  <c r="CP58" i="1"/>
  <c r="CP66" i="1"/>
  <c r="CP74" i="1"/>
  <c r="CP82" i="1"/>
  <c r="CP90" i="1"/>
  <c r="CP98" i="1"/>
  <c r="CP106" i="1"/>
  <c r="CP114" i="1"/>
  <c r="CP122" i="1"/>
  <c r="CP130" i="1"/>
  <c r="CP138" i="1"/>
  <c r="CP146" i="1"/>
  <c r="CP154" i="1"/>
  <c r="CP162" i="1"/>
  <c r="CP170" i="1"/>
  <c r="CP178" i="1"/>
  <c r="CP186" i="1"/>
  <c r="CP194" i="1"/>
  <c r="CP202" i="1"/>
  <c r="CP210" i="1"/>
  <c r="CP218" i="1"/>
  <c r="CP226" i="1"/>
  <c r="CP234" i="1"/>
  <c r="CP242" i="1"/>
  <c r="CP250" i="1"/>
  <c r="CP258" i="1"/>
  <c r="CP266" i="1"/>
  <c r="CP274" i="1"/>
  <c r="CP282" i="1"/>
  <c r="CP290" i="1"/>
  <c r="CP298" i="1"/>
  <c r="CP306" i="1"/>
  <c r="CP314" i="1"/>
  <c r="CP322" i="1"/>
  <c r="CP328" i="1"/>
  <c r="CP424" i="1"/>
  <c r="CP432" i="1"/>
  <c r="CP428" i="1"/>
  <c r="CP346" i="1"/>
  <c r="CP369" i="1"/>
  <c r="CP436" i="1"/>
  <c r="CP381" i="1"/>
  <c r="CP443" i="1"/>
  <c r="CP447" i="1"/>
  <c r="CP454" i="1"/>
  <c r="CP462" i="1"/>
  <c r="CP470" i="1"/>
  <c r="CP478" i="1"/>
  <c r="CP486" i="1"/>
  <c r="CP494" i="1"/>
  <c r="CP502" i="1"/>
  <c r="CP510" i="1"/>
  <c r="CP518" i="1"/>
  <c r="CP526" i="1"/>
  <c r="CP533" i="1"/>
  <c r="CP540" i="1"/>
  <c r="CP548" i="1"/>
  <c r="CP556" i="1"/>
  <c r="CP564" i="1"/>
  <c r="CP572" i="1"/>
  <c r="CP580" i="1"/>
  <c r="CP587" i="1"/>
  <c r="CP595" i="1"/>
  <c r="CP603" i="1"/>
  <c r="CP611" i="1"/>
  <c r="CP639" i="1"/>
  <c r="CP11" i="1"/>
  <c r="CP19" i="1"/>
  <c r="CP27" i="1"/>
  <c r="CP35" i="1"/>
  <c r="CP43" i="1"/>
  <c r="CP51" i="1"/>
  <c r="CP59" i="1"/>
  <c r="CP67" i="1"/>
  <c r="CP75" i="1"/>
  <c r="CP83" i="1"/>
  <c r="CP91" i="1"/>
  <c r="CP99" i="1"/>
  <c r="CP107" i="1"/>
  <c r="CP115" i="1"/>
  <c r="CP123" i="1"/>
  <c r="CP131" i="1"/>
  <c r="CP139" i="1"/>
  <c r="CP147" i="1"/>
  <c r="CP155" i="1"/>
  <c r="CP163" i="1"/>
  <c r="CP171" i="1"/>
  <c r="CP179" i="1"/>
  <c r="CP187" i="1"/>
  <c r="CP195" i="1"/>
  <c r="CP203" i="1"/>
  <c r="CP211" i="1"/>
  <c r="CP219" i="1"/>
  <c r="CP227" i="1"/>
  <c r="CP235" i="1"/>
  <c r="CP243" i="1"/>
  <c r="CP251" i="1"/>
  <c r="CP259" i="1"/>
  <c r="CP267" i="1"/>
  <c r="CP275" i="1"/>
  <c r="CP283" i="1"/>
  <c r="CP291" i="1"/>
  <c r="CP299" i="1"/>
  <c r="CP307" i="1"/>
  <c r="CP315" i="1"/>
  <c r="CP422" i="1"/>
  <c r="CP329" i="1"/>
  <c r="CP333" i="1"/>
  <c r="CP425" i="1"/>
  <c r="CP420" i="1"/>
  <c r="CP364" i="1"/>
  <c r="CP370" i="1"/>
  <c r="CP377" i="1"/>
  <c r="CP382" i="1"/>
  <c r="CP386" i="1"/>
  <c r="CP390" i="1"/>
  <c r="CP455" i="1"/>
  <c r="CP463" i="1"/>
  <c r="CP471" i="1"/>
  <c r="CP479" i="1"/>
  <c r="CP487" i="1"/>
  <c r="CP495" i="1"/>
  <c r="CP503" i="1"/>
  <c r="CP511" i="1"/>
  <c r="CP519" i="1"/>
  <c r="CP527" i="1"/>
  <c r="CP534" i="1"/>
  <c r="CP541" i="1"/>
  <c r="CP549" i="1"/>
  <c r="CP557" i="1"/>
  <c r="CP565" i="1"/>
  <c r="CP573" i="1"/>
  <c r="CP581" i="1"/>
  <c r="CP588" i="1"/>
  <c r="CP596" i="1"/>
  <c r="CP604" i="1"/>
  <c r="CP612" i="1"/>
  <c r="CP640" i="1"/>
  <c r="CP396" i="1"/>
  <c r="CP12" i="1"/>
  <c r="CP20" i="1"/>
  <c r="CP28" i="1"/>
  <c r="CP36" i="1"/>
  <c r="CP44" i="1"/>
  <c r="CP52" i="1"/>
  <c r="CP60" i="1"/>
  <c r="CP68" i="1"/>
  <c r="CP76" i="1"/>
  <c r="CP84" i="1"/>
  <c r="CP92" i="1"/>
  <c r="CP100" i="1"/>
  <c r="CP108" i="1"/>
  <c r="CP116" i="1"/>
  <c r="CP124" i="1"/>
  <c r="CP132" i="1"/>
  <c r="CP140" i="1"/>
  <c r="CP148" i="1"/>
  <c r="CP156" i="1"/>
  <c r="CP164" i="1"/>
  <c r="CP172" i="1"/>
  <c r="CP180" i="1"/>
  <c r="CP188" i="1"/>
  <c r="CP196" i="1"/>
  <c r="CP204" i="1"/>
  <c r="CP212" i="1"/>
  <c r="CP220" i="1"/>
  <c r="CP228" i="1"/>
  <c r="CP236" i="1"/>
  <c r="CP244" i="1"/>
  <c r="CP252" i="1"/>
  <c r="CP260" i="1"/>
  <c r="CP268" i="1"/>
  <c r="CP276" i="1"/>
  <c r="CP284" i="1"/>
  <c r="CP292" i="1"/>
  <c r="CP300" i="1"/>
  <c r="CP308" i="1"/>
  <c r="CP316" i="1"/>
  <c r="CP430" i="1"/>
  <c r="CP347" i="1"/>
  <c r="CP334" i="1"/>
  <c r="CP426" i="1"/>
  <c r="CP429" i="1"/>
  <c r="CP365" i="1"/>
  <c r="CP371" i="1"/>
  <c r="CP378" i="1"/>
  <c r="CP383" i="1"/>
  <c r="CP387" i="1"/>
  <c r="CP448" i="1"/>
  <c r="CP456" i="1"/>
  <c r="CP464" i="1"/>
  <c r="CP472" i="1"/>
  <c r="CP480" i="1"/>
  <c r="CP488" i="1"/>
  <c r="CP496" i="1"/>
  <c r="CP504" i="1"/>
  <c r="CP512" i="1"/>
  <c r="CP520" i="1"/>
  <c r="CP391" i="1"/>
  <c r="CP535" i="1"/>
  <c r="CP542" i="1"/>
  <c r="CP550" i="1"/>
  <c r="CP558" i="1"/>
  <c r="CP566" i="1"/>
  <c r="CP574" i="1"/>
  <c r="CP582" i="1"/>
  <c r="CP589" i="1"/>
  <c r="CP597" i="1"/>
  <c r="CP605" i="1"/>
  <c r="CP613" i="1"/>
  <c r="CP621" i="1"/>
  <c r="CP394" i="1"/>
  <c r="CP646" i="1"/>
  <c r="CP615" i="1"/>
  <c r="CP623" i="1"/>
  <c r="CP648" i="1"/>
  <c r="CP655" i="1"/>
  <c r="CP398" i="1"/>
  <c r="CP686" i="1"/>
  <c r="CP702" i="1"/>
  <c r="CP718" i="1"/>
  <c r="CP734" i="1"/>
  <c r="CP750" i="1"/>
  <c r="CP766" i="1"/>
  <c r="CP782" i="1"/>
  <c r="CP798" i="1"/>
  <c r="CP814" i="1"/>
  <c r="CP830" i="1"/>
  <c r="CP846" i="1"/>
  <c r="CP862" i="1"/>
  <c r="CP877" i="1"/>
  <c r="CP893" i="1"/>
  <c r="CP909" i="1"/>
  <c r="CP925" i="1"/>
  <c r="CP941" i="1"/>
  <c r="CP957" i="1"/>
  <c r="CP973" i="1"/>
  <c r="CP989" i="1"/>
  <c r="CP1005" i="1"/>
  <c r="CP1021" i="1"/>
  <c r="CP1037" i="1"/>
  <c r="CP1053" i="1"/>
  <c r="CP1069" i="1"/>
  <c r="CP1085" i="1"/>
  <c r="CP1101" i="1"/>
  <c r="CP1117" i="1"/>
  <c r="CP1133" i="1"/>
  <c r="CP1149" i="1"/>
  <c r="CP1165" i="1"/>
  <c r="CP624" i="1"/>
  <c r="CP632" i="1"/>
  <c r="CP656" i="1"/>
  <c r="CP665" i="1"/>
  <c r="CP672" i="1"/>
  <c r="CP680" i="1"/>
  <c r="CP687" i="1"/>
  <c r="CP695" i="1"/>
  <c r="CP703" i="1"/>
  <c r="CP711" i="1"/>
  <c r="CP719" i="1"/>
  <c r="CP727" i="1"/>
  <c r="CP735" i="1"/>
  <c r="CP743" i="1"/>
  <c r="CP751" i="1"/>
  <c r="CP759" i="1"/>
  <c r="CP767" i="1"/>
  <c r="CP775" i="1"/>
  <c r="CP783" i="1"/>
  <c r="CP791" i="1"/>
  <c r="CP799" i="1"/>
  <c r="CP807" i="1"/>
  <c r="CP815" i="1"/>
  <c r="CP823" i="1"/>
  <c r="CP831" i="1"/>
  <c r="CP839" i="1"/>
  <c r="CP847" i="1"/>
  <c r="CP855" i="1"/>
  <c r="CP664" i="1"/>
  <c r="CP870" i="1"/>
  <c r="CP878" i="1"/>
  <c r="CP886" i="1"/>
  <c r="CP894" i="1"/>
  <c r="CP902" i="1"/>
  <c r="CP910" i="1"/>
  <c r="CP918" i="1"/>
  <c r="CP926" i="1"/>
  <c r="CP934" i="1"/>
  <c r="CP942" i="1"/>
  <c r="CP950" i="1"/>
  <c r="CP958" i="1"/>
  <c r="CP966" i="1"/>
  <c r="CP974" i="1"/>
  <c r="CP982" i="1"/>
  <c r="CP990" i="1"/>
  <c r="CP998" i="1"/>
  <c r="CP1006" i="1"/>
  <c r="CP1014" i="1"/>
  <c r="CP1022" i="1"/>
  <c r="CP1030" i="1"/>
  <c r="CP1038" i="1"/>
  <c r="CP1046" i="1"/>
  <c r="CP1054" i="1"/>
  <c r="CP1062" i="1"/>
  <c r="CP1070" i="1"/>
  <c r="CP1078" i="1"/>
  <c r="CP1086" i="1"/>
  <c r="CP1094" i="1"/>
  <c r="CP1102" i="1"/>
  <c r="CP1110" i="1"/>
  <c r="CP1118" i="1"/>
  <c r="CP1126" i="1"/>
  <c r="CP1134" i="1"/>
  <c r="CP1142" i="1"/>
  <c r="CP1150" i="1"/>
  <c r="CP1158" i="1"/>
  <c r="CP1166" i="1"/>
  <c r="CP625" i="1"/>
  <c r="CP633" i="1"/>
  <c r="CP657" i="1"/>
  <c r="CP666" i="1"/>
  <c r="CP673" i="1"/>
  <c r="CP681" i="1"/>
  <c r="CP688" i="1"/>
  <c r="CP696" i="1"/>
  <c r="CP704" i="1"/>
  <c r="CP712" i="1"/>
  <c r="CP720" i="1"/>
  <c r="CP728" i="1"/>
  <c r="CP736" i="1"/>
  <c r="CP744" i="1"/>
  <c r="CP752" i="1"/>
  <c r="CP760" i="1"/>
  <c r="CP768" i="1"/>
  <c r="CP776" i="1"/>
  <c r="CP784" i="1"/>
  <c r="CP792" i="1"/>
  <c r="CP800" i="1"/>
  <c r="CP808" i="1"/>
  <c r="CP816" i="1"/>
  <c r="CP824" i="1"/>
  <c r="CP832" i="1"/>
  <c r="CP840" i="1"/>
  <c r="CP848" i="1"/>
  <c r="CP856" i="1"/>
  <c r="CP863" i="1"/>
  <c r="CP871" i="1"/>
  <c r="CP879" i="1"/>
  <c r="CP887" i="1"/>
  <c r="CP895" i="1"/>
  <c r="CP903" i="1"/>
  <c r="CP911" i="1"/>
  <c r="CP919" i="1"/>
  <c r="CP927" i="1"/>
  <c r="CP935" i="1"/>
  <c r="CP943" i="1"/>
  <c r="CP951" i="1"/>
  <c r="CP959" i="1"/>
  <c r="CP967" i="1"/>
  <c r="CP975" i="1"/>
  <c r="CP983" i="1"/>
  <c r="CP991" i="1"/>
  <c r="CP999" i="1"/>
  <c r="CP1007" i="1"/>
  <c r="CP1015" i="1"/>
  <c r="CP1023" i="1"/>
  <c r="CP1031" i="1"/>
  <c r="CP1039" i="1"/>
  <c r="CP1047" i="1"/>
  <c r="CP1055" i="1"/>
  <c r="CP1063" i="1"/>
  <c r="CP1071" i="1"/>
  <c r="CP1079" i="1"/>
  <c r="CP1087" i="1"/>
  <c r="CP1095" i="1"/>
  <c r="CP1103" i="1"/>
  <c r="CP1111" i="1"/>
  <c r="CP1119" i="1"/>
  <c r="CP1127" i="1"/>
  <c r="CP1135" i="1"/>
  <c r="CP1143" i="1"/>
  <c r="CP1151" i="1"/>
  <c r="CP1159" i="1"/>
  <c r="CP1167" i="1"/>
  <c r="CP13" i="1"/>
  <c r="CP21" i="1"/>
  <c r="CP29" i="1"/>
  <c r="CP37" i="1"/>
  <c r="CP45" i="1"/>
  <c r="CP53" i="1"/>
  <c r="CP61" i="1"/>
  <c r="CP69" i="1"/>
  <c r="CP77" i="1"/>
  <c r="CP85" i="1"/>
  <c r="CP93" i="1"/>
  <c r="CP101" i="1"/>
  <c r="CP109" i="1"/>
  <c r="CP117" i="1"/>
  <c r="CP125" i="1"/>
  <c r="CP133" i="1"/>
  <c r="CP141" i="1"/>
  <c r="CP149" i="1"/>
  <c r="CP157" i="1"/>
  <c r="CP165" i="1"/>
  <c r="CP173" i="1"/>
  <c r="CP181" i="1"/>
  <c r="CP189" i="1"/>
  <c r="CP197" i="1"/>
  <c r="CP205" i="1"/>
  <c r="CP213" i="1"/>
  <c r="CP221" i="1"/>
  <c r="CP229" i="1"/>
  <c r="CP237" i="1"/>
  <c r="CP245" i="1"/>
  <c r="CP253" i="1"/>
  <c r="CP261" i="1"/>
  <c r="CP269" i="1"/>
  <c r="CP277" i="1"/>
  <c r="CP285" i="1"/>
  <c r="CP293" i="1"/>
  <c r="CP301" i="1"/>
  <c r="CP309" i="1"/>
  <c r="CP317" i="1"/>
  <c r="CP323" i="1"/>
  <c r="CP330" i="1"/>
  <c r="CP335" i="1"/>
  <c r="CP339" i="1"/>
  <c r="CP421" i="1"/>
  <c r="CP366" i="1"/>
  <c r="CP372" i="1"/>
  <c r="CP379" i="1"/>
  <c r="CP440" i="1"/>
  <c r="CP444" i="1"/>
  <c r="CP449" i="1"/>
  <c r="CP457" i="1"/>
  <c r="CP465" i="1"/>
  <c r="CP473" i="1"/>
  <c r="CP481" i="1"/>
  <c r="CP489" i="1"/>
  <c r="CP497" i="1"/>
  <c r="CP505" i="1"/>
  <c r="CP513" i="1"/>
  <c r="CP521" i="1"/>
  <c r="CP528" i="1"/>
  <c r="CP536" i="1"/>
  <c r="CP543" i="1"/>
  <c r="CP551" i="1"/>
  <c r="CP559" i="1"/>
  <c r="CP567" i="1"/>
  <c r="CP575" i="1"/>
  <c r="CP583" i="1"/>
  <c r="CP590" i="1"/>
  <c r="CP598" i="1"/>
  <c r="CP606" i="1"/>
  <c r="CP614" i="1"/>
  <c r="CP622" i="1"/>
  <c r="CP630" i="1"/>
  <c r="CP638" i="1"/>
  <c r="CP644" i="1"/>
  <c r="CP650" i="1"/>
  <c r="CP658" i="1"/>
  <c r="CP667" i="1"/>
  <c r="CP674" i="1"/>
  <c r="CP682" i="1"/>
  <c r="CP689" i="1"/>
  <c r="CP697" i="1"/>
  <c r="CP705" i="1"/>
  <c r="CP713" i="1"/>
  <c r="CP721" i="1"/>
  <c r="CP729" i="1"/>
  <c r="CP737" i="1"/>
  <c r="CP745" i="1"/>
  <c r="CP753" i="1"/>
  <c r="CP761" i="1"/>
  <c r="CP769" i="1"/>
  <c r="CP777" i="1"/>
  <c r="CP785" i="1"/>
  <c r="CP793" i="1"/>
  <c r="CP801" i="1"/>
  <c r="CP809" i="1"/>
  <c r="CP817" i="1"/>
  <c r="CP825" i="1"/>
  <c r="CP833" i="1"/>
  <c r="CP841" i="1"/>
  <c r="CP849" i="1"/>
  <c r="CP857" i="1"/>
  <c r="CP864" i="1"/>
  <c r="CP872" i="1"/>
  <c r="CP880" i="1"/>
  <c r="CP888" i="1"/>
  <c r="CP896" i="1"/>
  <c r="CP904" i="1"/>
  <c r="CP912" i="1"/>
  <c r="CP920" i="1"/>
  <c r="CP928" i="1"/>
  <c r="CP936" i="1"/>
  <c r="CP944" i="1"/>
  <c r="CP952" i="1"/>
  <c r="CP960" i="1"/>
  <c r="CP968" i="1"/>
  <c r="CP976" i="1"/>
  <c r="CP984" i="1"/>
  <c r="CP992" i="1"/>
  <c r="CP1000" i="1"/>
  <c r="CP1008" i="1"/>
  <c r="CP1016" i="1"/>
  <c r="CP1024" i="1"/>
  <c r="CP1032" i="1"/>
  <c r="CP1040" i="1"/>
  <c r="CP1048" i="1"/>
  <c r="CP1056" i="1"/>
  <c r="CP1064" i="1"/>
  <c r="CP1072" i="1"/>
  <c r="CP1080" i="1"/>
  <c r="CP1088" i="1"/>
  <c r="CP1096" i="1"/>
  <c r="CP1104" i="1"/>
  <c r="CP1112" i="1"/>
  <c r="CP1120" i="1"/>
  <c r="CP1128" i="1"/>
  <c r="CP1136" i="1"/>
  <c r="CP1144" i="1"/>
  <c r="CP1152" i="1"/>
  <c r="CP166" i="1" l="1"/>
  <c r="CP466" i="1"/>
  <c r="BM1148" i="1"/>
  <c r="BN1148" i="1"/>
  <c r="BP1148" i="1"/>
  <c r="BL1148" i="1"/>
  <c r="BO1148" i="1"/>
  <c r="BQ1148" i="1"/>
  <c r="BM1145" i="1"/>
  <c r="BP1145" i="1"/>
  <c r="BL1145" i="1"/>
  <c r="BN1145" i="1"/>
  <c r="BO1145" i="1"/>
  <c r="BQ1145" i="1"/>
  <c r="BP1169" i="1"/>
  <c r="BL1169" i="1"/>
  <c r="BO1169" i="1"/>
  <c r="BN1169" i="1"/>
  <c r="BM1169" i="1"/>
  <c r="BQ1169" i="1"/>
  <c r="BM1166" i="1"/>
  <c r="BL1166" i="1"/>
  <c r="BO1166" i="1"/>
  <c r="BN1166" i="1"/>
  <c r="BP1166" i="1"/>
  <c r="BQ1166" i="1"/>
  <c r="BM1147" i="1"/>
  <c r="BP1147" i="1"/>
  <c r="BL1147" i="1"/>
  <c r="BO1147" i="1"/>
  <c r="BN1147" i="1"/>
  <c r="BQ1147" i="1"/>
  <c r="BM1155" i="1"/>
  <c r="BL1155" i="1"/>
  <c r="BO1155" i="1"/>
  <c r="BP1155" i="1"/>
  <c r="BN1155" i="1"/>
  <c r="BQ1155" i="1"/>
  <c r="BM1163" i="1"/>
  <c r="BP1163" i="1"/>
  <c r="BL1163" i="1"/>
  <c r="BO1163" i="1"/>
  <c r="BN1163" i="1"/>
  <c r="BQ1163" i="1"/>
  <c r="BM1156" i="1"/>
  <c r="BO1156" i="1"/>
  <c r="BP1156" i="1"/>
  <c r="BL1156" i="1"/>
  <c r="BN1156" i="1"/>
  <c r="BQ1156" i="1"/>
  <c r="BN1153" i="1"/>
  <c r="BM1153" i="1"/>
  <c r="BP1153" i="1"/>
  <c r="BO1153" i="1"/>
  <c r="BL1153" i="1"/>
  <c r="BQ1153" i="1"/>
  <c r="BM1150" i="1"/>
  <c r="BL1150" i="1"/>
  <c r="BO1150" i="1"/>
  <c r="BN1150" i="1"/>
  <c r="BP1150" i="1"/>
  <c r="BQ1150" i="1"/>
  <c r="BM1158" i="1"/>
  <c r="BP1158" i="1"/>
  <c r="BL1158" i="1"/>
  <c r="BO1158" i="1"/>
  <c r="BN1158" i="1"/>
  <c r="BQ1158" i="1"/>
  <c r="BM1144" i="1"/>
  <c r="BL1144" i="1"/>
  <c r="BN1144" i="1"/>
  <c r="BP1144" i="1"/>
  <c r="BO1144" i="1"/>
  <c r="BQ1144" i="1"/>
  <c r="BM1152" i="1"/>
  <c r="BP1152" i="1"/>
  <c r="BL1152" i="1"/>
  <c r="BO1152" i="1"/>
  <c r="BN1152" i="1"/>
  <c r="BQ1152" i="1"/>
  <c r="BM1160" i="1"/>
  <c r="BP1160" i="1"/>
  <c r="BL1160" i="1"/>
  <c r="BO1160" i="1"/>
  <c r="BN1160" i="1"/>
  <c r="BQ1160" i="1"/>
  <c r="BM1168" i="1"/>
  <c r="BO1168" i="1"/>
  <c r="BP1168" i="1"/>
  <c r="BL1168" i="1"/>
  <c r="BN1168" i="1"/>
  <c r="BQ1168" i="1"/>
  <c r="BM1149" i="1"/>
  <c r="BP1149" i="1"/>
  <c r="BO1149" i="1"/>
  <c r="BN1149" i="1"/>
  <c r="BL1149" i="1"/>
  <c r="BQ1149" i="1"/>
  <c r="BM1157" i="1"/>
  <c r="BL1157" i="1"/>
  <c r="BN1157" i="1"/>
  <c r="BP1157" i="1"/>
  <c r="BO1157" i="1"/>
  <c r="BQ1157" i="1"/>
  <c r="BM1165" i="1"/>
  <c r="BP1165" i="1"/>
  <c r="BL1165" i="1"/>
  <c r="BO1165" i="1"/>
  <c r="BN1165" i="1"/>
  <c r="BQ1165" i="1"/>
  <c r="BM1164" i="1"/>
  <c r="BP1164" i="1"/>
  <c r="BL1164" i="1"/>
  <c r="BO1164" i="1"/>
  <c r="BN1164" i="1"/>
  <c r="BQ1164" i="1"/>
  <c r="BM1161" i="1"/>
  <c r="BP1161" i="1"/>
  <c r="BO1161" i="1"/>
  <c r="BN1161" i="1"/>
  <c r="BL1161" i="1"/>
  <c r="BQ1161" i="1"/>
  <c r="BM1146" i="1"/>
  <c r="BL1146" i="1"/>
  <c r="BN1146" i="1"/>
  <c r="BP1146" i="1"/>
  <c r="BO1146" i="1"/>
  <c r="BQ1146" i="1"/>
  <c r="BM1154" i="1"/>
  <c r="BL1154" i="1"/>
  <c r="BN1154" i="1"/>
  <c r="BP1154" i="1"/>
  <c r="BO1154" i="1"/>
  <c r="BQ1154" i="1"/>
  <c r="BM1162" i="1"/>
  <c r="BP1162" i="1"/>
  <c r="BL1162" i="1"/>
  <c r="BO1162" i="1"/>
  <c r="BN1162" i="1"/>
  <c r="BQ1162" i="1"/>
  <c r="BM1143" i="1"/>
  <c r="BP1143" i="1"/>
  <c r="BL1143" i="1"/>
  <c r="BO1143" i="1"/>
  <c r="BN1143" i="1"/>
  <c r="BQ1143" i="1"/>
  <c r="BM1151" i="1"/>
  <c r="BP1151" i="1"/>
  <c r="BO1151" i="1"/>
  <c r="BN1151" i="1"/>
  <c r="BL1151" i="1"/>
  <c r="BQ1151" i="1"/>
  <c r="BM1159" i="1"/>
  <c r="BP1159" i="1"/>
  <c r="BL1159" i="1"/>
  <c r="BN1159" i="1"/>
  <c r="BO1159" i="1"/>
  <c r="BQ1159" i="1"/>
  <c r="BM1167" i="1"/>
  <c r="BP1167" i="1"/>
  <c r="BL1167" i="1"/>
  <c r="BO1167" i="1"/>
  <c r="BN1167" i="1"/>
  <c r="BQ1167" i="1"/>
  <c r="BN17" i="1"/>
  <c r="BO17" i="1"/>
  <c r="BM17" i="1"/>
  <c r="BP17" i="1"/>
  <c r="BQ17" i="1"/>
  <c r="BL17" i="1"/>
  <c r="BN25" i="1"/>
  <c r="BO25" i="1"/>
  <c r="BM25" i="1"/>
  <c r="BP25" i="1"/>
  <c r="BQ25" i="1"/>
  <c r="BL25" i="1"/>
  <c r="BL33" i="1"/>
  <c r="BP33" i="1"/>
  <c r="BM33" i="1"/>
  <c r="BQ33" i="1"/>
  <c r="BN33" i="1"/>
  <c r="BO33" i="1"/>
  <c r="BL41" i="1"/>
  <c r="BP41" i="1"/>
  <c r="BM41" i="1"/>
  <c r="BQ41" i="1"/>
  <c r="BN41" i="1"/>
  <c r="BO41" i="1"/>
  <c r="BL49" i="1"/>
  <c r="BP49" i="1"/>
  <c r="BM49" i="1"/>
  <c r="BQ49" i="1"/>
  <c r="BN49" i="1"/>
  <c r="BO49" i="1"/>
  <c r="BL22" i="1"/>
  <c r="BP22" i="1"/>
  <c r="BM22" i="1"/>
  <c r="BQ22" i="1"/>
  <c r="BO22" i="1"/>
  <c r="BN22" i="1"/>
  <c r="BN54" i="1"/>
  <c r="BO54" i="1"/>
  <c r="BL54" i="1"/>
  <c r="BP54" i="1"/>
  <c r="BM54" i="1"/>
  <c r="BQ54" i="1"/>
  <c r="BN50" i="1"/>
  <c r="BO50" i="1"/>
  <c r="BL50" i="1"/>
  <c r="BP50" i="1"/>
  <c r="BM50" i="1"/>
  <c r="BQ50" i="1"/>
  <c r="BL16" i="1"/>
  <c r="BP16" i="1"/>
  <c r="BM16" i="1"/>
  <c r="BQ16" i="1"/>
  <c r="BN16" i="1"/>
  <c r="BO16" i="1"/>
  <c r="BN48" i="1"/>
  <c r="BO48" i="1"/>
  <c r="BL48" i="1"/>
  <c r="BP48" i="1"/>
  <c r="BM48" i="1"/>
  <c r="BQ48" i="1"/>
  <c r="BL173" i="1"/>
  <c r="BP173" i="1"/>
  <c r="BM173" i="1"/>
  <c r="BQ173" i="1"/>
  <c r="BN173" i="1"/>
  <c r="BO173" i="1"/>
  <c r="BL181" i="1"/>
  <c r="BP181" i="1"/>
  <c r="BM181" i="1"/>
  <c r="BQ181" i="1"/>
  <c r="BN181" i="1"/>
  <c r="BO181" i="1"/>
  <c r="BL189" i="1"/>
  <c r="BP189" i="1"/>
  <c r="BM189" i="1"/>
  <c r="BQ189" i="1"/>
  <c r="BN189" i="1"/>
  <c r="BO189" i="1"/>
  <c r="BL197" i="1"/>
  <c r="BP197" i="1"/>
  <c r="BM197" i="1"/>
  <c r="BQ197" i="1"/>
  <c r="BN197" i="1"/>
  <c r="BO197" i="1"/>
  <c r="BL205" i="1"/>
  <c r="BP205" i="1"/>
  <c r="BM205" i="1"/>
  <c r="BQ205" i="1"/>
  <c r="BN205" i="1"/>
  <c r="BO205" i="1"/>
  <c r="BM213" i="1"/>
  <c r="BN213" i="1"/>
  <c r="BO213" i="1"/>
  <c r="BL213" i="1"/>
  <c r="BP213" i="1"/>
  <c r="BQ213" i="1"/>
  <c r="BM221" i="1"/>
  <c r="BQ221" i="1"/>
  <c r="BN221" i="1"/>
  <c r="BO221" i="1"/>
  <c r="BL221" i="1"/>
  <c r="BP221" i="1"/>
  <c r="BM229" i="1"/>
  <c r="BQ229" i="1"/>
  <c r="BN229" i="1"/>
  <c r="BO229" i="1"/>
  <c r="BL229" i="1"/>
  <c r="BP229" i="1"/>
  <c r="BM237" i="1"/>
  <c r="BQ237" i="1"/>
  <c r="BN237" i="1"/>
  <c r="BO237" i="1"/>
  <c r="BL237" i="1"/>
  <c r="BP237" i="1"/>
  <c r="BM245" i="1"/>
  <c r="BQ245" i="1"/>
  <c r="BN245" i="1"/>
  <c r="BO245" i="1"/>
  <c r="BL245" i="1"/>
  <c r="BP245" i="1"/>
  <c r="BM253" i="1"/>
  <c r="BQ253" i="1"/>
  <c r="BN253" i="1"/>
  <c r="BO253" i="1"/>
  <c r="BL253" i="1"/>
  <c r="BP253" i="1"/>
  <c r="BM261" i="1"/>
  <c r="BQ261" i="1"/>
  <c r="BN261" i="1"/>
  <c r="BO261" i="1"/>
  <c r="BL261" i="1"/>
  <c r="BP261" i="1"/>
  <c r="BM269" i="1"/>
  <c r="BQ269" i="1"/>
  <c r="BN269" i="1"/>
  <c r="BO269" i="1"/>
  <c r="BL269" i="1"/>
  <c r="BP269" i="1"/>
  <c r="BM277" i="1"/>
  <c r="BQ277" i="1"/>
  <c r="BN277" i="1"/>
  <c r="BO277" i="1"/>
  <c r="BL277" i="1"/>
  <c r="BP277" i="1"/>
  <c r="BM285" i="1"/>
  <c r="BQ285" i="1"/>
  <c r="BN285" i="1"/>
  <c r="BO285" i="1"/>
  <c r="BL285" i="1"/>
  <c r="BP285" i="1"/>
  <c r="BM293" i="1"/>
  <c r="BQ293" i="1"/>
  <c r="BN293" i="1"/>
  <c r="BO293" i="1"/>
  <c r="BL293" i="1"/>
  <c r="BP293" i="1"/>
  <c r="BM301" i="1"/>
  <c r="BQ301" i="1"/>
  <c r="BN301" i="1"/>
  <c r="BO301" i="1"/>
  <c r="BL301" i="1"/>
  <c r="BP301" i="1"/>
  <c r="BM309" i="1"/>
  <c r="BQ309" i="1"/>
  <c r="BN309" i="1"/>
  <c r="BO309" i="1"/>
  <c r="BL309" i="1"/>
  <c r="BP309" i="1"/>
  <c r="BM317" i="1"/>
  <c r="BQ317" i="1"/>
  <c r="BN317" i="1"/>
  <c r="BO317" i="1"/>
  <c r="BL317" i="1"/>
  <c r="BP317" i="1"/>
  <c r="BM323" i="1"/>
  <c r="BQ323" i="1"/>
  <c r="BN323" i="1"/>
  <c r="BO323" i="1"/>
  <c r="BL323" i="1"/>
  <c r="BP323" i="1"/>
  <c r="BM330" i="1"/>
  <c r="BQ330" i="1"/>
  <c r="BN330" i="1"/>
  <c r="BO330" i="1"/>
  <c r="BL330" i="1"/>
  <c r="BP330" i="1"/>
  <c r="BM335" i="1"/>
  <c r="BQ335" i="1"/>
  <c r="BN335" i="1"/>
  <c r="BO335" i="1"/>
  <c r="BL335" i="1"/>
  <c r="BP335" i="1"/>
  <c r="BM339" i="1"/>
  <c r="BQ339" i="1"/>
  <c r="BN339" i="1"/>
  <c r="BO339" i="1"/>
  <c r="BL339" i="1"/>
  <c r="BP339" i="1"/>
  <c r="BM421" i="1"/>
  <c r="BQ421" i="1"/>
  <c r="BN421" i="1"/>
  <c r="BO421" i="1"/>
  <c r="BL421" i="1"/>
  <c r="BP421" i="1"/>
  <c r="BM366" i="1"/>
  <c r="BQ366" i="1"/>
  <c r="BN366" i="1"/>
  <c r="BO366" i="1"/>
  <c r="BL366" i="1"/>
  <c r="BP366" i="1"/>
  <c r="BM372" i="1"/>
  <c r="BQ372" i="1"/>
  <c r="BN372" i="1"/>
  <c r="BO372" i="1"/>
  <c r="BL372" i="1"/>
  <c r="BP372" i="1"/>
  <c r="BM379" i="1"/>
  <c r="BQ379" i="1"/>
  <c r="BN379" i="1"/>
  <c r="BO379" i="1"/>
  <c r="BL379" i="1"/>
  <c r="BP379" i="1"/>
  <c r="BM440" i="1"/>
  <c r="BQ440" i="1"/>
  <c r="BN440" i="1"/>
  <c r="BO440" i="1"/>
  <c r="BL440" i="1"/>
  <c r="BP440" i="1"/>
  <c r="BM444" i="1"/>
  <c r="BQ444" i="1"/>
  <c r="BN444" i="1"/>
  <c r="BO444" i="1"/>
  <c r="BL444" i="1"/>
  <c r="BP444" i="1"/>
  <c r="BM449" i="1"/>
  <c r="BQ449" i="1"/>
  <c r="BN449" i="1"/>
  <c r="BO449" i="1"/>
  <c r="BL449" i="1"/>
  <c r="BP449" i="1"/>
  <c r="BN190" i="1"/>
  <c r="BO190" i="1"/>
  <c r="BL190" i="1"/>
  <c r="BP190" i="1"/>
  <c r="BM190" i="1"/>
  <c r="BQ190" i="1"/>
  <c r="BO222" i="1"/>
  <c r="BL222" i="1"/>
  <c r="BP222" i="1"/>
  <c r="BM222" i="1"/>
  <c r="BQ222" i="1"/>
  <c r="BN222" i="1"/>
  <c r="BO254" i="1"/>
  <c r="BL254" i="1"/>
  <c r="BP254" i="1"/>
  <c r="BM254" i="1"/>
  <c r="BQ254" i="1"/>
  <c r="BN254" i="1"/>
  <c r="BO286" i="1"/>
  <c r="BL286" i="1"/>
  <c r="BP286" i="1"/>
  <c r="BM286" i="1"/>
  <c r="BQ286" i="1"/>
  <c r="BN286" i="1"/>
  <c r="BO318" i="1"/>
  <c r="BL318" i="1"/>
  <c r="BP318" i="1"/>
  <c r="BM318" i="1"/>
  <c r="BQ318" i="1"/>
  <c r="BN318" i="1"/>
  <c r="BO340" i="1"/>
  <c r="BL340" i="1"/>
  <c r="BP340" i="1"/>
  <c r="BM340" i="1"/>
  <c r="BQ340" i="1"/>
  <c r="BN340" i="1"/>
  <c r="BO437" i="1"/>
  <c r="BL437" i="1"/>
  <c r="BP437" i="1"/>
  <c r="BM437" i="1"/>
  <c r="BQ437" i="1"/>
  <c r="BN437" i="1"/>
  <c r="BM455" i="1"/>
  <c r="BQ455" i="1"/>
  <c r="BN455" i="1"/>
  <c r="BO455" i="1"/>
  <c r="BL455" i="1"/>
  <c r="BP455" i="1"/>
  <c r="BN176" i="1"/>
  <c r="BO176" i="1"/>
  <c r="BL176" i="1"/>
  <c r="BP176" i="1"/>
  <c r="BM176" i="1"/>
  <c r="BQ176" i="1"/>
  <c r="BN208" i="1"/>
  <c r="BO208" i="1"/>
  <c r="BL208" i="1"/>
  <c r="BP208" i="1"/>
  <c r="BM208" i="1"/>
  <c r="BQ208" i="1"/>
  <c r="BO240" i="1"/>
  <c r="BL240" i="1"/>
  <c r="BP240" i="1"/>
  <c r="BM240" i="1"/>
  <c r="BQ240" i="1"/>
  <c r="BN240" i="1"/>
  <c r="BO272" i="1"/>
  <c r="BL272" i="1"/>
  <c r="BP272" i="1"/>
  <c r="BM272" i="1"/>
  <c r="BQ272" i="1"/>
  <c r="BN272" i="1"/>
  <c r="BO304" i="1"/>
  <c r="BL304" i="1"/>
  <c r="BP304" i="1"/>
  <c r="BM304" i="1"/>
  <c r="BQ304" i="1"/>
  <c r="BN304" i="1"/>
  <c r="BO331" i="1"/>
  <c r="BL331" i="1"/>
  <c r="BP331" i="1"/>
  <c r="BM331" i="1"/>
  <c r="BQ331" i="1"/>
  <c r="BN331" i="1"/>
  <c r="BO367" i="1"/>
  <c r="BL367" i="1"/>
  <c r="BP367" i="1"/>
  <c r="BM367" i="1"/>
  <c r="BQ367" i="1"/>
  <c r="BN367" i="1"/>
  <c r="BO389" i="1"/>
  <c r="BL389" i="1"/>
  <c r="BP389" i="1"/>
  <c r="BM389" i="1"/>
  <c r="BQ389" i="1"/>
  <c r="BN389" i="1"/>
  <c r="BO464" i="1"/>
  <c r="BL464" i="1"/>
  <c r="BP464" i="1"/>
  <c r="BM464" i="1"/>
  <c r="BQ464" i="1"/>
  <c r="BN464" i="1"/>
  <c r="BM475" i="1"/>
  <c r="BQ475" i="1"/>
  <c r="BN475" i="1"/>
  <c r="BO475" i="1"/>
  <c r="BL475" i="1"/>
  <c r="BP475" i="1"/>
  <c r="BM483" i="1"/>
  <c r="BQ483" i="1"/>
  <c r="BN483" i="1"/>
  <c r="BO483" i="1"/>
  <c r="BL483" i="1"/>
  <c r="BP483" i="1"/>
  <c r="BO491" i="1"/>
  <c r="BL491" i="1"/>
  <c r="BP491" i="1"/>
  <c r="BM491" i="1"/>
  <c r="BQ491" i="1"/>
  <c r="BN491" i="1"/>
  <c r="BO499" i="1"/>
  <c r="BL499" i="1"/>
  <c r="BP499" i="1"/>
  <c r="BM499" i="1"/>
  <c r="BQ499" i="1"/>
  <c r="BN499" i="1"/>
  <c r="BO507" i="1"/>
  <c r="BL507" i="1"/>
  <c r="BP507" i="1"/>
  <c r="BM507" i="1"/>
  <c r="BQ507" i="1"/>
  <c r="BN507" i="1"/>
  <c r="BO515" i="1"/>
  <c r="BL515" i="1"/>
  <c r="BP515" i="1"/>
  <c r="BM515" i="1"/>
  <c r="BQ515" i="1"/>
  <c r="BN515" i="1"/>
  <c r="BO523" i="1"/>
  <c r="BL523" i="1"/>
  <c r="BP523" i="1"/>
  <c r="BM523" i="1"/>
  <c r="BQ523" i="1"/>
  <c r="BN523" i="1"/>
  <c r="BO530" i="1"/>
  <c r="BL530" i="1"/>
  <c r="BP530" i="1"/>
  <c r="BM530" i="1"/>
  <c r="BQ530" i="1"/>
  <c r="BN530" i="1"/>
  <c r="BO392" i="1"/>
  <c r="BL392" i="1"/>
  <c r="BP392" i="1"/>
  <c r="BM392" i="1"/>
  <c r="BQ392" i="1"/>
  <c r="BN392" i="1"/>
  <c r="BO545" i="1"/>
  <c r="BL545" i="1"/>
  <c r="BP545" i="1"/>
  <c r="BM545" i="1"/>
  <c r="BQ545" i="1"/>
  <c r="BN545" i="1"/>
  <c r="BO553" i="1"/>
  <c r="BL553" i="1"/>
  <c r="BP553" i="1"/>
  <c r="BM553" i="1"/>
  <c r="BQ553" i="1"/>
  <c r="BN553" i="1"/>
  <c r="BO561" i="1"/>
  <c r="BL561" i="1"/>
  <c r="BP561" i="1"/>
  <c r="BM561" i="1"/>
  <c r="BQ561" i="1"/>
  <c r="BN561" i="1"/>
  <c r="BO569" i="1"/>
  <c r="BL569" i="1"/>
  <c r="BP569" i="1"/>
  <c r="BM569" i="1"/>
  <c r="BQ569" i="1"/>
  <c r="BN569" i="1"/>
  <c r="BO577" i="1"/>
  <c r="BL577" i="1"/>
  <c r="BP577" i="1"/>
  <c r="BM577" i="1"/>
  <c r="BQ577" i="1"/>
  <c r="BN577" i="1"/>
  <c r="BO393" i="1"/>
  <c r="BL393" i="1"/>
  <c r="BP393" i="1"/>
  <c r="BM393" i="1"/>
  <c r="BQ393" i="1"/>
  <c r="BN393" i="1"/>
  <c r="BO592" i="1"/>
  <c r="BL592" i="1"/>
  <c r="BP592" i="1"/>
  <c r="BM592" i="1"/>
  <c r="BQ592" i="1"/>
  <c r="BN592" i="1"/>
  <c r="BO600" i="1"/>
  <c r="BL600" i="1"/>
  <c r="BP600" i="1"/>
  <c r="BM600" i="1"/>
  <c r="BQ600" i="1"/>
  <c r="BN600" i="1"/>
  <c r="BO608" i="1"/>
  <c r="BL608" i="1"/>
  <c r="BP608" i="1"/>
  <c r="BM608" i="1"/>
  <c r="BQ608" i="1"/>
  <c r="BN608" i="1"/>
  <c r="BO616" i="1"/>
  <c r="BL616" i="1"/>
  <c r="BP616" i="1"/>
  <c r="BM616" i="1"/>
  <c r="BQ616" i="1"/>
  <c r="BN616" i="1"/>
  <c r="BO624" i="1"/>
  <c r="BL624" i="1"/>
  <c r="BP624" i="1"/>
  <c r="BM624" i="1"/>
  <c r="BQ624" i="1"/>
  <c r="BN624" i="1"/>
  <c r="BO632" i="1"/>
  <c r="BL632" i="1"/>
  <c r="BP632" i="1"/>
  <c r="BM632" i="1"/>
  <c r="BQ632" i="1"/>
  <c r="BN632" i="1"/>
  <c r="BO640" i="1"/>
  <c r="BL640" i="1"/>
  <c r="BP640" i="1"/>
  <c r="BM640" i="1"/>
  <c r="BQ640" i="1"/>
  <c r="BN640" i="1"/>
  <c r="BO396" i="1"/>
  <c r="BL396" i="1"/>
  <c r="BP396" i="1"/>
  <c r="BM396" i="1"/>
  <c r="BQ396" i="1"/>
  <c r="BN396" i="1"/>
  <c r="BN186" i="1"/>
  <c r="BO186" i="1"/>
  <c r="BL186" i="1"/>
  <c r="BP186" i="1"/>
  <c r="BM186" i="1"/>
  <c r="BQ186" i="1"/>
  <c r="BO218" i="1"/>
  <c r="BL218" i="1"/>
  <c r="BP218" i="1"/>
  <c r="BM218" i="1"/>
  <c r="BQ218" i="1"/>
  <c r="BN218" i="1"/>
  <c r="BO250" i="1"/>
  <c r="BL250" i="1"/>
  <c r="BP250" i="1"/>
  <c r="BM250" i="1"/>
  <c r="BQ250" i="1"/>
  <c r="BN250" i="1"/>
  <c r="BO282" i="1"/>
  <c r="BL282" i="1"/>
  <c r="BP282" i="1"/>
  <c r="BM282" i="1"/>
  <c r="BQ282" i="1"/>
  <c r="BN282" i="1"/>
  <c r="BO314" i="1"/>
  <c r="BL314" i="1"/>
  <c r="BP314" i="1"/>
  <c r="BM314" i="1"/>
  <c r="BQ314" i="1"/>
  <c r="BN314" i="1"/>
  <c r="BO432" i="1"/>
  <c r="BL432" i="1"/>
  <c r="BP432" i="1"/>
  <c r="BM432" i="1"/>
  <c r="BQ432" i="1"/>
  <c r="BN432" i="1"/>
  <c r="BO436" i="1"/>
  <c r="BL436" i="1"/>
  <c r="BP436" i="1"/>
  <c r="BM436" i="1"/>
  <c r="BQ436" i="1"/>
  <c r="BN436" i="1"/>
  <c r="BM453" i="1"/>
  <c r="BQ453" i="1"/>
  <c r="BN453" i="1"/>
  <c r="BO453" i="1"/>
  <c r="BL453" i="1"/>
  <c r="BP453" i="1"/>
  <c r="BM469" i="1"/>
  <c r="BQ469" i="1"/>
  <c r="BN469" i="1"/>
  <c r="BO469" i="1"/>
  <c r="BL469" i="1"/>
  <c r="BP469" i="1"/>
  <c r="BO276" i="1"/>
  <c r="BL276" i="1"/>
  <c r="BP276" i="1"/>
  <c r="BM276" i="1"/>
  <c r="BQ276" i="1"/>
  <c r="BN276" i="1"/>
  <c r="BO448" i="1"/>
  <c r="BL448" i="1"/>
  <c r="BP448" i="1"/>
  <c r="BM448" i="1"/>
  <c r="BQ448" i="1"/>
  <c r="BN448" i="1"/>
  <c r="BM492" i="1"/>
  <c r="BQ492" i="1"/>
  <c r="BN492" i="1"/>
  <c r="BO492" i="1"/>
  <c r="BL492" i="1"/>
  <c r="BP492" i="1"/>
  <c r="BM524" i="1"/>
  <c r="BQ524" i="1"/>
  <c r="BN524" i="1"/>
  <c r="BO524" i="1"/>
  <c r="BL524" i="1"/>
  <c r="BP524" i="1"/>
  <c r="BM554" i="1"/>
  <c r="BQ554" i="1"/>
  <c r="BN554" i="1"/>
  <c r="BO554" i="1"/>
  <c r="BL554" i="1"/>
  <c r="BP554" i="1"/>
  <c r="BM585" i="1"/>
  <c r="BQ585" i="1"/>
  <c r="BN585" i="1"/>
  <c r="BO585" i="1"/>
  <c r="BL585" i="1"/>
  <c r="BP585" i="1"/>
  <c r="BM617" i="1"/>
  <c r="BQ617" i="1"/>
  <c r="BN617" i="1"/>
  <c r="BO617" i="1"/>
  <c r="BL617" i="1"/>
  <c r="BP617" i="1"/>
  <c r="BM646" i="1"/>
  <c r="BQ646" i="1"/>
  <c r="BN646" i="1"/>
  <c r="BO646" i="1"/>
  <c r="BL646" i="1"/>
  <c r="BP646" i="1"/>
  <c r="BN188" i="1"/>
  <c r="BO188" i="1"/>
  <c r="BL188" i="1"/>
  <c r="BP188" i="1"/>
  <c r="BM188" i="1"/>
  <c r="BQ188" i="1"/>
  <c r="BO316" i="1"/>
  <c r="BL316" i="1"/>
  <c r="BP316" i="1"/>
  <c r="BM316" i="1"/>
  <c r="BQ316" i="1"/>
  <c r="BN316" i="1"/>
  <c r="BO470" i="1"/>
  <c r="BL470" i="1"/>
  <c r="BP470" i="1"/>
  <c r="BM470" i="1"/>
  <c r="BQ470" i="1"/>
  <c r="BN470" i="1"/>
  <c r="BM502" i="1"/>
  <c r="BQ502" i="1"/>
  <c r="BN502" i="1"/>
  <c r="BO502" i="1"/>
  <c r="BL502" i="1"/>
  <c r="BP502" i="1"/>
  <c r="BM533" i="1"/>
  <c r="BQ533" i="1"/>
  <c r="BN533" i="1"/>
  <c r="BO533" i="1"/>
  <c r="BL533" i="1"/>
  <c r="BP533" i="1"/>
  <c r="BM564" i="1"/>
  <c r="BQ564" i="1"/>
  <c r="BN564" i="1"/>
  <c r="BO564" i="1"/>
  <c r="BL564" i="1"/>
  <c r="BP564" i="1"/>
  <c r="BM595" i="1"/>
  <c r="BQ595" i="1"/>
  <c r="BN595" i="1"/>
  <c r="BO595" i="1"/>
  <c r="BL595" i="1"/>
  <c r="BP595" i="1"/>
  <c r="BM627" i="1"/>
  <c r="BQ627" i="1"/>
  <c r="BN627" i="1"/>
  <c r="BO627" i="1"/>
  <c r="BL627" i="1"/>
  <c r="BP627" i="1"/>
  <c r="BO652" i="1"/>
  <c r="BL652" i="1"/>
  <c r="BP652" i="1"/>
  <c r="BM652" i="1"/>
  <c r="BQ652" i="1"/>
  <c r="BN652" i="1"/>
  <c r="BO665" i="1"/>
  <c r="BL665" i="1"/>
  <c r="BP665" i="1"/>
  <c r="BM665" i="1"/>
  <c r="BQ665" i="1"/>
  <c r="BN665" i="1"/>
  <c r="BO672" i="1"/>
  <c r="BL672" i="1"/>
  <c r="BP672" i="1"/>
  <c r="BM672" i="1"/>
  <c r="BQ672" i="1"/>
  <c r="BN672" i="1"/>
  <c r="BO680" i="1"/>
  <c r="BL680" i="1"/>
  <c r="BP680" i="1"/>
  <c r="BN680" i="1"/>
  <c r="BQ680" i="1"/>
  <c r="BM680" i="1"/>
  <c r="BO687" i="1"/>
  <c r="BL687" i="1"/>
  <c r="BP687" i="1"/>
  <c r="BN687" i="1"/>
  <c r="BQ687" i="1"/>
  <c r="BM687" i="1"/>
  <c r="BO695" i="1"/>
  <c r="BL695" i="1"/>
  <c r="BP695" i="1"/>
  <c r="BN695" i="1"/>
  <c r="BQ695" i="1"/>
  <c r="BM695" i="1"/>
  <c r="BL703" i="1"/>
  <c r="BP703" i="1"/>
  <c r="BM703" i="1"/>
  <c r="BQ703" i="1"/>
  <c r="BN703" i="1"/>
  <c r="BO703" i="1"/>
  <c r="BL711" i="1"/>
  <c r="BP711" i="1"/>
  <c r="BM711" i="1"/>
  <c r="BQ711" i="1"/>
  <c r="BN711" i="1"/>
  <c r="BO711" i="1"/>
  <c r="BL719" i="1"/>
  <c r="BP719" i="1"/>
  <c r="BM719" i="1"/>
  <c r="BQ719" i="1"/>
  <c r="BN719" i="1"/>
  <c r="BO719" i="1"/>
  <c r="BL727" i="1"/>
  <c r="BP727" i="1"/>
  <c r="BM727" i="1"/>
  <c r="BQ727" i="1"/>
  <c r="BN727" i="1"/>
  <c r="BO727" i="1"/>
  <c r="BL735" i="1"/>
  <c r="BP735" i="1"/>
  <c r="BM735" i="1"/>
  <c r="BQ735" i="1"/>
  <c r="BN735" i="1"/>
  <c r="BO735" i="1"/>
  <c r="BL743" i="1"/>
  <c r="BP743" i="1"/>
  <c r="BM743" i="1"/>
  <c r="BQ743" i="1"/>
  <c r="BN743" i="1"/>
  <c r="BO743" i="1"/>
  <c r="BL751" i="1"/>
  <c r="BP751" i="1"/>
  <c r="BM751" i="1"/>
  <c r="BQ751" i="1"/>
  <c r="BN751" i="1"/>
  <c r="BO751" i="1"/>
  <c r="BL759" i="1"/>
  <c r="BP759" i="1"/>
  <c r="BM759" i="1"/>
  <c r="BQ759" i="1"/>
  <c r="BN759" i="1"/>
  <c r="BO759" i="1"/>
  <c r="BL767" i="1"/>
  <c r="BP767" i="1"/>
  <c r="BM767" i="1"/>
  <c r="BQ767" i="1"/>
  <c r="BN767" i="1"/>
  <c r="BO767" i="1"/>
  <c r="BL775" i="1"/>
  <c r="BP775" i="1"/>
  <c r="BM775" i="1"/>
  <c r="BQ775" i="1"/>
  <c r="BN775" i="1"/>
  <c r="BO775" i="1"/>
  <c r="BL783" i="1"/>
  <c r="BP783" i="1"/>
  <c r="BM783" i="1"/>
  <c r="BQ783" i="1"/>
  <c r="BN783" i="1"/>
  <c r="BO783" i="1"/>
  <c r="BL791" i="1"/>
  <c r="BP791" i="1"/>
  <c r="BM791" i="1"/>
  <c r="BQ791" i="1"/>
  <c r="BN791" i="1"/>
  <c r="BO791" i="1"/>
  <c r="BL799" i="1"/>
  <c r="BP799" i="1"/>
  <c r="BM799" i="1"/>
  <c r="BQ799" i="1"/>
  <c r="BN799" i="1"/>
  <c r="BO799" i="1"/>
  <c r="BL807" i="1"/>
  <c r="BP807" i="1"/>
  <c r="BM807" i="1"/>
  <c r="BQ807" i="1"/>
  <c r="BN807" i="1"/>
  <c r="BO807" i="1"/>
  <c r="BL815" i="1"/>
  <c r="BP815" i="1"/>
  <c r="BM815" i="1"/>
  <c r="BQ815" i="1"/>
  <c r="BN815" i="1"/>
  <c r="BO815" i="1"/>
  <c r="BL823" i="1"/>
  <c r="BP823" i="1"/>
  <c r="BM823" i="1"/>
  <c r="BQ823" i="1"/>
  <c r="BN823" i="1"/>
  <c r="BO823" i="1"/>
  <c r="BL831" i="1"/>
  <c r="BP831" i="1"/>
  <c r="BM831" i="1"/>
  <c r="BQ831" i="1"/>
  <c r="BN831" i="1"/>
  <c r="BO831" i="1"/>
  <c r="BL839" i="1"/>
  <c r="BP839" i="1"/>
  <c r="BM839" i="1"/>
  <c r="BQ839" i="1"/>
  <c r="BN839" i="1"/>
  <c r="BO839" i="1"/>
  <c r="BL847" i="1"/>
  <c r="BP847" i="1"/>
  <c r="BM847" i="1"/>
  <c r="BQ847" i="1"/>
  <c r="BN847" i="1"/>
  <c r="BO847" i="1"/>
  <c r="BL855" i="1"/>
  <c r="BP855" i="1"/>
  <c r="BM855" i="1"/>
  <c r="BQ855" i="1"/>
  <c r="BN855" i="1"/>
  <c r="BO855" i="1"/>
  <c r="BL664" i="1"/>
  <c r="BP664" i="1"/>
  <c r="BM664" i="1"/>
  <c r="BQ664" i="1"/>
  <c r="BN664" i="1"/>
  <c r="BO664" i="1"/>
  <c r="BL870" i="1"/>
  <c r="BP870" i="1"/>
  <c r="BM870" i="1"/>
  <c r="BQ870" i="1"/>
  <c r="BN870" i="1"/>
  <c r="BO870" i="1"/>
  <c r="BL878" i="1"/>
  <c r="BP878" i="1"/>
  <c r="BM878" i="1"/>
  <c r="BQ878" i="1"/>
  <c r="BN878" i="1"/>
  <c r="BO878" i="1"/>
  <c r="BL886" i="1"/>
  <c r="BP886" i="1"/>
  <c r="BM886" i="1"/>
  <c r="BQ886" i="1"/>
  <c r="BN886" i="1"/>
  <c r="BO886" i="1"/>
  <c r="BL894" i="1"/>
  <c r="BP894" i="1"/>
  <c r="BM894" i="1"/>
  <c r="BQ894" i="1"/>
  <c r="BN894" i="1"/>
  <c r="BO894" i="1"/>
  <c r="BL902" i="1"/>
  <c r="BP902" i="1"/>
  <c r="BM902" i="1"/>
  <c r="BQ902" i="1"/>
  <c r="BN902" i="1"/>
  <c r="BO902" i="1"/>
  <c r="BL910" i="1"/>
  <c r="BP910" i="1"/>
  <c r="BM910" i="1"/>
  <c r="BQ910" i="1"/>
  <c r="BN910" i="1"/>
  <c r="BO910" i="1"/>
  <c r="BL918" i="1"/>
  <c r="BP918" i="1"/>
  <c r="BM918" i="1"/>
  <c r="BQ918" i="1"/>
  <c r="BN918" i="1"/>
  <c r="BO918" i="1"/>
  <c r="BL926" i="1"/>
  <c r="BP926" i="1"/>
  <c r="BM926" i="1"/>
  <c r="BQ926" i="1"/>
  <c r="BN926" i="1"/>
  <c r="BO926" i="1"/>
  <c r="BL934" i="1"/>
  <c r="BP934" i="1"/>
  <c r="BM934" i="1"/>
  <c r="BQ934" i="1"/>
  <c r="BN934" i="1"/>
  <c r="BO934" i="1"/>
  <c r="BL942" i="1"/>
  <c r="BP942" i="1"/>
  <c r="BM942" i="1"/>
  <c r="BQ942" i="1"/>
  <c r="BN942" i="1"/>
  <c r="BO942" i="1"/>
  <c r="BL950" i="1"/>
  <c r="BP950" i="1"/>
  <c r="BM950" i="1"/>
  <c r="BQ950" i="1"/>
  <c r="BN950" i="1"/>
  <c r="BO950" i="1"/>
  <c r="BL958" i="1"/>
  <c r="BP958" i="1"/>
  <c r="BM958" i="1"/>
  <c r="BQ958" i="1"/>
  <c r="BN958" i="1"/>
  <c r="BO958" i="1"/>
  <c r="BL966" i="1"/>
  <c r="BP966" i="1"/>
  <c r="BM966" i="1"/>
  <c r="BQ966" i="1"/>
  <c r="BN966" i="1"/>
  <c r="BO966" i="1"/>
  <c r="BL974" i="1"/>
  <c r="BP974" i="1"/>
  <c r="BM974" i="1"/>
  <c r="BQ974" i="1"/>
  <c r="BN974" i="1"/>
  <c r="BO974" i="1"/>
  <c r="BL982" i="1"/>
  <c r="BP982" i="1"/>
  <c r="BM982" i="1"/>
  <c r="BQ982" i="1"/>
  <c r="BN982" i="1"/>
  <c r="BO982" i="1"/>
  <c r="BL990" i="1"/>
  <c r="BP990" i="1"/>
  <c r="BM990" i="1"/>
  <c r="BQ990" i="1"/>
  <c r="BN990" i="1"/>
  <c r="BO990" i="1"/>
  <c r="BM998" i="1"/>
  <c r="BQ998" i="1"/>
  <c r="BN998" i="1"/>
  <c r="BO998" i="1"/>
  <c r="BP998" i="1"/>
  <c r="BL998" i="1"/>
  <c r="BM1006" i="1"/>
  <c r="BQ1006" i="1"/>
  <c r="BN1006" i="1"/>
  <c r="BO1006" i="1"/>
  <c r="BP1006" i="1"/>
  <c r="BL1006" i="1"/>
  <c r="BM1014" i="1"/>
  <c r="BQ1014" i="1"/>
  <c r="BN1014" i="1"/>
  <c r="BO1014" i="1"/>
  <c r="BP1014" i="1"/>
  <c r="BL1014" i="1"/>
  <c r="BM1022" i="1"/>
  <c r="BQ1022" i="1"/>
  <c r="BN1022" i="1"/>
  <c r="BO1022" i="1"/>
  <c r="BP1022" i="1"/>
  <c r="BL1022" i="1"/>
  <c r="BM1030" i="1"/>
  <c r="BQ1030" i="1"/>
  <c r="BN1030" i="1"/>
  <c r="BO1030" i="1"/>
  <c r="BP1030" i="1"/>
  <c r="BL1030" i="1"/>
  <c r="BO292" i="1"/>
  <c r="BL292" i="1"/>
  <c r="BP292" i="1"/>
  <c r="BM292" i="1"/>
  <c r="BQ292" i="1"/>
  <c r="BN292" i="1"/>
  <c r="BO458" i="1"/>
  <c r="BL458" i="1"/>
  <c r="BP458" i="1"/>
  <c r="BM458" i="1"/>
  <c r="BQ458" i="1"/>
  <c r="BN458" i="1"/>
  <c r="BM496" i="1"/>
  <c r="BQ496" i="1"/>
  <c r="BN496" i="1"/>
  <c r="BO496" i="1"/>
  <c r="BL496" i="1"/>
  <c r="BP496" i="1"/>
  <c r="BM391" i="1"/>
  <c r="BQ391" i="1"/>
  <c r="BN391" i="1"/>
  <c r="BO391" i="1"/>
  <c r="BL391" i="1"/>
  <c r="BP391" i="1"/>
  <c r="BM558" i="1"/>
  <c r="BQ558" i="1"/>
  <c r="BN558" i="1"/>
  <c r="BO558" i="1"/>
  <c r="BL558" i="1"/>
  <c r="BP558" i="1"/>
  <c r="BM589" i="1"/>
  <c r="BQ589" i="1"/>
  <c r="BN589" i="1"/>
  <c r="BO589" i="1"/>
  <c r="BL589" i="1"/>
  <c r="BP589" i="1"/>
  <c r="BM621" i="1"/>
  <c r="BQ621" i="1"/>
  <c r="BN621" i="1"/>
  <c r="BO621" i="1"/>
  <c r="BL621" i="1"/>
  <c r="BP621" i="1"/>
  <c r="BM649" i="1"/>
  <c r="BQ649" i="1"/>
  <c r="BN649" i="1"/>
  <c r="BO649" i="1"/>
  <c r="BL649" i="1"/>
  <c r="BP649" i="1"/>
  <c r="BO347" i="1"/>
  <c r="BL347" i="1"/>
  <c r="BP347" i="1"/>
  <c r="BM347" i="1"/>
  <c r="BQ347" i="1"/>
  <c r="BN347" i="1"/>
  <c r="BM568" i="1"/>
  <c r="BQ568" i="1"/>
  <c r="BN568" i="1"/>
  <c r="BO568" i="1"/>
  <c r="BL568" i="1"/>
  <c r="BP568" i="1"/>
  <c r="BM666" i="1"/>
  <c r="BQ666" i="1"/>
  <c r="BN666" i="1"/>
  <c r="BO666" i="1"/>
  <c r="BL666" i="1"/>
  <c r="BP666" i="1"/>
  <c r="BM696" i="1"/>
  <c r="BQ696" i="1"/>
  <c r="BN696" i="1"/>
  <c r="BL696" i="1"/>
  <c r="BP696" i="1"/>
  <c r="BO696" i="1"/>
  <c r="BN728" i="1"/>
  <c r="BO728" i="1"/>
  <c r="BL728" i="1"/>
  <c r="BP728" i="1"/>
  <c r="BM728" i="1"/>
  <c r="BQ728" i="1"/>
  <c r="BN760" i="1"/>
  <c r="BO760" i="1"/>
  <c r="BL760" i="1"/>
  <c r="BP760" i="1"/>
  <c r="BM760" i="1"/>
  <c r="BQ760" i="1"/>
  <c r="BN792" i="1"/>
  <c r="BO792" i="1"/>
  <c r="BL792" i="1"/>
  <c r="BP792" i="1"/>
  <c r="BM792" i="1"/>
  <c r="BQ792" i="1"/>
  <c r="BN824" i="1"/>
  <c r="BO824" i="1"/>
  <c r="BL824" i="1"/>
  <c r="BP824" i="1"/>
  <c r="BM824" i="1"/>
  <c r="BQ824" i="1"/>
  <c r="BN856" i="1"/>
  <c r="BO856" i="1"/>
  <c r="BL856" i="1"/>
  <c r="BP856" i="1"/>
  <c r="BM856" i="1"/>
  <c r="BQ856" i="1"/>
  <c r="BN887" i="1"/>
  <c r="BO887" i="1"/>
  <c r="BL887" i="1"/>
  <c r="BP887" i="1"/>
  <c r="BM887" i="1"/>
  <c r="BQ887" i="1"/>
  <c r="BN919" i="1"/>
  <c r="BO919" i="1"/>
  <c r="BL919" i="1"/>
  <c r="BP919" i="1"/>
  <c r="BM919" i="1"/>
  <c r="BQ919" i="1"/>
  <c r="BN951" i="1"/>
  <c r="BO951" i="1"/>
  <c r="BL951" i="1"/>
  <c r="BP951" i="1"/>
  <c r="BM951" i="1"/>
  <c r="BQ951" i="1"/>
  <c r="BN983" i="1"/>
  <c r="BO983" i="1"/>
  <c r="BL983" i="1"/>
  <c r="BP983" i="1"/>
  <c r="BM983" i="1"/>
  <c r="BQ983" i="1"/>
  <c r="BO1015" i="1"/>
  <c r="BL1015" i="1"/>
  <c r="BP1015" i="1"/>
  <c r="BM1015" i="1"/>
  <c r="BQ1015" i="1"/>
  <c r="BN1015" i="1"/>
  <c r="BO1039" i="1"/>
  <c r="BL1039" i="1"/>
  <c r="BP1039" i="1"/>
  <c r="BM1039" i="1"/>
  <c r="BQ1039" i="1"/>
  <c r="BN1039" i="1"/>
  <c r="BO1055" i="1"/>
  <c r="BL1055" i="1"/>
  <c r="BP1055" i="1"/>
  <c r="BM1055" i="1"/>
  <c r="BQ1055" i="1"/>
  <c r="BN1055" i="1"/>
  <c r="BO1071" i="1"/>
  <c r="BL1071" i="1"/>
  <c r="BP1071" i="1"/>
  <c r="BM1071" i="1"/>
  <c r="BQ1071" i="1"/>
  <c r="BN1071" i="1"/>
  <c r="BO1087" i="1"/>
  <c r="BL1087" i="1"/>
  <c r="BP1087" i="1"/>
  <c r="BM1087" i="1"/>
  <c r="BQ1087" i="1"/>
  <c r="BN1087" i="1"/>
  <c r="BM1100" i="1"/>
  <c r="BQ1100" i="1"/>
  <c r="BN1100" i="1"/>
  <c r="BP1100" i="1"/>
  <c r="BL1100" i="1"/>
  <c r="BO1100" i="1"/>
  <c r="BM1108" i="1"/>
  <c r="BQ1108" i="1"/>
  <c r="BN1108" i="1"/>
  <c r="BP1108" i="1"/>
  <c r="BL1108" i="1"/>
  <c r="BO1108" i="1"/>
  <c r="BM1116" i="1"/>
  <c r="BQ1116" i="1"/>
  <c r="BN1116" i="1"/>
  <c r="BP1116" i="1"/>
  <c r="BL1116" i="1"/>
  <c r="BO1116" i="1"/>
  <c r="BM1124" i="1"/>
  <c r="BQ1124" i="1"/>
  <c r="BN1124" i="1"/>
  <c r="BP1124" i="1"/>
  <c r="BL1124" i="1"/>
  <c r="BO1124" i="1"/>
  <c r="BN1132" i="1"/>
  <c r="BP1132" i="1"/>
  <c r="BL1132" i="1"/>
  <c r="BQ1132" i="1"/>
  <c r="BM1132" i="1"/>
  <c r="BO1132" i="1"/>
  <c r="BN1140" i="1"/>
  <c r="BP1140" i="1"/>
  <c r="BL1140" i="1"/>
  <c r="BQ1140" i="1"/>
  <c r="BM1140" i="1"/>
  <c r="BO1140" i="1"/>
  <c r="BM694" i="1"/>
  <c r="BQ694" i="1"/>
  <c r="BN694" i="1"/>
  <c r="BL694" i="1"/>
  <c r="BP694" i="1"/>
  <c r="BO694" i="1"/>
  <c r="BN798" i="1"/>
  <c r="BO798" i="1"/>
  <c r="BL798" i="1"/>
  <c r="BP798" i="1"/>
  <c r="BM798" i="1"/>
  <c r="BQ798" i="1"/>
  <c r="BN893" i="1"/>
  <c r="BO893" i="1"/>
  <c r="BL893" i="1"/>
  <c r="BP893" i="1"/>
  <c r="BM893" i="1"/>
  <c r="BQ893" i="1"/>
  <c r="BN989" i="1"/>
  <c r="BO989" i="1"/>
  <c r="BL989" i="1"/>
  <c r="BP989" i="1"/>
  <c r="BM989" i="1"/>
  <c r="BQ989" i="1"/>
  <c r="BM1052" i="1"/>
  <c r="BQ1052" i="1"/>
  <c r="BN1052" i="1"/>
  <c r="BO1052" i="1"/>
  <c r="BL1052" i="1"/>
  <c r="BP1052" i="1"/>
  <c r="BO1081" i="1"/>
  <c r="BL1081" i="1"/>
  <c r="BP1081" i="1"/>
  <c r="BM1081" i="1"/>
  <c r="BQ1081" i="1"/>
  <c r="BN1081" i="1"/>
  <c r="BO482" i="1"/>
  <c r="BL482" i="1"/>
  <c r="BP482" i="1"/>
  <c r="BM482" i="1"/>
  <c r="BQ482" i="1"/>
  <c r="BN482" i="1"/>
  <c r="BM607" i="1"/>
  <c r="BQ607" i="1"/>
  <c r="BN607" i="1"/>
  <c r="BO607" i="1"/>
  <c r="BL607" i="1"/>
  <c r="BP607" i="1"/>
  <c r="BM675" i="1"/>
  <c r="BQ675" i="1"/>
  <c r="BN675" i="1"/>
  <c r="BO675" i="1"/>
  <c r="BL675" i="1"/>
  <c r="BP675" i="1"/>
  <c r="BN706" i="1"/>
  <c r="BO706" i="1"/>
  <c r="BL706" i="1"/>
  <c r="BP706" i="1"/>
  <c r="BM706" i="1"/>
  <c r="BQ706" i="1"/>
  <c r="BN738" i="1"/>
  <c r="BO738" i="1"/>
  <c r="BL738" i="1"/>
  <c r="BP738" i="1"/>
  <c r="BM738" i="1"/>
  <c r="BQ738" i="1"/>
  <c r="BN770" i="1"/>
  <c r="BO770" i="1"/>
  <c r="BL770" i="1"/>
  <c r="BP770" i="1"/>
  <c r="BM770" i="1"/>
  <c r="BQ770" i="1"/>
  <c r="BN802" i="1"/>
  <c r="BO802" i="1"/>
  <c r="BL802" i="1"/>
  <c r="BP802" i="1"/>
  <c r="BM802" i="1"/>
  <c r="BQ802" i="1"/>
  <c r="BN834" i="1"/>
  <c r="BO834" i="1"/>
  <c r="BL834" i="1"/>
  <c r="BP834" i="1"/>
  <c r="BM834" i="1"/>
  <c r="BQ834" i="1"/>
  <c r="BN865" i="1"/>
  <c r="BO865" i="1"/>
  <c r="BL865" i="1"/>
  <c r="BP865" i="1"/>
  <c r="BM865" i="1"/>
  <c r="BQ865" i="1"/>
  <c r="BN897" i="1"/>
  <c r="BO897" i="1"/>
  <c r="BL897" i="1"/>
  <c r="BP897" i="1"/>
  <c r="BM897" i="1"/>
  <c r="BQ897" i="1"/>
  <c r="BN929" i="1"/>
  <c r="BO929" i="1"/>
  <c r="BL929" i="1"/>
  <c r="BP929" i="1"/>
  <c r="BM929" i="1"/>
  <c r="BQ929" i="1"/>
  <c r="BN961" i="1"/>
  <c r="BO961" i="1"/>
  <c r="BL961" i="1"/>
  <c r="BP961" i="1"/>
  <c r="BM961" i="1"/>
  <c r="BQ961" i="1"/>
  <c r="BN993" i="1"/>
  <c r="BO993" i="1"/>
  <c r="BL993" i="1"/>
  <c r="BP993" i="1"/>
  <c r="BM993" i="1"/>
  <c r="BQ993" i="1"/>
  <c r="BO1025" i="1"/>
  <c r="BL1025" i="1"/>
  <c r="BP1025" i="1"/>
  <c r="BM1025" i="1"/>
  <c r="BQ1025" i="1"/>
  <c r="BN1025" i="1"/>
  <c r="BO1045" i="1"/>
  <c r="BL1045" i="1"/>
  <c r="BP1045" i="1"/>
  <c r="BM1045" i="1"/>
  <c r="BQ1045" i="1"/>
  <c r="BN1045" i="1"/>
  <c r="BO1061" i="1"/>
  <c r="BL1061" i="1"/>
  <c r="BP1061" i="1"/>
  <c r="BM1061" i="1"/>
  <c r="BQ1061" i="1"/>
  <c r="BN1061" i="1"/>
  <c r="BO1077" i="1"/>
  <c r="BL1077" i="1"/>
  <c r="BP1077" i="1"/>
  <c r="BM1077" i="1"/>
  <c r="BQ1077" i="1"/>
  <c r="BN1077" i="1"/>
  <c r="BO1093" i="1"/>
  <c r="BL1093" i="1"/>
  <c r="BP1093" i="1"/>
  <c r="BM1093" i="1"/>
  <c r="BQ1093" i="1"/>
  <c r="BN1093" i="1"/>
  <c r="BM591" i="1"/>
  <c r="BQ591" i="1"/>
  <c r="BN591" i="1"/>
  <c r="BO591" i="1"/>
  <c r="BL591" i="1"/>
  <c r="BP591" i="1"/>
  <c r="BM702" i="1"/>
  <c r="BN702" i="1"/>
  <c r="BO702" i="1"/>
  <c r="BP702" i="1"/>
  <c r="BL702" i="1"/>
  <c r="BQ702" i="1"/>
  <c r="BN790" i="1"/>
  <c r="BO790" i="1"/>
  <c r="BL790" i="1"/>
  <c r="BP790" i="1"/>
  <c r="BM790" i="1"/>
  <c r="BQ790" i="1"/>
  <c r="BN885" i="1"/>
  <c r="BO885" i="1"/>
  <c r="BL885" i="1"/>
  <c r="BP885" i="1"/>
  <c r="BM885" i="1"/>
  <c r="BQ885" i="1"/>
  <c r="BN981" i="1"/>
  <c r="BO981" i="1"/>
  <c r="BL981" i="1"/>
  <c r="BP981" i="1"/>
  <c r="BM981" i="1"/>
  <c r="BQ981" i="1"/>
  <c r="BO1049" i="1"/>
  <c r="BL1049" i="1"/>
  <c r="BP1049" i="1"/>
  <c r="BM1049" i="1"/>
  <c r="BQ1049" i="1"/>
  <c r="BN1049" i="1"/>
  <c r="BM1084" i="1"/>
  <c r="BQ1084" i="1"/>
  <c r="BN1084" i="1"/>
  <c r="BO1084" i="1"/>
  <c r="BL1084" i="1"/>
  <c r="BP1084" i="1"/>
  <c r="BM490" i="1"/>
  <c r="BQ490" i="1"/>
  <c r="BN490" i="1"/>
  <c r="BO490" i="1"/>
  <c r="BL490" i="1"/>
  <c r="BP490" i="1"/>
  <c r="BM615" i="1"/>
  <c r="BQ615" i="1"/>
  <c r="BN615" i="1"/>
  <c r="BO615" i="1"/>
  <c r="BL615" i="1"/>
  <c r="BP615" i="1"/>
  <c r="BM677" i="1"/>
  <c r="BQ677" i="1"/>
  <c r="BN677" i="1"/>
  <c r="BO677" i="1"/>
  <c r="BL677" i="1"/>
  <c r="BP677" i="1"/>
  <c r="BN708" i="1"/>
  <c r="BO708" i="1"/>
  <c r="BL708" i="1"/>
  <c r="BP708" i="1"/>
  <c r="BM708" i="1"/>
  <c r="BQ708" i="1"/>
  <c r="BN740" i="1"/>
  <c r="BO740" i="1"/>
  <c r="BL740" i="1"/>
  <c r="BP740" i="1"/>
  <c r="BM740" i="1"/>
  <c r="BQ740" i="1"/>
  <c r="BN772" i="1"/>
  <c r="BO772" i="1"/>
  <c r="BL772" i="1"/>
  <c r="BP772" i="1"/>
  <c r="BM772" i="1"/>
  <c r="BQ772" i="1"/>
  <c r="BN804" i="1"/>
  <c r="BO804" i="1"/>
  <c r="BL804" i="1"/>
  <c r="BP804" i="1"/>
  <c r="BM804" i="1"/>
  <c r="BQ804" i="1"/>
  <c r="BN836" i="1"/>
  <c r="BO836" i="1"/>
  <c r="BL836" i="1"/>
  <c r="BP836" i="1"/>
  <c r="BM836" i="1"/>
  <c r="BQ836" i="1"/>
  <c r="BN867" i="1"/>
  <c r="BO867" i="1"/>
  <c r="BL867" i="1"/>
  <c r="BP867" i="1"/>
  <c r="BM867" i="1"/>
  <c r="BQ867" i="1"/>
  <c r="BN899" i="1"/>
  <c r="BO899" i="1"/>
  <c r="BL899" i="1"/>
  <c r="BP899" i="1"/>
  <c r="BM899" i="1"/>
  <c r="BQ899" i="1"/>
  <c r="BN931" i="1"/>
  <c r="BO931" i="1"/>
  <c r="BL931" i="1"/>
  <c r="BP931" i="1"/>
  <c r="BM931" i="1"/>
  <c r="BQ931" i="1"/>
  <c r="BN963" i="1"/>
  <c r="BO963" i="1"/>
  <c r="BL963" i="1"/>
  <c r="BP963" i="1"/>
  <c r="BM963" i="1"/>
  <c r="BQ963" i="1"/>
  <c r="BO995" i="1"/>
  <c r="BL995" i="1"/>
  <c r="BP995" i="1"/>
  <c r="BM995" i="1"/>
  <c r="BQ995" i="1"/>
  <c r="BN995" i="1"/>
  <c r="BO1027" i="1"/>
  <c r="BL1027" i="1"/>
  <c r="BP1027" i="1"/>
  <c r="BM1027" i="1"/>
  <c r="BQ1027" i="1"/>
  <c r="BN1027" i="1"/>
  <c r="BM1046" i="1"/>
  <c r="BQ1046" i="1"/>
  <c r="BN1046" i="1"/>
  <c r="BO1046" i="1"/>
  <c r="BP1046" i="1"/>
  <c r="BL1046" i="1"/>
  <c r="BM1062" i="1"/>
  <c r="BQ1062" i="1"/>
  <c r="BN1062" i="1"/>
  <c r="BO1062" i="1"/>
  <c r="BP1062" i="1"/>
  <c r="BL1062" i="1"/>
  <c r="BM1078" i="1"/>
  <c r="BQ1078" i="1"/>
  <c r="BN1078" i="1"/>
  <c r="BO1078" i="1"/>
  <c r="BP1078" i="1"/>
  <c r="BL1078" i="1"/>
  <c r="BM1094" i="1"/>
  <c r="BQ1094" i="1"/>
  <c r="BN1094" i="1"/>
  <c r="BO1094" i="1"/>
  <c r="BP1094" i="1"/>
  <c r="BL1094" i="1"/>
  <c r="BO1105" i="1"/>
  <c r="BL1105" i="1"/>
  <c r="BP1105" i="1"/>
  <c r="BM1105" i="1"/>
  <c r="BN1105" i="1"/>
  <c r="BQ1105" i="1"/>
  <c r="BO1113" i="1"/>
  <c r="BL1113" i="1"/>
  <c r="BP1113" i="1"/>
  <c r="BM1113" i="1"/>
  <c r="BN1113" i="1"/>
  <c r="BQ1113" i="1"/>
  <c r="BO1121" i="1"/>
  <c r="BL1121" i="1"/>
  <c r="BP1121" i="1"/>
  <c r="BM1121" i="1"/>
  <c r="BN1121" i="1"/>
  <c r="BQ1121" i="1"/>
  <c r="BO1129" i="1"/>
  <c r="BL1129" i="1"/>
  <c r="BP1129" i="1"/>
  <c r="BM1129" i="1"/>
  <c r="BN1129" i="1"/>
  <c r="BQ1129" i="1"/>
  <c r="BL1137" i="1"/>
  <c r="BP1137" i="1"/>
  <c r="BM1137" i="1"/>
  <c r="BN1137" i="1"/>
  <c r="BO1137" i="1"/>
  <c r="BQ1137" i="1"/>
  <c r="BM398" i="1"/>
  <c r="BQ398" i="1"/>
  <c r="BN398" i="1"/>
  <c r="BO398" i="1"/>
  <c r="BL398" i="1"/>
  <c r="BP398" i="1"/>
  <c r="BN758" i="1"/>
  <c r="BO758" i="1"/>
  <c r="BL758" i="1"/>
  <c r="BP758" i="1"/>
  <c r="BM758" i="1"/>
  <c r="BQ758" i="1"/>
  <c r="BN854" i="1"/>
  <c r="BO854" i="1"/>
  <c r="BL854" i="1"/>
  <c r="BP854" i="1"/>
  <c r="BM854" i="1"/>
  <c r="BQ854" i="1"/>
  <c r="BN949" i="1"/>
  <c r="BO949" i="1"/>
  <c r="BL949" i="1"/>
  <c r="BP949" i="1"/>
  <c r="BM949" i="1"/>
  <c r="BQ949" i="1"/>
  <c r="BM1038" i="1"/>
  <c r="BQ1038" i="1"/>
  <c r="BN1038" i="1"/>
  <c r="BO1038" i="1"/>
  <c r="BP1038" i="1"/>
  <c r="BL1038" i="1"/>
  <c r="BL59" i="1"/>
  <c r="BP59" i="1"/>
  <c r="BM59" i="1"/>
  <c r="BQ59" i="1"/>
  <c r="BN59" i="1"/>
  <c r="BO59" i="1"/>
  <c r="BL67" i="1"/>
  <c r="BP67" i="1"/>
  <c r="BM67" i="1"/>
  <c r="BQ67" i="1"/>
  <c r="BN67" i="1"/>
  <c r="BO67" i="1"/>
  <c r="BL75" i="1"/>
  <c r="BP75" i="1"/>
  <c r="BN75" i="1"/>
  <c r="BM75" i="1"/>
  <c r="BO75" i="1"/>
  <c r="BQ75" i="1"/>
  <c r="BL83" i="1"/>
  <c r="BP83" i="1"/>
  <c r="BN83" i="1"/>
  <c r="BM83" i="1"/>
  <c r="BO83" i="1"/>
  <c r="BQ83" i="1"/>
  <c r="BL91" i="1"/>
  <c r="BP91" i="1"/>
  <c r="BN91" i="1"/>
  <c r="BM91" i="1"/>
  <c r="BO91" i="1"/>
  <c r="BQ91" i="1"/>
  <c r="BL99" i="1"/>
  <c r="BP99" i="1"/>
  <c r="BN99" i="1"/>
  <c r="BM99" i="1"/>
  <c r="BO99" i="1"/>
  <c r="BQ99" i="1"/>
  <c r="BL107" i="1"/>
  <c r="BP107" i="1"/>
  <c r="BN107" i="1"/>
  <c r="BM107" i="1"/>
  <c r="BO107" i="1"/>
  <c r="BQ107" i="1"/>
  <c r="BL115" i="1"/>
  <c r="BP115" i="1"/>
  <c r="BN115" i="1"/>
  <c r="BM115" i="1"/>
  <c r="BO115" i="1"/>
  <c r="BQ115" i="1"/>
  <c r="BL123" i="1"/>
  <c r="BP123" i="1"/>
  <c r="BN123" i="1"/>
  <c r="BM123" i="1"/>
  <c r="BO123" i="1"/>
  <c r="BQ123" i="1"/>
  <c r="BL131" i="1"/>
  <c r="BP131" i="1"/>
  <c r="BM131" i="1"/>
  <c r="BQ131" i="1"/>
  <c r="BN131" i="1"/>
  <c r="BO131" i="1"/>
  <c r="BL139" i="1"/>
  <c r="BP139" i="1"/>
  <c r="BM139" i="1"/>
  <c r="BQ139" i="1"/>
  <c r="BN139" i="1"/>
  <c r="BO139" i="1"/>
  <c r="BL147" i="1"/>
  <c r="BP147" i="1"/>
  <c r="BM147" i="1"/>
  <c r="BQ147" i="1"/>
  <c r="BN147" i="1"/>
  <c r="BO147" i="1"/>
  <c r="BL155" i="1"/>
  <c r="BP155" i="1"/>
  <c r="BM155" i="1"/>
  <c r="BQ155" i="1"/>
  <c r="BN155" i="1"/>
  <c r="BO155" i="1"/>
  <c r="BL163" i="1"/>
  <c r="BP163" i="1"/>
  <c r="BM163" i="1"/>
  <c r="BQ163" i="1"/>
  <c r="BN163" i="1"/>
  <c r="BO163" i="1"/>
  <c r="BL171" i="1"/>
  <c r="BP171" i="1"/>
  <c r="BM171" i="1"/>
  <c r="BQ171" i="1"/>
  <c r="BN171" i="1"/>
  <c r="BO171" i="1"/>
  <c r="BN86" i="1"/>
  <c r="BL86" i="1"/>
  <c r="BP86" i="1"/>
  <c r="BQ86" i="1"/>
  <c r="BM86" i="1"/>
  <c r="BO86" i="1"/>
  <c r="BN118" i="1"/>
  <c r="BL118" i="1"/>
  <c r="BP118" i="1"/>
  <c r="BQ118" i="1"/>
  <c r="BM118" i="1"/>
  <c r="BO118" i="1"/>
  <c r="BN134" i="1"/>
  <c r="BO134" i="1"/>
  <c r="BL134" i="1"/>
  <c r="BP134" i="1"/>
  <c r="BM134" i="1"/>
  <c r="BQ134" i="1"/>
  <c r="BN150" i="1"/>
  <c r="BO150" i="1"/>
  <c r="BL150" i="1"/>
  <c r="BP150" i="1"/>
  <c r="BM150" i="1"/>
  <c r="BQ150" i="1"/>
  <c r="BN166" i="1"/>
  <c r="BO166" i="1"/>
  <c r="BL166" i="1"/>
  <c r="BP166" i="1"/>
  <c r="BM166" i="1"/>
  <c r="BQ166" i="1"/>
  <c r="BN74" i="1"/>
  <c r="BL74" i="1"/>
  <c r="BP74" i="1"/>
  <c r="BQ74" i="1"/>
  <c r="BM74" i="1"/>
  <c r="BO74" i="1"/>
  <c r="BN106" i="1"/>
  <c r="BL106" i="1"/>
  <c r="BP106" i="1"/>
  <c r="BQ106" i="1"/>
  <c r="BM106" i="1"/>
  <c r="BO106" i="1"/>
  <c r="BN124" i="1"/>
  <c r="BL124" i="1"/>
  <c r="BP124" i="1"/>
  <c r="BM124" i="1"/>
  <c r="BO124" i="1"/>
  <c r="BQ124" i="1"/>
  <c r="BN140" i="1"/>
  <c r="BO140" i="1"/>
  <c r="BL140" i="1"/>
  <c r="BP140" i="1"/>
  <c r="BM140" i="1"/>
  <c r="BQ140" i="1"/>
  <c r="BN156" i="1"/>
  <c r="BO156" i="1"/>
  <c r="BL156" i="1"/>
  <c r="BP156" i="1"/>
  <c r="BM156" i="1"/>
  <c r="BQ156" i="1"/>
  <c r="BN68" i="1"/>
  <c r="BO68" i="1"/>
  <c r="BL68" i="1"/>
  <c r="BP68" i="1"/>
  <c r="BM68" i="1"/>
  <c r="BQ68" i="1"/>
  <c r="BN56" i="1"/>
  <c r="BO56" i="1"/>
  <c r="BL56" i="1"/>
  <c r="BP56" i="1"/>
  <c r="BM56" i="1"/>
  <c r="BQ56" i="1"/>
  <c r="BN88" i="1"/>
  <c r="BL88" i="1"/>
  <c r="BP88" i="1"/>
  <c r="BM88" i="1"/>
  <c r="BO88" i="1"/>
  <c r="BQ88" i="1"/>
  <c r="BN164" i="1"/>
  <c r="BO164" i="1"/>
  <c r="BL164" i="1"/>
  <c r="BP164" i="1"/>
  <c r="BM164" i="1"/>
  <c r="BQ164" i="1"/>
  <c r="BL10" i="1"/>
  <c r="BP10" i="1"/>
  <c r="BM10" i="1"/>
  <c r="BQ10" i="1"/>
  <c r="BO10" i="1"/>
  <c r="BN10" i="1"/>
  <c r="BN8" i="1"/>
  <c r="BL8" i="1"/>
  <c r="BP8" i="1"/>
  <c r="BM8" i="1"/>
  <c r="BQ8" i="1"/>
  <c r="BO8" i="1"/>
  <c r="BL7" i="1"/>
  <c r="BP7" i="1"/>
  <c r="BN7" i="1"/>
  <c r="BO7" i="1"/>
  <c r="BM7" i="1"/>
  <c r="BQ7" i="1"/>
  <c r="BL31" i="1"/>
  <c r="BP31" i="1"/>
  <c r="BM31" i="1"/>
  <c r="BQ31" i="1"/>
  <c r="BN31" i="1"/>
  <c r="BO31" i="1"/>
  <c r="BL47" i="1"/>
  <c r="BP47" i="1"/>
  <c r="BM47" i="1"/>
  <c r="BQ47" i="1"/>
  <c r="BN47" i="1"/>
  <c r="BO47" i="1"/>
  <c r="BN46" i="1"/>
  <c r="BO46" i="1"/>
  <c r="BL46" i="1"/>
  <c r="BP46" i="1"/>
  <c r="BM46" i="1"/>
  <c r="BQ46" i="1"/>
  <c r="BN40" i="1"/>
  <c r="BO40" i="1"/>
  <c r="BL40" i="1"/>
  <c r="BP40" i="1"/>
  <c r="BM40" i="1"/>
  <c r="BQ40" i="1"/>
  <c r="BN19" i="1"/>
  <c r="BO19" i="1"/>
  <c r="BQ19" i="1"/>
  <c r="BL19" i="1"/>
  <c r="BM19" i="1"/>
  <c r="BP19" i="1"/>
  <c r="BN27" i="1"/>
  <c r="BO27" i="1"/>
  <c r="BQ27" i="1"/>
  <c r="BL27" i="1"/>
  <c r="BM27" i="1"/>
  <c r="BP27" i="1"/>
  <c r="BL35" i="1"/>
  <c r="BP35" i="1"/>
  <c r="BM35" i="1"/>
  <c r="BQ35" i="1"/>
  <c r="BN35" i="1"/>
  <c r="BO35" i="1"/>
  <c r="BL43" i="1"/>
  <c r="BP43" i="1"/>
  <c r="BM43" i="1"/>
  <c r="BQ43" i="1"/>
  <c r="BN43" i="1"/>
  <c r="BO43" i="1"/>
  <c r="BL51" i="1"/>
  <c r="BP51" i="1"/>
  <c r="BM51" i="1"/>
  <c r="BQ51" i="1"/>
  <c r="BN51" i="1"/>
  <c r="BO51" i="1"/>
  <c r="BN30" i="1"/>
  <c r="BO30" i="1"/>
  <c r="BL30" i="1"/>
  <c r="BP30" i="1"/>
  <c r="BM30" i="1"/>
  <c r="BQ30" i="1"/>
  <c r="BL26" i="1"/>
  <c r="BP26" i="1"/>
  <c r="BM26" i="1"/>
  <c r="BQ26" i="1"/>
  <c r="BO26" i="1"/>
  <c r="BN26" i="1"/>
  <c r="BL20" i="1"/>
  <c r="BP20" i="1"/>
  <c r="BM20" i="1"/>
  <c r="BQ20" i="1"/>
  <c r="BN20" i="1"/>
  <c r="BO20" i="1"/>
  <c r="BL24" i="1"/>
  <c r="BP24" i="1"/>
  <c r="BM24" i="1"/>
  <c r="BQ24" i="1"/>
  <c r="BN24" i="1"/>
  <c r="BO24" i="1"/>
  <c r="BL18" i="1"/>
  <c r="BP18" i="1"/>
  <c r="BM18" i="1"/>
  <c r="BQ18" i="1"/>
  <c r="BO18" i="1"/>
  <c r="BN18" i="1"/>
  <c r="BL175" i="1"/>
  <c r="BP175" i="1"/>
  <c r="BM175" i="1"/>
  <c r="BQ175" i="1"/>
  <c r="BN175" i="1"/>
  <c r="BO175" i="1"/>
  <c r="BL183" i="1"/>
  <c r="BP183" i="1"/>
  <c r="BM183" i="1"/>
  <c r="BQ183" i="1"/>
  <c r="BN183" i="1"/>
  <c r="BO183" i="1"/>
  <c r="BL191" i="1"/>
  <c r="BP191" i="1"/>
  <c r="BM191" i="1"/>
  <c r="BQ191" i="1"/>
  <c r="BN191" i="1"/>
  <c r="BO191" i="1"/>
  <c r="BL199" i="1"/>
  <c r="BP199" i="1"/>
  <c r="BM199" i="1"/>
  <c r="BQ199" i="1"/>
  <c r="BN199" i="1"/>
  <c r="BO199" i="1"/>
  <c r="BL207" i="1"/>
  <c r="BP207" i="1"/>
  <c r="BM207" i="1"/>
  <c r="BQ207" i="1"/>
  <c r="BN207" i="1"/>
  <c r="BO207" i="1"/>
  <c r="BM215" i="1"/>
  <c r="BQ215" i="1"/>
  <c r="BN215" i="1"/>
  <c r="BO215" i="1"/>
  <c r="BL215" i="1"/>
  <c r="BP215" i="1"/>
  <c r="BM223" i="1"/>
  <c r="BQ223" i="1"/>
  <c r="BN223" i="1"/>
  <c r="BO223" i="1"/>
  <c r="BL223" i="1"/>
  <c r="BP223" i="1"/>
  <c r="BM231" i="1"/>
  <c r="BQ231" i="1"/>
  <c r="BN231" i="1"/>
  <c r="BO231" i="1"/>
  <c r="BL231" i="1"/>
  <c r="BP231" i="1"/>
  <c r="BM239" i="1"/>
  <c r="BQ239" i="1"/>
  <c r="BN239" i="1"/>
  <c r="BO239" i="1"/>
  <c r="BL239" i="1"/>
  <c r="BP239" i="1"/>
  <c r="BM247" i="1"/>
  <c r="BQ247" i="1"/>
  <c r="BN247" i="1"/>
  <c r="BO247" i="1"/>
  <c r="BL247" i="1"/>
  <c r="BP247" i="1"/>
  <c r="BM255" i="1"/>
  <c r="BQ255" i="1"/>
  <c r="BN255" i="1"/>
  <c r="BO255" i="1"/>
  <c r="BL255" i="1"/>
  <c r="BP255" i="1"/>
  <c r="BM263" i="1"/>
  <c r="BQ263" i="1"/>
  <c r="BN263" i="1"/>
  <c r="BO263" i="1"/>
  <c r="BL263" i="1"/>
  <c r="BP263" i="1"/>
  <c r="BM271" i="1"/>
  <c r="BQ271" i="1"/>
  <c r="BN271" i="1"/>
  <c r="BO271" i="1"/>
  <c r="BL271" i="1"/>
  <c r="BP271" i="1"/>
  <c r="BM279" i="1"/>
  <c r="BQ279" i="1"/>
  <c r="BN279" i="1"/>
  <c r="BO279" i="1"/>
  <c r="BL279" i="1"/>
  <c r="BP279" i="1"/>
  <c r="BM287" i="1"/>
  <c r="BQ287" i="1"/>
  <c r="BN287" i="1"/>
  <c r="BO287" i="1"/>
  <c r="BL287" i="1"/>
  <c r="BP287" i="1"/>
  <c r="BM295" i="1"/>
  <c r="BQ295" i="1"/>
  <c r="BN295" i="1"/>
  <c r="BO295" i="1"/>
  <c r="BL295" i="1"/>
  <c r="BP295" i="1"/>
  <c r="BM303" i="1"/>
  <c r="BQ303" i="1"/>
  <c r="BN303" i="1"/>
  <c r="BO303" i="1"/>
  <c r="BL303" i="1"/>
  <c r="BP303" i="1"/>
  <c r="BM311" i="1"/>
  <c r="BQ311" i="1"/>
  <c r="BN311" i="1"/>
  <c r="BO311" i="1"/>
  <c r="BL311" i="1"/>
  <c r="BP311" i="1"/>
  <c r="BM319" i="1"/>
  <c r="BQ319" i="1"/>
  <c r="BN319" i="1"/>
  <c r="BO319" i="1"/>
  <c r="BL319" i="1"/>
  <c r="BP319" i="1"/>
  <c r="BM325" i="1"/>
  <c r="BQ325" i="1"/>
  <c r="BN325" i="1"/>
  <c r="BO325" i="1"/>
  <c r="BL325" i="1"/>
  <c r="BP325" i="1"/>
  <c r="BM423" i="1"/>
  <c r="BQ423" i="1"/>
  <c r="BN423" i="1"/>
  <c r="BO423" i="1"/>
  <c r="BL423" i="1"/>
  <c r="BP423" i="1"/>
  <c r="BM337" i="1"/>
  <c r="BQ337" i="1"/>
  <c r="BN337" i="1"/>
  <c r="BO337" i="1"/>
  <c r="BL337" i="1"/>
  <c r="BP337" i="1"/>
  <c r="BM341" i="1"/>
  <c r="BQ341" i="1"/>
  <c r="BN341" i="1"/>
  <c r="BO341" i="1"/>
  <c r="BL341" i="1"/>
  <c r="BP341" i="1"/>
  <c r="BM343" i="1"/>
  <c r="BQ343" i="1"/>
  <c r="BN343" i="1"/>
  <c r="BO343" i="1"/>
  <c r="BL343" i="1"/>
  <c r="BP343" i="1"/>
  <c r="BM435" i="1"/>
  <c r="BQ435" i="1"/>
  <c r="BN435" i="1"/>
  <c r="BO435" i="1"/>
  <c r="BL435" i="1"/>
  <c r="BP435" i="1"/>
  <c r="BM374" i="1"/>
  <c r="BQ374" i="1"/>
  <c r="BN374" i="1"/>
  <c r="BO374" i="1"/>
  <c r="BL374" i="1"/>
  <c r="BP374" i="1"/>
  <c r="BM438" i="1"/>
  <c r="BQ438" i="1"/>
  <c r="BN438" i="1"/>
  <c r="BO438" i="1"/>
  <c r="BL438" i="1"/>
  <c r="BP438" i="1"/>
  <c r="BM384" i="1"/>
  <c r="BQ384" i="1"/>
  <c r="BN384" i="1"/>
  <c r="BO384" i="1"/>
  <c r="BL384" i="1"/>
  <c r="BP384" i="1"/>
  <c r="BM388" i="1"/>
  <c r="BQ388" i="1"/>
  <c r="BN388" i="1"/>
  <c r="BO388" i="1"/>
  <c r="BL388" i="1"/>
  <c r="BP388" i="1"/>
  <c r="BM451" i="1"/>
  <c r="BQ451" i="1"/>
  <c r="BN451" i="1"/>
  <c r="BO451" i="1"/>
  <c r="BL451" i="1"/>
  <c r="BP451" i="1"/>
  <c r="BN198" i="1"/>
  <c r="BO198" i="1"/>
  <c r="BL198" i="1"/>
  <c r="BP198" i="1"/>
  <c r="BM198" i="1"/>
  <c r="BQ198" i="1"/>
  <c r="BO230" i="1"/>
  <c r="BL230" i="1"/>
  <c r="BP230" i="1"/>
  <c r="BM230" i="1"/>
  <c r="BQ230" i="1"/>
  <c r="BN230" i="1"/>
  <c r="BO262" i="1"/>
  <c r="BL262" i="1"/>
  <c r="BP262" i="1"/>
  <c r="BM262" i="1"/>
  <c r="BQ262" i="1"/>
  <c r="BN262" i="1"/>
  <c r="BO294" i="1"/>
  <c r="BL294" i="1"/>
  <c r="BP294" i="1"/>
  <c r="BM294" i="1"/>
  <c r="BQ294" i="1"/>
  <c r="BN294" i="1"/>
  <c r="BO324" i="1"/>
  <c r="BL324" i="1"/>
  <c r="BP324" i="1"/>
  <c r="BM324" i="1"/>
  <c r="BQ324" i="1"/>
  <c r="BN324" i="1"/>
  <c r="BO342" i="1"/>
  <c r="BL342" i="1"/>
  <c r="BP342" i="1"/>
  <c r="BM342" i="1"/>
  <c r="BQ342" i="1"/>
  <c r="BN342" i="1"/>
  <c r="BO441" i="1"/>
  <c r="BL441" i="1"/>
  <c r="BP441" i="1"/>
  <c r="BM441" i="1"/>
  <c r="BQ441" i="1"/>
  <c r="BN441" i="1"/>
  <c r="BM459" i="1"/>
  <c r="BQ459" i="1"/>
  <c r="BN459" i="1"/>
  <c r="BO459" i="1"/>
  <c r="BL459" i="1"/>
  <c r="BP459" i="1"/>
  <c r="BN184" i="1"/>
  <c r="BO184" i="1"/>
  <c r="BL184" i="1"/>
  <c r="BP184" i="1"/>
  <c r="BM184" i="1"/>
  <c r="BQ184" i="1"/>
  <c r="BO216" i="1"/>
  <c r="BL216" i="1"/>
  <c r="BP216" i="1"/>
  <c r="BM216" i="1"/>
  <c r="BQ216" i="1"/>
  <c r="BN216" i="1"/>
  <c r="BO248" i="1"/>
  <c r="BL248" i="1"/>
  <c r="BP248" i="1"/>
  <c r="BM248" i="1"/>
  <c r="BQ248" i="1"/>
  <c r="BN248" i="1"/>
  <c r="BO280" i="1"/>
  <c r="BL280" i="1"/>
  <c r="BP280" i="1"/>
  <c r="BM280" i="1"/>
  <c r="BQ280" i="1"/>
  <c r="BN280" i="1"/>
  <c r="BO312" i="1"/>
  <c r="BL312" i="1"/>
  <c r="BP312" i="1"/>
  <c r="BM312" i="1"/>
  <c r="BQ312" i="1"/>
  <c r="BN312" i="1"/>
  <c r="BO338" i="1"/>
  <c r="BL338" i="1"/>
  <c r="BP338" i="1"/>
  <c r="BM338" i="1"/>
  <c r="BQ338" i="1"/>
  <c r="BN338" i="1"/>
  <c r="BO375" i="1"/>
  <c r="BL375" i="1"/>
  <c r="BP375" i="1"/>
  <c r="BM375" i="1"/>
  <c r="BQ375" i="1"/>
  <c r="BN375" i="1"/>
  <c r="BO452" i="1"/>
  <c r="BL452" i="1"/>
  <c r="BP452" i="1"/>
  <c r="BM452" i="1"/>
  <c r="BQ452" i="1"/>
  <c r="BN452" i="1"/>
  <c r="BO468" i="1"/>
  <c r="BL468" i="1"/>
  <c r="BP468" i="1"/>
  <c r="BM468" i="1"/>
  <c r="BQ468" i="1"/>
  <c r="BN468" i="1"/>
  <c r="BM477" i="1"/>
  <c r="BQ477" i="1"/>
  <c r="BN477" i="1"/>
  <c r="BO477" i="1"/>
  <c r="BP477" i="1"/>
  <c r="BL477" i="1"/>
  <c r="BO485" i="1"/>
  <c r="BL485" i="1"/>
  <c r="BP485" i="1"/>
  <c r="BM485" i="1"/>
  <c r="BQ485" i="1"/>
  <c r="BN485" i="1"/>
  <c r="BO493" i="1"/>
  <c r="BL493" i="1"/>
  <c r="BP493" i="1"/>
  <c r="BM493" i="1"/>
  <c r="BQ493" i="1"/>
  <c r="BN493" i="1"/>
  <c r="BO501" i="1"/>
  <c r="BL501" i="1"/>
  <c r="BP501" i="1"/>
  <c r="BM501" i="1"/>
  <c r="BQ501" i="1"/>
  <c r="BN501" i="1"/>
  <c r="BO509" i="1"/>
  <c r="BL509" i="1"/>
  <c r="BP509" i="1"/>
  <c r="BM509" i="1"/>
  <c r="BQ509" i="1"/>
  <c r="BN509" i="1"/>
  <c r="BO517" i="1"/>
  <c r="BL517" i="1"/>
  <c r="BP517" i="1"/>
  <c r="BM517" i="1"/>
  <c r="BQ517" i="1"/>
  <c r="BN517" i="1"/>
  <c r="BO525" i="1"/>
  <c r="BL525" i="1"/>
  <c r="BP525" i="1"/>
  <c r="BM525" i="1"/>
  <c r="BQ525" i="1"/>
  <c r="BN525" i="1"/>
  <c r="BO532" i="1"/>
  <c r="BL532" i="1"/>
  <c r="BP532" i="1"/>
  <c r="BM532" i="1"/>
  <c r="BQ532" i="1"/>
  <c r="BN532" i="1"/>
  <c r="BO539" i="1"/>
  <c r="BL539" i="1"/>
  <c r="BP539" i="1"/>
  <c r="BM539" i="1"/>
  <c r="BQ539" i="1"/>
  <c r="BN539" i="1"/>
  <c r="BO547" i="1"/>
  <c r="BL547" i="1"/>
  <c r="BP547" i="1"/>
  <c r="BM547" i="1"/>
  <c r="BQ547" i="1"/>
  <c r="BN547" i="1"/>
  <c r="BO555" i="1"/>
  <c r="BL555" i="1"/>
  <c r="BP555" i="1"/>
  <c r="BM555" i="1"/>
  <c r="BQ555" i="1"/>
  <c r="BN555" i="1"/>
  <c r="BO563" i="1"/>
  <c r="BL563" i="1"/>
  <c r="BP563" i="1"/>
  <c r="BM563" i="1"/>
  <c r="BQ563" i="1"/>
  <c r="BN563" i="1"/>
  <c r="BO571" i="1"/>
  <c r="BL571" i="1"/>
  <c r="BP571" i="1"/>
  <c r="BM571" i="1"/>
  <c r="BQ571" i="1"/>
  <c r="BN571" i="1"/>
  <c r="BO579" i="1"/>
  <c r="BL579" i="1"/>
  <c r="BP579" i="1"/>
  <c r="BM579" i="1"/>
  <c r="BQ579" i="1"/>
  <c r="BN579" i="1"/>
  <c r="BO586" i="1"/>
  <c r="BL586" i="1"/>
  <c r="BP586" i="1"/>
  <c r="BM586" i="1"/>
  <c r="BQ586" i="1"/>
  <c r="BN586" i="1"/>
  <c r="BO594" i="1"/>
  <c r="BL594" i="1"/>
  <c r="BP594" i="1"/>
  <c r="BM594" i="1"/>
  <c r="BQ594" i="1"/>
  <c r="BN594" i="1"/>
  <c r="BO602" i="1"/>
  <c r="BL602" i="1"/>
  <c r="BP602" i="1"/>
  <c r="BM602" i="1"/>
  <c r="BQ602" i="1"/>
  <c r="BN602" i="1"/>
  <c r="BO610" i="1"/>
  <c r="BL610" i="1"/>
  <c r="BP610" i="1"/>
  <c r="BM610" i="1"/>
  <c r="BQ610" i="1"/>
  <c r="BN610" i="1"/>
  <c r="BO618" i="1"/>
  <c r="BL618" i="1"/>
  <c r="BP618" i="1"/>
  <c r="BM618" i="1"/>
  <c r="BQ618" i="1"/>
  <c r="BN618" i="1"/>
  <c r="BO626" i="1"/>
  <c r="BL626" i="1"/>
  <c r="BP626" i="1"/>
  <c r="BM626" i="1"/>
  <c r="BQ626" i="1"/>
  <c r="BN626" i="1"/>
  <c r="BO634" i="1"/>
  <c r="BL634" i="1"/>
  <c r="BP634" i="1"/>
  <c r="BM634" i="1"/>
  <c r="BQ634" i="1"/>
  <c r="BN634" i="1"/>
  <c r="BO641" i="1"/>
  <c r="BL641" i="1"/>
  <c r="BP641" i="1"/>
  <c r="BM641" i="1"/>
  <c r="BQ641" i="1"/>
  <c r="BN641" i="1"/>
  <c r="BO647" i="1"/>
  <c r="BL647" i="1"/>
  <c r="BP647" i="1"/>
  <c r="BM647" i="1"/>
  <c r="BQ647" i="1"/>
  <c r="BN647" i="1"/>
  <c r="BN194" i="1"/>
  <c r="BO194" i="1"/>
  <c r="BL194" i="1"/>
  <c r="BP194" i="1"/>
  <c r="BM194" i="1"/>
  <c r="BQ194" i="1"/>
  <c r="BO226" i="1"/>
  <c r="BL226" i="1"/>
  <c r="BP226" i="1"/>
  <c r="BM226" i="1"/>
  <c r="BQ226" i="1"/>
  <c r="BN226" i="1"/>
  <c r="BO258" i="1"/>
  <c r="BL258" i="1"/>
  <c r="BP258" i="1"/>
  <c r="BM258" i="1"/>
  <c r="BQ258" i="1"/>
  <c r="BN258" i="1"/>
  <c r="BO290" i="1"/>
  <c r="BL290" i="1"/>
  <c r="BP290" i="1"/>
  <c r="BM290" i="1"/>
  <c r="BQ290" i="1"/>
  <c r="BN290" i="1"/>
  <c r="BO322" i="1"/>
  <c r="BL322" i="1"/>
  <c r="BP322" i="1"/>
  <c r="BM322" i="1"/>
  <c r="BQ322" i="1"/>
  <c r="BN322" i="1"/>
  <c r="BO428" i="1"/>
  <c r="BL428" i="1"/>
  <c r="BP428" i="1"/>
  <c r="BM428" i="1"/>
  <c r="BQ428" i="1"/>
  <c r="BN428" i="1"/>
  <c r="BO381" i="1"/>
  <c r="BL381" i="1"/>
  <c r="BP381" i="1"/>
  <c r="BM381" i="1"/>
  <c r="BQ381" i="1"/>
  <c r="BN381" i="1"/>
  <c r="BM457" i="1"/>
  <c r="BQ457" i="1"/>
  <c r="BN457" i="1"/>
  <c r="BO457" i="1"/>
  <c r="BL457" i="1"/>
  <c r="BP457" i="1"/>
  <c r="BN180" i="1"/>
  <c r="BO180" i="1"/>
  <c r="BL180" i="1"/>
  <c r="BP180" i="1"/>
  <c r="BM180" i="1"/>
  <c r="BQ180" i="1"/>
  <c r="BO308" i="1"/>
  <c r="BL308" i="1"/>
  <c r="BP308" i="1"/>
  <c r="BM308" i="1"/>
  <c r="BQ308" i="1"/>
  <c r="BN308" i="1"/>
  <c r="BO466" i="1"/>
  <c r="BL466" i="1"/>
  <c r="BP466" i="1"/>
  <c r="BM466" i="1"/>
  <c r="BQ466" i="1"/>
  <c r="BN466" i="1"/>
  <c r="BM500" i="1"/>
  <c r="BQ500" i="1"/>
  <c r="BN500" i="1"/>
  <c r="BO500" i="1"/>
  <c r="BL500" i="1"/>
  <c r="BP500" i="1"/>
  <c r="BM531" i="1"/>
  <c r="BQ531" i="1"/>
  <c r="BN531" i="1"/>
  <c r="BO531" i="1"/>
  <c r="BL531" i="1"/>
  <c r="BP531" i="1"/>
  <c r="BM562" i="1"/>
  <c r="BQ562" i="1"/>
  <c r="BN562" i="1"/>
  <c r="BO562" i="1"/>
  <c r="BL562" i="1"/>
  <c r="BP562" i="1"/>
  <c r="BM593" i="1"/>
  <c r="BQ593" i="1"/>
  <c r="BN593" i="1"/>
  <c r="BO593" i="1"/>
  <c r="BL593" i="1"/>
  <c r="BP593" i="1"/>
  <c r="BM625" i="1"/>
  <c r="BQ625" i="1"/>
  <c r="BN625" i="1"/>
  <c r="BO625" i="1"/>
  <c r="BL625" i="1"/>
  <c r="BP625" i="1"/>
  <c r="BM651" i="1"/>
  <c r="BQ651" i="1"/>
  <c r="BN651" i="1"/>
  <c r="BO651" i="1"/>
  <c r="BL651" i="1"/>
  <c r="BP651" i="1"/>
  <c r="BO220" i="1"/>
  <c r="BL220" i="1"/>
  <c r="BP220" i="1"/>
  <c r="BM220" i="1"/>
  <c r="BQ220" i="1"/>
  <c r="BN220" i="1"/>
  <c r="BO426" i="1"/>
  <c r="BL426" i="1"/>
  <c r="BP426" i="1"/>
  <c r="BM426" i="1"/>
  <c r="BQ426" i="1"/>
  <c r="BN426" i="1"/>
  <c r="BO478" i="1"/>
  <c r="BL478" i="1"/>
  <c r="BP478" i="1"/>
  <c r="BM478" i="1"/>
  <c r="BQ478" i="1"/>
  <c r="BN478" i="1"/>
  <c r="BM510" i="1"/>
  <c r="BQ510" i="1"/>
  <c r="BN510" i="1"/>
  <c r="BO510" i="1"/>
  <c r="BL510" i="1"/>
  <c r="BP510" i="1"/>
  <c r="BM540" i="1"/>
  <c r="BQ540" i="1"/>
  <c r="BN540" i="1"/>
  <c r="BO540" i="1"/>
  <c r="BL540" i="1"/>
  <c r="BP540" i="1"/>
  <c r="BM572" i="1"/>
  <c r="BQ572" i="1"/>
  <c r="BN572" i="1"/>
  <c r="BO572" i="1"/>
  <c r="BL572" i="1"/>
  <c r="BP572" i="1"/>
  <c r="BM603" i="1"/>
  <c r="BQ603" i="1"/>
  <c r="BN603" i="1"/>
  <c r="BO603" i="1"/>
  <c r="BL603" i="1"/>
  <c r="BP603" i="1"/>
  <c r="BM635" i="1"/>
  <c r="BQ635" i="1"/>
  <c r="BN635" i="1"/>
  <c r="BO635" i="1"/>
  <c r="BL635" i="1"/>
  <c r="BP635" i="1"/>
  <c r="BO656" i="1"/>
  <c r="BL656" i="1"/>
  <c r="BP656" i="1"/>
  <c r="BM656" i="1"/>
  <c r="BQ656" i="1"/>
  <c r="BN656" i="1"/>
  <c r="BO667" i="1"/>
  <c r="BL667" i="1"/>
  <c r="BP667" i="1"/>
  <c r="BM667" i="1"/>
  <c r="BQ667" i="1"/>
  <c r="BN667" i="1"/>
  <c r="BO674" i="1"/>
  <c r="BL674" i="1"/>
  <c r="BP674" i="1"/>
  <c r="BM674" i="1"/>
  <c r="BQ674" i="1"/>
  <c r="BN674" i="1"/>
  <c r="BO682" i="1"/>
  <c r="BL682" i="1"/>
  <c r="BP682" i="1"/>
  <c r="BN682" i="1"/>
  <c r="BM682" i="1"/>
  <c r="BQ682" i="1"/>
  <c r="BO689" i="1"/>
  <c r="BL689" i="1"/>
  <c r="BP689" i="1"/>
  <c r="BN689" i="1"/>
  <c r="BM689" i="1"/>
  <c r="BQ689" i="1"/>
  <c r="BO697" i="1"/>
  <c r="BL697" i="1"/>
  <c r="BP697" i="1"/>
  <c r="BN697" i="1"/>
  <c r="BM697" i="1"/>
  <c r="BQ697" i="1"/>
  <c r="BL705" i="1"/>
  <c r="BP705" i="1"/>
  <c r="BM705" i="1"/>
  <c r="BQ705" i="1"/>
  <c r="BN705" i="1"/>
  <c r="BO705" i="1"/>
  <c r="BL713" i="1"/>
  <c r="BP713" i="1"/>
  <c r="BM713" i="1"/>
  <c r="BQ713" i="1"/>
  <c r="BN713" i="1"/>
  <c r="BO713" i="1"/>
  <c r="BL721" i="1"/>
  <c r="BP721" i="1"/>
  <c r="BM721" i="1"/>
  <c r="BQ721" i="1"/>
  <c r="BN721" i="1"/>
  <c r="BO721" i="1"/>
  <c r="BL729" i="1"/>
  <c r="BP729" i="1"/>
  <c r="BM729" i="1"/>
  <c r="BQ729" i="1"/>
  <c r="BN729" i="1"/>
  <c r="BO729" i="1"/>
  <c r="BL737" i="1"/>
  <c r="BP737" i="1"/>
  <c r="BM737" i="1"/>
  <c r="BQ737" i="1"/>
  <c r="BN737" i="1"/>
  <c r="BO737" i="1"/>
  <c r="BL745" i="1"/>
  <c r="BP745" i="1"/>
  <c r="BM745" i="1"/>
  <c r="BQ745" i="1"/>
  <c r="BN745" i="1"/>
  <c r="BO745" i="1"/>
  <c r="BL753" i="1"/>
  <c r="BP753" i="1"/>
  <c r="BM753" i="1"/>
  <c r="BQ753" i="1"/>
  <c r="BN753" i="1"/>
  <c r="BO753" i="1"/>
  <c r="BL761" i="1"/>
  <c r="BP761" i="1"/>
  <c r="BM761" i="1"/>
  <c r="BQ761" i="1"/>
  <c r="BN761" i="1"/>
  <c r="BO761" i="1"/>
  <c r="BL769" i="1"/>
  <c r="BP769" i="1"/>
  <c r="BM769" i="1"/>
  <c r="BQ769" i="1"/>
  <c r="BN769" i="1"/>
  <c r="BO769" i="1"/>
  <c r="BL777" i="1"/>
  <c r="BP777" i="1"/>
  <c r="BM777" i="1"/>
  <c r="BQ777" i="1"/>
  <c r="BN777" i="1"/>
  <c r="BO777" i="1"/>
  <c r="BL785" i="1"/>
  <c r="BP785" i="1"/>
  <c r="BM785" i="1"/>
  <c r="BQ785" i="1"/>
  <c r="BN785" i="1"/>
  <c r="BO785" i="1"/>
  <c r="BL793" i="1"/>
  <c r="BP793" i="1"/>
  <c r="BM793" i="1"/>
  <c r="BQ793" i="1"/>
  <c r="BN793" i="1"/>
  <c r="BO793" i="1"/>
  <c r="BL801" i="1"/>
  <c r="BP801" i="1"/>
  <c r="BM801" i="1"/>
  <c r="BQ801" i="1"/>
  <c r="BN801" i="1"/>
  <c r="BO801" i="1"/>
  <c r="BL809" i="1"/>
  <c r="BP809" i="1"/>
  <c r="BM809" i="1"/>
  <c r="BQ809" i="1"/>
  <c r="BN809" i="1"/>
  <c r="BO809" i="1"/>
  <c r="BL817" i="1"/>
  <c r="BP817" i="1"/>
  <c r="BM817" i="1"/>
  <c r="BQ817" i="1"/>
  <c r="BN817" i="1"/>
  <c r="BO817" i="1"/>
  <c r="BL825" i="1"/>
  <c r="BP825" i="1"/>
  <c r="BM825" i="1"/>
  <c r="BQ825" i="1"/>
  <c r="BN825" i="1"/>
  <c r="BO825" i="1"/>
  <c r="BL833" i="1"/>
  <c r="BP833" i="1"/>
  <c r="BM833" i="1"/>
  <c r="BQ833" i="1"/>
  <c r="BN833" i="1"/>
  <c r="BO833" i="1"/>
  <c r="BL841" i="1"/>
  <c r="BP841" i="1"/>
  <c r="BM841" i="1"/>
  <c r="BQ841" i="1"/>
  <c r="BN841" i="1"/>
  <c r="BO841" i="1"/>
  <c r="BL849" i="1"/>
  <c r="BP849" i="1"/>
  <c r="BM849" i="1"/>
  <c r="BQ849" i="1"/>
  <c r="BN849" i="1"/>
  <c r="BO849" i="1"/>
  <c r="BL857" i="1"/>
  <c r="BP857" i="1"/>
  <c r="BM857" i="1"/>
  <c r="BQ857" i="1"/>
  <c r="BN857" i="1"/>
  <c r="BO857" i="1"/>
  <c r="BL864" i="1"/>
  <c r="BP864" i="1"/>
  <c r="BM864" i="1"/>
  <c r="BQ864" i="1"/>
  <c r="BN864" i="1"/>
  <c r="BO864" i="1"/>
  <c r="BL872" i="1"/>
  <c r="BP872" i="1"/>
  <c r="BM872" i="1"/>
  <c r="BQ872" i="1"/>
  <c r="BN872" i="1"/>
  <c r="BO872" i="1"/>
  <c r="BL880" i="1"/>
  <c r="BP880" i="1"/>
  <c r="BM880" i="1"/>
  <c r="BQ880" i="1"/>
  <c r="BN880" i="1"/>
  <c r="BO880" i="1"/>
  <c r="BL888" i="1"/>
  <c r="BP888" i="1"/>
  <c r="BM888" i="1"/>
  <c r="BQ888" i="1"/>
  <c r="BN888" i="1"/>
  <c r="BO888" i="1"/>
  <c r="BL896" i="1"/>
  <c r="BP896" i="1"/>
  <c r="BM896" i="1"/>
  <c r="BQ896" i="1"/>
  <c r="BN896" i="1"/>
  <c r="BO896" i="1"/>
  <c r="BL904" i="1"/>
  <c r="BP904" i="1"/>
  <c r="BM904" i="1"/>
  <c r="BQ904" i="1"/>
  <c r="BN904" i="1"/>
  <c r="BO904" i="1"/>
  <c r="BL912" i="1"/>
  <c r="BP912" i="1"/>
  <c r="BM912" i="1"/>
  <c r="BQ912" i="1"/>
  <c r="BN912" i="1"/>
  <c r="BO912" i="1"/>
  <c r="BL920" i="1"/>
  <c r="BP920" i="1"/>
  <c r="BM920" i="1"/>
  <c r="BQ920" i="1"/>
  <c r="BN920" i="1"/>
  <c r="BO920" i="1"/>
  <c r="BL928" i="1"/>
  <c r="BP928" i="1"/>
  <c r="BM928" i="1"/>
  <c r="BQ928" i="1"/>
  <c r="BN928" i="1"/>
  <c r="BO928" i="1"/>
  <c r="BL936" i="1"/>
  <c r="BP936" i="1"/>
  <c r="BM936" i="1"/>
  <c r="BQ936" i="1"/>
  <c r="BN936" i="1"/>
  <c r="BO936" i="1"/>
  <c r="BL944" i="1"/>
  <c r="BP944" i="1"/>
  <c r="BM944" i="1"/>
  <c r="BQ944" i="1"/>
  <c r="BN944" i="1"/>
  <c r="BO944" i="1"/>
  <c r="BL952" i="1"/>
  <c r="BP952" i="1"/>
  <c r="BM952" i="1"/>
  <c r="BQ952" i="1"/>
  <c r="BN952" i="1"/>
  <c r="BO952" i="1"/>
  <c r="BL960" i="1"/>
  <c r="BP960" i="1"/>
  <c r="BM960" i="1"/>
  <c r="BQ960" i="1"/>
  <c r="BN960" i="1"/>
  <c r="BO960" i="1"/>
  <c r="BL968" i="1"/>
  <c r="BP968" i="1"/>
  <c r="BM968" i="1"/>
  <c r="BQ968" i="1"/>
  <c r="BN968" i="1"/>
  <c r="BO968" i="1"/>
  <c r="BL976" i="1"/>
  <c r="BP976" i="1"/>
  <c r="BM976" i="1"/>
  <c r="BQ976" i="1"/>
  <c r="BN976" i="1"/>
  <c r="BO976" i="1"/>
  <c r="BL984" i="1"/>
  <c r="BP984" i="1"/>
  <c r="BM984" i="1"/>
  <c r="BQ984" i="1"/>
  <c r="BN984" i="1"/>
  <c r="BO984" i="1"/>
  <c r="BL992" i="1"/>
  <c r="BP992" i="1"/>
  <c r="BM992" i="1"/>
  <c r="BQ992" i="1"/>
  <c r="BN992" i="1"/>
  <c r="BO992" i="1"/>
  <c r="BM1000" i="1"/>
  <c r="BQ1000" i="1"/>
  <c r="BN1000" i="1"/>
  <c r="BO1000" i="1"/>
  <c r="BL1000" i="1"/>
  <c r="BP1000" i="1"/>
  <c r="BM1008" i="1"/>
  <c r="BQ1008" i="1"/>
  <c r="BN1008" i="1"/>
  <c r="BO1008" i="1"/>
  <c r="BL1008" i="1"/>
  <c r="BP1008" i="1"/>
  <c r="BM1016" i="1"/>
  <c r="BQ1016" i="1"/>
  <c r="BN1016" i="1"/>
  <c r="BO1016" i="1"/>
  <c r="BL1016" i="1"/>
  <c r="BP1016" i="1"/>
  <c r="BM1024" i="1"/>
  <c r="BQ1024" i="1"/>
  <c r="BN1024" i="1"/>
  <c r="BO1024" i="1"/>
  <c r="BL1024" i="1"/>
  <c r="BP1024" i="1"/>
  <c r="BN196" i="1"/>
  <c r="BO196" i="1"/>
  <c r="BL196" i="1"/>
  <c r="BP196" i="1"/>
  <c r="BM196" i="1"/>
  <c r="BQ196" i="1"/>
  <c r="BO430" i="1"/>
  <c r="BL430" i="1"/>
  <c r="BP430" i="1"/>
  <c r="BM430" i="1"/>
  <c r="BQ430" i="1"/>
  <c r="BN430" i="1"/>
  <c r="BO472" i="1"/>
  <c r="BL472" i="1"/>
  <c r="BP472" i="1"/>
  <c r="BM472" i="1"/>
  <c r="BQ472" i="1"/>
  <c r="BN472" i="1"/>
  <c r="BM504" i="1"/>
  <c r="BQ504" i="1"/>
  <c r="BN504" i="1"/>
  <c r="BO504" i="1"/>
  <c r="BL504" i="1"/>
  <c r="BP504" i="1"/>
  <c r="BM535" i="1"/>
  <c r="BQ535" i="1"/>
  <c r="BN535" i="1"/>
  <c r="BO535" i="1"/>
  <c r="BL535" i="1"/>
  <c r="BP535" i="1"/>
  <c r="BM566" i="1"/>
  <c r="BQ566" i="1"/>
  <c r="BN566" i="1"/>
  <c r="BO566" i="1"/>
  <c r="BL566" i="1"/>
  <c r="BP566" i="1"/>
  <c r="BM597" i="1"/>
  <c r="BQ597" i="1"/>
  <c r="BN597" i="1"/>
  <c r="BO597" i="1"/>
  <c r="BL597" i="1"/>
  <c r="BP597" i="1"/>
  <c r="BM629" i="1"/>
  <c r="BQ629" i="1"/>
  <c r="BN629" i="1"/>
  <c r="BO629" i="1"/>
  <c r="BL629" i="1"/>
  <c r="BP629" i="1"/>
  <c r="BM653" i="1"/>
  <c r="BQ653" i="1"/>
  <c r="BN653" i="1"/>
  <c r="BO653" i="1"/>
  <c r="BL653" i="1"/>
  <c r="BP653" i="1"/>
  <c r="BO474" i="1"/>
  <c r="BL474" i="1"/>
  <c r="BP474" i="1"/>
  <c r="BM474" i="1"/>
  <c r="BQ474" i="1"/>
  <c r="BN474" i="1"/>
  <c r="BM599" i="1"/>
  <c r="BQ599" i="1"/>
  <c r="BN599" i="1"/>
  <c r="BO599" i="1"/>
  <c r="BL599" i="1"/>
  <c r="BP599" i="1"/>
  <c r="BM673" i="1"/>
  <c r="BQ673" i="1"/>
  <c r="BN673" i="1"/>
  <c r="BO673" i="1"/>
  <c r="BL673" i="1"/>
  <c r="BP673" i="1"/>
  <c r="BN704" i="1"/>
  <c r="BO704" i="1"/>
  <c r="BL704" i="1"/>
  <c r="BP704" i="1"/>
  <c r="BM704" i="1"/>
  <c r="BQ704" i="1"/>
  <c r="BN736" i="1"/>
  <c r="BO736" i="1"/>
  <c r="BL736" i="1"/>
  <c r="BP736" i="1"/>
  <c r="BM736" i="1"/>
  <c r="BQ736" i="1"/>
  <c r="BN768" i="1"/>
  <c r="BO768" i="1"/>
  <c r="BL768" i="1"/>
  <c r="BP768" i="1"/>
  <c r="BM768" i="1"/>
  <c r="BQ768" i="1"/>
  <c r="BN800" i="1"/>
  <c r="BO800" i="1"/>
  <c r="BL800" i="1"/>
  <c r="BP800" i="1"/>
  <c r="BM800" i="1"/>
  <c r="BQ800" i="1"/>
  <c r="BN832" i="1"/>
  <c r="BO832" i="1"/>
  <c r="BL832" i="1"/>
  <c r="BP832" i="1"/>
  <c r="BM832" i="1"/>
  <c r="BQ832" i="1"/>
  <c r="BN863" i="1"/>
  <c r="BO863" i="1"/>
  <c r="BL863" i="1"/>
  <c r="BP863" i="1"/>
  <c r="BM863" i="1"/>
  <c r="BQ863" i="1"/>
  <c r="BN895" i="1"/>
  <c r="BO895" i="1"/>
  <c r="BL895" i="1"/>
  <c r="BP895" i="1"/>
  <c r="BM895" i="1"/>
  <c r="BQ895" i="1"/>
  <c r="BN927" i="1"/>
  <c r="BO927" i="1"/>
  <c r="BL927" i="1"/>
  <c r="BP927" i="1"/>
  <c r="BM927" i="1"/>
  <c r="BQ927" i="1"/>
  <c r="BN959" i="1"/>
  <c r="BO959" i="1"/>
  <c r="BL959" i="1"/>
  <c r="BP959" i="1"/>
  <c r="BM959" i="1"/>
  <c r="BQ959" i="1"/>
  <c r="BN991" i="1"/>
  <c r="BO991" i="1"/>
  <c r="BL991" i="1"/>
  <c r="BP991" i="1"/>
  <c r="BM991" i="1"/>
  <c r="BQ991" i="1"/>
  <c r="BO1023" i="1"/>
  <c r="BL1023" i="1"/>
  <c r="BP1023" i="1"/>
  <c r="BM1023" i="1"/>
  <c r="BQ1023" i="1"/>
  <c r="BN1023" i="1"/>
  <c r="BM1042" i="1"/>
  <c r="BQ1042" i="1"/>
  <c r="BN1042" i="1"/>
  <c r="BO1042" i="1"/>
  <c r="BL1042" i="1"/>
  <c r="BP1042" i="1"/>
  <c r="BM1058" i="1"/>
  <c r="BQ1058" i="1"/>
  <c r="BN1058" i="1"/>
  <c r="BO1058" i="1"/>
  <c r="BL1058" i="1"/>
  <c r="BP1058" i="1"/>
  <c r="BM1074" i="1"/>
  <c r="BQ1074" i="1"/>
  <c r="BN1074" i="1"/>
  <c r="BO1074" i="1"/>
  <c r="BL1074" i="1"/>
  <c r="BP1074" i="1"/>
  <c r="BM1090" i="1"/>
  <c r="BQ1090" i="1"/>
  <c r="BN1090" i="1"/>
  <c r="BO1090" i="1"/>
  <c r="BL1090" i="1"/>
  <c r="BP1090" i="1"/>
  <c r="BM1102" i="1"/>
  <c r="BQ1102" i="1"/>
  <c r="BN1102" i="1"/>
  <c r="BL1102" i="1"/>
  <c r="BO1102" i="1"/>
  <c r="BP1102" i="1"/>
  <c r="BM1110" i="1"/>
  <c r="BQ1110" i="1"/>
  <c r="BN1110" i="1"/>
  <c r="BL1110" i="1"/>
  <c r="BO1110" i="1"/>
  <c r="BP1110" i="1"/>
  <c r="BM1118" i="1"/>
  <c r="BQ1118" i="1"/>
  <c r="BN1118" i="1"/>
  <c r="BL1118" i="1"/>
  <c r="BO1118" i="1"/>
  <c r="BP1118" i="1"/>
  <c r="BM1126" i="1"/>
  <c r="BQ1126" i="1"/>
  <c r="BN1126" i="1"/>
  <c r="BL1126" i="1"/>
  <c r="BO1126" i="1"/>
  <c r="BP1126" i="1"/>
  <c r="BN1134" i="1"/>
  <c r="BO1134" i="1"/>
  <c r="BP1134" i="1"/>
  <c r="BL1134" i="1"/>
  <c r="BQ1134" i="1"/>
  <c r="BM1134" i="1"/>
  <c r="BN1142" i="1"/>
  <c r="BO1142" i="1"/>
  <c r="BP1142" i="1"/>
  <c r="BL1142" i="1"/>
  <c r="BQ1142" i="1"/>
  <c r="BM1142" i="1"/>
  <c r="BN726" i="1"/>
  <c r="BO726" i="1"/>
  <c r="BL726" i="1"/>
  <c r="BP726" i="1"/>
  <c r="BM726" i="1"/>
  <c r="BQ726" i="1"/>
  <c r="BN822" i="1"/>
  <c r="BO822" i="1"/>
  <c r="BL822" i="1"/>
  <c r="BP822" i="1"/>
  <c r="BM822" i="1"/>
  <c r="BQ822" i="1"/>
  <c r="BN917" i="1"/>
  <c r="BO917" i="1"/>
  <c r="BL917" i="1"/>
  <c r="BP917" i="1"/>
  <c r="BM917" i="1"/>
  <c r="BQ917" i="1"/>
  <c r="BO1013" i="1"/>
  <c r="BL1013" i="1"/>
  <c r="BP1013" i="1"/>
  <c r="BM1013" i="1"/>
  <c r="BQ1013" i="1"/>
  <c r="BN1013" i="1"/>
  <c r="BM1060" i="1"/>
  <c r="BQ1060" i="1"/>
  <c r="BN1060" i="1"/>
  <c r="BO1060" i="1"/>
  <c r="BL1060" i="1"/>
  <c r="BP1060" i="1"/>
  <c r="BO1089" i="1"/>
  <c r="BL1089" i="1"/>
  <c r="BP1089" i="1"/>
  <c r="BM1089" i="1"/>
  <c r="BQ1089" i="1"/>
  <c r="BN1089" i="1"/>
  <c r="BM514" i="1"/>
  <c r="BQ514" i="1"/>
  <c r="BN514" i="1"/>
  <c r="BO514" i="1"/>
  <c r="BL514" i="1"/>
  <c r="BP514" i="1"/>
  <c r="BM639" i="1"/>
  <c r="BQ639" i="1"/>
  <c r="BN639" i="1"/>
  <c r="BO639" i="1"/>
  <c r="BL639" i="1"/>
  <c r="BP639" i="1"/>
  <c r="BM683" i="1"/>
  <c r="BQ683" i="1"/>
  <c r="BN683" i="1"/>
  <c r="BL683" i="1"/>
  <c r="BP683" i="1"/>
  <c r="BO683" i="1"/>
  <c r="BN714" i="1"/>
  <c r="BO714" i="1"/>
  <c r="BL714" i="1"/>
  <c r="BP714" i="1"/>
  <c r="BM714" i="1"/>
  <c r="BQ714" i="1"/>
  <c r="BN746" i="1"/>
  <c r="BO746" i="1"/>
  <c r="BL746" i="1"/>
  <c r="BP746" i="1"/>
  <c r="BM746" i="1"/>
  <c r="BQ746" i="1"/>
  <c r="BN778" i="1"/>
  <c r="BO778" i="1"/>
  <c r="BL778" i="1"/>
  <c r="BP778" i="1"/>
  <c r="BM778" i="1"/>
  <c r="BQ778" i="1"/>
  <c r="BN810" i="1"/>
  <c r="BO810" i="1"/>
  <c r="BL810" i="1"/>
  <c r="BP810" i="1"/>
  <c r="BM810" i="1"/>
  <c r="BQ810" i="1"/>
  <c r="BN842" i="1"/>
  <c r="BO842" i="1"/>
  <c r="BL842" i="1"/>
  <c r="BP842" i="1"/>
  <c r="BM842" i="1"/>
  <c r="BQ842" i="1"/>
  <c r="BN873" i="1"/>
  <c r="BO873" i="1"/>
  <c r="BL873" i="1"/>
  <c r="BP873" i="1"/>
  <c r="BM873" i="1"/>
  <c r="BQ873" i="1"/>
  <c r="BN905" i="1"/>
  <c r="BO905" i="1"/>
  <c r="BL905" i="1"/>
  <c r="BP905" i="1"/>
  <c r="BM905" i="1"/>
  <c r="BQ905" i="1"/>
  <c r="BN937" i="1"/>
  <c r="BO937" i="1"/>
  <c r="BL937" i="1"/>
  <c r="BP937" i="1"/>
  <c r="BM937" i="1"/>
  <c r="BQ937" i="1"/>
  <c r="BN969" i="1"/>
  <c r="BO969" i="1"/>
  <c r="BL969" i="1"/>
  <c r="BP969" i="1"/>
  <c r="BM969" i="1"/>
  <c r="BQ969" i="1"/>
  <c r="BO1001" i="1"/>
  <c r="BL1001" i="1"/>
  <c r="BP1001" i="1"/>
  <c r="BM1001" i="1"/>
  <c r="BQ1001" i="1"/>
  <c r="BN1001" i="1"/>
  <c r="BM1032" i="1"/>
  <c r="BQ1032" i="1"/>
  <c r="BN1032" i="1"/>
  <c r="BO1032" i="1"/>
  <c r="BL1032" i="1"/>
  <c r="BP1032" i="1"/>
  <c r="BM1048" i="1"/>
  <c r="BQ1048" i="1"/>
  <c r="BN1048" i="1"/>
  <c r="BO1048" i="1"/>
  <c r="BL1048" i="1"/>
  <c r="BP1048" i="1"/>
  <c r="BM1064" i="1"/>
  <c r="BQ1064" i="1"/>
  <c r="BN1064" i="1"/>
  <c r="BO1064" i="1"/>
  <c r="BL1064" i="1"/>
  <c r="BP1064" i="1"/>
  <c r="BM1080" i="1"/>
  <c r="BQ1080" i="1"/>
  <c r="BN1080" i="1"/>
  <c r="BO1080" i="1"/>
  <c r="BL1080" i="1"/>
  <c r="BP1080" i="1"/>
  <c r="BM1096" i="1"/>
  <c r="BQ1096" i="1"/>
  <c r="BN1096" i="1"/>
  <c r="BP1096" i="1"/>
  <c r="BL1096" i="1"/>
  <c r="BO1096" i="1"/>
  <c r="BM623" i="1"/>
  <c r="BQ623" i="1"/>
  <c r="BN623" i="1"/>
  <c r="BO623" i="1"/>
  <c r="BL623" i="1"/>
  <c r="BP623" i="1"/>
  <c r="BN718" i="1"/>
  <c r="BO718" i="1"/>
  <c r="BL718" i="1"/>
  <c r="BP718" i="1"/>
  <c r="BM718" i="1"/>
  <c r="BQ718" i="1"/>
  <c r="BN814" i="1"/>
  <c r="BO814" i="1"/>
  <c r="BL814" i="1"/>
  <c r="BP814" i="1"/>
  <c r="BM814" i="1"/>
  <c r="BQ814" i="1"/>
  <c r="BN909" i="1"/>
  <c r="BO909" i="1"/>
  <c r="BL909" i="1"/>
  <c r="BP909" i="1"/>
  <c r="BM909" i="1"/>
  <c r="BQ909" i="1"/>
  <c r="BO997" i="1"/>
  <c r="BL997" i="1"/>
  <c r="BP997" i="1"/>
  <c r="BM997" i="1"/>
  <c r="BQ997" i="1"/>
  <c r="BN997" i="1"/>
  <c r="BO1057" i="1"/>
  <c r="BL1057" i="1"/>
  <c r="BP1057" i="1"/>
  <c r="BM1057" i="1"/>
  <c r="BQ1057" i="1"/>
  <c r="BN1057" i="1"/>
  <c r="BM1092" i="1"/>
  <c r="BQ1092" i="1"/>
  <c r="BN1092" i="1"/>
  <c r="BO1092" i="1"/>
  <c r="BL1092" i="1"/>
  <c r="BP1092" i="1"/>
  <c r="BM522" i="1"/>
  <c r="BQ522" i="1"/>
  <c r="BN522" i="1"/>
  <c r="BO522" i="1"/>
  <c r="BL522" i="1"/>
  <c r="BP522" i="1"/>
  <c r="BM645" i="1"/>
  <c r="BQ645" i="1"/>
  <c r="BN645" i="1"/>
  <c r="BO645" i="1"/>
  <c r="BL645" i="1"/>
  <c r="BP645" i="1"/>
  <c r="BM684" i="1"/>
  <c r="BQ684" i="1"/>
  <c r="BN684" i="1"/>
  <c r="BL684" i="1"/>
  <c r="BP684" i="1"/>
  <c r="BO684" i="1"/>
  <c r="BN716" i="1"/>
  <c r="BO716" i="1"/>
  <c r="BL716" i="1"/>
  <c r="BP716" i="1"/>
  <c r="BM716" i="1"/>
  <c r="BQ716" i="1"/>
  <c r="BN748" i="1"/>
  <c r="BO748" i="1"/>
  <c r="BL748" i="1"/>
  <c r="BP748" i="1"/>
  <c r="BM748" i="1"/>
  <c r="BQ748" i="1"/>
  <c r="BN780" i="1"/>
  <c r="BO780" i="1"/>
  <c r="BL780" i="1"/>
  <c r="BP780" i="1"/>
  <c r="BM780" i="1"/>
  <c r="BQ780" i="1"/>
  <c r="BN812" i="1"/>
  <c r="BO812" i="1"/>
  <c r="BL812" i="1"/>
  <c r="BP812" i="1"/>
  <c r="BM812" i="1"/>
  <c r="BQ812" i="1"/>
  <c r="BN844" i="1"/>
  <c r="BO844" i="1"/>
  <c r="BL844" i="1"/>
  <c r="BP844" i="1"/>
  <c r="BM844" i="1"/>
  <c r="BQ844" i="1"/>
  <c r="BN875" i="1"/>
  <c r="BO875" i="1"/>
  <c r="BL875" i="1"/>
  <c r="BP875" i="1"/>
  <c r="BM875" i="1"/>
  <c r="BQ875" i="1"/>
  <c r="BN907" i="1"/>
  <c r="BO907" i="1"/>
  <c r="BL907" i="1"/>
  <c r="BP907" i="1"/>
  <c r="BM907" i="1"/>
  <c r="BQ907" i="1"/>
  <c r="BN939" i="1"/>
  <c r="BO939" i="1"/>
  <c r="BL939" i="1"/>
  <c r="BP939" i="1"/>
  <c r="BM939" i="1"/>
  <c r="BQ939" i="1"/>
  <c r="BN971" i="1"/>
  <c r="BO971" i="1"/>
  <c r="BL971" i="1"/>
  <c r="BP971" i="1"/>
  <c r="BM971" i="1"/>
  <c r="BQ971" i="1"/>
  <c r="BO1003" i="1"/>
  <c r="BL1003" i="1"/>
  <c r="BP1003" i="1"/>
  <c r="BM1003" i="1"/>
  <c r="BQ1003" i="1"/>
  <c r="BN1003" i="1"/>
  <c r="BO1033" i="1"/>
  <c r="BL1033" i="1"/>
  <c r="BP1033" i="1"/>
  <c r="BM1033" i="1"/>
  <c r="BQ1033" i="1"/>
  <c r="BN1033" i="1"/>
  <c r="BO1051" i="1"/>
  <c r="BL1051" i="1"/>
  <c r="BP1051" i="1"/>
  <c r="BM1051" i="1"/>
  <c r="BQ1051" i="1"/>
  <c r="BN1051" i="1"/>
  <c r="BO1067" i="1"/>
  <c r="BL1067" i="1"/>
  <c r="BP1067" i="1"/>
  <c r="BM1067" i="1"/>
  <c r="BQ1067" i="1"/>
  <c r="BN1067" i="1"/>
  <c r="BO1083" i="1"/>
  <c r="BL1083" i="1"/>
  <c r="BP1083" i="1"/>
  <c r="BM1083" i="1"/>
  <c r="BQ1083" i="1"/>
  <c r="BN1083" i="1"/>
  <c r="BO1099" i="1"/>
  <c r="BL1099" i="1"/>
  <c r="BP1099" i="1"/>
  <c r="BN1099" i="1"/>
  <c r="BQ1099" i="1"/>
  <c r="BM1099" i="1"/>
  <c r="BO1107" i="1"/>
  <c r="BL1107" i="1"/>
  <c r="BP1107" i="1"/>
  <c r="BN1107" i="1"/>
  <c r="BQ1107" i="1"/>
  <c r="BM1107" i="1"/>
  <c r="BO1115" i="1"/>
  <c r="BL1115" i="1"/>
  <c r="BP1115" i="1"/>
  <c r="BN1115" i="1"/>
  <c r="BQ1115" i="1"/>
  <c r="BM1115" i="1"/>
  <c r="BO1123" i="1"/>
  <c r="BL1123" i="1"/>
  <c r="BP1123" i="1"/>
  <c r="BN1123" i="1"/>
  <c r="BQ1123" i="1"/>
  <c r="BM1123" i="1"/>
  <c r="BL1131" i="1"/>
  <c r="BP1131" i="1"/>
  <c r="BQ1131" i="1"/>
  <c r="BM1131" i="1"/>
  <c r="BN1131" i="1"/>
  <c r="BO1131" i="1"/>
  <c r="BL1139" i="1"/>
  <c r="BP1139" i="1"/>
  <c r="BQ1139" i="1"/>
  <c r="BM1139" i="1"/>
  <c r="BN1139" i="1"/>
  <c r="BO1139" i="1"/>
  <c r="BO300" i="1"/>
  <c r="BL300" i="1"/>
  <c r="BP300" i="1"/>
  <c r="BM300" i="1"/>
  <c r="BQ300" i="1"/>
  <c r="BN300" i="1"/>
  <c r="BM686" i="1"/>
  <c r="BQ686" i="1"/>
  <c r="BN686" i="1"/>
  <c r="BL686" i="1"/>
  <c r="BP686" i="1"/>
  <c r="BO686" i="1"/>
  <c r="BN782" i="1"/>
  <c r="BO782" i="1"/>
  <c r="BL782" i="1"/>
  <c r="BP782" i="1"/>
  <c r="BM782" i="1"/>
  <c r="BQ782" i="1"/>
  <c r="BN877" i="1"/>
  <c r="BO877" i="1"/>
  <c r="BL877" i="1"/>
  <c r="BP877" i="1"/>
  <c r="BM877" i="1"/>
  <c r="BQ877" i="1"/>
  <c r="BN973" i="1"/>
  <c r="BO973" i="1"/>
  <c r="BL973" i="1"/>
  <c r="BP973" i="1"/>
  <c r="BM973" i="1"/>
  <c r="BQ973" i="1"/>
  <c r="BO1097" i="1"/>
  <c r="BL1097" i="1"/>
  <c r="BP1097" i="1"/>
  <c r="BM1097" i="1"/>
  <c r="BN1097" i="1"/>
  <c r="BQ1097" i="1"/>
  <c r="BL61" i="1"/>
  <c r="BP61" i="1"/>
  <c r="BM61" i="1"/>
  <c r="BQ61" i="1"/>
  <c r="BN61" i="1"/>
  <c r="BO61" i="1"/>
  <c r="BL69" i="1"/>
  <c r="BP69" i="1"/>
  <c r="BM69" i="1"/>
  <c r="BQ69" i="1"/>
  <c r="BN69" i="1"/>
  <c r="BO69" i="1"/>
  <c r="BL77" i="1"/>
  <c r="BP77" i="1"/>
  <c r="BN77" i="1"/>
  <c r="BO77" i="1"/>
  <c r="BQ77" i="1"/>
  <c r="BM77" i="1"/>
  <c r="BL85" i="1"/>
  <c r="BP85" i="1"/>
  <c r="BN85" i="1"/>
  <c r="BO85" i="1"/>
  <c r="BQ85" i="1"/>
  <c r="BM85" i="1"/>
  <c r="BL93" i="1"/>
  <c r="BP93" i="1"/>
  <c r="BN93" i="1"/>
  <c r="BO93" i="1"/>
  <c r="BQ93" i="1"/>
  <c r="BM93" i="1"/>
  <c r="BL101" i="1"/>
  <c r="BP101" i="1"/>
  <c r="BN101" i="1"/>
  <c r="BO101" i="1"/>
  <c r="BQ101" i="1"/>
  <c r="BM101" i="1"/>
  <c r="BL109" i="1"/>
  <c r="BP109" i="1"/>
  <c r="BN109" i="1"/>
  <c r="BO109" i="1"/>
  <c r="BQ109" i="1"/>
  <c r="BM109" i="1"/>
  <c r="BL117" i="1"/>
  <c r="BP117" i="1"/>
  <c r="BN117" i="1"/>
  <c r="BO117" i="1"/>
  <c r="BQ117" i="1"/>
  <c r="BM117" i="1"/>
  <c r="BL125" i="1"/>
  <c r="BP125" i="1"/>
  <c r="BN125" i="1"/>
  <c r="BO125" i="1"/>
  <c r="BQ125" i="1"/>
  <c r="BM125" i="1"/>
  <c r="BL133" i="1"/>
  <c r="BP133" i="1"/>
  <c r="BM133" i="1"/>
  <c r="BQ133" i="1"/>
  <c r="BN133" i="1"/>
  <c r="BO133" i="1"/>
  <c r="BL141" i="1"/>
  <c r="BP141" i="1"/>
  <c r="BM141" i="1"/>
  <c r="BQ141" i="1"/>
  <c r="BN141" i="1"/>
  <c r="BO141" i="1"/>
  <c r="BL149" i="1"/>
  <c r="BP149" i="1"/>
  <c r="BM149" i="1"/>
  <c r="BQ149" i="1"/>
  <c r="BN149" i="1"/>
  <c r="BO149" i="1"/>
  <c r="BL157" i="1"/>
  <c r="BP157" i="1"/>
  <c r="BM157" i="1"/>
  <c r="BQ157" i="1"/>
  <c r="BN157" i="1"/>
  <c r="BO157" i="1"/>
  <c r="BL165" i="1"/>
  <c r="BP165" i="1"/>
  <c r="BM165" i="1"/>
  <c r="BQ165" i="1"/>
  <c r="BN165" i="1"/>
  <c r="BO165" i="1"/>
  <c r="BN62" i="1"/>
  <c r="BO62" i="1"/>
  <c r="BL62" i="1"/>
  <c r="BP62" i="1"/>
  <c r="BM62" i="1"/>
  <c r="BQ62" i="1"/>
  <c r="BN94" i="1"/>
  <c r="BL94" i="1"/>
  <c r="BP94" i="1"/>
  <c r="BQ94" i="1"/>
  <c r="BM94" i="1"/>
  <c r="BO94" i="1"/>
  <c r="BN122" i="1"/>
  <c r="BL122" i="1"/>
  <c r="BP122" i="1"/>
  <c r="BQ122" i="1"/>
  <c r="BM122" i="1"/>
  <c r="BO122" i="1"/>
  <c r="BN138" i="1"/>
  <c r="BO138" i="1"/>
  <c r="BL138" i="1"/>
  <c r="BP138" i="1"/>
  <c r="BM138" i="1"/>
  <c r="BQ138" i="1"/>
  <c r="BN154" i="1"/>
  <c r="BO154" i="1"/>
  <c r="BL154" i="1"/>
  <c r="BP154" i="1"/>
  <c r="BM154" i="1"/>
  <c r="BQ154" i="1"/>
  <c r="BN170" i="1"/>
  <c r="BO170" i="1"/>
  <c r="BL170" i="1"/>
  <c r="BP170" i="1"/>
  <c r="BM170" i="1"/>
  <c r="BQ170" i="1"/>
  <c r="BN82" i="1"/>
  <c r="BL82" i="1"/>
  <c r="BP82" i="1"/>
  <c r="BQ82" i="1"/>
  <c r="BM82" i="1"/>
  <c r="BO82" i="1"/>
  <c r="BN112" i="1"/>
  <c r="BL112" i="1"/>
  <c r="BP112" i="1"/>
  <c r="BM112" i="1"/>
  <c r="BO112" i="1"/>
  <c r="BQ112" i="1"/>
  <c r="BN128" i="1"/>
  <c r="BO128" i="1"/>
  <c r="BL128" i="1"/>
  <c r="BP128" i="1"/>
  <c r="BM128" i="1"/>
  <c r="BQ128" i="1"/>
  <c r="BN144" i="1"/>
  <c r="BO144" i="1"/>
  <c r="BL144" i="1"/>
  <c r="BP144" i="1"/>
  <c r="BM144" i="1"/>
  <c r="BQ144" i="1"/>
  <c r="BN160" i="1"/>
  <c r="BO160" i="1"/>
  <c r="BL160" i="1"/>
  <c r="BP160" i="1"/>
  <c r="BM160" i="1"/>
  <c r="BQ160" i="1"/>
  <c r="BN76" i="1"/>
  <c r="BL76" i="1"/>
  <c r="BP76" i="1"/>
  <c r="BM76" i="1"/>
  <c r="BO76" i="1"/>
  <c r="BQ76" i="1"/>
  <c r="BN64" i="1"/>
  <c r="BO64" i="1"/>
  <c r="BL64" i="1"/>
  <c r="BP64" i="1"/>
  <c r="BM64" i="1"/>
  <c r="BQ64" i="1"/>
  <c r="BN96" i="1"/>
  <c r="BL96" i="1"/>
  <c r="BP96" i="1"/>
  <c r="BM96" i="1"/>
  <c r="BO96" i="1"/>
  <c r="BQ96" i="1"/>
  <c r="BN60" i="1"/>
  <c r="BO60" i="1"/>
  <c r="BL60" i="1"/>
  <c r="BP60" i="1"/>
  <c r="BM60" i="1"/>
  <c r="BQ60" i="1"/>
  <c r="BN11" i="1"/>
  <c r="BO11" i="1"/>
  <c r="BQ11" i="1"/>
  <c r="BL11" i="1"/>
  <c r="BM11" i="1"/>
  <c r="BP11" i="1"/>
  <c r="BL5" i="1"/>
  <c r="BP5" i="1"/>
  <c r="BN5" i="1"/>
  <c r="BO5" i="1"/>
  <c r="BQ5" i="1"/>
  <c r="BM5" i="1"/>
  <c r="BN15" i="1"/>
  <c r="BO15" i="1"/>
  <c r="BQ15" i="1"/>
  <c r="BL15" i="1"/>
  <c r="BM15" i="1"/>
  <c r="BP15" i="1"/>
  <c r="BL14" i="1"/>
  <c r="BP14" i="1"/>
  <c r="BM14" i="1"/>
  <c r="BQ14" i="1"/>
  <c r="BO14" i="1"/>
  <c r="BN14" i="1"/>
  <c r="BN52" i="1"/>
  <c r="BO52" i="1"/>
  <c r="BL52" i="1"/>
  <c r="BP52" i="1"/>
  <c r="BM52" i="1"/>
  <c r="BQ52" i="1"/>
  <c r="BN13" i="1"/>
  <c r="BO13" i="1"/>
  <c r="BM13" i="1"/>
  <c r="BP13" i="1"/>
  <c r="BQ13" i="1"/>
  <c r="BL13" i="1"/>
  <c r="BN21" i="1"/>
  <c r="BO21" i="1"/>
  <c r="BM21" i="1"/>
  <c r="BP21" i="1"/>
  <c r="BQ21" i="1"/>
  <c r="BL21" i="1"/>
  <c r="BL29" i="1"/>
  <c r="BP29" i="1"/>
  <c r="BM29" i="1"/>
  <c r="BQ29" i="1"/>
  <c r="BN29" i="1"/>
  <c r="BO29" i="1"/>
  <c r="BL37" i="1"/>
  <c r="BP37" i="1"/>
  <c r="BM37" i="1"/>
  <c r="BQ37" i="1"/>
  <c r="BN37" i="1"/>
  <c r="BO37" i="1"/>
  <c r="BL45" i="1"/>
  <c r="BP45" i="1"/>
  <c r="BM45" i="1"/>
  <c r="BQ45" i="1"/>
  <c r="BN45" i="1"/>
  <c r="BO45" i="1"/>
  <c r="BL53" i="1"/>
  <c r="BP53" i="1"/>
  <c r="BM53" i="1"/>
  <c r="BQ53" i="1"/>
  <c r="BN53" i="1"/>
  <c r="BO53" i="1"/>
  <c r="BN38" i="1"/>
  <c r="BO38" i="1"/>
  <c r="BL38" i="1"/>
  <c r="BP38" i="1"/>
  <c r="BM38" i="1"/>
  <c r="BQ38" i="1"/>
  <c r="BN34" i="1"/>
  <c r="BO34" i="1"/>
  <c r="BL34" i="1"/>
  <c r="BP34" i="1"/>
  <c r="BM34" i="1"/>
  <c r="BQ34" i="1"/>
  <c r="BN36" i="1"/>
  <c r="BO36" i="1"/>
  <c r="BL36" i="1"/>
  <c r="BP36" i="1"/>
  <c r="BM36" i="1"/>
  <c r="BQ36" i="1"/>
  <c r="BN32" i="1"/>
  <c r="BO32" i="1"/>
  <c r="BL32" i="1"/>
  <c r="BP32" i="1"/>
  <c r="BM32" i="1"/>
  <c r="BQ32" i="1"/>
  <c r="BL28" i="1"/>
  <c r="BM28" i="1"/>
  <c r="BQ28" i="1"/>
  <c r="BN28" i="1"/>
  <c r="BO28" i="1"/>
  <c r="BP28" i="1"/>
  <c r="BL177" i="1"/>
  <c r="BP177" i="1"/>
  <c r="BM177" i="1"/>
  <c r="BQ177" i="1"/>
  <c r="BN177" i="1"/>
  <c r="BO177" i="1"/>
  <c r="BL185" i="1"/>
  <c r="BP185" i="1"/>
  <c r="BM185" i="1"/>
  <c r="BQ185" i="1"/>
  <c r="BN185" i="1"/>
  <c r="BO185" i="1"/>
  <c r="BL193" i="1"/>
  <c r="BP193" i="1"/>
  <c r="BM193" i="1"/>
  <c r="BQ193" i="1"/>
  <c r="BN193" i="1"/>
  <c r="BO193" i="1"/>
  <c r="BL201" i="1"/>
  <c r="BP201" i="1"/>
  <c r="BM201" i="1"/>
  <c r="BQ201" i="1"/>
  <c r="BN201" i="1"/>
  <c r="BO201" i="1"/>
  <c r="BL209" i="1"/>
  <c r="BP209" i="1"/>
  <c r="BM209" i="1"/>
  <c r="BQ209" i="1"/>
  <c r="BN209" i="1"/>
  <c r="BO209" i="1"/>
  <c r="BM217" i="1"/>
  <c r="BQ217" i="1"/>
  <c r="BN217" i="1"/>
  <c r="BO217" i="1"/>
  <c r="BL217" i="1"/>
  <c r="BP217" i="1"/>
  <c r="BM225" i="1"/>
  <c r="BQ225" i="1"/>
  <c r="BN225" i="1"/>
  <c r="BO225" i="1"/>
  <c r="BL225" i="1"/>
  <c r="BP225" i="1"/>
  <c r="BM233" i="1"/>
  <c r="BQ233" i="1"/>
  <c r="BN233" i="1"/>
  <c r="BO233" i="1"/>
  <c r="BL233" i="1"/>
  <c r="BP233" i="1"/>
  <c r="BM241" i="1"/>
  <c r="BQ241" i="1"/>
  <c r="BN241" i="1"/>
  <c r="BO241" i="1"/>
  <c r="BL241" i="1"/>
  <c r="BP241" i="1"/>
  <c r="BM249" i="1"/>
  <c r="BQ249" i="1"/>
  <c r="BN249" i="1"/>
  <c r="BO249" i="1"/>
  <c r="BL249" i="1"/>
  <c r="BP249" i="1"/>
  <c r="BM257" i="1"/>
  <c r="BQ257" i="1"/>
  <c r="BN257" i="1"/>
  <c r="BO257" i="1"/>
  <c r="BL257" i="1"/>
  <c r="BP257" i="1"/>
  <c r="BM265" i="1"/>
  <c r="BQ265" i="1"/>
  <c r="BN265" i="1"/>
  <c r="BO265" i="1"/>
  <c r="BL265" i="1"/>
  <c r="BP265" i="1"/>
  <c r="BM273" i="1"/>
  <c r="BQ273" i="1"/>
  <c r="BN273" i="1"/>
  <c r="BO273" i="1"/>
  <c r="BL273" i="1"/>
  <c r="BP273" i="1"/>
  <c r="BM281" i="1"/>
  <c r="BQ281" i="1"/>
  <c r="BN281" i="1"/>
  <c r="BO281" i="1"/>
  <c r="BL281" i="1"/>
  <c r="BP281" i="1"/>
  <c r="BM289" i="1"/>
  <c r="BQ289" i="1"/>
  <c r="BN289" i="1"/>
  <c r="BO289" i="1"/>
  <c r="BL289" i="1"/>
  <c r="BP289" i="1"/>
  <c r="BM297" i="1"/>
  <c r="BQ297" i="1"/>
  <c r="BN297" i="1"/>
  <c r="BO297" i="1"/>
  <c r="BL297" i="1"/>
  <c r="BP297" i="1"/>
  <c r="BM305" i="1"/>
  <c r="BQ305" i="1"/>
  <c r="BN305" i="1"/>
  <c r="BO305" i="1"/>
  <c r="BL305" i="1"/>
  <c r="BP305" i="1"/>
  <c r="BM313" i="1"/>
  <c r="BQ313" i="1"/>
  <c r="BN313" i="1"/>
  <c r="BO313" i="1"/>
  <c r="BL313" i="1"/>
  <c r="BP313" i="1"/>
  <c r="BM321" i="1"/>
  <c r="BQ321" i="1"/>
  <c r="BN321" i="1"/>
  <c r="BO321" i="1"/>
  <c r="BL321" i="1"/>
  <c r="BP321" i="1"/>
  <c r="BM327" i="1"/>
  <c r="BQ327" i="1"/>
  <c r="BN327" i="1"/>
  <c r="BO327" i="1"/>
  <c r="BL327" i="1"/>
  <c r="BP327" i="1"/>
  <c r="BM332" i="1"/>
  <c r="BQ332" i="1"/>
  <c r="BN332" i="1"/>
  <c r="BO332" i="1"/>
  <c r="BL332" i="1"/>
  <c r="BP332" i="1"/>
  <c r="BM348" i="1"/>
  <c r="BQ348" i="1"/>
  <c r="BN348" i="1"/>
  <c r="BO348" i="1"/>
  <c r="BL348" i="1"/>
  <c r="BP348" i="1"/>
  <c r="BM427" i="1"/>
  <c r="BQ427" i="1"/>
  <c r="BN427" i="1"/>
  <c r="BO427" i="1"/>
  <c r="BL427" i="1"/>
  <c r="BP427" i="1"/>
  <c r="BM345" i="1"/>
  <c r="BQ345" i="1"/>
  <c r="BN345" i="1"/>
  <c r="BO345" i="1"/>
  <c r="BL345" i="1"/>
  <c r="BP345" i="1"/>
  <c r="BM368" i="1"/>
  <c r="BQ368" i="1"/>
  <c r="BN368" i="1"/>
  <c r="BO368" i="1"/>
  <c r="BL368" i="1"/>
  <c r="BP368" i="1"/>
  <c r="BM376" i="1"/>
  <c r="BQ376" i="1"/>
  <c r="BN376" i="1"/>
  <c r="BO376" i="1"/>
  <c r="BL376" i="1"/>
  <c r="BP376" i="1"/>
  <c r="BM439" i="1"/>
  <c r="BQ439" i="1"/>
  <c r="BN439" i="1"/>
  <c r="BO439" i="1"/>
  <c r="BL439" i="1"/>
  <c r="BP439" i="1"/>
  <c r="BM442" i="1"/>
  <c r="BQ442" i="1"/>
  <c r="BN442" i="1"/>
  <c r="BO442" i="1"/>
  <c r="BL442" i="1"/>
  <c r="BP442" i="1"/>
  <c r="BM446" i="1"/>
  <c r="BQ446" i="1"/>
  <c r="BN446" i="1"/>
  <c r="BO446" i="1"/>
  <c r="BL446" i="1"/>
  <c r="BP446" i="1"/>
  <c r="BN174" i="1"/>
  <c r="BO174" i="1"/>
  <c r="BL174" i="1"/>
  <c r="BP174" i="1"/>
  <c r="BM174" i="1"/>
  <c r="BQ174" i="1"/>
  <c r="BN206" i="1"/>
  <c r="BO206" i="1"/>
  <c r="BL206" i="1"/>
  <c r="BP206" i="1"/>
  <c r="BM206" i="1"/>
  <c r="BQ206" i="1"/>
  <c r="BO238" i="1"/>
  <c r="BL238" i="1"/>
  <c r="BP238" i="1"/>
  <c r="BM238" i="1"/>
  <c r="BQ238" i="1"/>
  <c r="BN238" i="1"/>
  <c r="BO270" i="1"/>
  <c r="BL270" i="1"/>
  <c r="BP270" i="1"/>
  <c r="BM270" i="1"/>
  <c r="BQ270" i="1"/>
  <c r="BN270" i="1"/>
  <c r="BO302" i="1"/>
  <c r="BL302" i="1"/>
  <c r="BP302" i="1"/>
  <c r="BM302" i="1"/>
  <c r="BQ302" i="1"/>
  <c r="BN302" i="1"/>
  <c r="BO431" i="1"/>
  <c r="BL431" i="1"/>
  <c r="BP431" i="1"/>
  <c r="BM431" i="1"/>
  <c r="BQ431" i="1"/>
  <c r="BN431" i="1"/>
  <c r="BO434" i="1"/>
  <c r="BL434" i="1"/>
  <c r="BP434" i="1"/>
  <c r="BM434" i="1"/>
  <c r="BQ434" i="1"/>
  <c r="BN434" i="1"/>
  <c r="BO445" i="1"/>
  <c r="BL445" i="1"/>
  <c r="BP445" i="1"/>
  <c r="BM445" i="1"/>
  <c r="BQ445" i="1"/>
  <c r="BN445" i="1"/>
  <c r="BM463" i="1"/>
  <c r="BQ463" i="1"/>
  <c r="BN463" i="1"/>
  <c r="BO463" i="1"/>
  <c r="BL463" i="1"/>
  <c r="BP463" i="1"/>
  <c r="BN192" i="1"/>
  <c r="BO192" i="1"/>
  <c r="BL192" i="1"/>
  <c r="BP192" i="1"/>
  <c r="BM192" i="1"/>
  <c r="BQ192" i="1"/>
  <c r="BO224" i="1"/>
  <c r="BL224" i="1"/>
  <c r="BP224" i="1"/>
  <c r="BM224" i="1"/>
  <c r="BQ224" i="1"/>
  <c r="BN224" i="1"/>
  <c r="BO256" i="1"/>
  <c r="BL256" i="1"/>
  <c r="BP256" i="1"/>
  <c r="BM256" i="1"/>
  <c r="BQ256" i="1"/>
  <c r="BN256" i="1"/>
  <c r="BO288" i="1"/>
  <c r="BL288" i="1"/>
  <c r="BP288" i="1"/>
  <c r="BM288" i="1"/>
  <c r="BQ288" i="1"/>
  <c r="BN288" i="1"/>
  <c r="BO320" i="1"/>
  <c r="BL320" i="1"/>
  <c r="BP320" i="1"/>
  <c r="BM320" i="1"/>
  <c r="BQ320" i="1"/>
  <c r="BN320" i="1"/>
  <c r="BO433" i="1"/>
  <c r="BL433" i="1"/>
  <c r="BP433" i="1"/>
  <c r="BM433" i="1"/>
  <c r="BQ433" i="1"/>
  <c r="BN433" i="1"/>
  <c r="BO380" i="1"/>
  <c r="BL380" i="1"/>
  <c r="BP380" i="1"/>
  <c r="BM380" i="1"/>
  <c r="BQ380" i="1"/>
  <c r="BN380" i="1"/>
  <c r="BO456" i="1"/>
  <c r="BL456" i="1"/>
  <c r="BP456" i="1"/>
  <c r="BM456" i="1"/>
  <c r="BQ456" i="1"/>
  <c r="BN456" i="1"/>
  <c r="BM471" i="1"/>
  <c r="BQ471" i="1"/>
  <c r="BN471" i="1"/>
  <c r="BO471" i="1"/>
  <c r="BL471" i="1"/>
  <c r="BP471" i="1"/>
  <c r="BM479" i="1"/>
  <c r="BQ479" i="1"/>
  <c r="BN479" i="1"/>
  <c r="BO479" i="1"/>
  <c r="BL479" i="1"/>
  <c r="BP479" i="1"/>
  <c r="BO487" i="1"/>
  <c r="BL487" i="1"/>
  <c r="BP487" i="1"/>
  <c r="BM487" i="1"/>
  <c r="BQ487" i="1"/>
  <c r="BN487" i="1"/>
  <c r="BO495" i="1"/>
  <c r="BL495" i="1"/>
  <c r="BP495" i="1"/>
  <c r="BM495" i="1"/>
  <c r="BQ495" i="1"/>
  <c r="BN495" i="1"/>
  <c r="BO503" i="1"/>
  <c r="BL503" i="1"/>
  <c r="BP503" i="1"/>
  <c r="BM503" i="1"/>
  <c r="BQ503" i="1"/>
  <c r="BN503" i="1"/>
  <c r="BO511" i="1"/>
  <c r="BL511" i="1"/>
  <c r="BP511" i="1"/>
  <c r="BM511" i="1"/>
  <c r="BQ511" i="1"/>
  <c r="BN511" i="1"/>
  <c r="BO519" i="1"/>
  <c r="BL519" i="1"/>
  <c r="BP519" i="1"/>
  <c r="BM519" i="1"/>
  <c r="BQ519" i="1"/>
  <c r="BN519" i="1"/>
  <c r="BO527" i="1"/>
  <c r="BL527" i="1"/>
  <c r="BP527" i="1"/>
  <c r="BM527" i="1"/>
  <c r="BQ527" i="1"/>
  <c r="BN527" i="1"/>
  <c r="BO534" i="1"/>
  <c r="BL534" i="1"/>
  <c r="BP534" i="1"/>
  <c r="BM534" i="1"/>
  <c r="BQ534" i="1"/>
  <c r="BN534" i="1"/>
  <c r="BO541" i="1"/>
  <c r="BL541" i="1"/>
  <c r="BP541" i="1"/>
  <c r="BM541" i="1"/>
  <c r="BQ541" i="1"/>
  <c r="BN541" i="1"/>
  <c r="BO549" i="1"/>
  <c r="BL549" i="1"/>
  <c r="BP549" i="1"/>
  <c r="BM549" i="1"/>
  <c r="BQ549" i="1"/>
  <c r="BN549" i="1"/>
  <c r="BO557" i="1"/>
  <c r="BL557" i="1"/>
  <c r="BP557" i="1"/>
  <c r="BM557" i="1"/>
  <c r="BQ557" i="1"/>
  <c r="BN557" i="1"/>
  <c r="BO565" i="1"/>
  <c r="BL565" i="1"/>
  <c r="BP565" i="1"/>
  <c r="BM565" i="1"/>
  <c r="BQ565" i="1"/>
  <c r="BN565" i="1"/>
  <c r="BO573" i="1"/>
  <c r="BL573" i="1"/>
  <c r="BP573" i="1"/>
  <c r="BM573" i="1"/>
  <c r="BQ573" i="1"/>
  <c r="BN573" i="1"/>
  <c r="BO581" i="1"/>
  <c r="BL581" i="1"/>
  <c r="BP581" i="1"/>
  <c r="BM581" i="1"/>
  <c r="BQ581" i="1"/>
  <c r="BN581" i="1"/>
  <c r="BO588" i="1"/>
  <c r="BL588" i="1"/>
  <c r="BP588" i="1"/>
  <c r="BM588" i="1"/>
  <c r="BQ588" i="1"/>
  <c r="BN588" i="1"/>
  <c r="BO596" i="1"/>
  <c r="BL596" i="1"/>
  <c r="BP596" i="1"/>
  <c r="BM596" i="1"/>
  <c r="BQ596" i="1"/>
  <c r="BN596" i="1"/>
  <c r="BO604" i="1"/>
  <c r="BL604" i="1"/>
  <c r="BP604" i="1"/>
  <c r="BM604" i="1"/>
  <c r="BQ604" i="1"/>
  <c r="BN604" i="1"/>
  <c r="BO612" i="1"/>
  <c r="BL612" i="1"/>
  <c r="BP612" i="1"/>
  <c r="BM612" i="1"/>
  <c r="BQ612" i="1"/>
  <c r="BN612" i="1"/>
  <c r="BO620" i="1"/>
  <c r="BL620" i="1"/>
  <c r="BP620" i="1"/>
  <c r="BM620" i="1"/>
  <c r="BQ620" i="1"/>
  <c r="BN620" i="1"/>
  <c r="BO628" i="1"/>
  <c r="BL628" i="1"/>
  <c r="BP628" i="1"/>
  <c r="BM628" i="1"/>
  <c r="BQ628" i="1"/>
  <c r="BN628" i="1"/>
  <c r="BO636" i="1"/>
  <c r="BL636" i="1"/>
  <c r="BP636" i="1"/>
  <c r="BM636" i="1"/>
  <c r="BQ636" i="1"/>
  <c r="BN636" i="1"/>
  <c r="BO642" i="1"/>
  <c r="BL642" i="1"/>
  <c r="BP642" i="1"/>
  <c r="BM642" i="1"/>
  <c r="BQ642" i="1"/>
  <c r="BN642" i="1"/>
  <c r="BO397" i="1"/>
  <c r="BL397" i="1"/>
  <c r="BP397" i="1"/>
  <c r="BM397" i="1"/>
  <c r="BQ397" i="1"/>
  <c r="BN397" i="1"/>
  <c r="BN202" i="1"/>
  <c r="BO202" i="1"/>
  <c r="BL202" i="1"/>
  <c r="BP202" i="1"/>
  <c r="BM202" i="1"/>
  <c r="BQ202" i="1"/>
  <c r="BO234" i="1"/>
  <c r="BL234" i="1"/>
  <c r="BP234" i="1"/>
  <c r="BM234" i="1"/>
  <c r="BQ234" i="1"/>
  <c r="BN234" i="1"/>
  <c r="BO266" i="1"/>
  <c r="BL266" i="1"/>
  <c r="BP266" i="1"/>
  <c r="BM266" i="1"/>
  <c r="BQ266" i="1"/>
  <c r="BN266" i="1"/>
  <c r="BO298" i="1"/>
  <c r="BL298" i="1"/>
  <c r="BP298" i="1"/>
  <c r="BM298" i="1"/>
  <c r="BQ298" i="1"/>
  <c r="BN298" i="1"/>
  <c r="BO328" i="1"/>
  <c r="BL328" i="1"/>
  <c r="BP328" i="1"/>
  <c r="BM328" i="1"/>
  <c r="BQ328" i="1"/>
  <c r="BN328" i="1"/>
  <c r="BO346" i="1"/>
  <c r="BL346" i="1"/>
  <c r="BP346" i="1"/>
  <c r="BM346" i="1"/>
  <c r="BQ346" i="1"/>
  <c r="BN346" i="1"/>
  <c r="BO443" i="1"/>
  <c r="BL443" i="1"/>
  <c r="BP443" i="1"/>
  <c r="BM443" i="1"/>
  <c r="BQ443" i="1"/>
  <c r="BN443" i="1"/>
  <c r="BM461" i="1"/>
  <c r="BQ461" i="1"/>
  <c r="BN461" i="1"/>
  <c r="BO461" i="1"/>
  <c r="BL461" i="1"/>
  <c r="BP461" i="1"/>
  <c r="BO212" i="1"/>
  <c r="BL212" i="1"/>
  <c r="BP212" i="1"/>
  <c r="BM212" i="1"/>
  <c r="BQ212" i="1"/>
  <c r="BN212" i="1"/>
  <c r="BO334" i="1"/>
  <c r="BL334" i="1"/>
  <c r="BP334" i="1"/>
  <c r="BM334" i="1"/>
  <c r="BQ334" i="1"/>
  <c r="BN334" i="1"/>
  <c r="BO476" i="1"/>
  <c r="BL476" i="1"/>
  <c r="BP476" i="1"/>
  <c r="BM476" i="1"/>
  <c r="BQ476" i="1"/>
  <c r="BN476" i="1"/>
  <c r="BM508" i="1"/>
  <c r="BQ508" i="1"/>
  <c r="BN508" i="1"/>
  <c r="BO508" i="1"/>
  <c r="BL508" i="1"/>
  <c r="BP508" i="1"/>
  <c r="BM538" i="1"/>
  <c r="BQ538" i="1"/>
  <c r="BN538" i="1"/>
  <c r="BO538" i="1"/>
  <c r="BL538" i="1"/>
  <c r="BP538" i="1"/>
  <c r="BM570" i="1"/>
  <c r="BQ570" i="1"/>
  <c r="BN570" i="1"/>
  <c r="BO570" i="1"/>
  <c r="BL570" i="1"/>
  <c r="BP570" i="1"/>
  <c r="BM601" i="1"/>
  <c r="BQ601" i="1"/>
  <c r="BN601" i="1"/>
  <c r="BO601" i="1"/>
  <c r="BL601" i="1"/>
  <c r="BP601" i="1"/>
  <c r="BM633" i="1"/>
  <c r="BQ633" i="1"/>
  <c r="BN633" i="1"/>
  <c r="BO633" i="1"/>
  <c r="BL633" i="1"/>
  <c r="BP633" i="1"/>
  <c r="BM655" i="1"/>
  <c r="BQ655" i="1"/>
  <c r="BN655" i="1"/>
  <c r="BO655" i="1"/>
  <c r="BL655" i="1"/>
  <c r="BP655" i="1"/>
  <c r="BO252" i="1"/>
  <c r="BL252" i="1"/>
  <c r="BP252" i="1"/>
  <c r="BM252" i="1"/>
  <c r="BQ252" i="1"/>
  <c r="BN252" i="1"/>
  <c r="BO378" i="1"/>
  <c r="BL378" i="1"/>
  <c r="BP378" i="1"/>
  <c r="BM378" i="1"/>
  <c r="BQ378" i="1"/>
  <c r="BN378" i="1"/>
  <c r="BM486" i="1"/>
  <c r="BQ486" i="1"/>
  <c r="BN486" i="1"/>
  <c r="BO486" i="1"/>
  <c r="BL486" i="1"/>
  <c r="BP486" i="1"/>
  <c r="BM518" i="1"/>
  <c r="BQ518" i="1"/>
  <c r="BN518" i="1"/>
  <c r="BO518" i="1"/>
  <c r="BL518" i="1"/>
  <c r="BP518" i="1"/>
  <c r="BM548" i="1"/>
  <c r="BQ548" i="1"/>
  <c r="BN548" i="1"/>
  <c r="BO548" i="1"/>
  <c r="BL548" i="1"/>
  <c r="BP548" i="1"/>
  <c r="BM580" i="1"/>
  <c r="BQ580" i="1"/>
  <c r="BN580" i="1"/>
  <c r="BO580" i="1"/>
  <c r="BL580" i="1"/>
  <c r="BP580" i="1"/>
  <c r="BM611" i="1"/>
  <c r="BQ611" i="1"/>
  <c r="BN611" i="1"/>
  <c r="BO611" i="1"/>
  <c r="BL611" i="1"/>
  <c r="BP611" i="1"/>
  <c r="BM395" i="1"/>
  <c r="BQ395" i="1"/>
  <c r="BN395" i="1"/>
  <c r="BO395" i="1"/>
  <c r="BL395" i="1"/>
  <c r="BP395" i="1"/>
  <c r="BO660" i="1"/>
  <c r="BL660" i="1"/>
  <c r="BP660" i="1"/>
  <c r="BM660" i="1"/>
  <c r="BQ660" i="1"/>
  <c r="BN660" i="1"/>
  <c r="BO669" i="1"/>
  <c r="BL669" i="1"/>
  <c r="BP669" i="1"/>
  <c r="BM669" i="1"/>
  <c r="BQ669" i="1"/>
  <c r="BN669" i="1"/>
  <c r="BO676" i="1"/>
  <c r="BL676" i="1"/>
  <c r="BP676" i="1"/>
  <c r="BM676" i="1"/>
  <c r="BQ676" i="1"/>
  <c r="BN676" i="1"/>
  <c r="BO399" i="1"/>
  <c r="BL399" i="1"/>
  <c r="BP399" i="1"/>
  <c r="BN399" i="1"/>
  <c r="BM399" i="1"/>
  <c r="BQ399" i="1"/>
  <c r="BO691" i="1"/>
  <c r="BL691" i="1"/>
  <c r="BP691" i="1"/>
  <c r="BN691" i="1"/>
  <c r="BM691" i="1"/>
  <c r="BQ691" i="1"/>
  <c r="BO699" i="1"/>
  <c r="BL699" i="1"/>
  <c r="BP699" i="1"/>
  <c r="BN699" i="1"/>
  <c r="BM699" i="1"/>
  <c r="BQ699" i="1"/>
  <c r="BL707" i="1"/>
  <c r="BP707" i="1"/>
  <c r="BM707" i="1"/>
  <c r="BQ707" i="1"/>
  <c r="BN707" i="1"/>
  <c r="BO707" i="1"/>
  <c r="BL715" i="1"/>
  <c r="BP715" i="1"/>
  <c r="BM715" i="1"/>
  <c r="BQ715" i="1"/>
  <c r="BN715" i="1"/>
  <c r="BO715" i="1"/>
  <c r="BL723" i="1"/>
  <c r="BP723" i="1"/>
  <c r="BM723" i="1"/>
  <c r="BQ723" i="1"/>
  <c r="BN723" i="1"/>
  <c r="BO723" i="1"/>
  <c r="BL731" i="1"/>
  <c r="BP731" i="1"/>
  <c r="BM731" i="1"/>
  <c r="BQ731" i="1"/>
  <c r="BN731" i="1"/>
  <c r="BO731" i="1"/>
  <c r="BL739" i="1"/>
  <c r="BP739" i="1"/>
  <c r="BM739" i="1"/>
  <c r="BQ739" i="1"/>
  <c r="BN739" i="1"/>
  <c r="BO739" i="1"/>
  <c r="BL747" i="1"/>
  <c r="BP747" i="1"/>
  <c r="BM747" i="1"/>
  <c r="BQ747" i="1"/>
  <c r="BN747" i="1"/>
  <c r="BO747" i="1"/>
  <c r="BL755" i="1"/>
  <c r="BP755" i="1"/>
  <c r="BM755" i="1"/>
  <c r="BQ755" i="1"/>
  <c r="BN755" i="1"/>
  <c r="BO755" i="1"/>
  <c r="BL763" i="1"/>
  <c r="BP763" i="1"/>
  <c r="BM763" i="1"/>
  <c r="BQ763" i="1"/>
  <c r="BN763" i="1"/>
  <c r="BO763" i="1"/>
  <c r="BL771" i="1"/>
  <c r="BP771" i="1"/>
  <c r="BM771" i="1"/>
  <c r="BQ771" i="1"/>
  <c r="BN771" i="1"/>
  <c r="BO771" i="1"/>
  <c r="BL779" i="1"/>
  <c r="BP779" i="1"/>
  <c r="BM779" i="1"/>
  <c r="BQ779" i="1"/>
  <c r="BN779" i="1"/>
  <c r="BO779" i="1"/>
  <c r="BL787" i="1"/>
  <c r="BP787" i="1"/>
  <c r="BM787" i="1"/>
  <c r="BQ787" i="1"/>
  <c r="BN787" i="1"/>
  <c r="BO787" i="1"/>
  <c r="BL795" i="1"/>
  <c r="BP795" i="1"/>
  <c r="BM795" i="1"/>
  <c r="BQ795" i="1"/>
  <c r="BN795" i="1"/>
  <c r="BO795" i="1"/>
  <c r="BL803" i="1"/>
  <c r="BP803" i="1"/>
  <c r="BM803" i="1"/>
  <c r="BQ803" i="1"/>
  <c r="BN803" i="1"/>
  <c r="BO803" i="1"/>
  <c r="BL811" i="1"/>
  <c r="BP811" i="1"/>
  <c r="BM811" i="1"/>
  <c r="BQ811" i="1"/>
  <c r="BN811" i="1"/>
  <c r="BO811" i="1"/>
  <c r="BL819" i="1"/>
  <c r="BP819" i="1"/>
  <c r="BM819" i="1"/>
  <c r="BQ819" i="1"/>
  <c r="BN819" i="1"/>
  <c r="BO819" i="1"/>
  <c r="BL827" i="1"/>
  <c r="BP827" i="1"/>
  <c r="BM827" i="1"/>
  <c r="BQ827" i="1"/>
  <c r="BN827" i="1"/>
  <c r="BO827" i="1"/>
  <c r="BL835" i="1"/>
  <c r="BP835" i="1"/>
  <c r="BM835" i="1"/>
  <c r="BQ835" i="1"/>
  <c r="BN835" i="1"/>
  <c r="BO835" i="1"/>
  <c r="BL843" i="1"/>
  <c r="BP843" i="1"/>
  <c r="BM843" i="1"/>
  <c r="BQ843" i="1"/>
  <c r="BN843" i="1"/>
  <c r="BO843" i="1"/>
  <c r="BL851" i="1"/>
  <c r="BP851" i="1"/>
  <c r="BM851" i="1"/>
  <c r="BQ851" i="1"/>
  <c r="BN851" i="1"/>
  <c r="BO851" i="1"/>
  <c r="BL859" i="1"/>
  <c r="BP859" i="1"/>
  <c r="BM859" i="1"/>
  <c r="BQ859" i="1"/>
  <c r="BN859" i="1"/>
  <c r="BO859" i="1"/>
  <c r="BL866" i="1"/>
  <c r="BP866" i="1"/>
  <c r="BM866" i="1"/>
  <c r="BQ866" i="1"/>
  <c r="BN866" i="1"/>
  <c r="BO866" i="1"/>
  <c r="BL874" i="1"/>
  <c r="BP874" i="1"/>
  <c r="BM874" i="1"/>
  <c r="BQ874" i="1"/>
  <c r="BN874" i="1"/>
  <c r="BO874" i="1"/>
  <c r="BL882" i="1"/>
  <c r="BP882" i="1"/>
  <c r="BM882" i="1"/>
  <c r="BQ882" i="1"/>
  <c r="BN882" i="1"/>
  <c r="BO882" i="1"/>
  <c r="BL890" i="1"/>
  <c r="BP890" i="1"/>
  <c r="BM890" i="1"/>
  <c r="BQ890" i="1"/>
  <c r="BN890" i="1"/>
  <c r="BO890" i="1"/>
  <c r="BL898" i="1"/>
  <c r="BP898" i="1"/>
  <c r="BM898" i="1"/>
  <c r="BQ898" i="1"/>
  <c r="BN898" i="1"/>
  <c r="BO898" i="1"/>
  <c r="BL906" i="1"/>
  <c r="BP906" i="1"/>
  <c r="BM906" i="1"/>
  <c r="BQ906" i="1"/>
  <c r="BN906" i="1"/>
  <c r="BO906" i="1"/>
  <c r="BL914" i="1"/>
  <c r="BP914" i="1"/>
  <c r="BM914" i="1"/>
  <c r="BQ914" i="1"/>
  <c r="BN914" i="1"/>
  <c r="BO914" i="1"/>
  <c r="BL922" i="1"/>
  <c r="BP922" i="1"/>
  <c r="BM922" i="1"/>
  <c r="BQ922" i="1"/>
  <c r="BN922" i="1"/>
  <c r="BO922" i="1"/>
  <c r="BL930" i="1"/>
  <c r="BP930" i="1"/>
  <c r="BM930" i="1"/>
  <c r="BQ930" i="1"/>
  <c r="BN930" i="1"/>
  <c r="BO930" i="1"/>
  <c r="BL938" i="1"/>
  <c r="BP938" i="1"/>
  <c r="BM938" i="1"/>
  <c r="BQ938" i="1"/>
  <c r="BN938" i="1"/>
  <c r="BO938" i="1"/>
  <c r="BL946" i="1"/>
  <c r="BP946" i="1"/>
  <c r="BM946" i="1"/>
  <c r="BQ946" i="1"/>
  <c r="BN946" i="1"/>
  <c r="BO946" i="1"/>
  <c r="BL954" i="1"/>
  <c r="BP954" i="1"/>
  <c r="BM954" i="1"/>
  <c r="BQ954" i="1"/>
  <c r="BN954" i="1"/>
  <c r="BO954" i="1"/>
  <c r="BL962" i="1"/>
  <c r="BP962" i="1"/>
  <c r="BM962" i="1"/>
  <c r="BQ962" i="1"/>
  <c r="BN962" i="1"/>
  <c r="BO962" i="1"/>
  <c r="BL970" i="1"/>
  <c r="BP970" i="1"/>
  <c r="BM970" i="1"/>
  <c r="BQ970" i="1"/>
  <c r="BN970" i="1"/>
  <c r="BO970" i="1"/>
  <c r="BL978" i="1"/>
  <c r="BP978" i="1"/>
  <c r="BM978" i="1"/>
  <c r="BQ978" i="1"/>
  <c r="BN978" i="1"/>
  <c r="BO978" i="1"/>
  <c r="BL986" i="1"/>
  <c r="BP986" i="1"/>
  <c r="BM986" i="1"/>
  <c r="BQ986" i="1"/>
  <c r="BN986" i="1"/>
  <c r="BO986" i="1"/>
  <c r="BM994" i="1"/>
  <c r="BQ994" i="1"/>
  <c r="BN994" i="1"/>
  <c r="BO994" i="1"/>
  <c r="BL994" i="1"/>
  <c r="BP994" i="1"/>
  <c r="BM1002" i="1"/>
  <c r="BQ1002" i="1"/>
  <c r="BN1002" i="1"/>
  <c r="BO1002" i="1"/>
  <c r="BL1002" i="1"/>
  <c r="BP1002" i="1"/>
  <c r="BM1010" i="1"/>
  <c r="BQ1010" i="1"/>
  <c r="BN1010" i="1"/>
  <c r="BO1010" i="1"/>
  <c r="BL1010" i="1"/>
  <c r="BP1010" i="1"/>
  <c r="BM1018" i="1"/>
  <c r="BQ1018" i="1"/>
  <c r="BN1018" i="1"/>
  <c r="BO1018" i="1"/>
  <c r="BL1018" i="1"/>
  <c r="BP1018" i="1"/>
  <c r="BM1026" i="1"/>
  <c r="BQ1026" i="1"/>
  <c r="BN1026" i="1"/>
  <c r="BO1026" i="1"/>
  <c r="BL1026" i="1"/>
  <c r="BP1026" i="1"/>
  <c r="BO228" i="1"/>
  <c r="BL228" i="1"/>
  <c r="BP228" i="1"/>
  <c r="BM228" i="1"/>
  <c r="BQ228" i="1"/>
  <c r="BN228" i="1"/>
  <c r="BO429" i="1"/>
  <c r="BL429" i="1"/>
  <c r="BP429" i="1"/>
  <c r="BM429" i="1"/>
  <c r="BQ429" i="1"/>
  <c r="BN429" i="1"/>
  <c r="BO480" i="1"/>
  <c r="BL480" i="1"/>
  <c r="BP480" i="1"/>
  <c r="BM480" i="1"/>
  <c r="BQ480" i="1"/>
  <c r="BN480" i="1"/>
  <c r="BM512" i="1"/>
  <c r="BQ512" i="1"/>
  <c r="BN512" i="1"/>
  <c r="BO512" i="1"/>
  <c r="BL512" i="1"/>
  <c r="BP512" i="1"/>
  <c r="BM542" i="1"/>
  <c r="BQ542" i="1"/>
  <c r="BN542" i="1"/>
  <c r="BO542" i="1"/>
  <c r="BL542" i="1"/>
  <c r="BP542" i="1"/>
  <c r="BM574" i="1"/>
  <c r="BQ574" i="1"/>
  <c r="BN574" i="1"/>
  <c r="BO574" i="1"/>
  <c r="BL574" i="1"/>
  <c r="BP574" i="1"/>
  <c r="BM605" i="1"/>
  <c r="BQ605" i="1"/>
  <c r="BN605" i="1"/>
  <c r="BO605" i="1"/>
  <c r="BL605" i="1"/>
  <c r="BP605" i="1"/>
  <c r="BM637" i="1"/>
  <c r="BQ637" i="1"/>
  <c r="BN637" i="1"/>
  <c r="BO637" i="1"/>
  <c r="BL637" i="1"/>
  <c r="BP637" i="1"/>
  <c r="BM657" i="1"/>
  <c r="BQ657" i="1"/>
  <c r="BN657" i="1"/>
  <c r="BO657" i="1"/>
  <c r="BL657" i="1"/>
  <c r="BP657" i="1"/>
  <c r="BM506" i="1"/>
  <c r="BQ506" i="1"/>
  <c r="BN506" i="1"/>
  <c r="BO506" i="1"/>
  <c r="BL506" i="1"/>
  <c r="BP506" i="1"/>
  <c r="BM631" i="1"/>
  <c r="BQ631" i="1"/>
  <c r="BN631" i="1"/>
  <c r="BO631" i="1"/>
  <c r="BL631" i="1"/>
  <c r="BP631" i="1"/>
  <c r="BM681" i="1"/>
  <c r="BQ681" i="1"/>
  <c r="BN681" i="1"/>
  <c r="BL681" i="1"/>
  <c r="BP681" i="1"/>
  <c r="BO681" i="1"/>
  <c r="BN712" i="1"/>
  <c r="BO712" i="1"/>
  <c r="BL712" i="1"/>
  <c r="BP712" i="1"/>
  <c r="BM712" i="1"/>
  <c r="BQ712" i="1"/>
  <c r="BN744" i="1"/>
  <c r="BO744" i="1"/>
  <c r="BL744" i="1"/>
  <c r="BP744" i="1"/>
  <c r="BM744" i="1"/>
  <c r="BQ744" i="1"/>
  <c r="BN776" i="1"/>
  <c r="BO776" i="1"/>
  <c r="BL776" i="1"/>
  <c r="BP776" i="1"/>
  <c r="BM776" i="1"/>
  <c r="BQ776" i="1"/>
  <c r="BN808" i="1"/>
  <c r="BO808" i="1"/>
  <c r="BL808" i="1"/>
  <c r="BP808" i="1"/>
  <c r="BM808" i="1"/>
  <c r="BQ808" i="1"/>
  <c r="BN840" i="1"/>
  <c r="BO840" i="1"/>
  <c r="BL840" i="1"/>
  <c r="BP840" i="1"/>
  <c r="BM840" i="1"/>
  <c r="BQ840" i="1"/>
  <c r="BN871" i="1"/>
  <c r="BO871" i="1"/>
  <c r="BL871" i="1"/>
  <c r="BP871" i="1"/>
  <c r="BM871" i="1"/>
  <c r="BQ871" i="1"/>
  <c r="BN903" i="1"/>
  <c r="BO903" i="1"/>
  <c r="BL903" i="1"/>
  <c r="BP903" i="1"/>
  <c r="BM903" i="1"/>
  <c r="BQ903" i="1"/>
  <c r="BN935" i="1"/>
  <c r="BO935" i="1"/>
  <c r="BL935" i="1"/>
  <c r="BP935" i="1"/>
  <c r="BM935" i="1"/>
  <c r="BQ935" i="1"/>
  <c r="BN967" i="1"/>
  <c r="BO967" i="1"/>
  <c r="BL967" i="1"/>
  <c r="BP967" i="1"/>
  <c r="BM967" i="1"/>
  <c r="BQ967" i="1"/>
  <c r="BO999" i="1"/>
  <c r="BL999" i="1"/>
  <c r="BP999" i="1"/>
  <c r="BM999" i="1"/>
  <c r="BQ999" i="1"/>
  <c r="BN999" i="1"/>
  <c r="BO1031" i="1"/>
  <c r="BL1031" i="1"/>
  <c r="BP1031" i="1"/>
  <c r="BM1031" i="1"/>
  <c r="BQ1031" i="1"/>
  <c r="BN1031" i="1"/>
  <c r="BO1047" i="1"/>
  <c r="BL1047" i="1"/>
  <c r="BP1047" i="1"/>
  <c r="BM1047" i="1"/>
  <c r="BQ1047" i="1"/>
  <c r="BN1047" i="1"/>
  <c r="BO1063" i="1"/>
  <c r="BL1063" i="1"/>
  <c r="BP1063" i="1"/>
  <c r="BM1063" i="1"/>
  <c r="BQ1063" i="1"/>
  <c r="BN1063" i="1"/>
  <c r="BO1079" i="1"/>
  <c r="BL1079" i="1"/>
  <c r="BP1079" i="1"/>
  <c r="BM1079" i="1"/>
  <c r="BQ1079" i="1"/>
  <c r="BN1079" i="1"/>
  <c r="BO1095" i="1"/>
  <c r="BL1095" i="1"/>
  <c r="BP1095" i="1"/>
  <c r="BM1095" i="1"/>
  <c r="BQ1095" i="1"/>
  <c r="BN1095" i="1"/>
  <c r="BM1104" i="1"/>
  <c r="BQ1104" i="1"/>
  <c r="BN1104" i="1"/>
  <c r="BP1104" i="1"/>
  <c r="BL1104" i="1"/>
  <c r="BO1104" i="1"/>
  <c r="BM1112" i="1"/>
  <c r="BQ1112" i="1"/>
  <c r="BN1112" i="1"/>
  <c r="BP1112" i="1"/>
  <c r="BL1112" i="1"/>
  <c r="BO1112" i="1"/>
  <c r="BM1120" i="1"/>
  <c r="BQ1120" i="1"/>
  <c r="BN1120" i="1"/>
  <c r="BP1120" i="1"/>
  <c r="BL1120" i="1"/>
  <c r="BO1120" i="1"/>
  <c r="BM1128" i="1"/>
  <c r="BQ1128" i="1"/>
  <c r="BN1128" i="1"/>
  <c r="BP1128" i="1"/>
  <c r="BL1128" i="1"/>
  <c r="BO1128" i="1"/>
  <c r="BN1136" i="1"/>
  <c r="BM1136" i="1"/>
  <c r="BO1136" i="1"/>
  <c r="BP1136" i="1"/>
  <c r="BL1136" i="1"/>
  <c r="BQ1136" i="1"/>
  <c r="BN750" i="1"/>
  <c r="BO750" i="1"/>
  <c r="BL750" i="1"/>
  <c r="BP750" i="1"/>
  <c r="BM750" i="1"/>
  <c r="BQ750" i="1"/>
  <c r="BN846" i="1"/>
  <c r="BO846" i="1"/>
  <c r="BL846" i="1"/>
  <c r="BP846" i="1"/>
  <c r="BM846" i="1"/>
  <c r="BQ846" i="1"/>
  <c r="BN941" i="1"/>
  <c r="BO941" i="1"/>
  <c r="BL941" i="1"/>
  <c r="BP941" i="1"/>
  <c r="BM941" i="1"/>
  <c r="BQ941" i="1"/>
  <c r="BM1034" i="1"/>
  <c r="BQ1034" i="1"/>
  <c r="BN1034" i="1"/>
  <c r="BO1034" i="1"/>
  <c r="BL1034" i="1"/>
  <c r="BP1034" i="1"/>
  <c r="BM1068" i="1"/>
  <c r="BQ1068" i="1"/>
  <c r="BN1068" i="1"/>
  <c r="BO1068" i="1"/>
  <c r="BL1068" i="1"/>
  <c r="BP1068" i="1"/>
  <c r="BO236" i="1"/>
  <c r="BL236" i="1"/>
  <c r="BP236" i="1"/>
  <c r="BM236" i="1"/>
  <c r="BQ236" i="1"/>
  <c r="BN236" i="1"/>
  <c r="BM544" i="1"/>
  <c r="BQ544" i="1"/>
  <c r="BN544" i="1"/>
  <c r="BO544" i="1"/>
  <c r="BL544" i="1"/>
  <c r="BP544" i="1"/>
  <c r="BO658" i="1"/>
  <c r="BL658" i="1"/>
  <c r="BP658" i="1"/>
  <c r="BM658" i="1"/>
  <c r="BQ658" i="1"/>
  <c r="BN658" i="1"/>
  <c r="BM690" i="1"/>
  <c r="BQ690" i="1"/>
  <c r="BN690" i="1"/>
  <c r="BL690" i="1"/>
  <c r="BP690" i="1"/>
  <c r="BO690" i="1"/>
  <c r="BN722" i="1"/>
  <c r="BO722" i="1"/>
  <c r="BL722" i="1"/>
  <c r="BP722" i="1"/>
  <c r="BM722" i="1"/>
  <c r="BQ722" i="1"/>
  <c r="BN754" i="1"/>
  <c r="BO754" i="1"/>
  <c r="BL754" i="1"/>
  <c r="BP754" i="1"/>
  <c r="BM754" i="1"/>
  <c r="BQ754" i="1"/>
  <c r="BN786" i="1"/>
  <c r="BO786" i="1"/>
  <c r="BL786" i="1"/>
  <c r="BP786" i="1"/>
  <c r="BM786" i="1"/>
  <c r="BQ786" i="1"/>
  <c r="BN818" i="1"/>
  <c r="BO818" i="1"/>
  <c r="BL818" i="1"/>
  <c r="BP818" i="1"/>
  <c r="BM818" i="1"/>
  <c r="BQ818" i="1"/>
  <c r="BN850" i="1"/>
  <c r="BO850" i="1"/>
  <c r="BL850" i="1"/>
  <c r="BP850" i="1"/>
  <c r="BM850" i="1"/>
  <c r="BQ850" i="1"/>
  <c r="BN881" i="1"/>
  <c r="BO881" i="1"/>
  <c r="BL881" i="1"/>
  <c r="BP881" i="1"/>
  <c r="BM881" i="1"/>
  <c r="BQ881" i="1"/>
  <c r="BN913" i="1"/>
  <c r="BO913" i="1"/>
  <c r="BL913" i="1"/>
  <c r="BP913" i="1"/>
  <c r="BM913" i="1"/>
  <c r="BQ913" i="1"/>
  <c r="BN945" i="1"/>
  <c r="BO945" i="1"/>
  <c r="BL945" i="1"/>
  <c r="BP945" i="1"/>
  <c r="BM945" i="1"/>
  <c r="BQ945" i="1"/>
  <c r="BN977" i="1"/>
  <c r="BO977" i="1"/>
  <c r="BL977" i="1"/>
  <c r="BP977" i="1"/>
  <c r="BM977" i="1"/>
  <c r="BQ977" i="1"/>
  <c r="BO1009" i="1"/>
  <c r="BL1009" i="1"/>
  <c r="BP1009" i="1"/>
  <c r="BM1009" i="1"/>
  <c r="BQ1009" i="1"/>
  <c r="BN1009" i="1"/>
  <c r="BM1036" i="1"/>
  <c r="BQ1036" i="1"/>
  <c r="BN1036" i="1"/>
  <c r="BO1036" i="1"/>
  <c r="BL1036" i="1"/>
  <c r="BP1036" i="1"/>
  <c r="BO1053" i="1"/>
  <c r="BL1053" i="1"/>
  <c r="BP1053" i="1"/>
  <c r="BM1053" i="1"/>
  <c r="BQ1053" i="1"/>
  <c r="BN1053" i="1"/>
  <c r="BO1069" i="1"/>
  <c r="BL1069" i="1"/>
  <c r="BP1069" i="1"/>
  <c r="BM1069" i="1"/>
  <c r="BQ1069" i="1"/>
  <c r="BN1069" i="1"/>
  <c r="BO1085" i="1"/>
  <c r="BL1085" i="1"/>
  <c r="BP1085" i="1"/>
  <c r="BM1085" i="1"/>
  <c r="BQ1085" i="1"/>
  <c r="BN1085" i="1"/>
  <c r="BO462" i="1"/>
  <c r="BL462" i="1"/>
  <c r="BP462" i="1"/>
  <c r="BM462" i="1"/>
  <c r="BQ462" i="1"/>
  <c r="BN462" i="1"/>
  <c r="BM663" i="1"/>
  <c r="BQ663" i="1"/>
  <c r="BN663" i="1"/>
  <c r="BO663" i="1"/>
  <c r="BL663" i="1"/>
  <c r="BP663" i="1"/>
  <c r="BN742" i="1"/>
  <c r="BO742" i="1"/>
  <c r="BL742" i="1"/>
  <c r="BP742" i="1"/>
  <c r="BM742" i="1"/>
  <c r="BQ742" i="1"/>
  <c r="BN838" i="1"/>
  <c r="BO838" i="1"/>
  <c r="BL838" i="1"/>
  <c r="BP838" i="1"/>
  <c r="BM838" i="1"/>
  <c r="BQ838" i="1"/>
  <c r="BN933" i="1"/>
  <c r="BO933" i="1"/>
  <c r="BL933" i="1"/>
  <c r="BP933" i="1"/>
  <c r="BM933" i="1"/>
  <c r="BQ933" i="1"/>
  <c r="BO1029" i="1"/>
  <c r="BL1029" i="1"/>
  <c r="BP1029" i="1"/>
  <c r="BM1029" i="1"/>
  <c r="BQ1029" i="1"/>
  <c r="BN1029" i="1"/>
  <c r="BO1065" i="1"/>
  <c r="BL1065" i="1"/>
  <c r="BP1065" i="1"/>
  <c r="BM1065" i="1"/>
  <c r="BQ1065" i="1"/>
  <c r="BN1065" i="1"/>
  <c r="BO268" i="1"/>
  <c r="BL268" i="1"/>
  <c r="BP268" i="1"/>
  <c r="BM268" i="1"/>
  <c r="BQ268" i="1"/>
  <c r="BN268" i="1"/>
  <c r="BM552" i="1"/>
  <c r="BQ552" i="1"/>
  <c r="BN552" i="1"/>
  <c r="BO552" i="1"/>
  <c r="BL552" i="1"/>
  <c r="BP552" i="1"/>
  <c r="BM661" i="1"/>
  <c r="BQ661" i="1"/>
  <c r="BN661" i="1"/>
  <c r="BO661" i="1"/>
  <c r="BL661" i="1"/>
  <c r="BP661" i="1"/>
  <c r="BM692" i="1"/>
  <c r="BQ692" i="1"/>
  <c r="BN692" i="1"/>
  <c r="BL692" i="1"/>
  <c r="BP692" i="1"/>
  <c r="BO692" i="1"/>
  <c r="BN724" i="1"/>
  <c r="BO724" i="1"/>
  <c r="BL724" i="1"/>
  <c r="BP724" i="1"/>
  <c r="BM724" i="1"/>
  <c r="BQ724" i="1"/>
  <c r="BN756" i="1"/>
  <c r="BO756" i="1"/>
  <c r="BL756" i="1"/>
  <c r="BP756" i="1"/>
  <c r="BM756" i="1"/>
  <c r="BQ756" i="1"/>
  <c r="BN788" i="1"/>
  <c r="BO788" i="1"/>
  <c r="BL788" i="1"/>
  <c r="BP788" i="1"/>
  <c r="BM788" i="1"/>
  <c r="BQ788" i="1"/>
  <c r="BN820" i="1"/>
  <c r="BO820" i="1"/>
  <c r="BL820" i="1"/>
  <c r="BP820" i="1"/>
  <c r="BM820" i="1"/>
  <c r="BQ820" i="1"/>
  <c r="BN852" i="1"/>
  <c r="BO852" i="1"/>
  <c r="BL852" i="1"/>
  <c r="BP852" i="1"/>
  <c r="BM852" i="1"/>
  <c r="BQ852" i="1"/>
  <c r="BN883" i="1"/>
  <c r="BO883" i="1"/>
  <c r="BL883" i="1"/>
  <c r="BP883" i="1"/>
  <c r="BM883" i="1"/>
  <c r="BQ883" i="1"/>
  <c r="BN915" i="1"/>
  <c r="BO915" i="1"/>
  <c r="BL915" i="1"/>
  <c r="BP915" i="1"/>
  <c r="BM915" i="1"/>
  <c r="BQ915" i="1"/>
  <c r="BN947" i="1"/>
  <c r="BO947" i="1"/>
  <c r="BL947" i="1"/>
  <c r="BP947" i="1"/>
  <c r="BM947" i="1"/>
  <c r="BQ947" i="1"/>
  <c r="BN979" i="1"/>
  <c r="BO979" i="1"/>
  <c r="BL979" i="1"/>
  <c r="BP979" i="1"/>
  <c r="BM979" i="1"/>
  <c r="BQ979" i="1"/>
  <c r="BO1011" i="1"/>
  <c r="BL1011" i="1"/>
  <c r="BP1011" i="1"/>
  <c r="BM1011" i="1"/>
  <c r="BQ1011" i="1"/>
  <c r="BN1011" i="1"/>
  <c r="BO1037" i="1"/>
  <c r="BL1037" i="1"/>
  <c r="BP1037" i="1"/>
  <c r="BM1037" i="1"/>
  <c r="BQ1037" i="1"/>
  <c r="BN1037" i="1"/>
  <c r="BM1054" i="1"/>
  <c r="BQ1054" i="1"/>
  <c r="BN1054" i="1"/>
  <c r="BO1054" i="1"/>
  <c r="BP1054" i="1"/>
  <c r="BL1054" i="1"/>
  <c r="BM1070" i="1"/>
  <c r="BQ1070" i="1"/>
  <c r="BN1070" i="1"/>
  <c r="BO1070" i="1"/>
  <c r="BP1070" i="1"/>
  <c r="BL1070" i="1"/>
  <c r="BM1086" i="1"/>
  <c r="BQ1086" i="1"/>
  <c r="BN1086" i="1"/>
  <c r="BO1086" i="1"/>
  <c r="BP1086" i="1"/>
  <c r="BL1086" i="1"/>
  <c r="BO1101" i="1"/>
  <c r="BL1101" i="1"/>
  <c r="BP1101" i="1"/>
  <c r="BM1101" i="1"/>
  <c r="BN1101" i="1"/>
  <c r="BQ1101" i="1"/>
  <c r="BO1109" i="1"/>
  <c r="BL1109" i="1"/>
  <c r="BP1109" i="1"/>
  <c r="BM1109" i="1"/>
  <c r="BN1109" i="1"/>
  <c r="BQ1109" i="1"/>
  <c r="BO1117" i="1"/>
  <c r="BL1117" i="1"/>
  <c r="BP1117" i="1"/>
  <c r="BM1117" i="1"/>
  <c r="BN1117" i="1"/>
  <c r="BQ1117" i="1"/>
  <c r="BO1125" i="1"/>
  <c r="BL1125" i="1"/>
  <c r="BP1125" i="1"/>
  <c r="BM1125" i="1"/>
  <c r="BN1125" i="1"/>
  <c r="BQ1125" i="1"/>
  <c r="BL1133" i="1"/>
  <c r="BP1133" i="1"/>
  <c r="BO1133" i="1"/>
  <c r="BQ1133" i="1"/>
  <c r="BM1133" i="1"/>
  <c r="BN1133" i="1"/>
  <c r="BL1141" i="1"/>
  <c r="BP1141" i="1"/>
  <c r="BO1141" i="1"/>
  <c r="BQ1141" i="1"/>
  <c r="BM1141" i="1"/>
  <c r="BN1141" i="1"/>
  <c r="BM560" i="1"/>
  <c r="BQ560" i="1"/>
  <c r="BN560" i="1"/>
  <c r="BO560" i="1"/>
  <c r="BL560" i="1"/>
  <c r="BP560" i="1"/>
  <c r="BN710" i="1"/>
  <c r="BO710" i="1"/>
  <c r="BL710" i="1"/>
  <c r="BP710" i="1"/>
  <c r="BM710" i="1"/>
  <c r="BQ710" i="1"/>
  <c r="BN806" i="1"/>
  <c r="BO806" i="1"/>
  <c r="BL806" i="1"/>
  <c r="BP806" i="1"/>
  <c r="BM806" i="1"/>
  <c r="BQ806" i="1"/>
  <c r="BN901" i="1"/>
  <c r="BO901" i="1"/>
  <c r="BL901" i="1"/>
  <c r="BP901" i="1"/>
  <c r="BM901" i="1"/>
  <c r="BQ901" i="1"/>
  <c r="BO1005" i="1"/>
  <c r="BL1005" i="1"/>
  <c r="BP1005" i="1"/>
  <c r="BM1005" i="1"/>
  <c r="BQ1005" i="1"/>
  <c r="BN1005" i="1"/>
  <c r="BL55" i="1"/>
  <c r="BP55" i="1"/>
  <c r="BM55" i="1"/>
  <c r="BQ55" i="1"/>
  <c r="BN55" i="1"/>
  <c r="BO55" i="1"/>
  <c r="BL63" i="1"/>
  <c r="BP63" i="1"/>
  <c r="BM63" i="1"/>
  <c r="BQ63" i="1"/>
  <c r="BN63" i="1"/>
  <c r="BO63" i="1"/>
  <c r="BL71" i="1"/>
  <c r="BP71" i="1"/>
  <c r="BM71" i="1"/>
  <c r="BQ71" i="1"/>
  <c r="BN71" i="1"/>
  <c r="BO71" i="1"/>
  <c r="BL79" i="1"/>
  <c r="BP79" i="1"/>
  <c r="BN79" i="1"/>
  <c r="BM79" i="1"/>
  <c r="BO79" i="1"/>
  <c r="BQ79" i="1"/>
  <c r="BL87" i="1"/>
  <c r="BP87" i="1"/>
  <c r="BN87" i="1"/>
  <c r="BM87" i="1"/>
  <c r="BO87" i="1"/>
  <c r="BQ87" i="1"/>
  <c r="BL95" i="1"/>
  <c r="BP95" i="1"/>
  <c r="BN95" i="1"/>
  <c r="BM95" i="1"/>
  <c r="BO95" i="1"/>
  <c r="BQ95" i="1"/>
  <c r="BL103" i="1"/>
  <c r="BP103" i="1"/>
  <c r="BN103" i="1"/>
  <c r="BM103" i="1"/>
  <c r="BO103" i="1"/>
  <c r="BQ103" i="1"/>
  <c r="BL111" i="1"/>
  <c r="BP111" i="1"/>
  <c r="BN111" i="1"/>
  <c r="BM111" i="1"/>
  <c r="BO111" i="1"/>
  <c r="BQ111" i="1"/>
  <c r="BL119" i="1"/>
  <c r="BP119" i="1"/>
  <c r="BN119" i="1"/>
  <c r="BM119" i="1"/>
  <c r="BO119" i="1"/>
  <c r="BQ119" i="1"/>
  <c r="BN127" i="1"/>
  <c r="BP127" i="1"/>
  <c r="BL127" i="1"/>
  <c r="BQ127" i="1"/>
  <c r="BM127" i="1"/>
  <c r="BO127" i="1"/>
  <c r="BL135" i="1"/>
  <c r="BP135" i="1"/>
  <c r="BM135" i="1"/>
  <c r="BQ135" i="1"/>
  <c r="BN135" i="1"/>
  <c r="BO135" i="1"/>
  <c r="BL143" i="1"/>
  <c r="BP143" i="1"/>
  <c r="BM143" i="1"/>
  <c r="BQ143" i="1"/>
  <c r="BN143" i="1"/>
  <c r="BO143" i="1"/>
  <c r="BL151" i="1"/>
  <c r="BP151" i="1"/>
  <c r="BM151" i="1"/>
  <c r="BQ151" i="1"/>
  <c r="BN151" i="1"/>
  <c r="BO151" i="1"/>
  <c r="BL159" i="1"/>
  <c r="BP159" i="1"/>
  <c r="BM159" i="1"/>
  <c r="BQ159" i="1"/>
  <c r="BN159" i="1"/>
  <c r="BO159" i="1"/>
  <c r="BL167" i="1"/>
  <c r="BP167" i="1"/>
  <c r="BM167" i="1"/>
  <c r="BQ167" i="1"/>
  <c r="BN167" i="1"/>
  <c r="BO167" i="1"/>
  <c r="BN70" i="1"/>
  <c r="BO70" i="1"/>
  <c r="BL70" i="1"/>
  <c r="BP70" i="1"/>
  <c r="BM70" i="1"/>
  <c r="BQ70" i="1"/>
  <c r="BN102" i="1"/>
  <c r="BL102" i="1"/>
  <c r="BP102" i="1"/>
  <c r="BQ102" i="1"/>
  <c r="BM102" i="1"/>
  <c r="BO102" i="1"/>
  <c r="BN126" i="1"/>
  <c r="BL126" i="1"/>
  <c r="BP126" i="1"/>
  <c r="BQ126" i="1"/>
  <c r="BM126" i="1"/>
  <c r="BO126" i="1"/>
  <c r="BN142" i="1"/>
  <c r="BO142" i="1"/>
  <c r="BL142" i="1"/>
  <c r="BP142" i="1"/>
  <c r="BM142" i="1"/>
  <c r="BQ142" i="1"/>
  <c r="BN158" i="1"/>
  <c r="BO158" i="1"/>
  <c r="BL158" i="1"/>
  <c r="BP158" i="1"/>
  <c r="BM158" i="1"/>
  <c r="BQ158" i="1"/>
  <c r="BN58" i="1"/>
  <c r="BO58" i="1"/>
  <c r="BL58" i="1"/>
  <c r="BP58" i="1"/>
  <c r="BM58" i="1"/>
  <c r="BQ58" i="1"/>
  <c r="BN90" i="1"/>
  <c r="BL90" i="1"/>
  <c r="BP90" i="1"/>
  <c r="BQ90" i="1"/>
  <c r="BM90" i="1"/>
  <c r="BO90" i="1"/>
  <c r="BN116" i="1"/>
  <c r="BL116" i="1"/>
  <c r="BP116" i="1"/>
  <c r="BM116" i="1"/>
  <c r="BO116" i="1"/>
  <c r="BQ116" i="1"/>
  <c r="BN132" i="1"/>
  <c r="BO132" i="1"/>
  <c r="BL132" i="1"/>
  <c r="BP132" i="1"/>
  <c r="BM132" i="1"/>
  <c r="BQ132" i="1"/>
  <c r="BN148" i="1"/>
  <c r="BO148" i="1"/>
  <c r="BL148" i="1"/>
  <c r="BP148" i="1"/>
  <c r="BM148" i="1"/>
  <c r="BQ148" i="1"/>
  <c r="BN168" i="1"/>
  <c r="BO168" i="1"/>
  <c r="BL168" i="1"/>
  <c r="BP168" i="1"/>
  <c r="BM168" i="1"/>
  <c r="BQ168" i="1"/>
  <c r="BN92" i="1"/>
  <c r="BL92" i="1"/>
  <c r="BP92" i="1"/>
  <c r="BM92" i="1"/>
  <c r="BO92" i="1"/>
  <c r="BQ92" i="1"/>
  <c r="BN72" i="1"/>
  <c r="BO72" i="1"/>
  <c r="BL72" i="1"/>
  <c r="BP72" i="1"/>
  <c r="BM72" i="1"/>
  <c r="BQ72" i="1"/>
  <c r="BN104" i="1"/>
  <c r="BL104" i="1"/>
  <c r="BP104" i="1"/>
  <c r="BM104" i="1"/>
  <c r="BO104" i="1"/>
  <c r="BQ104" i="1"/>
  <c r="BN84" i="1"/>
  <c r="BL84" i="1"/>
  <c r="BP84" i="1"/>
  <c r="BM84" i="1"/>
  <c r="BO84" i="1"/>
  <c r="BQ84" i="1"/>
  <c r="BL12" i="1"/>
  <c r="BP12" i="1"/>
  <c r="BM12" i="1"/>
  <c r="BQ12" i="1"/>
  <c r="BN12" i="1"/>
  <c r="BO12" i="1"/>
  <c r="BL9" i="1"/>
  <c r="BP9" i="1"/>
  <c r="BN9" i="1"/>
  <c r="BO9" i="1"/>
  <c r="BM9" i="1"/>
  <c r="BQ9" i="1"/>
  <c r="BN23" i="1"/>
  <c r="BO23" i="1"/>
  <c r="BQ23" i="1"/>
  <c r="BL23" i="1"/>
  <c r="BM23" i="1"/>
  <c r="BP23" i="1"/>
  <c r="BL39" i="1"/>
  <c r="BP39" i="1"/>
  <c r="BM39" i="1"/>
  <c r="BQ39" i="1"/>
  <c r="BN39" i="1"/>
  <c r="BO39" i="1"/>
  <c r="BN42" i="1"/>
  <c r="BO42" i="1"/>
  <c r="BL42" i="1"/>
  <c r="BP42" i="1"/>
  <c r="BM42" i="1"/>
  <c r="BQ42" i="1"/>
  <c r="BN44" i="1"/>
  <c r="BO44" i="1"/>
  <c r="BL44" i="1"/>
  <c r="BP44" i="1"/>
  <c r="BM44" i="1"/>
  <c r="BQ44" i="1"/>
  <c r="BL179" i="1"/>
  <c r="BP179" i="1"/>
  <c r="BM179" i="1"/>
  <c r="BQ179" i="1"/>
  <c r="BN179" i="1"/>
  <c r="BO179" i="1"/>
  <c r="BL187" i="1"/>
  <c r="BP187" i="1"/>
  <c r="BM187" i="1"/>
  <c r="BQ187" i="1"/>
  <c r="BN187" i="1"/>
  <c r="BO187" i="1"/>
  <c r="BL195" i="1"/>
  <c r="BP195" i="1"/>
  <c r="BM195" i="1"/>
  <c r="BQ195" i="1"/>
  <c r="BN195" i="1"/>
  <c r="BO195" i="1"/>
  <c r="BL203" i="1"/>
  <c r="BP203" i="1"/>
  <c r="BM203" i="1"/>
  <c r="BQ203" i="1"/>
  <c r="BN203" i="1"/>
  <c r="BO203" i="1"/>
  <c r="BM211" i="1"/>
  <c r="BQ211" i="1"/>
  <c r="BN211" i="1"/>
  <c r="BO211" i="1"/>
  <c r="BL211" i="1"/>
  <c r="BP211" i="1"/>
  <c r="BM219" i="1"/>
  <c r="BQ219" i="1"/>
  <c r="BN219" i="1"/>
  <c r="BO219" i="1"/>
  <c r="BL219" i="1"/>
  <c r="BP219" i="1"/>
  <c r="BM227" i="1"/>
  <c r="BQ227" i="1"/>
  <c r="BN227" i="1"/>
  <c r="BO227" i="1"/>
  <c r="BL227" i="1"/>
  <c r="BP227" i="1"/>
  <c r="BM235" i="1"/>
  <c r="BQ235" i="1"/>
  <c r="BN235" i="1"/>
  <c r="BO235" i="1"/>
  <c r="BL235" i="1"/>
  <c r="BP235" i="1"/>
  <c r="BM243" i="1"/>
  <c r="BQ243" i="1"/>
  <c r="BN243" i="1"/>
  <c r="BO243" i="1"/>
  <c r="BL243" i="1"/>
  <c r="BP243" i="1"/>
  <c r="BM251" i="1"/>
  <c r="BQ251" i="1"/>
  <c r="BN251" i="1"/>
  <c r="BO251" i="1"/>
  <c r="BL251" i="1"/>
  <c r="BP251" i="1"/>
  <c r="BM259" i="1"/>
  <c r="BQ259" i="1"/>
  <c r="BN259" i="1"/>
  <c r="BO259" i="1"/>
  <c r="BL259" i="1"/>
  <c r="BP259" i="1"/>
  <c r="BM267" i="1"/>
  <c r="BQ267" i="1"/>
  <c r="BN267" i="1"/>
  <c r="BO267" i="1"/>
  <c r="BL267" i="1"/>
  <c r="BP267" i="1"/>
  <c r="BM275" i="1"/>
  <c r="BQ275" i="1"/>
  <c r="BN275" i="1"/>
  <c r="BO275" i="1"/>
  <c r="BL275" i="1"/>
  <c r="BP275" i="1"/>
  <c r="BM283" i="1"/>
  <c r="BQ283" i="1"/>
  <c r="BN283" i="1"/>
  <c r="BO283" i="1"/>
  <c r="BL283" i="1"/>
  <c r="BP283" i="1"/>
  <c r="BM291" i="1"/>
  <c r="BQ291" i="1"/>
  <c r="BN291" i="1"/>
  <c r="BO291" i="1"/>
  <c r="BL291" i="1"/>
  <c r="BP291" i="1"/>
  <c r="BM299" i="1"/>
  <c r="BQ299" i="1"/>
  <c r="BN299" i="1"/>
  <c r="BO299" i="1"/>
  <c r="BL299" i="1"/>
  <c r="BP299" i="1"/>
  <c r="BM307" i="1"/>
  <c r="BQ307" i="1"/>
  <c r="BN307" i="1"/>
  <c r="BO307" i="1"/>
  <c r="BL307" i="1"/>
  <c r="BP307" i="1"/>
  <c r="BM315" i="1"/>
  <c r="BQ315" i="1"/>
  <c r="BN315" i="1"/>
  <c r="BO315" i="1"/>
  <c r="BL315" i="1"/>
  <c r="BP315" i="1"/>
  <c r="BM422" i="1"/>
  <c r="BQ422" i="1"/>
  <c r="BN422" i="1"/>
  <c r="BO422" i="1"/>
  <c r="BL422" i="1"/>
  <c r="BP422" i="1"/>
  <c r="BM329" i="1"/>
  <c r="BQ329" i="1"/>
  <c r="BN329" i="1"/>
  <c r="BO329" i="1"/>
  <c r="BL329" i="1"/>
  <c r="BP329" i="1"/>
  <c r="BM333" i="1"/>
  <c r="BQ333" i="1"/>
  <c r="BN333" i="1"/>
  <c r="BO333" i="1"/>
  <c r="BL333" i="1"/>
  <c r="BP333" i="1"/>
  <c r="BM425" i="1"/>
  <c r="BQ425" i="1"/>
  <c r="BN425" i="1"/>
  <c r="BO425" i="1"/>
  <c r="BL425" i="1"/>
  <c r="BP425" i="1"/>
  <c r="BM420" i="1"/>
  <c r="BQ420" i="1"/>
  <c r="BN420" i="1"/>
  <c r="BO420" i="1"/>
  <c r="BL420" i="1"/>
  <c r="BP420" i="1"/>
  <c r="BM364" i="1"/>
  <c r="BQ364" i="1"/>
  <c r="BN364" i="1"/>
  <c r="BO364" i="1"/>
  <c r="BL364" i="1"/>
  <c r="BP364" i="1"/>
  <c r="BM370" i="1"/>
  <c r="BQ370" i="1"/>
  <c r="BN370" i="1"/>
  <c r="BO370" i="1"/>
  <c r="BL370" i="1"/>
  <c r="BP370" i="1"/>
  <c r="BM377" i="1"/>
  <c r="BQ377" i="1"/>
  <c r="BN377" i="1"/>
  <c r="BO377" i="1"/>
  <c r="BL377" i="1"/>
  <c r="BP377" i="1"/>
  <c r="BM382" i="1"/>
  <c r="BQ382" i="1"/>
  <c r="BN382" i="1"/>
  <c r="BO382" i="1"/>
  <c r="BL382" i="1"/>
  <c r="BP382" i="1"/>
  <c r="BM386" i="1"/>
  <c r="BQ386" i="1"/>
  <c r="BN386" i="1"/>
  <c r="BO386" i="1"/>
  <c r="BL386" i="1"/>
  <c r="BP386" i="1"/>
  <c r="BM390" i="1"/>
  <c r="BQ390" i="1"/>
  <c r="BN390" i="1"/>
  <c r="BO390" i="1"/>
  <c r="BL390" i="1"/>
  <c r="BP390" i="1"/>
  <c r="BN182" i="1"/>
  <c r="BO182" i="1"/>
  <c r="BL182" i="1"/>
  <c r="BP182" i="1"/>
  <c r="BM182" i="1"/>
  <c r="BQ182" i="1"/>
  <c r="BL214" i="1"/>
  <c r="BM214" i="1"/>
  <c r="BO214" i="1"/>
  <c r="BP214" i="1"/>
  <c r="BQ214" i="1"/>
  <c r="BN214" i="1"/>
  <c r="BO246" i="1"/>
  <c r="BL246" i="1"/>
  <c r="BP246" i="1"/>
  <c r="BM246" i="1"/>
  <c r="BQ246" i="1"/>
  <c r="BN246" i="1"/>
  <c r="BO278" i="1"/>
  <c r="BL278" i="1"/>
  <c r="BP278" i="1"/>
  <c r="BM278" i="1"/>
  <c r="BQ278" i="1"/>
  <c r="BN278" i="1"/>
  <c r="BO310" i="1"/>
  <c r="BL310" i="1"/>
  <c r="BP310" i="1"/>
  <c r="BM310" i="1"/>
  <c r="BQ310" i="1"/>
  <c r="BN310" i="1"/>
  <c r="BO336" i="1"/>
  <c r="BL336" i="1"/>
  <c r="BP336" i="1"/>
  <c r="BM336" i="1"/>
  <c r="BQ336" i="1"/>
  <c r="BN336" i="1"/>
  <c r="BO373" i="1"/>
  <c r="BL373" i="1"/>
  <c r="BP373" i="1"/>
  <c r="BM373" i="1"/>
  <c r="BQ373" i="1"/>
  <c r="BN373" i="1"/>
  <c r="BO450" i="1"/>
  <c r="BL450" i="1"/>
  <c r="BP450" i="1"/>
  <c r="BM450" i="1"/>
  <c r="BQ450" i="1"/>
  <c r="BN450" i="1"/>
  <c r="BM467" i="1"/>
  <c r="BQ467" i="1"/>
  <c r="BN467" i="1"/>
  <c r="BO467" i="1"/>
  <c r="BL467" i="1"/>
  <c r="BP467" i="1"/>
  <c r="BN200" i="1"/>
  <c r="BO200" i="1"/>
  <c r="BL200" i="1"/>
  <c r="BP200" i="1"/>
  <c r="BM200" i="1"/>
  <c r="BQ200" i="1"/>
  <c r="BO232" i="1"/>
  <c r="BL232" i="1"/>
  <c r="BP232" i="1"/>
  <c r="BM232" i="1"/>
  <c r="BQ232" i="1"/>
  <c r="BN232" i="1"/>
  <c r="BO264" i="1"/>
  <c r="BL264" i="1"/>
  <c r="BP264" i="1"/>
  <c r="BM264" i="1"/>
  <c r="BQ264" i="1"/>
  <c r="BN264" i="1"/>
  <c r="BO296" i="1"/>
  <c r="BL296" i="1"/>
  <c r="BP296" i="1"/>
  <c r="BM296" i="1"/>
  <c r="BQ296" i="1"/>
  <c r="BN296" i="1"/>
  <c r="BO326" i="1"/>
  <c r="BL326" i="1"/>
  <c r="BP326" i="1"/>
  <c r="BM326" i="1"/>
  <c r="BQ326" i="1"/>
  <c r="BN326" i="1"/>
  <c r="BO344" i="1"/>
  <c r="BL344" i="1"/>
  <c r="BP344" i="1"/>
  <c r="BM344" i="1"/>
  <c r="BQ344" i="1"/>
  <c r="BN344" i="1"/>
  <c r="BO385" i="1"/>
  <c r="BL385" i="1"/>
  <c r="BP385" i="1"/>
  <c r="BM385" i="1"/>
  <c r="BQ385" i="1"/>
  <c r="BN385" i="1"/>
  <c r="BO460" i="1"/>
  <c r="BL460" i="1"/>
  <c r="BP460" i="1"/>
  <c r="BM460" i="1"/>
  <c r="BQ460" i="1"/>
  <c r="BN460" i="1"/>
  <c r="BM473" i="1"/>
  <c r="BQ473" i="1"/>
  <c r="BN473" i="1"/>
  <c r="BO473" i="1"/>
  <c r="BL473" i="1"/>
  <c r="BP473" i="1"/>
  <c r="BM481" i="1"/>
  <c r="BQ481" i="1"/>
  <c r="BN481" i="1"/>
  <c r="BO481" i="1"/>
  <c r="BL481" i="1"/>
  <c r="BP481" i="1"/>
  <c r="BO489" i="1"/>
  <c r="BL489" i="1"/>
  <c r="BP489" i="1"/>
  <c r="BM489" i="1"/>
  <c r="BQ489" i="1"/>
  <c r="BN489" i="1"/>
  <c r="BO497" i="1"/>
  <c r="BL497" i="1"/>
  <c r="BP497" i="1"/>
  <c r="BM497" i="1"/>
  <c r="BQ497" i="1"/>
  <c r="BN497" i="1"/>
  <c r="BO505" i="1"/>
  <c r="BL505" i="1"/>
  <c r="BP505" i="1"/>
  <c r="BM505" i="1"/>
  <c r="BQ505" i="1"/>
  <c r="BN505" i="1"/>
  <c r="BO513" i="1"/>
  <c r="BL513" i="1"/>
  <c r="BP513" i="1"/>
  <c r="BM513" i="1"/>
  <c r="BQ513" i="1"/>
  <c r="BN513" i="1"/>
  <c r="BO521" i="1"/>
  <c r="BL521" i="1"/>
  <c r="BP521" i="1"/>
  <c r="BM521" i="1"/>
  <c r="BQ521" i="1"/>
  <c r="BN521" i="1"/>
  <c r="BO528" i="1"/>
  <c r="BL528" i="1"/>
  <c r="BP528" i="1"/>
  <c r="BM528" i="1"/>
  <c r="BQ528" i="1"/>
  <c r="BN528" i="1"/>
  <c r="BO536" i="1"/>
  <c r="BL536" i="1"/>
  <c r="BP536" i="1"/>
  <c r="BM536" i="1"/>
  <c r="BQ536" i="1"/>
  <c r="BN536" i="1"/>
  <c r="BO543" i="1"/>
  <c r="BL543" i="1"/>
  <c r="BP543" i="1"/>
  <c r="BM543" i="1"/>
  <c r="BQ543" i="1"/>
  <c r="BN543" i="1"/>
  <c r="BO551" i="1"/>
  <c r="BL551" i="1"/>
  <c r="BP551" i="1"/>
  <c r="BM551" i="1"/>
  <c r="BQ551" i="1"/>
  <c r="BN551" i="1"/>
  <c r="BO559" i="1"/>
  <c r="BL559" i="1"/>
  <c r="BP559" i="1"/>
  <c r="BM559" i="1"/>
  <c r="BQ559" i="1"/>
  <c r="BN559" i="1"/>
  <c r="BO567" i="1"/>
  <c r="BL567" i="1"/>
  <c r="BP567" i="1"/>
  <c r="BM567" i="1"/>
  <c r="BQ567" i="1"/>
  <c r="BN567" i="1"/>
  <c r="BO575" i="1"/>
  <c r="BL575" i="1"/>
  <c r="BP575" i="1"/>
  <c r="BM575" i="1"/>
  <c r="BQ575" i="1"/>
  <c r="BN575" i="1"/>
  <c r="BO583" i="1"/>
  <c r="BL583" i="1"/>
  <c r="BP583" i="1"/>
  <c r="BM583" i="1"/>
  <c r="BQ583" i="1"/>
  <c r="BN583" i="1"/>
  <c r="BO590" i="1"/>
  <c r="BL590" i="1"/>
  <c r="BP590" i="1"/>
  <c r="BM590" i="1"/>
  <c r="BQ590" i="1"/>
  <c r="BN590" i="1"/>
  <c r="BO598" i="1"/>
  <c r="BL598" i="1"/>
  <c r="BP598" i="1"/>
  <c r="BM598" i="1"/>
  <c r="BQ598" i="1"/>
  <c r="BN598" i="1"/>
  <c r="BO606" i="1"/>
  <c r="BL606" i="1"/>
  <c r="BP606" i="1"/>
  <c r="BM606" i="1"/>
  <c r="BQ606" i="1"/>
  <c r="BN606" i="1"/>
  <c r="BO614" i="1"/>
  <c r="BL614" i="1"/>
  <c r="BP614" i="1"/>
  <c r="BM614" i="1"/>
  <c r="BQ614" i="1"/>
  <c r="BN614" i="1"/>
  <c r="BO622" i="1"/>
  <c r="BL622" i="1"/>
  <c r="BP622" i="1"/>
  <c r="BM622" i="1"/>
  <c r="BQ622" i="1"/>
  <c r="BN622" i="1"/>
  <c r="BO630" i="1"/>
  <c r="BL630" i="1"/>
  <c r="BP630" i="1"/>
  <c r="BM630" i="1"/>
  <c r="BQ630" i="1"/>
  <c r="BN630" i="1"/>
  <c r="BO638" i="1"/>
  <c r="BL638" i="1"/>
  <c r="BP638" i="1"/>
  <c r="BM638" i="1"/>
  <c r="BQ638" i="1"/>
  <c r="BN638" i="1"/>
  <c r="BO644" i="1"/>
  <c r="BL644" i="1"/>
  <c r="BP644" i="1"/>
  <c r="BM644" i="1"/>
  <c r="BQ644" i="1"/>
  <c r="BN644" i="1"/>
  <c r="BN178" i="1"/>
  <c r="BO178" i="1"/>
  <c r="BL178" i="1"/>
  <c r="BP178" i="1"/>
  <c r="BM178" i="1"/>
  <c r="BQ178" i="1"/>
  <c r="BN210" i="1"/>
  <c r="BO210" i="1"/>
  <c r="BL210" i="1"/>
  <c r="BP210" i="1"/>
  <c r="BM210" i="1"/>
  <c r="BQ210" i="1"/>
  <c r="BO242" i="1"/>
  <c r="BL242" i="1"/>
  <c r="BP242" i="1"/>
  <c r="BM242" i="1"/>
  <c r="BQ242" i="1"/>
  <c r="BN242" i="1"/>
  <c r="BO274" i="1"/>
  <c r="BL274" i="1"/>
  <c r="BP274" i="1"/>
  <c r="BM274" i="1"/>
  <c r="BQ274" i="1"/>
  <c r="BN274" i="1"/>
  <c r="BO306" i="1"/>
  <c r="BL306" i="1"/>
  <c r="BP306" i="1"/>
  <c r="BM306" i="1"/>
  <c r="BQ306" i="1"/>
  <c r="BN306" i="1"/>
  <c r="BO424" i="1"/>
  <c r="BL424" i="1"/>
  <c r="BP424" i="1"/>
  <c r="BM424" i="1"/>
  <c r="BQ424" i="1"/>
  <c r="BN424" i="1"/>
  <c r="BO369" i="1"/>
  <c r="BL369" i="1"/>
  <c r="BP369" i="1"/>
  <c r="BM369" i="1"/>
  <c r="BQ369" i="1"/>
  <c r="BN369" i="1"/>
  <c r="BO447" i="1"/>
  <c r="BL447" i="1"/>
  <c r="BP447" i="1"/>
  <c r="BM447" i="1"/>
  <c r="BQ447" i="1"/>
  <c r="BN447" i="1"/>
  <c r="BM465" i="1"/>
  <c r="BQ465" i="1"/>
  <c r="BN465" i="1"/>
  <c r="BO465" i="1"/>
  <c r="BL465" i="1"/>
  <c r="BP465" i="1"/>
  <c r="BO244" i="1"/>
  <c r="BL244" i="1"/>
  <c r="BP244" i="1"/>
  <c r="BM244" i="1"/>
  <c r="BQ244" i="1"/>
  <c r="BN244" i="1"/>
  <c r="BO371" i="1"/>
  <c r="BL371" i="1"/>
  <c r="BP371" i="1"/>
  <c r="BM371" i="1"/>
  <c r="BQ371" i="1"/>
  <c r="BN371" i="1"/>
  <c r="BO484" i="1"/>
  <c r="BL484" i="1"/>
  <c r="BM484" i="1"/>
  <c r="BQ484" i="1"/>
  <c r="BN484" i="1"/>
  <c r="BP484" i="1"/>
  <c r="BM516" i="1"/>
  <c r="BQ516" i="1"/>
  <c r="BN516" i="1"/>
  <c r="BO516" i="1"/>
  <c r="BL516" i="1"/>
  <c r="BP516" i="1"/>
  <c r="BM546" i="1"/>
  <c r="BQ546" i="1"/>
  <c r="BN546" i="1"/>
  <c r="BO546" i="1"/>
  <c r="BL546" i="1"/>
  <c r="BP546" i="1"/>
  <c r="BM578" i="1"/>
  <c r="BQ578" i="1"/>
  <c r="BN578" i="1"/>
  <c r="BO578" i="1"/>
  <c r="BL578" i="1"/>
  <c r="BP578" i="1"/>
  <c r="BM609" i="1"/>
  <c r="BQ609" i="1"/>
  <c r="BN609" i="1"/>
  <c r="BO609" i="1"/>
  <c r="BL609" i="1"/>
  <c r="BP609" i="1"/>
  <c r="BM394" i="1"/>
  <c r="BQ394" i="1"/>
  <c r="BN394" i="1"/>
  <c r="BO394" i="1"/>
  <c r="BL394" i="1"/>
  <c r="BP394" i="1"/>
  <c r="BM659" i="1"/>
  <c r="BQ659" i="1"/>
  <c r="BN659" i="1"/>
  <c r="BO659" i="1"/>
  <c r="BL659" i="1"/>
  <c r="BP659" i="1"/>
  <c r="BO284" i="1"/>
  <c r="BL284" i="1"/>
  <c r="BP284" i="1"/>
  <c r="BM284" i="1"/>
  <c r="BQ284" i="1"/>
  <c r="BN284" i="1"/>
  <c r="BO454" i="1"/>
  <c r="BL454" i="1"/>
  <c r="BP454" i="1"/>
  <c r="BM454" i="1"/>
  <c r="BQ454" i="1"/>
  <c r="BN454" i="1"/>
  <c r="BM494" i="1"/>
  <c r="BQ494" i="1"/>
  <c r="BN494" i="1"/>
  <c r="BO494" i="1"/>
  <c r="BL494" i="1"/>
  <c r="BP494" i="1"/>
  <c r="BM526" i="1"/>
  <c r="BQ526" i="1"/>
  <c r="BN526" i="1"/>
  <c r="BO526" i="1"/>
  <c r="BL526" i="1"/>
  <c r="BP526" i="1"/>
  <c r="BM556" i="1"/>
  <c r="BQ556" i="1"/>
  <c r="BN556" i="1"/>
  <c r="BO556" i="1"/>
  <c r="BL556" i="1"/>
  <c r="BP556" i="1"/>
  <c r="BM587" i="1"/>
  <c r="BQ587" i="1"/>
  <c r="BN587" i="1"/>
  <c r="BO587" i="1"/>
  <c r="BL587" i="1"/>
  <c r="BP587" i="1"/>
  <c r="BM619" i="1"/>
  <c r="BQ619" i="1"/>
  <c r="BN619" i="1"/>
  <c r="BO619" i="1"/>
  <c r="BL619" i="1"/>
  <c r="BP619" i="1"/>
  <c r="BM648" i="1"/>
  <c r="BQ648" i="1"/>
  <c r="BN648" i="1"/>
  <c r="BO648" i="1"/>
  <c r="BL648" i="1"/>
  <c r="BP648" i="1"/>
  <c r="BO662" i="1"/>
  <c r="BL662" i="1"/>
  <c r="BP662" i="1"/>
  <c r="BM662" i="1"/>
  <c r="BQ662" i="1"/>
  <c r="BN662" i="1"/>
  <c r="BO671" i="1"/>
  <c r="BL671" i="1"/>
  <c r="BP671" i="1"/>
  <c r="BM671" i="1"/>
  <c r="BQ671" i="1"/>
  <c r="BN671" i="1"/>
  <c r="BO678" i="1"/>
  <c r="BL678" i="1"/>
  <c r="BP678" i="1"/>
  <c r="BM678" i="1"/>
  <c r="BN678" i="1"/>
  <c r="BQ678" i="1"/>
  <c r="BO685" i="1"/>
  <c r="BL685" i="1"/>
  <c r="BP685" i="1"/>
  <c r="BN685" i="1"/>
  <c r="BM685" i="1"/>
  <c r="BQ685" i="1"/>
  <c r="BO693" i="1"/>
  <c r="BL693" i="1"/>
  <c r="BP693" i="1"/>
  <c r="BN693" i="1"/>
  <c r="BM693" i="1"/>
  <c r="BQ693" i="1"/>
  <c r="BO701" i="1"/>
  <c r="BL701" i="1"/>
  <c r="BP701" i="1"/>
  <c r="BM701" i="1"/>
  <c r="BN701" i="1"/>
  <c r="BQ701" i="1"/>
  <c r="BL709" i="1"/>
  <c r="BP709" i="1"/>
  <c r="BM709" i="1"/>
  <c r="BQ709" i="1"/>
  <c r="BN709" i="1"/>
  <c r="BO709" i="1"/>
  <c r="BL717" i="1"/>
  <c r="BP717" i="1"/>
  <c r="BM717" i="1"/>
  <c r="BQ717" i="1"/>
  <c r="BN717" i="1"/>
  <c r="BO717" i="1"/>
  <c r="BL725" i="1"/>
  <c r="BP725" i="1"/>
  <c r="BM725" i="1"/>
  <c r="BQ725" i="1"/>
  <c r="BN725" i="1"/>
  <c r="BO725" i="1"/>
  <c r="BL733" i="1"/>
  <c r="BP733" i="1"/>
  <c r="BM733" i="1"/>
  <c r="BQ733" i="1"/>
  <c r="BN733" i="1"/>
  <c r="BO733" i="1"/>
  <c r="BL741" i="1"/>
  <c r="BP741" i="1"/>
  <c r="BM741" i="1"/>
  <c r="BQ741" i="1"/>
  <c r="BN741" i="1"/>
  <c r="BO741" i="1"/>
  <c r="BL749" i="1"/>
  <c r="BP749" i="1"/>
  <c r="BM749" i="1"/>
  <c r="BQ749" i="1"/>
  <c r="BN749" i="1"/>
  <c r="BO749" i="1"/>
  <c r="BL757" i="1"/>
  <c r="BP757" i="1"/>
  <c r="BM757" i="1"/>
  <c r="BQ757" i="1"/>
  <c r="BN757" i="1"/>
  <c r="BO757" i="1"/>
  <c r="BL765" i="1"/>
  <c r="BP765" i="1"/>
  <c r="BM765" i="1"/>
  <c r="BQ765" i="1"/>
  <c r="BN765" i="1"/>
  <c r="BO765" i="1"/>
  <c r="BL773" i="1"/>
  <c r="BP773" i="1"/>
  <c r="BM773" i="1"/>
  <c r="BQ773" i="1"/>
  <c r="BN773" i="1"/>
  <c r="BO773" i="1"/>
  <c r="BL781" i="1"/>
  <c r="BP781" i="1"/>
  <c r="BM781" i="1"/>
  <c r="BQ781" i="1"/>
  <c r="BN781" i="1"/>
  <c r="BO781" i="1"/>
  <c r="BL789" i="1"/>
  <c r="BP789" i="1"/>
  <c r="BM789" i="1"/>
  <c r="BQ789" i="1"/>
  <c r="BN789" i="1"/>
  <c r="BO789" i="1"/>
  <c r="BL797" i="1"/>
  <c r="BP797" i="1"/>
  <c r="BM797" i="1"/>
  <c r="BQ797" i="1"/>
  <c r="BN797" i="1"/>
  <c r="BO797" i="1"/>
  <c r="BL805" i="1"/>
  <c r="BP805" i="1"/>
  <c r="BM805" i="1"/>
  <c r="BQ805" i="1"/>
  <c r="BN805" i="1"/>
  <c r="BO805" i="1"/>
  <c r="BL813" i="1"/>
  <c r="BP813" i="1"/>
  <c r="BM813" i="1"/>
  <c r="BQ813" i="1"/>
  <c r="BN813" i="1"/>
  <c r="BO813" i="1"/>
  <c r="BL821" i="1"/>
  <c r="BP821" i="1"/>
  <c r="BM821" i="1"/>
  <c r="BQ821" i="1"/>
  <c r="BN821" i="1"/>
  <c r="BO821" i="1"/>
  <c r="BL829" i="1"/>
  <c r="BP829" i="1"/>
  <c r="BM829" i="1"/>
  <c r="BQ829" i="1"/>
  <c r="BN829" i="1"/>
  <c r="BO829" i="1"/>
  <c r="BL837" i="1"/>
  <c r="BP837" i="1"/>
  <c r="BM837" i="1"/>
  <c r="BQ837" i="1"/>
  <c r="BN837" i="1"/>
  <c r="BO837" i="1"/>
  <c r="BL845" i="1"/>
  <c r="BP845" i="1"/>
  <c r="BM845" i="1"/>
  <c r="BQ845" i="1"/>
  <c r="BN845" i="1"/>
  <c r="BO845" i="1"/>
  <c r="BL853" i="1"/>
  <c r="BP853" i="1"/>
  <c r="BM853" i="1"/>
  <c r="BQ853" i="1"/>
  <c r="BN853" i="1"/>
  <c r="BO853" i="1"/>
  <c r="BL861" i="1"/>
  <c r="BP861" i="1"/>
  <c r="BM861" i="1"/>
  <c r="BQ861" i="1"/>
  <c r="BN861" i="1"/>
  <c r="BO861" i="1"/>
  <c r="BL868" i="1"/>
  <c r="BP868" i="1"/>
  <c r="BM868" i="1"/>
  <c r="BQ868" i="1"/>
  <c r="BN868" i="1"/>
  <c r="BO868" i="1"/>
  <c r="BL876" i="1"/>
  <c r="BP876" i="1"/>
  <c r="BM876" i="1"/>
  <c r="BQ876" i="1"/>
  <c r="BN876" i="1"/>
  <c r="BO876" i="1"/>
  <c r="BL884" i="1"/>
  <c r="BP884" i="1"/>
  <c r="BM884" i="1"/>
  <c r="BQ884" i="1"/>
  <c r="BN884" i="1"/>
  <c r="BO884" i="1"/>
  <c r="BL892" i="1"/>
  <c r="BP892" i="1"/>
  <c r="BM892" i="1"/>
  <c r="BQ892" i="1"/>
  <c r="BN892" i="1"/>
  <c r="BO892" i="1"/>
  <c r="BL900" i="1"/>
  <c r="BP900" i="1"/>
  <c r="BM900" i="1"/>
  <c r="BQ900" i="1"/>
  <c r="BN900" i="1"/>
  <c r="BO900" i="1"/>
  <c r="BL908" i="1"/>
  <c r="BP908" i="1"/>
  <c r="BM908" i="1"/>
  <c r="BQ908" i="1"/>
  <c r="BN908" i="1"/>
  <c r="BO908" i="1"/>
  <c r="BL916" i="1"/>
  <c r="BP916" i="1"/>
  <c r="BM916" i="1"/>
  <c r="BQ916" i="1"/>
  <c r="BN916" i="1"/>
  <c r="BO916" i="1"/>
  <c r="BL924" i="1"/>
  <c r="BP924" i="1"/>
  <c r="BM924" i="1"/>
  <c r="BQ924" i="1"/>
  <c r="BN924" i="1"/>
  <c r="BO924" i="1"/>
  <c r="BL932" i="1"/>
  <c r="BP932" i="1"/>
  <c r="BM932" i="1"/>
  <c r="BQ932" i="1"/>
  <c r="BN932" i="1"/>
  <c r="BO932" i="1"/>
  <c r="BL940" i="1"/>
  <c r="BP940" i="1"/>
  <c r="BM940" i="1"/>
  <c r="BQ940" i="1"/>
  <c r="BN940" i="1"/>
  <c r="BO940" i="1"/>
  <c r="BL948" i="1"/>
  <c r="BP948" i="1"/>
  <c r="BM948" i="1"/>
  <c r="BQ948" i="1"/>
  <c r="BN948" i="1"/>
  <c r="BO948" i="1"/>
  <c r="BL956" i="1"/>
  <c r="BP956" i="1"/>
  <c r="BM956" i="1"/>
  <c r="BQ956" i="1"/>
  <c r="BN956" i="1"/>
  <c r="BO956" i="1"/>
  <c r="BL964" i="1"/>
  <c r="BP964" i="1"/>
  <c r="BM964" i="1"/>
  <c r="BQ964" i="1"/>
  <c r="BN964" i="1"/>
  <c r="BO964" i="1"/>
  <c r="BL972" i="1"/>
  <c r="BP972" i="1"/>
  <c r="BM972" i="1"/>
  <c r="BQ972" i="1"/>
  <c r="BN972" i="1"/>
  <c r="BO972" i="1"/>
  <c r="BL980" i="1"/>
  <c r="BP980" i="1"/>
  <c r="BM980" i="1"/>
  <c r="BQ980" i="1"/>
  <c r="BN980" i="1"/>
  <c r="BO980" i="1"/>
  <c r="BL988" i="1"/>
  <c r="BP988" i="1"/>
  <c r="BM988" i="1"/>
  <c r="BQ988" i="1"/>
  <c r="BN988" i="1"/>
  <c r="BO988" i="1"/>
  <c r="BM996" i="1"/>
  <c r="BQ996" i="1"/>
  <c r="BN996" i="1"/>
  <c r="BO996" i="1"/>
  <c r="BL996" i="1"/>
  <c r="BP996" i="1"/>
  <c r="BM1004" i="1"/>
  <c r="BQ1004" i="1"/>
  <c r="BN1004" i="1"/>
  <c r="BO1004" i="1"/>
  <c r="BL1004" i="1"/>
  <c r="BP1004" i="1"/>
  <c r="BM1012" i="1"/>
  <c r="BQ1012" i="1"/>
  <c r="BN1012" i="1"/>
  <c r="BO1012" i="1"/>
  <c r="BL1012" i="1"/>
  <c r="BP1012" i="1"/>
  <c r="BM1020" i="1"/>
  <c r="BQ1020" i="1"/>
  <c r="BN1020" i="1"/>
  <c r="BO1020" i="1"/>
  <c r="BL1020" i="1"/>
  <c r="BP1020" i="1"/>
  <c r="BM1028" i="1"/>
  <c r="BQ1028" i="1"/>
  <c r="BN1028" i="1"/>
  <c r="BO1028" i="1"/>
  <c r="BL1028" i="1"/>
  <c r="BP1028" i="1"/>
  <c r="BO260" i="1"/>
  <c r="BL260" i="1"/>
  <c r="BP260" i="1"/>
  <c r="BM260" i="1"/>
  <c r="BQ260" i="1"/>
  <c r="BN260" i="1"/>
  <c r="BO383" i="1"/>
  <c r="BL383" i="1"/>
  <c r="BP383" i="1"/>
  <c r="BM383" i="1"/>
  <c r="BQ383" i="1"/>
  <c r="BN383" i="1"/>
  <c r="BM488" i="1"/>
  <c r="BQ488" i="1"/>
  <c r="BN488" i="1"/>
  <c r="BO488" i="1"/>
  <c r="BL488" i="1"/>
  <c r="BP488" i="1"/>
  <c r="BM520" i="1"/>
  <c r="BQ520" i="1"/>
  <c r="BN520" i="1"/>
  <c r="BO520" i="1"/>
  <c r="BL520" i="1"/>
  <c r="BP520" i="1"/>
  <c r="BM550" i="1"/>
  <c r="BQ550" i="1"/>
  <c r="BN550" i="1"/>
  <c r="BO550" i="1"/>
  <c r="BL550" i="1"/>
  <c r="BP550" i="1"/>
  <c r="BM582" i="1"/>
  <c r="BQ582" i="1"/>
  <c r="BN582" i="1"/>
  <c r="BO582" i="1"/>
  <c r="BL582" i="1"/>
  <c r="BP582" i="1"/>
  <c r="BM613" i="1"/>
  <c r="BQ613" i="1"/>
  <c r="BN613" i="1"/>
  <c r="BO613" i="1"/>
  <c r="BL613" i="1"/>
  <c r="BP613" i="1"/>
  <c r="BM643" i="1"/>
  <c r="BQ643" i="1"/>
  <c r="BN643" i="1"/>
  <c r="BO643" i="1"/>
  <c r="BL643" i="1"/>
  <c r="BP643" i="1"/>
  <c r="BN204" i="1"/>
  <c r="BO204" i="1"/>
  <c r="BL204" i="1"/>
  <c r="BP204" i="1"/>
  <c r="BM204" i="1"/>
  <c r="BQ204" i="1"/>
  <c r="BM537" i="1"/>
  <c r="BQ537" i="1"/>
  <c r="BN537" i="1"/>
  <c r="BO537" i="1"/>
  <c r="BL537" i="1"/>
  <c r="BP537" i="1"/>
  <c r="BO654" i="1"/>
  <c r="BL654" i="1"/>
  <c r="BP654" i="1"/>
  <c r="BM654" i="1"/>
  <c r="BQ654" i="1"/>
  <c r="BN654" i="1"/>
  <c r="BM688" i="1"/>
  <c r="BQ688" i="1"/>
  <c r="BN688" i="1"/>
  <c r="BL688" i="1"/>
  <c r="BP688" i="1"/>
  <c r="BO688" i="1"/>
  <c r="BN720" i="1"/>
  <c r="BO720" i="1"/>
  <c r="BL720" i="1"/>
  <c r="BP720" i="1"/>
  <c r="BM720" i="1"/>
  <c r="BQ720" i="1"/>
  <c r="BN752" i="1"/>
  <c r="BO752" i="1"/>
  <c r="BL752" i="1"/>
  <c r="BP752" i="1"/>
  <c r="BM752" i="1"/>
  <c r="BQ752" i="1"/>
  <c r="BN784" i="1"/>
  <c r="BO784" i="1"/>
  <c r="BL784" i="1"/>
  <c r="BP784" i="1"/>
  <c r="BM784" i="1"/>
  <c r="BQ784" i="1"/>
  <c r="BN816" i="1"/>
  <c r="BO816" i="1"/>
  <c r="BL816" i="1"/>
  <c r="BP816" i="1"/>
  <c r="BM816" i="1"/>
  <c r="BQ816" i="1"/>
  <c r="BN848" i="1"/>
  <c r="BO848" i="1"/>
  <c r="BL848" i="1"/>
  <c r="BP848" i="1"/>
  <c r="BM848" i="1"/>
  <c r="BQ848" i="1"/>
  <c r="BN879" i="1"/>
  <c r="BO879" i="1"/>
  <c r="BL879" i="1"/>
  <c r="BP879" i="1"/>
  <c r="BM879" i="1"/>
  <c r="BQ879" i="1"/>
  <c r="BN911" i="1"/>
  <c r="BO911" i="1"/>
  <c r="BL911" i="1"/>
  <c r="BP911" i="1"/>
  <c r="BM911" i="1"/>
  <c r="BQ911" i="1"/>
  <c r="BN943" i="1"/>
  <c r="BO943" i="1"/>
  <c r="BL943" i="1"/>
  <c r="BP943" i="1"/>
  <c r="BM943" i="1"/>
  <c r="BQ943" i="1"/>
  <c r="BN975" i="1"/>
  <c r="BO975" i="1"/>
  <c r="BL975" i="1"/>
  <c r="BP975" i="1"/>
  <c r="BM975" i="1"/>
  <c r="BQ975" i="1"/>
  <c r="BO1007" i="1"/>
  <c r="BL1007" i="1"/>
  <c r="BP1007" i="1"/>
  <c r="BM1007" i="1"/>
  <c r="BQ1007" i="1"/>
  <c r="BN1007" i="1"/>
  <c r="BO1035" i="1"/>
  <c r="BL1035" i="1"/>
  <c r="BP1035" i="1"/>
  <c r="BM1035" i="1"/>
  <c r="BQ1035" i="1"/>
  <c r="BN1035" i="1"/>
  <c r="BM1050" i="1"/>
  <c r="BQ1050" i="1"/>
  <c r="BN1050" i="1"/>
  <c r="BO1050" i="1"/>
  <c r="BL1050" i="1"/>
  <c r="BP1050" i="1"/>
  <c r="BM1066" i="1"/>
  <c r="BQ1066" i="1"/>
  <c r="BN1066" i="1"/>
  <c r="BO1066" i="1"/>
  <c r="BL1066" i="1"/>
  <c r="BP1066" i="1"/>
  <c r="BM1082" i="1"/>
  <c r="BQ1082" i="1"/>
  <c r="BN1082" i="1"/>
  <c r="BO1082" i="1"/>
  <c r="BL1082" i="1"/>
  <c r="BP1082" i="1"/>
  <c r="BM1098" i="1"/>
  <c r="BQ1098" i="1"/>
  <c r="BN1098" i="1"/>
  <c r="BL1098" i="1"/>
  <c r="BO1098" i="1"/>
  <c r="BP1098" i="1"/>
  <c r="BM1106" i="1"/>
  <c r="BQ1106" i="1"/>
  <c r="BN1106" i="1"/>
  <c r="BL1106" i="1"/>
  <c r="BO1106" i="1"/>
  <c r="BP1106" i="1"/>
  <c r="BM1114" i="1"/>
  <c r="BQ1114" i="1"/>
  <c r="BN1114" i="1"/>
  <c r="BL1114" i="1"/>
  <c r="BO1114" i="1"/>
  <c r="BP1114" i="1"/>
  <c r="BM1122" i="1"/>
  <c r="BQ1122" i="1"/>
  <c r="BN1122" i="1"/>
  <c r="BL1122" i="1"/>
  <c r="BO1122" i="1"/>
  <c r="BP1122" i="1"/>
  <c r="BN1130" i="1"/>
  <c r="BL1130" i="1"/>
  <c r="BQ1130" i="1"/>
  <c r="BM1130" i="1"/>
  <c r="BO1130" i="1"/>
  <c r="BP1130" i="1"/>
  <c r="BN1138" i="1"/>
  <c r="BL1138" i="1"/>
  <c r="BQ1138" i="1"/>
  <c r="BM1138" i="1"/>
  <c r="BO1138" i="1"/>
  <c r="BP1138" i="1"/>
  <c r="BM498" i="1"/>
  <c r="BQ498" i="1"/>
  <c r="BN498" i="1"/>
  <c r="BO498" i="1"/>
  <c r="BL498" i="1"/>
  <c r="BP498" i="1"/>
  <c r="BN774" i="1"/>
  <c r="BO774" i="1"/>
  <c r="BL774" i="1"/>
  <c r="BP774" i="1"/>
  <c r="BM774" i="1"/>
  <c r="BQ774" i="1"/>
  <c r="BN869" i="1"/>
  <c r="BO869" i="1"/>
  <c r="BL869" i="1"/>
  <c r="BP869" i="1"/>
  <c r="BM869" i="1"/>
  <c r="BQ869" i="1"/>
  <c r="BN965" i="1"/>
  <c r="BO965" i="1"/>
  <c r="BL965" i="1"/>
  <c r="BP965" i="1"/>
  <c r="BM965" i="1"/>
  <c r="BQ965" i="1"/>
  <c r="BM1044" i="1"/>
  <c r="BQ1044" i="1"/>
  <c r="BN1044" i="1"/>
  <c r="BO1044" i="1"/>
  <c r="BL1044" i="1"/>
  <c r="BP1044" i="1"/>
  <c r="BM1076" i="1"/>
  <c r="BQ1076" i="1"/>
  <c r="BN1076" i="1"/>
  <c r="BO1076" i="1"/>
  <c r="BL1076" i="1"/>
  <c r="BP1076" i="1"/>
  <c r="BO365" i="1"/>
  <c r="BL365" i="1"/>
  <c r="BP365" i="1"/>
  <c r="BM365" i="1"/>
  <c r="BQ365" i="1"/>
  <c r="BN365" i="1"/>
  <c r="BM576" i="1"/>
  <c r="BQ576" i="1"/>
  <c r="BN576" i="1"/>
  <c r="BO576" i="1"/>
  <c r="BL576" i="1"/>
  <c r="BP576" i="1"/>
  <c r="BM668" i="1"/>
  <c r="BQ668" i="1"/>
  <c r="BN668" i="1"/>
  <c r="BO668" i="1"/>
  <c r="BL668" i="1"/>
  <c r="BP668" i="1"/>
  <c r="BM698" i="1"/>
  <c r="BQ698" i="1"/>
  <c r="BN698" i="1"/>
  <c r="BL698" i="1"/>
  <c r="BP698" i="1"/>
  <c r="BO698" i="1"/>
  <c r="BN730" i="1"/>
  <c r="BO730" i="1"/>
  <c r="BL730" i="1"/>
  <c r="BP730" i="1"/>
  <c r="BM730" i="1"/>
  <c r="BQ730" i="1"/>
  <c r="BN762" i="1"/>
  <c r="BO762" i="1"/>
  <c r="BL762" i="1"/>
  <c r="BP762" i="1"/>
  <c r="BM762" i="1"/>
  <c r="BQ762" i="1"/>
  <c r="BN794" i="1"/>
  <c r="BO794" i="1"/>
  <c r="BL794" i="1"/>
  <c r="BP794" i="1"/>
  <c r="BM794" i="1"/>
  <c r="BQ794" i="1"/>
  <c r="BN826" i="1"/>
  <c r="BO826" i="1"/>
  <c r="BL826" i="1"/>
  <c r="BP826" i="1"/>
  <c r="BM826" i="1"/>
  <c r="BQ826" i="1"/>
  <c r="BN858" i="1"/>
  <c r="BO858" i="1"/>
  <c r="BL858" i="1"/>
  <c r="BP858" i="1"/>
  <c r="BM858" i="1"/>
  <c r="BQ858" i="1"/>
  <c r="BN889" i="1"/>
  <c r="BO889" i="1"/>
  <c r="BL889" i="1"/>
  <c r="BP889" i="1"/>
  <c r="BM889" i="1"/>
  <c r="BQ889" i="1"/>
  <c r="BN921" i="1"/>
  <c r="BO921" i="1"/>
  <c r="BL921" i="1"/>
  <c r="BP921" i="1"/>
  <c r="BM921" i="1"/>
  <c r="BQ921" i="1"/>
  <c r="BN953" i="1"/>
  <c r="BO953" i="1"/>
  <c r="BL953" i="1"/>
  <c r="BP953" i="1"/>
  <c r="BM953" i="1"/>
  <c r="BQ953" i="1"/>
  <c r="BN985" i="1"/>
  <c r="BO985" i="1"/>
  <c r="BL985" i="1"/>
  <c r="BP985" i="1"/>
  <c r="BM985" i="1"/>
  <c r="BQ985" i="1"/>
  <c r="BO1017" i="1"/>
  <c r="BL1017" i="1"/>
  <c r="BP1017" i="1"/>
  <c r="BM1017" i="1"/>
  <c r="BQ1017" i="1"/>
  <c r="BN1017" i="1"/>
  <c r="BM1040" i="1"/>
  <c r="BQ1040" i="1"/>
  <c r="BN1040" i="1"/>
  <c r="BO1040" i="1"/>
  <c r="BL1040" i="1"/>
  <c r="BP1040" i="1"/>
  <c r="BM1056" i="1"/>
  <c r="BQ1056" i="1"/>
  <c r="BN1056" i="1"/>
  <c r="BO1056" i="1"/>
  <c r="BL1056" i="1"/>
  <c r="BP1056" i="1"/>
  <c r="BM1072" i="1"/>
  <c r="BQ1072" i="1"/>
  <c r="BN1072" i="1"/>
  <c r="BO1072" i="1"/>
  <c r="BL1072" i="1"/>
  <c r="BP1072" i="1"/>
  <c r="BM1088" i="1"/>
  <c r="BQ1088" i="1"/>
  <c r="BN1088" i="1"/>
  <c r="BO1088" i="1"/>
  <c r="BL1088" i="1"/>
  <c r="BP1088" i="1"/>
  <c r="BM529" i="1"/>
  <c r="BQ529" i="1"/>
  <c r="BN529" i="1"/>
  <c r="BO529" i="1"/>
  <c r="BL529" i="1"/>
  <c r="BP529" i="1"/>
  <c r="BM679" i="1"/>
  <c r="BQ679" i="1"/>
  <c r="BN679" i="1"/>
  <c r="BL679" i="1"/>
  <c r="BP679" i="1"/>
  <c r="BO679" i="1"/>
  <c r="BN766" i="1"/>
  <c r="BO766" i="1"/>
  <c r="BL766" i="1"/>
  <c r="BP766" i="1"/>
  <c r="BM766" i="1"/>
  <c r="BQ766" i="1"/>
  <c r="BN862" i="1"/>
  <c r="BO862" i="1"/>
  <c r="BL862" i="1"/>
  <c r="BP862" i="1"/>
  <c r="BM862" i="1"/>
  <c r="BQ862" i="1"/>
  <c r="BN957" i="1"/>
  <c r="BO957" i="1"/>
  <c r="BL957" i="1"/>
  <c r="BP957" i="1"/>
  <c r="BM957" i="1"/>
  <c r="BQ957" i="1"/>
  <c r="BO1041" i="1"/>
  <c r="BL1041" i="1"/>
  <c r="BP1041" i="1"/>
  <c r="BM1041" i="1"/>
  <c r="BQ1041" i="1"/>
  <c r="BN1041" i="1"/>
  <c r="BO1073" i="1"/>
  <c r="BL1073" i="1"/>
  <c r="BP1073" i="1"/>
  <c r="BM1073" i="1"/>
  <c r="BQ1073" i="1"/>
  <c r="BN1073" i="1"/>
  <c r="BO387" i="1"/>
  <c r="BL387" i="1"/>
  <c r="BP387" i="1"/>
  <c r="BM387" i="1"/>
  <c r="BQ387" i="1"/>
  <c r="BN387" i="1"/>
  <c r="BM584" i="1"/>
  <c r="BQ584" i="1"/>
  <c r="BN584" i="1"/>
  <c r="BO584" i="1"/>
  <c r="BL584" i="1"/>
  <c r="BP584" i="1"/>
  <c r="BM670" i="1"/>
  <c r="BQ670" i="1"/>
  <c r="BN670" i="1"/>
  <c r="BO670" i="1"/>
  <c r="BL670" i="1"/>
  <c r="BP670" i="1"/>
  <c r="BM700" i="1"/>
  <c r="BQ700" i="1"/>
  <c r="BN700" i="1"/>
  <c r="BL700" i="1"/>
  <c r="BP700" i="1"/>
  <c r="BO700" i="1"/>
  <c r="BN732" i="1"/>
  <c r="BO732" i="1"/>
  <c r="BL732" i="1"/>
  <c r="BP732" i="1"/>
  <c r="BM732" i="1"/>
  <c r="BQ732" i="1"/>
  <c r="BN764" i="1"/>
  <c r="BO764" i="1"/>
  <c r="BL764" i="1"/>
  <c r="BP764" i="1"/>
  <c r="BM764" i="1"/>
  <c r="BQ764" i="1"/>
  <c r="BN796" i="1"/>
  <c r="BO796" i="1"/>
  <c r="BL796" i="1"/>
  <c r="BP796" i="1"/>
  <c r="BM796" i="1"/>
  <c r="BQ796" i="1"/>
  <c r="BN828" i="1"/>
  <c r="BO828" i="1"/>
  <c r="BL828" i="1"/>
  <c r="BP828" i="1"/>
  <c r="BM828" i="1"/>
  <c r="BQ828" i="1"/>
  <c r="BN860" i="1"/>
  <c r="BO860" i="1"/>
  <c r="BL860" i="1"/>
  <c r="BP860" i="1"/>
  <c r="BM860" i="1"/>
  <c r="BQ860" i="1"/>
  <c r="BN891" i="1"/>
  <c r="BO891" i="1"/>
  <c r="BL891" i="1"/>
  <c r="BP891" i="1"/>
  <c r="BM891" i="1"/>
  <c r="BQ891" i="1"/>
  <c r="BN923" i="1"/>
  <c r="BO923" i="1"/>
  <c r="BL923" i="1"/>
  <c r="BP923" i="1"/>
  <c r="BM923" i="1"/>
  <c r="BQ923" i="1"/>
  <c r="BN955" i="1"/>
  <c r="BO955" i="1"/>
  <c r="BL955" i="1"/>
  <c r="BP955" i="1"/>
  <c r="BM955" i="1"/>
  <c r="BQ955" i="1"/>
  <c r="BN987" i="1"/>
  <c r="BO987" i="1"/>
  <c r="BL987" i="1"/>
  <c r="BP987" i="1"/>
  <c r="BM987" i="1"/>
  <c r="BQ987" i="1"/>
  <c r="BO1019" i="1"/>
  <c r="BL1019" i="1"/>
  <c r="BP1019" i="1"/>
  <c r="BM1019" i="1"/>
  <c r="BQ1019" i="1"/>
  <c r="BN1019" i="1"/>
  <c r="BO1043" i="1"/>
  <c r="BL1043" i="1"/>
  <c r="BP1043" i="1"/>
  <c r="BM1043" i="1"/>
  <c r="BQ1043" i="1"/>
  <c r="BN1043" i="1"/>
  <c r="BO1059" i="1"/>
  <c r="BL1059" i="1"/>
  <c r="BP1059" i="1"/>
  <c r="BM1059" i="1"/>
  <c r="BQ1059" i="1"/>
  <c r="BN1059" i="1"/>
  <c r="BO1075" i="1"/>
  <c r="BL1075" i="1"/>
  <c r="BP1075" i="1"/>
  <c r="BM1075" i="1"/>
  <c r="BQ1075" i="1"/>
  <c r="BN1075" i="1"/>
  <c r="BO1091" i="1"/>
  <c r="BL1091" i="1"/>
  <c r="BP1091" i="1"/>
  <c r="BM1091" i="1"/>
  <c r="BQ1091" i="1"/>
  <c r="BN1091" i="1"/>
  <c r="BO1103" i="1"/>
  <c r="BL1103" i="1"/>
  <c r="BP1103" i="1"/>
  <c r="BN1103" i="1"/>
  <c r="BQ1103" i="1"/>
  <c r="BM1103" i="1"/>
  <c r="BO1111" i="1"/>
  <c r="BL1111" i="1"/>
  <c r="BP1111" i="1"/>
  <c r="BN1111" i="1"/>
  <c r="BQ1111" i="1"/>
  <c r="BM1111" i="1"/>
  <c r="BO1119" i="1"/>
  <c r="BL1119" i="1"/>
  <c r="BP1119" i="1"/>
  <c r="BN1119" i="1"/>
  <c r="BQ1119" i="1"/>
  <c r="BM1119" i="1"/>
  <c r="BO1127" i="1"/>
  <c r="BL1127" i="1"/>
  <c r="BP1127" i="1"/>
  <c r="BN1127" i="1"/>
  <c r="BQ1127" i="1"/>
  <c r="BM1127" i="1"/>
  <c r="BL1135" i="1"/>
  <c r="BP1135" i="1"/>
  <c r="BN1135" i="1"/>
  <c r="BO1135" i="1"/>
  <c r="BQ1135" i="1"/>
  <c r="BM1135" i="1"/>
  <c r="BO650" i="1"/>
  <c r="BL650" i="1"/>
  <c r="BP650" i="1"/>
  <c r="BM650" i="1"/>
  <c r="BQ650" i="1"/>
  <c r="BN650" i="1"/>
  <c r="BN734" i="1"/>
  <c r="BO734" i="1"/>
  <c r="BL734" i="1"/>
  <c r="BP734" i="1"/>
  <c r="BM734" i="1"/>
  <c r="BQ734" i="1"/>
  <c r="BN830" i="1"/>
  <c r="BO830" i="1"/>
  <c r="BL830" i="1"/>
  <c r="BP830" i="1"/>
  <c r="BM830" i="1"/>
  <c r="BQ830" i="1"/>
  <c r="BN925" i="1"/>
  <c r="BO925" i="1"/>
  <c r="BL925" i="1"/>
  <c r="BP925" i="1"/>
  <c r="BM925" i="1"/>
  <c r="BQ925" i="1"/>
  <c r="BO1021" i="1"/>
  <c r="BL1021" i="1"/>
  <c r="BP1021" i="1"/>
  <c r="BM1021" i="1"/>
  <c r="BQ1021" i="1"/>
  <c r="BN1021" i="1"/>
  <c r="BL57" i="1"/>
  <c r="BP57" i="1"/>
  <c r="BM57" i="1"/>
  <c r="BQ57" i="1"/>
  <c r="BN57" i="1"/>
  <c r="BO57" i="1"/>
  <c r="BL65" i="1"/>
  <c r="BP65" i="1"/>
  <c r="BM65" i="1"/>
  <c r="BQ65" i="1"/>
  <c r="BN65" i="1"/>
  <c r="BO65" i="1"/>
  <c r="BL73" i="1"/>
  <c r="BP73" i="1"/>
  <c r="BM73" i="1"/>
  <c r="BN73" i="1"/>
  <c r="BO73" i="1"/>
  <c r="BQ73" i="1"/>
  <c r="BL81" i="1"/>
  <c r="BP81" i="1"/>
  <c r="BN81" i="1"/>
  <c r="BO81" i="1"/>
  <c r="BQ81" i="1"/>
  <c r="BM81" i="1"/>
  <c r="BL89" i="1"/>
  <c r="BP89" i="1"/>
  <c r="BN89" i="1"/>
  <c r="BO89" i="1"/>
  <c r="BQ89" i="1"/>
  <c r="BM89" i="1"/>
  <c r="BL97" i="1"/>
  <c r="BP97" i="1"/>
  <c r="BN97" i="1"/>
  <c r="BO97" i="1"/>
  <c r="BQ97" i="1"/>
  <c r="BM97" i="1"/>
  <c r="BL105" i="1"/>
  <c r="BP105" i="1"/>
  <c r="BN105" i="1"/>
  <c r="BO105" i="1"/>
  <c r="BQ105" i="1"/>
  <c r="BM105" i="1"/>
  <c r="BL113" i="1"/>
  <c r="BP113" i="1"/>
  <c r="BN113" i="1"/>
  <c r="BO113" i="1"/>
  <c r="BQ113" i="1"/>
  <c r="BM113" i="1"/>
  <c r="BL121" i="1"/>
  <c r="BP121" i="1"/>
  <c r="BN121" i="1"/>
  <c r="BO121" i="1"/>
  <c r="BQ121" i="1"/>
  <c r="BM121" i="1"/>
  <c r="BL129" i="1"/>
  <c r="BP129" i="1"/>
  <c r="BM129" i="1"/>
  <c r="BQ129" i="1"/>
  <c r="BN129" i="1"/>
  <c r="BO129" i="1"/>
  <c r="BL137" i="1"/>
  <c r="BP137" i="1"/>
  <c r="BM137" i="1"/>
  <c r="BQ137" i="1"/>
  <c r="BN137" i="1"/>
  <c r="BO137" i="1"/>
  <c r="BL145" i="1"/>
  <c r="BP145" i="1"/>
  <c r="BM145" i="1"/>
  <c r="BQ145" i="1"/>
  <c r="BN145" i="1"/>
  <c r="BO145" i="1"/>
  <c r="BL153" i="1"/>
  <c r="BP153" i="1"/>
  <c r="BM153" i="1"/>
  <c r="BQ153" i="1"/>
  <c r="BN153" i="1"/>
  <c r="BO153" i="1"/>
  <c r="BL161" i="1"/>
  <c r="BP161" i="1"/>
  <c r="BM161" i="1"/>
  <c r="BQ161" i="1"/>
  <c r="BN161" i="1"/>
  <c r="BO161" i="1"/>
  <c r="BL169" i="1"/>
  <c r="BP169" i="1"/>
  <c r="BM169" i="1"/>
  <c r="BQ169" i="1"/>
  <c r="BN169" i="1"/>
  <c r="BO169" i="1"/>
  <c r="BN78" i="1"/>
  <c r="BL78" i="1"/>
  <c r="BP78" i="1"/>
  <c r="BQ78" i="1"/>
  <c r="BM78" i="1"/>
  <c r="BO78" i="1"/>
  <c r="BN114" i="1"/>
  <c r="BL114" i="1"/>
  <c r="BP114" i="1"/>
  <c r="BQ114" i="1"/>
  <c r="BM114" i="1"/>
  <c r="BO114" i="1"/>
  <c r="BN130" i="1"/>
  <c r="BO130" i="1"/>
  <c r="BL130" i="1"/>
  <c r="BP130" i="1"/>
  <c r="BM130" i="1"/>
  <c r="BQ130" i="1"/>
  <c r="BN146" i="1"/>
  <c r="BO146" i="1"/>
  <c r="BL146" i="1"/>
  <c r="BP146" i="1"/>
  <c r="BM146" i="1"/>
  <c r="BQ146" i="1"/>
  <c r="BN162" i="1"/>
  <c r="BO162" i="1"/>
  <c r="BL162" i="1"/>
  <c r="BP162" i="1"/>
  <c r="BM162" i="1"/>
  <c r="BQ162" i="1"/>
  <c r="BN66" i="1"/>
  <c r="BO66" i="1"/>
  <c r="BL66" i="1"/>
  <c r="BP66" i="1"/>
  <c r="BM66" i="1"/>
  <c r="BQ66" i="1"/>
  <c r="BN98" i="1"/>
  <c r="BL98" i="1"/>
  <c r="BP98" i="1"/>
  <c r="BQ98" i="1"/>
  <c r="BM98" i="1"/>
  <c r="BO98" i="1"/>
  <c r="BN120" i="1"/>
  <c r="BL120" i="1"/>
  <c r="BP120" i="1"/>
  <c r="BM120" i="1"/>
  <c r="BO120" i="1"/>
  <c r="BQ120" i="1"/>
  <c r="BN136" i="1"/>
  <c r="BO136" i="1"/>
  <c r="BL136" i="1"/>
  <c r="BP136" i="1"/>
  <c r="BM136" i="1"/>
  <c r="BQ136" i="1"/>
  <c r="BN152" i="1"/>
  <c r="BO152" i="1"/>
  <c r="BL152" i="1"/>
  <c r="BP152" i="1"/>
  <c r="BM152" i="1"/>
  <c r="BQ152" i="1"/>
  <c r="BN172" i="1"/>
  <c r="BO172" i="1"/>
  <c r="BL172" i="1"/>
  <c r="BP172" i="1"/>
  <c r="BM172" i="1"/>
  <c r="BQ172" i="1"/>
  <c r="BN108" i="1"/>
  <c r="BL108" i="1"/>
  <c r="BP108" i="1"/>
  <c r="BM108" i="1"/>
  <c r="BO108" i="1"/>
  <c r="BQ108" i="1"/>
  <c r="BN80" i="1"/>
  <c r="BL80" i="1"/>
  <c r="BP80" i="1"/>
  <c r="BM80" i="1"/>
  <c r="BO80" i="1"/>
  <c r="BQ80" i="1"/>
  <c r="BN110" i="1"/>
  <c r="BL110" i="1"/>
  <c r="BP110" i="1"/>
  <c r="BQ110" i="1"/>
  <c r="BM110" i="1"/>
  <c r="BO110" i="1"/>
  <c r="BN100" i="1"/>
  <c r="BL100" i="1"/>
  <c r="BP100" i="1"/>
  <c r="BM100" i="1"/>
  <c r="BO100" i="1"/>
  <c r="BQ100" i="1"/>
  <c r="BN4" i="1"/>
  <c r="BL4" i="1"/>
  <c r="BP4" i="1"/>
  <c r="BM4" i="1"/>
  <c r="BQ4" i="1"/>
  <c r="BO4" i="1"/>
  <c r="BN6" i="1"/>
  <c r="BL6" i="1"/>
  <c r="BP6" i="1"/>
  <c r="BM6" i="1"/>
  <c r="BQ6" i="1"/>
  <c r="BO6" i="1"/>
  <c r="BD233" i="1"/>
  <c r="BD151" i="1"/>
  <c r="BD189" i="1"/>
  <c r="BD892" i="1"/>
  <c r="BD468" i="1"/>
  <c r="BD336" i="1"/>
  <c r="BD763" i="1"/>
  <c r="AL3" i="1"/>
  <c r="BD197" i="1"/>
  <c r="BD149" i="1"/>
  <c r="BD194" i="1"/>
  <c r="BD95" i="1"/>
  <c r="BD1110" i="1"/>
  <c r="BD941" i="1"/>
  <c r="BD511" i="1"/>
  <c r="BD843" i="1"/>
  <c r="BD603" i="1"/>
  <c r="BD536" i="1"/>
  <c r="BK3" i="1"/>
  <c r="BD232" i="1"/>
  <c r="BD589" i="1"/>
  <c r="BD848" i="1"/>
  <c r="BD1144" i="1"/>
  <c r="BD613" i="1"/>
  <c r="BD160" i="1"/>
  <c r="BD561" i="1"/>
  <c r="BD744" i="1"/>
  <c r="BD713" i="1"/>
  <c r="BD975" i="1"/>
  <c r="BD801" i="1"/>
  <c r="BD953" i="1"/>
  <c r="BD900" i="1"/>
  <c r="BD83" i="1"/>
  <c r="BD771" i="1"/>
  <c r="BD396" i="1"/>
  <c r="BD321" i="1"/>
  <c r="BD390" i="1"/>
  <c r="BD82" i="1"/>
  <c r="BD145" i="1"/>
  <c r="BD130" i="1"/>
  <c r="BD997" i="1"/>
  <c r="BD685" i="1"/>
  <c r="BD568" i="1"/>
  <c r="BD489" i="1"/>
  <c r="BD97" i="1"/>
  <c r="BD795" i="1"/>
  <c r="BD564" i="1"/>
  <c r="BD656" i="1"/>
  <c r="BD61" i="1"/>
  <c r="BD29" i="1"/>
  <c r="BD208" i="1"/>
  <c r="BD111" i="1"/>
  <c r="BD483" i="1"/>
  <c r="BD68" i="1"/>
  <c r="BD1143" i="1"/>
  <c r="BD12" i="1"/>
  <c r="BD133" i="1"/>
  <c r="BD308" i="1"/>
  <c r="BD317" i="1"/>
  <c r="BD26" i="1"/>
  <c r="BD738" i="1"/>
  <c r="BD296" i="1"/>
  <c r="BD781" i="1"/>
  <c r="BD1058" i="1"/>
  <c r="BD647" i="1"/>
  <c r="BD1080" i="1"/>
  <c r="BD594" i="1"/>
  <c r="BD1156" i="1"/>
  <c r="BD207" i="1"/>
  <c r="BD201" i="1"/>
  <c r="BD313" i="1"/>
  <c r="BD1037" i="1"/>
  <c r="BD596" i="1"/>
  <c r="BD605" i="1"/>
  <c r="BD844" i="1"/>
  <c r="BD508" i="1"/>
  <c r="BD187" i="1"/>
  <c r="BD492" i="1"/>
  <c r="BD1123" i="1"/>
  <c r="BD501" i="1"/>
  <c r="BD139" i="1"/>
  <c r="BD693" i="1"/>
  <c r="BD465" i="1"/>
  <c r="BD823" i="1"/>
  <c r="BD391" i="1"/>
  <c r="BD481" i="1"/>
  <c r="BD566" i="1"/>
  <c r="BD712" i="1"/>
  <c r="BD1116" i="1"/>
  <c r="BD88" i="1"/>
  <c r="BD241" i="1"/>
  <c r="BD1008" i="1"/>
  <c r="BD1049" i="1"/>
  <c r="BD338" i="1"/>
  <c r="BD559" i="1"/>
  <c r="BD949" i="1"/>
  <c r="BD385" i="1"/>
  <c r="BD1047" i="1"/>
  <c r="BD716" i="1"/>
  <c r="BD204" i="1"/>
  <c r="BD875" i="1"/>
  <c r="BD787" i="1"/>
  <c r="BD1055" i="1"/>
  <c r="BD1159" i="1"/>
  <c r="BD1096" i="1"/>
  <c r="BD318" i="1"/>
  <c r="BD880" i="1"/>
  <c r="BD993" i="1"/>
  <c r="BD222" i="1"/>
  <c r="BD365" i="1"/>
  <c r="BD37" i="1"/>
  <c r="BD1024" i="1"/>
  <c r="BD252" i="1"/>
  <c r="BD1097" i="1"/>
  <c r="BF3" i="1"/>
  <c r="BD1042" i="1"/>
  <c r="BD929" i="1"/>
  <c r="BD91" i="1"/>
  <c r="BD453" i="1"/>
  <c r="BD517" i="1"/>
  <c r="BD998" i="1"/>
  <c r="BD668" i="1"/>
  <c r="BD343" i="1"/>
  <c r="BD800" i="1"/>
  <c r="BD335" i="1"/>
  <c r="BD893" i="1"/>
  <c r="BD938" i="1"/>
  <c r="BD372" i="1"/>
  <c r="BD238" i="1"/>
  <c r="BD622" i="1"/>
  <c r="BD1030" i="1"/>
  <c r="BD715" i="1"/>
  <c r="BD762" i="1"/>
  <c r="BD937" i="1"/>
  <c r="BD701" i="1"/>
  <c r="BD9" i="1"/>
  <c r="BD543" i="1"/>
  <c r="BD813" i="1"/>
  <c r="BD870" i="1"/>
  <c r="BD463" i="1"/>
  <c r="BD1133" i="1"/>
  <c r="BD696" i="1"/>
  <c r="BD683" i="1"/>
  <c r="BD792" i="1"/>
  <c r="BD670" i="1"/>
  <c r="BD184" i="1"/>
  <c r="BD422" i="1"/>
  <c r="BD703" i="1"/>
  <c r="BD896" i="1"/>
  <c r="BD16" i="1"/>
  <c r="BD1002" i="1"/>
  <c r="BD101" i="1"/>
  <c r="BD944" i="1"/>
  <c r="BD611" i="1"/>
  <c r="BD167" i="1"/>
  <c r="BD826" i="1"/>
  <c r="BD1019" i="1"/>
  <c r="BD972" i="1"/>
  <c r="BD1061" i="1"/>
  <c r="BD983" i="1"/>
  <c r="BD602" i="1"/>
  <c r="BD1093" i="1"/>
  <c r="BD588" i="1"/>
  <c r="BD709" i="1"/>
  <c r="BD1139" i="1"/>
  <c r="BD766" i="1"/>
  <c r="BD1036" i="1"/>
  <c r="BD439" i="1"/>
  <c r="BD471" i="1"/>
  <c r="BD4" i="1"/>
  <c r="BD917" i="1"/>
  <c r="BD1152" i="1"/>
  <c r="BD988" i="1"/>
  <c r="BD169" i="1"/>
  <c r="BD18" i="1"/>
  <c r="BD1033" i="1"/>
  <c r="BD1026" i="1"/>
  <c r="BD258" i="1"/>
  <c r="BD1085" i="1"/>
  <c r="BD103" i="1"/>
  <c r="BD985" i="1"/>
  <c r="BD449" i="1"/>
  <c r="BD805" i="1"/>
  <c r="BD38" i="1"/>
  <c r="BD598" i="1"/>
  <c r="BD788" i="1"/>
  <c r="BD849" i="1"/>
  <c r="BD473" i="1"/>
  <c r="BD39" i="1"/>
  <c r="BD1135" i="1"/>
  <c r="BD464" i="1"/>
  <c r="BD73" i="1"/>
  <c r="BD833" i="1"/>
  <c r="BD856" i="1"/>
  <c r="BD692" i="1"/>
  <c r="BD461" i="1"/>
  <c r="BD874" i="1"/>
  <c r="BD1056" i="1"/>
  <c r="BD200" i="1"/>
  <c r="BD14" i="1"/>
  <c r="BD544" i="1"/>
  <c r="BD106" i="1"/>
  <c r="BD266" i="1"/>
  <c r="BD584" i="1"/>
  <c r="BD171" i="1"/>
  <c r="BD821" i="1"/>
  <c r="BD672" i="1"/>
  <c r="BD829" i="1"/>
  <c r="BD704" i="1"/>
  <c r="BD58" i="1"/>
  <c r="BD1020" i="1"/>
  <c r="BD441" i="1"/>
  <c r="BD306" i="1"/>
  <c r="BD579" i="1"/>
  <c r="BD27" i="1"/>
  <c r="BD527" i="1"/>
  <c r="BD886" i="1"/>
  <c r="BD688" i="1"/>
  <c r="BD747" i="1"/>
  <c r="BD66" i="1"/>
  <c r="BD475" i="1"/>
  <c r="BD767" i="1"/>
  <c r="BD652" i="1"/>
  <c r="BD267" i="1"/>
  <c r="BD739" i="1"/>
  <c r="BD1113" i="1"/>
  <c r="BD377" i="1"/>
  <c r="BD309" i="1"/>
  <c r="BD1126" i="1"/>
  <c r="BD112" i="1"/>
  <c r="BD624" i="1"/>
  <c r="BD1134" i="1"/>
  <c r="BD973" i="1"/>
  <c r="BD761" i="1"/>
  <c r="BD373" i="1"/>
  <c r="BD75" i="1"/>
  <c r="BD678" i="1"/>
  <c r="BD540" i="1"/>
  <c r="BD725" i="1"/>
  <c r="BD159" i="1"/>
  <c r="BD708" i="1"/>
  <c r="BD533" i="1"/>
  <c r="BD999" i="1"/>
  <c r="BD203" i="1"/>
  <c r="BD922" i="1"/>
  <c r="BD592" i="1"/>
  <c r="BD51" i="1"/>
  <c r="BD1132" i="1"/>
  <c r="BD254" i="1"/>
  <c r="BD918" i="1"/>
  <c r="BD297" i="1"/>
  <c r="BD71" i="1"/>
  <c r="BD176" i="1"/>
  <c r="BD698" i="1"/>
  <c r="BD737" i="1"/>
  <c r="BD855" i="1"/>
  <c r="BD1050" i="1"/>
  <c r="BD72" i="1"/>
  <c r="BD495" i="1"/>
  <c r="BD671" i="1"/>
  <c r="BD138" i="1"/>
  <c r="BD155" i="1"/>
  <c r="BD505" i="1"/>
  <c r="BD873" i="1"/>
  <c r="BD654" i="1"/>
  <c r="BD290" i="1"/>
  <c r="BD288" i="1"/>
  <c r="BD869" i="1"/>
  <c r="BD923" i="1"/>
  <c r="BD431" i="1"/>
  <c r="BD383" i="1"/>
  <c r="BD295" i="1"/>
  <c r="BH3" i="1"/>
  <c r="BD750" i="1"/>
  <c r="BD1118" i="1"/>
  <c r="BD910" i="1"/>
  <c r="BD513" i="1"/>
  <c r="BD935" i="1"/>
  <c r="BD142" i="1"/>
  <c r="BD273" i="1"/>
  <c r="BD1148" i="1"/>
  <c r="BD1114" i="1"/>
  <c r="BD754" i="1"/>
  <c r="BD537" i="1"/>
  <c r="BD195" i="1"/>
  <c r="BD1141" i="1"/>
  <c r="BD521" i="1"/>
  <c r="BD785" i="1"/>
  <c r="BD897" i="1"/>
  <c r="BD920" i="1"/>
  <c r="BD183" i="1"/>
  <c r="BD642" i="1"/>
  <c r="BD887" i="1"/>
  <c r="BD1051" i="1"/>
  <c r="BD348" i="1"/>
  <c r="BD455" i="1"/>
  <c r="BD274" i="1"/>
  <c r="BD1108" i="1"/>
  <c r="BD1048" i="1"/>
  <c r="BD1032" i="1"/>
  <c r="BD498" i="1"/>
  <c r="BD1009" i="1"/>
  <c r="BD1154" i="1"/>
  <c r="BD319" i="1"/>
  <c r="BD457" i="1"/>
  <c r="BD250" i="1"/>
  <c r="BD310" i="1"/>
  <c r="BD143" i="1"/>
  <c r="BD210" i="1"/>
  <c r="BD285" i="1"/>
  <c r="BD163" i="1"/>
  <c r="BD901" i="1"/>
  <c r="BD936" i="1"/>
  <c r="BD820" i="1"/>
  <c r="BD591" i="1"/>
  <c r="BD751" i="1"/>
  <c r="BD298" i="1"/>
  <c r="BD196" i="1"/>
  <c r="BD451" i="1"/>
  <c r="BD427" i="1"/>
  <c r="BD179" i="1"/>
  <c r="BD706" i="1"/>
  <c r="BD812" i="1"/>
  <c r="BD340" i="1"/>
  <c r="BD550" i="1"/>
  <c r="BD697" i="1"/>
  <c r="BD905" i="1"/>
  <c r="BD752" i="1"/>
  <c r="BD209" i="1"/>
  <c r="BD954" i="1"/>
  <c r="BD1107" i="1"/>
  <c r="BD430" i="1"/>
  <c r="BD840" i="1"/>
  <c r="BD877" i="1"/>
  <c r="BD913" i="1"/>
  <c r="BD882" i="1"/>
  <c r="BD940" i="1"/>
  <c r="BD220" i="1"/>
  <c r="BD546" i="1"/>
  <c r="BD137" i="1"/>
  <c r="BD889" i="1"/>
  <c r="BD857" i="1"/>
  <c r="BD93" i="1"/>
  <c r="BD227" i="1"/>
  <c r="BD879" i="1"/>
  <c r="BD1043" i="1"/>
  <c r="BD64" i="1"/>
  <c r="BD347" i="1"/>
  <c r="BD968" i="1"/>
  <c r="BD1092" i="1"/>
  <c r="BD810" i="1"/>
  <c r="BD69" i="1"/>
  <c r="BD749" i="1"/>
  <c r="BD774" i="1"/>
  <c r="BD868" i="1"/>
  <c r="BD817" i="1"/>
  <c r="BD773" i="1"/>
  <c r="BD10" i="1"/>
  <c r="BD1001" i="1"/>
  <c r="BD500" i="1"/>
  <c r="BD206" i="1"/>
  <c r="BD960" i="1"/>
  <c r="BD429" i="1"/>
  <c r="BD490" i="1"/>
  <c r="BD1121" i="1"/>
  <c r="BD1078" i="1"/>
  <c r="BD478" i="1"/>
  <c r="BD1071" i="1"/>
  <c r="BD831" i="1"/>
  <c r="BD884" i="1"/>
  <c r="BD934" i="1"/>
  <c r="BD302" i="1"/>
  <c r="BD74" i="1"/>
  <c r="BD617" i="1"/>
  <c r="BD531" i="1"/>
  <c r="BD816" i="1"/>
  <c r="AW3" i="1"/>
  <c r="BD1073" i="1"/>
  <c r="BD1039" i="1"/>
  <c r="BD653" i="1"/>
  <c r="BD714" i="1"/>
  <c r="BD946" i="1"/>
  <c r="BD31" i="1"/>
  <c r="BD1070" i="1"/>
  <c r="BD1119" i="1"/>
  <c r="BD641" i="1"/>
  <c r="BD217" i="1"/>
  <c r="BD814" i="1"/>
  <c r="BD574" i="1"/>
  <c r="BD247" i="1"/>
  <c r="BD388" i="1"/>
  <c r="BD293" i="1"/>
  <c r="BD198" i="1"/>
  <c r="BD694" i="1"/>
  <c r="BD458" i="1"/>
  <c r="BD113" i="1"/>
  <c r="BD1010" i="1"/>
  <c r="BD1129" i="1"/>
  <c r="BD166" i="1"/>
  <c r="BD510" i="1"/>
  <c r="BD965" i="1"/>
  <c r="BD971" i="1"/>
  <c r="BD382" i="1"/>
  <c r="BD202" i="1"/>
  <c r="BD570" i="1"/>
  <c r="BD962" i="1"/>
  <c r="BD6" i="1"/>
  <c r="BD545" i="1"/>
  <c r="BD271" i="1"/>
  <c r="BD1066" i="1"/>
  <c r="BD1122" i="1"/>
  <c r="BD607" i="1"/>
  <c r="BD499" i="1"/>
  <c r="BD784" i="1"/>
  <c r="BD147" i="1"/>
  <c r="BD1069" i="1"/>
  <c r="BD135" i="1"/>
  <c r="BD1125" i="1"/>
  <c r="BD732" i="1"/>
  <c r="BD374" i="1"/>
  <c r="BD60" i="1"/>
  <c r="BD705" i="1"/>
  <c r="BD525" i="1"/>
  <c r="BD344" i="1"/>
  <c r="BD394" i="1"/>
  <c r="BD1153" i="1"/>
  <c r="BD852" i="1"/>
  <c r="BD30" i="1"/>
  <c r="BD992" i="1"/>
  <c r="BD643" i="1"/>
  <c r="BD1038" i="1"/>
  <c r="BD928" i="1"/>
  <c r="BD990" i="1"/>
  <c r="BD577" i="1"/>
  <c r="BD28" i="1"/>
  <c r="BD1065" i="1"/>
  <c r="BD924" i="1"/>
  <c r="BD931" i="1"/>
  <c r="BD48" i="1"/>
  <c r="BD956" i="1"/>
  <c r="BD216" i="1"/>
  <c r="BD1127" i="1"/>
  <c r="BD387" i="1"/>
  <c r="BD909" i="1"/>
  <c r="BD633" i="1"/>
  <c r="BD331" i="1"/>
  <c r="BD1120" i="1"/>
  <c r="BD982" i="1"/>
  <c r="BD797" i="1"/>
  <c r="BD292" i="1"/>
  <c r="BD996" i="1"/>
  <c r="BD700" i="1"/>
  <c r="BD791" i="1"/>
  <c r="BD629" i="1"/>
  <c r="BD587" i="1"/>
  <c r="BD379" i="1"/>
  <c r="BD265" i="1"/>
  <c r="BD128" i="1"/>
  <c r="BD322" i="1"/>
  <c r="BD745" i="1"/>
  <c r="BD734" i="1"/>
  <c r="BD5" i="1"/>
  <c r="BD927" i="1"/>
  <c r="BD185" i="1"/>
  <c r="BD283" i="1"/>
  <c r="BD755" i="1"/>
  <c r="BD270" i="1"/>
  <c r="BD225" i="1"/>
  <c r="BD871" i="1"/>
  <c r="BD1007" i="1"/>
  <c r="BD809" i="1"/>
  <c r="BD1068" i="1"/>
  <c r="BD63" i="1"/>
  <c r="BD657" i="1"/>
  <c r="BD1117" i="1"/>
  <c r="BD1169" i="1"/>
  <c r="BD470" i="1"/>
  <c r="BD569" i="1"/>
  <c r="BD554" i="1"/>
  <c r="BD86" i="1"/>
  <c r="BD448" i="1"/>
  <c r="BD942" i="1"/>
  <c r="BD469" i="1"/>
  <c r="BD164" i="1"/>
  <c r="BD332" i="1"/>
  <c r="BD573" i="1"/>
  <c r="BD1162" i="1"/>
  <c r="BD494" i="1"/>
  <c r="BD13" i="1"/>
  <c r="BD1130" i="1"/>
  <c r="BD655" i="1"/>
  <c r="BD555" i="1"/>
  <c r="BD853" i="1"/>
  <c r="BD49" i="1"/>
  <c r="BD994" i="1"/>
  <c r="BD46" i="1"/>
  <c r="BD161" i="1"/>
  <c r="BD43" i="1"/>
  <c r="BD327" i="1"/>
  <c r="BD529" i="1"/>
  <c r="BD626" i="1"/>
  <c r="BD488" i="1"/>
  <c r="BD834" i="1"/>
  <c r="BD440" i="1"/>
  <c r="BD836" i="1"/>
  <c r="BD81" i="1"/>
  <c r="BD57" i="1"/>
  <c r="BD690" i="1"/>
  <c r="BD556" i="1"/>
  <c r="BD595" i="1"/>
  <c r="BD581" i="1"/>
  <c r="BD552" i="1"/>
  <c r="BD307" i="1"/>
  <c r="BD157" i="1"/>
  <c r="BD259" i="1"/>
  <c r="BD986" i="1"/>
  <c r="BD1150" i="1"/>
  <c r="BD675" i="1"/>
  <c r="BD126" i="1"/>
  <c r="BD553" i="1"/>
  <c r="BD512" i="1"/>
  <c r="BD375" i="1"/>
  <c r="BD180" i="1"/>
  <c r="BD955" i="1"/>
  <c r="BD1166" i="1"/>
  <c r="BD961" i="1"/>
  <c r="BD1015" i="1"/>
  <c r="BD224" i="1"/>
  <c r="BD764" i="1"/>
  <c r="BD124" i="1"/>
  <c r="BD99" i="1"/>
  <c r="BD980" i="1"/>
  <c r="BD286" i="1"/>
  <c r="BD89" i="1"/>
  <c r="BD115" i="1"/>
  <c r="BD1063" i="1"/>
  <c r="BD520" i="1"/>
  <c r="BD423" i="1"/>
  <c r="BD78" i="1"/>
  <c r="BD557" i="1"/>
  <c r="BD20" i="1"/>
  <c r="BD807" i="1"/>
  <c r="BD291" i="1"/>
  <c r="BD221" i="1"/>
  <c r="BD472" i="1"/>
  <c r="BD899" i="1"/>
  <c r="BD36" i="1"/>
  <c r="BD96" i="1"/>
  <c r="BD459" i="1"/>
  <c r="BD530" i="1"/>
  <c r="BD619" i="1"/>
  <c r="BD586" i="1"/>
  <c r="BD1137" i="1"/>
  <c r="BD211" i="1"/>
  <c r="BD580" i="1"/>
  <c r="BD123" i="1"/>
  <c r="BD597" i="1"/>
  <c r="BD793" i="1"/>
  <c r="BD741" i="1"/>
  <c r="BD125" i="1"/>
  <c r="BD502" i="1"/>
  <c r="BD827" i="1"/>
  <c r="BD1014" i="1"/>
  <c r="BD1021" i="1"/>
  <c r="BD950" i="1"/>
  <c r="BD1046" i="1"/>
  <c r="BD902" i="1"/>
  <c r="BD981" i="1"/>
  <c r="BD790" i="1"/>
  <c r="BD153" i="1"/>
  <c r="BD575" i="1"/>
  <c r="BD702" i="1"/>
  <c r="BD193" i="1"/>
  <c r="BD862" i="1"/>
  <c r="BD228" i="1"/>
  <c r="BD723" i="1"/>
  <c r="BD945" i="1"/>
  <c r="BD192" i="1"/>
  <c r="BD424" i="1"/>
  <c r="BD462" i="1"/>
  <c r="BD1082" i="1"/>
  <c r="BD102" i="1"/>
  <c r="BD261" i="1"/>
  <c r="BD346" i="1"/>
  <c r="BD1000" i="1"/>
  <c r="BD658" i="1"/>
  <c r="BD674" i="1"/>
  <c r="BD618" i="1"/>
  <c r="BD651" i="1"/>
  <c r="BD480" i="1"/>
  <c r="BD452" i="1"/>
  <c r="BD600" i="1"/>
  <c r="BD158" i="1"/>
  <c r="BD392" i="1"/>
  <c r="BD562" i="1"/>
  <c r="BD445" i="1"/>
  <c r="BD551" i="1"/>
  <c r="BD450" i="1"/>
  <c r="BD783" i="1"/>
  <c r="BD1098" i="1"/>
  <c r="BD765" i="1"/>
  <c r="BD630" i="1"/>
  <c r="BD753" i="1"/>
  <c r="BD214" i="1"/>
  <c r="BD421" i="1"/>
  <c r="BD794" i="1"/>
  <c r="BD425" i="1"/>
  <c r="BD1124" i="1"/>
  <c r="BD1158" i="1"/>
  <c r="BD535" i="1"/>
  <c r="BD798" i="1"/>
  <c r="BD757" i="1"/>
  <c r="BD289" i="1"/>
  <c r="BD1140" i="1"/>
  <c r="BD100" i="1"/>
  <c r="BD85" i="1"/>
  <c r="BD1011" i="1"/>
  <c r="BD635" i="1"/>
  <c r="BD432" i="1"/>
  <c r="BD1003" i="1"/>
  <c r="BD948" i="1"/>
  <c r="BD664" i="1"/>
  <c r="BD661" i="1"/>
  <c r="BD345" i="1"/>
  <c r="BD1077" i="1"/>
  <c r="BD851" i="1"/>
  <c r="BD645" i="1"/>
  <c r="BD1025" i="1"/>
  <c r="BD1004" i="1"/>
  <c r="BD1054" i="1"/>
  <c r="BD284" i="1"/>
  <c r="BD245" i="1"/>
  <c r="BD312" i="1"/>
  <c r="BD223" i="1"/>
  <c r="BD369" i="1"/>
  <c r="BD1052" i="1"/>
  <c r="BD742" i="1"/>
  <c r="BD314" i="1"/>
  <c r="BD162" i="1"/>
  <c r="BD17" i="1"/>
  <c r="BD963" i="1"/>
  <c r="BD181" i="1"/>
  <c r="BD280" i="1"/>
  <c r="BD287" i="1"/>
  <c r="BD614" i="1"/>
  <c r="BD326" i="1"/>
  <c r="BD87" i="1"/>
  <c r="BD243" i="1"/>
  <c r="BD1028" i="1"/>
  <c r="BD105" i="1"/>
  <c r="BD129" i="1"/>
  <c r="BD493" i="1"/>
  <c r="BD1079" i="1"/>
  <c r="BD625" i="1"/>
  <c r="BD514" i="1"/>
  <c r="BD987" i="1"/>
  <c r="BD467" i="1"/>
  <c r="BD487" i="1"/>
  <c r="BD311" i="1"/>
  <c r="BD456" i="1"/>
  <c r="BD729" i="1"/>
  <c r="BD779" i="1"/>
  <c r="BD21" i="1"/>
  <c r="BD144" i="1"/>
  <c r="BD1103" i="1"/>
  <c r="BD885" i="1"/>
  <c r="BD218" i="1"/>
  <c r="BD304" i="1"/>
  <c r="BD323" i="1"/>
  <c r="BD237" i="1"/>
  <c r="BD175" i="1"/>
  <c r="BD881" i="1"/>
  <c r="BD65" i="1"/>
  <c r="BD1089" i="1"/>
  <c r="BD822" i="1"/>
  <c r="BD56" i="1"/>
  <c r="BD52" i="1"/>
  <c r="BD1029" i="1"/>
  <c r="BD281" i="1"/>
  <c r="BD682" i="1"/>
  <c r="BD984" i="1"/>
  <c r="BD850" i="1"/>
  <c r="BD301" i="1"/>
  <c r="BD1084" i="1"/>
  <c r="BD578" i="1"/>
  <c r="BD22" i="1"/>
  <c r="BD272" i="1"/>
  <c r="BD107" i="1"/>
  <c r="BD1083" i="1"/>
  <c r="BD59" i="1"/>
  <c r="BD420" i="1"/>
  <c r="BD1012" i="1"/>
  <c r="BD684" i="1"/>
  <c r="BD186" i="1"/>
  <c r="BD736" i="1"/>
  <c r="BD8" i="1"/>
  <c r="BD303" i="1"/>
  <c r="BD437" i="1"/>
  <c r="BD1027" i="1"/>
  <c r="BD632" i="1"/>
  <c r="BD770" i="1"/>
  <c r="BD1099" i="1"/>
  <c r="BD539" i="1"/>
  <c r="BD116" i="1"/>
  <c r="BD860" i="1"/>
  <c r="BD263" i="1"/>
  <c r="BD637" i="1"/>
  <c r="BD681" i="1"/>
  <c r="BD172" i="1"/>
  <c r="BD1087" i="1"/>
  <c r="BD623" i="1"/>
  <c r="BD434" i="1"/>
  <c r="BD127" i="1"/>
  <c r="BD389" i="1"/>
  <c r="BD802" i="1"/>
  <c r="BD534" i="1"/>
  <c r="BD230" i="1"/>
  <c r="BD711" i="1"/>
  <c r="BD1100" i="1"/>
  <c r="BD1115" i="1"/>
  <c r="BD548" i="1"/>
  <c r="BD92" i="1"/>
  <c r="BD695" i="1"/>
  <c r="BD571" i="1"/>
  <c r="BD275" i="1"/>
  <c r="BD1155" i="1"/>
  <c r="BD398" i="1"/>
  <c r="BD677" i="1"/>
  <c r="BD146" i="1"/>
  <c r="BD268" i="1"/>
  <c r="BD808" i="1"/>
  <c r="BD1018" i="1"/>
  <c r="BD803" i="1"/>
  <c r="BD526" i="1"/>
  <c r="BD474" i="1"/>
  <c r="BD583" i="1"/>
  <c r="BD108" i="1"/>
  <c r="BD549" i="1"/>
  <c r="BD255" i="1"/>
  <c r="BD565" i="1"/>
  <c r="BD320" i="1"/>
  <c r="BD380" i="1"/>
  <c r="BD1167" i="1"/>
  <c r="BD41" i="1"/>
  <c r="BD328" i="1"/>
  <c r="BD699" i="1"/>
  <c r="BD84" i="1"/>
  <c r="BD891" i="1"/>
  <c r="BD94" i="1"/>
  <c r="BD628" i="1"/>
  <c r="BD538" i="1"/>
  <c r="BD1081" i="1"/>
  <c r="BD460" i="1"/>
  <c r="BD371" i="1"/>
  <c r="BD863" i="1"/>
  <c r="BD837" i="1"/>
  <c r="BD476" i="1"/>
  <c r="BD300" i="1"/>
  <c r="BD25" i="1"/>
  <c r="BD1142" i="1"/>
  <c r="BD246" i="1"/>
  <c r="BD524" i="1"/>
  <c r="BD315" i="1"/>
  <c r="BD378" i="1"/>
  <c r="BD239" i="1"/>
  <c r="BD976" i="1"/>
  <c r="BD1072" i="1"/>
  <c r="BD669" i="1"/>
  <c r="BD606" i="1"/>
  <c r="BD919" i="1"/>
  <c r="BD397" i="1"/>
  <c r="BD895" i="1"/>
  <c r="BD251" i="1"/>
  <c r="BD660" i="1"/>
  <c r="BD1040" i="1"/>
  <c r="BD11" i="1"/>
  <c r="BD190" i="1"/>
  <c r="BD806" i="1"/>
  <c r="BD707" i="1"/>
  <c r="BD156" i="1"/>
  <c r="BD339" i="1"/>
  <c r="BD428" i="1"/>
  <c r="BD926" i="1"/>
  <c r="BD854" i="1"/>
  <c r="BD710" i="1"/>
  <c r="BD110" i="1"/>
  <c r="BD1005" i="1"/>
  <c r="BD141" i="1"/>
  <c r="BD19" i="1"/>
  <c r="BD841" i="1"/>
  <c r="BD780" i="1"/>
  <c r="BD974" i="1"/>
  <c r="BD612" i="1"/>
  <c r="BD740" i="1"/>
  <c r="AH3" i="1"/>
  <c r="BD53" i="1"/>
  <c r="BD24" i="1"/>
  <c r="BD1059" i="1"/>
  <c r="BD1075" i="1"/>
  <c r="BD758" i="1"/>
  <c r="BD1104" i="1"/>
  <c r="BD967" i="1"/>
  <c r="BD979" i="1"/>
  <c r="BD188" i="1"/>
  <c r="BD1031" i="1"/>
  <c r="BD921" i="1"/>
  <c r="BD648" i="1"/>
  <c r="BD558" i="1"/>
  <c r="BD898" i="1"/>
  <c r="BD1053" i="1"/>
  <c r="BD333" i="1"/>
  <c r="BD485" i="1"/>
  <c r="BD680" i="1"/>
  <c r="BD610" i="1"/>
  <c r="BD443" i="1"/>
  <c r="BD136" i="1"/>
  <c r="BD1151" i="1"/>
  <c r="BD438" i="1"/>
  <c r="BD366" i="1"/>
  <c r="BD435" i="1"/>
  <c r="BD907" i="1"/>
  <c r="BJ3" i="1"/>
  <c r="BD724" i="1"/>
  <c r="BD769" i="1"/>
  <c r="BD933" i="1"/>
  <c r="BD131" i="1"/>
  <c r="BD722" i="1"/>
  <c r="BD1035" i="1"/>
  <c r="BG3" i="1"/>
  <c r="BD601" i="1"/>
  <c r="AJ3" i="1"/>
  <c r="BD748" i="1"/>
  <c r="BD759" i="1"/>
  <c r="BD743" i="1"/>
  <c r="BD507" i="1"/>
  <c r="BD689" i="1"/>
  <c r="BD1044" i="1"/>
  <c r="BD776" i="1"/>
  <c r="BD77" i="1"/>
  <c r="BD466" i="1"/>
  <c r="BD756" i="1"/>
  <c r="BD177" i="1"/>
  <c r="BD1095" i="1"/>
  <c r="BA3" i="1"/>
  <c r="BD1145" i="1"/>
  <c r="BD50" i="1"/>
  <c r="BD229" i="1"/>
  <c r="BD730" i="1"/>
  <c r="BD969" i="1"/>
  <c r="BD1045" i="1"/>
  <c r="BD150" i="1"/>
  <c r="BD33" i="1"/>
  <c r="BD959" i="1"/>
  <c r="BD1101" i="1"/>
  <c r="BD943" i="1"/>
  <c r="BD649" i="1"/>
  <c r="BD1023" i="1"/>
  <c r="BD890" i="1"/>
  <c r="BD276" i="1"/>
  <c r="BD256" i="1"/>
  <c r="BD866" i="1"/>
  <c r="BD951" i="1"/>
  <c r="BD132" i="1"/>
  <c r="BD876" i="1"/>
  <c r="BD989" i="1"/>
  <c r="BD687" i="1"/>
  <c r="BD560" i="1"/>
  <c r="BD977" i="1"/>
  <c r="BD1086" i="1"/>
  <c r="BD444" i="1"/>
  <c r="BD447" i="1"/>
  <c r="BD67" i="1"/>
  <c r="BD114" i="1"/>
  <c r="BD620" i="1"/>
  <c r="BD316" i="1"/>
  <c r="BD341" i="1"/>
  <c r="BD436" i="1"/>
  <c r="BD832" i="1"/>
  <c r="BD442" i="1"/>
  <c r="BD1022" i="1"/>
  <c r="BD44" i="1"/>
  <c r="BD519" i="1"/>
  <c r="BD563" i="1"/>
  <c r="BD1128" i="1"/>
  <c r="BD567" i="1"/>
  <c r="BD433" i="1"/>
  <c r="BD330" i="1"/>
  <c r="BD119" i="1"/>
  <c r="BD120" i="1"/>
  <c r="BD782" i="1"/>
  <c r="BD939" i="1"/>
  <c r="BD262" i="1"/>
  <c r="BD733" i="1"/>
  <c r="BD1112" i="1"/>
  <c r="BD964" i="1"/>
  <c r="BD644" i="1"/>
  <c r="BD830" i="1"/>
  <c r="BD728" i="1"/>
  <c r="BD916" i="1"/>
  <c r="BD883" i="1"/>
  <c r="BD1147" i="1"/>
  <c r="BD32" i="1"/>
  <c r="BD666" i="1"/>
  <c r="BD446" i="1"/>
  <c r="BD777" i="1"/>
  <c r="BD824" i="1"/>
  <c r="BD1064" i="1"/>
  <c r="BD148" i="1"/>
  <c r="BD226" i="1"/>
  <c r="BD1060" i="1"/>
  <c r="BD70" i="1"/>
  <c r="BD818" i="1"/>
  <c r="BD1106" i="1"/>
  <c r="BD947" i="1"/>
  <c r="BD608" i="1"/>
  <c r="BD811" i="1"/>
  <c r="BD174" i="1"/>
  <c r="BD640" i="1"/>
  <c r="BD45" i="1"/>
  <c r="BD235" i="1"/>
  <c r="BD1149" i="1"/>
  <c r="BD54" i="1"/>
  <c r="BD825" i="1"/>
  <c r="BD55" i="1"/>
  <c r="BD970" i="1"/>
  <c r="BD1157" i="1"/>
  <c r="BD337" i="1"/>
  <c r="BD79" i="1"/>
  <c r="BD23" i="1"/>
  <c r="BD1160" i="1"/>
  <c r="BD604" i="1"/>
  <c r="BD609" i="1"/>
  <c r="BD426" i="1"/>
  <c r="BD212" i="1"/>
  <c r="BD173" i="1"/>
  <c r="BD182" i="1"/>
  <c r="BD477" i="1"/>
  <c r="BD294" i="1"/>
  <c r="BD121" i="1"/>
  <c r="BD269" i="1"/>
  <c r="BD1076" i="1"/>
  <c r="AI3" i="1"/>
  <c r="BD717" i="1"/>
  <c r="BD627" i="1"/>
  <c r="BD62" i="1"/>
  <c r="BD662" i="1"/>
  <c r="BD590" i="1"/>
  <c r="BD515" i="1"/>
  <c r="BD242" i="1"/>
  <c r="BD395" i="1"/>
  <c r="BD718" i="1"/>
  <c r="AF3" i="1"/>
  <c r="BD915" i="1"/>
  <c r="BD958" i="1"/>
  <c r="BD35" i="1"/>
  <c r="BD522" i="1"/>
  <c r="BD1017" i="1"/>
  <c r="BD858" i="1"/>
  <c r="BD399" i="1"/>
  <c r="BD731" i="1"/>
  <c r="BD576" i="1"/>
  <c r="BD234" i="1"/>
  <c r="BD384" i="1"/>
  <c r="BD393" i="1"/>
  <c r="BD236" i="1"/>
  <c r="BD454" i="1"/>
  <c r="BD775" i="1"/>
  <c r="BD542" i="1"/>
  <c r="BD572" i="1"/>
  <c r="BD1109" i="1"/>
  <c r="BD912" i="1"/>
  <c r="BD585" i="1"/>
  <c r="BD1094" i="1"/>
  <c r="BD205" i="1"/>
  <c r="BD864" i="1"/>
  <c r="BD104" i="1"/>
  <c r="BD815" i="1"/>
  <c r="BD686" i="1"/>
  <c r="BD673" i="1"/>
  <c r="BD370" i="1"/>
  <c r="BD859" i="1"/>
  <c r="BD663" i="1"/>
  <c r="BD872" i="1"/>
  <c r="BD479" i="1"/>
  <c r="BD772" i="1"/>
  <c r="BD497" i="1"/>
  <c r="BD735" i="1"/>
  <c r="BD819" i="1"/>
  <c r="BD547" i="1"/>
  <c r="BD1041" i="1"/>
  <c r="BD799" i="1"/>
  <c r="BD906" i="1"/>
  <c r="BD1057" i="1"/>
  <c r="BD117" i="1"/>
  <c r="BD978" i="1"/>
  <c r="BD1105" i="1"/>
  <c r="BD334" i="1"/>
  <c r="BD691" i="1"/>
  <c r="BD760" i="1"/>
  <c r="BD140" i="1"/>
  <c r="BD957" i="1"/>
  <c r="BD342" i="1"/>
  <c r="BD1161" i="1"/>
  <c r="BD40" i="1"/>
  <c r="BD932" i="1"/>
  <c r="BD324" i="1"/>
  <c r="BD839" i="1"/>
  <c r="BD98" i="1"/>
  <c r="BD516" i="1"/>
  <c r="BD253" i="1"/>
  <c r="BD842" i="1"/>
  <c r="BD778" i="1"/>
  <c r="BD828" i="1"/>
  <c r="BD504" i="1"/>
  <c r="BD199" i="1"/>
  <c r="BD804" i="1"/>
  <c r="BD721" i="1"/>
  <c r="BD1146" i="1"/>
  <c r="BD676" i="1"/>
  <c r="BD679" i="1"/>
  <c r="BD170" i="1"/>
  <c r="BD165" i="1"/>
  <c r="AK3" i="1"/>
  <c r="BD532" i="1"/>
  <c r="BD908" i="1"/>
  <c r="BD152" i="1"/>
  <c r="BD1136" i="1"/>
  <c r="BD1067" i="1"/>
  <c r="BD789" i="1"/>
  <c r="BD659" i="1"/>
  <c r="BD191" i="1"/>
  <c r="BD638" i="1"/>
  <c r="BD215" i="1"/>
  <c r="BD231" i="1"/>
  <c r="BD665" i="1"/>
  <c r="BD838" i="1"/>
  <c r="BD1138" i="1"/>
  <c r="BD719" i="1"/>
  <c r="BD90" i="1"/>
  <c r="BD506" i="1"/>
  <c r="BD621" i="1"/>
  <c r="BD768" i="1"/>
  <c r="BD1016" i="1"/>
  <c r="BD786" i="1"/>
  <c r="BD1006" i="1"/>
  <c r="BD244" i="1"/>
  <c r="BD845" i="1"/>
  <c r="BD599" i="1"/>
  <c r="BD867" i="1"/>
  <c r="BD636" i="1"/>
  <c r="BD249" i="1"/>
  <c r="BD639" i="1"/>
  <c r="BD381" i="1"/>
  <c r="BD178" i="1"/>
  <c r="BD1062" i="1"/>
  <c r="BD861" i="1"/>
  <c r="BD257" i="1"/>
  <c r="BD846" i="1"/>
  <c r="BD582" i="1"/>
  <c r="BD1102" i="1"/>
  <c r="BD305" i="1"/>
  <c r="BD134" i="1"/>
  <c r="BD386" i="1"/>
  <c r="BD930" i="1"/>
  <c r="BD1090" i="1"/>
  <c r="BD1034" i="1"/>
  <c r="BD847" i="1"/>
  <c r="BD541" i="1"/>
  <c r="BD7" i="1"/>
  <c r="BD746" i="1"/>
  <c r="BD650" i="1"/>
  <c r="BD726" i="1"/>
  <c r="BD491" i="1"/>
  <c r="BD122" i="1"/>
  <c r="BD1131" i="1"/>
  <c r="BD329" i="1"/>
  <c r="BD615" i="1"/>
  <c r="BD213" i="1"/>
  <c r="BD219" i="1"/>
  <c r="BD796" i="1"/>
  <c r="BD279" i="1"/>
  <c r="BD3" i="1"/>
  <c r="BD484" i="1"/>
  <c r="BD518" i="1"/>
  <c r="BD80" i="1"/>
  <c r="BD865" i="1"/>
  <c r="BD277" i="1"/>
  <c r="BD835" i="1"/>
  <c r="BD1013" i="1"/>
  <c r="BD496" i="1"/>
  <c r="BD631" i="1"/>
  <c r="BD888" i="1"/>
  <c r="BD995" i="1"/>
  <c r="BD482" i="1"/>
  <c r="BD76" i="1"/>
  <c r="BD911" i="1"/>
  <c r="BD42" i="1"/>
  <c r="BD368" i="1"/>
  <c r="BD109" i="1"/>
  <c r="BD894" i="1"/>
  <c r="BD914" i="1"/>
  <c r="BD991" i="1"/>
  <c r="BD282" i="1"/>
  <c r="BD1091" i="1"/>
  <c r="BD248" i="1"/>
  <c r="BD1164" i="1"/>
  <c r="BD903" i="1"/>
  <c r="BD878" i="1"/>
  <c r="BD278" i="1"/>
  <c r="BD509" i="1"/>
  <c r="BD240" i="1"/>
  <c r="BD966" i="1"/>
  <c r="BD727" i="1"/>
  <c r="BD634" i="1"/>
  <c r="BD1088" i="1"/>
  <c r="BD47" i="1"/>
  <c r="BD1074" i="1"/>
  <c r="BD376" i="1"/>
  <c r="BD154" i="1"/>
  <c r="BD1163" i="1"/>
  <c r="BD34" i="1"/>
  <c r="BD260" i="1"/>
  <c r="BD1111" i="1"/>
  <c r="BD299" i="1"/>
  <c r="BD367" i="1"/>
  <c r="BD528" i="1"/>
  <c r="BD616" i="1"/>
  <c r="BD15" i="1"/>
  <c r="BD720" i="1"/>
  <c r="BD523" i="1"/>
  <c r="BD904" i="1"/>
  <c r="BD168" i="1"/>
  <c r="BD952" i="1"/>
  <c r="BD364" i="1"/>
  <c r="BD593" i="1"/>
  <c r="BD925" i="1"/>
  <c r="BD667" i="1"/>
  <c r="BD486" i="1"/>
  <c r="BD503" i="1"/>
  <c r="BD118" i="1"/>
  <c r="BD646" i="1"/>
  <c r="BD264" i="1"/>
  <c r="BD325" i="1"/>
  <c r="BD1168" i="1"/>
  <c r="AG3" i="1"/>
  <c r="BI3" i="1"/>
  <c r="BD1165" i="1"/>
  <c r="AY1013" i="1" l="1"/>
  <c r="AZ1013" i="1" s="1"/>
  <c r="AY193" i="1"/>
  <c r="AZ193" i="1" s="1"/>
  <c r="AY1141" i="1"/>
  <c r="AZ1141" i="1" s="1"/>
  <c r="AY967" i="1"/>
  <c r="AZ967" i="1" s="1"/>
  <c r="AY1114" i="1"/>
  <c r="AZ1114" i="1" s="1"/>
  <c r="AY1075" i="1"/>
  <c r="AZ1075" i="1" s="1"/>
  <c r="AY1168" i="1"/>
  <c r="AZ1168" i="1" s="1"/>
  <c r="AY1046" i="1"/>
  <c r="AZ1046" i="1" s="1"/>
  <c r="AY142" i="1"/>
  <c r="AZ142" i="1" s="1"/>
  <c r="AY935" i="1"/>
  <c r="AZ935" i="1" s="1"/>
  <c r="AY1014" i="1"/>
  <c r="AZ1014" i="1" s="1"/>
  <c r="AY1118" i="1"/>
  <c r="AZ1118" i="1" s="1"/>
  <c r="AY125" i="1"/>
  <c r="AZ125" i="1" s="1"/>
  <c r="AY741" i="1"/>
  <c r="AZ741" i="1" s="1"/>
  <c r="AY383" i="1"/>
  <c r="AZ383" i="1" s="1"/>
  <c r="AY123" i="1"/>
  <c r="AZ123" i="1" s="1"/>
  <c r="AY650" i="1"/>
  <c r="AZ650" i="1" s="1"/>
  <c r="AY580" i="1"/>
  <c r="AZ580" i="1" s="1"/>
  <c r="AY654" i="1"/>
  <c r="AZ654" i="1" s="1"/>
  <c r="AY667" i="1"/>
  <c r="AZ667" i="1" s="1"/>
  <c r="AY1090" i="1"/>
  <c r="AZ1090" i="1" s="1"/>
  <c r="AY925" i="1"/>
  <c r="AZ925" i="1" s="1"/>
  <c r="AY141" i="1"/>
  <c r="AZ141" i="1" s="1"/>
  <c r="AY36" i="1"/>
  <c r="AZ36" i="1" s="1"/>
  <c r="AY593" i="1"/>
  <c r="AZ593" i="1" s="1"/>
  <c r="AY1005" i="1"/>
  <c r="AZ1005" i="1" s="1"/>
  <c r="AY737" i="1"/>
  <c r="AZ737" i="1" s="1"/>
  <c r="AY20" i="1"/>
  <c r="AZ20" i="1" s="1"/>
  <c r="AY698" i="1"/>
  <c r="AZ698" i="1" s="1"/>
  <c r="AY71" i="1"/>
  <c r="AZ71" i="1" s="1"/>
  <c r="AY423" i="1"/>
  <c r="AZ423" i="1" s="1"/>
  <c r="AY926" i="1"/>
  <c r="AZ926" i="1" s="1"/>
  <c r="AY523" i="1"/>
  <c r="AZ523" i="1" s="1"/>
  <c r="AY249" i="1"/>
  <c r="AZ249" i="1" s="1"/>
  <c r="AY1132" i="1"/>
  <c r="AZ1132" i="1" s="1"/>
  <c r="AY51" i="1"/>
  <c r="AZ51" i="1" s="1"/>
  <c r="AY15" i="1"/>
  <c r="AZ15" i="1" s="1"/>
  <c r="AY707" i="1"/>
  <c r="AZ707" i="1" s="1"/>
  <c r="AY124" i="1"/>
  <c r="AZ124" i="1" s="1"/>
  <c r="AY999" i="1"/>
  <c r="AZ999" i="1" s="1"/>
  <c r="AY1016" i="1"/>
  <c r="AZ1016" i="1" s="1"/>
  <c r="AY621" i="1"/>
  <c r="AZ621" i="1" s="1"/>
  <c r="AY1166" i="1"/>
  <c r="AZ1166" i="1" s="1"/>
  <c r="AY506" i="1"/>
  <c r="AZ506" i="1" s="1"/>
  <c r="AY373" i="1"/>
  <c r="AZ373" i="1" s="1"/>
  <c r="AY986" i="1"/>
  <c r="AZ986" i="1" s="1"/>
  <c r="AY1163" i="1"/>
  <c r="AZ1163" i="1" s="1"/>
  <c r="AY659" i="1"/>
  <c r="AZ659" i="1" s="1"/>
  <c r="AY1113" i="1"/>
  <c r="AZ1113" i="1" s="1"/>
  <c r="AY739" i="1"/>
  <c r="AZ739" i="1" s="1"/>
  <c r="AY652" i="1"/>
  <c r="AZ652" i="1" s="1"/>
  <c r="AY669" i="1"/>
  <c r="AZ669" i="1" s="1"/>
  <c r="AY767" i="1"/>
  <c r="AZ767" i="1" s="1"/>
  <c r="AY690" i="1"/>
  <c r="AZ690" i="1" s="1"/>
  <c r="AY1072" i="1"/>
  <c r="AZ1072" i="1" s="1"/>
  <c r="AY170" i="1"/>
  <c r="AZ170" i="1" s="1"/>
  <c r="AY679" i="1"/>
  <c r="AZ679" i="1" s="1"/>
  <c r="AY886" i="1"/>
  <c r="AZ886" i="1" s="1"/>
  <c r="AY676" i="1"/>
  <c r="AZ676" i="1" s="1"/>
  <c r="AY634" i="1"/>
  <c r="AZ634" i="1" s="1"/>
  <c r="AY27" i="1"/>
  <c r="AZ27" i="1" s="1"/>
  <c r="AY626" i="1"/>
  <c r="AZ626" i="1" s="1"/>
  <c r="AY306" i="1"/>
  <c r="AZ306" i="1" s="1"/>
  <c r="AY441" i="1"/>
  <c r="AZ441" i="1" s="1"/>
  <c r="AY504" i="1"/>
  <c r="AZ504" i="1" s="1"/>
  <c r="AY43" i="1"/>
  <c r="AZ43" i="1" s="1"/>
  <c r="AY1020" i="1"/>
  <c r="AZ1020" i="1" s="1"/>
  <c r="AY524" i="1"/>
  <c r="AZ524" i="1" s="1"/>
  <c r="AY58" i="1"/>
  <c r="AZ58" i="1" s="1"/>
  <c r="AY842" i="1"/>
  <c r="AZ842" i="1" s="1"/>
  <c r="AY246" i="1"/>
  <c r="AZ246" i="1" s="1"/>
  <c r="AY1142" i="1"/>
  <c r="AZ1142" i="1" s="1"/>
  <c r="AY853" i="1"/>
  <c r="AZ853" i="1" s="1"/>
  <c r="AY278" i="1"/>
  <c r="AZ278" i="1" s="1"/>
  <c r="AY655" i="1"/>
  <c r="AZ655" i="1" s="1"/>
  <c r="AY266" i="1"/>
  <c r="AZ266" i="1" s="1"/>
  <c r="AY13" i="1"/>
  <c r="AZ13" i="1" s="1"/>
  <c r="AY106" i="1"/>
  <c r="AZ106" i="1" s="1"/>
  <c r="AY40" i="1"/>
  <c r="AZ40" i="1" s="1"/>
  <c r="AY476" i="1"/>
  <c r="AZ476" i="1" s="1"/>
  <c r="AY1161" i="1"/>
  <c r="AZ1161" i="1" s="1"/>
  <c r="AY903" i="1"/>
  <c r="AZ903" i="1" s="1"/>
  <c r="AY1162" i="1"/>
  <c r="AZ1162" i="1" s="1"/>
  <c r="AY200" i="1"/>
  <c r="AZ200" i="1" s="1"/>
  <c r="AY1164" i="1"/>
  <c r="AZ1164" i="1" s="1"/>
  <c r="AY1056" i="1"/>
  <c r="AZ1056" i="1" s="1"/>
  <c r="AY863" i="1"/>
  <c r="AZ863" i="1" s="1"/>
  <c r="AY164" i="1"/>
  <c r="AZ164" i="1" s="1"/>
  <c r="AY874" i="1"/>
  <c r="AZ874" i="1" s="1"/>
  <c r="AY469" i="1"/>
  <c r="AZ469" i="1" s="1"/>
  <c r="AY461" i="1"/>
  <c r="AZ461" i="1" s="1"/>
  <c r="AY691" i="1"/>
  <c r="AZ691" i="1" s="1"/>
  <c r="AY692" i="1"/>
  <c r="AZ692" i="1" s="1"/>
  <c r="AY334" i="1"/>
  <c r="AZ334" i="1" s="1"/>
  <c r="AY448" i="1"/>
  <c r="AZ448" i="1" s="1"/>
  <c r="AY833" i="1"/>
  <c r="AZ833" i="1" s="1"/>
  <c r="AY1081" i="1"/>
  <c r="AZ1081" i="1" s="1"/>
  <c r="AY464" i="1"/>
  <c r="AZ464" i="1" s="1"/>
  <c r="AY1057" i="1"/>
  <c r="AZ1057" i="1" s="1"/>
  <c r="AY1135" i="1"/>
  <c r="AZ1135" i="1" s="1"/>
  <c r="AY39" i="1"/>
  <c r="AZ39" i="1" s="1"/>
  <c r="AY1117" i="1"/>
  <c r="AZ1117" i="1" s="1"/>
  <c r="AY63" i="1"/>
  <c r="AZ63" i="1" s="1"/>
  <c r="AY598" i="1"/>
  <c r="AZ598" i="1" s="1"/>
  <c r="AY497" i="1"/>
  <c r="AZ497" i="1" s="1"/>
  <c r="AY772" i="1"/>
  <c r="AZ772" i="1" s="1"/>
  <c r="AY84" i="1"/>
  <c r="AZ84" i="1" s="1"/>
  <c r="AY225" i="1"/>
  <c r="AZ225" i="1" s="1"/>
  <c r="AY270" i="1"/>
  <c r="AZ270" i="1" s="1"/>
  <c r="AY328" i="1"/>
  <c r="AZ328" i="1" s="1"/>
  <c r="AY1085" i="1"/>
  <c r="AZ1085" i="1" s="1"/>
  <c r="AY859" i="1"/>
  <c r="AZ859" i="1" s="1"/>
  <c r="AY42" i="1"/>
  <c r="AZ42" i="1" s="1"/>
  <c r="AY258" i="1"/>
  <c r="AZ258" i="1" s="1"/>
  <c r="AY185" i="1"/>
  <c r="AZ185" i="1" s="1"/>
  <c r="AY1033" i="1"/>
  <c r="AZ1033" i="1" s="1"/>
  <c r="AY18" i="1"/>
  <c r="AZ18" i="1" s="1"/>
  <c r="AY322" i="1"/>
  <c r="AZ322" i="1" s="1"/>
  <c r="AY128" i="1"/>
  <c r="AZ128" i="1" s="1"/>
  <c r="AY995" i="1"/>
  <c r="AZ995" i="1" s="1"/>
  <c r="AY4" i="1"/>
  <c r="AZ4" i="1" s="1"/>
  <c r="AY587" i="1"/>
  <c r="AZ587" i="1" s="1"/>
  <c r="AY791" i="1"/>
  <c r="AZ791" i="1" s="1"/>
  <c r="AY766" i="1"/>
  <c r="AZ766" i="1" s="1"/>
  <c r="AY542" i="1"/>
  <c r="AZ542" i="1" s="1"/>
  <c r="AY888" i="1"/>
  <c r="AZ888" i="1" s="1"/>
  <c r="AY775" i="1"/>
  <c r="AZ775" i="1" s="1"/>
  <c r="AY996" i="1"/>
  <c r="AZ996" i="1" s="1"/>
  <c r="AY474" i="1"/>
  <c r="AZ474" i="1" s="1"/>
  <c r="AY1018" i="1"/>
  <c r="AZ1018" i="1" s="1"/>
  <c r="AY808" i="1"/>
  <c r="AZ808" i="1" s="1"/>
  <c r="AY331" i="1"/>
  <c r="AZ331" i="1" s="1"/>
  <c r="AY268" i="1"/>
  <c r="AZ268" i="1" s="1"/>
  <c r="AY633" i="1"/>
  <c r="AZ633" i="1" s="1"/>
  <c r="AY1127" i="1"/>
  <c r="AZ1127" i="1" s="1"/>
  <c r="AY167" i="1"/>
  <c r="AZ167" i="1" s="1"/>
  <c r="AY35" i="1"/>
  <c r="AZ35" i="1" s="1"/>
  <c r="AY931" i="1"/>
  <c r="AZ931" i="1" s="1"/>
  <c r="AY1002" i="1"/>
  <c r="AZ1002" i="1" s="1"/>
  <c r="AY924" i="1"/>
  <c r="AZ924" i="1" s="1"/>
  <c r="AY16" i="1"/>
  <c r="AZ16" i="1" s="1"/>
  <c r="AY1065" i="1"/>
  <c r="AZ1065" i="1" s="1"/>
  <c r="AY28" i="1"/>
  <c r="AZ28" i="1" s="1"/>
  <c r="AY703" i="1"/>
  <c r="AZ703" i="1" s="1"/>
  <c r="AY230" i="1"/>
  <c r="AZ230" i="1" s="1"/>
  <c r="AY662" i="1"/>
  <c r="AZ662" i="1" s="1"/>
  <c r="AY627" i="1"/>
  <c r="AZ627" i="1" s="1"/>
  <c r="AY30" i="1"/>
  <c r="AZ30" i="1" s="1"/>
  <c r="AY1133" i="1"/>
  <c r="AZ1133" i="1" s="1"/>
  <c r="AY852" i="1"/>
  <c r="AZ852" i="1" s="1"/>
  <c r="AY870" i="1"/>
  <c r="AZ870" i="1" s="1"/>
  <c r="AY394" i="1"/>
  <c r="AZ394" i="1" s="1"/>
  <c r="AY269" i="1"/>
  <c r="AZ269" i="1" s="1"/>
  <c r="AY172" i="1"/>
  <c r="AZ172" i="1" s="1"/>
  <c r="AY9" i="1"/>
  <c r="AZ9" i="1" s="1"/>
  <c r="AY294" i="1"/>
  <c r="AZ294" i="1" s="1"/>
  <c r="AY681" i="1"/>
  <c r="AZ681" i="1" s="1"/>
  <c r="AY477" i="1"/>
  <c r="AZ477" i="1" s="1"/>
  <c r="AY637" i="1"/>
  <c r="AZ637" i="1" s="1"/>
  <c r="AY116" i="1"/>
  <c r="AZ116" i="1" s="1"/>
  <c r="AY1030" i="1"/>
  <c r="AZ1030" i="1" s="1"/>
  <c r="AY135" i="1"/>
  <c r="AZ135" i="1" s="1"/>
  <c r="AY1099" i="1"/>
  <c r="AZ1099" i="1" s="1"/>
  <c r="AY770" i="1"/>
  <c r="AZ770" i="1" s="1"/>
  <c r="AY784" i="1"/>
  <c r="AZ784" i="1" s="1"/>
  <c r="AY938" i="1"/>
  <c r="AZ938" i="1" s="1"/>
  <c r="AY1027" i="1"/>
  <c r="AZ1027" i="1" s="1"/>
  <c r="AY337" i="1"/>
  <c r="AZ337" i="1" s="1"/>
  <c r="AY303" i="1"/>
  <c r="AZ303" i="1" s="1"/>
  <c r="AY1122" i="1"/>
  <c r="AZ1122" i="1" s="1"/>
  <c r="AY55" i="1"/>
  <c r="AZ55" i="1" s="1"/>
  <c r="AY825" i="1"/>
  <c r="AZ825" i="1" s="1"/>
  <c r="AY54" i="1"/>
  <c r="AZ54" i="1" s="1"/>
  <c r="AY1149" i="1"/>
  <c r="AZ1149" i="1" s="1"/>
  <c r="AY420" i="1"/>
  <c r="AZ420" i="1" s="1"/>
  <c r="AY59" i="1"/>
  <c r="AZ59" i="1" s="1"/>
  <c r="AY382" i="1"/>
  <c r="AZ382" i="1" s="1"/>
  <c r="AY107" i="1"/>
  <c r="AZ107" i="1" s="1"/>
  <c r="AY1097" i="1"/>
  <c r="AZ1097" i="1" s="1"/>
  <c r="AY608" i="1"/>
  <c r="AZ608" i="1" s="1"/>
  <c r="AY70" i="1"/>
  <c r="AZ70" i="1" s="1"/>
  <c r="AY993" i="1"/>
  <c r="AZ993" i="1" s="1"/>
  <c r="AY1060" i="1"/>
  <c r="AZ1060" i="1" s="1"/>
  <c r="AY984" i="1"/>
  <c r="AZ984" i="1" s="1"/>
  <c r="AY1096" i="1"/>
  <c r="AZ1096" i="1" s="1"/>
  <c r="AY1064" i="1"/>
  <c r="AZ1064" i="1" s="1"/>
  <c r="AY574" i="1"/>
  <c r="AZ574" i="1" s="1"/>
  <c r="AY822" i="1"/>
  <c r="AZ822" i="1" s="1"/>
  <c r="AY875" i="1"/>
  <c r="AZ875" i="1" s="1"/>
  <c r="AY666" i="1"/>
  <c r="AZ666" i="1" s="1"/>
  <c r="AY204" i="1"/>
  <c r="AZ204" i="1" s="1"/>
  <c r="AY641" i="1"/>
  <c r="AZ641" i="1" s="1"/>
  <c r="AY1147" i="1"/>
  <c r="AZ1147" i="1" s="1"/>
  <c r="AY881" i="1"/>
  <c r="AZ881" i="1" s="1"/>
  <c r="AY1119" i="1"/>
  <c r="AZ1119" i="1" s="1"/>
  <c r="AY1047" i="1"/>
  <c r="AZ1047" i="1" s="1"/>
  <c r="AY175" i="1"/>
  <c r="AZ175" i="1" s="1"/>
  <c r="AY916" i="1"/>
  <c r="AZ916" i="1" s="1"/>
  <c r="AY237" i="1"/>
  <c r="AZ237" i="1" s="1"/>
  <c r="AY218" i="1"/>
  <c r="AZ218" i="1" s="1"/>
  <c r="AY653" i="1"/>
  <c r="AZ653" i="1" s="1"/>
  <c r="AY1103" i="1"/>
  <c r="AZ1103" i="1" s="1"/>
  <c r="AY241" i="1"/>
  <c r="AZ241" i="1" s="1"/>
  <c r="AY144" i="1"/>
  <c r="AZ144" i="1" s="1"/>
  <c r="AY816" i="1"/>
  <c r="AZ816" i="1" s="1"/>
  <c r="AY1116" i="1"/>
  <c r="AZ1116" i="1" s="1"/>
  <c r="AY779" i="1"/>
  <c r="AZ779" i="1" s="1"/>
  <c r="AY782" i="1"/>
  <c r="AZ782" i="1" s="1"/>
  <c r="AY74" i="1"/>
  <c r="AZ74" i="1" s="1"/>
  <c r="AY119" i="1"/>
  <c r="AZ119" i="1" s="1"/>
  <c r="AY391" i="1"/>
  <c r="AZ391" i="1" s="1"/>
  <c r="AY465" i="1"/>
  <c r="AZ465" i="1" s="1"/>
  <c r="AY693" i="1"/>
  <c r="AZ693" i="1" s="1"/>
  <c r="AY1128" i="1"/>
  <c r="AZ1128" i="1" s="1"/>
  <c r="AY1071" i="1"/>
  <c r="AZ1071" i="1" s="1"/>
  <c r="AY139" i="1"/>
  <c r="AZ139" i="1" s="1"/>
  <c r="AY563" i="1"/>
  <c r="AZ563" i="1" s="1"/>
  <c r="AY625" i="1"/>
  <c r="AZ625" i="1" s="1"/>
  <c r="AY1079" i="1"/>
  <c r="AZ1079" i="1" s="1"/>
  <c r="AY1123" i="1"/>
  <c r="AZ1123" i="1" s="1"/>
  <c r="AY1121" i="1"/>
  <c r="AZ1121" i="1" s="1"/>
  <c r="AY129" i="1"/>
  <c r="AZ129" i="1" s="1"/>
  <c r="AY442" i="1"/>
  <c r="AZ442" i="1" s="1"/>
  <c r="AY508" i="1"/>
  <c r="AZ508" i="1" s="1"/>
  <c r="AY1028" i="1"/>
  <c r="AZ1028" i="1" s="1"/>
  <c r="AY206" i="1"/>
  <c r="AZ206" i="1" s="1"/>
  <c r="AY87" i="1"/>
  <c r="AZ87" i="1" s="1"/>
  <c r="AY596" i="1"/>
  <c r="AZ596" i="1" s="1"/>
  <c r="AY774" i="1"/>
  <c r="AZ774" i="1" s="1"/>
  <c r="AY1086" i="1"/>
  <c r="AZ1086" i="1" s="1"/>
  <c r="AY17" i="1"/>
  <c r="AZ17" i="1" s="1"/>
  <c r="AY749" i="1"/>
  <c r="AZ749" i="1" s="1"/>
  <c r="AY1080" i="1"/>
  <c r="AZ1080" i="1" s="1"/>
  <c r="AY977" i="1"/>
  <c r="AZ977" i="1" s="1"/>
  <c r="AY647" i="1"/>
  <c r="AZ647" i="1" s="1"/>
  <c r="AY314" i="1"/>
  <c r="AZ314" i="1" s="1"/>
  <c r="AY810" i="1"/>
  <c r="AZ810" i="1" s="1"/>
  <c r="AY1058" i="1"/>
  <c r="AZ1058" i="1" s="1"/>
  <c r="AY989" i="1"/>
  <c r="AZ989" i="1" s="1"/>
  <c r="AY64" i="1"/>
  <c r="AZ64" i="1" s="1"/>
  <c r="AY1043" i="1"/>
  <c r="AZ1043" i="1" s="1"/>
  <c r="AY284" i="1"/>
  <c r="AZ284" i="1" s="1"/>
  <c r="AY227" i="1"/>
  <c r="AZ227" i="1" s="1"/>
  <c r="AY890" i="1"/>
  <c r="AZ890" i="1" s="1"/>
  <c r="AY857" i="1"/>
  <c r="AZ857" i="1" s="1"/>
  <c r="AY1143" i="1"/>
  <c r="AZ1143" i="1" s="1"/>
  <c r="AY1023" i="1"/>
  <c r="AZ1023" i="1" s="1"/>
  <c r="AY889" i="1"/>
  <c r="AZ889" i="1" s="1"/>
  <c r="AY137" i="1"/>
  <c r="AZ137" i="1" s="1"/>
  <c r="AY1101" i="1"/>
  <c r="AZ1101" i="1" s="1"/>
  <c r="AY940" i="1"/>
  <c r="AZ940" i="1" s="1"/>
  <c r="AY29" i="1"/>
  <c r="AZ29" i="1" s="1"/>
  <c r="AY913" i="1"/>
  <c r="AZ913" i="1" s="1"/>
  <c r="AY1045" i="1"/>
  <c r="AZ1045" i="1" s="1"/>
  <c r="AY564" i="1"/>
  <c r="AZ564" i="1" s="1"/>
  <c r="AY1145" i="1"/>
  <c r="AZ1145" i="1" s="1"/>
  <c r="AY85" i="1"/>
  <c r="AZ85" i="1" s="1"/>
  <c r="BB3" i="1"/>
  <c r="AY3" i="1" s="1"/>
  <c r="AY997" i="1"/>
  <c r="AZ997" i="1" s="1"/>
  <c r="AY177" i="1"/>
  <c r="AZ177" i="1" s="1"/>
  <c r="AY145" i="1"/>
  <c r="AZ145" i="1" s="1"/>
  <c r="AY756" i="1"/>
  <c r="AZ756" i="1" s="1"/>
  <c r="AY82" i="1"/>
  <c r="AZ82" i="1" s="1"/>
  <c r="AY798" i="1"/>
  <c r="AZ798" i="1" s="1"/>
  <c r="AY77" i="1"/>
  <c r="AZ77" i="1" s="1"/>
  <c r="AY535" i="1"/>
  <c r="AZ535" i="1" s="1"/>
  <c r="AY321" i="1"/>
  <c r="AZ321" i="1" s="1"/>
  <c r="AY706" i="1"/>
  <c r="AZ706" i="1" s="1"/>
  <c r="AY396" i="1"/>
  <c r="AZ396" i="1" s="1"/>
  <c r="AY1124" i="1"/>
  <c r="AZ1124" i="1" s="1"/>
  <c r="AY771" i="1"/>
  <c r="AZ771" i="1" s="1"/>
  <c r="AY83" i="1"/>
  <c r="AZ83" i="1" s="1"/>
  <c r="AY900" i="1"/>
  <c r="AZ900" i="1" s="1"/>
  <c r="AY196" i="1"/>
  <c r="AZ196" i="1" s="1"/>
  <c r="AY953" i="1"/>
  <c r="AZ953" i="1" s="1"/>
  <c r="AY759" i="1"/>
  <c r="AZ759" i="1" s="1"/>
  <c r="AY975" i="1"/>
  <c r="AZ975" i="1" s="1"/>
  <c r="AY630" i="1"/>
  <c r="AZ630" i="1" s="1"/>
  <c r="AY131" i="1"/>
  <c r="AZ131" i="1" s="1"/>
  <c r="AY933" i="1"/>
  <c r="AZ933" i="1" s="1"/>
  <c r="AY143" i="1"/>
  <c r="AZ143" i="1" s="1"/>
  <c r="AY589" i="1"/>
  <c r="AZ589" i="1" s="1"/>
  <c r="AY1154" i="1"/>
  <c r="AZ1154" i="1" s="1"/>
  <c r="AY1009" i="1"/>
  <c r="AZ1009" i="1" s="1"/>
  <c r="AY1151" i="1"/>
  <c r="AZ1151" i="1" s="1"/>
  <c r="AY941" i="1"/>
  <c r="AZ941" i="1" s="1"/>
  <c r="AY1032" i="1"/>
  <c r="AZ1032" i="1" s="1"/>
  <c r="AY194" i="1"/>
  <c r="AZ194" i="1" s="1"/>
  <c r="AY261" i="1"/>
  <c r="AZ261" i="1" s="1"/>
  <c r="AY197" i="1"/>
  <c r="AZ197" i="1" s="1"/>
  <c r="AY763" i="1"/>
  <c r="AZ763" i="1" s="1"/>
  <c r="AY887" i="1"/>
  <c r="AZ887" i="1" s="1"/>
  <c r="AY945" i="1"/>
  <c r="AZ945" i="1" s="1"/>
  <c r="AY188" i="1"/>
  <c r="AZ188" i="1" s="1"/>
  <c r="AY785" i="1"/>
  <c r="AZ785" i="1" s="1"/>
  <c r="BE3" i="1"/>
  <c r="BL3" i="1" s="1"/>
  <c r="AX3" i="1"/>
  <c r="CP87" i="1"/>
  <c r="CP337" i="1"/>
  <c r="BR1164" i="1"/>
  <c r="BR1158" i="1"/>
  <c r="BR1152" i="1"/>
  <c r="BR1143" i="1"/>
  <c r="BR1165" i="1"/>
  <c r="BR1148" i="1"/>
  <c r="BR1167" i="1"/>
  <c r="BR1163" i="1"/>
  <c r="BR1147" i="1"/>
  <c r="BR1146" i="1"/>
  <c r="BR1157" i="1"/>
  <c r="BR1168" i="1"/>
  <c r="BR1153" i="1"/>
  <c r="BR1159" i="1"/>
  <c r="BR1161" i="1"/>
  <c r="BR1149" i="1"/>
  <c r="BR1160" i="1"/>
  <c r="BR1144" i="1"/>
  <c r="BR1156" i="1"/>
  <c r="BR1155" i="1"/>
  <c r="BR1166" i="1"/>
  <c r="BR1145" i="1"/>
  <c r="BR103" i="1"/>
  <c r="BR1150" i="1"/>
  <c r="BR1162" i="1"/>
  <c r="BR1136" i="1"/>
  <c r="BR1151" i="1"/>
  <c r="BR1169" i="1"/>
  <c r="BR1154" i="1"/>
  <c r="BR1121" i="1"/>
  <c r="BR1105" i="1"/>
  <c r="BR670" i="1"/>
  <c r="BR679" i="1"/>
  <c r="BR1088" i="1"/>
  <c r="BR1056" i="1"/>
  <c r="BR576" i="1"/>
  <c r="BR1076" i="1"/>
  <c r="BR1114" i="1"/>
  <c r="BR1098" i="1"/>
  <c r="BR613" i="1"/>
  <c r="BR550" i="1"/>
  <c r="BR488" i="1"/>
  <c r="BR1020" i="1"/>
  <c r="BR1004" i="1"/>
  <c r="BR932" i="1"/>
  <c r="BR916" i="1"/>
  <c r="BR900" i="1"/>
  <c r="BR884" i="1"/>
  <c r="BR868" i="1"/>
  <c r="BR837" i="1"/>
  <c r="BR123" i="1"/>
  <c r="BR75" i="1"/>
  <c r="BR161" i="1"/>
  <c r="BR119" i="1"/>
  <c r="BR87" i="1"/>
  <c r="BR107" i="1"/>
  <c r="BR948" i="1"/>
  <c r="BR124" i="1"/>
  <c r="BR91" i="1"/>
  <c r="BR1066" i="1"/>
  <c r="BR980" i="1"/>
  <c r="BR964" i="1"/>
  <c r="BR46" i="1"/>
  <c r="BR164" i="1"/>
  <c r="BR56" i="1"/>
  <c r="BR156" i="1"/>
  <c r="BR150" i="1"/>
  <c r="BR949" i="1"/>
  <c r="BR758" i="1"/>
  <c r="BR931" i="1"/>
  <c r="BR867" i="1"/>
  <c r="BR804" i="1"/>
  <c r="BR740" i="1"/>
  <c r="BR885" i="1"/>
  <c r="BR961" i="1"/>
  <c r="BR897" i="1"/>
  <c r="BR770" i="1"/>
  <c r="BR706" i="1"/>
  <c r="BR989" i="1"/>
  <c r="BR798" i="1"/>
  <c r="BR10" i="1"/>
  <c r="BR98" i="1"/>
  <c r="BR78" i="1"/>
  <c r="BR145" i="1"/>
  <c r="BR129" i="1"/>
  <c r="BR65" i="1"/>
  <c r="BR821" i="1"/>
  <c r="BR805" i="1"/>
  <c r="BR789" i="1"/>
  <c r="BR757" i="1"/>
  <c r="BR741" i="1"/>
  <c r="BR725" i="1"/>
  <c r="BR709" i="1"/>
  <c r="BR648" i="1"/>
  <c r="BR587" i="1"/>
  <c r="BR526" i="1"/>
  <c r="BR659" i="1"/>
  <c r="BR609" i="1"/>
  <c r="BR546" i="1"/>
  <c r="BR473" i="1"/>
  <c r="BR182" i="1"/>
  <c r="BR390" i="1"/>
  <c r="BR420" i="1"/>
  <c r="BR333" i="1"/>
  <c r="BR422" i="1"/>
  <c r="BR307" i="1"/>
  <c r="BR275" i="1"/>
  <c r="BR259" i="1"/>
  <c r="BR243" i="1"/>
  <c r="BR227" i="1"/>
  <c r="BR211" i="1"/>
  <c r="BR203" i="1"/>
  <c r="BR44" i="1"/>
  <c r="BR39" i="1"/>
  <c r="BR84" i="1"/>
  <c r="BR72" i="1"/>
  <c r="BR168" i="1"/>
  <c r="BR132" i="1"/>
  <c r="BR90" i="1"/>
  <c r="BR158" i="1"/>
  <c r="BR126" i="1"/>
  <c r="BR70" i="1"/>
  <c r="BR159" i="1"/>
  <c r="BR143" i="1"/>
  <c r="BR127" i="1"/>
  <c r="BR63" i="1"/>
  <c r="BR806" i="1"/>
  <c r="BR1125" i="1"/>
  <c r="BR1109" i="1"/>
  <c r="BR1070" i="1"/>
  <c r="BR947" i="1"/>
  <c r="BR883" i="1"/>
  <c r="BR820" i="1"/>
  <c r="BR756" i="1"/>
  <c r="BR661" i="1"/>
  <c r="BR933" i="1"/>
  <c r="BR742" i="1"/>
  <c r="BR663" i="1"/>
  <c r="BR977" i="1"/>
  <c r="BR850" i="1"/>
  <c r="BR722" i="1"/>
  <c r="BR544" i="1"/>
  <c r="BR1068" i="1"/>
  <c r="BR846" i="1"/>
  <c r="BR1112" i="1"/>
  <c r="BR935" i="1"/>
  <c r="BR871" i="1"/>
  <c r="BR808" i="1"/>
  <c r="BR631" i="1"/>
  <c r="BR657" i="1"/>
  <c r="BR542" i="1"/>
  <c r="BR1018" i="1"/>
  <c r="BR1002" i="1"/>
  <c r="BR962" i="1"/>
  <c r="BR946" i="1"/>
  <c r="BR930" i="1"/>
  <c r="BR914" i="1"/>
  <c r="BR898" i="1"/>
  <c r="BR882" i="1"/>
  <c r="BR866" i="1"/>
  <c r="BR851" i="1"/>
  <c r="BR835" i="1"/>
  <c r="BR803" i="1"/>
  <c r="BR787" i="1"/>
  <c r="BR771" i="1"/>
  <c r="BR755" i="1"/>
  <c r="BR739" i="1"/>
  <c r="BR723" i="1"/>
  <c r="BR707" i="1"/>
  <c r="BR395" i="1"/>
  <c r="BR580" i="1"/>
  <c r="BR518" i="1"/>
  <c r="BR655" i="1"/>
  <c r="BR601" i="1"/>
  <c r="BR538" i="1"/>
  <c r="BR471" i="1"/>
  <c r="BR174" i="1"/>
  <c r="BR446" i="1"/>
  <c r="BR439" i="1"/>
  <c r="BR368" i="1"/>
  <c r="BR427" i="1"/>
  <c r="BR332" i="1"/>
  <c r="BR321" i="1"/>
  <c r="BR305" i="1"/>
  <c r="BR289" i="1"/>
  <c r="BR273" i="1"/>
  <c r="BR257" i="1"/>
  <c r="BR241" i="1"/>
  <c r="BR225" i="1"/>
  <c r="BR201" i="1"/>
  <c r="BR185" i="1"/>
  <c r="BR36" i="1"/>
  <c r="BR38" i="1"/>
  <c r="BR45" i="1"/>
  <c r="BR29" i="1"/>
  <c r="BR60" i="1"/>
  <c r="BR64" i="1"/>
  <c r="BR160" i="1"/>
  <c r="BR128" i="1"/>
  <c r="BR82" i="1"/>
  <c r="BR154" i="1"/>
  <c r="BR122" i="1"/>
  <c r="BR62" i="1"/>
  <c r="BR157" i="1"/>
  <c r="BR141" i="1"/>
  <c r="BR117" i="1"/>
  <c r="BR101" i="1"/>
  <c r="BR85" i="1"/>
  <c r="BR61" i="1"/>
  <c r="BR973" i="1"/>
  <c r="BR782" i="1"/>
  <c r="BR686" i="1"/>
  <c r="BR1139" i="1"/>
  <c r="BR939" i="1"/>
  <c r="BR875" i="1"/>
  <c r="BR812" i="1"/>
  <c r="BR748" i="1"/>
  <c r="BR645" i="1"/>
  <c r="BR1092" i="1"/>
  <c r="BR909" i="1"/>
  <c r="BR718" i="1"/>
  <c r="BR623" i="1"/>
  <c r="BR1080" i="1"/>
  <c r="BR1048" i="1"/>
  <c r="BR969" i="1"/>
  <c r="BR905" i="1"/>
  <c r="BR842" i="1"/>
  <c r="BR778" i="1"/>
  <c r="BR714" i="1"/>
  <c r="BR683" i="1"/>
  <c r="BR514" i="1"/>
  <c r="BR1060" i="1"/>
  <c r="BR822" i="1"/>
  <c r="BR1126" i="1"/>
  <c r="BR1110" i="1"/>
  <c r="BR1090" i="1"/>
  <c r="BR1058" i="1"/>
  <c r="BR991" i="1"/>
  <c r="BR927" i="1"/>
  <c r="BR863" i="1"/>
  <c r="BR800" i="1"/>
  <c r="BR599" i="1"/>
  <c r="BR653" i="1"/>
  <c r="BR597" i="1"/>
  <c r="BR535" i="1"/>
  <c r="BR1016" i="1"/>
  <c r="BR1000" i="1"/>
  <c r="BR992" i="1"/>
  <c r="BR976" i="1"/>
  <c r="BR960" i="1"/>
  <c r="BR944" i="1"/>
  <c r="BR928" i="1"/>
  <c r="BR912" i="1"/>
  <c r="BR896" i="1"/>
  <c r="BR880" i="1"/>
  <c r="BR864" i="1"/>
  <c r="BR849" i="1"/>
  <c r="BR833" i="1"/>
  <c r="BR817" i="1"/>
  <c r="BR801" i="1"/>
  <c r="BR785" i="1"/>
  <c r="BR769" i="1"/>
  <c r="BR753" i="1"/>
  <c r="BR737" i="1"/>
  <c r="BR721" i="1"/>
  <c r="BR705" i="1"/>
  <c r="BR635" i="1"/>
  <c r="BR572" i="1"/>
  <c r="BR510" i="1"/>
  <c r="BR651" i="1"/>
  <c r="BR593" i="1"/>
  <c r="BR531" i="1"/>
  <c r="BR388" i="1"/>
  <c r="BR438" i="1"/>
  <c r="BR435" i="1"/>
  <c r="BR341" i="1"/>
  <c r="BR423" i="1"/>
  <c r="BR319" i="1"/>
  <c r="BR303" i="1"/>
  <c r="BR287" i="1"/>
  <c r="BR271" i="1"/>
  <c r="BR255" i="1"/>
  <c r="BR239" i="1"/>
  <c r="BR223" i="1"/>
  <c r="BR199" i="1"/>
  <c r="BR183" i="1"/>
  <c r="BR20" i="1"/>
  <c r="BR30" i="1"/>
  <c r="BR43" i="1"/>
  <c r="BR40" i="1"/>
  <c r="BR47" i="1"/>
  <c r="BR88" i="1"/>
  <c r="BR68" i="1"/>
  <c r="BR106" i="1"/>
  <c r="BR166" i="1"/>
  <c r="BR134" i="1"/>
  <c r="BR86" i="1"/>
  <c r="BR163" i="1"/>
  <c r="BR147" i="1"/>
  <c r="BR131" i="1"/>
  <c r="BR67" i="1"/>
  <c r="BR854" i="1"/>
  <c r="BR1129" i="1"/>
  <c r="BR1113" i="1"/>
  <c r="BR1078" i="1"/>
  <c r="BR1046" i="1"/>
  <c r="BR963" i="1"/>
  <c r="BR899" i="1"/>
  <c r="BR836" i="1"/>
  <c r="BR677" i="1"/>
  <c r="BR490" i="1"/>
  <c r="BR981" i="1"/>
  <c r="BR790" i="1"/>
  <c r="BR929" i="1"/>
  <c r="BR865" i="1"/>
  <c r="BR802" i="1"/>
  <c r="BR738" i="1"/>
  <c r="BR607" i="1"/>
  <c r="BR893" i="1"/>
  <c r="BR1140" i="1"/>
  <c r="BR1116" i="1"/>
  <c r="BR1100" i="1"/>
  <c r="BR666" i="1"/>
  <c r="BR621" i="1"/>
  <c r="BR558" i="1"/>
  <c r="BR496" i="1"/>
  <c r="BR1022" i="1"/>
  <c r="BR1006" i="1"/>
  <c r="BR982" i="1"/>
  <c r="BR966" i="1"/>
  <c r="BR950" i="1"/>
  <c r="BR934" i="1"/>
  <c r="BR918" i="1"/>
  <c r="BR902" i="1"/>
  <c r="BR870" i="1"/>
  <c r="BR1137" i="1"/>
  <c r="BR108" i="1"/>
  <c r="BR152" i="1"/>
  <c r="BR120" i="1"/>
  <c r="BR66" i="1"/>
  <c r="BR146" i="1"/>
  <c r="BR925" i="1"/>
  <c r="BR734" i="1"/>
  <c r="BR987" i="1"/>
  <c r="BR923" i="1"/>
  <c r="BR860" i="1"/>
  <c r="BR796" i="1"/>
  <c r="BR732" i="1"/>
  <c r="BR953" i="1"/>
  <c r="BR889" i="1"/>
  <c r="BR826" i="1"/>
  <c r="BR965" i="1"/>
  <c r="BR774" i="1"/>
  <c r="BR975" i="1"/>
  <c r="BR911" i="1"/>
  <c r="BR848" i="1"/>
  <c r="BR720" i="1"/>
  <c r="BR204" i="1"/>
  <c r="BR701" i="1"/>
  <c r="BR210" i="1"/>
  <c r="BR481" i="1"/>
  <c r="BR200" i="1"/>
  <c r="BR467" i="1"/>
  <c r="BR386" i="1"/>
  <c r="BR377" i="1"/>
  <c r="BR364" i="1"/>
  <c r="BR425" i="1"/>
  <c r="BR329" i="1"/>
  <c r="BR315" i="1"/>
  <c r="BR299" i="1"/>
  <c r="BR283" i="1"/>
  <c r="BR267" i="1"/>
  <c r="BR251" i="1"/>
  <c r="BR235" i="1"/>
  <c r="BR219" i="1"/>
  <c r="BR195" i="1"/>
  <c r="BR179" i="1"/>
  <c r="BR42" i="1"/>
  <c r="BR9" i="1"/>
  <c r="BR12" i="1"/>
  <c r="BR104" i="1"/>
  <c r="BR92" i="1"/>
  <c r="BR148" i="1"/>
  <c r="BR116" i="1"/>
  <c r="BR58" i="1"/>
  <c r="BR142" i="1"/>
  <c r="BR102" i="1"/>
  <c r="BR167" i="1"/>
  <c r="BR151" i="1"/>
  <c r="BR135" i="1"/>
  <c r="BR111" i="1"/>
  <c r="BR95" i="1"/>
  <c r="BR79" i="1"/>
  <c r="BR71" i="1"/>
  <c r="BR901" i="1"/>
  <c r="BR710" i="1"/>
  <c r="BR560" i="1"/>
  <c r="BR1117" i="1"/>
  <c r="BR1101" i="1"/>
  <c r="BR1086" i="1"/>
  <c r="BR1054" i="1"/>
  <c r="BR915" i="1"/>
  <c r="BR852" i="1"/>
  <c r="BR788" i="1"/>
  <c r="BR724" i="1"/>
  <c r="BR692" i="1"/>
  <c r="BR552" i="1"/>
  <c r="BR838" i="1"/>
  <c r="BR1036" i="1"/>
  <c r="BR945" i="1"/>
  <c r="BR881" i="1"/>
  <c r="BR818" i="1"/>
  <c r="BR754" i="1"/>
  <c r="BR1034" i="1"/>
  <c r="BR941" i="1"/>
  <c r="BR750" i="1"/>
  <c r="BR1120" i="1"/>
  <c r="BR1104" i="1"/>
  <c r="BR967" i="1"/>
  <c r="BR903" i="1"/>
  <c r="BR840" i="1"/>
  <c r="BR776" i="1"/>
  <c r="BR506" i="1"/>
  <c r="BR637" i="1"/>
  <c r="BR574" i="1"/>
  <c r="BR512" i="1"/>
  <c r="BR1026" i="1"/>
  <c r="BR1010" i="1"/>
  <c r="BR994" i="1"/>
  <c r="BR986" i="1"/>
  <c r="BR970" i="1"/>
  <c r="BR954" i="1"/>
  <c r="BR938" i="1"/>
  <c r="BR922" i="1"/>
  <c r="BR906" i="1"/>
  <c r="BR890" i="1"/>
  <c r="BR874" i="1"/>
  <c r="BR843" i="1"/>
  <c r="BR827" i="1"/>
  <c r="BR811" i="1"/>
  <c r="BR795" i="1"/>
  <c r="BR779" i="1"/>
  <c r="BR763" i="1"/>
  <c r="BR747" i="1"/>
  <c r="BR731" i="1"/>
  <c r="BR715" i="1"/>
  <c r="BR611" i="1"/>
  <c r="BR548" i="1"/>
  <c r="BR633" i="1"/>
  <c r="BR570" i="1"/>
  <c r="BR508" i="1"/>
  <c r="BR461" i="1"/>
  <c r="BR202" i="1"/>
  <c r="BR1133" i="1"/>
  <c r="BR479" i="1"/>
  <c r="BR192" i="1"/>
  <c r="BR463" i="1"/>
  <c r="BR206" i="1"/>
  <c r="BR442" i="1"/>
  <c r="BR376" i="1"/>
  <c r="BR345" i="1"/>
  <c r="BR348" i="1"/>
  <c r="BR327" i="1"/>
  <c r="BR313" i="1"/>
  <c r="BR297" i="1"/>
  <c r="BR281" i="1"/>
  <c r="BR265" i="1"/>
  <c r="BR233" i="1"/>
  <c r="BR217" i="1"/>
  <c r="BR209" i="1"/>
  <c r="BR193" i="1"/>
  <c r="BR177" i="1"/>
  <c r="BR32" i="1"/>
  <c r="BR34" i="1"/>
  <c r="BR53" i="1"/>
  <c r="BR37" i="1"/>
  <c r="BR52" i="1"/>
  <c r="BR96" i="1"/>
  <c r="BR76" i="1"/>
  <c r="BR144" i="1"/>
  <c r="BR112" i="1"/>
  <c r="BR170" i="1"/>
  <c r="BR138" i="1"/>
  <c r="BR165" i="1"/>
  <c r="BR149" i="1"/>
  <c r="BR133" i="1"/>
  <c r="BR877" i="1"/>
  <c r="BR971" i="1"/>
  <c r="BR907" i="1"/>
  <c r="BR844" i="1"/>
  <c r="BR780" i="1"/>
  <c r="BR716" i="1"/>
  <c r="BR814" i="1"/>
  <c r="BR937" i="1"/>
  <c r="BR873" i="1"/>
  <c r="BR810" i="1"/>
  <c r="BR746" i="1"/>
  <c r="BR917" i="1"/>
  <c r="BR726" i="1"/>
  <c r="BR959" i="1"/>
  <c r="BR895" i="1"/>
  <c r="BR832" i="1"/>
  <c r="BR768" i="1"/>
  <c r="BR704" i="1"/>
  <c r="BR196" i="1"/>
  <c r="BR180" i="1"/>
  <c r="BR194" i="1"/>
  <c r="BR337" i="1"/>
  <c r="BR325" i="1"/>
  <c r="BR311" i="1"/>
  <c r="BR295" i="1"/>
  <c r="BR279" i="1"/>
  <c r="BR263" i="1"/>
  <c r="BR247" i="1"/>
  <c r="BR231" i="1"/>
  <c r="BR215" i="1"/>
  <c r="BR207" i="1"/>
  <c r="BR191" i="1"/>
  <c r="BR175" i="1"/>
  <c r="BR24" i="1"/>
  <c r="BR51" i="1"/>
  <c r="BR35" i="1"/>
  <c r="BR31" i="1"/>
  <c r="BR7" i="1"/>
  <c r="BR74" i="1"/>
  <c r="BR118" i="1"/>
  <c r="BR171" i="1"/>
  <c r="BR155" i="1"/>
  <c r="BR139" i="1"/>
  <c r="BR115" i="1"/>
  <c r="BR99" i="1"/>
  <c r="BR83" i="1"/>
  <c r="BR59" i="1"/>
  <c r="BR1038" i="1"/>
  <c r="BR398" i="1"/>
  <c r="BR1094" i="1"/>
  <c r="BR1062" i="1"/>
  <c r="BR1084" i="1"/>
  <c r="BR591" i="1"/>
  <c r="BR186" i="1"/>
  <c r="BR176" i="1"/>
  <c r="BR190" i="1"/>
  <c r="BR23" i="1"/>
  <c r="BR184" i="1"/>
  <c r="BR198" i="1"/>
  <c r="BR675" i="1"/>
  <c r="BR1052" i="1"/>
  <c r="BR694" i="1"/>
  <c r="BR1132" i="1"/>
  <c r="BR1124" i="1"/>
  <c r="BR208" i="1"/>
  <c r="BR113" i="1"/>
  <c r="BR97" i="1"/>
  <c r="BR81" i="1"/>
  <c r="BR1130" i="1"/>
  <c r="BR73" i="1"/>
  <c r="BR685" i="1"/>
  <c r="BR699" i="1"/>
  <c r="BR399" i="1"/>
  <c r="BR14" i="1"/>
  <c r="BR951" i="1"/>
  <c r="BR760" i="1"/>
  <c r="BR886" i="1"/>
  <c r="BR855" i="1"/>
  <c r="BR839" i="1"/>
  <c r="BR823" i="1"/>
  <c r="BR807" i="1"/>
  <c r="BR791" i="1"/>
  <c r="BR775" i="1"/>
  <c r="BR759" i="1"/>
  <c r="BR743" i="1"/>
  <c r="BR727" i="1"/>
  <c r="BR711" i="1"/>
  <c r="BR595" i="1"/>
  <c r="BR533" i="1"/>
  <c r="BR617" i="1"/>
  <c r="BR554" i="1"/>
  <c r="BR492" i="1"/>
  <c r="BR453" i="1"/>
  <c r="BR475" i="1"/>
  <c r="BR455" i="1"/>
  <c r="BR449" i="1"/>
  <c r="BR440" i="1"/>
  <c r="BR372" i="1"/>
  <c r="BR421" i="1"/>
  <c r="BR335" i="1"/>
  <c r="BR323" i="1"/>
  <c r="BR309" i="1"/>
  <c r="BR293" i="1"/>
  <c r="BR277" i="1"/>
  <c r="BR261" i="1"/>
  <c r="BR245" i="1"/>
  <c r="BR229" i="1"/>
  <c r="BR205" i="1"/>
  <c r="BR189" i="1"/>
  <c r="BR173" i="1"/>
  <c r="BR16" i="1"/>
  <c r="BR49" i="1"/>
  <c r="BR33" i="1"/>
  <c r="BR80" i="1"/>
  <c r="BR136" i="1"/>
  <c r="BR162" i="1"/>
  <c r="BR828" i="1"/>
  <c r="BR764" i="1"/>
  <c r="BR985" i="1"/>
  <c r="BR921" i="1"/>
  <c r="BR858" i="1"/>
  <c r="BR794" i="1"/>
  <c r="BR730" i="1"/>
  <c r="BR943" i="1"/>
  <c r="BR879" i="1"/>
  <c r="BR752" i="1"/>
  <c r="BR4" i="1"/>
  <c r="BR110" i="1"/>
  <c r="BR114" i="1"/>
  <c r="BR169" i="1"/>
  <c r="BR153" i="1"/>
  <c r="BR137" i="1"/>
  <c r="BR57" i="1"/>
  <c r="BR700" i="1"/>
  <c r="BR584" i="1"/>
  <c r="BR862" i="1"/>
  <c r="BR529" i="1"/>
  <c r="BR1072" i="1"/>
  <c r="BR1040" i="1"/>
  <c r="BR762" i="1"/>
  <c r="BR668" i="1"/>
  <c r="BR1044" i="1"/>
  <c r="BR498" i="1"/>
  <c r="BR1122" i="1"/>
  <c r="BR1106" i="1"/>
  <c r="BR1082" i="1"/>
  <c r="BR1050" i="1"/>
  <c r="BR784" i="1"/>
  <c r="BR688" i="1"/>
  <c r="BR537" i="1"/>
  <c r="BR643" i="1"/>
  <c r="BR582" i="1"/>
  <c r="BR520" i="1"/>
  <c r="BR1028" i="1"/>
  <c r="BR1012" i="1"/>
  <c r="BR996" i="1"/>
  <c r="BR988" i="1"/>
  <c r="BR972" i="1"/>
  <c r="BR956" i="1"/>
  <c r="BR940" i="1"/>
  <c r="BR924" i="1"/>
  <c r="BR908" i="1"/>
  <c r="BR892" i="1"/>
  <c r="BR876" i="1"/>
  <c r="BR861" i="1"/>
  <c r="BR845" i="1"/>
  <c r="BR829" i="1"/>
  <c r="BR813" i="1"/>
  <c r="BR797" i="1"/>
  <c r="BR781" i="1"/>
  <c r="BR765" i="1"/>
  <c r="BR749" i="1"/>
  <c r="BR733" i="1"/>
  <c r="BR717" i="1"/>
  <c r="BR619" i="1"/>
  <c r="BR556" i="1"/>
  <c r="BR494" i="1"/>
  <c r="BR394" i="1"/>
  <c r="BR578" i="1"/>
  <c r="BR516" i="1"/>
  <c r="BR484" i="1"/>
  <c r="BR465" i="1"/>
  <c r="BR55" i="1"/>
  <c r="BR681" i="1"/>
  <c r="BR859" i="1"/>
  <c r="BR983" i="1"/>
  <c r="BR919" i="1"/>
  <c r="BR856" i="1"/>
  <c r="BR792" i="1"/>
  <c r="BR728" i="1"/>
  <c r="BR188" i="1"/>
  <c r="BR1115" i="1"/>
  <c r="BR1099" i="1"/>
  <c r="BR697" i="1"/>
  <c r="BR18" i="1"/>
  <c r="BR687" i="1"/>
  <c r="BR100" i="1"/>
  <c r="BR130" i="1"/>
  <c r="BR830" i="1"/>
  <c r="BR955" i="1"/>
  <c r="BR891" i="1"/>
  <c r="BR957" i="1"/>
  <c r="BR766" i="1"/>
  <c r="BR869" i="1"/>
  <c r="BR678" i="1"/>
  <c r="BR178" i="1"/>
  <c r="BR27" i="1"/>
  <c r="BR887" i="1"/>
  <c r="BR6" i="1"/>
  <c r="BR121" i="1"/>
  <c r="BR1127" i="1"/>
  <c r="BR1111" i="1"/>
  <c r="BR1075" i="1"/>
  <c r="BR1043" i="1"/>
  <c r="BR387" i="1"/>
  <c r="BR1041" i="1"/>
  <c r="BR1017" i="1"/>
  <c r="BR1035" i="1"/>
  <c r="BR654" i="1"/>
  <c r="BR260" i="1"/>
  <c r="BR693" i="1"/>
  <c r="BR671" i="1"/>
  <c r="BR454" i="1"/>
  <c r="BR244" i="1"/>
  <c r="BR447" i="1"/>
  <c r="BR424" i="1"/>
  <c r="BR274" i="1"/>
  <c r="BR644" i="1"/>
  <c r="BR630" i="1"/>
  <c r="BR614" i="1"/>
  <c r="BR598" i="1"/>
  <c r="BR583" i="1"/>
  <c r="BR567" i="1"/>
  <c r="BR551" i="1"/>
  <c r="BR536" i="1"/>
  <c r="BR521" i="1"/>
  <c r="BR505" i="1"/>
  <c r="BR489" i="1"/>
  <c r="BR385" i="1"/>
  <c r="BR326" i="1"/>
  <c r="BR264" i="1"/>
  <c r="BR450" i="1"/>
  <c r="BR336" i="1"/>
  <c r="BR278" i="1"/>
  <c r="BR214" i="1"/>
  <c r="BR1037" i="1"/>
  <c r="BR268" i="1"/>
  <c r="BR1029" i="1"/>
  <c r="BR1085" i="1"/>
  <c r="BR1053" i="1"/>
  <c r="BR1009" i="1"/>
  <c r="BR1095" i="1"/>
  <c r="BR1063" i="1"/>
  <c r="BR1031" i="1"/>
  <c r="BR480" i="1"/>
  <c r="BR228" i="1"/>
  <c r="BR691" i="1"/>
  <c r="BR669" i="1"/>
  <c r="BR378" i="1"/>
  <c r="BR476" i="1"/>
  <c r="BR212" i="1"/>
  <c r="BR443" i="1"/>
  <c r="BR328" i="1"/>
  <c r="BR266" i="1"/>
  <c r="BR642" i="1"/>
  <c r="BR628" i="1"/>
  <c r="BR612" i="1"/>
  <c r="BR596" i="1"/>
  <c r="BR581" i="1"/>
  <c r="BR565" i="1"/>
  <c r="BR549" i="1"/>
  <c r="BR534" i="1"/>
  <c r="BR519" i="1"/>
  <c r="BR503" i="1"/>
  <c r="BR487" i="1"/>
  <c r="BR380" i="1"/>
  <c r="BR320" i="1"/>
  <c r="BR256" i="1"/>
  <c r="BR445" i="1"/>
  <c r="BR431" i="1"/>
  <c r="BR270" i="1"/>
  <c r="BR28" i="1"/>
  <c r="BR1123" i="1"/>
  <c r="BR1107" i="1"/>
  <c r="BR1067" i="1"/>
  <c r="BR1033" i="1"/>
  <c r="BR997" i="1"/>
  <c r="BR1001" i="1"/>
  <c r="BR1023" i="1"/>
  <c r="BR472" i="1"/>
  <c r="BR689" i="1"/>
  <c r="BR667" i="1"/>
  <c r="BR426" i="1"/>
  <c r="BR466" i="1"/>
  <c r="BR381" i="1"/>
  <c r="BR322" i="1"/>
  <c r="BR258" i="1"/>
  <c r="BR641" i="1"/>
  <c r="BR626" i="1"/>
  <c r="BR610" i="1"/>
  <c r="BR594" i="1"/>
  <c r="BR579" i="1"/>
  <c r="BR563" i="1"/>
  <c r="BR547" i="1"/>
  <c r="BR532" i="1"/>
  <c r="BR517" i="1"/>
  <c r="BR501" i="1"/>
  <c r="BR485" i="1"/>
  <c r="BR468" i="1"/>
  <c r="BR375" i="1"/>
  <c r="BR312" i="1"/>
  <c r="BR248" i="1"/>
  <c r="BR441" i="1"/>
  <c r="BR324" i="1"/>
  <c r="BR262" i="1"/>
  <c r="BR26" i="1"/>
  <c r="BR995" i="1"/>
  <c r="BR1049" i="1"/>
  <c r="BR702" i="1"/>
  <c r="BR1093" i="1"/>
  <c r="BR1061" i="1"/>
  <c r="BR1025" i="1"/>
  <c r="BR1081" i="1"/>
  <c r="BR1071" i="1"/>
  <c r="BR1039" i="1"/>
  <c r="BR347" i="1"/>
  <c r="BR292" i="1"/>
  <c r="BR695" i="1"/>
  <c r="BR680" i="1"/>
  <c r="BR672" i="1"/>
  <c r="BR652" i="1"/>
  <c r="BR470" i="1"/>
  <c r="BR276" i="1"/>
  <c r="BR432" i="1"/>
  <c r="BR282" i="1"/>
  <c r="BR218" i="1"/>
  <c r="BR396" i="1"/>
  <c r="BR632" i="1"/>
  <c r="BR616" i="1"/>
  <c r="BR600" i="1"/>
  <c r="BR393" i="1"/>
  <c r="BR569" i="1"/>
  <c r="BR553" i="1"/>
  <c r="BR392" i="1"/>
  <c r="BR523" i="1"/>
  <c r="BR507" i="1"/>
  <c r="BR491" i="1"/>
  <c r="BR389" i="1"/>
  <c r="BR331" i="1"/>
  <c r="BR272" i="1"/>
  <c r="BR340" i="1"/>
  <c r="BR286" i="1"/>
  <c r="BR222" i="1"/>
  <c r="BR213" i="1"/>
  <c r="BR22" i="1"/>
  <c r="BR979" i="1"/>
  <c r="BR712" i="1"/>
  <c r="BR486" i="1"/>
  <c r="BR249" i="1"/>
  <c r="BR21" i="1"/>
  <c r="BR15" i="1"/>
  <c r="BR5" i="1"/>
  <c r="BR11" i="1"/>
  <c r="BR94" i="1"/>
  <c r="BR125" i="1"/>
  <c r="BR109" i="1"/>
  <c r="BR93" i="1"/>
  <c r="BR77" i="1"/>
  <c r="BR69" i="1"/>
  <c r="BR1097" i="1"/>
  <c r="BR1131" i="1"/>
  <c r="BR684" i="1"/>
  <c r="BR522" i="1"/>
  <c r="BR1096" i="1"/>
  <c r="BR1064" i="1"/>
  <c r="BR1032" i="1"/>
  <c r="BR639" i="1"/>
  <c r="BR1142" i="1"/>
  <c r="BR1118" i="1"/>
  <c r="BR1102" i="1"/>
  <c r="BR1074" i="1"/>
  <c r="BR1042" i="1"/>
  <c r="BR673" i="1"/>
  <c r="BR629" i="1"/>
  <c r="BR566" i="1"/>
  <c r="BR504" i="1"/>
  <c r="BR1024" i="1"/>
  <c r="BR1008" i="1"/>
  <c r="BR984" i="1"/>
  <c r="BR968" i="1"/>
  <c r="BR952" i="1"/>
  <c r="BR936" i="1"/>
  <c r="BR920" i="1"/>
  <c r="BR904" i="1"/>
  <c r="BR888" i="1"/>
  <c r="BR872" i="1"/>
  <c r="BR857" i="1"/>
  <c r="BR841" i="1"/>
  <c r="BR825" i="1"/>
  <c r="BR809" i="1"/>
  <c r="BR793" i="1"/>
  <c r="BR777" i="1"/>
  <c r="BR761" i="1"/>
  <c r="BR745" i="1"/>
  <c r="BR729" i="1"/>
  <c r="BR713" i="1"/>
  <c r="BR603" i="1"/>
  <c r="BR540" i="1"/>
  <c r="BR625" i="1"/>
  <c r="BR562" i="1"/>
  <c r="BR500" i="1"/>
  <c r="BR457" i="1"/>
  <c r="BR477" i="1"/>
  <c r="BR459" i="1"/>
  <c r="BR451" i="1"/>
  <c r="BR384" i="1"/>
  <c r="BR374" i="1"/>
  <c r="BR343" i="1"/>
  <c r="BR19" i="1"/>
  <c r="BR8" i="1"/>
  <c r="BR615" i="1"/>
  <c r="BR834" i="1"/>
  <c r="BR1108" i="1"/>
  <c r="BR696" i="1"/>
  <c r="BR568" i="1"/>
  <c r="BR649" i="1"/>
  <c r="BR589" i="1"/>
  <c r="BR391" i="1"/>
  <c r="BR1030" i="1"/>
  <c r="BR1014" i="1"/>
  <c r="BR998" i="1"/>
  <c r="BR990" i="1"/>
  <c r="BR974" i="1"/>
  <c r="BR958" i="1"/>
  <c r="BR942" i="1"/>
  <c r="BR926" i="1"/>
  <c r="BR910" i="1"/>
  <c r="BR894" i="1"/>
  <c r="BR878" i="1"/>
  <c r="BR664" i="1"/>
  <c r="BR847" i="1"/>
  <c r="BR831" i="1"/>
  <c r="BR815" i="1"/>
  <c r="BR799" i="1"/>
  <c r="BR783" i="1"/>
  <c r="BR767" i="1"/>
  <c r="BR751" i="1"/>
  <c r="BR735" i="1"/>
  <c r="BR719" i="1"/>
  <c r="BR703" i="1"/>
  <c r="BR627" i="1"/>
  <c r="BR564" i="1"/>
  <c r="BR502" i="1"/>
  <c r="BR646" i="1"/>
  <c r="BR585" i="1"/>
  <c r="BR524" i="1"/>
  <c r="BR469" i="1"/>
  <c r="BR483" i="1"/>
  <c r="BR444" i="1"/>
  <c r="BR379" i="1"/>
  <c r="BR366" i="1"/>
  <c r="BR339" i="1"/>
  <c r="BR330" i="1"/>
  <c r="BR317" i="1"/>
  <c r="BR301" i="1"/>
  <c r="BR285" i="1"/>
  <c r="BR269" i="1"/>
  <c r="BR253" i="1"/>
  <c r="BR237" i="1"/>
  <c r="BR221" i="1"/>
  <c r="BR197" i="1"/>
  <c r="BR181" i="1"/>
  <c r="BR48" i="1"/>
  <c r="BR50" i="1"/>
  <c r="BR41" i="1"/>
  <c r="BR25" i="1"/>
  <c r="BR1021" i="1"/>
  <c r="BR650" i="1"/>
  <c r="BR1119" i="1"/>
  <c r="BR1103" i="1"/>
  <c r="BR1091" i="1"/>
  <c r="BR1059" i="1"/>
  <c r="BR1019" i="1"/>
  <c r="BR1073" i="1"/>
  <c r="BR365" i="1"/>
  <c r="BR1007" i="1"/>
  <c r="BR383" i="1"/>
  <c r="BR662" i="1"/>
  <c r="BR284" i="1"/>
  <c r="BR371" i="1"/>
  <c r="BR369" i="1"/>
  <c r="BR306" i="1"/>
  <c r="BR242" i="1"/>
  <c r="BR638" i="1"/>
  <c r="BR622" i="1"/>
  <c r="BR606" i="1"/>
  <c r="BR590" i="1"/>
  <c r="BR575" i="1"/>
  <c r="BR559" i="1"/>
  <c r="BR543" i="1"/>
  <c r="BR528" i="1"/>
  <c r="BR513" i="1"/>
  <c r="BR497" i="1"/>
  <c r="BR460" i="1"/>
  <c r="BR344" i="1"/>
  <c r="BR296" i="1"/>
  <c r="BR232" i="1"/>
  <c r="BR373" i="1"/>
  <c r="BR310" i="1"/>
  <c r="BR246" i="1"/>
  <c r="BR1005" i="1"/>
  <c r="BR1141" i="1"/>
  <c r="BR1011" i="1"/>
  <c r="BR1065" i="1"/>
  <c r="BR462" i="1"/>
  <c r="BR1069" i="1"/>
  <c r="BR658" i="1"/>
  <c r="BR236" i="1"/>
  <c r="BR1079" i="1"/>
  <c r="BR1047" i="1"/>
  <c r="BR999" i="1"/>
  <c r="BR429" i="1"/>
  <c r="BR676" i="1"/>
  <c r="BR660" i="1"/>
  <c r="BR252" i="1"/>
  <c r="BR334" i="1"/>
  <c r="BR346" i="1"/>
  <c r="BR298" i="1"/>
  <c r="BR234" i="1"/>
  <c r="BR397" i="1"/>
  <c r="BR636" i="1"/>
  <c r="BR620" i="1"/>
  <c r="BR604" i="1"/>
  <c r="BR588" i="1"/>
  <c r="BR573" i="1"/>
  <c r="BR557" i="1"/>
  <c r="BR541" i="1"/>
  <c r="BR527" i="1"/>
  <c r="BR511" i="1"/>
  <c r="BR495" i="1"/>
  <c r="BR456" i="1"/>
  <c r="BR433" i="1"/>
  <c r="BR288" i="1"/>
  <c r="BR224" i="1"/>
  <c r="BR434" i="1"/>
  <c r="BR302" i="1"/>
  <c r="BR238" i="1"/>
  <c r="BR300" i="1"/>
  <c r="BR1083" i="1"/>
  <c r="BR1051" i="1"/>
  <c r="BR1003" i="1"/>
  <c r="BR1057" i="1"/>
  <c r="BR1089" i="1"/>
  <c r="BR1013" i="1"/>
  <c r="BR474" i="1"/>
  <c r="BR430" i="1"/>
  <c r="BR682" i="1"/>
  <c r="BR674" i="1"/>
  <c r="BR656" i="1"/>
  <c r="BR478" i="1"/>
  <c r="BR220" i="1"/>
  <c r="BR308" i="1"/>
  <c r="BR428" i="1"/>
  <c r="BR290" i="1"/>
  <c r="BR226" i="1"/>
  <c r="BR647" i="1"/>
  <c r="BR634" i="1"/>
  <c r="BR618" i="1"/>
  <c r="BR602" i="1"/>
  <c r="BR586" i="1"/>
  <c r="BR571" i="1"/>
  <c r="BR555" i="1"/>
  <c r="BR539" i="1"/>
  <c r="BR525" i="1"/>
  <c r="BR509" i="1"/>
  <c r="BR493" i="1"/>
  <c r="BR452" i="1"/>
  <c r="BR338" i="1"/>
  <c r="BR280" i="1"/>
  <c r="BR216" i="1"/>
  <c r="BR342" i="1"/>
  <c r="BR294" i="1"/>
  <c r="BR230" i="1"/>
  <c r="BR1027" i="1"/>
  <c r="BR1077" i="1"/>
  <c r="BR1045" i="1"/>
  <c r="BR482" i="1"/>
  <c r="BR1087" i="1"/>
  <c r="BR1055" i="1"/>
  <c r="BR1015" i="1"/>
  <c r="BR458" i="1"/>
  <c r="BR665" i="1"/>
  <c r="BR316" i="1"/>
  <c r="BR448" i="1"/>
  <c r="BR436" i="1"/>
  <c r="BR314" i="1"/>
  <c r="BR250" i="1"/>
  <c r="BR640" i="1"/>
  <c r="BR624" i="1"/>
  <c r="BR608" i="1"/>
  <c r="BR592" i="1"/>
  <c r="BR577" i="1"/>
  <c r="BR561" i="1"/>
  <c r="BR545" i="1"/>
  <c r="BR530" i="1"/>
  <c r="BR515" i="1"/>
  <c r="BR499" i="1"/>
  <c r="BR464" i="1"/>
  <c r="BR367" i="1"/>
  <c r="BR304" i="1"/>
  <c r="BR240" i="1"/>
  <c r="BR437" i="1"/>
  <c r="BR318" i="1"/>
  <c r="BR254" i="1"/>
  <c r="BR172" i="1"/>
  <c r="BR105" i="1"/>
  <c r="BR89" i="1"/>
  <c r="BR1135" i="1"/>
  <c r="BR698" i="1"/>
  <c r="BR1138" i="1"/>
  <c r="BR816" i="1"/>
  <c r="BR853" i="1"/>
  <c r="BR773" i="1"/>
  <c r="BR382" i="1"/>
  <c r="BR370" i="1"/>
  <c r="BR291" i="1"/>
  <c r="BR187" i="1"/>
  <c r="BR913" i="1"/>
  <c r="BR786" i="1"/>
  <c r="BR690" i="1"/>
  <c r="BR1128" i="1"/>
  <c r="BR744" i="1"/>
  <c r="BR605" i="1"/>
  <c r="BR978" i="1"/>
  <c r="BR819" i="1"/>
  <c r="BR13" i="1"/>
  <c r="BR1134" i="1"/>
  <c r="BR736" i="1"/>
  <c r="BR140" i="1"/>
  <c r="BR772" i="1"/>
  <c r="BR708" i="1"/>
  <c r="BR993" i="1"/>
  <c r="BR824" i="1"/>
  <c r="BR54" i="1"/>
  <c r="BR17" i="1"/>
  <c r="AT3" i="1"/>
  <c r="AU3" i="1"/>
  <c r="BQ3" i="1" l="1"/>
  <c r="BO3" i="1"/>
  <c r="BM3" i="1"/>
  <c r="BN3" i="1"/>
  <c r="BP3" i="1"/>
  <c r="AZ3" i="1"/>
  <c r="AV3" i="1"/>
  <c r="BR3" i="1" l="1"/>
</calcChain>
</file>

<file path=xl/sharedStrings.xml><?xml version="1.0" encoding="utf-8"?>
<sst xmlns="http://schemas.openxmlformats.org/spreadsheetml/2006/main" count="13258" uniqueCount="4962">
  <si>
    <t>UTMD US Equity</t>
  </si>
  <si>
    <t>RLI US Equity</t>
  </si>
  <si>
    <t>TXN US Equity</t>
  </si>
  <si>
    <t>ODFL US Equity</t>
  </si>
  <si>
    <t>EXPE US Equity</t>
  </si>
  <si>
    <t>IDCC US Equity</t>
  </si>
  <si>
    <t>DOCU US Equity</t>
  </si>
  <si>
    <t>PINS US Equity</t>
  </si>
  <si>
    <t>VNT US Equity</t>
  </si>
  <si>
    <t>RPRX US Equity</t>
  </si>
  <si>
    <t>DNB US Equity</t>
  </si>
  <si>
    <t>SHLS US Equity</t>
  </si>
  <si>
    <t>APP US Equity</t>
  </si>
  <si>
    <t>DV US Equity</t>
  </si>
  <si>
    <t>PWSC US Equity</t>
  </si>
  <si>
    <t>SQSP US Equity</t>
  </si>
  <si>
    <t>DOCS US Equity</t>
  </si>
  <si>
    <t>XPOF US Equity</t>
  </si>
  <si>
    <t>INST US Equity</t>
  </si>
  <si>
    <t>OLPX US Equity</t>
  </si>
  <si>
    <t>SEAT US Equity</t>
  </si>
  <si>
    <t>VCSA US Equity</t>
  </si>
  <si>
    <t>ESAB US Equity</t>
  </si>
  <si>
    <t>DBX US Equity</t>
  </si>
  <si>
    <t>ATVI US Equity</t>
  </si>
  <si>
    <t>MSFT US Equity</t>
  </si>
  <si>
    <t>SPGI US Equity</t>
  </si>
  <si>
    <t>OTCM US Equity</t>
  </si>
  <si>
    <t>INTU US Equity</t>
  </si>
  <si>
    <t>MA US Equity</t>
  </si>
  <si>
    <t>HLI US Equity</t>
  </si>
  <si>
    <t>DT US Equity</t>
  </si>
  <si>
    <t>AMP US Equity</t>
  </si>
  <si>
    <t>ZS US Equity</t>
  </si>
  <si>
    <t>ELV US Equity</t>
  </si>
  <si>
    <t>HUM US Equity</t>
  </si>
  <si>
    <t>ANET US Equity</t>
  </si>
  <si>
    <t>VEEV US Equity</t>
  </si>
  <si>
    <t>IPG US Equity</t>
  </si>
  <si>
    <t>ETSY US Equity</t>
  </si>
  <si>
    <t>UI US Equity</t>
  </si>
  <si>
    <t>NVEC US Equity</t>
  </si>
  <si>
    <t>SNPS US Equity</t>
  </si>
  <si>
    <t>FICO US Equity</t>
  </si>
  <si>
    <t>FFIV US Equity</t>
  </si>
  <si>
    <t>MORN US Equity</t>
  </si>
  <si>
    <t>FDS US Equity</t>
  </si>
  <si>
    <t>ZBRA US Equity</t>
  </si>
  <si>
    <t>PAYX US Equity</t>
  </si>
  <si>
    <t>ABBV US Equity</t>
  </si>
  <si>
    <t>AON US Equity</t>
  </si>
  <si>
    <t>MKTX US Equity</t>
  </si>
  <si>
    <t>DFIN US Equity</t>
  </si>
  <si>
    <t>PM US Equity</t>
  </si>
  <si>
    <t>AMGN US Equity</t>
  </si>
  <si>
    <t>KLAC US Equity</t>
  </si>
  <si>
    <t>OFLX US Equity</t>
  </si>
  <si>
    <t>USNA US Equity</t>
  </si>
  <si>
    <t>TER US Equity</t>
  </si>
  <si>
    <t>VRTX US Equity</t>
  </si>
  <si>
    <t>WING US Equity</t>
  </si>
  <si>
    <t>FIZZ US Equity</t>
  </si>
  <si>
    <t>CHE US Equity</t>
  </si>
  <si>
    <t>TTWO US Equity</t>
  </si>
  <si>
    <t>PTC US Equity</t>
  </si>
  <si>
    <t>SOM LN Equity</t>
  </si>
  <si>
    <t>EEFT US Equity</t>
  </si>
  <si>
    <t>TNET US Equity</t>
  </si>
  <si>
    <t>LRCX US Equity</t>
  </si>
  <si>
    <t>MSI US Equity</t>
  </si>
  <si>
    <t>ADP US Equity</t>
  </si>
  <si>
    <t>ROK US Equity</t>
  </si>
  <si>
    <t>AMED US Equity</t>
  </si>
  <si>
    <t>MTCH US Equity</t>
  </si>
  <si>
    <t>FCN US Equity</t>
  </si>
  <si>
    <t>DPZ US Equity</t>
  </si>
  <si>
    <t>YUM US Equity</t>
  </si>
  <si>
    <t>VGR US Equity</t>
  </si>
  <si>
    <t>BBY US Equity</t>
  </si>
  <si>
    <t>WAT US Equity</t>
  </si>
  <si>
    <t>BRK/A US Equity</t>
  </si>
  <si>
    <t>UNH US Equity</t>
  </si>
  <si>
    <t>CL US Equity</t>
  </si>
  <si>
    <t>MAR US Equity</t>
  </si>
  <si>
    <t>MNST US Equity</t>
  </si>
  <si>
    <t>RVLV US Equity</t>
  </si>
  <si>
    <t>AVGO US Equity</t>
  </si>
  <si>
    <t>RHI US Equity</t>
  </si>
  <si>
    <t>QDEL US Equity</t>
  </si>
  <si>
    <t>BRO US Equity</t>
  </si>
  <si>
    <t>V US Equity</t>
  </si>
  <si>
    <t>MCFT US Equity</t>
  </si>
  <si>
    <t>EXPD US Equity</t>
  </si>
  <si>
    <t>EXPO US Equity</t>
  </si>
  <si>
    <t>ROL US Equity</t>
  </si>
  <si>
    <t>NVDA US Equity</t>
  </si>
  <si>
    <t>ENPH US Equity</t>
  </si>
  <si>
    <t>HON US Equity</t>
  </si>
  <si>
    <t>MTD US Equity</t>
  </si>
  <si>
    <t>MAS US Equity</t>
  </si>
  <si>
    <t>PRGS US Equity</t>
  </si>
  <si>
    <t>ALSN US Equity</t>
  </si>
  <si>
    <t>TTEK US Equity</t>
  </si>
  <si>
    <t>MMC US Equity</t>
  </si>
  <si>
    <t>IDXX US Equity</t>
  </si>
  <si>
    <t>AMAT US Equity</t>
  </si>
  <si>
    <t>ANSS US Equity</t>
  </si>
  <si>
    <t>ITW US Equity</t>
  </si>
  <si>
    <t>CSGP US Equity</t>
  </si>
  <si>
    <t>YETI US Equity</t>
  </si>
  <si>
    <t>GPP US Equity</t>
  </si>
  <si>
    <t>JNPR US Equity</t>
  </si>
  <si>
    <t>SEE US Equity</t>
  </si>
  <si>
    <t>CAT US Equity</t>
  </si>
  <si>
    <t>IEX US Equity</t>
  </si>
  <si>
    <t>J US Equity</t>
  </si>
  <si>
    <t>LESL US Equity</t>
  </si>
  <si>
    <t>CLX US Equity</t>
  </si>
  <si>
    <t>LII US Equity</t>
  </si>
  <si>
    <t>EBAY US Equity</t>
  </si>
  <si>
    <t>XPEL US Equity</t>
  </si>
  <si>
    <t>BLD US Equity</t>
  </si>
  <si>
    <t>TREX US Equity</t>
  </si>
  <si>
    <t>CRVL US Equity</t>
  </si>
  <si>
    <t>CDNS US Equity</t>
  </si>
  <si>
    <t>WDFC US Equity</t>
  </si>
  <si>
    <t>CDW US Equity</t>
  </si>
  <si>
    <t>META US Equity</t>
  </si>
  <si>
    <t>BRC US Equity</t>
  </si>
  <si>
    <t>APH US Equity</t>
  </si>
  <si>
    <t>AOS US Equity</t>
  </si>
  <si>
    <t>JNJ US Equity</t>
  </si>
  <si>
    <t>EPAM US Equity</t>
  </si>
  <si>
    <t>LSTR US Equity</t>
  </si>
  <si>
    <t>AZO US Equity</t>
  </si>
  <si>
    <t>OLED US Equity</t>
  </si>
  <si>
    <t>IRMD US Equity</t>
  </si>
  <si>
    <t>ALGN US Equity</t>
  </si>
  <si>
    <t>CARR US Equity</t>
  </si>
  <si>
    <t>HD US Equity</t>
  </si>
  <si>
    <t>REGN US Equity</t>
  </si>
  <si>
    <t>BR US Equity</t>
  </si>
  <si>
    <t>QCOM US Equity</t>
  </si>
  <si>
    <t>PYPL US Equity</t>
  </si>
  <si>
    <t>CR US Equity</t>
  </si>
  <si>
    <t>VRNT US Equity</t>
  </si>
  <si>
    <t>SIRI US Equity</t>
  </si>
  <si>
    <t>CPNG US Equity</t>
  </si>
  <si>
    <t>BIIB US Equity</t>
  </si>
  <si>
    <t>GGG US Equity</t>
  </si>
  <si>
    <t>MPX US Equity</t>
  </si>
  <si>
    <t>A US Equity</t>
  </si>
  <si>
    <t>PG US Equity</t>
  </si>
  <si>
    <t>HLT US Equity</t>
  </si>
  <si>
    <t>CACI US Equity</t>
  </si>
  <si>
    <t>CARG US Equity</t>
  </si>
  <si>
    <t>MO US Equity</t>
  </si>
  <si>
    <t>CTSH US Equity</t>
  </si>
  <si>
    <t>CHRW US Equity</t>
  </si>
  <si>
    <t>ORLY US Equity</t>
  </si>
  <si>
    <t>EL US Equity</t>
  </si>
  <si>
    <t>JKHY US Equity</t>
  </si>
  <si>
    <t>SEIC US Equity</t>
  </si>
  <si>
    <t>ITT US Equity</t>
  </si>
  <si>
    <t>NYT US Equity</t>
  </si>
  <si>
    <t>GOOGL US Equity</t>
  </si>
  <si>
    <t>SLP US Equity</t>
  </si>
  <si>
    <t>PRFT US Equity</t>
  </si>
  <si>
    <t>WMG US Equity</t>
  </si>
  <si>
    <t>MMM US Equity</t>
  </si>
  <si>
    <t>DGX US Equity</t>
  </si>
  <si>
    <t>RMD US Equity</t>
  </si>
  <si>
    <t>CHH US Equity</t>
  </si>
  <si>
    <t>ATKR US Equity</t>
  </si>
  <si>
    <t>EFX US Equity</t>
  </si>
  <si>
    <t>CRWD US Equity</t>
  </si>
  <si>
    <t>EW US Equity</t>
  </si>
  <si>
    <t>EME US Equity</t>
  </si>
  <si>
    <t>TDG US Equity</t>
  </si>
  <si>
    <t>NKE US Equity</t>
  </si>
  <si>
    <t>FLT US Equity</t>
  </si>
  <si>
    <t>NDSN US Equity</t>
  </si>
  <si>
    <t>PCAR US Equity</t>
  </si>
  <si>
    <t>ZTS US Equity</t>
  </si>
  <si>
    <t>CBOE US Equity</t>
  </si>
  <si>
    <t>WSM US Equity</t>
  </si>
  <si>
    <t>DOV US Equity</t>
  </si>
  <si>
    <t>PAYC US Equity</t>
  </si>
  <si>
    <t>NDAQ US Equity</t>
  </si>
  <si>
    <t>TTC US Equity</t>
  </si>
  <si>
    <t>STX US Equity</t>
  </si>
  <si>
    <t>SWKS US Equity</t>
  </si>
  <si>
    <t>SYNA US Equity</t>
  </si>
  <si>
    <t>AMEH US Equity</t>
  </si>
  <si>
    <t>BCC US Equity</t>
  </si>
  <si>
    <t>MPWR US Equity</t>
  </si>
  <si>
    <t>PFE US Equity</t>
  </si>
  <si>
    <t>KMB US Equity</t>
  </si>
  <si>
    <t>TRMB US Equity</t>
  </si>
  <si>
    <t>AYI US Equity</t>
  </si>
  <si>
    <t>ADI US Equity</t>
  </si>
  <si>
    <t>POOL US Equity</t>
  </si>
  <si>
    <t>DE US Equity</t>
  </si>
  <si>
    <t>SCI US Equity</t>
  </si>
  <si>
    <t>VRSK US Equity</t>
  </si>
  <si>
    <t>AEIS US Equity</t>
  </si>
  <si>
    <t>SPSC US Equity</t>
  </si>
  <si>
    <t>LLY US Equity</t>
  </si>
  <si>
    <t>GILD US Equity</t>
  </si>
  <si>
    <t>ERIE US Equity</t>
  </si>
  <si>
    <t>HSY US Equity</t>
  </si>
  <si>
    <t>ROST US Equity</t>
  </si>
  <si>
    <t>WWE US Equity</t>
  </si>
  <si>
    <t>UPS US Equity</t>
  </si>
  <si>
    <t>WTS US Equity</t>
  </si>
  <si>
    <t>LOW US Equity</t>
  </si>
  <si>
    <t>MRK US Equity</t>
  </si>
  <si>
    <t>SHOO US Equity</t>
  </si>
  <si>
    <t>MLI US Equity</t>
  </si>
  <si>
    <t>AMD US Equity</t>
  </si>
  <si>
    <t>TJX US Equity</t>
  </si>
  <si>
    <t>CTAS US Equity</t>
  </si>
  <si>
    <t>CPRT US Equity</t>
  </si>
  <si>
    <t>VVV US Equity</t>
  </si>
  <si>
    <t>BLDR US Equity</t>
  </si>
  <si>
    <t>WIRE US Equity</t>
  </si>
  <si>
    <t>BRBR US Equity</t>
  </si>
  <si>
    <t>WHD US Equity</t>
  </si>
  <si>
    <t>GWW US Equity</t>
  </si>
  <si>
    <t>MBUU US Equity</t>
  </si>
  <si>
    <t>KTB US Equity</t>
  </si>
  <si>
    <t>BMY US Equity</t>
  </si>
  <si>
    <t>LECO US Equity</t>
  </si>
  <si>
    <t>KEYS US Equity</t>
  </si>
  <si>
    <t>TTGT US Equity</t>
  </si>
  <si>
    <t>ADUS US Equity</t>
  </si>
  <si>
    <t>ULTA US Equity</t>
  </si>
  <si>
    <t>BRKR US Equity</t>
  </si>
  <si>
    <t>POWI US Equity</t>
  </si>
  <si>
    <t>PH US Equity</t>
  </si>
  <si>
    <t>CCF US Equity</t>
  </si>
  <si>
    <t>SHW US Equity</t>
  </si>
  <si>
    <t>MASI US Equity</t>
  </si>
  <si>
    <t>EA US Equity</t>
  </si>
  <si>
    <t>EMR US Equity</t>
  </si>
  <si>
    <t>COST US Equity</t>
  </si>
  <si>
    <t>CBZ US Equity</t>
  </si>
  <si>
    <t>HUBB US Equity</t>
  </si>
  <si>
    <t>GIS US Equity</t>
  </si>
  <si>
    <t>AVY US Equity</t>
  </si>
  <si>
    <t>PEP US Equity</t>
  </si>
  <si>
    <t>ZD US Equity</t>
  </si>
  <si>
    <t>SSD US Equity</t>
  </si>
  <si>
    <t>EXLS US Equity</t>
  </si>
  <si>
    <t>RJF US Equity</t>
  </si>
  <si>
    <t>FAST US Equity</t>
  </si>
  <si>
    <t>FC US Equity</t>
  </si>
  <si>
    <t>FIX US Equity</t>
  </si>
  <si>
    <t>MSA US Equity</t>
  </si>
  <si>
    <t>TPR US Equity</t>
  </si>
  <si>
    <t>ST US Equity</t>
  </si>
  <si>
    <t>BF/B US Equity</t>
  </si>
  <si>
    <t>DCI US Equity</t>
  </si>
  <si>
    <t>PLNT US Equity</t>
  </si>
  <si>
    <t>GNTX US Equity</t>
  </si>
  <si>
    <t>RSG US Equity</t>
  </si>
  <si>
    <t>HEI US Equity</t>
  </si>
  <si>
    <t>AME US Equity</t>
  </si>
  <si>
    <t>BMI US Equity</t>
  </si>
  <si>
    <t>PUBM US Equity</t>
  </si>
  <si>
    <t>ROP US Equity</t>
  </si>
  <si>
    <t>FBIN US Equity</t>
  </si>
  <si>
    <t>PPG US Equity</t>
  </si>
  <si>
    <t>CGNX US Equity</t>
  </si>
  <si>
    <t>LYV US Equity</t>
  </si>
  <si>
    <t>GMED US Equity</t>
  </si>
  <si>
    <t>TPB US Equity</t>
  </si>
  <si>
    <t>UFPI US Equity</t>
  </si>
  <si>
    <t>SON US Equity</t>
  </si>
  <si>
    <t>TDY US Equity</t>
  </si>
  <si>
    <t>HAS US Equity</t>
  </si>
  <si>
    <t>K US Equity</t>
  </si>
  <si>
    <t>PMTS US Equity</t>
  </si>
  <si>
    <t>BC US Equity</t>
  </si>
  <si>
    <t>ONEW US Equity</t>
  </si>
  <si>
    <t>BWXT US Equity</t>
  </si>
  <si>
    <t>CHD US Equity</t>
  </si>
  <si>
    <t>WST US Equity</t>
  </si>
  <si>
    <t>WSO US Equity</t>
  </si>
  <si>
    <t>PII US Equity</t>
  </si>
  <si>
    <t>IQV US Equity</t>
  </si>
  <si>
    <t>ABT US Equity</t>
  </si>
  <si>
    <t>HCA US Equity</t>
  </si>
  <si>
    <t>CF US Equity</t>
  </si>
  <si>
    <t>TRIP US Equity</t>
  </si>
  <si>
    <t>CNC US Equity</t>
  </si>
  <si>
    <t>SYK US Equity</t>
  </si>
  <si>
    <t>PLUS US Equity</t>
  </si>
  <si>
    <t>LFUS US Equity</t>
  </si>
  <si>
    <t>DKS US Equity</t>
  </si>
  <si>
    <t>KO US Equity</t>
  </si>
  <si>
    <t>TYL US Equity</t>
  </si>
  <si>
    <t>SPH US Equity</t>
  </si>
  <si>
    <t>LITE US Equity</t>
  </si>
  <si>
    <t>BCPC US Equity</t>
  </si>
  <si>
    <t>CMI US Equity</t>
  </si>
  <si>
    <t>HII US Equity</t>
  </si>
  <si>
    <t>DHR US Equity</t>
  </si>
  <si>
    <t>TEL US Equity</t>
  </si>
  <si>
    <t>HELE US Equity</t>
  </si>
  <si>
    <t>BLK US Equity</t>
  </si>
  <si>
    <t>FOXF US Equity</t>
  </si>
  <si>
    <t>CSL US Equity</t>
  </si>
  <si>
    <t>CI US Equity</t>
  </si>
  <si>
    <t>IBKR US Equity</t>
  </si>
  <si>
    <t>FWRD US Equity</t>
  </si>
  <si>
    <t>TMO US Equity</t>
  </si>
  <si>
    <t>MCD US Equity</t>
  </si>
  <si>
    <t>FISV US Equity</t>
  </si>
  <si>
    <t>NATI US Equity</t>
  </si>
  <si>
    <t>AGCO US Equity</t>
  </si>
  <si>
    <t>AKAM US Equity</t>
  </si>
  <si>
    <t>ISRG US Equity</t>
  </si>
  <si>
    <t>VIAV US Equity</t>
  </si>
  <si>
    <t>WLKP US Equity</t>
  </si>
  <si>
    <t>AIT US Equity</t>
  </si>
  <si>
    <t>COKE US Equity</t>
  </si>
  <si>
    <t>MKC US Equity</t>
  </si>
  <si>
    <t>HSIC US Equity</t>
  </si>
  <si>
    <t>TSCO US Equity</t>
  </si>
  <si>
    <t>AXP US Equity</t>
  </si>
  <si>
    <t>EXTR US Equity</t>
  </si>
  <si>
    <t>CBRE US Equity</t>
  </si>
  <si>
    <t>ENTG US Equity</t>
  </si>
  <si>
    <t>AJG US Equity</t>
  </si>
  <si>
    <t>PKG US Equity</t>
  </si>
  <si>
    <t>PCTY US Equity</t>
  </si>
  <si>
    <t>IOSP US Equity</t>
  </si>
  <si>
    <t>MUSA US Equity</t>
  </si>
  <si>
    <t>WM US Equity</t>
  </si>
  <si>
    <t>ON US Equity</t>
  </si>
  <si>
    <t>TTD US Equity</t>
  </si>
  <si>
    <t>DFS US Equity</t>
  </si>
  <si>
    <t>DG US Equity</t>
  </si>
  <si>
    <t>SSNC US Equity</t>
  </si>
  <si>
    <t>RH US Equity</t>
  </si>
  <si>
    <t>FMC US Equity</t>
  </si>
  <si>
    <t>CTS US Equity</t>
  </si>
  <si>
    <t>BDX US Equity</t>
  </si>
  <si>
    <t>QRVO US Equity</t>
  </si>
  <si>
    <t>MIDD US Equity</t>
  </si>
  <si>
    <t>CVS US Equity</t>
  </si>
  <si>
    <t>MU US Equity</t>
  </si>
  <si>
    <t>RPM US Equity</t>
  </si>
  <si>
    <t>NGVT US Equity</t>
  </si>
  <si>
    <t>JBHT US Equity</t>
  </si>
  <si>
    <t>ICE US Equity</t>
  </si>
  <si>
    <t>TRU US Equity</t>
  </si>
  <si>
    <t>ECL US Equity</t>
  </si>
  <si>
    <t>ICHR US Equity</t>
  </si>
  <si>
    <t>BKI US Equity</t>
  </si>
  <si>
    <t>FELE US Equity</t>
  </si>
  <si>
    <t>CSV US Equity</t>
  </si>
  <si>
    <t>ZI US Equity</t>
  </si>
  <si>
    <t>CE US Equity</t>
  </si>
  <si>
    <t>CCK US Equity</t>
  </si>
  <si>
    <t>MCHP US Equity</t>
  </si>
  <si>
    <t>ARW US Equity</t>
  </si>
  <si>
    <t>DIOD US Equity</t>
  </si>
  <si>
    <t>LNN US Equity</t>
  </si>
  <si>
    <t>CMG US Equity</t>
  </si>
  <si>
    <t>CBT US Equity</t>
  </si>
  <si>
    <t>NSSC US Equity</t>
  </si>
  <si>
    <t>SLGN US Equity</t>
  </si>
  <si>
    <t>MCK US Equity</t>
  </si>
  <si>
    <t>VMI US Equity</t>
  </si>
  <si>
    <t>BALL US Equity</t>
  </si>
  <si>
    <t>SAIA US Equity</t>
  </si>
  <si>
    <t>TRUP US Equity</t>
  </si>
  <si>
    <t>TRNS US Equity</t>
  </si>
  <si>
    <t>CCOI US Equity</t>
  </si>
  <si>
    <t>LSXMA US Equity</t>
  </si>
  <si>
    <t>AMZN US Equity</t>
  </si>
  <si>
    <t>ABNB US Equity</t>
  </si>
  <si>
    <t>GOLF US Equity</t>
  </si>
  <si>
    <t>CDAY US Equity</t>
  </si>
  <si>
    <t>VRRM US Equity</t>
  </si>
  <si>
    <t>FIS US Equity</t>
  </si>
  <si>
    <t>LIN US Equity</t>
  </si>
  <si>
    <t>ALB US Equity</t>
  </si>
  <si>
    <t>HLIO US Equity</t>
  </si>
  <si>
    <t>NFLX US Equity</t>
  </si>
  <si>
    <t>WMS US Equity</t>
  </si>
  <si>
    <t>BERY US Equity</t>
  </si>
  <si>
    <t>WLK US Equity</t>
  </si>
  <si>
    <t>TSLA US Equity</t>
  </si>
  <si>
    <t>NXST US Equity</t>
  </si>
  <si>
    <t>AZZ US Equity</t>
  </si>
  <si>
    <t>GPN US Equity</t>
  </si>
  <si>
    <t>HWKN US Equity</t>
  </si>
  <si>
    <t>NVEE US Equity</t>
  </si>
  <si>
    <t>APD US Equity</t>
  </si>
  <si>
    <t>DIS US Equity</t>
  </si>
  <si>
    <t>CACC US Equity</t>
  </si>
  <si>
    <t>CME US Equity</t>
  </si>
  <si>
    <t>BUR LN Equity</t>
  </si>
  <si>
    <t>ZM US Equity</t>
  </si>
  <si>
    <t>HCCI US Equity</t>
  </si>
  <si>
    <t>CLH US Equity</t>
  </si>
  <si>
    <t>LTHM US Equity</t>
  </si>
  <si>
    <t>COHR US Equity</t>
  </si>
  <si>
    <t>CASY US Equity</t>
  </si>
  <si>
    <t>CRM US Equity</t>
  </si>
  <si>
    <t>VERX US Equity</t>
  </si>
  <si>
    <t>PANW US Equity</t>
  </si>
  <si>
    <t>RGLD US Equity</t>
  </si>
  <si>
    <t>HOG US Equity</t>
  </si>
  <si>
    <t>WEX US Equity</t>
  </si>
  <si>
    <t>AL US Equity</t>
  </si>
  <si>
    <t>NOW US Equity</t>
  </si>
  <si>
    <t>MSCI US Equity</t>
  </si>
  <si>
    <t>ZG US Equity</t>
  </si>
  <si>
    <t>ATEN US Equity</t>
  </si>
  <si>
    <t>CAH US Equity</t>
  </si>
  <si>
    <t>RMNI US Equity</t>
  </si>
  <si>
    <t>ADSK US Equity</t>
  </si>
  <si>
    <t>NTAP US Equity</t>
  </si>
  <si>
    <t>GDDY US Equity</t>
  </si>
  <si>
    <t>OMC US Equity</t>
  </si>
  <si>
    <t>FTNT US Equity</t>
  </si>
  <si>
    <t>MOH US Equity</t>
  </si>
  <si>
    <t>QLYS US Equity</t>
  </si>
  <si>
    <t>ABC US Equity</t>
  </si>
  <si>
    <t>UPWK US Equity</t>
  </si>
  <si>
    <t>SBUX US Equity</t>
  </si>
  <si>
    <t>IT US Equity</t>
  </si>
  <si>
    <t>VRSN US Equity</t>
  </si>
  <si>
    <t>LPRO US Equity</t>
  </si>
  <si>
    <t>MED US Equity</t>
  </si>
  <si>
    <t>SCHW US Equity</t>
  </si>
  <si>
    <t>BOX US Equity</t>
  </si>
  <si>
    <t>VMW US Equity</t>
  </si>
  <si>
    <t>CSCO US Equity</t>
  </si>
  <si>
    <t>AAPL US Equity</t>
  </si>
  <si>
    <t>SSTK US Equity</t>
  </si>
  <si>
    <t>FTDR US Equity</t>
  </si>
  <si>
    <t>MANH US Equity</t>
  </si>
  <si>
    <t>BSY US Equity</t>
  </si>
  <si>
    <t>CHWY US Equity</t>
  </si>
  <si>
    <t>DDOG US Equity</t>
  </si>
  <si>
    <t>BKNG US Equity</t>
  </si>
  <si>
    <t>CASS US Equity</t>
  </si>
  <si>
    <t>OTIS US Equity</t>
  </si>
  <si>
    <t>ORCL US Equity</t>
  </si>
  <si>
    <t>ADBE US Equity</t>
  </si>
  <si>
    <t>MCO US Equity</t>
  </si>
  <si>
    <t>WDAY US Equity</t>
  </si>
  <si>
    <t>MEDP US Equity</t>
  </si>
  <si>
    <t>WINA US Equity</t>
  </si>
  <si>
    <t>CGY CN Equity</t>
  </si>
  <si>
    <t>ATS CN Equity</t>
  </si>
  <si>
    <t>IFC CN Equity</t>
  </si>
  <si>
    <t>TCS CN Equity</t>
  </si>
  <si>
    <t>WPK CN Equity</t>
  </si>
  <si>
    <t>NWC CN Equity</t>
  </si>
  <si>
    <t>CNR CN Equity</t>
  </si>
  <si>
    <t>PSK CN Equity</t>
  </si>
  <si>
    <t>PKI CN Equity</t>
  </si>
  <si>
    <t>NVEI CN Equity</t>
  </si>
  <si>
    <t>MRU CN Equity</t>
  </si>
  <si>
    <t>X CN Equity</t>
  </si>
  <si>
    <t>GSY CN Equity</t>
  </si>
  <si>
    <t>QSR CN Equity</t>
  </si>
  <si>
    <t>SIS CN Equity</t>
  </si>
  <si>
    <t>WCN CN Equity</t>
  </si>
  <si>
    <t>TRI CN Equity</t>
  </si>
  <si>
    <t>FIH/U CN Equity</t>
  </si>
  <si>
    <t>MFC CN Equity</t>
  </si>
  <si>
    <t>FNV CN Equity</t>
  </si>
  <si>
    <t>DND CN Equity</t>
  </si>
  <si>
    <t>PLC CN Equity</t>
  </si>
  <si>
    <t>POW CN Equity</t>
  </si>
  <si>
    <t>FFH CN Equity</t>
  </si>
  <si>
    <t>MTY CN Equity</t>
  </si>
  <si>
    <t>ALS CN Equity</t>
  </si>
  <si>
    <t>BIP US Equity</t>
  </si>
  <si>
    <t>CP CN Equity</t>
  </si>
  <si>
    <t>BN CN Equity</t>
  </si>
  <si>
    <t>PVF-U CN Equity</t>
  </si>
  <si>
    <t>BAM CN Equity</t>
  </si>
  <si>
    <t>SHOP CN Equity</t>
  </si>
  <si>
    <t>CRON CN Equity</t>
  </si>
  <si>
    <t>CALIAN GROUP LTD</t>
  </si>
  <si>
    <t>Consumer, Non-cyclical</t>
  </si>
  <si>
    <t>Healthcare-Services</t>
  </si>
  <si>
    <t>Medical Labs&amp;Testing Srv</t>
  </si>
  <si>
    <t>CANADA</t>
  </si>
  <si>
    <t>ATS CORP</t>
  </si>
  <si>
    <t>Industrial</t>
  </si>
  <si>
    <t>Machinery-Diversified</t>
  </si>
  <si>
    <t>Machinery-General Indust</t>
  </si>
  <si>
    <t>INTACT FINANCIAL CORP</t>
  </si>
  <si>
    <t>Financial</t>
  </si>
  <si>
    <t>Insurance</t>
  </si>
  <si>
    <t>Property/Casualty Ins</t>
  </si>
  <si>
    <t>TECSYS INC</t>
  </si>
  <si>
    <t>Technology</t>
  </si>
  <si>
    <t>Software</t>
  </si>
  <si>
    <t>Data Processing/Mgmt</t>
  </si>
  <si>
    <t>WINPAK LTD</t>
  </si>
  <si>
    <t>Packaging&amp;Containers</t>
  </si>
  <si>
    <t>Containers-Paper/Plastic</t>
  </si>
  <si>
    <t>NORTH WEST CO INC/THE</t>
  </si>
  <si>
    <t>Food</t>
  </si>
  <si>
    <t>Food-Retail</t>
  </si>
  <si>
    <t>CANADIAN NATL RAILWAY CO</t>
  </si>
  <si>
    <t>Transportation</t>
  </si>
  <si>
    <t>Transport-Rail</t>
  </si>
  <si>
    <t>PRAIRIESKY ROYALTY LTD</t>
  </si>
  <si>
    <t>Energy</t>
  </si>
  <si>
    <t>Oil&amp;Gas</t>
  </si>
  <si>
    <t>Oil-US Royalty Trusts</t>
  </si>
  <si>
    <t>PARKLAND CORP</t>
  </si>
  <si>
    <t>NUVEI CORP-SUBORDINATE VTG</t>
  </si>
  <si>
    <t>Commercial Services</t>
  </si>
  <si>
    <t>Commercial Serv-Finance</t>
  </si>
  <si>
    <t>METRO INC/CN</t>
  </si>
  <si>
    <t>TMX GROUP LTD</t>
  </si>
  <si>
    <t>Diversified Finan Serv</t>
  </si>
  <si>
    <t>Finance-Other Services</t>
  </si>
  <si>
    <t>GOEASY LTD</t>
  </si>
  <si>
    <t>Finance-Consumer Loans</t>
  </si>
  <si>
    <t>RESTAURANT BRANDS INTERN</t>
  </si>
  <si>
    <t>Consumer, Cyclical</t>
  </si>
  <si>
    <t>Retail</t>
  </si>
  <si>
    <t>Retail-Restaurants</t>
  </si>
  <si>
    <t>SAVARIA CORP</t>
  </si>
  <si>
    <t>Healthcare-Products</t>
  </si>
  <si>
    <t>Medical Products</t>
  </si>
  <si>
    <t>WASTE CONNECTIONS INC</t>
  </si>
  <si>
    <t>Environmental Control</t>
  </si>
  <si>
    <t>Non-hazardous Waste Disp</t>
  </si>
  <si>
    <t>THOMSON REUTERS CORP</t>
  </si>
  <si>
    <t>Communications</t>
  </si>
  <si>
    <t>Media</t>
  </si>
  <si>
    <t>Multimedia</t>
  </si>
  <si>
    <t>FAIRFAX INDIA HO-SUB VTG SHS</t>
  </si>
  <si>
    <t>MANULIFE FINANCIAL CORP</t>
  </si>
  <si>
    <t>Life/Health Insurance</t>
  </si>
  <si>
    <t>FRANCO-NEVADA CORP</t>
  </si>
  <si>
    <t>Basic Materials</t>
  </si>
  <si>
    <t>Mining</t>
  </si>
  <si>
    <t>Gold Mining</t>
  </si>
  <si>
    <t>DYE &amp; DURHAM LTD</t>
  </si>
  <si>
    <t>Computer Software</t>
  </si>
  <si>
    <t>PARK LAWN CORP</t>
  </si>
  <si>
    <t>Funeral Serv&amp;Rel Items</t>
  </si>
  <si>
    <t>POWER CORP OF CANADA</t>
  </si>
  <si>
    <t>FAIRFAX FINANCIAL HLDGS LTD</t>
  </si>
  <si>
    <t>MTY FOOD GROUP INC</t>
  </si>
  <si>
    <t>ALTIUS MINERALS CORPORATION</t>
  </si>
  <si>
    <t>Metal-Diversified</t>
  </si>
  <si>
    <t>BROOKFIELD INFRASTRUCTURE PA</t>
  </si>
  <si>
    <t>CANADIAN PACIFIC KANSAS CITY</t>
  </si>
  <si>
    <t>BROOKFIELD CORP</t>
  </si>
  <si>
    <t>Private Equity</t>
  </si>
  <si>
    <t>PARTNERS VALUE INVESTMENTS I</t>
  </si>
  <si>
    <t>BROOKFIELD ASSET MGMT-A</t>
  </si>
  <si>
    <t>Invest Mgmnt/Advis Serv</t>
  </si>
  <si>
    <t>SHOPIFY INC - CLASS A</t>
  </si>
  <si>
    <t>Internet</t>
  </si>
  <si>
    <t>CRONOS GROUP INC</t>
  </si>
  <si>
    <t>Household Products/Wares</t>
  </si>
  <si>
    <t>UTAH MEDICAL PRODUCTS INC</t>
  </si>
  <si>
    <t>UNITED STATES</t>
  </si>
  <si>
    <t>RLI CORP</t>
  </si>
  <si>
    <t>TEXAS INSTRUMENTS INC</t>
  </si>
  <si>
    <t>Semiconductors</t>
  </si>
  <si>
    <t>Electronic Compo-Semicon</t>
  </si>
  <si>
    <t>OLD DOMINION FREIGHT LINE</t>
  </si>
  <si>
    <t>Transport-Truck</t>
  </si>
  <si>
    <t>EXPEDIA GROUP INC</t>
  </si>
  <si>
    <t>E-Commerce/Services</t>
  </si>
  <si>
    <t>INTERDIGITAL INC</t>
  </si>
  <si>
    <t>Telecommunications</t>
  </si>
  <si>
    <t>Wireless Equipment</t>
  </si>
  <si>
    <t>DOCUSIGN INC</t>
  </si>
  <si>
    <t>PINTEREST INC- CLASS A</t>
  </si>
  <si>
    <t>Internet Content-Entmnt</t>
  </si>
  <si>
    <t>VONTIER CORP</t>
  </si>
  <si>
    <t>Electronics</t>
  </si>
  <si>
    <t>Electronic Measur Instr</t>
  </si>
  <si>
    <t>ROYALTY PHARMA PLC- CL A</t>
  </si>
  <si>
    <t>Biotechnology</t>
  </si>
  <si>
    <t>Medical-Biomedical/Gene</t>
  </si>
  <si>
    <t>DUN &amp; BRADSTREET HOLDINGS IN</t>
  </si>
  <si>
    <t>SHOALS TECHNOLOGIES GROUP -A</t>
  </si>
  <si>
    <t>APPLOVIN CORP-CLASS A</t>
  </si>
  <si>
    <t>Entertainment Software</t>
  </si>
  <si>
    <t>DOUBLEVERIFY HOLDINGS INC</t>
  </si>
  <si>
    <t>Enterprise Software/Serv</t>
  </si>
  <si>
    <t>POWERSCHOOL HOLDINGS INC-A</t>
  </si>
  <si>
    <t>SQUARESPACE INC - CLASS A</t>
  </si>
  <si>
    <t>DOXIMITY INC-CLASS A</t>
  </si>
  <si>
    <t>Medical Information Sys</t>
  </si>
  <si>
    <t>XPONENTIAL FITNESS INC-A</t>
  </si>
  <si>
    <t>Leisure Time</t>
  </si>
  <si>
    <t>Recreational Centers</t>
  </si>
  <si>
    <t>INSTRUCTURE HOLDINGS INC</t>
  </si>
  <si>
    <t>OLAPLEX HOLDINGS INC</t>
  </si>
  <si>
    <t>Cosmetics/Personal Care</t>
  </si>
  <si>
    <t>Cosmetics&amp;Toiletries</t>
  </si>
  <si>
    <t>VIVID SEATS INC - CLASS A</t>
  </si>
  <si>
    <t>VACASA INC -CL A</t>
  </si>
  <si>
    <t>ESAB CORP</t>
  </si>
  <si>
    <t>DROPBOX INC-CLASS A</t>
  </si>
  <si>
    <t>ACTIVISION BLIZZARD INC</t>
  </si>
  <si>
    <t>MICROSOFT CORP</t>
  </si>
  <si>
    <t>Applications Software</t>
  </si>
  <si>
    <t>S&amp;P GLOBAL INC</t>
  </si>
  <si>
    <t>OTC MARKETS GROUP INC-A</t>
  </si>
  <si>
    <t>INTUIT INC</t>
  </si>
  <si>
    <t>MASTERCARD INC - A</t>
  </si>
  <si>
    <t>Finance-Credit Card</t>
  </si>
  <si>
    <t>HOULIHAN LOKEY INC</t>
  </si>
  <si>
    <t>Finance-Invest Bnkr/Brkr</t>
  </si>
  <si>
    <t>DYNATRACE INC</t>
  </si>
  <si>
    <t>AMERIPRISE FINANCIAL INC</t>
  </si>
  <si>
    <t>ZSCALER INC</t>
  </si>
  <si>
    <t>Computers</t>
  </si>
  <si>
    <t>Computer Data Security</t>
  </si>
  <si>
    <t>ELEVANCE HEALTH INC</t>
  </si>
  <si>
    <t>Medical-HMO</t>
  </si>
  <si>
    <t>HUMANA INC</t>
  </si>
  <si>
    <t>ARISTA NETWORKS INC</t>
  </si>
  <si>
    <t>Networking Products</t>
  </si>
  <si>
    <t>VEEVA SYSTEMS INC-CLASS A</t>
  </si>
  <si>
    <t>INTERPUBLIC GROUP OF COS INC</t>
  </si>
  <si>
    <t>Advertising</t>
  </si>
  <si>
    <t>Advertising Services</t>
  </si>
  <si>
    <t>ETSY INC</t>
  </si>
  <si>
    <t>E-Commerce/Products</t>
  </si>
  <si>
    <t>UBIQUITI INC</t>
  </si>
  <si>
    <t>NVE CORP</t>
  </si>
  <si>
    <t>Electronic Compo-Misc</t>
  </si>
  <si>
    <t>SYNOPSYS INC</t>
  </si>
  <si>
    <t>Computer Aided Design</t>
  </si>
  <si>
    <t>FAIR ISAAC CORP</t>
  </si>
  <si>
    <t>F5 INC</t>
  </si>
  <si>
    <t>MORNINGSTAR INC</t>
  </si>
  <si>
    <t>FACTSET RESEARCH SYSTEMS INC</t>
  </si>
  <si>
    <t>ZEBRA TECHNOLOGIES CORP-CL A</t>
  </si>
  <si>
    <t>PAYCHEX INC</t>
  </si>
  <si>
    <t>ABBVIE INC</t>
  </si>
  <si>
    <t>Pharmaceuticals</t>
  </si>
  <si>
    <t>Medical-Drugs</t>
  </si>
  <si>
    <t>AON PLC-CLASS A</t>
  </si>
  <si>
    <t>Insurance Brokers</t>
  </si>
  <si>
    <t>MARKETAXESS HOLDINGS INC</t>
  </si>
  <si>
    <t>DONNELLEY FINANCIAL SOLUTION</t>
  </si>
  <si>
    <t>PHILIP MORRIS INTERNATIONAL</t>
  </si>
  <si>
    <t>Agriculture</t>
  </si>
  <si>
    <t>Tobacco</t>
  </si>
  <si>
    <t>AMGEN INC</t>
  </si>
  <si>
    <t>KLA CORP</t>
  </si>
  <si>
    <t>Semiconductor Equipment</t>
  </si>
  <si>
    <t>OMEGA FLEX INC</t>
  </si>
  <si>
    <t>Metal Fabricate/Hardware</t>
  </si>
  <si>
    <t>USANA HEALTH SCIENCES INC</t>
  </si>
  <si>
    <t>TERADYNE INC</t>
  </si>
  <si>
    <t>VERTEX PHARMACEUTICALS INC</t>
  </si>
  <si>
    <t>WINGSTOP INC</t>
  </si>
  <si>
    <t>NATIONAL BEVERAGE CORP</t>
  </si>
  <si>
    <t>Beverages</t>
  </si>
  <si>
    <t>Beverages-Non-alcoholic</t>
  </si>
  <si>
    <t>CHEMED CORP</t>
  </si>
  <si>
    <t>TAKE-TWO INTERACTIVE SOFTWRE</t>
  </si>
  <si>
    <t>PTC INC</t>
  </si>
  <si>
    <t>SOMERO ENTERPRISES INC- REGS</t>
  </si>
  <si>
    <t>Machinery-Constr&amp;Mining</t>
  </si>
  <si>
    <t>EURONET WORLDWIDE INC</t>
  </si>
  <si>
    <t>TRINET GROUP INC</t>
  </si>
  <si>
    <t>Human Resources</t>
  </si>
  <si>
    <t>LAM RESEARCH CORP</t>
  </si>
  <si>
    <t>MOTOROLA SOLUTIONS INC</t>
  </si>
  <si>
    <t>AUTOMATIC DATA PROCESSING</t>
  </si>
  <si>
    <t>ROCKWELL AUTOMATION INC</t>
  </si>
  <si>
    <t>Industrial Automat/Robot</t>
  </si>
  <si>
    <t>AMEDISYS INC</t>
  </si>
  <si>
    <t>MATCH GROUP INC</t>
  </si>
  <si>
    <t>FTI CONSULTING INC</t>
  </si>
  <si>
    <t>Consulting Services</t>
  </si>
  <si>
    <t>DOMINO'S PIZZA INC</t>
  </si>
  <si>
    <t>YUM! BRANDS INC</t>
  </si>
  <si>
    <t>VECTOR GROUP LTD</t>
  </si>
  <si>
    <t>BEST BUY CO INC</t>
  </si>
  <si>
    <t>Retail-Consumer Electron</t>
  </si>
  <si>
    <t>WATERS CORP</t>
  </si>
  <si>
    <t>Diagnostic Equipment</t>
  </si>
  <si>
    <t>BERKSHIRE HATHAWAY INC-CL A</t>
  </si>
  <si>
    <t>UNITEDHEALTH GROUP INC</t>
  </si>
  <si>
    <t>COLGATE-PALMOLIVE CO</t>
  </si>
  <si>
    <t>MARRIOTT INTERNATIONAL -CL A</t>
  </si>
  <si>
    <t>Lodging</t>
  </si>
  <si>
    <t>Hotels&amp;Motels</t>
  </si>
  <si>
    <t>MONSTER BEVERAGE CORP</t>
  </si>
  <si>
    <t>REVOLVE GROUP INC</t>
  </si>
  <si>
    <t>BROADCOM INC</t>
  </si>
  <si>
    <t>ROBERT HALF INTL INC</t>
  </si>
  <si>
    <t>QUIDELORTHO CORP</t>
  </si>
  <si>
    <t>Diagnostic Kits</t>
  </si>
  <si>
    <t>BROWN &amp; BROWN INC</t>
  </si>
  <si>
    <t>VISA INC-CLASS A SHARES</t>
  </si>
  <si>
    <t>MASTERCRAFT BOAT HOLDINGS IN</t>
  </si>
  <si>
    <t>EXPEDITORS INTL WASH INC</t>
  </si>
  <si>
    <t>Transport-Services</t>
  </si>
  <si>
    <t>EXPONENT INC</t>
  </si>
  <si>
    <t>Engineering&amp;Construction</t>
  </si>
  <si>
    <t>Engineering/R&amp;D Services</t>
  </si>
  <si>
    <t>ROLLINS INC</t>
  </si>
  <si>
    <t>Building-Maint&amp;Service</t>
  </si>
  <si>
    <t>NVIDIA CORP</t>
  </si>
  <si>
    <t>ENPHASE ENERGY INC</t>
  </si>
  <si>
    <t>HONEYWELL INTERNATIONAL INC</t>
  </si>
  <si>
    <t>Instruments-Controls</t>
  </si>
  <si>
    <t>METTLER-TOLEDO INTERNATIONAL</t>
  </si>
  <si>
    <t>MASCO CORP</t>
  </si>
  <si>
    <t>Building Materials</t>
  </si>
  <si>
    <t>PROGRESS SOFTWARE CORP</t>
  </si>
  <si>
    <t>ALLISON TRANSMISSION HOLDING</t>
  </si>
  <si>
    <t>Auto Parts&amp;Equipment</t>
  </si>
  <si>
    <t>Auto/Trk Prts&amp;Equip-Orig</t>
  </si>
  <si>
    <t>TETRA TECH INC</t>
  </si>
  <si>
    <t>Environ Consulting&amp;Eng</t>
  </si>
  <si>
    <t>MARSH &amp; MCLENNAN COS</t>
  </si>
  <si>
    <t>IDEXX LABORATORIES INC</t>
  </si>
  <si>
    <t>APPLIED MATERIALS INC</t>
  </si>
  <si>
    <t>ANSYS INC</t>
  </si>
  <si>
    <t>ILLINOIS TOOL WORKS</t>
  </si>
  <si>
    <t>Miscellaneous Manufactur</t>
  </si>
  <si>
    <t>Diversified Manufact Op</t>
  </si>
  <si>
    <t>COSTAR GROUP INC</t>
  </si>
  <si>
    <t>YETI HOLDINGS INC</t>
  </si>
  <si>
    <t>GREEN PLAINS PARTNERS LP</t>
  </si>
  <si>
    <t>Pipelines</t>
  </si>
  <si>
    <t>JUNIPER NETWORKS INC</t>
  </si>
  <si>
    <t>Telecommunication Equip</t>
  </si>
  <si>
    <t>SEALED AIR CORP</t>
  </si>
  <si>
    <t>CATERPILLAR INC</t>
  </si>
  <si>
    <t>IDEX CORP</t>
  </si>
  <si>
    <t>JACOBS SOLUTIONS INC</t>
  </si>
  <si>
    <t>LESLIE'S INC</t>
  </si>
  <si>
    <t>CLOROX COMPANY</t>
  </si>
  <si>
    <t>LENNOX INTERNATIONAL INC</t>
  </si>
  <si>
    <t>Bldg Prod-Air&amp;Heating</t>
  </si>
  <si>
    <t>EBAY INC</t>
  </si>
  <si>
    <t>XPEL INC</t>
  </si>
  <si>
    <t>Auto/Trk Prts&amp;Equip-Repl</t>
  </si>
  <si>
    <t>TOPBUILD CORP</t>
  </si>
  <si>
    <t>Building&amp;Construct-Misc</t>
  </si>
  <si>
    <t>TREX COMPANY INC</t>
  </si>
  <si>
    <t>CORVEL CORP</t>
  </si>
  <si>
    <t>Health Care Cost Contain</t>
  </si>
  <si>
    <t>CADENCE DESIGN SYS INC</t>
  </si>
  <si>
    <t>WD-40 CO</t>
  </si>
  <si>
    <t>CDW CORP/DE</t>
  </si>
  <si>
    <t>E-Services/Consulting</t>
  </si>
  <si>
    <t>META PLATFORMS INC-CLASS A</t>
  </si>
  <si>
    <t>BRADY CORPORATION - CL A</t>
  </si>
  <si>
    <t>AMPHENOL CORP-CL A</t>
  </si>
  <si>
    <t>Electronic Connectors</t>
  </si>
  <si>
    <t>SMITH (A.O.) CORP</t>
  </si>
  <si>
    <t>JOHNSON &amp; JOHNSON</t>
  </si>
  <si>
    <t>EPAM SYSTEMS INC</t>
  </si>
  <si>
    <t>Computer Services</t>
  </si>
  <si>
    <t>LANDSTAR SYSTEM INC</t>
  </si>
  <si>
    <t>AUTOZONE INC</t>
  </si>
  <si>
    <t>Retail-Auto Parts</t>
  </si>
  <si>
    <t>UNIVERSAL DISPLAY CORP</t>
  </si>
  <si>
    <t>Electrical Compo&amp;Equip</t>
  </si>
  <si>
    <t>IRADIMED CORP</t>
  </si>
  <si>
    <t>ALIGN TECHNOLOGY INC</t>
  </si>
  <si>
    <t>CARRIER GLOBAL CORP</t>
  </si>
  <si>
    <t>HOME DEPOT INC</t>
  </si>
  <si>
    <t>Retail-Building Products</t>
  </si>
  <si>
    <t>REGENERON PHARMACEUTICALS</t>
  </si>
  <si>
    <t>BROADRIDGE FINANCIAL SOLUTIO</t>
  </si>
  <si>
    <t>QUALCOMM INC</t>
  </si>
  <si>
    <t>Semicon Compo-Intg Circu</t>
  </si>
  <si>
    <t>PAYPAL HOLDINGS INC</t>
  </si>
  <si>
    <t>CRANE CO</t>
  </si>
  <si>
    <t>Machinery-Pumps</t>
  </si>
  <si>
    <t>VERINT SYSTEMS INC</t>
  </si>
  <si>
    <t>SIRIUS XM HOLDINGS INC</t>
  </si>
  <si>
    <t>COUPANG INC</t>
  </si>
  <si>
    <t>BIOGEN INC</t>
  </si>
  <si>
    <t>GRACO INC</t>
  </si>
  <si>
    <t>MARINE PRODUCTS CORP</t>
  </si>
  <si>
    <t>AGILENT TECHNOLOGIES INC</t>
  </si>
  <si>
    <t>PROCTER &amp; GAMBLE CO/THE</t>
  </si>
  <si>
    <t>HILTON WORLDWIDE HOLDINGS IN</t>
  </si>
  <si>
    <t>CACI INTERNATIONAL INC -CL A</t>
  </si>
  <si>
    <t>CARGURUS INC</t>
  </si>
  <si>
    <t>ALTRIA GROUP INC</t>
  </si>
  <si>
    <t>COGNIZANT TECH SOLUTIONS-A</t>
  </si>
  <si>
    <t>C.H. ROBINSON WORLDWIDE INC</t>
  </si>
  <si>
    <t>O'REILLY AUTOMOTIVE INC</t>
  </si>
  <si>
    <t>ESTEE LAUDER COMPANIES-CL A</t>
  </si>
  <si>
    <t>JACK HENRY &amp; ASSOCIATES INC</t>
  </si>
  <si>
    <t>SEI INVESTMENTS COMPANY</t>
  </si>
  <si>
    <t>ITT INC</t>
  </si>
  <si>
    <t>NEW YORK TIMES CO-A</t>
  </si>
  <si>
    <t>ALPHABET INC-CL A</t>
  </si>
  <si>
    <t>Web Portals/ISP</t>
  </si>
  <si>
    <t>SIMULATIONS PLUS INC</t>
  </si>
  <si>
    <t>PERFICIENT INC</t>
  </si>
  <si>
    <t>WARNER MUSIC GROUP CORP-CL A</t>
  </si>
  <si>
    <t>Entertainment</t>
  </si>
  <si>
    <t>3M CO</t>
  </si>
  <si>
    <t>QUEST DIAGNOSTICS INC</t>
  </si>
  <si>
    <t>RESMED INC</t>
  </si>
  <si>
    <t>CHOICE HOTELS INTL INC</t>
  </si>
  <si>
    <t>ATKORE INC</t>
  </si>
  <si>
    <t>EQUIFAX INC</t>
  </si>
  <si>
    <t>CROWDSTRIKE HOLDINGS INC - A</t>
  </si>
  <si>
    <t>EDWARDS LIFESCIENCES CORP</t>
  </si>
  <si>
    <t>Medical Instruments</t>
  </si>
  <si>
    <t>EMCOR GROUP INC</t>
  </si>
  <si>
    <t>TRANSDIGM GROUP INC</t>
  </si>
  <si>
    <t>Aerospace/Defense</t>
  </si>
  <si>
    <t>NIKE INC -CL B</t>
  </si>
  <si>
    <t>Apparel</t>
  </si>
  <si>
    <t>Athletic Footwear</t>
  </si>
  <si>
    <t>FLEETCOR TECHNOLOGIES INC</t>
  </si>
  <si>
    <t>NORDSON CORP</t>
  </si>
  <si>
    <t>PACCAR INC</t>
  </si>
  <si>
    <t>Auto Manufacturers</t>
  </si>
  <si>
    <t>ZOETIS INC</t>
  </si>
  <si>
    <t>CBOE GLOBAL MARKETS INC</t>
  </si>
  <si>
    <t>WILLIAMS-SONOMA INC</t>
  </si>
  <si>
    <t>DOVER CORP</t>
  </si>
  <si>
    <t>PAYCOM SOFTWARE INC</t>
  </si>
  <si>
    <t>NASDAQ INC</t>
  </si>
  <si>
    <t>TORO CO</t>
  </si>
  <si>
    <t>Machinery-Farm</t>
  </si>
  <si>
    <t>SEAGATE TECHNOLOGY HOLDINGS</t>
  </si>
  <si>
    <t>SKYWORKS SOLUTIONS INC</t>
  </si>
  <si>
    <t>SYNAPTICS INC</t>
  </si>
  <si>
    <t>APOLLO MEDICAL HOLDINGS INC</t>
  </si>
  <si>
    <t>BOISE CASCADE CO</t>
  </si>
  <si>
    <t>MONOLITHIC POWER SYSTEMS INC</t>
  </si>
  <si>
    <t>PFIZER INC</t>
  </si>
  <si>
    <t>KIMBERLY-CLARK CORP</t>
  </si>
  <si>
    <t>TRIMBLE INC</t>
  </si>
  <si>
    <t>ACUITY BRANDS INC</t>
  </si>
  <si>
    <t>ANALOG DEVICES INC</t>
  </si>
  <si>
    <t>POOL CORP</t>
  </si>
  <si>
    <t>Distribution/Wholesale</t>
  </si>
  <si>
    <t>DEERE &amp; CO</t>
  </si>
  <si>
    <t>SERVICE CORP INTERNATIONAL</t>
  </si>
  <si>
    <t>VERISK ANALYTICS INC</t>
  </si>
  <si>
    <t>ADVANCED ENERGY INDUSTRIES</t>
  </si>
  <si>
    <t>SPS COMMERCE INC</t>
  </si>
  <si>
    <t>ELI LILLY &amp; CO</t>
  </si>
  <si>
    <t>GILEAD SCIENCES INC</t>
  </si>
  <si>
    <t>ERIE INDEMNITY COMPANY-CL A</t>
  </si>
  <si>
    <t>HERSHEY CO/THE</t>
  </si>
  <si>
    <t>Food-Confectionery</t>
  </si>
  <si>
    <t>ROSS STORES INC</t>
  </si>
  <si>
    <t>Retail-Apparel/Shoe</t>
  </si>
  <si>
    <t>WORLD WRESTLING ENTERTAIN-A</t>
  </si>
  <si>
    <t>Television</t>
  </si>
  <si>
    <t>UNITED PARCEL SERVICE-CL B</t>
  </si>
  <si>
    <t>WATTS WATER TECHNOLOGIES-A</t>
  </si>
  <si>
    <t>LOWE'S COS INC</t>
  </si>
  <si>
    <t>MERCK &amp; CO. INC.</t>
  </si>
  <si>
    <t>STEVEN MADDEN LTD</t>
  </si>
  <si>
    <t>MUELLER INDUSTRIES INC</t>
  </si>
  <si>
    <t>Metal Processors&amp;Fabrica</t>
  </si>
  <si>
    <t>ADVANCED MICRO DEVICES</t>
  </si>
  <si>
    <t>TJX COMPANIES INC</t>
  </si>
  <si>
    <t>Retail-Major Dept Store</t>
  </si>
  <si>
    <t>CINTAS CORP</t>
  </si>
  <si>
    <t>COPART INC</t>
  </si>
  <si>
    <t>VALVOLINE INC</t>
  </si>
  <si>
    <t>Chemicals</t>
  </si>
  <si>
    <t>Chemicals-Specialty</t>
  </si>
  <si>
    <t>BUILDERS FIRSTSOURCE INC</t>
  </si>
  <si>
    <t>ENCORE WIRE CORP</t>
  </si>
  <si>
    <t>BELLRING BRANDS INC</t>
  </si>
  <si>
    <t>CACTUS INC - A</t>
  </si>
  <si>
    <t>WW GRAINGER INC</t>
  </si>
  <si>
    <t>MALIBU BOATS INC - A</t>
  </si>
  <si>
    <t>KONTOOR BRANDS INC</t>
  </si>
  <si>
    <t>Apparel Manufacturers</t>
  </si>
  <si>
    <t>BRISTOL-MYERS SQUIBB CO</t>
  </si>
  <si>
    <t>LINCOLN ELECTRIC HOLDINGS</t>
  </si>
  <si>
    <t>Hand/Machine Tools</t>
  </si>
  <si>
    <t>Mach Tools&amp;Rel Products</t>
  </si>
  <si>
    <t>KEYSIGHT TECHNOLOGIES IN</t>
  </si>
  <si>
    <t>TECHTARGET</t>
  </si>
  <si>
    <t>Internet Content-Info/Ne</t>
  </si>
  <si>
    <t>ADDUS HOMECARE CORP</t>
  </si>
  <si>
    <t>ULTA BEAUTY INC</t>
  </si>
  <si>
    <t>Retail-Perfume&amp;Cosmetics</t>
  </si>
  <si>
    <t>BRUKER CORP</t>
  </si>
  <si>
    <t>POWER INTEGRATIONS INC</t>
  </si>
  <si>
    <t>PARKER HANNIFIN CORP</t>
  </si>
  <si>
    <t>CHASE CORP</t>
  </si>
  <si>
    <t>SHERWIN-WILLIAMS CO/THE</t>
  </si>
  <si>
    <t>Coatings/Paint</t>
  </si>
  <si>
    <t>MASIMO CORP</t>
  </si>
  <si>
    <t>ELECTRONIC ARTS INC</t>
  </si>
  <si>
    <t>EMERSON ELECTRIC CO</t>
  </si>
  <si>
    <t>Electric Products-Misc</t>
  </si>
  <si>
    <t>COSTCO WHOLESALE CORP</t>
  </si>
  <si>
    <t>Retail-Discount</t>
  </si>
  <si>
    <t>CBIZ INC</t>
  </si>
  <si>
    <t>HUBBELL INC</t>
  </si>
  <si>
    <t>GENERAL MILLS INC</t>
  </si>
  <si>
    <t>Food-Misc/Diversified</t>
  </si>
  <si>
    <t>AVERY DENNISON CORP</t>
  </si>
  <si>
    <t>PEPSICO INC</t>
  </si>
  <si>
    <t>ZIFF DAVIS INC</t>
  </si>
  <si>
    <t>SIMPSON MANUFACTURING CO INC</t>
  </si>
  <si>
    <t>EXLSERVICE HOLDINGS INC</t>
  </si>
  <si>
    <t>RAYMOND JAMES FINANCIAL INC</t>
  </si>
  <si>
    <t>FASTENAL CO</t>
  </si>
  <si>
    <t>FRANKLIN COVEY CO</t>
  </si>
  <si>
    <t>COMFORT SYSTEMS USA INC</t>
  </si>
  <si>
    <t>MSA SAFETY INC</t>
  </si>
  <si>
    <t>TAPESTRY INC</t>
  </si>
  <si>
    <t>SENSATA TECHNOLOGIES HOLDING</t>
  </si>
  <si>
    <t>BROWN-FORMAN CORP-CLASS B</t>
  </si>
  <si>
    <t>Beverages-Wine/Spirits</t>
  </si>
  <si>
    <t>DONALDSON CO INC</t>
  </si>
  <si>
    <t>PLANET FITNESS INC - CL A</t>
  </si>
  <si>
    <t>GENTEX CORP</t>
  </si>
  <si>
    <t>REPUBLIC SERVICES INC</t>
  </si>
  <si>
    <t>HEICO CORP</t>
  </si>
  <si>
    <t>Aerospace/Defense-Equip</t>
  </si>
  <si>
    <t>AMETEK INC</t>
  </si>
  <si>
    <t>BADGER METER INC</t>
  </si>
  <si>
    <t>PUBMATIC INC-CLASS A</t>
  </si>
  <si>
    <t>ROPER TECHNOLOGIES INC</t>
  </si>
  <si>
    <t>FORTUNE BRANDS INNOVATIONS I</t>
  </si>
  <si>
    <t>PPG INDUSTRIES INC</t>
  </si>
  <si>
    <t>Chemicals-Diversified</t>
  </si>
  <si>
    <t>COGNEX CORP</t>
  </si>
  <si>
    <t>LIVE NATION ENTERTAINMENT IN</t>
  </si>
  <si>
    <t>Theaters</t>
  </si>
  <si>
    <t>GLOBUS MEDICAL INC - A</t>
  </si>
  <si>
    <t>TURNING POINT BRANDS INC</t>
  </si>
  <si>
    <t>UFP INDUSTRIES INC</t>
  </si>
  <si>
    <t>SONOCO PRODUCTS CO</t>
  </si>
  <si>
    <t>TELEDYNE TECHNOLOGIES INC</t>
  </si>
  <si>
    <t>HASBRO INC</t>
  </si>
  <si>
    <t>Toys/Games/Hobbies</t>
  </si>
  <si>
    <t>Toys</t>
  </si>
  <si>
    <t>KELLOGG CO</t>
  </si>
  <si>
    <t>CPI CARD GROUP INC</t>
  </si>
  <si>
    <t>BRUNSWICK CORP</t>
  </si>
  <si>
    <t>ONEWATER MARINE INC-CL A</t>
  </si>
  <si>
    <t>BWX TECHNOLOGIES INC</t>
  </si>
  <si>
    <t>CHURCH &amp; DWIGHT CO INC</t>
  </si>
  <si>
    <t>Soap&amp;Cleaning Prepar</t>
  </si>
  <si>
    <t>WEST PHARMACEUTICAL SERVICES</t>
  </si>
  <si>
    <t>WATSCO INC</t>
  </si>
  <si>
    <t>POLARIS INC</t>
  </si>
  <si>
    <t>IQVIA HOLDINGS INC</t>
  </si>
  <si>
    <t>ABBOTT LABORATORIES</t>
  </si>
  <si>
    <t>HCA HEALTHCARE INC</t>
  </si>
  <si>
    <t>Medical-Hospitals</t>
  </si>
  <si>
    <t>CF INDUSTRIES HOLDINGS INC</t>
  </si>
  <si>
    <t>Agricultural Chemicals</t>
  </si>
  <si>
    <t>TRIPADVISOR INC</t>
  </si>
  <si>
    <t>CENTENE CORP</t>
  </si>
  <si>
    <t>STRYKER CORP</t>
  </si>
  <si>
    <t>EPLUS INC</t>
  </si>
  <si>
    <t>LITTELFUSE INC</t>
  </si>
  <si>
    <t>DICK'S SPORTING GOODS INC</t>
  </si>
  <si>
    <t>Retail-Sporting Goods</t>
  </si>
  <si>
    <t>COCA-COLA CO/THE</t>
  </si>
  <si>
    <t>TYLER TECHNOLOGIES INC</t>
  </si>
  <si>
    <t>SUBURBAN PROPANE PARTNERS LP</t>
  </si>
  <si>
    <t>LUMENTUM HOLDINGS INC</t>
  </si>
  <si>
    <t>BALCHEM CORP</t>
  </si>
  <si>
    <t>CUMMINS INC</t>
  </si>
  <si>
    <t>HUNTINGTON INGALLS INDUSTRIE</t>
  </si>
  <si>
    <t>DANAHER CORP</t>
  </si>
  <si>
    <t>TE CONNECTIVITY LTD</t>
  </si>
  <si>
    <t>HELEN OF TROY LTD</t>
  </si>
  <si>
    <t>BLACKROCK INC</t>
  </si>
  <si>
    <t>FOX FACTORY HOLDING CORP</t>
  </si>
  <si>
    <t>CARLISLE COS INC</t>
  </si>
  <si>
    <t>THE CIGNA GROUP</t>
  </si>
  <si>
    <t>INTERACTIVE BROKERS GRO-CL A</t>
  </si>
  <si>
    <t>FORWARD AIR CORP</t>
  </si>
  <si>
    <t>THERMO FISHER SCIENTIFIC INC</t>
  </si>
  <si>
    <t>MCDONALD'S CORP</t>
  </si>
  <si>
    <t>FISERV INC</t>
  </si>
  <si>
    <t>NATIONAL INSTRUMENTS CORP</t>
  </si>
  <si>
    <t>AGCO CORP</t>
  </si>
  <si>
    <t>AKAMAI TECHNOLOGIES INC</t>
  </si>
  <si>
    <t>INTUITIVE SURGICAL INC</t>
  </si>
  <si>
    <t>VIAVI SOLUTIONS INC</t>
  </si>
  <si>
    <t>WESTLAKE CHEMICAL PARTNERS L</t>
  </si>
  <si>
    <t>APPLIED INDUSTRIAL TECH INC</t>
  </si>
  <si>
    <t>COCA-COLA CONSOLIDATED INC</t>
  </si>
  <si>
    <t>MCCORMICK &amp; CO-NON VTG SHRS</t>
  </si>
  <si>
    <t>HENRY SCHEIN INC</t>
  </si>
  <si>
    <t>Medical-Whsle Drug Dist</t>
  </si>
  <si>
    <t>TRACTOR SUPPLY COMPANY</t>
  </si>
  <si>
    <t>Retail-Gardening Prod</t>
  </si>
  <si>
    <t>AMERICAN EXPRESS CO</t>
  </si>
  <si>
    <t>EXTREME NETWORKS INC</t>
  </si>
  <si>
    <t>CBRE GROUP INC - A</t>
  </si>
  <si>
    <t>Real Estate</t>
  </si>
  <si>
    <t>Real Estate Mgmnt/Servic</t>
  </si>
  <si>
    <t>ENTEGRIS INC</t>
  </si>
  <si>
    <t>ARTHUR J GALLAGHER &amp; CO</t>
  </si>
  <si>
    <t>PACKAGING CORP OF AMERICA</t>
  </si>
  <si>
    <t>PAYLOCITY HOLDING CORP</t>
  </si>
  <si>
    <t>INNOSPEC INC</t>
  </si>
  <si>
    <t>MURPHY USA INC</t>
  </si>
  <si>
    <t>Retail-Petroleum Prod</t>
  </si>
  <si>
    <t>WASTE MANAGEMENT INC</t>
  </si>
  <si>
    <t>ON SEMICONDUCTOR</t>
  </si>
  <si>
    <t>TRADE DESK INC/THE -CLASS A</t>
  </si>
  <si>
    <t>DISCOVER FINANCIAL SERVICES</t>
  </si>
  <si>
    <t>DOLLAR GENERAL CORP</t>
  </si>
  <si>
    <t>SS&amp;C TECHNOLOGIES HOLDINGS</t>
  </si>
  <si>
    <t>RH</t>
  </si>
  <si>
    <t>FMC CORP</t>
  </si>
  <si>
    <t>CTS CORP</t>
  </si>
  <si>
    <t>BECTON DICKINSON AND CO</t>
  </si>
  <si>
    <t>QORVO INC</t>
  </si>
  <si>
    <t>MIDDLEBY CORP</t>
  </si>
  <si>
    <t>CVS HEALTH CORP</t>
  </si>
  <si>
    <t>MICRON TECHNOLOGY INC</t>
  </si>
  <si>
    <t>RPM INTERNATIONAL INC</t>
  </si>
  <si>
    <t>INGEVITY CORP</t>
  </si>
  <si>
    <t>HUNT (JB) TRANSPRT SVCS INC</t>
  </si>
  <si>
    <t>INTERCONTINENTAL EXCHANGE IN</t>
  </si>
  <si>
    <t>TRANSUNION</t>
  </si>
  <si>
    <t>ECOLAB INC</t>
  </si>
  <si>
    <t>ICHOR HOLDINGS LTD</t>
  </si>
  <si>
    <t>BLACK KNIGHT INC</t>
  </si>
  <si>
    <t>FRANKLIN ELECTRIC CO INC</t>
  </si>
  <si>
    <t>Machinery-Electrical</t>
  </si>
  <si>
    <t>CARRIAGE SERVICES INC</t>
  </si>
  <si>
    <t>ZOOMINFO TECHNOLOGIES INC</t>
  </si>
  <si>
    <t>CELANESE CORP</t>
  </si>
  <si>
    <t>CROWN HOLDINGS INC</t>
  </si>
  <si>
    <t>Containers-Metal/Glass</t>
  </si>
  <si>
    <t>MICROCHIP TECHNOLOGY INC</t>
  </si>
  <si>
    <t>ARROW ELECTRONICS INC</t>
  </si>
  <si>
    <t>DIODES INC</t>
  </si>
  <si>
    <t>LINDSAY CORP</t>
  </si>
  <si>
    <t>CHIPOTLE MEXICAN GRILL INC</t>
  </si>
  <si>
    <t>CABOT CORP</t>
  </si>
  <si>
    <t>NAPCO SECURITY TECHNOLOGIES</t>
  </si>
  <si>
    <t>SILGAN HOLDINGS INC</t>
  </si>
  <si>
    <t>MCKESSON CORP</t>
  </si>
  <si>
    <t>VALMONT INDUSTRIES</t>
  </si>
  <si>
    <t>BALL CORP</t>
  </si>
  <si>
    <t>SAIA INC</t>
  </si>
  <si>
    <t>TRUPANION INC</t>
  </si>
  <si>
    <t>TRANSCAT INC</t>
  </si>
  <si>
    <t>COGENT COMMUNICATIONS HOLDIN</t>
  </si>
  <si>
    <t>LIBERTY MEDIA COR-SIRIUSXM A</t>
  </si>
  <si>
    <t>AMAZON.COM INC</t>
  </si>
  <si>
    <t>AIRBNB INC-CLASS A</t>
  </si>
  <si>
    <t>ACUSHNET HOLDINGS CORP</t>
  </si>
  <si>
    <t>Golf</t>
  </si>
  <si>
    <t>CERIDIAN HCM HOLDING INC</t>
  </si>
  <si>
    <t>VERRA MOBILITY CORP</t>
  </si>
  <si>
    <t>FIDELITY NATIONAL INFO SERV</t>
  </si>
  <si>
    <t>LINDE PLC</t>
  </si>
  <si>
    <t>Industrial Gases</t>
  </si>
  <si>
    <t>ALBEMARLE CORP</t>
  </si>
  <si>
    <t>HELIOS TECHNOLOGIES INC</t>
  </si>
  <si>
    <t>NETFLIX INC</t>
  </si>
  <si>
    <t>ADVANCED DRAINAGE SYSTEMS IN</t>
  </si>
  <si>
    <t>BERRY GLOBAL GROUP INC</t>
  </si>
  <si>
    <t>WESTLAKE CORP</t>
  </si>
  <si>
    <t>TESLA INC</t>
  </si>
  <si>
    <t>Auto-Cars/Light Trucks</t>
  </si>
  <si>
    <t>NEXSTAR MEDIA GROUP INC</t>
  </si>
  <si>
    <t>AZZ INC</t>
  </si>
  <si>
    <t>GLOBAL PAYMENTS INC</t>
  </si>
  <si>
    <t>HAWKINS INC</t>
  </si>
  <si>
    <t>NV5 GLOBAL INC</t>
  </si>
  <si>
    <t>AIR PRODUCTS &amp; CHEMICALS INC</t>
  </si>
  <si>
    <t>WALT DISNEY CO/THE</t>
  </si>
  <si>
    <t>CREDIT ACCEPTANCE CORP</t>
  </si>
  <si>
    <t>Finance-Auto Loans</t>
  </si>
  <si>
    <t>CME GROUP INC</t>
  </si>
  <si>
    <t>BURFORD CAPITAL LTD</t>
  </si>
  <si>
    <t>Finance-Commercial</t>
  </si>
  <si>
    <t>ZOOM VIDEO COMMUNICATIONS-A</t>
  </si>
  <si>
    <t>HERITAGE-CRYSTAL CLEAN INC</t>
  </si>
  <si>
    <t>CLEAN HARBORS INC</t>
  </si>
  <si>
    <t>LIVENT CORP</t>
  </si>
  <si>
    <t>COHERENT CORP</t>
  </si>
  <si>
    <t>CASEY'S GENERAL STORES INC</t>
  </si>
  <si>
    <t>Retail-Convenience Store</t>
  </si>
  <si>
    <t>SALESFORCE INC</t>
  </si>
  <si>
    <t>VERTEX INC - CLASS A</t>
  </si>
  <si>
    <t>PALO ALTO NETWORKS INC</t>
  </si>
  <si>
    <t>Internet Security</t>
  </si>
  <si>
    <t>ROYAL GOLD INC</t>
  </si>
  <si>
    <t>HARLEY-DAVIDSON INC</t>
  </si>
  <si>
    <t>WEX INC</t>
  </si>
  <si>
    <t>AIR LEASE CORP</t>
  </si>
  <si>
    <t>SERVICENOW INC</t>
  </si>
  <si>
    <t>MSCI INC</t>
  </si>
  <si>
    <t>Decision Support Softwar</t>
  </si>
  <si>
    <t>ZILLOW GROUP INC - A</t>
  </si>
  <si>
    <t>A10 NETWORKS INC</t>
  </si>
  <si>
    <t>CARDINAL HEALTH INC</t>
  </si>
  <si>
    <t>RIMINI STREET INC</t>
  </si>
  <si>
    <t>AUTODESK INC</t>
  </si>
  <si>
    <t>NETAPP INC</t>
  </si>
  <si>
    <t>GODADDY INC - CLASS A</t>
  </si>
  <si>
    <t>Web Hosting/Design</t>
  </si>
  <si>
    <t>OMNICOM GROUP</t>
  </si>
  <si>
    <t>FORTINET INC</t>
  </si>
  <si>
    <t>MOLINA HEALTHCARE INC</t>
  </si>
  <si>
    <t>QUALYS INC</t>
  </si>
  <si>
    <t>AMERISOURCEBERGEN CORP</t>
  </si>
  <si>
    <t>UPWORK INC</t>
  </si>
  <si>
    <t>STARBUCKS CORP</t>
  </si>
  <si>
    <t>GARTNER INC</t>
  </si>
  <si>
    <t>VERISIGN INC</t>
  </si>
  <si>
    <t>OPEN LENDING CORP -  CL A</t>
  </si>
  <si>
    <t>MEDIFAST INC</t>
  </si>
  <si>
    <t>SCHWAB (CHARLES) CORP</t>
  </si>
  <si>
    <t>BOX INC - CLASS A</t>
  </si>
  <si>
    <t>VMWARE INC-CLASS A</t>
  </si>
  <si>
    <t>CISCO SYSTEMS INC</t>
  </si>
  <si>
    <t>APPLE INC</t>
  </si>
  <si>
    <t>SHUTTERSTOCK INC</t>
  </si>
  <si>
    <t>FRONTDOOR INC</t>
  </si>
  <si>
    <t>MANHATTAN ASSOCIATES INC</t>
  </si>
  <si>
    <t>BENTLEY SYSTEMS INC-CLASS B</t>
  </si>
  <si>
    <t>CHEWY INC - CLASS A</t>
  </si>
  <si>
    <t>DATADOG INC - CLASS A</t>
  </si>
  <si>
    <t>BOOKING HOLDINGS INC</t>
  </si>
  <si>
    <t>CASS INFORMATION SYSTEMS INC</t>
  </si>
  <si>
    <t>OTIS WORLDWIDE CORP</t>
  </si>
  <si>
    <t>ORACLE CORP</t>
  </si>
  <si>
    <t>ADOBE INC</t>
  </si>
  <si>
    <t>Electronic Forms</t>
  </si>
  <si>
    <t>MOODY'S CORP</t>
  </si>
  <si>
    <t>WORKDAY INC-CLASS A</t>
  </si>
  <si>
    <t>MEDPACE HOLDINGS INC</t>
  </si>
  <si>
    <t>WINMARK CORP</t>
  </si>
  <si>
    <t>SHL AU Equity</t>
  </si>
  <si>
    <t>Sonic Healthcare Ltd</t>
  </si>
  <si>
    <t>DHG AU Equity</t>
  </si>
  <si>
    <t>Domain Holdings Australia Ltd</t>
  </si>
  <si>
    <t>SIQ AU Equity</t>
  </si>
  <si>
    <t>SmartGroup Corp Ltd</t>
  </si>
  <si>
    <t>CUV AU Equity</t>
  </si>
  <si>
    <t>Clinuvel Pharmaceuticals Ltd</t>
  </si>
  <si>
    <t>TNE AU Equity</t>
  </si>
  <si>
    <t>Technology One Ltd</t>
  </si>
  <si>
    <t>PME AU Equity</t>
  </si>
  <si>
    <t>Pro Medicus Ltd</t>
  </si>
  <si>
    <t>ALU AU Equity</t>
  </si>
  <si>
    <t>Altium Ltd</t>
  </si>
  <si>
    <t>Circuit Boards</t>
  </si>
  <si>
    <t>WTC AU Equity</t>
  </si>
  <si>
    <t>WiseTech Global Ltd</t>
  </si>
  <si>
    <t>JBH AU Equity</t>
  </si>
  <si>
    <t>JB Hi-Fi Ltd</t>
  </si>
  <si>
    <t>JLG AU Equity</t>
  </si>
  <si>
    <t>Johns Lyng Group Ltd</t>
  </si>
  <si>
    <t>CDA AU Equity</t>
  </si>
  <si>
    <t>Codan Ltd/Australia</t>
  </si>
  <si>
    <t>NHF AU Equity</t>
  </si>
  <si>
    <t>nib holdings Ltd/Australia</t>
  </si>
  <si>
    <t>REA AU Equity</t>
  </si>
  <si>
    <t>REA Group Ltd</t>
  </si>
  <si>
    <t>Real Estate Mgmnt/Services</t>
  </si>
  <si>
    <t>ALL AU Equity</t>
  </si>
  <si>
    <t>Aristocrat Leisure Ltd</t>
  </si>
  <si>
    <t>PWH AU Equity</t>
  </si>
  <si>
    <t>PWR Holdings Ltd</t>
  </si>
  <si>
    <t>MPL AU Equity</t>
  </si>
  <si>
    <t>Medibank Pvt Ltd</t>
  </si>
  <si>
    <t>IEL AU Equity</t>
  </si>
  <si>
    <t>IDP Education Ltd</t>
  </si>
  <si>
    <t>Schools</t>
  </si>
  <si>
    <t>HSN AU Equity</t>
  </si>
  <si>
    <t>Hansen Technologies Ltd</t>
  </si>
  <si>
    <t>NCK AU Equity</t>
  </si>
  <si>
    <t>Nick Scali Ltd</t>
  </si>
  <si>
    <t>IRE AU Equity</t>
  </si>
  <si>
    <t>IRESS Ltd</t>
  </si>
  <si>
    <t>IPH AU Equity</t>
  </si>
  <si>
    <t>IPH Ltd</t>
  </si>
  <si>
    <t>KPG AU Equity</t>
  </si>
  <si>
    <t>Kelly Partners Group Holdings</t>
  </si>
  <si>
    <t>COH AU Equity</t>
  </si>
  <si>
    <t>Cochlear Ltd</t>
  </si>
  <si>
    <t>PSI AU Equity</t>
  </si>
  <si>
    <t>PSC Insurance Group Ltd</t>
  </si>
  <si>
    <t>ALQ AU Equity</t>
  </si>
  <si>
    <t>ALS Ltd</t>
  </si>
  <si>
    <t>ARB AU Equity</t>
  </si>
  <si>
    <t>ARB Corp Ltd</t>
  </si>
  <si>
    <t>MHJ AU Equity</t>
  </si>
  <si>
    <t>Michael Hill International Ltd</t>
  </si>
  <si>
    <t>Retail-Jewelry</t>
  </si>
  <si>
    <t>LOV AU Equity</t>
  </si>
  <si>
    <t>Lovisa Holdings Ltd</t>
  </si>
  <si>
    <t>BRG AU Equity</t>
  </si>
  <si>
    <t>Breville Group Ltd</t>
  </si>
  <si>
    <t>SNL AU Equity</t>
  </si>
  <si>
    <t>Supply Network Ltd</t>
  </si>
  <si>
    <t>CPU AU Equity</t>
  </si>
  <si>
    <t>Computershare Ltd</t>
  </si>
  <si>
    <t>MVF AU Equity</t>
  </si>
  <si>
    <t>Monash IVF Group Ltd</t>
  </si>
  <si>
    <t>ORA AU Equity</t>
  </si>
  <si>
    <t>Orora Ltd</t>
  </si>
  <si>
    <t>DDR AU Equity</t>
  </si>
  <si>
    <t>Dicker Data Ltd</t>
  </si>
  <si>
    <t>ADH AU Equity</t>
  </si>
  <si>
    <t>Adairs Ltd</t>
  </si>
  <si>
    <t>CSL AU Equity</t>
  </si>
  <si>
    <t>CSL Ltd</t>
  </si>
  <si>
    <t>SUL AU Equity</t>
  </si>
  <si>
    <t>Super Retail Group Ltd</t>
  </si>
  <si>
    <t>WES AU Equity</t>
  </si>
  <si>
    <t>Wesfarmers Ltd</t>
  </si>
  <si>
    <t>BAP AU Equity</t>
  </si>
  <si>
    <t>Bapcor Ltd</t>
  </si>
  <si>
    <t>CAR AU Equity</t>
  </si>
  <si>
    <t>carsales.com Ltd</t>
  </si>
  <si>
    <t>CKF AU Equity</t>
  </si>
  <si>
    <t>Collins Foods Ltd</t>
  </si>
  <si>
    <t>SEK AU Equity</t>
  </si>
  <si>
    <t>SEEK Ltd</t>
  </si>
  <si>
    <t>DMP AU Equity</t>
  </si>
  <si>
    <t>Domino's Pizza Enterprises Ltd</t>
  </si>
  <si>
    <t>REH AU Equity</t>
  </si>
  <si>
    <t>Reece Ltd</t>
  </si>
  <si>
    <t>HVN AU Equity</t>
  </si>
  <si>
    <t>Harvey Norman Holdings Ltd</t>
  </si>
  <si>
    <t>CTD AU Equity</t>
  </si>
  <si>
    <t>Corporate Travel Management Lt</t>
  </si>
  <si>
    <t>AZJ AU Equity</t>
  </si>
  <si>
    <t>Aurizon Holdings Ltd</t>
  </si>
  <si>
    <t>APA AU Equity</t>
  </si>
  <si>
    <t>APA Group</t>
  </si>
  <si>
    <t>PXA AU Equity</t>
  </si>
  <si>
    <t>PEXA Group Ltd</t>
  </si>
  <si>
    <t>ASX AU Equity</t>
  </si>
  <si>
    <t>ASX Ltd</t>
  </si>
  <si>
    <t>PPS AU Equity</t>
  </si>
  <si>
    <t>Praemium Ltd</t>
  </si>
  <si>
    <t>AUB AU Equity</t>
  </si>
  <si>
    <t>AUB Group Ltd</t>
  </si>
  <si>
    <t>SDF AU Equity</t>
  </si>
  <si>
    <t>Steadfast Group Ltd</t>
  </si>
  <si>
    <t>NZX NZ Equity</t>
  </si>
  <si>
    <t>NZX Ltd</t>
  </si>
  <si>
    <t>PPH NZ Equity</t>
  </si>
  <si>
    <t>Pushpay Holdings Ltd</t>
  </si>
  <si>
    <t>ATM NZ Equity</t>
  </si>
  <si>
    <t>a2 Milk Co Ltd/The</t>
  </si>
  <si>
    <t>FPH NZ Equity</t>
  </si>
  <si>
    <t>Fisher &amp; Paykel Healthcare Cor</t>
  </si>
  <si>
    <t>SKL NZ Equity</t>
  </si>
  <si>
    <t>Skellerup Holdings Ltd</t>
  </si>
  <si>
    <t>MFT NZ Equity</t>
  </si>
  <si>
    <t>Mainfreight Ltd</t>
  </si>
  <si>
    <t>SPY NZ Equity</t>
  </si>
  <si>
    <t>Smartpay Holdings Ltd</t>
  </si>
  <si>
    <t>Computers-Integrated Sys</t>
  </si>
  <si>
    <t>DGL NZ Equity</t>
  </si>
  <si>
    <t>Delegat Group Ltd</t>
  </si>
  <si>
    <t>POT NZ Equity</t>
  </si>
  <si>
    <t>Port of Tauranga Ltd</t>
  </si>
  <si>
    <t>ITX SM Equity</t>
  </si>
  <si>
    <t>VID SM Equity</t>
  </si>
  <si>
    <t>VIS SM Equity</t>
  </si>
  <si>
    <t>DOM SM Equity</t>
  </si>
  <si>
    <t>GLOBAL DOMINION ACCESS SA</t>
  </si>
  <si>
    <t>SPAIN</t>
  </si>
  <si>
    <t>CBAV SM Equity</t>
  </si>
  <si>
    <t>CLINICA BAVIERA SA</t>
  </si>
  <si>
    <t>CIE SM Equity</t>
  </si>
  <si>
    <t>CIE AUTOMOTIVE SA</t>
  </si>
  <si>
    <t>ROVI SM Equity</t>
  </si>
  <si>
    <t>LABORATORIOS FARMACEUTICOS R</t>
  </si>
  <si>
    <t>INDUSTRIA DE DISENO TEXTIL</t>
  </si>
  <si>
    <t>GCO SM Equity</t>
  </si>
  <si>
    <t>GRUPO CATALANA OCCIDENTE SA</t>
  </si>
  <si>
    <t>FDR SM Equity</t>
  </si>
  <si>
    <t>FLUIDRA SA</t>
  </si>
  <si>
    <t>MCM SM Equity</t>
  </si>
  <si>
    <t>MIQUEL Y COSTAS</t>
  </si>
  <si>
    <t>Forest Products&amp;Paper</t>
  </si>
  <si>
    <t>Paper&amp;Related Products</t>
  </si>
  <si>
    <t>VIDRALA SA</t>
  </si>
  <si>
    <t>VISCOFAN SA</t>
  </si>
  <si>
    <t>APPS SM Equity</t>
  </si>
  <si>
    <t>APPLUS SERVICES SA</t>
  </si>
  <si>
    <t>LOG SM Equity</t>
  </si>
  <si>
    <t>CIA DE DISTRIBUCION INTEGRAL</t>
  </si>
  <si>
    <t>REY IM Equity</t>
  </si>
  <si>
    <t>REPLY SPA</t>
  </si>
  <si>
    <t>ITALY</t>
  </si>
  <si>
    <t>PRT IM Equity</t>
  </si>
  <si>
    <t>ESPRINET SPA</t>
  </si>
  <si>
    <t>TNXT IM Equity</t>
  </si>
  <si>
    <t>TINEXTA SPA</t>
  </si>
  <si>
    <t>BSS IM Equity</t>
  </si>
  <si>
    <t>BIESSE SPA</t>
  </si>
  <si>
    <t>TPRO IM Equity</t>
  </si>
  <si>
    <t>TECHNOPROBE SPA</t>
  </si>
  <si>
    <t>DGV IM Equity</t>
  </si>
  <si>
    <t>DIGITAL VALUE SPA</t>
  </si>
  <si>
    <t>AMP IM Equity</t>
  </si>
  <si>
    <t>AMPLIFON SPA</t>
  </si>
  <si>
    <t>DLG IM Equity</t>
  </si>
  <si>
    <t>DE'LONGHI SPA</t>
  </si>
  <si>
    <t>DOV IM Equity</t>
  </si>
  <si>
    <t>DOVALUE SPA</t>
  </si>
  <si>
    <t>SES IM Equity</t>
  </si>
  <si>
    <t>SESA SPA</t>
  </si>
  <si>
    <t>ITD IM Equity</t>
  </si>
  <si>
    <t>INTRED SPA</t>
  </si>
  <si>
    <t>Telecom Services</t>
  </si>
  <si>
    <t>MOL IM Equity</t>
  </si>
  <si>
    <t>GRUPPO MUTUIONLINE SPA</t>
  </si>
  <si>
    <t>CRL IM Equity</t>
  </si>
  <si>
    <t>CAREL INDUSTRIES SPA</t>
  </si>
  <si>
    <t>NWL IM Equity</t>
  </si>
  <si>
    <t>NEWLAT FOOD SPA</t>
  </si>
  <si>
    <t>SL IM Equity</t>
  </si>
  <si>
    <t>SANLORENZO SPA/AMEGLIA</t>
  </si>
  <si>
    <t>ELN IM Equity</t>
  </si>
  <si>
    <t>EL.EN. SPA</t>
  </si>
  <si>
    <t>RACE US Equity</t>
  </si>
  <si>
    <t>FERRARI NV</t>
  </si>
  <si>
    <t>TISG IM Equity</t>
  </si>
  <si>
    <t>ITALIAN SEA GROUP SPA/THE</t>
  </si>
  <si>
    <t>REC IM Equity</t>
  </si>
  <si>
    <t>RECORDATI INDUSTRIA CHIMICA</t>
  </si>
  <si>
    <t>MT IM Equity</t>
  </si>
  <si>
    <t>MAIRE TECNIMONT SPA</t>
  </si>
  <si>
    <t>PIA IM Equity</t>
  </si>
  <si>
    <t>PIAGGIO &amp; C. S.P.A.</t>
  </si>
  <si>
    <t>DIA IM Equity</t>
  </si>
  <si>
    <t>DIASORIN SPA</t>
  </si>
  <si>
    <t>MONC IM Equity</t>
  </si>
  <si>
    <t>MONCLER SPA</t>
  </si>
  <si>
    <t>GVS IM Equity</t>
  </si>
  <si>
    <t>GVS SPA</t>
  </si>
  <si>
    <t>STVN US Equity</t>
  </si>
  <si>
    <t>STEVANATO GROUP SPA</t>
  </si>
  <si>
    <t>IP IM Equity</t>
  </si>
  <si>
    <t>INTERPUMP GROUP SPA</t>
  </si>
  <si>
    <t>CPR IM Equity</t>
  </si>
  <si>
    <t>DAVIDE CAMPARI-MILANO NV</t>
  </si>
  <si>
    <t>NEXI IM Equity</t>
  </si>
  <si>
    <t>NEXI SPA</t>
  </si>
  <si>
    <t>WIIT IM Equity</t>
  </si>
  <si>
    <t>WIIT SPA</t>
  </si>
  <si>
    <t>SCF IM Equity</t>
  </si>
  <si>
    <t>SALCEF GROUP SPA</t>
  </si>
  <si>
    <t>IWB IM Equity</t>
  </si>
  <si>
    <t>ITALIAN WINE BRANDS SPA</t>
  </si>
  <si>
    <t>TGYM IM Equity</t>
  </si>
  <si>
    <t>TECHNOGYM SPA</t>
  </si>
  <si>
    <t>DAL IM Equity</t>
  </si>
  <si>
    <t>DATALOGIC SPA</t>
  </si>
  <si>
    <t>SG IM Equity</t>
  </si>
  <si>
    <t>SAES GETTERS SPA</t>
  </si>
  <si>
    <t>ICOS IM Equity</t>
  </si>
  <si>
    <t>INTERCOS SPA</t>
  </si>
  <si>
    <t>SOL IM Equity</t>
  </si>
  <si>
    <t>SOL SPA</t>
  </si>
  <si>
    <t>FILA IM Equity</t>
  </si>
  <si>
    <t>FILA  SPA</t>
  </si>
  <si>
    <t>ORS IM Equity</t>
  </si>
  <si>
    <t>ORSERO SPA</t>
  </si>
  <si>
    <t>BRE IM Equity</t>
  </si>
  <si>
    <t>BREMBO SPA</t>
  </si>
  <si>
    <t>ZV IM Equity</t>
  </si>
  <si>
    <t>ZIGNAGO VETRO SPA</t>
  </si>
  <si>
    <t>1913 HK Equity</t>
  </si>
  <si>
    <t>PRADA S.P.A.</t>
  </si>
  <si>
    <t>NVG PL Equity</t>
  </si>
  <si>
    <t>Navigator Co SA/The</t>
  </si>
  <si>
    <t>ALTR PL Equity</t>
  </si>
  <si>
    <t>Altri SGPS SA</t>
  </si>
  <si>
    <t>JMT PL Equity</t>
  </si>
  <si>
    <t>Jeronimo Martins SGPS SA</t>
  </si>
  <si>
    <t>SEM PL Equity</t>
  </si>
  <si>
    <t>Semapa-Sociedade de Investimen</t>
  </si>
  <si>
    <t>COR PL Equity</t>
  </si>
  <si>
    <t>Corticeira Amorim SGPS SA</t>
  </si>
  <si>
    <t>LPE FP Equity</t>
  </si>
  <si>
    <t>LAURENT-PERRIER</t>
  </si>
  <si>
    <t>FRANCE</t>
  </si>
  <si>
    <t>AMUN FP Equity</t>
  </si>
  <si>
    <t>AMUNDI SA</t>
  </si>
  <si>
    <t>GTT FP Equity</t>
  </si>
  <si>
    <t>GAZTRANSPORT ET TECHNIGA SA</t>
  </si>
  <si>
    <t>AUB FP Equity</t>
  </si>
  <si>
    <t>AUBAY</t>
  </si>
  <si>
    <t>AM FP Equity</t>
  </si>
  <si>
    <t>DASSAULT AVIATION SA</t>
  </si>
  <si>
    <t>CAP FP Equity</t>
  </si>
  <si>
    <t>CAPGEMINI SE</t>
  </si>
  <si>
    <t>SOP FP Equity</t>
  </si>
  <si>
    <t>SOPRA STERIA GROUP</t>
  </si>
  <si>
    <t>IPS FP Equity</t>
  </si>
  <si>
    <t>IPSOS</t>
  </si>
  <si>
    <t>RMS FP Equity</t>
  </si>
  <si>
    <t>HERMES INTERNATIONAL</t>
  </si>
  <si>
    <t>NRO FP Equity</t>
  </si>
  <si>
    <t>NEURONES</t>
  </si>
  <si>
    <t>BVI FP Equity</t>
  </si>
  <si>
    <t>BUREAU VERITAS SA</t>
  </si>
  <si>
    <t>DIM FP Equity</t>
  </si>
  <si>
    <t>SARTORIUS STEDIM BIOTECH</t>
  </si>
  <si>
    <t>SW FP Equity</t>
  </si>
  <si>
    <t>SODEXO SA</t>
  </si>
  <si>
    <t>TRI FP Equity</t>
  </si>
  <si>
    <t>TRIGANO SA</t>
  </si>
  <si>
    <t>ATE FP Equity</t>
  </si>
  <si>
    <t>ALTEN SA</t>
  </si>
  <si>
    <t>KOF FP Equity</t>
  </si>
  <si>
    <t>KAUFMAN &amp; BROAD SA</t>
  </si>
  <si>
    <t>HO FP Equity</t>
  </si>
  <si>
    <t>THALES SA</t>
  </si>
  <si>
    <t>SO FP Equity</t>
  </si>
  <si>
    <t>SOMFY SA</t>
  </si>
  <si>
    <t>LR FP Equity</t>
  </si>
  <si>
    <t>LEGRAND SA</t>
  </si>
  <si>
    <t>SDG FP Equity</t>
  </si>
  <si>
    <t>SYNERGIE SA</t>
  </si>
  <si>
    <t>CRTO US Equity</t>
  </si>
  <si>
    <t>CRITEO SA-SPON ADR</t>
  </si>
  <si>
    <t>SU FP Equity</t>
  </si>
  <si>
    <t>SCHNEIDER ELECTRIC SE</t>
  </si>
  <si>
    <t>IPN FP Equity</t>
  </si>
  <si>
    <t>IPSEN</t>
  </si>
  <si>
    <t>DBG FP Equity</t>
  </si>
  <si>
    <t>DERICHEBOURG</t>
  </si>
  <si>
    <t>ALESK FP Equity</t>
  </si>
  <si>
    <t>ESKER SA</t>
  </si>
  <si>
    <t>OR FP Equity</t>
  </si>
  <si>
    <t>L'OREAL</t>
  </si>
  <si>
    <t>BIM FP Equity</t>
  </si>
  <si>
    <t>BIOMERIEUX</t>
  </si>
  <si>
    <t>SII FP Equity</t>
  </si>
  <si>
    <t>SOCIETE POUR L'INFORMATIQUE</t>
  </si>
  <si>
    <t>MC FP Equity</t>
  </si>
  <si>
    <t>LVMH MOET HENNESSY LOUIS VUI</t>
  </si>
  <si>
    <t>Textile-Apparel</t>
  </si>
  <si>
    <t>CDI FP Equity</t>
  </si>
  <si>
    <t>CHRISTIAN DIOR SE</t>
  </si>
  <si>
    <t>DSY FP Equity</t>
  </si>
  <si>
    <t>DASSAULT SYSTEMES SE</t>
  </si>
  <si>
    <t>TEP FP Equity</t>
  </si>
  <si>
    <t>TELEPERFORMANCE</t>
  </si>
  <si>
    <t>CEN FP Equity</t>
  </si>
  <si>
    <t>GROUPE CRIT</t>
  </si>
  <si>
    <t>KER FP Equity</t>
  </si>
  <si>
    <t>KERING</t>
  </si>
  <si>
    <t>BN FP Equity</t>
  </si>
  <si>
    <t>DANONE</t>
  </si>
  <si>
    <t>THEP FP Equity</t>
  </si>
  <si>
    <t>THERMADOR GROUPE</t>
  </si>
  <si>
    <t>VRLA FP Equity</t>
  </si>
  <si>
    <t>VERALLIA</t>
  </si>
  <si>
    <t>ALDLT FP Equity</t>
  </si>
  <si>
    <t>DELTA PLUS GROUP</t>
  </si>
  <si>
    <t>SAN FP Equity</t>
  </si>
  <si>
    <t>SANOFI</t>
  </si>
  <si>
    <t>LSS FP Equity</t>
  </si>
  <si>
    <t>LECTRA</t>
  </si>
  <si>
    <t>SGO FP Equity</t>
  </si>
  <si>
    <t>COMPAGNIE DE SAINT GOBAIN</t>
  </si>
  <si>
    <t>BB FP Equity</t>
  </si>
  <si>
    <t>SOCIETE BIC SA</t>
  </si>
  <si>
    <t>AKE FP Equity</t>
  </si>
  <si>
    <t>ARKEMA</t>
  </si>
  <si>
    <t>ITP FP Equity</t>
  </si>
  <si>
    <t>INTERPARFUMS SA</t>
  </si>
  <si>
    <t>SOI FP Equity</t>
  </si>
  <si>
    <t>S.O.I.T.E.C.</t>
  </si>
  <si>
    <t>AI FP Equity</t>
  </si>
  <si>
    <t>AIR LIQUIDE SA</t>
  </si>
  <si>
    <t>BEN FP Equity</t>
  </si>
  <si>
    <t>BENETEAU</t>
  </si>
  <si>
    <t>RBT FP Equity</t>
  </si>
  <si>
    <t>ROBERTET SA</t>
  </si>
  <si>
    <t>RUI FP Equity</t>
  </si>
  <si>
    <t>RUBIS</t>
  </si>
  <si>
    <t>WLN FP Equity</t>
  </si>
  <si>
    <t>WORLDLINE SA</t>
  </si>
  <si>
    <t>RCO FP Equity</t>
  </si>
  <si>
    <t>REMY COINTREAU</t>
  </si>
  <si>
    <t>EL FP Equity</t>
  </si>
  <si>
    <t>ESSILORLUXOTTICA</t>
  </si>
  <si>
    <t>RI FP Equity</t>
  </si>
  <si>
    <t>PERNOD RICARD SA</t>
  </si>
  <si>
    <t>SAF FP Equity</t>
  </si>
  <si>
    <t>SAFRAN SA</t>
  </si>
  <si>
    <t>BOL FP Equity</t>
  </si>
  <si>
    <t>BOLLORE SE</t>
  </si>
  <si>
    <t>EDEN FP Equity</t>
  </si>
  <si>
    <t>EDENRED</t>
  </si>
  <si>
    <t>AIR FP Equity</t>
  </si>
  <si>
    <t>AIRBUS SE</t>
  </si>
  <si>
    <t>PUB FP Equity</t>
  </si>
  <si>
    <t>PUBLICIS GROUPE</t>
  </si>
  <si>
    <t>WKL NA Equity</t>
  </si>
  <si>
    <t>WOLTERS KLUWER</t>
  </si>
  <si>
    <t>Publishing-Periodicals</t>
  </si>
  <si>
    <t>NETHERLANDS</t>
  </si>
  <si>
    <t>ASML NA Equity</t>
  </si>
  <si>
    <t>ASML HOLDING NV</t>
  </si>
  <si>
    <t>BESI NA Equity</t>
  </si>
  <si>
    <t>BE SEMICONDUCTOR INDUSTRIES</t>
  </si>
  <si>
    <t>ORDI NA Equity</t>
  </si>
  <si>
    <t>ORDINA NV</t>
  </si>
  <si>
    <t>NXPI US Equity</t>
  </si>
  <si>
    <t>NXP SEMICONDUCTORS NV</t>
  </si>
  <si>
    <t>ARCAD NA Equity</t>
  </si>
  <si>
    <t>ARCADIS NV</t>
  </si>
  <si>
    <t>LIGHT NA Equity</t>
  </si>
  <si>
    <t>SIGNIFY NV</t>
  </si>
  <si>
    <t>UMG NA Equity</t>
  </si>
  <si>
    <t>UNIVERSAL MUSIC GROUP NV</t>
  </si>
  <si>
    <t>RAND NA Equity</t>
  </si>
  <si>
    <t>RANDSTAD NV</t>
  </si>
  <si>
    <t>IMCD NA Equity</t>
  </si>
  <si>
    <t>IMCD NV</t>
  </si>
  <si>
    <t>ALFEN NA Equity</t>
  </si>
  <si>
    <t>ALFEN N.V.</t>
  </si>
  <si>
    <t>ENX FP Equity</t>
  </si>
  <si>
    <t>EURONEXT NV</t>
  </si>
  <si>
    <t>QGEN US Equity</t>
  </si>
  <si>
    <t>QIAGEN N.V.</t>
  </si>
  <si>
    <t>JDEP NA Equity</t>
  </si>
  <si>
    <t>JDE PEET'S NV</t>
  </si>
  <si>
    <t>NEDAP NA Equity</t>
  </si>
  <si>
    <t>NEDAP N.V.</t>
  </si>
  <si>
    <t>OCI NA Equity</t>
  </si>
  <si>
    <t>OCI NV</t>
  </si>
  <si>
    <t>FLOW NA Equity</t>
  </si>
  <si>
    <t>FLOW TRADERS LTD</t>
  </si>
  <si>
    <t>ASM NA Equity</t>
  </si>
  <si>
    <t>ASM INTERNATIONAL NV</t>
  </si>
  <si>
    <t>BRNL NA Equity</t>
  </si>
  <si>
    <t>BRUNEL INTERNATIONAL</t>
  </si>
  <si>
    <t>HEIO NA Equity</t>
  </si>
  <si>
    <t>HEINEKEN HOLDING NV</t>
  </si>
  <si>
    <t>Brewery</t>
  </si>
  <si>
    <t>PHIA NA Equity</t>
  </si>
  <si>
    <t>KONINKLIJKE PHILIPS NV</t>
  </si>
  <si>
    <t>TWEKA NA Equity</t>
  </si>
  <si>
    <t>TKH GROUP NV-DUTCH CERT</t>
  </si>
  <si>
    <t>AALB NA Equity</t>
  </si>
  <si>
    <t>AALBERTS NV</t>
  </si>
  <si>
    <t>AD NA Equity</t>
  </si>
  <si>
    <t>KONINKLIJKE AHOLD DELHAIZE N</t>
  </si>
  <si>
    <t>AKZA NA Equity</t>
  </si>
  <si>
    <t>AKZO NOBEL N.V.</t>
  </si>
  <si>
    <t>DSM NA Equity</t>
  </si>
  <si>
    <t>KONINKLIJKE DSM NV</t>
  </si>
  <si>
    <t>HEIA NA Equity</t>
  </si>
  <si>
    <t>HEINEKEN NV</t>
  </si>
  <si>
    <t>ACOMO NA Equity</t>
  </si>
  <si>
    <t>ACOMO NV</t>
  </si>
  <si>
    <t>PEN PW Equity</t>
  </si>
  <si>
    <t>PHOTON ENERGY NV</t>
  </si>
  <si>
    <t>TKWY NA Equity</t>
  </si>
  <si>
    <t>JUST EAT TAKEAWAY</t>
  </si>
  <si>
    <t>ADYEN NA Equity</t>
  </si>
  <si>
    <t>ADYEN NV</t>
  </si>
  <si>
    <t>ECONB BB Equity</t>
  </si>
  <si>
    <t>ECONOCOM GROUP</t>
  </si>
  <si>
    <t>BELGIUM</t>
  </si>
  <si>
    <t>VAN BB Equity</t>
  </si>
  <si>
    <t>VAN DE VELDE NV</t>
  </si>
  <si>
    <t>FAGR BB Equity</t>
  </si>
  <si>
    <t>FAGRON</t>
  </si>
  <si>
    <t>MELE BB Equity</t>
  </si>
  <si>
    <t>MELEXIS NV</t>
  </si>
  <si>
    <t>ABI BB Equity</t>
  </si>
  <si>
    <t>ANHEUSER-BUSCH INBEV SA/NV</t>
  </si>
  <si>
    <t>EVS BB Equity</t>
  </si>
  <si>
    <t>EVS BROADCAST EQUIPMENT S.A.</t>
  </si>
  <si>
    <t>UCB BB Equity</t>
  </si>
  <si>
    <t>UCB SA</t>
  </si>
  <si>
    <t>LOTB BB Equity</t>
  </si>
  <si>
    <t>LOTUS BAKERIES</t>
  </si>
  <si>
    <t>TNET BB Equity</t>
  </si>
  <si>
    <t>TELENET GROUP HOLDING NV</t>
  </si>
  <si>
    <t>UMI BB Equity</t>
  </si>
  <si>
    <t>UMICORE</t>
  </si>
  <si>
    <t>JEN BB Equity</t>
  </si>
  <si>
    <t>JENSEN-GROUP NV</t>
  </si>
  <si>
    <t>TESB BB Equity</t>
  </si>
  <si>
    <t>TESSENDERLO GROUP</t>
  </si>
  <si>
    <t>SOLB BB Equity</t>
  </si>
  <si>
    <t>SOLVAY SA</t>
  </si>
  <si>
    <t>PIC BB Equity</t>
  </si>
  <si>
    <t>PICANOL</t>
  </si>
  <si>
    <t>BAR BB Equity</t>
  </si>
  <si>
    <t>BARCO N.V.</t>
  </si>
  <si>
    <t>TAM LN Equity</t>
  </si>
  <si>
    <t>TATTON ASSET MANAGEMENT PLC</t>
  </si>
  <si>
    <t>BRITAIN</t>
  </si>
  <si>
    <t>RMV LN Equity</t>
  </si>
  <si>
    <t>RIGHTMOVE PLC</t>
  </si>
  <si>
    <t>BA/ LN Equity</t>
  </si>
  <si>
    <t>BAE SYSTEMS PLC</t>
  </si>
  <si>
    <t>ASHM LN Equity</t>
  </si>
  <si>
    <t>ASHMORE GROUP PLC</t>
  </si>
  <si>
    <t>MOON LN Equity</t>
  </si>
  <si>
    <t>MOONPIG GROUP PLC</t>
  </si>
  <si>
    <t>AUTO LN Equity</t>
  </si>
  <si>
    <t>AUTO TRADER GROUP PLC</t>
  </si>
  <si>
    <t>HL/ LN Equity</t>
  </si>
  <si>
    <t>HARGREAVES LANSDOWN PLC</t>
  </si>
  <si>
    <t>KNOS LN Equity</t>
  </si>
  <si>
    <t>KAINOS GROUP PLC</t>
  </si>
  <si>
    <t>RNWH LN Equity</t>
  </si>
  <si>
    <t>RENEW HOLDINGS PLC</t>
  </si>
  <si>
    <t>POLR LN Equity</t>
  </si>
  <si>
    <t>POLAR CAPITAL HOLDINGS PLC</t>
  </si>
  <si>
    <t>AFX LN Equity</t>
  </si>
  <si>
    <t>ALPHA GROUP INTERNATIONALPLC</t>
  </si>
  <si>
    <t>SVS LN Equity</t>
  </si>
  <si>
    <t>SAVILLS PLC</t>
  </si>
  <si>
    <t>IPX LN Equity</t>
  </si>
  <si>
    <t>IMPAX ASSET MANAGEMENT GROUP</t>
  </si>
  <si>
    <t>FDM LN Equity</t>
  </si>
  <si>
    <t>FDM GROUP HOLDINGS PLC</t>
  </si>
  <si>
    <t>ALFA LN Equity</t>
  </si>
  <si>
    <t>ALFA FINANCIAL SOFTWARE HOLD</t>
  </si>
  <si>
    <t>MTO LN Equity</t>
  </si>
  <si>
    <t>MITIE GROUP PLC</t>
  </si>
  <si>
    <t>EMIS LN Equity</t>
  </si>
  <si>
    <t>EMIS GROUP PLC</t>
  </si>
  <si>
    <t>ITV LN Equity</t>
  </si>
  <si>
    <t>ITV PLC</t>
  </si>
  <si>
    <t>DATA LN Equity</t>
  </si>
  <si>
    <t>GLOBALDATA PLC</t>
  </si>
  <si>
    <t>ELIX LN Equity</t>
  </si>
  <si>
    <t>ELIXIRR INTERNATIONAL PLC</t>
  </si>
  <si>
    <t>SCT LN Equity</t>
  </si>
  <si>
    <t>SOFTCAT PLC</t>
  </si>
  <si>
    <t>AJB LN Equity</t>
  </si>
  <si>
    <t>AJ BELL PLC</t>
  </si>
  <si>
    <t>ERGO LN Equity</t>
  </si>
  <si>
    <t>ERGOMED PLC</t>
  </si>
  <si>
    <t>IMB LN Equity</t>
  </si>
  <si>
    <t>IMPERIAL BRANDS PLC</t>
  </si>
  <si>
    <t>NUM LN Equity</t>
  </si>
  <si>
    <t>NUMIS CORPORATION PLC</t>
  </si>
  <si>
    <t>MONY LN Equity</t>
  </si>
  <si>
    <t>MONEYSUPERMARKET.COM</t>
  </si>
  <si>
    <t>LSL LN Equity</t>
  </si>
  <si>
    <t>LSL PROPERTY SERVICES PLC</t>
  </si>
  <si>
    <t>REL LN Equity</t>
  </si>
  <si>
    <t>RELX PLC</t>
  </si>
  <si>
    <t>SPT LN Equity</t>
  </si>
  <si>
    <t>SPIRENT COMMUNICATIONS PLC</t>
  </si>
  <si>
    <t>DOCS LN Equity</t>
  </si>
  <si>
    <t>DR. MARTENS PLC</t>
  </si>
  <si>
    <t>BEG LN Equity</t>
  </si>
  <si>
    <t>BEGBIES TRAYNOR GROUP PLC</t>
  </si>
  <si>
    <t>TM17 LN Equity</t>
  </si>
  <si>
    <t>TEAM17 GROUP PLC</t>
  </si>
  <si>
    <t>PNR US Equity</t>
  </si>
  <si>
    <t>PENTAIR PLC</t>
  </si>
  <si>
    <t>GAW LN Equity</t>
  </si>
  <si>
    <t>GAMES WORKSHOP GROUP PLC</t>
  </si>
  <si>
    <t>TUNE LN Equity</t>
  </si>
  <si>
    <t>FOCUSRITE PLC</t>
  </si>
  <si>
    <t>JHD LN Equity</t>
  </si>
  <si>
    <t>JAMES HALSTEAD PLC</t>
  </si>
  <si>
    <t>FEVR LN Equity</t>
  </si>
  <si>
    <t>FEVERTREE DRINKS PLC</t>
  </si>
  <si>
    <t>DOTD LN Equity</t>
  </si>
  <si>
    <t>DOTDIGITAL GROUP PLC</t>
  </si>
  <si>
    <t>NICL LN Equity</t>
  </si>
  <si>
    <t>NICHOLS PLC</t>
  </si>
  <si>
    <t>PAGE LN Equity</t>
  </si>
  <si>
    <t>PAGEGROUP PLC</t>
  </si>
  <si>
    <t>ROR LN Equity</t>
  </si>
  <si>
    <t>ROTORK PLC</t>
  </si>
  <si>
    <t>RIO LN Equity</t>
  </si>
  <si>
    <t>RIO TINTO PLC</t>
  </si>
  <si>
    <t>LSC LN Equity</t>
  </si>
  <si>
    <t>LONDON SECURITY PLC</t>
  </si>
  <si>
    <t>JDG LN Equity</t>
  </si>
  <si>
    <t>JUDGES SCIENTIFIC PLC</t>
  </si>
  <si>
    <t>Instruments-Scientific</t>
  </si>
  <si>
    <t>SBRE LN Equity</t>
  </si>
  <si>
    <t>SABRE INSURANCE GROUP PLC</t>
  </si>
  <si>
    <t>BRK LN Equity</t>
  </si>
  <si>
    <t>BROOKS MACDONALD GROUP PLC</t>
  </si>
  <si>
    <t>GAMA LN Equity</t>
  </si>
  <si>
    <t>GAMMA COMMUNICATIONS PLC</t>
  </si>
  <si>
    <t>Satellite Telecom</t>
  </si>
  <si>
    <t>SYNT LN Equity</t>
  </si>
  <si>
    <t>SYNTHOMER PLC</t>
  </si>
  <si>
    <t>CMCX LN Equity</t>
  </si>
  <si>
    <t>CMC MARKETS PLC</t>
  </si>
  <si>
    <t>RWA LN Equity</t>
  </si>
  <si>
    <t>ROBERT WALTERS PLC</t>
  </si>
  <si>
    <t>STEM LN Equity</t>
  </si>
  <si>
    <t>STHREE PLC</t>
  </si>
  <si>
    <t>ITRK LN Equity</t>
  </si>
  <si>
    <t>INTERTEK GROUP PLC</t>
  </si>
  <si>
    <t>AAL LN Equity</t>
  </si>
  <si>
    <t>ANGLO AMERICAN PLC</t>
  </si>
  <si>
    <t>YCA LN Equity</t>
  </si>
  <si>
    <t>YELLOW CAKE PLC</t>
  </si>
  <si>
    <t>HAS LN Equity</t>
  </si>
  <si>
    <t>HAYS PLC</t>
  </si>
  <si>
    <t>LTHM LN Equity</t>
  </si>
  <si>
    <t>LATHAM (JAMES) PLC</t>
  </si>
  <si>
    <t>ASY LN Equity</t>
  </si>
  <si>
    <t>ANDREWS SYKES GROUP PLC</t>
  </si>
  <si>
    <t>RTO LN Equity</t>
  </si>
  <si>
    <t>RENTOKIL INITIAL PLC</t>
  </si>
  <si>
    <t>JD/ LN Equity</t>
  </si>
  <si>
    <t>JD SPORTS FASHION PLC</t>
  </si>
  <si>
    <t>MGAM LN Equity</t>
  </si>
  <si>
    <t>MORGAN ADVANCED MATERIALS PL</t>
  </si>
  <si>
    <t>PSN LN Equity</t>
  </si>
  <si>
    <t>PERSIMMON PLC</t>
  </si>
  <si>
    <t>CRW LN Equity</t>
  </si>
  <si>
    <t>CRANEWARE PLC</t>
  </si>
  <si>
    <t>TFW LN Equity</t>
  </si>
  <si>
    <t>THORPE (F.W.) PLC</t>
  </si>
  <si>
    <t>ADM LN Equity</t>
  </si>
  <si>
    <t>ADMIRAL GROUP PLC</t>
  </si>
  <si>
    <t>SPX LN Equity</t>
  </si>
  <si>
    <t>SPIRAX-SARCO ENGINEERING PLC</t>
  </si>
  <si>
    <t>AEP LN Equity</t>
  </si>
  <si>
    <t>ANGLO-EASTERN PLANTATIONS</t>
  </si>
  <si>
    <t>CNIC LN Equity</t>
  </si>
  <si>
    <t>CENTRALNIC GROUP PLC</t>
  </si>
  <si>
    <t>PRV LN Equity</t>
  </si>
  <si>
    <t>PORVAIR PLC</t>
  </si>
  <si>
    <t>ULVR LN Equity</t>
  </si>
  <si>
    <t>UNILEVER PLC</t>
  </si>
  <si>
    <t>RS1 LN Equity</t>
  </si>
  <si>
    <t>RS GROUP PLC</t>
  </si>
  <si>
    <t>HWDN LN Equity</t>
  </si>
  <si>
    <t>HOWDEN JOINERY GROUP PLC</t>
  </si>
  <si>
    <t>DAVA US Equity</t>
  </si>
  <si>
    <t>ENDAVA PLC- SPON ADR</t>
  </si>
  <si>
    <t>FERG US Equity</t>
  </si>
  <si>
    <t>FERGUSON PLC</t>
  </si>
  <si>
    <t>RKT LN Equity</t>
  </si>
  <si>
    <t>RECKITT BENCKISER GROUP PLC</t>
  </si>
  <si>
    <t>JHG US Equity</t>
  </si>
  <si>
    <t>JANUS HENDERSON GROUP PLC</t>
  </si>
  <si>
    <t>IMI LN Equity</t>
  </si>
  <si>
    <t>IMI PLC</t>
  </si>
  <si>
    <t>WTW US Equity</t>
  </si>
  <si>
    <t>WILLIS TOWERS WATSON PLC</t>
  </si>
  <si>
    <t>FORT LN Equity</t>
  </si>
  <si>
    <t>FORTERRA PLC</t>
  </si>
  <si>
    <t>NXT LN Equity</t>
  </si>
  <si>
    <t>NEXT PLC</t>
  </si>
  <si>
    <t>MEGP LN Equity</t>
  </si>
  <si>
    <t>ME GROUP INTERNATIONAL PLC</t>
  </si>
  <si>
    <t>OXIG LN Equity</t>
  </si>
  <si>
    <t>OXFORD INSTRUMENTS PLC</t>
  </si>
  <si>
    <t>SXS LN Equity</t>
  </si>
  <si>
    <t>SPECTRIS PLC</t>
  </si>
  <si>
    <t>HSV LN Equity</t>
  </si>
  <si>
    <t>HOMESERVE PLC</t>
  </si>
  <si>
    <t>WJG LN Equity</t>
  </si>
  <si>
    <t>WATKIN JONES PLC</t>
  </si>
  <si>
    <t>BRBY LN Equity</t>
  </si>
  <si>
    <t>BURBERRY GROUP PLC</t>
  </si>
  <si>
    <t>BME LN Equity</t>
  </si>
  <si>
    <t>B&amp;M EUROPEAN VALUE RETAIL SA</t>
  </si>
  <si>
    <t>HLMA LN Equity</t>
  </si>
  <si>
    <t>HALMA PLC</t>
  </si>
  <si>
    <t>GTLY LN Equity</t>
  </si>
  <si>
    <t>GATELEY HOLDINGS PLC</t>
  </si>
  <si>
    <t>DOM LN Equity</t>
  </si>
  <si>
    <t>DOMINO'S PIZZA GROUP PLC</t>
  </si>
  <si>
    <t>CHRT LN Equity</t>
  </si>
  <si>
    <t>COHORT PLC</t>
  </si>
  <si>
    <t>GRG LN Equity</t>
  </si>
  <si>
    <t>GREGGS PLC</t>
  </si>
  <si>
    <t>BAG LN Equity</t>
  </si>
  <si>
    <t>A.G. BARR PLC</t>
  </si>
  <si>
    <t>FAN LN Equity</t>
  </si>
  <si>
    <t>VOLUTION GROUP PLC</t>
  </si>
  <si>
    <t>BNZL LN Equity</t>
  </si>
  <si>
    <t>BUNZL PLC</t>
  </si>
  <si>
    <t>SRP LN Equity</t>
  </si>
  <si>
    <t>SERCO GROUP PLC</t>
  </si>
  <si>
    <t>NVT US Equity</t>
  </si>
  <si>
    <t>NVENT ELECTRIC PLC</t>
  </si>
  <si>
    <t>KAPE LN Equity</t>
  </si>
  <si>
    <t>KAPE TECHNOLOGIES PLC</t>
  </si>
  <si>
    <t>CPRI US Equity</t>
  </si>
  <si>
    <t>CAPRI HOLDINGS LTD</t>
  </si>
  <si>
    <t>BMY LN Equity</t>
  </si>
  <si>
    <t>BLOOMSBURY PUBLISHING PLC</t>
  </si>
  <si>
    <t>TRCS LN Equity</t>
  </si>
  <si>
    <t>TRACSIS PLC</t>
  </si>
  <si>
    <t>GSK LN Equity</t>
  </si>
  <si>
    <t>GSK PLC</t>
  </si>
  <si>
    <t>WOSG LN Equity</t>
  </si>
  <si>
    <t>WATCHES OF SWITZERLAND GROUP</t>
  </si>
  <si>
    <t>CRDA LN Equity</t>
  </si>
  <si>
    <t>CRODA INTERNATIONAL PLC</t>
  </si>
  <si>
    <t>GEN LN Equity</t>
  </si>
  <si>
    <t>GENUIT GROUP PLC</t>
  </si>
  <si>
    <t>AMCR US Equity</t>
  </si>
  <si>
    <t>AMCOR PLC</t>
  </si>
  <si>
    <t>NCC LN Equity</t>
  </si>
  <si>
    <t>NCC GROUP PLC</t>
  </si>
  <si>
    <t>AMS LN Equity</t>
  </si>
  <si>
    <t>ADVANCED MEDICAL SOLUTIONS</t>
  </si>
  <si>
    <t>ENT LN Equity</t>
  </si>
  <si>
    <t>ENTAIN PLC</t>
  </si>
  <si>
    <t>Internet Gambling</t>
  </si>
  <si>
    <t>DLG LN Equity</t>
  </si>
  <si>
    <t>DIRECT LINE INSURANCE GROUP</t>
  </si>
  <si>
    <t>CPG LN Equity</t>
  </si>
  <si>
    <t>COMPASS GROUP PLC</t>
  </si>
  <si>
    <t>DGE LN Equity</t>
  </si>
  <si>
    <t>DIAGEO PLC</t>
  </si>
  <si>
    <t>VCT LN Equity</t>
  </si>
  <si>
    <t>VICTREX PLC</t>
  </si>
  <si>
    <t>TEP LN Equity</t>
  </si>
  <si>
    <t>TELECOM PLUS PLC</t>
  </si>
  <si>
    <t>MPE LN Equity</t>
  </si>
  <si>
    <t>M P EVANS GROUP PLC</t>
  </si>
  <si>
    <t>DPLM LN Equity</t>
  </si>
  <si>
    <t>DIPLOMA PLC</t>
  </si>
  <si>
    <t>Rubber/Plastic Products</t>
  </si>
  <si>
    <t>BAB LN Equity</t>
  </si>
  <si>
    <t>BABCOCK INTL GROUP PLC</t>
  </si>
  <si>
    <t>BVIC LN Equity</t>
  </si>
  <si>
    <t>BRITVIC PLC</t>
  </si>
  <si>
    <t>BCG LN Equity</t>
  </si>
  <si>
    <t>BALTIC CLASSIFIEDS GROUP</t>
  </si>
  <si>
    <t>HFD LN Equity</t>
  </si>
  <si>
    <t>HALFORDS GROUP PLC</t>
  </si>
  <si>
    <t>RWS LN Equity</t>
  </si>
  <si>
    <t>RWS HOLDINGS PLC</t>
  </si>
  <si>
    <t>CWK LN Equity</t>
  </si>
  <si>
    <t>CRANSWICK PLC</t>
  </si>
  <si>
    <t>HEAD LN Equity</t>
  </si>
  <si>
    <t>HEADLAM GROUP PLC</t>
  </si>
  <si>
    <t>SN/ LN Equity</t>
  </si>
  <si>
    <t>SMITH &amp; NEPHEW PLC</t>
  </si>
  <si>
    <t>MNDI LN Equity</t>
  </si>
  <si>
    <t>MONDI PLC</t>
  </si>
  <si>
    <t>QQ/ LN Equity</t>
  </si>
  <si>
    <t>QINETIQ GROUP PLC</t>
  </si>
  <si>
    <t>TET LN Equity</t>
  </si>
  <si>
    <t>TREATT PLC</t>
  </si>
  <si>
    <t>BATS LN Equity</t>
  </si>
  <si>
    <t>BRITISH AMERICAN TOBACCO PLC</t>
  </si>
  <si>
    <t>PCO PW Equity</t>
  </si>
  <si>
    <t>PEPCO GROUP NV</t>
  </si>
  <si>
    <t>SDR LN Equity</t>
  </si>
  <si>
    <t>SCHRODERS PLC</t>
  </si>
  <si>
    <t>BOO LN Equity</t>
  </si>
  <si>
    <t>BOOHOO GROUP PLC</t>
  </si>
  <si>
    <t>INF LN Equity</t>
  </si>
  <si>
    <t>INFORMA PLC</t>
  </si>
  <si>
    <t>GYM LN Equity</t>
  </si>
  <si>
    <t>GYM GROUP PLC/THE</t>
  </si>
  <si>
    <t>RAT LN Equity</t>
  </si>
  <si>
    <t>RATHBONES GROUP PLC</t>
  </si>
  <si>
    <t>PTRK SS Equity</t>
  </si>
  <si>
    <t>PHYSITRACK PLC</t>
  </si>
  <si>
    <t>ALLFG NA Equity</t>
  </si>
  <si>
    <t>ALLFUNDS GROUP PLC</t>
  </si>
  <si>
    <t>IDOX LN Equity</t>
  </si>
  <si>
    <t>IDOX PLC</t>
  </si>
  <si>
    <t>DARK LN Equity</t>
  </si>
  <si>
    <t>DARKTRACE PLC</t>
  </si>
  <si>
    <t>SGE LN Equity</t>
  </si>
  <si>
    <t>SAGE GROUP PLC/THE</t>
  </si>
  <si>
    <t>AFM LN Equity</t>
  </si>
  <si>
    <t>ALPHA FINANCIAL MARKETS CONS</t>
  </si>
  <si>
    <t>VTEX US Equity</t>
  </si>
  <si>
    <t>VTEX -CLASS A</t>
  </si>
  <si>
    <t>RR/ LN Equity</t>
  </si>
  <si>
    <t>ROLLS-ROYCE HOLDINGS PLC</t>
  </si>
  <si>
    <t>WPP LN Equity</t>
  </si>
  <si>
    <t>WPP PLC</t>
  </si>
  <si>
    <t>NFC LN Equity</t>
  </si>
  <si>
    <t>NEXT FIFTEEN COMMUNICATIONS</t>
  </si>
  <si>
    <t>MGNS LN Equity</t>
  </si>
  <si>
    <t>MORGAN SINDALL GROUP PLC</t>
  </si>
  <si>
    <t>CKN LN Equity</t>
  </si>
  <si>
    <t>CLARKSON PLC</t>
  </si>
  <si>
    <t>Transport-Marine</t>
  </si>
  <si>
    <t>IHP LN Equity</t>
  </si>
  <si>
    <t>INTEGRAFIN HOLDINGS PLC</t>
  </si>
  <si>
    <t>JUP LN Equity</t>
  </si>
  <si>
    <t>JUPITER FUND MANAGEMENT</t>
  </si>
  <si>
    <t>WIL LN Equity</t>
  </si>
  <si>
    <t>WILMINGTON PLC</t>
  </si>
  <si>
    <t>MAB1 LN Equity</t>
  </si>
  <si>
    <t>MORTGAGE ADVICE BUREAU HOLDI</t>
  </si>
  <si>
    <t>LGEN LN Equity</t>
  </si>
  <si>
    <t>LEGAL &amp; GENERAL GROUP PLC</t>
  </si>
  <si>
    <t>EMG LN Equity</t>
  </si>
  <si>
    <t>MAN GROUP PLC/JERSEY</t>
  </si>
  <si>
    <t>IGG LN Equity</t>
  </si>
  <si>
    <t>IG GROUP HOLDINGS PLC</t>
  </si>
  <si>
    <t>IHG LN Equity</t>
  </si>
  <si>
    <t>INTERCONTINENTAL HOTELS GROU</t>
  </si>
  <si>
    <t>ACN US Equity</t>
  </si>
  <si>
    <t>Accenture PLC</t>
  </si>
  <si>
    <t>KWS LN Equity</t>
  </si>
  <si>
    <t>Keywords Studios PLC</t>
  </si>
  <si>
    <t>EXPN LN Equity</t>
  </si>
  <si>
    <t>Experian PLC</t>
  </si>
  <si>
    <t>TT US Equity</t>
  </si>
  <si>
    <t>Trane Technologies PLC</t>
  </si>
  <si>
    <t>ALLE US Equity</t>
  </si>
  <si>
    <t>Allegion plc</t>
  </si>
  <si>
    <t>JHX AU Equity</t>
  </si>
  <si>
    <t>James Hardie Industries PLC</t>
  </si>
  <si>
    <t>KSP ID Equity</t>
  </si>
  <si>
    <t>Kingspan Group PLC</t>
  </si>
  <si>
    <t>MDT US Equity</t>
  </si>
  <si>
    <t>Medtronic PLC</t>
  </si>
  <si>
    <t>FBD ID Equity</t>
  </si>
  <si>
    <t>FBD Holdings PLC</t>
  </si>
  <si>
    <t>DCC LN Equity</t>
  </si>
  <si>
    <t>DCC PLC</t>
  </si>
  <si>
    <t>ICLR US Equity</t>
  </si>
  <si>
    <t>ICON PLC</t>
  </si>
  <si>
    <t>KYGA ID Equity</t>
  </si>
  <si>
    <t>Kerry Group PLC</t>
  </si>
  <si>
    <t>APTV US Equity</t>
  </si>
  <si>
    <t>Aptiv PLC</t>
  </si>
  <si>
    <t>JAZZ US Equity</t>
  </si>
  <si>
    <t>Jazz Pharmaceuticals PLC</t>
  </si>
  <si>
    <t>AER US Equity</t>
  </si>
  <si>
    <t>AerCap Holdings NV</t>
  </si>
  <si>
    <t>FLTR LN Equity</t>
  </si>
  <si>
    <t>Flutter Entertainment PLC</t>
  </si>
  <si>
    <t>Gambling (Non-Hotel)</t>
  </si>
  <si>
    <t>RYA ID Equity</t>
  </si>
  <si>
    <t>Ryanair Holdings PLC</t>
  </si>
  <si>
    <t>Airlines</t>
  </si>
  <si>
    <t>PDD US Equity</t>
  </si>
  <si>
    <t>PDD Holdings Inc</t>
  </si>
  <si>
    <t>FTK GR Equity</t>
  </si>
  <si>
    <t>flatexDEGIRO AG</t>
  </si>
  <si>
    <t>Internet Brokers</t>
  </si>
  <si>
    <t>AEIN GR Equity</t>
  </si>
  <si>
    <t>Allgeier SE</t>
  </si>
  <si>
    <t>LO24 GR Equity</t>
  </si>
  <si>
    <t>Lotto24</t>
  </si>
  <si>
    <t>AOF GR Equity</t>
  </si>
  <si>
    <t>Atoss Software AG</t>
  </si>
  <si>
    <t>Decision Support Software</t>
  </si>
  <si>
    <t>NEM GR Equity</t>
  </si>
  <si>
    <t>Nemetschek SE</t>
  </si>
  <si>
    <t>NWO GR Equity</t>
  </si>
  <si>
    <t>New Work SE</t>
  </si>
  <si>
    <t>AAD GR Equity</t>
  </si>
  <si>
    <t>Amadeus Fire AG</t>
  </si>
  <si>
    <t>NA9 GR Equity</t>
  </si>
  <si>
    <t>Nagarro SE</t>
  </si>
  <si>
    <t>S9I GR Equity</t>
  </si>
  <si>
    <t>Stemmer Imaging AG</t>
  </si>
  <si>
    <t>OSP2 GR Equity</t>
  </si>
  <si>
    <t>USU Software AG</t>
  </si>
  <si>
    <t>RAA GR Equity</t>
  </si>
  <si>
    <t>Rational AG</t>
  </si>
  <si>
    <t>YSN GR Equity</t>
  </si>
  <si>
    <t>Secunet Security Networks AG</t>
  </si>
  <si>
    <t>NXU GR Equity</t>
  </si>
  <si>
    <t>Nexus AG</t>
  </si>
  <si>
    <t>DMP GR Equity</t>
  </si>
  <si>
    <t>Dermapharm Holding SE</t>
  </si>
  <si>
    <t>TRVG US Equity</t>
  </si>
  <si>
    <t>Trivago NV</t>
  </si>
  <si>
    <t>BEI GR Equity</t>
  </si>
  <si>
    <t>Beiersdorf AG</t>
  </si>
  <si>
    <t>VIB3 GR Equity</t>
  </si>
  <si>
    <t>Villeroy &amp; Boch AG</t>
  </si>
  <si>
    <t>P911 GR Equity</t>
  </si>
  <si>
    <t>Dr Ing hc F Porsche AG</t>
  </si>
  <si>
    <t>AFX GR Equity</t>
  </si>
  <si>
    <t>Carl Zeiss Meditec AG</t>
  </si>
  <si>
    <t>Medical Laser Systems</t>
  </si>
  <si>
    <t>BNR GR Equity</t>
  </si>
  <si>
    <t>Brenntag SE</t>
  </si>
  <si>
    <t>1846 HK Equity</t>
  </si>
  <si>
    <t>EuroEyes International Eye Cli</t>
  </si>
  <si>
    <t>D6H GR Equity</t>
  </si>
  <si>
    <t>Datagroup SE</t>
  </si>
  <si>
    <t>SAP GR Equity</t>
  </si>
  <si>
    <t>SAP SE</t>
  </si>
  <si>
    <t>DB1 GR Equity</t>
  </si>
  <si>
    <t>Deutsche Boerse AG</t>
  </si>
  <si>
    <t>SRT GR Equity</t>
  </si>
  <si>
    <t>Sartorius AG</t>
  </si>
  <si>
    <t>EUZ GR Equity</t>
  </si>
  <si>
    <t>Eckert &amp; Ziegler Strahlen- und</t>
  </si>
  <si>
    <t>G24 GR Equity</t>
  </si>
  <si>
    <t>Scout24 SE</t>
  </si>
  <si>
    <t>BC8 GR Equity</t>
  </si>
  <si>
    <t>Bechtle AG</t>
  </si>
  <si>
    <t>MRK GR Equity</t>
  </si>
  <si>
    <t>Merck KGaA</t>
  </si>
  <si>
    <t>HEN3 GR Equity</t>
  </si>
  <si>
    <t>Henkel AG &amp; Co KGaA</t>
  </si>
  <si>
    <t>MBG GR Equity</t>
  </si>
  <si>
    <t>Mercedes-Benz Group AG</t>
  </si>
  <si>
    <t>BAYN GR Equity</t>
  </si>
  <si>
    <t>Bayer AG</t>
  </si>
  <si>
    <t>FPE GR Equity</t>
  </si>
  <si>
    <t>FUCHS PETROLUB SE</t>
  </si>
  <si>
    <t>BOSS GR Equity</t>
  </si>
  <si>
    <t>HUGO BOSS AG</t>
  </si>
  <si>
    <t>BSL GR Equity</t>
  </si>
  <si>
    <t>Basler AG</t>
  </si>
  <si>
    <t>SHL GR Equity</t>
  </si>
  <si>
    <t>Siemens Healthineers AG</t>
  </si>
  <si>
    <t>PUM GR Equity</t>
  </si>
  <si>
    <t>Puma SE</t>
  </si>
  <si>
    <t>ADN1 GR Equity</t>
  </si>
  <si>
    <t>Adesso SE</t>
  </si>
  <si>
    <t>COK GR Equity</t>
  </si>
  <si>
    <t>CANCOM SE</t>
  </si>
  <si>
    <t>COP GR Equity</t>
  </si>
  <si>
    <t>CompuGroup Medical SE &amp; Co Kga</t>
  </si>
  <si>
    <t>MTX GR Equity</t>
  </si>
  <si>
    <t>MTU Aero Engines AG</t>
  </si>
  <si>
    <t>JEN GR Equity</t>
  </si>
  <si>
    <t>Jenoptik AG</t>
  </si>
  <si>
    <t>SY1 GR Equity</t>
  </si>
  <si>
    <t>Symrise AG</t>
  </si>
  <si>
    <t>BKHT GR Equity</t>
  </si>
  <si>
    <t>Brockhaus Technologies AG</t>
  </si>
  <si>
    <t>BMW GR Equity</t>
  </si>
  <si>
    <t>Bayerische Motoren Werke AG</t>
  </si>
  <si>
    <t>ADS GR Equity</t>
  </si>
  <si>
    <t>adidas AG</t>
  </si>
  <si>
    <t>VTWR GR Equity</t>
  </si>
  <si>
    <t>Vantage Towers AG</t>
  </si>
  <si>
    <t>PAH3 GR Equity</t>
  </si>
  <si>
    <t>Porsche Automobil Holding SE</t>
  </si>
  <si>
    <t>ZO1 GR Equity</t>
  </si>
  <si>
    <t>zooplus SE</t>
  </si>
  <si>
    <t>EVD GR Equity</t>
  </si>
  <si>
    <t>CTS Eventim AG &amp; Co KGaA</t>
  </si>
  <si>
    <t>TMV GR Equity</t>
  </si>
  <si>
    <t>TeamViewer SE</t>
  </si>
  <si>
    <t>ANDR AV Equity</t>
  </si>
  <si>
    <t>ANDRITZ AG</t>
  </si>
  <si>
    <t>STR AV Equity</t>
  </si>
  <si>
    <t>Strabag SE</t>
  </si>
  <si>
    <t>MMK AV Equity</t>
  </si>
  <si>
    <t>Mayr Melnhof Karton AG</t>
  </si>
  <si>
    <t>KTN GR Equity</t>
  </si>
  <si>
    <t>Kontron AG</t>
  </si>
  <si>
    <t>SVN IR Equity</t>
  </si>
  <si>
    <t>Sildarvinnslan HF</t>
  </si>
  <si>
    <t>Fisheries</t>
  </si>
  <si>
    <t>HAGA IR Equity</t>
  </si>
  <si>
    <t>Hagar hf</t>
  </si>
  <si>
    <t>BRIM IR Equity</t>
  </si>
  <si>
    <t>Brim hf</t>
  </si>
  <si>
    <t>OLGERD IR Equity</t>
  </si>
  <si>
    <t>Olgerdin Egill Skallagrims HF</t>
  </si>
  <si>
    <t>MAREL IR Equity</t>
  </si>
  <si>
    <t>Marel HF</t>
  </si>
  <si>
    <t>SALM NO Equity</t>
  </si>
  <si>
    <t>SALMAR ASA</t>
  </si>
  <si>
    <t>NORWAY</t>
  </si>
  <si>
    <t>AUTO NO Equity</t>
  </si>
  <si>
    <t>AUTOSTORE HOLDINGS LTD</t>
  </si>
  <si>
    <t>MAS NO Equity</t>
  </si>
  <si>
    <t>MAASOEVAL AS</t>
  </si>
  <si>
    <t>BOUV NO Equity</t>
  </si>
  <si>
    <t>BOUVET ASA</t>
  </si>
  <si>
    <t>SMCRT NO Equity</t>
  </si>
  <si>
    <t>SMARTCRAFT ASA</t>
  </si>
  <si>
    <t>MEDI NO Equity</t>
  </si>
  <si>
    <t>MEDISTIM ASA</t>
  </si>
  <si>
    <t>NOD NO Equity</t>
  </si>
  <si>
    <t>NORDIC SEMICONDUCTOR ASA</t>
  </si>
  <si>
    <t>EPR NO Equity</t>
  </si>
  <si>
    <t>EUROPRIS ASA</t>
  </si>
  <si>
    <t>TOM NO Equity</t>
  </si>
  <si>
    <t>TOMRA SYSTEMS ASA</t>
  </si>
  <si>
    <t>GJF NO Equity</t>
  </si>
  <si>
    <t>GJENSIDIGE FORSIKRING ASA</t>
  </si>
  <si>
    <t>MOWI NO Equity</t>
  </si>
  <si>
    <t>MOWI ASA</t>
  </si>
  <si>
    <t>PROT NO Equity</t>
  </si>
  <si>
    <t>PROTECTOR FORSIKRING ASA</t>
  </si>
  <si>
    <t>YAR NO Equity</t>
  </si>
  <si>
    <t>YARA INTERNATIONAL ASA</t>
  </si>
  <si>
    <t>CRAYN NO Equity</t>
  </si>
  <si>
    <t>CRAYON GROUP HOLDING AS</t>
  </si>
  <si>
    <t>NDA SS Equity</t>
  </si>
  <si>
    <t>NORDEA BANK ABP</t>
  </si>
  <si>
    <t>FINLAND</t>
  </si>
  <si>
    <t>KNEBV FH Equity</t>
  </si>
  <si>
    <t>KONE OYJ-B</t>
  </si>
  <si>
    <t>FSECURE FH Equity</t>
  </si>
  <si>
    <t>F-SECURE CORP</t>
  </si>
  <si>
    <t>GOFORE FH Equity</t>
  </si>
  <si>
    <t>GOFORE OYJ</t>
  </si>
  <si>
    <t>REG1V FH Equity</t>
  </si>
  <si>
    <t>REVENIO GROUP OYJ</t>
  </si>
  <si>
    <t>ORNBV FH Equity</t>
  </si>
  <si>
    <t>ORION OYJ-CLASS B</t>
  </si>
  <si>
    <t>TIETO FH Equity</t>
  </si>
  <si>
    <t>TIETOEVRY OYJ</t>
  </si>
  <si>
    <t>QTCOM FH Equity</t>
  </si>
  <si>
    <t>QT GROUP OYJ</t>
  </si>
  <si>
    <t>ENENTO FH Equity</t>
  </si>
  <si>
    <t>ENENTO GROUP OYJ</t>
  </si>
  <si>
    <t>MEKKO FH Equity</t>
  </si>
  <si>
    <t>MARIMEKKO OYJ</t>
  </si>
  <si>
    <t>HARVIA FH Equity</t>
  </si>
  <si>
    <t>HARVIA OYJ</t>
  </si>
  <si>
    <t>ICP1V FH Equity</t>
  </si>
  <si>
    <t>INCAP OYJ</t>
  </si>
  <si>
    <t>ETTE FH Equity</t>
  </si>
  <si>
    <t>ETTEPLAN OYJ</t>
  </si>
  <si>
    <t>MOCORP FH Equity</t>
  </si>
  <si>
    <t>METSO OUTOTEC OYJ</t>
  </si>
  <si>
    <t>PUUILO FH Equity</t>
  </si>
  <si>
    <t>PUUILO OYJ</t>
  </si>
  <si>
    <t>ELISA FH Equity</t>
  </si>
  <si>
    <t>ELISA OYJ</t>
  </si>
  <si>
    <t>VAIAS FH Equity</t>
  </si>
  <si>
    <t>VAISALA OYJ- A SHS</t>
  </si>
  <si>
    <t>TNOM FH Equity</t>
  </si>
  <si>
    <t>TALENOM OYJ</t>
  </si>
  <si>
    <t>NESTE FH Equity</t>
  </si>
  <si>
    <t>NESTE OYJ</t>
  </si>
  <si>
    <t>SAMPO FH Equity</t>
  </si>
  <si>
    <t>SAMPO OYJ-A SHS</t>
  </si>
  <si>
    <t>VALMT FH Equity</t>
  </si>
  <si>
    <t>VALMET OYJ</t>
  </si>
  <si>
    <t>KCR FH Equity</t>
  </si>
  <si>
    <t>KONECRANES OYJ</t>
  </si>
  <si>
    <t>UPM FH Equity</t>
  </si>
  <si>
    <t>UPM-KYMMENE OYJ</t>
  </si>
  <si>
    <t>ADMCM FH Equity</t>
  </si>
  <si>
    <t>ADMICOM OYJ</t>
  </si>
  <si>
    <t>JOBNDX DC Equity</t>
  </si>
  <si>
    <t>Jobindex A/S</t>
  </si>
  <si>
    <t>CHEMM DC Equity</t>
  </si>
  <si>
    <t>Chemometec A/S</t>
  </si>
  <si>
    <t>NTG DC Equity</t>
  </si>
  <si>
    <t>NTG Nordic Transport Group A/S</t>
  </si>
  <si>
    <t>GMAB DC Equity</t>
  </si>
  <si>
    <t>Genmab A/S</t>
  </si>
  <si>
    <t>DSV DC Equity</t>
  </si>
  <si>
    <t>DSV A/S</t>
  </si>
  <si>
    <t>NOVOB DC Equity</t>
  </si>
  <si>
    <t>Novo Nordisk A/S</t>
  </si>
  <si>
    <t>PNDORA DC Equity</t>
  </si>
  <si>
    <t>Pandora A/S</t>
  </si>
  <si>
    <t>MAERSKB DC Equity</t>
  </si>
  <si>
    <t>AP Moller - Maersk A/S</t>
  </si>
  <si>
    <t>CARLB DC Equity</t>
  </si>
  <si>
    <t>Carlsberg AS</t>
  </si>
  <si>
    <t>NORTHM DC Equity</t>
  </si>
  <si>
    <t>North Media A/S</t>
  </si>
  <si>
    <t>MATAS DC Equity</t>
  </si>
  <si>
    <t>Matas A/S</t>
  </si>
  <si>
    <t>COLOB DC Equity</t>
  </si>
  <si>
    <t>Coloplast A/S</t>
  </si>
  <si>
    <t>NETC DC Equity</t>
  </si>
  <si>
    <t>Netcompany Group A/S</t>
  </si>
  <si>
    <t>SIM DC Equity</t>
  </si>
  <si>
    <t>SimCorp A/S</t>
  </si>
  <si>
    <t>Transactional Software</t>
  </si>
  <si>
    <t>HLUNB DC Equity</t>
  </si>
  <si>
    <t>H Lundbeck A/S</t>
  </si>
  <si>
    <t>DEMANT DC Equity</t>
  </si>
  <si>
    <t>Demant A/S</t>
  </si>
  <si>
    <t>CHR DC Equity</t>
  </si>
  <si>
    <t>Chr Hansen Holding A/S</t>
  </si>
  <si>
    <t>RBREW DC Equity</t>
  </si>
  <si>
    <t>Royal Unibrew A/S</t>
  </si>
  <si>
    <t>AOJB DC Equity</t>
  </si>
  <si>
    <t>Brodrene A&amp;O Johansen A/S</t>
  </si>
  <si>
    <t>STG DC Equity</t>
  </si>
  <si>
    <t>Scandinavian Tobacco Group A/S</t>
  </si>
  <si>
    <t>NZYMB DC Equity</t>
  </si>
  <si>
    <t>Novozymes A/S</t>
  </si>
  <si>
    <t>CBRAIN DC Equity</t>
  </si>
  <si>
    <t>cBrain A/S</t>
  </si>
  <si>
    <t>BETCO SS Equity</t>
  </si>
  <si>
    <t>Better Collective A/S</t>
  </si>
  <si>
    <t>ALKB DC Equity</t>
  </si>
  <si>
    <t>ALK-Abello A/S</t>
  </si>
  <si>
    <t>SCHP SW Equity</t>
  </si>
  <si>
    <t>Schindler Holding AG</t>
  </si>
  <si>
    <t>GEBN SW Equity</t>
  </si>
  <si>
    <t>Geberit AG</t>
  </si>
  <si>
    <t>GTX US Equity</t>
  </si>
  <si>
    <t>Garrett Motion Inc</t>
  </si>
  <si>
    <t>SOON SW Equity</t>
  </si>
  <si>
    <t>Sonova Holding AG</t>
  </si>
  <si>
    <t>VACN SW Equity</t>
  </si>
  <si>
    <t>VAT Group AG</t>
  </si>
  <si>
    <t>ROG SW Equity</t>
  </si>
  <si>
    <t>Roche Holding AG</t>
  </si>
  <si>
    <t>SGSN SW Equity</t>
  </si>
  <si>
    <t>SGS SA</t>
  </si>
  <si>
    <t>STMN SW Equity</t>
  </si>
  <si>
    <t>Straumann Holding AG</t>
  </si>
  <si>
    <t>EMSN SW Equity</t>
  </si>
  <si>
    <t>EMS-Chemie Holding AG</t>
  </si>
  <si>
    <t>Chemicals-Plastics</t>
  </si>
  <si>
    <t>LEHN SW Equity</t>
  </si>
  <si>
    <t>LEM Holding SA</t>
  </si>
  <si>
    <t>PGHN SW Equity</t>
  </si>
  <si>
    <t>Partners Group Holding AG</t>
  </si>
  <si>
    <t>SENS SW Equity</t>
  </si>
  <si>
    <t>Sensirion Holding AG</t>
  </si>
  <si>
    <t>IFCN SW Equity</t>
  </si>
  <si>
    <t>Inficon Holding AG</t>
  </si>
  <si>
    <t>COTN SW Equity</t>
  </si>
  <si>
    <t>Comet Holding AG</t>
  </si>
  <si>
    <t>NOVN SW Equity</t>
  </si>
  <si>
    <t>Novartis AG</t>
  </si>
  <si>
    <t>INRN SW Equity</t>
  </si>
  <si>
    <t>Interroll Holding AG</t>
  </si>
  <si>
    <t>Machinery-Material Handl</t>
  </si>
  <si>
    <t>BUCN SW Equity</t>
  </si>
  <si>
    <t>Bucher Industries AG</t>
  </si>
  <si>
    <t>CCH LN Equity</t>
  </si>
  <si>
    <t>Coca-Cola HBC AG</t>
  </si>
  <si>
    <t>NESN SW Equity</t>
  </si>
  <si>
    <t>Nestle SA</t>
  </si>
  <si>
    <t>LONN SW Equity</t>
  </si>
  <si>
    <t>Lonza Group AG</t>
  </si>
  <si>
    <t>CFR SW Equity</t>
  </si>
  <si>
    <t>Cie Financiere Richemont SA</t>
  </si>
  <si>
    <t>GIVN SW Equity</t>
  </si>
  <si>
    <t>Givaudan SA</t>
  </si>
  <si>
    <t>TECN SW Equity</t>
  </si>
  <si>
    <t>Tecan Group AG</t>
  </si>
  <si>
    <t>LISN SW Equity</t>
  </si>
  <si>
    <t>Chocoladefabriken Lindt &amp; Spru</t>
  </si>
  <si>
    <t>MOVE SW Equity</t>
  </si>
  <si>
    <t>Medacta Group SA</t>
  </si>
  <si>
    <t>JFN SW Equity</t>
  </si>
  <si>
    <t>Jungfraubahn Holding AG</t>
  </si>
  <si>
    <t>KNIN SW Equity</t>
  </si>
  <si>
    <t>Kuehne + Nagel International A</t>
  </si>
  <si>
    <t>DIGI RO Equity</t>
  </si>
  <si>
    <t>Digi Communications NV</t>
  </si>
  <si>
    <t>ALE PW Equity</t>
  </si>
  <si>
    <t>Allegro.eu SA</t>
  </si>
  <si>
    <t>POLAND</t>
  </si>
  <si>
    <t>KINDSDB SS Equity</t>
  </si>
  <si>
    <t>Kindred Group PLC</t>
  </si>
  <si>
    <t>MALTA</t>
  </si>
  <si>
    <t>OPAP GA Equity</t>
  </si>
  <si>
    <t>OPAP SA</t>
  </si>
  <si>
    <t>KAMBI SS Equity</t>
  </si>
  <si>
    <t>Kambi Group PLC</t>
  </si>
  <si>
    <t>NEU PW Equity</t>
  </si>
  <si>
    <t>Neuca SA</t>
  </si>
  <si>
    <t>DOM PW Equity</t>
  </si>
  <si>
    <t>Dom Development SA</t>
  </si>
  <si>
    <t>APR PW Equity</t>
  </si>
  <si>
    <t>Auto Partner SA</t>
  </si>
  <si>
    <t>CAR PW Equity</t>
  </si>
  <si>
    <t>Inter Cars SA</t>
  </si>
  <si>
    <t>Import/Export</t>
  </si>
  <si>
    <t>STH PW Equity</t>
  </si>
  <si>
    <t>STS Holding SA</t>
  </si>
  <si>
    <t>DNP PW Equity</t>
  </si>
  <si>
    <t>Dino Polska SA</t>
  </si>
  <si>
    <t>GPP PW Equity</t>
  </si>
  <si>
    <t>Grupa Pracuj SA</t>
  </si>
  <si>
    <t>TABAK CP Equity</t>
  </si>
  <si>
    <t>Philip Morris CR AS</t>
  </si>
  <si>
    <t>973 HK Equity</t>
  </si>
  <si>
    <t>L'Occitane International SA</t>
  </si>
  <si>
    <t>LUXEMBOURG</t>
  </si>
  <si>
    <t>ERF FP Equity</t>
  </si>
  <si>
    <t>Eurofins Scientific SE</t>
  </si>
  <si>
    <t>RICHT HB Equity</t>
  </si>
  <si>
    <t>Richter Gedeon Nyrt</t>
  </si>
  <si>
    <t>GPW PW Equity</t>
  </si>
  <si>
    <t>Warsaw Stock Exchange</t>
  </si>
  <si>
    <t>XTB PW Equity</t>
  </si>
  <si>
    <t>XTB SA</t>
  </si>
  <si>
    <t>KRU PW Equity</t>
  </si>
  <si>
    <t>KRUK SA</t>
  </si>
  <si>
    <t>MBR PW Equity</t>
  </si>
  <si>
    <t>Mo-BRUK SA</t>
  </si>
  <si>
    <t>BFSA GR Equity</t>
  </si>
  <si>
    <t>Befesa SA</t>
  </si>
  <si>
    <t>INPST NA Equity</t>
  </si>
  <si>
    <t>InPost SA</t>
  </si>
  <si>
    <t>LVC PW Equity</t>
  </si>
  <si>
    <t>LiveChat Software SA</t>
  </si>
  <si>
    <t>ROCE 5Y</t>
  </si>
  <si>
    <t>ROCE LY</t>
  </si>
  <si>
    <t>ROCE with Goodwill 5Y</t>
  </si>
  <si>
    <t>ROCE with Goodwill LY</t>
  </si>
  <si>
    <t>ROE</t>
  </si>
  <si>
    <t>EBITDA Margin 5Y</t>
  </si>
  <si>
    <t>EBITDA Margin LY</t>
  </si>
  <si>
    <t>Net Debt/Assets ex Goodwill</t>
  </si>
  <si>
    <t>Net Debt/EBITDA</t>
  </si>
  <si>
    <t>Equity/Assets</t>
  </si>
  <si>
    <t>Interest Expense</t>
  </si>
  <si>
    <t>Capital Employed</t>
  </si>
  <si>
    <t>Capital Employed with GW</t>
  </si>
  <si>
    <t>Market Cap</t>
  </si>
  <si>
    <t>EV/EBITDA</t>
  </si>
  <si>
    <t>EV/EBIT</t>
  </si>
  <si>
    <t>FCF Yield</t>
  </si>
  <si>
    <t>PER</t>
  </si>
  <si>
    <t>P/B</t>
  </si>
  <si>
    <t>Sector</t>
  </si>
  <si>
    <t>Group</t>
  </si>
  <si>
    <t>Subgroup</t>
  </si>
  <si>
    <t>Country</t>
  </si>
  <si>
    <t>PORTUGAL</t>
  </si>
  <si>
    <t>AUSTRALIA</t>
  </si>
  <si>
    <t>NEW ZEALAND</t>
  </si>
  <si>
    <t>IRELAND</t>
  </si>
  <si>
    <t>GERMANY</t>
  </si>
  <si>
    <t>AUSTRIA</t>
  </si>
  <si>
    <t>DENMARK</t>
  </si>
  <si>
    <t>SUITZERLAND</t>
  </si>
  <si>
    <t>Integración vertical. Litio.</t>
  </si>
  <si>
    <t>Costes de cambio</t>
  </si>
  <si>
    <t>Líderes mundiales en producción de "negro de carbón". Material de refuerzo para neumáticos y pigmento.</t>
  </si>
  <si>
    <t>Familiar y centenaria. Aromas y sabores. Buena pero no excelente</t>
  </si>
  <si>
    <t>Fragancias y aromas. Sobre todo tés, cafés y cosas así. Pequeña. No excelente</t>
  </si>
  <si>
    <t>Grandes en Europa. Hacen un poco de todo (desde biomedical hasta pinturas). Buena pero no excelente.</t>
  </si>
  <si>
    <t>Buena</t>
  </si>
  <si>
    <t>Atienden muchas industrias. A granel. Productos y mezclas a medidas.</t>
  </si>
  <si>
    <t>No hay</t>
  </si>
  <si>
    <t>Todo tipo de productos. Sector automoción. 150 años.</t>
  </si>
  <si>
    <t>Reciclaje.  Regular</t>
  </si>
  <si>
    <t>Polímeros de alto rendimiento para industria con ventaja competitiva de marca.</t>
  </si>
  <si>
    <t>Gigante de servicios de agua. Sirve a todo tipo de empresas. Bill Gates.</t>
  </si>
  <si>
    <t>Soluciones y productos de litio. Autos baterías.</t>
  </si>
  <si>
    <t>Polímeros y farma. Adquisiciones y mucha deuda.</t>
  </si>
  <si>
    <t>Productos de marca para todo tipo de industrias. Adquisiciones. Márgenes bajos.</t>
  </si>
  <si>
    <t>Mayor productor de polietinelo de baja intensidad. Oleofinas y vinilos, que acaban en PVC (sector construcción).</t>
  </si>
  <si>
    <t>Mal</t>
  </si>
  <si>
    <t>&gt;10%</t>
  </si>
  <si>
    <t>Tiene Xing. Estilo LinkedIn</t>
  </si>
  <si>
    <t>Portfolio management software para banca privada</t>
  </si>
  <si>
    <t>Variable</t>
  </si>
  <si>
    <t>Operador de fibra óptica</t>
  </si>
  <si>
    <t>Crea páginas web, tienda online, etc.</t>
  </si>
  <si>
    <t xml:space="preserve">Comparador online. De cualquier cosa. </t>
  </si>
  <si>
    <t>Todo dividendo.</t>
  </si>
  <si>
    <t>Anuncios gráficos online</t>
  </si>
  <si>
    <t>Envíos a domicio de tarjetas de felicitación, flores, etc. Personalizado todo</t>
  </si>
  <si>
    <t>Amazon de antigüedades.</t>
  </si>
  <si>
    <t>Amazon en Corea</t>
  </si>
  <si>
    <t>Amazon en Polonia</t>
  </si>
  <si>
    <t>Pinduoduo en Irlanda.</t>
  </si>
  <si>
    <t>Online retailer mascotas.</t>
  </si>
  <si>
    <t>Optimizan software para empresas.</t>
  </si>
  <si>
    <t>IT services. Mucha dependencia de Verizon y TD Synnex</t>
  </si>
  <si>
    <t>Marketplace de imágenes digitales</t>
  </si>
  <si>
    <t>No destacable</t>
  </si>
  <si>
    <t>Idelista nórdico</t>
  </si>
  <si>
    <t>Idealista británico</t>
  </si>
  <si>
    <t>Bróker de dominios online</t>
  </si>
  <si>
    <t>Alquier de propiedades inmobiliarias de particulares.</t>
  </si>
  <si>
    <t>Web de comparativa de coches de 2ª mano.</t>
  </si>
  <si>
    <t>Cargurus en Australia</t>
  </si>
  <si>
    <t>Marketplace de entradas</t>
  </si>
  <si>
    <t>Web de comparativa de hoteles. Igual que Trivago.</t>
  </si>
  <si>
    <t>Web de comparativa de precios de hoteles. Hay que ajustar mucho los financials. Igual que Tripadvisor.</t>
  </si>
  <si>
    <t>Marketplace de trabajadores. Desarrolladores, ventas, etc.</t>
  </si>
  <si>
    <t>Publican libros.</t>
  </si>
  <si>
    <t>Estrategia de duopolios teniendo posesión en dos medios locales. Algunas de las cadenas más importates a nivel USA.</t>
  </si>
  <si>
    <t>Hardware y software para manejo de telecomunicaciones (ancho de banda y esas cosas)</t>
  </si>
  <si>
    <t>Network switches y sistemas operativos</t>
  </si>
  <si>
    <t>Soluciones de red por cable e inalambrica a gran escala (estadios y este tipo de cosas).</t>
  </si>
  <si>
    <t>Gigante proveedor de equipos teleco.</t>
  </si>
  <si>
    <t>UCaaS (Unified Communication as a Service). Un cañon total.</t>
  </si>
  <si>
    <t>Proveedor de información sobre empresas.</t>
  </si>
  <si>
    <t>Es como 1&amp;1 IONOS</t>
  </si>
  <si>
    <t>Testing de redes</t>
  </si>
  <si>
    <t>Comunicaciones en defensa y en sector minero.</t>
  </si>
  <si>
    <t>Testing de communicaciones</t>
  </si>
  <si>
    <t>La mejor telecom del mundo. No sé qué hacen</t>
  </si>
  <si>
    <t>Fabrican routers y productos similares de alta calidad a la vanguardia del diseño. Founder y CEO más del 90% de la compañía.</t>
  </si>
  <si>
    <t>Research puntero y luego venden licencias. Dependen mucho de Apple y Samsung</t>
  </si>
  <si>
    <t xml:space="preserve">Cosas muy avanzadas y superseguras. Venden incluso al gobierno americano y británico. </t>
  </si>
  <si>
    <t>Identificación y seguimiento de vehiculos y productos.</t>
  </si>
  <si>
    <t>60% (6 años)</t>
  </si>
  <si>
    <t>Luxury. Coach (75%), Stuart Weitzman (20%), Kate Spade (5%).</t>
  </si>
  <si>
    <t>Ropa vaquera. Lee, Wrangler y Rock &amp; Republic</t>
  </si>
  <si>
    <t>Luxury. Gucci, YSL, Balenciaga, Bottega Veneta…</t>
  </si>
  <si>
    <t>Michael Kors, Versace, Jimmy Choo</t>
  </si>
  <si>
    <t>Cotiza en más sitios</t>
  </si>
  <si>
    <t>Ropa mujeres. Especialmente botas.</t>
  </si>
  <si>
    <t>Ropa íntima mujeres. Marie Jo y PrimaDonna.</t>
  </si>
  <si>
    <t>Camiones y cosas de camiones (recambios etc).</t>
  </si>
  <si>
    <t>Vehículos eléctricos de lujo</t>
  </si>
  <si>
    <t>Todo tipo de cosas para motores diesel. Mucha exposición a vehículos pesados</t>
  </si>
  <si>
    <t>No  hay</t>
  </si>
  <si>
    <t>Holding con Volkswagen, Audi, Seat, SKODA, Bentley, Bugatti, Lamborghini, etc</t>
  </si>
  <si>
    <t>Regular</t>
  </si>
  <si>
    <t>Turbocompresores. Ferrocarril, coche y vehículos pesados. Spin off de Honeywell</t>
  </si>
  <si>
    <t>Sistemas de transmisión. Muy expuesto a camiones.</t>
  </si>
  <si>
    <t>Sistemas de refrigeración para vehículos. Defensa, OEMs, aviación, etc.</t>
  </si>
  <si>
    <t>Todo tipo de partes para OEMs.</t>
  </si>
  <si>
    <t>Accesorios para 4x4</t>
  </si>
  <si>
    <t>Suspensión para motos y bicis</t>
  </si>
  <si>
    <t>Espejos retrovisores de atenuación automática</t>
  </si>
  <si>
    <t>Plataforma de distribución de piezas de recambio</t>
  </si>
  <si>
    <t>Diseño y fabricación de sistemas eléctricos de coches</t>
  </si>
  <si>
    <t>Frenos</t>
  </si>
  <si>
    <t>Recambios.</t>
  </si>
  <si>
    <t>Etiquetado inteligente</t>
  </si>
  <si>
    <t>Distribuidor de IT</t>
  </si>
  <si>
    <t>Piscinas</t>
  </si>
  <si>
    <t>Subastas de vehículos</t>
  </si>
  <si>
    <t>Suministros industriales. Motores, iluminación, materiales, plomería, herramientas de seguridad.</t>
  </si>
  <si>
    <t>Cosas para el hogar. Fontanería, electricidad, carpintería, etc</t>
  </si>
  <si>
    <t>Fontanería</t>
  </si>
  <si>
    <t>Productos para comercios, pero no para reventa. Bolsas de basura y este tipo de material.</t>
  </si>
  <si>
    <t>Fontanería y sistemas frío/calor</t>
  </si>
  <si>
    <t>Aire acondicionado.</t>
  </si>
  <si>
    <t>Sistemas de organización de inventarios y de optimización de capital circulante.</t>
  </si>
  <si>
    <t>Distribución de productos de farmacia</t>
  </si>
  <si>
    <t>Distribuidor en la industria química. Serial adquirer.</t>
  </si>
  <si>
    <t>Todo tipo de cosas para casinos (máquinas, software, etc)</t>
  </si>
  <si>
    <t>15% (pero muy cíclico)</t>
  </si>
  <si>
    <t>Lo que era Paddy Power Betfair</t>
  </si>
  <si>
    <t>Spin off de Kindred. Es un proveedor de servicios para este y sus competidores (B2B). También está el estado sueco.</t>
  </si>
  <si>
    <t>Unibet. Está Capital Group muy fuerte y el estado sueco.</t>
  </si>
  <si>
    <t>Marcas como Bwin. Está Capital Group muy fuerte al igual que en Kindred.</t>
  </si>
  <si>
    <t>Vende loteria estatal en internet con permiso del estado. Propiedad de Zeal Network a más del 90%.</t>
  </si>
  <si>
    <t>Semipúblico. Grecia y Chipre tienen 50% acciones.</t>
  </si>
  <si>
    <t>Productora musical. Sólo hay tres grandes (Warner, Sony y Universal).</t>
  </si>
  <si>
    <t>Venta de entradas por internet.</t>
  </si>
  <si>
    <t>Venta de entradas. El fundador sigue con un 40%.</t>
  </si>
  <si>
    <t>Subgroup rating</t>
  </si>
  <si>
    <t>Group rating</t>
  </si>
  <si>
    <t>Casa de apuestas polaca expandida por Suecia.</t>
  </si>
  <si>
    <t>CAGR</t>
  </si>
  <si>
    <t>Description</t>
  </si>
  <si>
    <t>Name</t>
  </si>
  <si>
    <t>Le pesa mucho la parte de catering que es peor negocio.</t>
  </si>
  <si>
    <t>Mejor aerolínea de bajo coste.</t>
  </si>
  <si>
    <t>Middleman entre vendors IT y empresas. Ventaja de escala para mejora de costes</t>
  </si>
  <si>
    <t>Regular. Dividendo 9%</t>
  </si>
  <si>
    <t>7%+7%Div</t>
  </si>
  <si>
    <t>Hardware y software de música. Para profesionales y amateur. Focusrite y Novation</t>
  </si>
  <si>
    <t>Cosas para cocinas profesionales</t>
  </si>
  <si>
    <t>Cosas para baños y cocinas de alta calidad. 250 años.</t>
  </si>
  <si>
    <t>Estufas y calentadores. Saunas y spa.</t>
  </si>
  <si>
    <t>De'Longhi, Kenwwod y Braun</t>
  </si>
  <si>
    <t>Cocinas. Middleman entre fabricantes y vendedores locales.</t>
  </si>
  <si>
    <t>Utensilios de cocina de todo tipo</t>
  </si>
  <si>
    <t>Equipamiento para gimnasios</t>
  </si>
  <si>
    <t>Productos para exterior. Neveras a 450$ y vasos a 40$. Amantes naturaleza: escalada, pesca, caza, etc. Capital Group 17%.</t>
  </si>
  <si>
    <t>Mejores marcas de golf. Zapatos y equipamiento. Histórico</t>
  </si>
  <si>
    <t>Caravanas</t>
  </si>
  <si>
    <t>Yates y motos acuáticas</t>
  </si>
  <si>
    <t>Tienen la financiera dentro con lo que eso conlleva.</t>
  </si>
  <si>
    <t>Regular. COVID</t>
  </si>
  <si>
    <t>Franquicias de gimnasios con marcas potentes.</t>
  </si>
  <si>
    <t>Cadena de gimnasios por todo USA. Se centran más en gimnasios en posesión (40% ventas y subiendo) pero también franquician (30% y bajando). Otro 30% Equipment.</t>
  </si>
  <si>
    <t>Servicio de viajes para negocios. Buscan mejor servicio posible y cobran un fee.</t>
  </si>
  <si>
    <t>Tiendas de deporte</t>
  </si>
  <si>
    <t>Tiendas de ofertas. Como TJX. "Ross Dress For Less".</t>
  </si>
  <si>
    <t>Hacen mil cosas. Retail, minas, seguros, productos industriales, químicos, etc.</t>
  </si>
  <si>
    <t>Venden materiales para suelos. Alfombras, moquetas, etc</t>
  </si>
  <si>
    <t>Suministros para fontanería.</t>
  </si>
  <si>
    <t>Minorista de electrónica de consumo en Australia.</t>
  </si>
  <si>
    <t>Minorista de electrónica de consumo en USA.</t>
  </si>
  <si>
    <t>Tiendas de conveniencia, incluyendo repostaje.</t>
  </si>
  <si>
    <t>Estilo Costco.</t>
  </si>
  <si>
    <t xml:space="preserve">Retailer de bajo coste. Artículos de poco valor. Mirar tambien Dollarama y </t>
  </si>
  <si>
    <t>Holding con acuerdos de franquiciados para retails de bajo coste.</t>
  </si>
  <si>
    <t>Ratailer especializado en agricultura.</t>
  </si>
  <si>
    <t>Utensilios de cocina y muebles para hogar</t>
  </si>
  <si>
    <t>Muebles, iluminación, textil…</t>
  </si>
  <si>
    <t>Muebles en Australia.</t>
  </si>
  <si>
    <t>Muebles</t>
  </si>
  <si>
    <t>Cartier, Montblanc, Chloe… (Joyas 60%, Relojes 20%).</t>
  </si>
  <si>
    <t>Tiendas especializadas en relojes de cualquier marca.</t>
  </si>
  <si>
    <t>Minorista especializado en joyería</t>
  </si>
  <si>
    <t>Marca de joyería de calidad media.</t>
  </si>
  <si>
    <t>Tiendas de descuento</t>
  </si>
  <si>
    <t>Retail de necesidades diarias. Estilo Carrefour.</t>
  </si>
  <si>
    <t>Retail especializado en cosmética y parafarmacia.</t>
  </si>
  <si>
    <t>Retail de outdoors. Tejados, cosas de piscinas, etc.</t>
  </si>
  <si>
    <t>Joyería fast-fashion</t>
  </si>
  <si>
    <t>Retailer de embarcaciones de recreo. Nuevas y de 2ª mano.</t>
  </si>
  <si>
    <t>Retail de cosmética.</t>
  </si>
  <si>
    <t>Gasolineras con tiendas de conveniencia.</t>
  </si>
  <si>
    <t>Distribuyen propano. Residencial, comercial, agricultura, etc</t>
  </si>
  <si>
    <t>Tiendas de todo en Finlandia. Un Leroy Merlin</t>
  </si>
  <si>
    <t>Alitas de pollo</t>
  </si>
  <si>
    <t>KFC, Pizza Hut y Taco Bell</t>
  </si>
  <si>
    <t>100% franquiciado.</t>
  </si>
  <si>
    <t>Dominos Pizza en UK e Irlanda. Tambien franquiciado 100%</t>
  </si>
  <si>
    <t>McDonalds de comida mejicana</t>
  </si>
  <si>
    <t>Dominos Pizza en Australia, Nueva Zelanda, FRANCIA, BÉLGICA, HOLANDA y Mónaco.</t>
  </si>
  <si>
    <t>Burger King, Tim Hortons, Popeyes.</t>
  </si>
  <si>
    <t>Conglomerado de franquicias activo en adquisiciones.</t>
  </si>
  <si>
    <t>KFC y Taco Bell en Australia</t>
  </si>
  <si>
    <t>Retailer de deporte.</t>
  </si>
  <si>
    <t>Retailer sin nada especial. Dealz.</t>
  </si>
  <si>
    <t>Tabacalera top 1 mundial. Todo menos USA.</t>
  </si>
  <si>
    <t>Tabacalera top 2 mundial.</t>
  </si>
  <si>
    <t>Tabacalera top 3 mundial. Los márgenes realmente son igual que PM y BATS. Es un tema contable.</t>
  </si>
  <si>
    <t>Philip Morris en USA. Riesgo geopolítico aumentado al estar sólo en USA.</t>
  </si>
  <si>
    <t>Tienen dos negocios: tabaco con la marca de descuento Ligget (muy buena, ganando cuota mercado en USA) y otro negocio de Real Estate: New Valley. Se están centrando en tabaco haciendo un spin off en 2021 de casi toda la otra parte.</t>
  </si>
  <si>
    <t>Centrados en papel de fumar y productos de tabaco que no son cigarrillos.</t>
  </si>
  <si>
    <t>Centrados en puros y tabaco para fumar en pipa</t>
  </si>
  <si>
    <t>Philip Morris en República Checa.</t>
  </si>
  <si>
    <t>Plantaciones en lugares pobres del mundo</t>
  </si>
  <si>
    <t>Plantaciones de aceite de palma.</t>
  </si>
  <si>
    <t>Bebidas sin alcohol de todo tipo. Marcas. Founder y chairman con 80%.</t>
  </si>
  <si>
    <t>Pequeña</t>
  </si>
  <si>
    <t>Tónicas de marca. Perdiendo margen bruto fuertemente</t>
  </si>
  <si>
    <t>Bien pero irregular</t>
  </si>
  <si>
    <t>Producen Vimto (una bebida con sabor a frutas que se vende en UK (75% ventas)) y otras marcas.</t>
  </si>
  <si>
    <t>Embotelladora y distribuidora (50% de lo que compran es a Coca-Cola).</t>
  </si>
  <si>
    <t>Embotelladora y distribuidora (17% de lo que compran es a Coca-Cola).</t>
  </si>
  <si>
    <t>Local Uk. Productos de marca</t>
  </si>
  <si>
    <t>Champagne</t>
  </si>
  <si>
    <t>Muchas marcas de alcohol. USA 75%.</t>
  </si>
  <si>
    <t>Vino italiano</t>
  </si>
  <si>
    <t>Marcas de spirits.</t>
  </si>
  <si>
    <t>Marcas de nicho</t>
  </si>
  <si>
    <t>Vino neocelandés.</t>
  </si>
  <si>
    <t>Marcas. Alcohol y también Aperol y cosas de nicho.</t>
  </si>
  <si>
    <t>Más de 50% de Heineken Holding</t>
  </si>
  <si>
    <t>Café y té</t>
  </si>
  <si>
    <t>Servicios integrales para edificios. Limpieza, etc. Márgenes bajos</t>
  </si>
  <si>
    <t>Control de plagas. Estilo Breaking Bad.</t>
  </si>
  <si>
    <t>Parecido a Rollins.</t>
  </si>
  <si>
    <t>Servicios de todo tipo para instituciones públicas (Estado UK 55% ventas).</t>
  </si>
  <si>
    <t>Compañía tecnológica que proporciona plataformas para iglesias y ONGs, para gestión de donaciones, etc.</t>
  </si>
  <si>
    <t>Outsourcing y sistemas de gestión de recursos humanos</t>
  </si>
  <si>
    <t>Venden cajeros automáticos, los mantienen y los gestionan.</t>
  </si>
  <si>
    <t>Plataforma de trading para bonos high yield y emergentes.</t>
  </si>
  <si>
    <t>Gestión de gastos y pagos comerciales que permite ahorrar costes. Solución integral. Emiten tarjetas para gastos corporativos, software de gestión, ventajas al pagar B2B (repostar gasolina etc).</t>
  </si>
  <si>
    <t>Servicios profesionales de gestoría. Contabilidad, impuestos, beneficios de empleados, asesoría financiera, etc.</t>
  </si>
  <si>
    <t>Bróker de hipotecas y créditos.</t>
  </si>
  <si>
    <t>Plataforma con cuentas financieras y soluciones de pago.</t>
  </si>
  <si>
    <t>Proveedor de información financiera. Especializado en fondos.</t>
  </si>
  <si>
    <t>Gestoría para contabilidad, impuestos, etc. Local Australia.</t>
  </si>
  <si>
    <t>Proporcionan credit score.</t>
  </si>
  <si>
    <t>Gestión integral de contabilidad. Muy avanzada. Con software de facturación para PYMES y autónomos.</t>
  </si>
  <si>
    <t>Agencia de rating en oligopolio global.</t>
  </si>
  <si>
    <t>Servicios de pago en Italia.</t>
  </si>
  <si>
    <t>Plataforma de distribución de fondos de inversión.</t>
  </si>
  <si>
    <t>Procesamiento de pagos</t>
  </si>
  <si>
    <t>Equipos para procesar pagos electrónicos.</t>
  </si>
  <si>
    <t>Procesamiento de pagos.</t>
  </si>
  <si>
    <t>Parecido a Fleetcor.</t>
  </si>
  <si>
    <t>Auditan, procesan pagos, etc en mercancías. Proporcionan información sobre proveedores y clientes. También dan crédito y aseguran pagos con un banco que tienen dentro.</t>
  </si>
  <si>
    <t>Proporcionan información y datos para informar sobre decisiones de crédito y otras soluciones financieras.</t>
  </si>
  <si>
    <t>Test e instrumentos de medición y calibración acreditada.</t>
  </si>
  <si>
    <t>Gestión de patentes y servicios de búsqueda. Sirven sector legal, financiero, médico, farmacéutico. Gobierno USA como cliente importante.</t>
  </si>
  <si>
    <t>Abogados</t>
  </si>
  <si>
    <t>Abogados que se dedican a propiedad intelectual.</t>
  </si>
  <si>
    <t>Servicios de inspección y certificación</t>
  </si>
  <si>
    <t>Información, análisis y marketplaces online sobre mercado inmobiliario.</t>
  </si>
  <si>
    <t>Información y análisis científicos y legales. Elsevier.</t>
  </si>
  <si>
    <t>Nutrición y pérdida de peso online. Franquiciados especializados en pérdida de peso.</t>
  </si>
  <si>
    <t>Diseño y fabricación de uniformes corporativos y otros productos personalizados. También te hacen servicio completo de todo lo obligatorio: extintores, limpieza, etc.</t>
  </si>
  <si>
    <t>Salary packaging en Australia.</t>
  </si>
  <si>
    <t>Servicios de todo tipo B2B en diferentes sectores.</t>
  </si>
  <si>
    <t>Consultora inmobiliaria especializada en oficinas, naves y locales</t>
  </si>
  <si>
    <t>Inspección, auditoría y certificaciones.</t>
  </si>
  <si>
    <t>Corporate finance, restructuraciones, forensic, reclamaciones…</t>
  </si>
  <si>
    <t>Asesoría de riesgos y toma de decisiones con software avanzado.</t>
  </si>
  <si>
    <t>Ofrecen training programs y consultoría. Cosas hippies.</t>
  </si>
  <si>
    <t>Consultoría estratégica y de optimación operativa. Pequeña</t>
  </si>
  <si>
    <t>Research en ciencia y tecnología para sector defensa principalmente.</t>
  </si>
  <si>
    <t>Consultoría financiera.</t>
  </si>
  <si>
    <t>Holding de empresas de consultoría. Principalmente centrados en tecnología y datos.</t>
  </si>
  <si>
    <t>Fuera</t>
  </si>
  <si>
    <t>Research y análisis sobre IT. Ellos deciden qué compañías son las buenas en cada segmento.</t>
  </si>
  <si>
    <t>Servicios funerarios</t>
  </si>
  <si>
    <t>Manejan "care services" en los complementos salariales. Seguros médicos, accidentes, autos…</t>
  </si>
  <si>
    <t>Productos para protección de incendios.</t>
  </si>
  <si>
    <t>Empresa australiana que se dedica a gestionar becas, admisiones, guías, visas, etc a estudiantes.</t>
  </si>
  <si>
    <t>Out</t>
  </si>
  <si>
    <t>Plataforma tecnológica de RRHH. Líder en Polonia.</t>
  </si>
  <si>
    <t>productos quimicos tipo catalizadores. Segunda ronda ver como de nicho podria llegar a ser. PEQUEÑA</t>
  </si>
  <si>
    <t>PSCAND SS Equity</t>
  </si>
  <si>
    <t>Permascand Top Holding AB</t>
  </si>
  <si>
    <t>SWEEDEN</t>
  </si>
  <si>
    <t>SaaS de soporte y analisis de ventas. PEQUEÑA</t>
  </si>
  <si>
    <t>UPSALE SS Equity</t>
  </si>
  <si>
    <t>Upsales Technology AB</t>
  </si>
  <si>
    <t>SaaS de soporte a negocios de planeamiento, comunicaciones, ordenes etc. Lleva solo 1 año cotizando. MUY PEQUEÑA</t>
  </si>
  <si>
    <t>OPTER SS Equity</t>
  </si>
  <si>
    <t>Opter AB</t>
  </si>
  <si>
    <t>GJAB SS Equity</t>
  </si>
  <si>
    <t>Gullberg &amp; Jansson AB</t>
  </si>
  <si>
    <t>B3 SS Equity</t>
  </si>
  <si>
    <t>B3 Consulting Group AB</t>
  </si>
  <si>
    <t>DEDI SS Equity</t>
  </si>
  <si>
    <t>Dedicare AB</t>
  </si>
  <si>
    <t>BRAV SS Equity</t>
  </si>
  <si>
    <t>Bravida Holding AB</t>
  </si>
  <si>
    <t>ATCOA SS Equity</t>
  </si>
  <si>
    <t>Atlas Copco AB</t>
  </si>
  <si>
    <t>SUS SS Equity</t>
  </si>
  <si>
    <t>Surgical Science Sweden AB</t>
  </si>
  <si>
    <t>HEXAB SS Equity</t>
  </si>
  <si>
    <t>Hexagon AB</t>
  </si>
  <si>
    <t>Casinos nline y cosas de esas. Modesto 63&amp; CAGR desde hace 7 años</t>
  </si>
  <si>
    <t>EVO SS Equity</t>
  </si>
  <si>
    <t>Evolution AB</t>
  </si>
  <si>
    <t>cerraduras digitale sy electromecanicas de puertas</t>
  </si>
  <si>
    <t>ASSAB SS Equity</t>
  </si>
  <si>
    <t>Assa Abloy AB</t>
  </si>
  <si>
    <t>INSTAL SS Equity</t>
  </si>
  <si>
    <t>Instalco AB</t>
  </si>
  <si>
    <t>EPIA SS Equity</t>
  </si>
  <si>
    <t>Epiroc AB</t>
  </si>
  <si>
    <t>NIBEB SS Equity</t>
  </si>
  <si>
    <t>Nibe Industrier AB</t>
  </si>
  <si>
    <t>LIFCOB SS Equity</t>
  </si>
  <si>
    <t>Lifco AB</t>
  </si>
  <si>
    <t>Dental Supplies&amp;Equip</t>
  </si>
  <si>
    <t>Medicinas de nicho: productos hemofilia, etc. Son enfermedades cronicas. Dudas en return ratios de si meterla</t>
  </si>
  <si>
    <t>SOBI SS Equity</t>
  </si>
  <si>
    <t>Swedish Orphan Biovitrum AB</t>
  </si>
  <si>
    <t>Servicios de Automatizacion a través de robotics, consultoria de automatizacion…etc</t>
  </si>
  <si>
    <t>ADDTB SS Equity</t>
  </si>
  <si>
    <t>AddTech AB</t>
  </si>
  <si>
    <t>Groceries, e coomerce y food delivery para restaurantes, malls, retail stores, etc. Si tiene cuota alta en la zona y gana vs mercado puede estar interesante</t>
  </si>
  <si>
    <t>AXFO SS Equity</t>
  </si>
  <si>
    <t>Axfood AB</t>
  </si>
  <si>
    <t>SWECB SS Equity</t>
  </si>
  <si>
    <t>Sweco AB</t>
  </si>
  <si>
    <t>Cloud de administracion financiera para pequeños negocios, ofrece SaaS de billing, orders, salary, receipts…etc</t>
  </si>
  <si>
    <t>FNOX SS Equity</t>
  </si>
  <si>
    <t>Fortnox AB</t>
  </si>
  <si>
    <t xml:space="preserve">Opera Shareville, social investment networt. </t>
  </si>
  <si>
    <t>SAVE SS Equity</t>
  </si>
  <si>
    <t>Nordnet AB publ</t>
  </si>
  <si>
    <t>brokerage</t>
  </si>
  <si>
    <t>AZA SS Equity</t>
  </si>
  <si>
    <t>Avanza Bank Holding AB</t>
  </si>
  <si>
    <t>ERICB SS Equity</t>
  </si>
  <si>
    <t>Telefonaktiebolaget LM Ericsso</t>
  </si>
  <si>
    <t>Medical IT &amp; Cibersecurity medical</t>
  </si>
  <si>
    <t>SECTB SS Equity</t>
  </si>
  <si>
    <t>Sectra AB</t>
  </si>
  <si>
    <t>Medical Imaging Systems</t>
  </si>
  <si>
    <t>Repro asistida</t>
  </si>
  <si>
    <t>VITR SS Equity</t>
  </si>
  <si>
    <t>Vitrolife AB</t>
  </si>
  <si>
    <t>SPOT US Equity</t>
  </si>
  <si>
    <t>Spotify Technology SA</t>
  </si>
  <si>
    <t>MYCR SS Equity</t>
  </si>
  <si>
    <t>PDX SS Equity</t>
  </si>
  <si>
    <t>Paradox Interactive AB</t>
  </si>
  <si>
    <t>Gestion de Cash para empresas y entidades financieras.</t>
  </si>
  <si>
    <t>LOOMIS SS Equity</t>
  </si>
  <si>
    <t>Loomis AB</t>
  </si>
  <si>
    <t>Productos de facilitacion de conexiones, centralitas…pero para todos los sectores industrial, automocion, maritimo….</t>
  </si>
  <si>
    <t>HMS SS Equity</t>
  </si>
  <si>
    <t>HMS Networks AB</t>
  </si>
  <si>
    <t>Software vertical: SaaS.</t>
  </si>
  <si>
    <t>VITB SS Equity</t>
  </si>
  <si>
    <t>Vitec Software Group AB</t>
  </si>
  <si>
    <t>THULE SS Equity</t>
  </si>
  <si>
    <t>Thule Group AB</t>
  </si>
  <si>
    <t>contruye parques de viento y eolicos. Entra por ratios.</t>
  </si>
  <si>
    <t>OX2 SS Equity</t>
  </si>
  <si>
    <t>OX2 AB</t>
  </si>
  <si>
    <t>ANODB SS Equity</t>
  </si>
  <si>
    <t>Addnode Group AB</t>
  </si>
  <si>
    <t>Soluciones de fibra. 50%CAGR desde 2012</t>
  </si>
  <si>
    <t>HTRO SS Equity</t>
  </si>
  <si>
    <t>Hexatronic Group AB</t>
  </si>
  <si>
    <t>Plataforma marketplace de real state</t>
  </si>
  <si>
    <t>HEM SS Equity</t>
  </si>
  <si>
    <t>Hemnet Group AB</t>
  </si>
  <si>
    <t>Placas base</t>
  </si>
  <si>
    <t>NCAB SS Equity</t>
  </si>
  <si>
    <t>NCAB Group AB</t>
  </si>
  <si>
    <t>Cascos de deporte</t>
  </si>
  <si>
    <t>MIPS SS Equity</t>
  </si>
  <si>
    <t>MIPS AB</t>
  </si>
  <si>
    <t>Vende productios de proteccion de maquinaria: Paneles de malla, postes, puertas…</t>
  </si>
  <si>
    <t>TROAX SS Equity</t>
  </si>
  <si>
    <t>Troax Group AB</t>
  </si>
  <si>
    <t>Casinos nline y cosas de esas. Igual que Evolution pero de menos calidad.</t>
  </si>
  <si>
    <t>BETSB SS Equity</t>
  </si>
  <si>
    <t>Betsson AB</t>
  </si>
  <si>
    <t>Nicho de C-parts (partes de calidad de maquinas de manufacturing, las empresas de manufactoring son intensivas en capital en estos componentes.</t>
  </si>
  <si>
    <t>BUFAB SS Equity</t>
  </si>
  <si>
    <t>Bufab AB</t>
  </si>
  <si>
    <t>Software de bloqueo de llamadas spam. Sale a bolsa en Dic 21 de ahí la caida en compresion de multiplos. Estimaciones doblar Rev a '26 manteniendo margenes</t>
  </si>
  <si>
    <t>TRUEB SS Equity</t>
  </si>
  <si>
    <t>Truecaller AB</t>
  </si>
  <si>
    <t>Probioticos</t>
  </si>
  <si>
    <t>BIOGB SS Equity</t>
  </si>
  <si>
    <t>BioGaia AB</t>
  </si>
  <si>
    <t>BIOT SS Equity</t>
  </si>
  <si>
    <t>Biotage AB</t>
  </si>
  <si>
    <t>GETIB SS Equity</t>
  </si>
  <si>
    <t>Getinge AB</t>
  </si>
  <si>
    <t>SDIPB SS Equity</t>
  </si>
  <si>
    <t>Sdiptech AB</t>
  </si>
  <si>
    <t>OEMB SS Equity</t>
  </si>
  <si>
    <t>OEM International AB</t>
  </si>
  <si>
    <t xml:space="preserve">Lo marco porque los 10 ultimos years ha evolucionado. Vende servicios de tecnologia de produccion:component selection, developing test equipment, prototyping, and serial production. </t>
  </si>
  <si>
    <t>NOTE SS Equity</t>
  </si>
  <si>
    <t>Note AB</t>
  </si>
  <si>
    <t>Productos para animales. Ultimos 2 años aumento del SG&amp;A  considerable. Revisar si es algo puntual, lo que significaría posible entrada al universo</t>
  </si>
  <si>
    <t>SECARE SS Equity</t>
  </si>
  <si>
    <t>SwedenCare AB</t>
  </si>
  <si>
    <t>BTSB SS Equity</t>
  </si>
  <si>
    <t>BTS Group AB</t>
  </si>
  <si>
    <t>Servicios de Telco/Internet: broadband, VPN, Antivirus, Streaming, WiFi, Datacenters…</t>
  </si>
  <si>
    <t>BAHNB SS Equity</t>
  </si>
  <si>
    <t>Bahnhof AB</t>
  </si>
  <si>
    <t>Inversores en empresas del secotr</t>
  </si>
  <si>
    <t>MCAP SS Equity</t>
  </si>
  <si>
    <t>Medcap AB</t>
  </si>
  <si>
    <t>CEVI SS Equity</t>
  </si>
  <si>
    <t>Cellavision AB</t>
  </si>
  <si>
    <t>Productos de iluminacion para fotografia profesional</t>
  </si>
  <si>
    <t>PRFO SS Equity</t>
  </si>
  <si>
    <t>Profoto Holding AB</t>
  </si>
  <si>
    <t>LIME SS Equity</t>
  </si>
  <si>
    <t>Lime Technologies AB</t>
  </si>
  <si>
    <t>Productos de resistencia e impermeabilizacion al agua. Mirar en segunda ronda clientes y nicho de esos productos.</t>
  </si>
  <si>
    <t>NWG SS Equity</t>
  </si>
  <si>
    <t>Nordic Waterproofing Holding A</t>
  </si>
  <si>
    <t>Ropa de deporte/montaña. Incluida por comparativa con ITX</t>
  </si>
  <si>
    <t>RVRC SS Equity</t>
  </si>
  <si>
    <t>Rvrc Holding AB</t>
  </si>
  <si>
    <t>KOBRB SS Equity</t>
  </si>
  <si>
    <t>Kopparbergs Bryggeri AB</t>
  </si>
  <si>
    <t>TEQ SS Equity</t>
  </si>
  <si>
    <t>Teqnion AB</t>
  </si>
  <si>
    <t>NPAPER SS Equity</t>
  </si>
  <si>
    <t>Nordic Paper Holding AB</t>
  </si>
  <si>
    <t>ALIFB SS Equity</t>
  </si>
  <si>
    <t>AddLife AB</t>
  </si>
  <si>
    <t>Humidificadores de aviones para comfort. Nicho? PEQUEÑA</t>
  </si>
  <si>
    <t>CTT SS Equity</t>
  </si>
  <si>
    <t>CTT Systems AB</t>
  </si>
  <si>
    <t>Vende grifos y equipamiento. Entra por buenos ratios ROE, ROCE.</t>
  </si>
  <si>
    <t>FMMB SS Equity</t>
  </si>
  <si>
    <t>FM Mattsson Mora Group AB</t>
  </si>
  <si>
    <t>PLEJD SS Equity</t>
  </si>
  <si>
    <t>Plejd AB</t>
  </si>
  <si>
    <t>Contruye parques eolicos, entra por ROE y Revenue growth</t>
  </si>
  <si>
    <t>ARISE SS Equity</t>
  </si>
  <si>
    <t>Arise AB</t>
  </si>
  <si>
    <t>Instalaciones y mantenimientos técnicos de edificios y plantas.</t>
  </si>
  <si>
    <t>Consultoría IT</t>
  </si>
  <si>
    <t>Creación de webs y apps.</t>
  </si>
  <si>
    <t>Seguridad internet de última generación.</t>
  </si>
  <si>
    <t>Portales con analíticas B2B sobre sector tech. Media/marketing</t>
  </si>
  <si>
    <t>Editorial en internet.</t>
  </si>
  <si>
    <t>Marketplace de real estate en Alemania.</t>
  </si>
  <si>
    <t>Plataformas de clasificación online: real estate, trabajos, compras en general…</t>
  </si>
  <si>
    <t>Marketplace de trabajo en Australia.</t>
  </si>
  <si>
    <t>Información en tiempo real para equity y equity options. Australia.</t>
  </si>
  <si>
    <t>Pequeña. Productos industriales en industrias nicho a través de subsidiarias: sillas electricas, laboratorios, temas de misiles, transportes…</t>
  </si>
  <si>
    <t>Bacas, portabicicletas, portaequipajes, remolques, sillas bebés, etc.</t>
  </si>
  <si>
    <t>Fibrosis quística, cancer, autoinmunes, neuro</t>
  </si>
  <si>
    <t>Terapias con anticuerpos para tratamiento de cáncer.</t>
  </si>
  <si>
    <t>Gigante farma. Hematología/oncología, enfermedades inflamatorias y metabolismo. Hacían EPO para ciclistas y cosas así sanguíneas.</t>
  </si>
  <si>
    <t>Competidor de Grifols. Top1 del sector.</t>
  </si>
  <si>
    <t>Hacen de todo.</t>
  </si>
  <si>
    <t>Enfermedades raras. Neuro.</t>
  </si>
  <si>
    <t>SIDA, oncología y antifúngicos.</t>
  </si>
  <si>
    <t>Máquinas para tratar el cáncer con radiación de baja frecuencia. También para calibrar gammagrafías y PET.</t>
  </si>
  <si>
    <t>Royalties en sector pharma. Los más grandes del sector.</t>
  </si>
  <si>
    <t xml:space="preserve">Plataforma para contratación de personal con todo tipo de funcionalidades. </t>
  </si>
  <si>
    <t>Gestión de nómina y RRHH en la nube. Lo más avanzado del mundo</t>
  </si>
  <si>
    <t>PEQUEÑA.</t>
  </si>
  <si>
    <t>Igual que Paylocity.</t>
  </si>
  <si>
    <t>Reclutamiento para trabajo temporal principalmente.</t>
  </si>
  <si>
    <t>Reclutamiento para trabajo temporal principalmente. Familia Guedj</t>
  </si>
  <si>
    <t>Dividendo estable y recompras fuertes habituales</t>
  </si>
  <si>
    <t>Una única marca novedosa que vende productos para el pelo sobre todo.</t>
  </si>
  <si>
    <t>Fabrican los productos para las marcas top de cosmética.</t>
  </si>
  <si>
    <t>Hacen test a vacas y dan licencias si las vacas dan leche que contega proteina A2 en lugar de A1. Ellos han pagado estudios que argumentan que la proteina A1 es mala.</t>
  </si>
  <si>
    <t xml:space="preserve">Producen carne. </t>
  </si>
  <si>
    <t>Líder mundial en envoltorios de productos cárnicos.</t>
  </si>
  <si>
    <t>Tienen el 20% de L'Oreal.</t>
  </si>
  <si>
    <t>Especias y este tipo de productos</t>
  </si>
  <si>
    <t>Mantequillas, leche, queso, pasta…</t>
  </si>
  <si>
    <t>Cereales</t>
  </si>
  <si>
    <t>Diferentes marcas de comida.</t>
  </si>
  <si>
    <t>Supermecados en Portugal, Polonia y Colombia.</t>
  </si>
  <si>
    <t>Supermercados en Polonia.</t>
  </si>
  <si>
    <t>Comida y farmacia</t>
  </si>
  <si>
    <t>Frutas exóticas</t>
  </si>
  <si>
    <t>Comida nicho. Frutos secos de calidad, etc.</t>
  </si>
  <si>
    <t>Comida para llevar, sandwiches, productos horneados, etc. 100% UK</t>
  </si>
  <si>
    <t>Compañía de inversión que ha generado unos retornos muy altos, con SITG. Centrados en equipamiento dental, pero hacen de todo.</t>
  </si>
  <si>
    <t>Gigante del sector. Serial adquirer.</t>
  </si>
  <si>
    <t>HPLC (High Performance Liquid Chromathography). Vende máquinas a farmas, químicas y medioambientales.</t>
  </si>
  <si>
    <t>Tecnologia de separacion quimica/molecular. Venden a farmas, biotech e investigación.</t>
  </si>
  <si>
    <t>Soluciones digitales de analisis de sangre y otros fluidos.</t>
  </si>
  <si>
    <t>Muchos productos diferentes de nicho.</t>
  </si>
  <si>
    <t>Sector veterinario. Diagnostico, detección, sistemas información, testing de comida…</t>
  </si>
  <si>
    <t>Tecnologías de muestras y ensayos para diagnóstico molecular, pruebas aplicadas e investigación académica y farmacéutica. Venden a todas las farmas.</t>
  </si>
  <si>
    <t>Kits de reactivos de diagnósticos in vitro para inmunodiagnóstico y diagnóstico molecular.</t>
  </si>
  <si>
    <t>Productos médicos reutilizables. Se centran en salud femenina (ginecología) y bebés.</t>
  </si>
  <si>
    <t>Cardiología. Hacen válvulas artificiales para corazón, cosas para hemodinámica, etc.</t>
  </si>
  <si>
    <t>DaVinci.</t>
  </si>
  <si>
    <t>Simuladores para operar. Laparoscopia y así.</t>
  </si>
  <si>
    <t>Máquinas grandes y software: para resonancias magnéticas, espectrografía de masas, etc.</t>
  </si>
  <si>
    <t>Gafas</t>
  </si>
  <si>
    <t>Equipamiento médico para respiración nocturna.</t>
  </si>
  <si>
    <t>Equipos de visión intraoperatorios. Cirugía cardiaca y vascular. Combinan ecografía normal con TTFM (transit time flow measurement).</t>
  </si>
  <si>
    <t>Diagnostico oftalmológico. Tonómetros, para medir presión intraocular, fondo de ojo… y software para todo esto.</t>
  </si>
  <si>
    <t>Pequeña. Aparatos de monitorización que no son magnéticos y por eso se pueden utilizar en las resonancias magnéticas.</t>
  </si>
  <si>
    <t>Instrumentos e implantes auditivos</t>
  </si>
  <si>
    <t>Tecnologías y equipamiento de laboratorio para industrias de comida y farma.</t>
  </si>
  <si>
    <t>Ostomía</t>
  </si>
  <si>
    <t>Implantes dentales</t>
  </si>
  <si>
    <t>Invisalign.</t>
  </si>
  <si>
    <t>Centrados en spine disorders.</t>
  </si>
  <si>
    <t>Los gigantes. Hacen de todo</t>
  </si>
  <si>
    <t>Laboratorios más grandes del mundo</t>
  </si>
  <si>
    <t>Soluciones para personas con mobilidad reducida. Típicas cosas que ponen en los portales para los que no pueden subir escaleras.</t>
  </si>
  <si>
    <t>Como Sonova.</t>
  </si>
  <si>
    <t>Viales, jeringas, etc.</t>
  </si>
  <si>
    <t>Los otros gigantes juntos con Stryker.</t>
  </si>
  <si>
    <t>Polímeros de alto rendimiento, naturales y artificiales, para sector salud en UK. Para heridas, etc.</t>
  </si>
  <si>
    <t>Todo tipo de aparatos</t>
  </si>
  <si>
    <t xml:space="preserve">Material general para industria médica. </t>
  </si>
  <si>
    <t>Monitorización no invasiva.</t>
  </si>
  <si>
    <t>Ortopedia.</t>
  </si>
  <si>
    <t>Envases médicos. Viales, jeringas, etc.</t>
  </si>
  <si>
    <t>Realizan ensayos clínicos para las farmas.</t>
  </si>
  <si>
    <t>Laboratorios de diagnóstico, información y servicios. Red de laboratorios tradicional.</t>
  </si>
  <si>
    <t>Productos para diagnóstico y microbiología industrial.</t>
  </si>
  <si>
    <t>Seguridad y analísis de laboratorios. Test de análisis para comida, farma, medioambiente y consumo.</t>
  </si>
  <si>
    <t>Realizan estudios clínicos para grandes farmas.</t>
  </si>
  <si>
    <t>Colaboran en proyectos concretos ayudando a las biotech de forma integral. Modelo de negocio único.</t>
  </si>
  <si>
    <t xml:space="preserve">Diagnostico </t>
  </si>
  <si>
    <t>Principal aseguradora médica USA</t>
  </si>
  <si>
    <t>Anthem llamada anteriormente. TOP 2 USA</t>
  </si>
  <si>
    <t>Principal aseguradora de salud australiana. Antes era pública y non-profit.</t>
  </si>
  <si>
    <t>Se centraba en sectores desfavorecidos y con Medicare y Medicaid. Ahora hacen de todo. Mucha caja y ahora recompran acciones.</t>
  </si>
  <si>
    <t>Cuidados en casa. Tienen tiene tendencia a medicina alternativa, ojo.</t>
  </si>
  <si>
    <t>Cuidados en casa de todo tipo.</t>
  </si>
  <si>
    <t>Red de hospitales más grande.</t>
  </si>
  <si>
    <t>Marihuana</t>
  </si>
  <si>
    <t>Dispositivos auditivos. Compraron GAES.</t>
  </si>
  <si>
    <t>Productos dentales.</t>
  </si>
  <si>
    <t>Distribuidor mayorista de medicamentos</t>
  </si>
  <si>
    <t>Aseguradora y farmacias</t>
  </si>
  <si>
    <t>Farmacias</t>
  </si>
  <si>
    <t>Farma dermatología contra UAV.</t>
  </si>
  <si>
    <t>Bien solo ultimamente</t>
  </si>
  <si>
    <t>Productos nutricionales, suplementos, etc.</t>
  </si>
  <si>
    <t>Productos de suplementación principalmente dirigido a deportistas.</t>
  </si>
  <si>
    <t>Medicamentos para animales de granja y de compañía.</t>
  </si>
  <si>
    <t>Ensayos clínicos para industria farmaceútica</t>
  </si>
  <si>
    <t>Hormonoterapia y kits de diagnóstico</t>
  </si>
  <si>
    <t>Regular pero pandemia les ayuda</t>
  </si>
  <si>
    <t>Medicamentos desarrollados por ellos pero sin patentes, atacando nicho.</t>
  </si>
  <si>
    <t>Raw materials para farmas.</t>
  </si>
  <si>
    <t>Inyectables. Nuevos productos para liberación lenta de fármacos.</t>
  </si>
  <si>
    <t>Centrados en enfermedades raras vía investigación propia. Se asocian con otra gente también.</t>
  </si>
  <si>
    <t>Sistema nervioso central y enfermedades inflamatorias.</t>
  </si>
  <si>
    <t>Esta es la Alemana. No tiene nada que ver con la Americana desde la WWI.</t>
  </si>
  <si>
    <t>Esta es la Americana. No tiene nada que ver con la Alemana desde la WWI.</t>
  </si>
  <si>
    <t>Son más agricultura que farma desde que compraron Monsanto.</t>
  </si>
  <si>
    <t>Mal pero bien ultimamente</t>
  </si>
  <si>
    <t>AMS SM Equity</t>
  </si>
  <si>
    <t>AMADEUS IT GROUP SA</t>
  </si>
  <si>
    <t>Pequeña. Top1 en UK de sumistro de aire acondicionado, tuberías, ventilación, etc.</t>
  </si>
  <si>
    <t>Equipamiento para energía solar.</t>
  </si>
  <si>
    <t>Refinamiento y distribución de oil. Gobierno tiene el 35%.</t>
  </si>
  <si>
    <t xml:space="preserve">Holding con diferentes negocios pero 73% viene de Energía. </t>
  </si>
  <si>
    <t>Royalties de oil and gas. Sin deuda. Dividendo. Buscar similares: Texas Pacific Land, Sabine Royalty Trust, Permian Basin Royalty…</t>
  </si>
  <si>
    <t>Infraestructura de gas natural en Australia. Mucha deuda.</t>
  </si>
  <si>
    <t>Ingeniería en energía solar. Hacen EBOS (Electrical Balance Of Systems).</t>
  </si>
  <si>
    <t>Gasolineras con tiendas de conveniencia en Canadá y USA.</t>
  </si>
  <si>
    <t>Energía solar en Polonia</t>
  </si>
  <si>
    <t>Tiene y opera tanques, terminales y tuberías para transporte de etanol y fuel.</t>
  </si>
  <si>
    <t>Ingeniería que hace sistemas para barcos y terminales LNG. Patentes</t>
  </si>
  <si>
    <t>Banco</t>
  </si>
  <si>
    <t>Inversión en litigios. Top 1</t>
  </si>
  <si>
    <t>Préstamos para coches a personas con mal rating. Top 1.</t>
  </si>
  <si>
    <t>Top1 en préstamos al consumo.</t>
  </si>
  <si>
    <t>Tarjetas de crédito. También son banco estilo Amercian Express.</t>
  </si>
  <si>
    <t>Market makers. Muy volátil pero posición de mercado dominante con efecto red. Dividendos altos.</t>
  </si>
  <si>
    <t>Leasing de aviones. Top1. Fuerte apalancamiento.</t>
  </si>
  <si>
    <t>Leasing de aviones. Top2. Fuerte apalancamiento.</t>
  </si>
  <si>
    <t>Gestión de NPL (non performing loans).</t>
  </si>
  <si>
    <t>Intermediarios de hipotecas. Fee del 0,3% de la cantidad prestada (en una hipoteca de 350.000 euros te cobran 1.000)</t>
  </si>
  <si>
    <t>Bolsa Nueva Zelanda. PEQUEÑA</t>
  </si>
  <si>
    <t>Chicago Board Options Exchange. Opciones y futuros.</t>
  </si>
  <si>
    <t>Amsterdam, Bruselas, Lisboa y París. Instituciones públicas francesas tienen el 10% aprox.</t>
  </si>
  <si>
    <t>Bolsa de Toronto.</t>
  </si>
  <si>
    <t>Bolsa Australia</t>
  </si>
  <si>
    <t>Chicago Mercantile Exchange, Chicago Board of Trade, New York Mercantile Exchange (NYNMEX) y Commodity Exchange (COMEX). También tienen el 27% de los índices S&amp;P y DowJones.</t>
  </si>
  <si>
    <t>Gestión de NPL (non performing loans). Van directamente a la persona que tienen problemas de deuda y les ofrecen una solución personalizada.</t>
  </si>
  <si>
    <t>Bróker inglés. Especialistas en CFD a través de dos marcas: Tastyworks en USA y Spectrum Markets en Europa.</t>
  </si>
  <si>
    <t>Tecnología para mercados financieros: gestoras, inversores institucionales, family offices, bancos y brókers…</t>
  </si>
  <si>
    <t>Bolsas centradas en energía, agricultura, metales… Por otra parte Fixed Income data, analytics, execution…. Y por último Mortgage Technology.</t>
  </si>
  <si>
    <t>Bolsas y compañía muy tecnológica que vende tecnología in house a otros actores del sistema financiero.</t>
  </si>
  <si>
    <t>Rescate y recuperación para turnarounds de compañías.</t>
  </si>
  <si>
    <t>Pequeña. Asesoría y gestora en UK. Dividendo recompras y SITG</t>
  </si>
  <si>
    <t>Asesoría personalizada para pensiones etc.</t>
  </si>
  <si>
    <t>Grupo grande que hacen de todo. Centrados en soluciones personalizadas.</t>
  </si>
  <si>
    <t>Banca de inversión: fusiones, adquisiciones, restructuraciones, mercado de capitales…</t>
  </si>
  <si>
    <t>Dividendos altos</t>
  </si>
  <si>
    <t>Broker institucional especializado en divisa centrado en manejar riesgo de divisa para corporaciones. "Half fintech, half consultancy, wholly different".</t>
  </si>
  <si>
    <t>Holding. Proporciona plataforma de inversión, wealth management, custodía, liquidación… para asesores financieros y compañías walth management. Fundador 20%</t>
  </si>
  <si>
    <t>Research independiente. SITG 20%. Muy variable.</t>
  </si>
  <si>
    <t>Founder 60%. Muy variable</t>
  </si>
  <si>
    <t>Bróker de seguros top.</t>
  </si>
  <si>
    <t>Seguros de mascotas. Todavía no ganan dinero.</t>
  </si>
  <si>
    <t>Australia. Seguros de ambulancia y de temas médicos no incluidos en Medicare (dental, óptica, fisioterapia).</t>
  </si>
  <si>
    <t>Hacen de todo, incluidas pensiones y reaseguros de forma global.</t>
  </si>
  <si>
    <t>Hacen de todo</t>
  </si>
  <si>
    <t>Centrados en asset management, planes de pensiones…</t>
  </si>
  <si>
    <t>Seguros de cualquier cosa.</t>
  </si>
  <si>
    <t>Seguros de property and casualty y "surety bonds".</t>
  </si>
  <si>
    <t>Seguros auto.</t>
  </si>
  <si>
    <t>Seguros auto, hogar y vida. Familiar</t>
  </si>
  <si>
    <t>Seguros. Centrados en caución donde son top 3 Europa. Familiar.</t>
  </si>
  <si>
    <t>Seguros generales.</t>
  </si>
  <si>
    <t>Property and casualty. Muy centrados en instituciones públicas.</t>
  </si>
  <si>
    <t>Socios de Brookfield</t>
  </si>
  <si>
    <t>Compran y almacenan óxido de uranio.</t>
  </si>
  <si>
    <t>Invierten en software B2B. Pequeña</t>
  </si>
  <si>
    <t>Vehículo de Fairfax para invertir en India.</t>
  </si>
  <si>
    <t>Matriz de Brookfield.</t>
  </si>
  <si>
    <t>Bróker real estate. También ofrecen servicios financieros.</t>
  </si>
  <si>
    <t>Opera webs de real estate estilo Idealista. Australia, Asia y Norteamérica.</t>
  </si>
  <si>
    <t>Property management, valuation, advisory, etc. Oficinas, data centers, multi-family, hotels…</t>
  </si>
  <si>
    <t>Red de compraventa de propiedad. Tecnología e integrada con las instituciones de Australia.</t>
  </si>
  <si>
    <t>Motores para aviones</t>
  </si>
  <si>
    <t>Motores para aviones.</t>
  </si>
  <si>
    <t>Jets privados y aviones de combate. Participación en Thales. Familiar.</t>
  </si>
  <si>
    <t>Dassault Aviation 25% y Francia 15%</t>
  </si>
  <si>
    <t>BA US Equity</t>
  </si>
  <si>
    <t>BOEING CO/THE</t>
  </si>
  <si>
    <t>productos de piscina. PEQUEÑISIMA</t>
  </si>
  <si>
    <t>Inventor del aire acondicionado</t>
  </si>
  <si>
    <t>Aire acondicionado. Falta crecimiento</t>
  </si>
  <si>
    <t>Equipamiento industrial. Falta crecimiento</t>
  </si>
  <si>
    <t>Aire acondicionado, humidificadores, etc.</t>
  </si>
  <si>
    <t>Energy-efficincy: climate confor, intelligent heating… Aerotermia, geotermia, etc. Venden a empresas para las que son clave como Applied Materials.</t>
  </si>
  <si>
    <t>LED y temas mas modernos de control de luces con bluetooth etc. Hay que mirarla de `16 en adelante. Segunda vuelta mirar segment rev. Pequeña</t>
  </si>
  <si>
    <t>Líderes en grifos y otras decoraciones especializadas para hogar.</t>
  </si>
  <si>
    <t>Distribuidor mayorista de madera</t>
  </si>
  <si>
    <t>Madera para retail, packaging y construcción</t>
  </si>
  <si>
    <t>Ventanas</t>
  </si>
  <si>
    <t>Materiales y servicios de construcción de todo tipo</t>
  </si>
  <si>
    <t>Construcción: cosas para baños.</t>
  </si>
  <si>
    <t>Construcción: materiales para el suelo de marca.</t>
  </si>
  <si>
    <t>Paneles para paredes: melamina, laminados, baños, etc.</t>
  </si>
  <si>
    <t>Mayor fabricante mundial de productos de fibrocemento.</t>
  </si>
  <si>
    <t>Conectores estructurales y anclajes.</t>
  </si>
  <si>
    <t>Terrazas y exteriores. Barandillas, molduras, iluminación…</t>
  </si>
  <si>
    <t>Ladrillos y bloques de concrete.</t>
  </si>
  <si>
    <t>Holding con muchas marcas diversas.</t>
  </si>
  <si>
    <t>Especialistas en aislamiento.</t>
  </si>
  <si>
    <t>Tuberías de plástico.</t>
  </si>
  <si>
    <t>Opada</t>
  </si>
  <si>
    <t>Soluciones de automatización industrial. Presencia global y software industrial.</t>
  </si>
  <si>
    <t>Ingeniería y fabricación de instrumentos electrónicos. Claves en muchas industrias y nichos a través de diferentes marcas.</t>
  </si>
  <si>
    <t>Hacen cin mil piecitas electrónicas diferentes para todo de industrias. La ventaja competitiva es que tienen un catálogo inmenso y tienes switching cost por ser de bajo precio.</t>
  </si>
  <si>
    <t>Instalaciones eléctricas un poco más a lo grande: hospitales, aeropuertos…</t>
  </si>
  <si>
    <t>Tecnología para pantallas OLED.</t>
  </si>
  <si>
    <t>Iluminación de interior y exterior</t>
  </si>
  <si>
    <t>Portfolio de marcas de iluminación de interior y exterior</t>
  </si>
  <si>
    <t>Centrados en industria pesada y energía. Desde 1836</t>
  </si>
  <si>
    <t>Desarrollan EDA software (Electronic Design Automation) para Microsoft Windows. Clientes top.</t>
  </si>
  <si>
    <t>Dispositivos para industria de cine. Proyectores, etc.</t>
  </si>
  <si>
    <t>Líderes en spintrónica (nanotecnología). Isolators and sensors.</t>
  </si>
  <si>
    <t>Cacharros electromecánicos para sector construcción e industrial. Adquirer</t>
  </si>
  <si>
    <t>Diseñan, fabrican y venden muchísimos utensilios para un monton de sectores. Adquisiones.</t>
  </si>
  <si>
    <t>Distribuidor omnicanal de productos electrónicos.</t>
  </si>
  <si>
    <t>Muchas cosas para sector autos.</t>
  </si>
  <si>
    <t>Rayos X, radiofrecuencia… sector salud y semiconductores.</t>
  </si>
  <si>
    <t>Sensores sector autos, comunicaciones, medico, defensa, industrial…</t>
  </si>
  <si>
    <t>Ingeniería de conversión de potencia de precisión. Mucha influencia de semis (AMAT 20%, LAM 14% ventas).</t>
  </si>
  <si>
    <t>Productos de poco valor añadido.</t>
  </si>
  <si>
    <t>Smart systems: vision, industria y conectividad.</t>
  </si>
  <si>
    <t>Soluciones eléctricas, de seguridad e infraestructura. Adquisiciones y marcas propias Atkore. Transición energética e infra digital. Gran parte del crecimiento es por precio.</t>
  </si>
  <si>
    <t>Productos de interconexión para todo tipo de industrias. Parecen simples pero son productos claves y de bajo coste.</t>
  </si>
  <si>
    <t>Anteriormente Tyco. Parecido a Amphenol pero más dispersa.</t>
  </si>
  <si>
    <t>Venden a sector semis. Equipos y software de prueba y medición.</t>
  </si>
  <si>
    <t>Hardware y software sobre todo de visión y posicionamiento. Sirven sector auto, industria y defensa.</t>
  </si>
  <si>
    <t>Soluciones de control y medición de flujo. Top</t>
  </si>
  <si>
    <t>Medición electrónica. Autos e industria. Exposición a energía solar y otras. China 40% ventas.</t>
  </si>
  <si>
    <t>Spin off de Fortive. Tecnología y electrónica enfocada en sector auto.</t>
  </si>
  <si>
    <t>Matriz de Sartorius.</t>
  </si>
  <si>
    <t>Distribuidor de componentes electrónicos e informáticos.</t>
  </si>
  <si>
    <t>Distribuidor de valor añadido de IT.</t>
  </si>
  <si>
    <t>Proveedor de productos de seguridad para hogares. Cerraduras electrónicas, etc</t>
  </si>
  <si>
    <t>Aparatos de seguridad electrónicos. Detectores incendios, controles de acceso, etc.</t>
  </si>
  <si>
    <t>Regular pero excelente en los últimos años</t>
  </si>
  <si>
    <t>Soluciones de identificación de productos para industria.</t>
  </si>
  <si>
    <t>Equipamiento de grabación profesional.</t>
  </si>
  <si>
    <t xml:space="preserve">Instrumentos de medición. </t>
  </si>
  <si>
    <t>Hacen mil cosas. Venden a estado USA (10%), sector aviación (Boeing, Airbus 6%), hogares (HD y Lowe's). Termostatos, sensores, sistemas de control, control de fuego y accesos…</t>
  </si>
  <si>
    <t>Instrumentos de análisis de partículas. Celulas mamarias, esperma…</t>
  </si>
  <si>
    <t>Componentes de optoelectrónica.</t>
  </si>
  <si>
    <t>Alta tecnología de láser con diferentes aplicaciones: desde medical devices hasta el robot Mars Exploration Rovers. Tienen exposición fuerte a semis. Dudas con capacidad de fijación de precios.</t>
  </si>
  <si>
    <t>Láseres para medicina y estética, industria y conservación de arte. Proporciona mantenimiento y asistencia. Tienen una diapositiva muy buena sobre peers.</t>
  </si>
  <si>
    <t>Aparatos de instrumentación científica. Adquirers.</t>
  </si>
  <si>
    <t>Instrumentación muy avanzada: microscopios electrónicos y de fuerza nuclear, óptica, rayos x, resonancia magnética…</t>
  </si>
  <si>
    <t>Serial adquirer del sector 50 años.</t>
  </si>
  <si>
    <t>Medición electrónica. Sector salud.</t>
  </si>
  <si>
    <t>Disposictivos de medición electrónica para meteorología, medio ambiente, tráfico e industria.</t>
  </si>
  <si>
    <t>Hardware y software para ingeniería y ciencia.</t>
  </si>
  <si>
    <t>Ingeniería de construcción. Parecen centrados en infra.</t>
  </si>
  <si>
    <t>Construcción y reparación. Integración vertical con aseguradoras para reparaciones (85% ventas). Australia 70 años. Founder 20% y Capital Group 7%</t>
  </si>
  <si>
    <t>Servicio de instalacion calefaccion, tuberias, ventilacion. Este tipo de cosas de climate comfort. Mil subsidiarias. Suecia, Finlandia y Noruega. Centrados en mid-market.</t>
  </si>
  <si>
    <t>Instalaciones eléctricas y mecánicas. Automatización de edificios, etc. Fuerte crecimiento por data centers y semis. Mucha dependecia de gobiernos (le venden hasta a la NASA).</t>
  </si>
  <si>
    <t>Instalaciones de aire acondicionado básicamente.</t>
  </si>
  <si>
    <t>Adquirida por Brookfield</t>
  </si>
  <si>
    <t>Servicios de reparación de emergencia.</t>
  </si>
  <si>
    <t>Ingeniería técnica y consultoría. Infra (55%), BTS - Building, Technology &amp; Sciencies- (25%) y geospacial (20%). Muy centrados en sector público (ciudades). CEO 11%.</t>
  </si>
  <si>
    <t>Marketplace de manitas. También seguros de reparación.</t>
  </si>
  <si>
    <t>Instalación de aislamientos. 40% market share en Residential. Expertos en adquisiciones centrados en Insulation, consolidar y ganar escala.</t>
  </si>
  <si>
    <t>Construcciones en sector Oil&amp;Gas</t>
  </si>
  <si>
    <t>Ingeniería civil</t>
  </si>
  <si>
    <t>Competidor de Cellnex.</t>
  </si>
  <si>
    <t>Centrados en transición energética. Puestos de recarga y almacenamiento de energía.</t>
  </si>
  <si>
    <t>Ultimamente bien</t>
  </si>
  <si>
    <t>Infra de railway. Italia, Alemania y USA.</t>
  </si>
  <si>
    <t>Consultoría de ingeniería y ciencia. Especializados en problemas muy complejos y hacen una especie de trabajo forense externo.</t>
  </si>
  <si>
    <t>Consultoría de problemas complejos. Sobre todo para gobiernos y grandes compañías.</t>
  </si>
  <si>
    <t>Consultoría teleco y IT.</t>
  </si>
  <si>
    <t>Consultoría tecnológica centrada en industria.</t>
  </si>
  <si>
    <t>Consultoría general centrada en ingeniería.</t>
  </si>
  <si>
    <t>Consultoría e ingeniería de agua, medio ambiente, infra, gestión de recursos, energía...Trabajan para entidades públicas USA.</t>
  </si>
  <si>
    <t>Ingenieria especializada en tecnología medioambiental, planificación urbana, tratamiento de aguas, IT… Venden a sector público. Ciudades y gobiernos del norte de Europa.</t>
  </si>
  <si>
    <t>Tratamiento de residuos industriales en Polonia. Todo bien, excepto pequeña y Polonia.</t>
  </si>
  <si>
    <t>Eliminación de deshechos peligrosos para industria</t>
  </si>
  <si>
    <t>Recogida y tratamiento de residuos normales</t>
  </si>
  <si>
    <t>Distribuye filtros. Founder 60%</t>
  </si>
  <si>
    <t>Ascensores, escaleras mecánicas, etc. Mantenimiento</t>
  </si>
  <si>
    <t>Motores eléctricos para industria.</t>
  </si>
  <si>
    <t>Maquinaria industrial pesada: gruas y esas cosas.</t>
  </si>
  <si>
    <t>Equipamiento de seguridad para industria: cascos, mochilas con anclajes, etc.</t>
  </si>
  <si>
    <t>Equipamiento de soldadura y corte con plasma.</t>
  </si>
  <si>
    <t>Vehículos pesados: excavadoras y este tipo de cosas.</t>
  </si>
  <si>
    <t>Maquinaria relacionada con extensión de cemento. Pequeña</t>
  </si>
  <si>
    <t>Mal en la crisis, últimamente bien.</t>
  </si>
  <si>
    <t>Maquinaria industrial pesada: procesamiento de minerales, cemento…</t>
  </si>
  <si>
    <t>Vende equipamiento de drilling, excavación, etc. Como Caterpillar</t>
  </si>
  <si>
    <t>Sector de energía nuclear. Componentes y combustible. 75% ventas es gobierno USA.</t>
  </si>
  <si>
    <t>Automatización industrial con muchas marcas y un catálogo de servicios total.</t>
  </si>
  <si>
    <t>Sistemas de visión artificial, software y sensores. Para industria (inspección de piezas, idenficación, catalogación…)</t>
  </si>
  <si>
    <t>Válvulas y sistemas para liberación y control de flujo de líquidos y gases industriales en sector semis. Trabajan para LAM y AMAT (80% ventas).</t>
  </si>
  <si>
    <t>Bien</t>
  </si>
  <si>
    <t>Gigante del sector.</t>
  </si>
  <si>
    <t>Parecido a Deere.</t>
  </si>
  <si>
    <t>Cortacésped. Muy enfocados en golf.</t>
  </si>
  <si>
    <t>Sistemas de riego y por otro lado partes de infraestructura de carreteras (medianas, puentecitos para radares…).</t>
  </si>
  <si>
    <t>Parecido a Konecranes</t>
  </si>
  <si>
    <t>Bombas y válvulas. Sectores 1) Oil&amp;Gas, 2) Agua y Energía, 3) Química, procesos e industrial.</t>
  </si>
  <si>
    <t>1) Aerospace y Electronics 45%, 2) Process Flow Technologies 45%, 3) Engineered Materials 10%. Es una historia de crecimiento y consolidación a través de M&amp;A.</t>
  </si>
  <si>
    <t>Expuesto a semis. Análisis de gases, detectores de fugas, deposición de partículas finas, vacuómetros y componentes de vacío…</t>
  </si>
  <si>
    <t>Productos de control de presión y tuberías. Exposición a Oil&amp;Gas (fracking, drilling).</t>
  </si>
  <si>
    <t xml:space="preserve">Número 1 del sector. Productos muy de nicho: pulverizadores de pintura, sistemas de llenado, etc. </t>
  </si>
  <si>
    <t>Bombas de alta presión</t>
  </si>
  <si>
    <t>Maquinaria para industria de agua 20%, papel 50%, metales 20%… 5 años de backlog, Emerging markets 50%. Venta de producto 60%, servicio 40% (RECURRENCIA).</t>
  </si>
  <si>
    <t>Tecnología de precisión. 8 divisiones. Diseñan desde paquetes de cereales hasta soluciones de entrega médica. Revestimiento, llenado, dispensación, medición, procesamiento…Parecido a Graco, sin estar tan especializados en fluidos.</t>
  </si>
  <si>
    <t>Líneas integradas y máquinas de mecanizado. Madera, vidrio, piedra y materiales plásticos.</t>
  </si>
  <si>
    <t>Sistemas de flujo, ópticos, equipos contra incendios y rescate… Holding de muchas compañías, centrados en Fluid y Health&amp;Science. Management top. "Unique operating approach that create defensible competitive moats and superior performance".</t>
  </si>
  <si>
    <t>Líderes en vapor.</t>
  </si>
  <si>
    <t>Vende compresores y otros productos industriales. Un poco de todo, muy diversificados por industrias y geografías. Equipment 65%, Service 35% (recurrencia).</t>
  </si>
  <si>
    <t>IT solutions para aplicaciones industriales. Analisis, control de maquinaria, monitorizacion, etc. Tecnología más avanzada que competidores, poder de subir precios, serial adquirer.</t>
  </si>
  <si>
    <t>Equipos de soldadura y corte. Centrados en gases.</t>
  </si>
  <si>
    <t>Familiar 35%. Desde 1807. Líderes mundiales o europeos en nichos: Tecnologías para industria de comida 20% (1) botellas de vidrio y 2) specials -cosas raras, máquinas que hacen zumo a toneladas, por ejemplo-), vehículos municipales 15% (de limpieza de calles y tal), sistemas electrohidraulicos 15%. Además tienen Kuhn 40% (maquinaria para agricultura estilo Deere). Dan un montón de información sobre todos los sectores -Transparencia 100%-.</t>
  </si>
  <si>
    <t>Distribuidores de soluciones de motion, power, control y automation. 80% ventas siendo 1º o 2º en cada mercado. Centrados en rodamientos, bombas de flujo y automatización avanzada. 87% USA.</t>
  </si>
  <si>
    <t>Mil marcas de cosas de cocinas centrados en automatización y procesamiento. M&amp;A. Sobre todo centrados en Comercial (60%). Residencial 30%. La ventaja está en que reducen costes a nivel conglomerado y luego venden a través de marcas con pricing. Turtle Creek y gente de bien.</t>
  </si>
  <si>
    <t>Sistemas de visión para industria. Semis, comida y medical equipment. Founder 53%.</t>
  </si>
  <si>
    <t>Lavadoras industriales.</t>
  </si>
  <si>
    <t>Máquinas de procesamiento de comida. SITG y Capital Group.</t>
  </si>
  <si>
    <t>Adquirida</t>
  </si>
  <si>
    <t>Tubería. Centrados en Infra y Agricultura.</t>
  </si>
  <si>
    <t>Tuberías. Centrados en Water Management (recogida de lluvias, etc.). Venden a Ferguson, Lowe's, HD…</t>
  </si>
  <si>
    <t>Válvulas de vacío y módulos multiválvula. Exposición a semis y a energía solar.</t>
  </si>
  <si>
    <t>Muy bien por exposición semis y solar.</t>
  </si>
  <si>
    <t>Los mejores en tuberías.</t>
  </si>
  <si>
    <t>Estrategia "small wins" con muchas subsidiarias y M&amp;A. Se centran en principio 80/20: el 20% de los clientes/productos generan el 80% de las ventas/beneficios. FOCUS</t>
  </si>
  <si>
    <t>Tres sectores: Controls (50%) sobre todo para telecom y energía (cables de alta tensión y cosas así), Seals (30%) para maquinaria pesada, Life Sciences (20%) instrumentación y equipment.</t>
  </si>
  <si>
    <t>Marcas líderes en todos los segmentos. Adhesives, Sealants and Additives (42%) -exposición a semis-, Industrial Tapes (44%), Corrosion Protection and Waterproofing (14%). North America 80%. CEO 10%.</t>
  </si>
  <si>
    <t>Con el tiempo se han focalizado en Materiales de Construcción (83%), concretamente en tejados premium con waterproof, aislamiento... En las dos últimas crisis, pierden muchas ventas pero mantienen EBITDA subiendo márgenes (pricing power). 46 años subiendo dividendo (14% CAGR) y también recompras.</t>
  </si>
  <si>
    <t>1) Sector autos: frenos, shock absorbers y sealings. 31% aftermarket. 2) Pumps. 45% aftermarket. 3) Connect &amp; Control technologies.1/3 Europa, 1/3 N.América, 1/3 Emerging.</t>
  </si>
  <si>
    <t>Industrial (75%) y Aerospace (25%).</t>
  </si>
  <si>
    <t>Familia, Fidelity y Capital Group 33%.</t>
  </si>
  <si>
    <t>Testing medioambiental. 2ºs a nivel global. Adopción de regulaciones PFAS les ayuda. Commodities (Geochemistry, Metallurgy...) 45% y Life Sciences 55%. Peer de Applus, Intertek, SGS, etc.</t>
  </si>
  <si>
    <t>Empresa de filtración integrada verticalmente que se dedica a producir y comercializar filtros de aire para industria (también camiones, vehículos pesados y life sciences). 1915 (inventores). New Products (35%) y Replacement (65%).</t>
  </si>
  <si>
    <t>Indumentaria y equipos de protección de trabajadores.</t>
  </si>
  <si>
    <t>Conglomerado industrial de Henry Singleton. Se han centrado en Tecnología de Imagen y tienen cobertura total de productos y aplicaciones (From Deep Sea to Deep Space). También hacen robots (drones y robots antibombas). EPS growth 24% CAGR desde 2021</t>
  </si>
  <si>
    <t>Diseñan y fabrican soluciones de calidad de aire para indoor.</t>
  </si>
  <si>
    <t>Ingeniería de precisión. Fabrican y distribuyen productos de rubber y foam para industria, construcción, minería, agricultura…</t>
  </si>
  <si>
    <t>Filtros. Parecido a Donaldson pero más centrado en laboratorios y medio ambiente.</t>
  </si>
  <si>
    <t>Cámaras profesionales, objetivos y productos informáticos asociados.</t>
  </si>
  <si>
    <t>Altamente cíclico</t>
  </si>
  <si>
    <t>Latas</t>
  </si>
  <si>
    <t>Botellas vidrio</t>
  </si>
  <si>
    <t>Envases de aluminio, acero y plástico</t>
  </si>
  <si>
    <t>Enlatado casero.</t>
  </si>
  <si>
    <t>Vidrio: bebidas y frascos de cosmética.</t>
  </si>
  <si>
    <t>Empresa de envasado de alimentos (Cryovac) y envasado acolchado (Bubble Wrap).</t>
  </si>
  <si>
    <t>Pequeña. Hace papel, caerá en segunda vuelta</t>
  </si>
  <si>
    <t>Turtle Creek</t>
  </si>
  <si>
    <t>Bróker de barcos. Servicios financieros, gestión de barcos…</t>
  </si>
  <si>
    <t>Líder mundial en transporte marítimo.</t>
  </si>
  <si>
    <t>Especializados en minería.</t>
  </si>
  <si>
    <t>Air and sea (81%). Geográficamente muy diversificado.</t>
  </si>
  <si>
    <t>Número 8 despues de Sinotrans y Nippon Express.</t>
  </si>
  <si>
    <t>En logística son número 9.</t>
  </si>
  <si>
    <t xml:space="preserve">Número 5 mundial (tras K+N, DHL, DSV, DB Schenker). Centrados en camiones en North America </t>
  </si>
  <si>
    <t>E-commerce last mile. Polaca. Lockers y este tipo de cosas.</t>
  </si>
  <si>
    <t>Tierra en USA.</t>
  </si>
  <si>
    <t>Transporte tabaco y medicina en Europa.</t>
  </si>
  <si>
    <t>Número 1 mundial (presentación de DSV viene un ranking) en Sea y en Air. Número 3 en Contract Logistics y 5 en Road en Europa.</t>
  </si>
  <si>
    <t>Distorsionado por dividendos</t>
  </si>
  <si>
    <t>Software para diseño, construcción y gestión de edificios y real estate.</t>
  </si>
  <si>
    <t>Australia. ECM, CPM y ERP transitando a SaaS. Software de contabilidad para empresas y departamentos gubernamentales en Australia y Nueva Zelanda.</t>
  </si>
  <si>
    <t>Pequeña. Soluciones digitales mission critical para industria de construcción en países nórdicos. SaaS user friendly with small ticket size for costumers.</t>
  </si>
  <si>
    <t>SaaS para marketing digital. Muy pequeña. Integrado con Microsoft, Adobe, Salesforce…</t>
  </si>
  <si>
    <t>Digital Trust (estilo programa Affirma para firmar con certificado electrónico), Ciberseguridad y Business Innovation. Participación de control.</t>
  </si>
  <si>
    <t>Soluciones contables y para declaración de impuestos. Mucho cliente pequeño.</t>
  </si>
  <si>
    <t>Marketing digital</t>
  </si>
  <si>
    <t>Software para diseño y fabricación textil: moda, automoción (asientos de cuero y este tipo de cosas) y muebles. Clientes de medio pelo: Calcedonia…</t>
  </si>
  <si>
    <t>Productos de ingeniería para nichos de mercado globales. Estilo Constellation Software.</t>
  </si>
  <si>
    <t>Cloud-native software de workflow en IT, empleados y clientes. Sus clientes son Accenture, Atos, Capgemini…Todo en uno.</t>
  </si>
  <si>
    <t>Ciberseguridad de respuesta a ataques. Utilizan IA. Compatible con otros productos de ciberseguridad y para todos los tamaños de cliente</t>
  </si>
  <si>
    <t>SITG. Estable</t>
  </si>
  <si>
    <t>Software de contabilidad, pagos y gestión de working capital para optimizarlo. SaaS 80%. Europa y América 50-50%.</t>
  </si>
  <si>
    <t>Simulaciones para investigación y descubrimientos de medicamentos. Trabajan para agencia medicamentos USA. Founder 20%. Recurrencia superior al 90%, pero software tradicional. No es SaaS. 65% Producto, 35% Servicios.</t>
  </si>
  <si>
    <t>Soluciones de pago en peajes y otros tipos de cosas de mobilidad. Producto 8% y servicios 92%. Clientes públicos (ciudades y regiones) y compañías como Hertz.</t>
  </si>
  <si>
    <t>Softwar, hardaware, data analytics para sector transporte, especialmente trenes. Trabajan con todo el mundo, instituciónes importantes públicas y privadas.</t>
  </si>
  <si>
    <t>Plataforma SaaS que permite monitorizar aplicaciones en la nube (servidores, bases de datos…). "Cloud Monitoring as a Service".</t>
  </si>
  <si>
    <t>Competidor directo de Datadog. Hacen lo mismo. Estos tienen más enfoque AI.</t>
  </si>
  <si>
    <t>Proporciona datos a empresas en plan bonito y friendly. Tienen 4 segmentos: marketing, ventas, talento y operaciones.</t>
  </si>
  <si>
    <t>Parecido a Dropbox.</t>
  </si>
  <si>
    <t>Pequeña. Datacenters para cloud. Oferta premium en la que ofertan PaaS y SaaS de forma directa en vez de solamente IaaS. Se centran en business critical aplications como SAP.</t>
  </si>
  <si>
    <t>Acelera y mejora el rendimiento de apps en internet. Distribuyen contenido al usuario (Audio, Gráficos, Video, etc) ellos en vez de hacerlo el cliente. Clientes top: Adobe, American Express, Google, Microsoft, Apple, Facebook, Tiktok…</t>
  </si>
  <si>
    <t>Payroll and integrated human resource and employee benefits outsourcing solutions for small and medium-sized businesses in US.</t>
  </si>
  <si>
    <t>Muy pequeña.</t>
  </si>
  <si>
    <t>Software y nube para sector financiero. 50 años. 99% retention. Plataforma que afecta a todo el ecosistema bancario: payments, digital banking, lending… 25% cuota de mercado en bancos y 45% en credit unions. +20 años retention (Banks 55% y Cus 33%). Mission critical solutions. Multi year contrats. "One time" less than 10% revenue. 34 años subiendo dividendo más recompras (99% payout ratio).</t>
  </si>
  <si>
    <t>Spin off de Automatic Data Processing. SaaS para gestoras de activos, wealth management, capital markets… (desde trading y post-trading hasta temas de compliance como proxy voting) 98% recurring fee revenue retention.</t>
  </si>
  <si>
    <t>Número 1 mundial en firma electrónica. Clientes: Microsoft, Apple, SAP, BBVA, Santander… Suscripción 98%</t>
  </si>
  <si>
    <t>Ofrece herramientas para medir riesgos, fraude, optimizar operaciones y cumplir con obligaciones. Clientes principales: TransUnion (10%), Equifax (10%), Experian, bancos…</t>
  </si>
  <si>
    <t>Segments: Merchant acceptance (Clover) 1.8, Payments and Network 1.6, Tecnología Financiera 0.8.</t>
  </si>
  <si>
    <t>Supply chain platform. Pequeña.</t>
  </si>
  <si>
    <t>Software para salud (Clínicas médicas). Pagos, firmas, receta electrónica, videoconsultas…Tienen el pack completo y son player top 3 en todos los países de Europa en cada segmento. Recurring revenue 65%.</t>
  </si>
  <si>
    <t>Software para facturación y análisis de ventas en healthcare services. 20 años en hospitales y ecosistema USA. Ayudan en princing, análisis de costes… SaaS (recurring +85% revenue). SITG</t>
  </si>
  <si>
    <t>Workforce management. Founder 50%. "Atoss helps companies to have the right employee, with the right qualification, at the right place, at the right time, at the right cost, at full compliance".Cloud 70%, on premise 30%. Recurring 60% en general.</t>
  </si>
  <si>
    <t>Software líder mundial para operaciones y cadena de suministro.</t>
  </si>
  <si>
    <t>Software cloud enfocado en industria pharma. North America 60%, Europe 30%.</t>
  </si>
  <si>
    <t xml:space="preserve"> Software para gestoras de activos. "Tech backbone of investment management". En transición a SaaS.</t>
  </si>
  <si>
    <t>Ciberseguridad. Venden a través de socios (sobre todo telecos). B2B2C. Pequeña y poco crecimiento.</t>
  </si>
  <si>
    <t>Cloud y virtualización.</t>
  </si>
  <si>
    <t>Software para desarrolladores de videojuegos en app.</t>
  </si>
  <si>
    <t>WesterInvest AB 33%, Investment Aktiebolaget Spiltan 17%, Tencent 10%,</t>
  </si>
  <si>
    <t>2K y Rockstar (GTA).</t>
  </si>
  <si>
    <t>Fusionan sports media con apuestas deportivas. Leading founders. Superactivos en M&amp;A. CAGR Revenue 46% y EBITDA 39% since IPO (-10% de dilución). Clientes todas las cosas grandes: bet365, kindred, entain, kaizen, flutter, 888 holdings.</t>
  </si>
  <si>
    <t>Software para médicos en que se registran las historias clínicas. Top en UK. En proceso de adquisición por United Health. Competencia la está parando. Recurring 90%.</t>
  </si>
  <si>
    <t>Software de imagen para radiología. Envían desde los aparatos a servidor back-end, renderizan y eso es lo que muestran al radioólogo. Trabajan con IA. Mejora eficiencia clínica y financiera. 9/20 hospitales grandes en USA y contratos con importantes clientes como Gobierno Alemán.</t>
  </si>
  <si>
    <t>Muchos software diferentes para sector salud con interoperabilidad. Presencia fortísima en Alemania.</t>
  </si>
  <si>
    <t>Suite tecnológica que conecta pacientes-médicos-aseguradoras. Soportan riesgo y mejoran la experiencia de todo el mundo. Efecto red</t>
  </si>
  <si>
    <t>Especie de Doctoralia (LinkedIn para médicos) con software de telehealth y especie de Docusign.</t>
  </si>
  <si>
    <t>Enana. Telehealth centrado en fisioterapia y wellness. Churn 1.1%. Venden a empresas que contratan esto para sus empleados (ej. Coca-cola).</t>
  </si>
  <si>
    <t>Lectura de códigos de barras y este tipo de cosas.</t>
  </si>
  <si>
    <t>Igual que Zebra Technologies pero en enana italiana.</t>
  </si>
  <si>
    <t>Software para sector de financiación de coches y equipamiento.</t>
  </si>
  <si>
    <t>Enterprise cloud apps para recursos humanos y finanzas. Problemas graves con SBC.</t>
  </si>
  <si>
    <t>Software de compliance con la SEC. Capital Markets e Investment Companies.</t>
  </si>
  <si>
    <t>Software para crear e implementar aplicaciones comerciales</t>
  </si>
  <si>
    <t>Cloud-based logistic software solutions.</t>
  </si>
  <si>
    <t>Soluciones de business intelligence mediante data analytics.</t>
  </si>
  <si>
    <t>Software de gestión de cadena de suministro en la nube. Sector retail con network effects según van entrando empresas en el ecosistema. Clientes ultratop: Amazon, Kroger, Walmart, Fastenal, Oracle…</t>
  </si>
  <si>
    <t>SaaS de CRM. Pequeña</t>
  </si>
  <si>
    <t>Online payroll services.</t>
  </si>
  <si>
    <t>ERP</t>
  </si>
  <si>
    <t>Software y servicios para administraciones públicas en USA. Líder número 1 pero sólo tienen un 6% de cuota de mercado. 84% recurring revenues. 98% retention rate.</t>
  </si>
  <si>
    <t>Holding. Tecnología y data sobre real estate e hipotecas.</t>
  </si>
  <si>
    <t>ERP. Muy pequeña.</t>
  </si>
  <si>
    <t>HCM - Human Capital Management</t>
  </si>
  <si>
    <t>CRM número 1</t>
  </si>
  <si>
    <t>Plataforma de software para análisis de publicidad digital. Son los top 1 en esto. Retention 100% multianual. Problemas con SBC.</t>
  </si>
  <si>
    <t>Software y servicios de cumplimiento tributario. 40 años. 63% de las Fortune 500. Integrado con ERP: Workday, Oracle, SAP, Salesforce... (son clientes). 84% suscription revenues. Operan en 130 paises con diferentes legislaciones. Los impuestos indirectos (IVA) son complicados. Problemas de SBC.</t>
  </si>
  <si>
    <t>Diseño de chips.</t>
  </si>
  <si>
    <t>Diseña semis y software. Centrados en automotive, industrial e infra de comunicaciones. China 1/3 revenue.</t>
  </si>
  <si>
    <t>Conversión de alto voltajes y potencia eléctrica AC-DC. Trabajan en producción, transmisión y consumo de energía. Único pure player. La competencia no hace chips integrados. La eficiencia de ellos es de otro mundo en comparación. Una de las claves es que los productos antiguos siguen proporcionando revenue.</t>
  </si>
  <si>
    <t>Número 1 en analógico y mixto. Número 1 en radio frecuencia. Número 2 en power (despues de Power Integrations). Sectores: 1) instrumentación y test (Teradyne, Advantest, Danaher, Thermo Fisher…); 2) Industria 4.0; 3)Digital Healthcare; 4) NextGen Communications; 5) Automotive Electrification. A nivel de fabricación tienen una estrategia mixta: fabrican ellos y también se apoyan en TSMC. 75.000 SKUs (80%ventas de productos que no llegan al 0,1%).</t>
  </si>
  <si>
    <t>Hacen las máquinas que hacen embalaje (packaging) 35% y Die Attach (unir los semis a placas base) 65% para semis y sus conexiones con el resto de los equipos (sobre todo a placas base). Líderes con cuotas de mercado importantísimas (41% en Die Attach y 16% en Packaging). En tecnología punta (&lt;7mm) tienen una cuota del 73%. Venden a todos los grandes (microprocesadores y memoria) y bien diversificados. Dirigida por el founder (2% SITG). Long term relations (50 years). Buen capital allocation (divendo y recompras).</t>
  </si>
  <si>
    <t>Hacen máquinas que realizan todo tipo de tratamientos en las obleas de silicio en procesos anteriores a litografía. No venden tanto a TSMC (7.5%) y sí que venden mucho más a memoria (Samsung 25%, Hynix 14%, Micron 8%).</t>
  </si>
  <si>
    <t>Hacen máquinas que se centran en la deposición de "thin films" que van encima de las obleas. Esto proceso se llama ALD (&gt;50% ventas). También en epitaxy o simplemente "epi" (deposición de precisión de capas de sicilio) Son competidores de LAM Research</t>
  </si>
  <si>
    <t>Líderes en diagnóstico y control de procesos. 55% Market share en Process Control (x4 el siguiente) que proporciona 86% de las ventas. Tamibén hacen EVP (Electronics, Packaging and Components). Venden a TSMC (22%), Samsung (12%), Hynix (9%), Intel (8%)…</t>
  </si>
  <si>
    <t>Máquinas para litografía. Monopolio.</t>
  </si>
  <si>
    <t>Test de semis. Son los mejores y cuota del 33% (competidores Advantest 33% y otros como Amkor), pero no es un negocio muy bueno. SOC 80% y Memoria 20%.</t>
  </si>
  <si>
    <t>Estos hacen equipos para todas las fases. TSM 23%, Samsung 19%, Intel 10% y algo de memoria.</t>
  </si>
  <si>
    <t>Son más TIER 2.</t>
  </si>
  <si>
    <t>Fabless design. Centrados en GPU.</t>
  </si>
  <si>
    <t>Fabless design. Centrados en chips para conectividad (Wifi routers, modems…) y también en móviles (wifi, bluetooth, satélite...). Acaban de comprar VMWare (software multicloud) y software de infraestructura ahora es la mitad del negocio (antes adquirieron Symantec, CA Technologies y Brocade). TSM les hace todo 32% de COGS. Le venden a Apple, Meta, Huawei, Alphabet...</t>
  </si>
  <si>
    <t>Fabless design de procesadores. Centrados en CPU. Trabajando con TSMC atacando a Intel. Venden a Sony, Amazon, Meta, Alphabet, Dell, HP…</t>
  </si>
  <si>
    <t>OEM integrado (algo le dan a TSM también -10% COGS-) en chips analógicos (77%). Ventajas de costes. No dependencia de ningún cliente. Hay un vídeo en la web que explica sus ventajas competitivas. Centrados en Industria (40%), Autos (25%) y Personal electronics (20%).</t>
  </si>
  <si>
    <t>Líderes en memoria NAND. Integrados. Compiten con Samsung y Hynix en oligopolio.</t>
  </si>
  <si>
    <t>Fabless chip design. Ofrece cellular IoT wireless technologies (bluetooth 90% ventas). 45% market share (compiten con SiLabs, Telink, TI, Dialog, Infineon y Qualcomm pero para estos son negocios residuales). El único que competía fuerte era TI -Texas Instruments- con una cuota de mercado parecida en 2016 pero los han ido reventando. OJO! Arrow Electronics 33% ventas.</t>
  </si>
  <si>
    <t>Parecida a Nordic pero más diversa (Video, Voz, Wifi, Bluetooth y GPS). Transitando de Mobile a IoT. Compiten con Infineon, Mediatek, Microchip, NXP, Qualcomm y Silicon Labs.</t>
  </si>
  <si>
    <t>High perfomance power solutions. Industria, telecom, cloud, auto, consumer applications. La lleva el founder. 4.000 SKU. "From board level power to rack and beyond".</t>
  </si>
  <si>
    <t>Industria y auto. Intelligent Power (número 2 global) 9% market share y Sensores inteligentes (número 1 global en auto e industria) 46% auto market share.</t>
  </si>
  <si>
    <t>Hacen "Probe Cards" para testing. 28% market share y subiendo fuera de memoría y 51% en MEMS y subiendo. Es la interfaz entre un sistema de test electrónico y una oblea de semiconductor que permite testing de chips todavía en la oblea. Hay dos tipos de testing: en front-end (mitad del proceso) y back-end (final del proceso). Ellos sólo trabajan en el primer segmento. Integración vertical 100%. Familia Crippa 80% SITG.</t>
  </si>
  <si>
    <t>Muy centrados en autos</t>
  </si>
  <si>
    <t>No dan información. Apple 37%.</t>
  </si>
  <si>
    <t>Auto e industria. Tienen Fabs. También hacen Assembly y Test.</t>
  </si>
  <si>
    <t xml:space="preserve">Temas de conectividad. Apple 58% ventas. 7600 SKU. </t>
  </si>
  <si>
    <t>Generalistas: Analog y MMCU (Mixed Signal Microcontrollers y Microprocessors).</t>
  </si>
  <si>
    <t>Sensores de flujo de líquido y gas para medición de humedad y temperatura.</t>
  </si>
  <si>
    <t>Muy bien pero 5 años</t>
  </si>
  <si>
    <t>Arrow 24% y TD Synnex 21%</t>
  </si>
  <si>
    <t>Venta directa de hardware y software (también via e-commerce). Operación y mantenimiento de infraestructura IT.</t>
  </si>
  <si>
    <t>Memoría de almacenamiento HHD. Importante en data center.Creen en StaaS (Storage as a Service). Competidores: Toshiba y Western Digital. Muy buena capital allocation. Dell 9%, Lenovo 6%, HP 5%...</t>
  </si>
  <si>
    <t>Optical networking y laseres comerciales. Apple 29% (Lidar), Ciena 13%</t>
  </si>
  <si>
    <t xml:space="preserve">Almacenamiento automatizado en cubos con alta tecnología. Hardware y software. </t>
  </si>
  <si>
    <t>compran y desarrollan infraestructuras en eficiencia, sostenibilidad, etc. Buscan nicho</t>
  </si>
  <si>
    <t>Muy bien</t>
  </si>
  <si>
    <t>Founder y management 70% SITG. 58% recurrencia. Líneas: 66% infraestructura IT y 30% application services. 85% Francia (80% del CAC40 son clientes). Competidores: Capgemini, Alten, Atos, Sopra Steria, Akka, Wavestone, SII, Aubay, Econocom. Problema! Clientes TOP 5 representan 1/3 ventas.</t>
  </si>
  <si>
    <t>Dividendo fuerte.</t>
  </si>
  <si>
    <t>Desarrollan software a medida para diferentes dispositivos. En este sentido son diferentes al resto de consultoras y por eso tienen unos márgenes mayores (20-30% EBIT como objetivo estratégico). Operan en 70 industrias.</t>
  </si>
  <si>
    <t>Trabajan para sector videojuegos (23/25 top gaming companies son clientes y 10/10 top mobile games companies). Hacen "Game Development" 40%, "Globalize" -Localization, Audio Services y Functionality QA- 44% y Marketing y Player Support 17%.Son el número 1 (x3 market share el número 2) pero sólo tienen 5% market share. Crecimiento orgánico 15% más inorgánico muy fuerte (consolidando el sector de outsourcing de videojuegos a nivel mundial).</t>
  </si>
  <si>
    <t>Trabajan sobre todo en sector financiero dentro de "Risk Decisions". Centrados en data para risk management. Países nórdicos. Bien en ventajas competitivas por la integración con el cliente, el tipo de cliente (sector financiero) y servicios mission critical. Se ve en buenos márgenes. PERO falta crecimiento (lo que hay es inorgánico). Nordea tiene un 20% y Sampo 10%.</t>
  </si>
  <si>
    <t>Consultoría estratégica tecnológica, desarrollo de sistemas complejos, implementación de software empresarial, data, BI… Muy buena. Problemas de crecimiento?</t>
  </si>
  <si>
    <t>Muy centrado en sector público.</t>
  </si>
  <si>
    <t>Data y analytics.</t>
  </si>
  <si>
    <t>Modelado 3d y similar de edificios para ingenieros/arquitectos. Recurring 71%. Hacen Design Management 60% y Process Management 30%. Venden a Aena, BNP Paribas, Autodesk, ArcelorMittal, ciudades como Amsterdam o Gothernburg…</t>
  </si>
  <si>
    <t>Ponen Oracle, SAP y Salesforce. Y luego dan soporte.</t>
  </si>
  <si>
    <t>Ponen y te ayudan con Salesforce.</t>
  </si>
  <si>
    <t>Especializados en contabilidad y pagos a empleados…</t>
  </si>
  <si>
    <t>Operan call centers externalizados en suramérica, etc.</t>
  </si>
  <si>
    <t>Tecnología para ejécito y cosas de este estilo. Más intensiva en capital.</t>
  </si>
  <si>
    <t>Plaformas y app a nivel nacional y supranacional (EU) como digital wallets… Integración máxima con gobiernos</t>
  </si>
  <si>
    <t>Consultores IT multidisciplinares. Sector público y privado 50-50%. Clientes Oil&amp;Gas 40% y Public Admin 17% (Ejército Noruego, gestión tranvías y trenes). Dividendo fuerte y recompras</t>
  </si>
  <si>
    <t>Más del 50% son bancos. SITG sí.</t>
  </si>
  <si>
    <t>Consultoría software y cloud. Estrategia costumer-centric diferente al resto implementada en 3 pasos: 1) REDUCIR COSTES EN IT, 2) MAXIMIZAR EL VALOR QUE PROPORCIONA EL GASTO EN IT, 3) INVERSIÓN DE CRECIMIENTO OPTIMIZADA. Estrategicamente EBITDA margin en 25%.</t>
  </si>
  <si>
    <t>También hacen venta y reacondicionamiento de hardaware; y financiación. SITG 40% (+20% autocartera). Buybacks y dividendos agresivos.</t>
  </si>
  <si>
    <t>Pequeña. Top 10 clientes 45% ventas. Public sector 30%, Financiero 15%.</t>
  </si>
  <si>
    <t>Implementan Workday y otros servicios digitales. Net revenue retention 120%. SITG.</t>
  </si>
  <si>
    <t>Pequeña. Especializados en industria.</t>
  </si>
  <si>
    <t>Centrados en infra IT. Partners son HP, Lenovo, Cisco, etc. Falta de recurrencia en ventas.</t>
  </si>
  <si>
    <t>45% SITG managers. Sector financiero 60%.</t>
  </si>
  <si>
    <t xml:space="preserve">Líderes del sector. </t>
  </si>
  <si>
    <t>Alemania. Hacen de todo pero especialización en data centers y cloud. En su presentación ponen una slide de satisfacción de clientes: quedan muy bien Capgemini, Datagroup, Bechtle, CGI y Accenture en ese orden. SITG 54% CEO. Deuda y margen neto más bajo.</t>
  </si>
  <si>
    <t>CAGR 20Y</t>
  </si>
  <si>
    <t>CAGR 10Y</t>
  </si>
  <si>
    <t>CAGR 5Y</t>
  </si>
  <si>
    <t>C</t>
  </si>
  <si>
    <t>A</t>
  </si>
  <si>
    <t>B</t>
  </si>
  <si>
    <t>Capital Group 14%. US 35%, UK 22% Arabia Saudi 11%.</t>
  </si>
  <si>
    <t>DECIL QUALITY</t>
  </si>
  <si>
    <t>TICKER</t>
  </si>
  <si>
    <t>TPL US Equity</t>
  </si>
  <si>
    <t>TEXAS PACIFIC LAND CORP</t>
  </si>
  <si>
    <t>Tierra en USA. Royalties de oil and gas en Texas.</t>
  </si>
  <si>
    <t>CSX US Equity</t>
  </si>
  <si>
    <t>CSX CORP</t>
  </si>
  <si>
    <t>UNP US Equity</t>
  </si>
  <si>
    <t>UNION PACIFIC CORP</t>
  </si>
  <si>
    <t>NSC US Equity</t>
  </si>
  <si>
    <t>NORFOLK SOUTHERN CORP</t>
  </si>
  <si>
    <t>PBT US Equity</t>
  </si>
  <si>
    <t>PERMIAN BASIN ROYALTY TRUST</t>
  </si>
  <si>
    <t>MYCRONIC AB</t>
  </si>
  <si>
    <t>EQY_INIT_PO_DT</t>
  </si>
  <si>
    <t>14/05/1997</t>
  </si>
  <si>
    <t>13/03/1986</t>
  </si>
  <si>
    <t>12/12/1980</t>
  </si>
  <si>
    <t>24/05/2006</t>
  </si>
  <si>
    <t>#N/A N/A</t>
  </si>
  <si>
    <t>21/10/2015</t>
  </si>
  <si>
    <t>15/03/2006</t>
  </si>
  <si>
    <t>16/03/1994</t>
  </si>
  <si>
    <t>29/01/1998</t>
  </si>
  <si>
    <t>15/11/2007</t>
  </si>
  <si>
    <t>21/01/1999</t>
  </si>
  <si>
    <t>19/03/2008</t>
  </si>
  <si>
    <t>18/05/2012</t>
  </si>
  <si>
    <t>01/07/1998</t>
  </si>
  <si>
    <t>19/08/2004</t>
  </si>
  <si>
    <t>19/06/1996</t>
  </si>
  <si>
    <t>20/06/2014</t>
  </si>
  <si>
    <t>08/12/1999</t>
  </si>
  <si>
    <t>01/05/1984</t>
  </si>
  <si>
    <t>16/11/2005</t>
  </si>
  <si>
    <t>01/07/1987</t>
  </si>
  <si>
    <t>01/06/1987</t>
  </si>
  <si>
    <t>28/06/1996</t>
  </si>
  <si>
    <t>25/02/1992</t>
  </si>
  <si>
    <t>01/06/1985</t>
  </si>
  <si>
    <t>23/09/2020</t>
  </si>
  <si>
    <t>23/06/2004</t>
  </si>
  <si>
    <t>14/11/1997</t>
  </si>
  <si>
    <t>26/10/2017</t>
  </si>
  <si>
    <t>01/12/1999</t>
  </si>
  <si>
    <t>27/06/1996</t>
  </si>
  <si>
    <t>17/02/1994</t>
  </si>
  <si>
    <t>22/04/1993</t>
  </si>
  <si>
    <t>01/02/2013</t>
  </si>
  <si>
    <t>11/04/2016</t>
  </si>
  <si>
    <t>08/02/2012</t>
  </si>
  <si>
    <t>24/10/1991</t>
  </si>
  <si>
    <t>01/04/1991</t>
  </si>
  <si>
    <t>21/06/1991</t>
  </si>
  <si>
    <t>24/01/2011</t>
  </si>
  <si>
    <t>19/03/2014</t>
  </si>
  <si>
    <t>29/03/1999</t>
  </si>
  <si>
    <t>10/03/1999</t>
  </si>
  <si>
    <t>19/11/2004</t>
  </si>
  <si>
    <t>20/10/1994</t>
  </si>
  <si>
    <t>06/12/2002</t>
  </si>
  <si>
    <t>10/12/2020</t>
  </si>
  <si>
    <t>22/04/2010</t>
  </si>
  <si>
    <t>19/06/2000</t>
  </si>
  <si>
    <t>27/06/2013</t>
  </si>
  <si>
    <t>15/04/2014</t>
  </si>
  <si>
    <t>12/09/1961</t>
  </si>
  <si>
    <t>24/03/1969</t>
  </si>
  <si>
    <t>11/03/1993</t>
  </si>
  <si>
    <t>01/11/1985</t>
  </si>
  <si>
    <t>13/02/1992</t>
  </si>
  <si>
    <t>29/06/2012</t>
  </si>
  <si>
    <t>23/11/1999</t>
  </si>
  <si>
    <t>21/09/2016</t>
  </si>
  <si>
    <t>12/06/2019</t>
  </si>
  <si>
    <t>01/08/1990</t>
  </si>
  <si>
    <t>12/10/1995</t>
  </si>
  <si>
    <t>16/05/1994</t>
  </si>
  <si>
    <t>28/10/2016</t>
  </si>
  <si>
    <t>18/11/2015</t>
  </si>
  <si>
    <t>29/01/1962</t>
  </si>
  <si>
    <t>01/08/1987</t>
  </si>
  <si>
    <t>11/06/2015</t>
  </si>
  <si>
    <t>10/03/2006</t>
  </si>
  <si>
    <t>12/07/2013</t>
  </si>
  <si>
    <t>26/06/1992</t>
  </si>
  <si>
    <t>01/12/1980</t>
  </si>
  <si>
    <t>16/12/2013</t>
  </si>
  <si>
    <t>28/09/2012</t>
  </si>
  <si>
    <t>01/09/1972</t>
  </si>
  <si>
    <t>05/11/2004</t>
  </si>
  <si>
    <t>01/01/1962</t>
  </si>
  <si>
    <t>30/09/1999</t>
  </si>
  <si>
    <t>19/07/2001</t>
  </si>
  <si>
    <t>02/02/1970</t>
  </si>
  <si>
    <t>01/08/1985</t>
  </si>
  <si>
    <t>05/06/1992</t>
  </si>
  <si>
    <t>29/04/2010</t>
  </si>
  <si>
    <t>23/05/2001</t>
  </si>
  <si>
    <t>26/01/2006</t>
  </si>
  <si>
    <t>01/10/1961</t>
  </si>
  <si>
    <t>01/09/1981</t>
  </si>
  <si>
    <t>05/12/1985</t>
  </si>
  <si>
    <t>29/06/2010</t>
  </si>
  <si>
    <t>12/11/1957</t>
  </si>
  <si>
    <t>16/03/2018</t>
  </si>
  <si>
    <t>12/06/2015</t>
  </si>
  <si>
    <t>08/08/2013</t>
  </si>
  <si>
    <t>18/11/2009</t>
  </si>
  <si>
    <t>06/06/2016</t>
  </si>
  <si>
    <t>06/12/2000</t>
  </si>
  <si>
    <t>04/03/1999</t>
  </si>
  <si>
    <t>11/08/2005</t>
  </si>
  <si>
    <t>10/10/2014</t>
  </si>
  <si>
    <t>23/07/2021</t>
  </si>
  <si>
    <t>16/11/1995</t>
  </si>
  <si>
    <t>29/09/2022</t>
  </si>
  <si>
    <t>06/06/2014</t>
  </si>
  <si>
    <t>13/06/2000</t>
  </si>
  <si>
    <t>27/03/2014</t>
  </si>
  <si>
    <t>01/12/1994</t>
  </si>
  <si>
    <t>12/07/2004</t>
  </si>
  <si>
    <t>25/06/2015</t>
  </si>
  <si>
    <t>01/12/1996</t>
  </si>
  <si>
    <t>16/10/2002</t>
  </si>
  <si>
    <t>27/02/2014</t>
  </si>
  <si>
    <t>01/03/1992</t>
  </si>
  <si>
    <t>12/12/2013</t>
  </si>
  <si>
    <t>28/03/1998</t>
  </si>
  <si>
    <t>30/06/1998</t>
  </si>
  <si>
    <t>01/02/1973</t>
  </si>
  <si>
    <t>04/08/1999</t>
  </si>
  <si>
    <t>15/06/1988</t>
  </si>
  <si>
    <t>10/07/1990</t>
  </si>
  <si>
    <t>18/10/2000</t>
  </si>
  <si>
    <t>02/07/2003</t>
  </si>
  <si>
    <t>04/10/2019</t>
  </si>
  <si>
    <t>11/08/2016</t>
  </si>
  <si>
    <t>25/04/2002</t>
  </si>
  <si>
    <t>09/12/1964</t>
  </si>
  <si>
    <t>02/08/2013</t>
  </si>
  <si>
    <t>30/10/2001</t>
  </si>
  <si>
    <t>14/06/1996</t>
  </si>
  <si>
    <t>06/08/2010</t>
  </si>
  <si>
    <t>10/03/2011</t>
  </si>
  <si>
    <t>31/10/1980</t>
  </si>
  <si>
    <t>01/10/1972</t>
  </si>
  <si>
    <t>16/04/2015</t>
  </si>
  <si>
    <t>12/12/1996</t>
  </si>
  <si>
    <t>16/10/2013</t>
  </si>
  <si>
    <t>02/07/1997</t>
  </si>
  <si>
    <t>08/06/2018</t>
  </si>
  <si>
    <t>01/08/1986</t>
  </si>
  <si>
    <t>27/11/2007</t>
  </si>
  <si>
    <t>23/04/1998</t>
  </si>
  <si>
    <t>12/03/1986</t>
  </si>
  <si>
    <t>10/10/2000</t>
  </si>
  <si>
    <t>15/03/1923</t>
  </si>
  <si>
    <t>14/05/1998</t>
  </si>
  <si>
    <t>08/05/2007</t>
  </si>
  <si>
    <t>07/12/2000</t>
  </si>
  <si>
    <t>20/03/1962</t>
  </si>
  <si>
    <t>21/12/2004</t>
  </si>
  <si>
    <t>21/11/2014</t>
  </si>
  <si>
    <t>02/07/1999</t>
  </si>
  <si>
    <t>16/11/2000</t>
  </si>
  <si>
    <t>03/03/1999</t>
  </si>
  <si>
    <t>10/06/1999</t>
  </si>
  <si>
    <t>10/09/2009</t>
  </si>
  <si>
    <t>09/11/1999</t>
  </si>
  <si>
    <t>18/08/1983</t>
  </si>
  <si>
    <t>01/01/1980</t>
  </si>
  <si>
    <t>15/06/2010</t>
  </si>
  <si>
    <t>22/05/2002</t>
  </si>
  <si>
    <t>05/02/2001</t>
  </si>
  <si>
    <t>20/07/2012</t>
  </si>
  <si>
    <t>14/10/1998</t>
  </si>
  <si>
    <t>23/10/2003</t>
  </si>
  <si>
    <t>13/06/2018</t>
  </si>
  <si>
    <t>16/09/1960</t>
  </si>
  <si>
    <t>21/04/1965</t>
  </si>
  <si>
    <t>15/09/1948</t>
  </si>
  <si>
    <t>05/10/1993</t>
  </si>
  <si>
    <t>03/05/2005</t>
  </si>
  <si>
    <t>21/06/2017</t>
  </si>
  <si>
    <t>26/08/1983</t>
  </si>
  <si>
    <t>06/10/1994</t>
  </si>
  <si>
    <t>06/07/1943</t>
  </si>
  <si>
    <t>05/11/2007</t>
  </si>
  <si>
    <t>09/05/2013</t>
  </si>
  <si>
    <t>02/06/1998</t>
  </si>
  <si>
    <t>08/10/1987</t>
  </si>
  <si>
    <t>25/02/2002</t>
  </si>
  <si>
    <t>26/06/1997</t>
  </si>
  <si>
    <t>19/10/2007</t>
  </si>
  <si>
    <t>09/11/2000</t>
  </si>
  <si>
    <t>01/06/1984</t>
  </si>
  <si>
    <t>08/11/2017</t>
  </si>
  <si>
    <t>26/11/2015</t>
  </si>
  <si>
    <t>10/06/2016</t>
  </si>
  <si>
    <t>09/07/1998</t>
  </si>
  <si>
    <t>20/07/2011</t>
  </si>
  <si>
    <t>30/06/2021</t>
  </si>
  <si>
    <t>28/07/1999</t>
  </si>
  <si>
    <t>28/06/1991</t>
  </si>
  <si>
    <t>06/07/2001</t>
  </si>
  <si>
    <t>10/02/2016</t>
  </si>
  <si>
    <t>12/09/2005</t>
  </si>
  <si>
    <t>04/08/2000</t>
  </si>
  <si>
    <t>27/11/2003</t>
  </si>
  <si>
    <t>03/06/2010</t>
  </si>
  <si>
    <t>17/11/2000</t>
  </si>
  <si>
    <t>15/12/2015</t>
  </si>
  <si>
    <t>04/07/1991</t>
  </si>
  <si>
    <t>26/05/2004</t>
  </si>
  <si>
    <t>01/07/1960</t>
  </si>
  <si>
    <t>26/10/1999</t>
  </si>
  <si>
    <t>30/06/2009</t>
  </si>
  <si>
    <t>20/04/2001</t>
  </si>
  <si>
    <t>20/10/1983</t>
  </si>
  <si>
    <t>06/06/2007</t>
  </si>
  <si>
    <t>06/06/2005</t>
  </si>
  <si>
    <t>26/06/2001</t>
  </si>
  <si>
    <t>20/03/2015</t>
  </si>
  <si>
    <t>06/08/2015</t>
  </si>
  <si>
    <t>05/09/1934</t>
  </si>
  <si>
    <t>20/05/1946</t>
  </si>
  <si>
    <t>01/06/1960</t>
  </si>
  <si>
    <t>10/07/2000</t>
  </si>
  <si>
    <t>26/01/2001</t>
  </si>
  <si>
    <t>12/12/1997</t>
  </si>
  <si>
    <t>12/03/1969</t>
  </si>
  <si>
    <t>07/10/2009</t>
  </si>
  <si>
    <t>01/05/1979</t>
  </si>
  <si>
    <t>31/03/2010</t>
  </si>
  <si>
    <t>26/04/2018</t>
  </si>
  <si>
    <t>12/10/2012</t>
  </si>
  <si>
    <t>16/06/1997</t>
  </si>
  <si>
    <t>01/12/1927</t>
  </si>
  <si>
    <t>01/07/1930</t>
  </si>
  <si>
    <t>03/12/2007</t>
  </si>
  <si>
    <t>29/05/1997</t>
  </si>
  <si>
    <t>25/02/1991</t>
  </si>
  <si>
    <t>30/06/2000</t>
  </si>
  <si>
    <t>10/06/2004</t>
  </si>
  <si>
    <t>01/07/1997</t>
  </si>
  <si>
    <t>24/11/2003</t>
  </si>
  <si>
    <t>08/06/2004</t>
  </si>
  <si>
    <t>13/12/2001</t>
  </si>
  <si>
    <t>18/05/1971</t>
  </si>
  <si>
    <t>01/11/1973</t>
  </si>
  <si>
    <t>27/06/2001</t>
  </si>
  <si>
    <t>23/09/2016</t>
  </si>
  <si>
    <t>27/04/2021</t>
  </si>
  <si>
    <t>18/05/1977</t>
  </si>
  <si>
    <t>25/05/1999</t>
  </si>
  <si>
    <t>13/09/2007</t>
  </si>
  <si>
    <t>24/05/2002</t>
  </si>
  <si>
    <t>24/10/2007</t>
  </si>
  <si>
    <t>20/06/1969</t>
  </si>
  <si>
    <t>02/06/1982</t>
  </si>
  <si>
    <t>08/11/1991</t>
  </si>
  <si>
    <t>04/03/1993</t>
  </si>
  <si>
    <t>21/10/2009</t>
  </si>
  <si>
    <t>23/04/2021</t>
  </si>
  <si>
    <t>13/08/2015</t>
  </si>
  <si>
    <t>13/11/2009</t>
  </si>
  <si>
    <t>15/09/1919</t>
  </si>
  <si>
    <t>21/05/1996</t>
  </si>
  <si>
    <t>23/05/2000</t>
  </si>
  <si>
    <t>12/06/2001</t>
  </si>
  <si>
    <t>27/04/2018</t>
  </si>
  <si>
    <t>27/04/2000</t>
  </si>
  <si>
    <t>19/03/2015</t>
  </si>
  <si>
    <t>13/11/1961</t>
  </si>
  <si>
    <t>05/06/1997</t>
  </si>
  <si>
    <t>28/10/1999</t>
  </si>
  <si>
    <t>10/07/2003</t>
  </si>
  <si>
    <t>18/06/1998</t>
  </si>
  <si>
    <t>14/04/2000</t>
  </si>
  <si>
    <t>21/04/2021</t>
  </si>
  <si>
    <t>14/04/2016</t>
  </si>
  <si>
    <t>01/03/1971</t>
  </si>
  <si>
    <t>22/03/2018</t>
  </si>
  <si>
    <t>21/12/1995</t>
  </si>
  <si>
    <t>16/02/1990</t>
  </si>
  <si>
    <t>23/03/2017</t>
  </si>
  <si>
    <t>27/06/2014</t>
  </si>
  <si>
    <t>02/04/1991</t>
  </si>
  <si>
    <t>01/07/1989</t>
  </si>
  <si>
    <t>19/04/2017</t>
  </si>
  <si>
    <t>22/11/2004</t>
  </si>
  <si>
    <t>09/07/1996</t>
  </si>
  <si>
    <t>21/03/2014</t>
  </si>
  <si>
    <t>25/06/2001</t>
  </si>
  <si>
    <t>25/05/2007</t>
  </si>
  <si>
    <t>01/06/1989</t>
  </si>
  <si>
    <t>20/10/2021</t>
  </si>
  <si>
    <t>14/07/2014</t>
  </si>
  <si>
    <t>14/10/2011</t>
  </si>
  <si>
    <t>11/12/2014</t>
  </si>
  <si>
    <t>01/01/1973</t>
  </si>
  <si>
    <t>29/05/2014</t>
  </si>
  <si>
    <t>11/06/2018</t>
  </si>
  <si>
    <t>26/06/2015</t>
  </si>
  <si>
    <t>13/03/1930</t>
  </si>
  <si>
    <t>03/03/2000</t>
  </si>
  <si>
    <t>28/06/1995</t>
  </si>
  <si>
    <t>15/12/2010</t>
  </si>
  <si>
    <t>01/03/1991</t>
  </si>
  <si>
    <t>13/09/1994</t>
  </si>
  <si>
    <t>11/05/2017</t>
  </si>
  <si>
    <t>17/06/1983</t>
  </si>
  <si>
    <t>15/02/2022</t>
  </si>
  <si>
    <t>25/10/2018</t>
  </si>
  <si>
    <t>16/01/1997</t>
  </si>
  <si>
    <t>13/12/1993</t>
  </si>
  <si>
    <t>11/08/1939</t>
  </si>
  <si>
    <t>11/05/2016</t>
  </si>
  <si>
    <t>16/07/1992</t>
  </si>
  <si>
    <t>19/03/1998</t>
  </si>
  <si>
    <t>22/01/1992</t>
  </si>
  <si>
    <t>04/12/1995</t>
  </si>
  <si>
    <t>25/09/1944</t>
  </si>
  <si>
    <t>18/07/2018</t>
  </si>
  <si>
    <t>17/09/1991</t>
  </si>
  <si>
    <t>03/05/2016</t>
  </si>
  <si>
    <t>17/11/1995</t>
  </si>
  <si>
    <t>05/10/2000</t>
  </si>
  <si>
    <t>08/07/1986</t>
  </si>
  <si>
    <t>16/06/2020</t>
  </si>
  <si>
    <t>07/12/2006</t>
  </si>
  <si>
    <t>16/06/2021</t>
  </si>
  <si>
    <t>08/11/2018</t>
  </si>
  <si>
    <t>14/10/1997</t>
  </si>
  <si>
    <t>12/11/2015</t>
  </si>
  <si>
    <t>03/07/1995</t>
  </si>
  <si>
    <t>08/04/1999</t>
  </si>
  <si>
    <t>12/11/2014</t>
  </si>
  <si>
    <t>11/11/1997</t>
  </si>
  <si>
    <t>22/06/1942</t>
  </si>
  <si>
    <t>03/06/2020</t>
  </si>
  <si>
    <t>29/05/2020</t>
  </si>
  <si>
    <t>09/01/1952</t>
  </si>
  <si>
    <t>29/03/2010</t>
  </si>
  <si>
    <t>27/03/1987</t>
  </si>
  <si>
    <t>01/09/1984</t>
  </si>
  <si>
    <t>19/04/2005</t>
  </si>
  <si>
    <t>28/05/1998</t>
  </si>
  <si>
    <t>01/03/1970</t>
  </si>
  <si>
    <t>11/08/2004</t>
  </si>
  <si>
    <t>16/07/2014</t>
  </si>
  <si>
    <t>07/11/2014</t>
  </si>
  <si>
    <t>29/03/1967</t>
  </si>
  <si>
    <t>03/04/1995</t>
  </si>
  <si>
    <t>10/12/2021</t>
  </si>
  <si>
    <t>27/06/1997</t>
  </si>
  <si>
    <t>21/04/2006</t>
  </si>
  <si>
    <t>16/11/1928</t>
  </si>
  <si>
    <t>19/07/2007</t>
  </si>
  <si>
    <t>07/12/2018</t>
  </si>
  <si>
    <t>12/10/2017</t>
  </si>
  <si>
    <t>19/06/2002</t>
  </si>
  <si>
    <t>02/04/1970</t>
  </si>
  <si>
    <t>24/11/1999</t>
  </si>
  <si>
    <t>10/01/1957</t>
  </si>
  <si>
    <t>11/05/1995</t>
  </si>
  <si>
    <t>16/05/2005</t>
  </si>
  <si>
    <t>16/02/2005</t>
  </si>
  <si>
    <t>09/03/2000</t>
  </si>
  <si>
    <t>30/07/2014</t>
  </si>
  <si>
    <t>24/06/2021</t>
  </si>
  <si>
    <t>17/12/1959</t>
  </si>
  <si>
    <t>23/08/1968</t>
  </si>
  <si>
    <t>19/06/2017</t>
  </si>
  <si>
    <t>21/01/2005</t>
  </si>
  <si>
    <t>02/07/2014</t>
  </si>
  <si>
    <t>22/05/1998</t>
  </si>
  <si>
    <t>09/12/2021</t>
  </si>
  <si>
    <t>01/10/2015</t>
  </si>
  <si>
    <t>29/07/2020</t>
  </si>
  <si>
    <t>22/02/1993</t>
  </si>
  <si>
    <t>06/07/2004</t>
  </si>
  <si>
    <t>17/12/1945</t>
  </si>
  <si>
    <t>11/12/2006</t>
  </si>
  <si>
    <t>24/04/2014</t>
  </si>
  <si>
    <t>08/08/1996</t>
  </si>
  <si>
    <t>26/07/2007</t>
  </si>
  <si>
    <t>28/06/2013</t>
  </si>
  <si>
    <t>10/11/1999</t>
  </si>
  <si>
    <t>16/12/1996</t>
  </si>
  <si>
    <t>05/10/2010</t>
  </si>
  <si>
    <t>02/06/1995</t>
  </si>
  <si>
    <t>02/02/2021</t>
  </si>
  <si>
    <t>27/06/2011</t>
  </si>
  <si>
    <t>08/05/1996</t>
  </si>
  <si>
    <t>01/04/2015</t>
  </si>
  <si>
    <t>19/06/2015</t>
  </si>
  <si>
    <t>16/05/2007</t>
  </si>
  <si>
    <t>18/12/2014</t>
  </si>
  <si>
    <t>06/08/2014</t>
  </si>
  <si>
    <t>22/07/1999</t>
  </si>
  <si>
    <t>25/08/1993</t>
  </si>
  <si>
    <t>01/06/1982</t>
  </si>
  <si>
    <t>26/07/2018</t>
  </si>
  <si>
    <t>09/10/2006</t>
  </si>
  <si>
    <t>05/06/2017</t>
  </si>
  <si>
    <t>19/11/2014</t>
  </si>
  <si>
    <t>19/04/2000</t>
  </si>
  <si>
    <t>27/04/2016</t>
  </si>
  <si>
    <t>19/10/2006</t>
  </si>
  <si>
    <t>31/05/2016</t>
  </si>
  <si>
    <t>18/06/1997</t>
  </si>
  <si>
    <t>30/04/2021</t>
  </si>
  <si>
    <t>01/06/2000</t>
  </si>
  <si>
    <t>27/06/1988</t>
  </si>
  <si>
    <t>14/12/1989</t>
  </si>
  <si>
    <t>27/07/1998</t>
  </si>
  <si>
    <t>06/06/2001</t>
  </si>
  <si>
    <t>03/06/1992</t>
  </si>
  <si>
    <t>01/06/1983</t>
  </si>
  <si>
    <t>30/03/2012</t>
  </si>
  <si>
    <t>15/08/1991</t>
  </si>
  <si>
    <t>15/03/1999</t>
  </si>
  <si>
    <t>05/07/2018</t>
  </si>
  <si>
    <t>24/03/2006</t>
  </si>
  <si>
    <t>22/03/2011</t>
  </si>
  <si>
    <t>31/01/2008</t>
  </si>
  <si>
    <t>07/02/2000</t>
  </si>
  <si>
    <t>10/10/1968</t>
  </si>
  <si>
    <t>08/06/2021</t>
  </si>
  <si>
    <t>28/03/2001</t>
  </si>
  <si>
    <t>27/01/2021</t>
  </si>
  <si>
    <t>01/11/2006</t>
  </si>
  <si>
    <t>25/07/2014</t>
  </si>
  <si>
    <t>29/09/1994</t>
  </si>
  <si>
    <t>24/10/2006</t>
  </si>
  <si>
    <t>27/03/1996</t>
  </si>
  <si>
    <t>30/01/2015</t>
  </si>
  <si>
    <t>01/07/2021</t>
  </si>
  <si>
    <t>23/06/2021</t>
  </si>
  <si>
    <t>16/11/2006</t>
  </si>
  <si>
    <t>01/10/1968</t>
  </si>
  <si>
    <t>03/06/1928</t>
  </si>
  <si>
    <t>27/07/1995</t>
  </si>
  <si>
    <t>27/01/2000</t>
  </si>
  <si>
    <t>18/04/2005</t>
  </si>
  <si>
    <t>14/07/2020</t>
  </si>
  <si>
    <t>24/03/2010</t>
  </si>
  <si>
    <t>01/11/1987</t>
  </si>
  <si>
    <t>08/05/1989</t>
  </si>
  <si>
    <t>23/03/2016</t>
  </si>
  <si>
    <t>04/10/2012</t>
  </si>
  <si>
    <t>01/07/1999</t>
  </si>
  <si>
    <t>24/07/2001</t>
  </si>
  <si>
    <t>20/06/1967</t>
  </si>
  <si>
    <t>09/05/1929</t>
  </si>
  <si>
    <t>27/03/2015</t>
  </si>
  <si>
    <t>22/06/1999</t>
  </si>
  <si>
    <t>13/02/1997</t>
  </si>
  <si>
    <t>08/01/1997</t>
  </si>
  <si>
    <t>24/11/1994</t>
  </si>
  <si>
    <t>07/04/1999</t>
  </si>
  <si>
    <t>11/04/1996</t>
  </si>
  <si>
    <t>17/11/2011</t>
  </si>
  <si>
    <t>03/11/2017</t>
  </si>
  <si>
    <t>01/07/1972</t>
  </si>
  <si>
    <t>01/06/1961</t>
  </si>
  <si>
    <t>02/11/2021</t>
  </si>
  <si>
    <t>22/06/2005</t>
  </si>
  <si>
    <t>07/04/2006</t>
  </si>
  <si>
    <t>07/05/2010</t>
  </si>
  <si>
    <t>06/12/1966</t>
  </si>
  <si>
    <t>15/03/2012</t>
  </si>
  <si>
    <t>17/04/1998</t>
  </si>
  <si>
    <t>17/07/2015</t>
  </si>
  <si>
    <t>27/05/2016</t>
  </si>
  <si>
    <t>30/09/2021</t>
  </si>
  <si>
    <t>31/10/2007</t>
  </si>
  <si>
    <t>15/09/2006</t>
  </si>
  <si>
    <t>18/12/2013</t>
  </si>
  <si>
    <t>21/02/2014</t>
  </si>
  <si>
    <t>04/04/2019</t>
  </si>
  <si>
    <t>28/10/2009</t>
  </si>
  <si>
    <t>18/10/1999</t>
  </si>
  <si>
    <t>09/11/1993</t>
  </si>
  <si>
    <t>18/06/1999</t>
  </si>
  <si>
    <t>19/06/2020</t>
  </si>
  <si>
    <t>31/05/1979</t>
  </si>
  <si>
    <t>01/12/1981</t>
  </si>
  <si>
    <t>31/01/2014</t>
  </si>
  <si>
    <t>12/07/2002</t>
  </si>
  <si>
    <t>23/06/1994</t>
  </si>
  <si>
    <t>17/12/1991</t>
  </si>
  <si>
    <t>22/10/2020</t>
  </si>
  <si>
    <t>25/05/1994</t>
  </si>
  <si>
    <t>10/12/2019</t>
  </si>
  <si>
    <t>07/07/2004</t>
  </si>
  <si>
    <t>18/06/2014</t>
  </si>
  <si>
    <t>11/10/2005</t>
  </si>
  <si>
    <t>08/12/1994</t>
  </si>
  <si>
    <t>22/04/1994</t>
  </si>
  <si>
    <t>24/06/2011</t>
  </si>
  <si>
    <t>25/04/2001</t>
  </si>
  <si>
    <t>26/11/2014</t>
  </si>
  <si>
    <t>15/12/2011</t>
  </si>
  <si>
    <t>28/01/1929</t>
  </si>
  <si>
    <t>12/03/2008</t>
  </si>
  <si>
    <t>01/11/1983</t>
  </si>
  <si>
    <t>01/11/1981</t>
  </si>
  <si>
    <t>14/03/2014</t>
  </si>
  <si>
    <t>01/08/1983</t>
  </si>
  <si>
    <t>11/12/2000</t>
  </si>
  <si>
    <t>22/09/2004</t>
  </si>
  <si>
    <t>06/02/2013</t>
  </si>
  <si>
    <t>25/01/1925</t>
  </si>
  <si>
    <t>18/03/2021</t>
  </si>
  <si>
    <t>02/11/1995</t>
  </si>
  <si>
    <t>25/07/2001</t>
  </si>
  <si>
    <t>29/01/2021</t>
  </si>
  <si>
    <t>17/12/1996</t>
  </si>
  <si>
    <t>11/07/2006</t>
  </si>
  <si>
    <t>10/12/2010</t>
  </si>
  <si>
    <t>22/11/2010</t>
  </si>
  <si>
    <t>18/10/2007</t>
  </si>
  <si>
    <t>25/11/2014</t>
  </si>
  <si>
    <t>17/11/1993</t>
  </si>
  <si>
    <t>19/06/2012</t>
  </si>
  <si>
    <t>16/11/1993</t>
  </si>
  <si>
    <t>01/07/1990</t>
  </si>
  <si>
    <t>27/02/2018</t>
  </si>
  <si>
    <t>12/12/1991</t>
  </si>
  <si>
    <t>24/06/1999</t>
  </si>
  <si>
    <t>16/05/1962</t>
  </si>
  <si>
    <t>10/12/2004</t>
  </si>
  <si>
    <t>09/11/2015</t>
  </si>
  <si>
    <t>16/05/2017</t>
  </si>
  <si>
    <t>13/02/2001</t>
  </si>
  <si>
    <t>03/04/2007</t>
  </si>
  <si>
    <t>11/04/2014</t>
  </si>
  <si>
    <t>01/01/1987</t>
  </si>
  <si>
    <t>15/10/2019</t>
  </si>
  <si>
    <t>10/04/2017</t>
  </si>
  <si>
    <t>05/06/2018</t>
  </si>
  <si>
    <t>28/04/2000</t>
  </si>
  <si>
    <t>26/06/2014</t>
  </si>
  <si>
    <t>11/10/2012</t>
  </si>
  <si>
    <t>09/12/2005</t>
  </si>
  <si>
    <t>14/06/1999</t>
  </si>
  <si>
    <t>16/04/1992</t>
  </si>
  <si>
    <t>20/10/1995</t>
  </si>
  <si>
    <t>21/04/2016</t>
  </si>
  <si>
    <t>01/11/1986</t>
  </si>
  <si>
    <t>24/09/1999</t>
  </si>
  <si>
    <t>08/02/2018</t>
  </si>
  <si>
    <t>28/01/2002</t>
  </si>
  <si>
    <t>16/11/2017</t>
  </si>
  <si>
    <t>18/07/2014</t>
  </si>
  <si>
    <t>17/06/2021</t>
  </si>
  <si>
    <t>22/05/1972</t>
  </si>
  <si>
    <t>06/12/2017</t>
  </si>
  <si>
    <t>29/10/2019</t>
  </si>
  <si>
    <t>09/12/2016</t>
  </si>
  <si>
    <t>01/06/1969</t>
  </si>
  <si>
    <t>07/06/2018</t>
  </si>
  <si>
    <t>10/11/2015</t>
  </si>
  <si>
    <t>11/03/2005</t>
  </si>
  <si>
    <t>07/12/2005</t>
  </si>
  <si>
    <t>18/03/1993</t>
  </si>
  <si>
    <t>09/02/2018</t>
  </si>
  <si>
    <t>03/12/1956</t>
  </si>
  <si>
    <t>09/02/1999</t>
  </si>
  <si>
    <t>10/05/2011</t>
  </si>
  <si>
    <t>01/03/1981</t>
  </si>
  <si>
    <t>12/06/1985</t>
  </si>
  <si>
    <t>05/12/2007</t>
  </si>
  <si>
    <t>13/03/1995</t>
  </si>
  <si>
    <t>25/03/2004</t>
  </si>
  <si>
    <t>09/11/2010</t>
  </si>
  <si>
    <t>09/11/1994</t>
  </si>
  <si>
    <t>01/05/1986</t>
  </si>
  <si>
    <t>12/11/1953</t>
  </si>
  <si>
    <t>23/09/1969</t>
  </si>
  <si>
    <t>28/04/2005</t>
  </si>
  <si>
    <t>15/05/2007</t>
  </si>
  <si>
    <t>05/10/2007</t>
  </si>
  <si>
    <t>27/07/2018</t>
  </si>
  <si>
    <t>01/11/1982</t>
  </si>
  <si>
    <t>04/05/2007</t>
  </si>
  <si>
    <t>11/10/2018</t>
  </si>
  <si>
    <t>22/06/2001</t>
  </si>
  <si>
    <t>15/07/2014</t>
  </si>
  <si>
    <t>01/09/1987</t>
  </si>
  <si>
    <t>01/01/1929</t>
  </si>
  <si>
    <t>02/11/2012</t>
  </si>
  <si>
    <t>10/07/2015</t>
  </si>
  <si>
    <t>17/11/1999</t>
  </si>
  <si>
    <t>05/02/2016</t>
  </si>
  <si>
    <t>01/06/2007</t>
  </si>
  <si>
    <t>03/08/2012</t>
  </si>
  <si>
    <t>16/09/1999</t>
  </si>
  <si>
    <t>03/06/1999</t>
  </si>
  <si>
    <t>04/08/2011</t>
  </si>
  <si>
    <t>13/11/2015</t>
  </si>
  <si>
    <t>01/03/1962</t>
  </si>
  <si>
    <t>15/12/1994</t>
  </si>
  <si>
    <t>03/10/2018</t>
  </si>
  <si>
    <t>06/05/2016</t>
  </si>
  <si>
    <t>16/07/2021</t>
  </si>
  <si>
    <t>15/10/1998</t>
  </si>
  <si>
    <t>21/11/2006</t>
  </si>
  <si>
    <t>19/04/2011</t>
  </si>
  <si>
    <t>14/07/2017</t>
  </si>
  <si>
    <t>16/12/2016</t>
  </si>
  <si>
    <t>04/06/2021</t>
  </si>
  <si>
    <t>16/12/2011</t>
  </si>
  <si>
    <t>06/02/2007</t>
  </si>
  <si>
    <t>20/11/1995</t>
  </si>
  <si>
    <t>01/01/1997</t>
  </si>
  <si>
    <t>01/07/1983</t>
  </si>
  <si>
    <t>16/06/1998</t>
  </si>
  <si>
    <t>14/11/1996</t>
  </si>
  <si>
    <t>30/05/2019</t>
  </si>
  <si>
    <t>08/08/2007</t>
  </si>
  <si>
    <t>11/03/2021</t>
  </si>
  <si>
    <t>06/07/2017</t>
  </si>
  <si>
    <t>23/09/1998</t>
  </si>
  <si>
    <t>12/10/2006</t>
  </si>
  <si>
    <t>01/08/1968</t>
  </si>
  <si>
    <t>14/06/2019</t>
  </si>
  <si>
    <t>29/10/2020</t>
  </si>
  <si>
    <t>08/03/2006</t>
  </si>
  <si>
    <t>16/06/2010</t>
  </si>
  <si>
    <t>12/10/2020</t>
  </si>
  <si>
    <t>16/10/2015</t>
  </si>
  <si>
    <t>03/06/2004</t>
  </si>
  <si>
    <t>18/04/2019</t>
  </si>
  <si>
    <t>29/11/1996</t>
  </si>
  <si>
    <t>11/05/2006</t>
  </si>
  <si>
    <t>25/11/2020</t>
  </si>
  <si>
    <t>12/06/2014</t>
  </si>
  <si>
    <t>01/07/2020</t>
  </si>
  <si>
    <t>30/09/2016</t>
  </si>
  <si>
    <t>09/07/2004</t>
  </si>
  <si>
    <t>30/12/1993</t>
  </si>
  <si>
    <t>01/10/2004</t>
  </si>
  <si>
    <t>17/06/2015</t>
  </si>
  <si>
    <t>13/06/2016</t>
  </si>
  <si>
    <t>30/09/2014</t>
  </si>
  <si>
    <t>07/02/2020</t>
  </si>
  <si>
    <t>07/06/2019</t>
  </si>
  <si>
    <t>29/02/1996</t>
  </si>
  <si>
    <t>03/11/2000</t>
  </si>
  <si>
    <t>26/05/2021</t>
  </si>
  <si>
    <t>02/09/2013</t>
  </si>
  <si>
    <t>14/06/2016</t>
  </si>
  <si>
    <t>08/06/2015</t>
  </si>
  <si>
    <t>19/12/2000</t>
  </si>
  <si>
    <t>30/10/2013</t>
  </si>
  <si>
    <t>16/04/2019</t>
  </si>
  <si>
    <t>04/11/1988</t>
  </si>
  <si>
    <t>19/09/2019</t>
  </si>
  <si>
    <t>01/08/2019</t>
  </si>
  <si>
    <t>11/10/2017</t>
  </si>
  <si>
    <t>23/03/2018</t>
  </si>
  <si>
    <t>09/07/2020</t>
  </si>
  <si>
    <t>23/01/2015</t>
  </si>
  <si>
    <t>06/12/2018</t>
  </si>
  <si>
    <t>06/03/1997</t>
  </si>
  <si>
    <t>14/08/2007</t>
  </si>
  <si>
    <t>22/09/2020</t>
  </si>
  <si>
    <t>09/05/2014</t>
  </si>
  <si>
    <t>03/10/1989</t>
  </si>
  <si>
    <t>06/07/2000</t>
  </si>
  <si>
    <t>11/11/2005</t>
  </si>
  <si>
    <t>09/10/2015</t>
  </si>
  <si>
    <t>08/10/2021</t>
  </si>
  <si>
    <t>26/10/1989</t>
  </si>
  <si>
    <t>15/04/2021</t>
  </si>
  <si>
    <t>14/06/1990</t>
  </si>
  <si>
    <t>18/06/2021</t>
  </si>
  <si>
    <t>19/06/1997</t>
  </si>
  <si>
    <t>22/07/2021</t>
  </si>
  <si>
    <t>10/02/2006</t>
  </si>
  <si>
    <t>28/07/2021</t>
  </si>
  <si>
    <t>23/11/2021</t>
  </si>
  <si>
    <t>09/12/2020</t>
  </si>
  <si>
    <t>06/12/1995</t>
  </si>
  <si>
    <t>26/05/2017</t>
  </si>
  <si>
    <t>22/02/2006</t>
  </si>
  <si>
    <t>14/04/1997</t>
  </si>
  <si>
    <t>23/05/2018</t>
  </si>
  <si>
    <t>21/07/2021</t>
  </si>
  <si>
    <t>25/09/2019</t>
  </si>
  <si>
    <t>30/07/1991</t>
  </si>
  <si>
    <t>16/05/2002</t>
  </si>
  <si>
    <t>17/07/2020</t>
  </si>
  <si>
    <t>04/06/2020</t>
  </si>
  <si>
    <t>LISTING_DATE</t>
  </si>
  <si>
    <t>15/05/1997</t>
  </si>
  <si>
    <t>#N/A Field Not Applicable</t>
  </si>
  <si>
    <t>25/05/2006</t>
  </si>
  <si>
    <t>17/03/2008</t>
  </si>
  <si>
    <t>27/09/2006</t>
  </si>
  <si>
    <t>15/06/2015</t>
  </si>
  <si>
    <t>27/03/2000</t>
  </si>
  <si>
    <t>30/01/1998</t>
  </si>
  <si>
    <t>22/01/1999</t>
  </si>
  <si>
    <t>19/06/1998</t>
  </si>
  <si>
    <t>05/10/2015</t>
  </si>
  <si>
    <t>20/06/1996</t>
  </si>
  <si>
    <t>22/03/2007</t>
  </si>
  <si>
    <t>07/01/2003</t>
  </si>
  <si>
    <t>05/04/2018</t>
  </si>
  <si>
    <t>30/03/1999</t>
  </si>
  <si>
    <t>21/08/2001</t>
  </si>
  <si>
    <t>01/07/2002</t>
  </si>
  <si>
    <t>11/05/1971</t>
  </si>
  <si>
    <t>14/12/2005</t>
  </si>
  <si>
    <t>11/02/1964</t>
  </si>
  <si>
    <t>25/10/1988</t>
  </si>
  <si>
    <t>15/10/1979</t>
  </si>
  <si>
    <t>02/03/2023</t>
  </si>
  <si>
    <t>01/10/1999</t>
  </si>
  <si>
    <t>19/12/1979</t>
  </si>
  <si>
    <t>02/06/2014</t>
  </si>
  <si>
    <t>31/01/2000</t>
  </si>
  <si>
    <t>13/07/2004</t>
  </si>
  <si>
    <t>18/03/2020</t>
  </si>
  <si>
    <t>23/03/1998</t>
  </si>
  <si>
    <t>22/03/2000</t>
  </si>
  <si>
    <t>31/03/2003</t>
  </si>
  <si>
    <t>18/12/2006</t>
  </si>
  <si>
    <t>26/07/1999</t>
  </si>
  <si>
    <t>05/09/2002</t>
  </si>
  <si>
    <t>09/07/1970</t>
  </si>
  <si>
    <t>03/04/2018</t>
  </si>
  <si>
    <t>16/09/2009</t>
  </si>
  <si>
    <t>10/12/1969</t>
  </si>
  <si>
    <t>21/03/2000</t>
  </si>
  <si>
    <t>15/05/1998</t>
  </si>
  <si>
    <t>01/04/2020</t>
  </si>
  <si>
    <t>28/06/1999</t>
  </si>
  <si>
    <t>30/03/2000</t>
  </si>
  <si>
    <t>23/05/2002</t>
  </si>
  <si>
    <t>05/07/1966</t>
  </si>
  <si>
    <t>17/09/1997</t>
  </si>
  <si>
    <t>02/07/2010</t>
  </si>
  <si>
    <t>18/04/2001</t>
  </si>
  <si>
    <t>14/05/2007</t>
  </si>
  <si>
    <t>29/08/1956</t>
  </si>
  <si>
    <t>03/09/2001</t>
  </si>
  <si>
    <t>19/09/2012</t>
  </si>
  <si>
    <t>22/02/1994</t>
  </si>
  <si>
    <t>29/07/1999</t>
  </si>
  <si>
    <t>10/10/1997</t>
  </si>
  <si>
    <t>15/09/2005</t>
  </si>
  <si>
    <t>14/09/2006</t>
  </si>
  <si>
    <t>01/06/2005</t>
  </si>
  <si>
    <t>19/09/1985</t>
  </si>
  <si>
    <t>21/09/1998</t>
  </si>
  <si>
    <t>01/08/1997</t>
  </si>
  <si>
    <t>01/03/2005</t>
  </si>
  <si>
    <t>28/04/1998</t>
  </si>
  <si>
    <t>15/06/1998</t>
  </si>
  <si>
    <t>16/12/2020</t>
  </si>
  <si>
    <t>23/10/2007</t>
  </si>
  <si>
    <t>11/01/2021</t>
  </si>
  <si>
    <t>03/11/1980</t>
  </si>
  <si>
    <t>24/10/1980</t>
  </si>
  <si>
    <t>19/05/1997</t>
  </si>
  <si>
    <t>10/12/2012</t>
  </si>
  <si>
    <t>02/05/2016</t>
  </si>
  <si>
    <t>04/05/2005</t>
  </si>
  <si>
    <t>19/08/2013</t>
  </si>
  <si>
    <t>30/01/2017</t>
  </si>
  <si>
    <t>01/11/1999</t>
  </si>
  <si>
    <t>23/03/1999</t>
  </si>
  <si>
    <t>29/10/1999</t>
  </si>
  <si>
    <t>04/06/2003</t>
  </si>
  <si>
    <t>24/07/2000</t>
  </si>
  <si>
    <t>19/09/2006</t>
  </si>
  <si>
    <t>10/09/1964</t>
  </si>
  <si>
    <t>21/12/2018</t>
  </si>
  <si>
    <t>16/06/2008</t>
  </si>
  <si>
    <t>20/10/2014</t>
  </si>
  <si>
    <t>14/12/1994</t>
  </si>
  <si>
    <t>19/12/2007</t>
  </si>
  <si>
    <t>29/06/2006</t>
  </si>
  <si>
    <t>03/07/2012</t>
  </si>
  <si>
    <t>02/02/2001</t>
  </si>
  <si>
    <t>18/06/2018</t>
  </si>
  <si>
    <t>27/11/1996</t>
  </si>
  <si>
    <t>11/10/2016</t>
  </si>
  <si>
    <t>27/06/1990</t>
  </si>
  <si>
    <t>18/04/2016</t>
  </si>
  <si>
    <t>06/05/1952</t>
  </si>
  <si>
    <t>17/05/2016</t>
  </si>
  <si>
    <t>21/07/1959</t>
  </si>
  <si>
    <t>21/09/2021</t>
  </si>
  <si>
    <t>15/10/1997</t>
  </si>
  <si>
    <t>11/11/2015</t>
  </si>
  <si>
    <t>09/04/1999</t>
  </si>
  <si>
    <t>09/05/2019</t>
  </si>
  <si>
    <t>28/05/2007</t>
  </si>
  <si>
    <t>27/11/1979</t>
  </si>
  <si>
    <t>27/05/2021</t>
  </si>
  <si>
    <t>04/04/1995</t>
  </si>
  <si>
    <t>10/11/1994</t>
  </si>
  <si>
    <t>10/12/1986</t>
  </si>
  <si>
    <t>19/05/2021</t>
  </si>
  <si>
    <t>16/01/2023</t>
  </si>
  <si>
    <t>13/05/1998</t>
  </si>
  <si>
    <t>14/06/2007</t>
  </si>
  <si>
    <t>11/07/2000</t>
  </si>
  <si>
    <t>09/08/1996</t>
  </si>
  <si>
    <t>18/05/2006</t>
  </si>
  <si>
    <t>26/11/1997</t>
  </si>
  <si>
    <t>05/02/2002</t>
  </si>
  <si>
    <t>01/11/1979</t>
  </si>
  <si>
    <t>06/03/2017</t>
  </si>
  <si>
    <t>17/05/2007</t>
  </si>
  <si>
    <t>23/07/1999</t>
  </si>
  <si>
    <t>21/06/2000</t>
  </si>
  <si>
    <t>06/07/2015</t>
  </si>
  <si>
    <t>09/05/2008</t>
  </si>
  <si>
    <t>29/03/2011</t>
  </si>
  <si>
    <t>21/05/2015</t>
  </si>
  <si>
    <t>19/09/2017</t>
  </si>
  <si>
    <t>01/10/2018</t>
  </si>
  <si>
    <t>12/03/1999</t>
  </si>
  <si>
    <t>10/01/2008</t>
  </si>
  <si>
    <t>26/07/2000</t>
  </si>
  <si>
    <t>11/08/1997</t>
  </si>
  <si>
    <t>30/06/2016</t>
  </si>
  <si>
    <t>24/05/1999</t>
  </si>
  <si>
    <t>04/06/2013</t>
  </si>
  <si>
    <t>15/11/2006</t>
  </si>
  <si>
    <t>28/01/2000</t>
  </si>
  <si>
    <t>05/09/1944</t>
  </si>
  <si>
    <t>31/10/1997</t>
  </si>
  <si>
    <t>01/08/2005</t>
  </si>
  <si>
    <t>12/07/2010</t>
  </si>
  <si>
    <t>02/05/1996</t>
  </si>
  <si>
    <t>14/11/2001</t>
  </si>
  <si>
    <t>10/08/2010</t>
  </si>
  <si>
    <t>02/07/2007</t>
  </si>
  <si>
    <t>29/08/2022</t>
  </si>
  <si>
    <t>23/10/1989</t>
  </si>
  <si>
    <t>14/02/1997</t>
  </si>
  <si>
    <t>09/01/1997</t>
  </si>
  <si>
    <t>12/11/1998</t>
  </si>
  <si>
    <t>20/03/1997</t>
  </si>
  <si>
    <t>22/03/1993</t>
  </si>
  <si>
    <t>27/09/2013</t>
  </si>
  <si>
    <t>06/05/1969</t>
  </si>
  <si>
    <t>13/09/2018</t>
  </si>
  <si>
    <t>28/02/2001</t>
  </si>
  <si>
    <t>19/10/1999</t>
  </si>
  <si>
    <t>24/03/1998</t>
  </si>
  <si>
    <t>17/09/2018</t>
  </si>
  <si>
    <t>02/02/2004</t>
  </si>
  <si>
    <t>29/01/1999</t>
  </si>
  <si>
    <t>16/09/2011</t>
  </si>
  <si>
    <t>20/05/2019</t>
  </si>
  <si>
    <t>14/09/1972</t>
  </si>
  <si>
    <t>08/11/2019</t>
  </si>
  <si>
    <t>29/06/2005</t>
  </si>
  <si>
    <t>26/09/1983</t>
  </si>
  <si>
    <t>02/07/1979</t>
  </si>
  <si>
    <t>01/10/1997</t>
  </si>
  <si>
    <t>23/09/2004</t>
  </si>
  <si>
    <t>15/01/1925</t>
  </si>
  <si>
    <t>11/06/2019</t>
  </si>
  <si>
    <t>01/10/1952</t>
  </si>
  <si>
    <t>30/04/1987</t>
  </si>
  <si>
    <t>25/06/1999</t>
  </si>
  <si>
    <t>02/01/2014</t>
  </si>
  <si>
    <t>29/04/2013</t>
  </si>
  <si>
    <t>25/09/1963</t>
  </si>
  <si>
    <t>21/03/2022</t>
  </si>
  <si>
    <t>20/11/1991</t>
  </si>
  <si>
    <t>21/04/2004</t>
  </si>
  <si>
    <t>24/02/2022</t>
  </si>
  <si>
    <t>29/01/2015</t>
  </si>
  <si>
    <t>30/11/2020</t>
  </si>
  <si>
    <t>06/04/1994</t>
  </si>
  <si>
    <t>17/05/2002</t>
  </si>
  <si>
    <t>09/06/2022</t>
  </si>
  <si>
    <t>29/01/2002</t>
  </si>
  <si>
    <t>18/11/2013</t>
  </si>
  <si>
    <t>27/12/2000</t>
  </si>
  <si>
    <t>02/01/2015</t>
  </si>
  <si>
    <t>02/12/2002</t>
  </si>
  <si>
    <t>03/07/2006</t>
  </si>
  <si>
    <t>29/03/2023</t>
  </si>
  <si>
    <t>06/12/2005</t>
  </si>
  <si>
    <t>24/09/2020</t>
  </si>
  <si>
    <t>30/10/2000</t>
  </si>
  <si>
    <t>25/01/2013</t>
  </si>
  <si>
    <t>27/05/2004</t>
  </si>
  <si>
    <t>05/10/1999</t>
  </si>
  <si>
    <t>08/06/2000</t>
  </si>
  <si>
    <t>08/09/2000</t>
  </si>
  <si>
    <t>26/02/1979</t>
  </si>
  <si>
    <t>21/10/1997</t>
  </si>
  <si>
    <t>16/03/2016</t>
  </si>
  <si>
    <t>16/04/2018</t>
  </si>
  <si>
    <t>01/03/1937</t>
  </si>
  <si>
    <t>18/11/1999</t>
  </si>
  <si>
    <t>04/06/1999</t>
  </si>
  <si>
    <t>23/12/2005</t>
  </si>
  <si>
    <t>04/06/1962</t>
  </si>
  <si>
    <t>10/12/2014</t>
  </si>
  <si>
    <t>12/05/2017</t>
  </si>
  <si>
    <t>19/10/2021</t>
  </si>
  <si>
    <t>23/07/2015</t>
  </si>
  <si>
    <t>01/08/2000</t>
  </si>
  <si>
    <t>07/12/2011</t>
  </si>
  <si>
    <t>05/05/1997</t>
  </si>
  <si>
    <t>27/05/2022</t>
  </si>
  <si>
    <t>28/03/2018</t>
  </si>
  <si>
    <t>07/07/2016</t>
  </si>
  <si>
    <t>24/09/1998</t>
  </si>
  <si>
    <t>20/07/1987</t>
  </si>
  <si>
    <t>28/05/2019</t>
  </si>
  <si>
    <t>18/03/1999</t>
  </si>
  <si>
    <t>15/11/1984</t>
  </si>
  <si>
    <t>01/12/2022</t>
  </si>
  <si>
    <t>29/06/2007</t>
  </si>
  <si>
    <t>12/05/1988</t>
  </si>
  <si>
    <t>30/05/2017</t>
  </si>
  <si>
    <t>20/11/2000</t>
  </si>
  <si>
    <t>04/05/2011</t>
  </si>
  <si>
    <t>12/03/1987</t>
  </si>
  <si>
    <t>12/01/2001</t>
  </si>
  <si>
    <t>09/12/2008</t>
  </si>
  <si>
    <t>11/06/2020</t>
  </si>
  <si>
    <t>07/12/2021</t>
  </si>
  <si>
    <t>14/08/2014</t>
  </si>
  <si>
    <t>07/03/1997</t>
  </si>
  <si>
    <t>01/07/2022</t>
  </si>
  <si>
    <t>20/06/2001</t>
  </si>
  <si>
    <t>17/09/2020</t>
  </si>
  <si>
    <t>05/05/1992</t>
  </si>
  <si>
    <t>24/04/2019</t>
  </si>
  <si>
    <t>15/04/1997</t>
  </si>
  <si>
    <t>Operating ROIC</t>
  </si>
  <si>
    <t>ROIC</t>
  </si>
  <si>
    <t>EPS Growth 5Y</t>
  </si>
  <si>
    <t>Revenue Growth 5Y</t>
  </si>
  <si>
    <t>SBC</t>
  </si>
  <si>
    <t>FCF</t>
  </si>
  <si>
    <t>Enterprise Value</t>
  </si>
  <si>
    <t>First trading</t>
  </si>
  <si>
    <t>CUR_MKT_CAP</t>
  </si>
  <si>
    <t>CURR_ENTP_VAL</t>
  </si>
  <si>
    <t>CURRENT_EV_TO_T12M_EBITDA</t>
  </si>
  <si>
    <t>CURRENT_EV_TO_T12M_EBIT</t>
  </si>
  <si>
    <t>FREE_CASH_FLOW_YIELD</t>
  </si>
  <si>
    <t>PE_RATIO</t>
  </si>
  <si>
    <t>PX_TO_BOOK_RATIO</t>
  </si>
  <si>
    <t>EQY_DVD_YLD_IND</t>
  </si>
  <si>
    <t>DVD_PAYOUT_RATIO</t>
  </si>
  <si>
    <t>Dividend Yield</t>
  </si>
  <si>
    <t>Buyback Yield</t>
  </si>
  <si>
    <t>Payout Yield</t>
  </si>
  <si>
    <t>Dividend Payout</t>
  </si>
  <si>
    <t>Buyback Payout</t>
  </si>
  <si>
    <t>Total Payout</t>
  </si>
  <si>
    <t>TOTAL_PAYOUT_RATIO</t>
  </si>
  <si>
    <t>TOTAL_PAYOUT</t>
  </si>
  <si>
    <t>BEST_FPERIOD_OVERRIDE=1FY</t>
  </si>
  <si>
    <t>BEST_FPERIOD_OVERRIDE=2FY</t>
  </si>
  <si>
    <t>BEST_FPERIOD_OVERRIDE=3FY</t>
  </si>
  <si>
    <t>BEST_ESTIMATE_FCF</t>
  </si>
  <si>
    <t>BEST_NET_INCOME</t>
  </si>
  <si>
    <t>EY Est23</t>
  </si>
  <si>
    <t>EY Est24</t>
  </si>
  <si>
    <t>EY Est25</t>
  </si>
  <si>
    <t>FCF Est23</t>
  </si>
  <si>
    <t>FCF Est24</t>
  </si>
  <si>
    <t>FCF Est25</t>
  </si>
  <si>
    <t>Yield 25</t>
  </si>
  <si>
    <t>16/03/1995</t>
  </si>
  <si>
    <t>1000ASML NA Equity</t>
  </si>
  <si>
    <t>1001AMZN US Equity</t>
  </si>
  <si>
    <t>1002MSFT US Equity</t>
  </si>
  <si>
    <t>1003AAPL US Equity</t>
  </si>
  <si>
    <t>1004MA US Equity</t>
  </si>
  <si>
    <t>1005DSV DC Equity</t>
  </si>
  <si>
    <t>1006BRK/A US Equity</t>
  </si>
  <si>
    <t>1007NOVOB DC Equity</t>
  </si>
  <si>
    <t>1008PM US Equity</t>
  </si>
  <si>
    <t>1009RMS FP Equity</t>
  </si>
  <si>
    <t>1010XPEL US Equity</t>
  </si>
  <si>
    <t>1011RACE US Equity</t>
  </si>
  <si>
    <t>1012MNST US Equity</t>
  </si>
  <si>
    <t>1013TDG US Equity</t>
  </si>
  <si>
    <t>1014CPRT US Equity</t>
  </si>
  <si>
    <t>1015EW US Equity</t>
  </si>
  <si>
    <t>1016SPGI US Equity</t>
  </si>
  <si>
    <t>1017VRSN US Equity</t>
  </si>
  <si>
    <t>1018MSCI US Equity</t>
  </si>
  <si>
    <t>1019NVDA US Equity</t>
  </si>
  <si>
    <t>1020MCO US Equity</t>
  </si>
  <si>
    <t>1021V US Equity</t>
  </si>
  <si>
    <t>1022MC FP Equity</t>
  </si>
  <si>
    <t>1023HEI US Equity</t>
  </si>
  <si>
    <t>1024META US Equity</t>
  </si>
  <si>
    <t>1025CSGP US Equity</t>
  </si>
  <si>
    <t>1026GOOGL US Equity</t>
  </si>
  <si>
    <t>1027ANSS US Equity</t>
  </si>
  <si>
    <t>1028ENX FP Equity</t>
  </si>
  <si>
    <t>1029TNE AU Equity</t>
  </si>
  <si>
    <t>1030LRCX US Equity</t>
  </si>
  <si>
    <t>1031ICE US Equity</t>
  </si>
  <si>
    <t>1032FICO US Equity</t>
  </si>
  <si>
    <t>1033CDNS US Equity</t>
  </si>
  <si>
    <t>1034BR US Equity</t>
  </si>
  <si>
    <t>1035DSY FP Equity</t>
  </si>
  <si>
    <t>1036SNPS US Equity</t>
  </si>
  <si>
    <t>1037ADSK US Equity</t>
  </si>
  <si>
    <t>1038BSY US Equity</t>
  </si>
  <si>
    <t>1039CRM US Equity</t>
  </si>
  <si>
    <t>1040MTD US Equity</t>
  </si>
  <si>
    <t>1041JLG AU Equity</t>
  </si>
  <si>
    <t>1042REA AU Equity</t>
  </si>
  <si>
    <t>1043FDS US Equity</t>
  </si>
  <si>
    <t>1044TSCO US Equity</t>
  </si>
  <si>
    <t>1045WKL NA Equity</t>
  </si>
  <si>
    <t>1046JDG LN Equity</t>
  </si>
  <si>
    <t>1047SNL AU Equity</t>
  </si>
  <si>
    <t>1048ORLY US Equity</t>
  </si>
  <si>
    <t>1049ZTS US Equity</t>
  </si>
  <si>
    <t>1050WTC AU Equity</t>
  </si>
  <si>
    <t>1051EPAM US Equity</t>
  </si>
  <si>
    <t>1052AFX LN Equity</t>
  </si>
  <si>
    <t>1053BESI NA Equity</t>
  </si>
  <si>
    <t>1054ODFL US Equity</t>
  </si>
  <si>
    <t>1055AZO US Equity</t>
  </si>
  <si>
    <t>1056IDXX US Equity</t>
  </si>
  <si>
    <t>1057DDR AU Equity</t>
  </si>
  <si>
    <t>1058AVGO US Equity</t>
  </si>
  <si>
    <t>1059CNR CN Equity</t>
  </si>
  <si>
    <t>1060PCTY US Equity</t>
  </si>
  <si>
    <t>1061BKNG US Equity</t>
  </si>
  <si>
    <t>1062NEM GR Equity</t>
  </si>
  <si>
    <t>1063MPWR US Equity</t>
  </si>
  <si>
    <t>1064DIM FP Equity</t>
  </si>
  <si>
    <t>1065CP CN Equity</t>
  </si>
  <si>
    <t>1066CME US Equity</t>
  </si>
  <si>
    <t>1067ABNB US Equity</t>
  </si>
  <si>
    <t>1068SPSC US Equity</t>
  </si>
  <si>
    <t>1069REG1V FH Equity</t>
  </si>
  <si>
    <t>1070CDW US Equity</t>
  </si>
  <si>
    <t>1071PAYC US Equity</t>
  </si>
  <si>
    <t>1072ADP US Equity</t>
  </si>
  <si>
    <t>1073NDAQ US Equity</t>
  </si>
  <si>
    <t>1074TYL US Equity</t>
  </si>
  <si>
    <t>1075EFX US Equity</t>
  </si>
  <si>
    <t>1076INTU US Equity</t>
  </si>
  <si>
    <t>1077JKHY US Equity</t>
  </si>
  <si>
    <t>1078ROP US Equity</t>
  </si>
  <si>
    <t>1079NOW US Equity</t>
  </si>
  <si>
    <t>1080TDY US Equity</t>
  </si>
  <si>
    <t>1081TTD US Equity</t>
  </si>
  <si>
    <t>1082CRWD US Equity</t>
  </si>
  <si>
    <t>1083EXPO US Equity</t>
  </si>
  <si>
    <t>1084LYV US Equity</t>
  </si>
  <si>
    <t>1085IMB LN Equity</t>
  </si>
  <si>
    <t>1086POOL US Equity</t>
  </si>
  <si>
    <t>1087KNIN SW Equity</t>
  </si>
  <si>
    <t>1088GOLF US Equity</t>
  </si>
  <si>
    <t>1089PWH AU Equity</t>
  </si>
  <si>
    <t>1090SHW US Equity</t>
  </si>
  <si>
    <t>1091CDI FP Equity</t>
  </si>
  <si>
    <t>1092BATS LN Equity</t>
  </si>
  <si>
    <t>1093CKN LN Equity</t>
  </si>
  <si>
    <t>1094FAST US Equity</t>
  </si>
  <si>
    <t>1095KER FP Equity</t>
  </si>
  <si>
    <t>1096TNOM FH Equity</t>
  </si>
  <si>
    <t>1097RMV LN Equity</t>
  </si>
  <si>
    <t>1098KWS LN Equity</t>
  </si>
  <si>
    <t>1099SBUX US Equity</t>
  </si>
  <si>
    <t>1100COLOB DC Equity</t>
  </si>
  <si>
    <t>1101NKE US Equity</t>
  </si>
  <si>
    <t>1102MONC IM Equity</t>
  </si>
  <si>
    <t>1103QLYS US Equity</t>
  </si>
  <si>
    <t>1104AMD US Equity</t>
  </si>
  <si>
    <t>1105MKTX US Equity</t>
  </si>
  <si>
    <t>1106TJX US Equity</t>
  </si>
  <si>
    <t>1107LIN US Equity</t>
  </si>
  <si>
    <t>1108BLK US Equity</t>
  </si>
  <si>
    <t>1109ACN US Equity</t>
  </si>
  <si>
    <t>1110TXN US Equity</t>
  </si>
  <si>
    <t>1111ROST US Equity</t>
  </si>
  <si>
    <t>1112AI FP Equity</t>
  </si>
  <si>
    <t>1113CACC US Equity</t>
  </si>
  <si>
    <t>1114AMS SM Equity</t>
  </si>
  <si>
    <t>1115ITX SM Equity</t>
  </si>
  <si>
    <t>1116CMG US Equity</t>
  </si>
  <si>
    <t>1117LOW US Equity</t>
  </si>
  <si>
    <t>1118HD US Equity</t>
  </si>
  <si>
    <t>1119COST US Equity</t>
  </si>
  <si>
    <t>1120TSLA US Equity</t>
  </si>
  <si>
    <t>1121DIS US Equity</t>
  </si>
  <si>
    <t>1122ZS US Equity</t>
  </si>
  <si>
    <t>1123WING US Equity</t>
  </si>
  <si>
    <t>1124CIE SM Equity</t>
  </si>
  <si>
    <t>1125FOXF US Equity</t>
  </si>
  <si>
    <t>1126FTNT US Equity</t>
  </si>
  <si>
    <t>1127ARB AU Equity</t>
  </si>
  <si>
    <t>1128APR PW Equity</t>
  </si>
  <si>
    <t>1129REY IM Equity</t>
  </si>
  <si>
    <t>1130AAD GR Equity</t>
  </si>
  <si>
    <t>1131CF US Equity</t>
  </si>
  <si>
    <t>1132KAMBI SS Equity</t>
  </si>
  <si>
    <t>1133GAMA LN Equity</t>
  </si>
  <si>
    <t>1134XPOF US Equity</t>
  </si>
  <si>
    <t>1135CSL AU Equity</t>
  </si>
  <si>
    <t>1136WAT US Equity</t>
  </si>
  <si>
    <t>1137BCPC US Equity</t>
  </si>
  <si>
    <t>1138P911 GR Equity</t>
  </si>
  <si>
    <t>1139ANET US Equity</t>
  </si>
  <si>
    <t>1140EVD GR Equity</t>
  </si>
  <si>
    <t>1141ISRG US Equity</t>
  </si>
  <si>
    <t>1142TNET US Equity</t>
  </si>
  <si>
    <t>1143SOON SW Equity</t>
  </si>
  <si>
    <t>1144DPZ US Equity</t>
  </si>
  <si>
    <t>1145TRU US Equity</t>
  </si>
  <si>
    <t>1146JD/ LN Equity</t>
  </si>
  <si>
    <t>1147DKS US Equity</t>
  </si>
  <si>
    <t>1148OTIS US Equity</t>
  </si>
  <si>
    <t>1149GTT FP Equity</t>
  </si>
  <si>
    <t>1150UNH US Equity</t>
  </si>
  <si>
    <t>1151HLT US Equity</t>
  </si>
  <si>
    <t>1152ITP FP Equity</t>
  </si>
  <si>
    <t>1153MAR US Equity</t>
  </si>
  <si>
    <t>1154RSG US Equity</t>
  </si>
  <si>
    <t>1155BRO US Equity</t>
  </si>
  <si>
    <t>1156ALU AU Equity</t>
  </si>
  <si>
    <t>1157WM US Equity</t>
  </si>
  <si>
    <t>1158SRT GR Equity</t>
  </si>
  <si>
    <t>1159AFX GR Equity</t>
  </si>
  <si>
    <t>1160VID SM Equity</t>
  </si>
  <si>
    <t>1161GMAB DC Equity</t>
  </si>
  <si>
    <t>1162COR PL Equity</t>
  </si>
  <si>
    <t>1163DPLM LN Equity</t>
  </si>
  <si>
    <t>1164MOH US Equity</t>
  </si>
  <si>
    <t>1165OR FP Equity</t>
  </si>
  <si>
    <t>1166VRLA FP Equity</t>
  </si>
  <si>
    <t>1167MEDP US Equity</t>
  </si>
  <si>
    <t>1168IHG LN Equity</t>
  </si>
  <si>
    <t>1169CHEMM DC Equity</t>
  </si>
  <si>
    <t>1170WCN CN Equity</t>
  </si>
  <si>
    <t>1171PH US Equity</t>
  </si>
  <si>
    <t>1172SAF FP Equity</t>
  </si>
  <si>
    <t>1173BMI US Equity</t>
  </si>
  <si>
    <t>1174SAIA US Equity</t>
  </si>
  <si>
    <t>1175SDF AU Equity</t>
  </si>
  <si>
    <t>1176ELV US Equity</t>
  </si>
  <si>
    <t>1177MFT NZ Equity</t>
  </si>
  <si>
    <t>1178NXPI US Equity</t>
  </si>
  <si>
    <t>1179LLY US Equity</t>
  </si>
  <si>
    <t>1180HCA US Equity</t>
  </si>
  <si>
    <t>1181KLAC US Equity</t>
  </si>
  <si>
    <t>1182SPOT US Equity</t>
  </si>
  <si>
    <t>1183AMAT US Equity</t>
  </si>
  <si>
    <t>1184OTCM US Equity</t>
  </si>
  <si>
    <t>1185ETSY US Equity</t>
  </si>
  <si>
    <t>1186ASM NA Equity</t>
  </si>
  <si>
    <t>1187OXIG LN Equity</t>
  </si>
  <si>
    <t>1188REL LN Equity</t>
  </si>
  <si>
    <t>1189DHR US Equity</t>
  </si>
  <si>
    <t>1190VEEV US Equity</t>
  </si>
  <si>
    <t>1191AMEH US Equity</t>
  </si>
  <si>
    <t>1192ALESK FP Equity</t>
  </si>
  <si>
    <t>1193BETCO SS Equity</t>
  </si>
  <si>
    <t>1194ADBE US Equity</t>
  </si>
  <si>
    <t>1195AOF GR Equity</t>
  </si>
  <si>
    <t>1196TRCS LN Equity</t>
  </si>
  <si>
    <t>1197MANH US Equity</t>
  </si>
  <si>
    <t>1198ORCL US Equity</t>
  </si>
  <si>
    <t>1199PME AU Equity</t>
  </si>
  <si>
    <t>1200MO US Equity</t>
  </si>
  <si>
    <t>1201ICLR US Equity</t>
  </si>
  <si>
    <t>1202SALM NO Equity</t>
  </si>
  <si>
    <t>1203FLTR LN Equity</t>
  </si>
  <si>
    <t>1204AON US Equity</t>
  </si>
  <si>
    <t>1205MMC US Equity</t>
  </si>
  <si>
    <t>1206ENT LN Equity</t>
  </si>
  <si>
    <t>1207VITB SS Equity</t>
  </si>
  <si>
    <t>1208HLMA LN Equity</t>
  </si>
  <si>
    <t>1209LIFCOB SS Equity</t>
  </si>
  <si>
    <t>1210ALDLT FP Equity</t>
  </si>
  <si>
    <t>1211EME US Equity</t>
  </si>
  <si>
    <t>1212AUB AU Equity</t>
  </si>
  <si>
    <t>1213BETSB SS Equity</t>
  </si>
  <si>
    <t>1214BC8 GR Equity</t>
  </si>
  <si>
    <t>1215SECTB SS Equity</t>
  </si>
  <si>
    <t>1216ANODB SS Equity</t>
  </si>
  <si>
    <t>1217CAR AU Equity</t>
  </si>
  <si>
    <t>1218YSN GR Equity</t>
  </si>
  <si>
    <t>1219CTAS US Equity</t>
  </si>
  <si>
    <t>1220TMO US Equity</t>
  </si>
  <si>
    <t>1221CBOE US Equity</t>
  </si>
  <si>
    <t>1222NFLX US Equity</t>
  </si>
  <si>
    <t>1223DB1 GR Equity</t>
  </si>
  <si>
    <t>1224PANW US Equity</t>
  </si>
  <si>
    <t>1225ASX AU Equity</t>
  </si>
  <si>
    <t>1226JBH AU Equity</t>
  </si>
  <si>
    <t>1227ADYEN NA Equity</t>
  </si>
  <si>
    <t>1228ROL US Equity</t>
  </si>
  <si>
    <t>1229RTO LN Equity</t>
  </si>
  <si>
    <t>1230MCD US Equity</t>
  </si>
  <si>
    <t>1231YUM US Equity</t>
  </si>
  <si>
    <t>1232EDEN FP Equity</t>
  </si>
  <si>
    <t>1233CFR SW Equity</t>
  </si>
  <si>
    <t>1234IT US Equity</t>
  </si>
  <si>
    <t>1235SCI US Equity</t>
  </si>
  <si>
    <t>1236MORN US Equity</t>
  </si>
  <si>
    <t>1237KPG AU Equity</t>
  </si>
  <si>
    <t>1238TRNS US Equity</t>
  </si>
  <si>
    <t>1239PAYX US Equity</t>
  </si>
  <si>
    <t>1240GAW LN Equity</t>
  </si>
  <si>
    <t>1241DE US Equity</t>
  </si>
  <si>
    <t>1242NHF AU Equity</t>
  </si>
  <si>
    <t>1243IQV US Equity</t>
  </si>
  <si>
    <t>1244STMN SW Equity</t>
  </si>
  <si>
    <t>1245FNOX SS Equity</t>
  </si>
  <si>
    <t>1246FISV US Equity</t>
  </si>
  <si>
    <t>1247VGR US Equity</t>
  </si>
  <si>
    <t>1248ROK US Equity</t>
  </si>
  <si>
    <t>1249FIX US Equity</t>
  </si>
  <si>
    <t>1250HMS SS Equity</t>
  </si>
  <si>
    <t>1251GRG LN Equity</t>
  </si>
  <si>
    <t>1252IFCN SW Equity</t>
  </si>
  <si>
    <t>1253AJG US Equity</t>
  </si>
  <si>
    <t>1254ADDTB SS Equity</t>
  </si>
  <si>
    <t>1255CRAYN NO Equity</t>
  </si>
  <si>
    <t>1256ATCOA SS Equity</t>
  </si>
  <si>
    <t>1257IEL AU Equity</t>
  </si>
  <si>
    <t>1258ATKR US Equity</t>
  </si>
  <si>
    <t>1259SOL IM Equity</t>
  </si>
  <si>
    <t>1260RBT FP Equity</t>
  </si>
  <si>
    <t>1261X CN Equity</t>
  </si>
  <si>
    <t>1262ALB US Equity</t>
  </si>
  <si>
    <t>1263ZG US Equity</t>
  </si>
  <si>
    <t>1264BCG LN Equity</t>
  </si>
  <si>
    <t>1265PRFT US Equity</t>
  </si>
  <si>
    <t>1266CRVL US Equity</t>
  </si>
  <si>
    <t>1267CBZ US Equity</t>
  </si>
  <si>
    <t>1268CHH US Equity</t>
  </si>
  <si>
    <t>1269WSO US Equity</t>
  </si>
  <si>
    <t>1270CPR IM Equity</t>
  </si>
  <si>
    <t>1271STG DC Equity</t>
  </si>
  <si>
    <t>1272SPX LN Equity</t>
  </si>
  <si>
    <t>1273AMP US Equity</t>
  </si>
  <si>
    <t>1274D6H GR Equity</t>
  </si>
  <si>
    <t>1275MTCH US Equity</t>
  </si>
  <si>
    <t>1276BRKR US Equity</t>
  </si>
  <si>
    <t>1277CDA AU Equity</t>
  </si>
  <si>
    <t>1278CHR DC Equity</t>
  </si>
  <si>
    <t>1279NZYMB DC Equity</t>
  </si>
  <si>
    <t>1280PSI AU Equity</t>
  </si>
  <si>
    <t>1281VRTX US Equity</t>
  </si>
  <si>
    <t>1282SCHP SW Equity</t>
  </si>
  <si>
    <t>1283CAR PW Equity</t>
  </si>
  <si>
    <t>1284KNEBV FH Equity</t>
  </si>
  <si>
    <t>1285BRIM IR Equity</t>
  </si>
  <si>
    <t>1286EL US Equity</t>
  </si>
  <si>
    <t>1287LOTB BB Equity</t>
  </si>
  <si>
    <t>1288CCF US Equity</t>
  </si>
  <si>
    <t>1289HWKN US Equity</t>
  </si>
  <si>
    <t>1290SII FP Equity</t>
  </si>
  <si>
    <t>1291FTK GR Equity</t>
  </si>
  <si>
    <t>1292SIS CN Equity</t>
  </si>
  <si>
    <t>1293AZA SS Equity</t>
  </si>
  <si>
    <t>1294CASY US Equity</t>
  </si>
  <si>
    <t>1295MOL IM Equity</t>
  </si>
  <si>
    <t>1296MTX GR Equity</t>
  </si>
  <si>
    <t>1297VITR SS Equity</t>
  </si>
  <si>
    <t>1298EVO SS Equity</t>
  </si>
  <si>
    <t>1299ERF FP Equity</t>
  </si>
  <si>
    <t>1300PLNT US Equity</t>
  </si>
  <si>
    <t>1301GGG US Equity</t>
  </si>
  <si>
    <t>1302VIS SM Equity</t>
  </si>
  <si>
    <t>1303BA US Equity</t>
  </si>
  <si>
    <t>1304MSI US Equity</t>
  </si>
  <si>
    <t>1305CSL US Equity</t>
  </si>
  <si>
    <t>1306AIR FP Equity</t>
  </si>
  <si>
    <t>1307ROG SW Equity</t>
  </si>
  <si>
    <t>1308TRI CN Equity</t>
  </si>
  <si>
    <t>1309FPE GR Equity</t>
  </si>
  <si>
    <t>1310EMSN SW Equity</t>
  </si>
  <si>
    <t>1311ALGN US Equity</t>
  </si>
  <si>
    <t>1312HON US Equity</t>
  </si>
  <si>
    <t>1313POWI US Equity</t>
  </si>
  <si>
    <t>1314ADI US Equity</t>
  </si>
  <si>
    <t>1315VRSK US Equity</t>
  </si>
  <si>
    <t>1316SYK US Equity</t>
  </si>
  <si>
    <t>1317SSNC US Equity</t>
  </si>
  <si>
    <t>1318CDAY US Equity</t>
  </si>
  <si>
    <t>1319WDAY US Equity</t>
  </si>
  <si>
    <t>1320NIBEB SS Equity</t>
  </si>
  <si>
    <t>1321SWECB SS Equity</t>
  </si>
  <si>
    <t>1322HSY US Equity</t>
  </si>
  <si>
    <t>1323LECO US Equity</t>
  </si>
  <si>
    <t>1324AME US Equity</t>
  </si>
  <si>
    <t>1325FNV CN Equity</t>
  </si>
  <si>
    <t>1326ALTR PL Equity</t>
  </si>
  <si>
    <t>1327RYA ID Equity</t>
  </si>
  <si>
    <t>1328RBREW DC Equity</t>
  </si>
  <si>
    <t>1329COTN SW Equity</t>
  </si>
  <si>
    <t>1330MLI US Equity</t>
  </si>
  <si>
    <t>1331DATA LN Equity</t>
  </si>
  <si>
    <t>1332CBRE US Equity</t>
  </si>
  <si>
    <t>1333BLD US Equity</t>
  </si>
  <si>
    <t>1334MOWI NO Equity</t>
  </si>
  <si>
    <t>1335NXST US Equity</t>
  </si>
  <si>
    <t>1336KINDSDB SS Equity</t>
  </si>
  <si>
    <t>1337CNC US Equity</t>
  </si>
  <si>
    <t>1338HUM US Equity</t>
  </si>
  <si>
    <t>1339NDSN US Equity</t>
  </si>
  <si>
    <t>1340NOD NO Equity</t>
  </si>
  <si>
    <t>1341BOUV NO Equity</t>
  </si>
  <si>
    <t>1342RIO LN Equity</t>
  </si>
  <si>
    <t>1343CHD US Equity</t>
  </si>
  <si>
    <t>1344AMP IM Equity</t>
  </si>
  <si>
    <t>1345AUB FP Equity</t>
  </si>
  <si>
    <t>1346VVV US Equity</t>
  </si>
  <si>
    <t>1347HEM SS Equity</t>
  </si>
  <si>
    <t>1348AXP US Equity</t>
  </si>
  <si>
    <t>1349EUZ GR Equity</t>
  </si>
  <si>
    <t>1350SGSN SW Equity</t>
  </si>
  <si>
    <t>1351CRW LN Equity</t>
  </si>
  <si>
    <t>1352NA9 GR Equity</t>
  </si>
  <si>
    <t>1353ITRK LN Equity</t>
  </si>
  <si>
    <t>1354BVI FP Equity</t>
  </si>
  <si>
    <t>1355TPL US Equity</t>
  </si>
  <si>
    <t>1356CSX US Equity</t>
  </si>
  <si>
    <t>1357UNP US Equity</t>
  </si>
  <si>
    <t>1358NSC US Equity</t>
  </si>
  <si>
    <t>1359PBT US Equity</t>
  </si>
  <si>
    <t>1360CAT US Equity</t>
  </si>
  <si>
    <t>1361PEP US Equity</t>
  </si>
  <si>
    <t>1362APH US Equity</t>
  </si>
  <si>
    <t>1363ITW US Equity</t>
  </si>
  <si>
    <t>1364ABBV US Equity</t>
  </si>
  <si>
    <t>1365QTCOM FH Equity</t>
  </si>
  <si>
    <t>1366LSTR US Equity</t>
  </si>
  <si>
    <t>1367ERIE US Equity</t>
  </si>
  <si>
    <t>1368BUR LN Equity</t>
  </si>
  <si>
    <t>1369FMC US Equity</t>
  </si>
  <si>
    <t>1370ALLFG NA Equity</t>
  </si>
  <si>
    <t>1371HLI US Equity</t>
  </si>
  <si>
    <t>1372BUCN SW Equity</t>
  </si>
  <si>
    <t>1373DG US Equity</t>
  </si>
  <si>
    <t>1374KO US Equity</t>
  </si>
  <si>
    <t>1375BMW GR Equity</t>
  </si>
  <si>
    <t>1376MKC US Equity</t>
  </si>
  <si>
    <t>1377NORTHM DC Equity</t>
  </si>
  <si>
    <t>1378MU US Equity</t>
  </si>
  <si>
    <t>1379NRO FP Equity</t>
  </si>
  <si>
    <t>1380MUSA US Equity</t>
  </si>
  <si>
    <t>1381WTW US Equity</t>
  </si>
  <si>
    <t>1382ULTA US Equity</t>
  </si>
  <si>
    <t>1383DOCU US Equity</t>
  </si>
  <si>
    <t>1384AOJB DC Equity</t>
  </si>
  <si>
    <t>1385ETTE FH Equity</t>
  </si>
  <si>
    <t>1386GSY CN Equity</t>
  </si>
  <si>
    <t>1387AUTO LN Equity</t>
  </si>
  <si>
    <t>1388APD US Equity</t>
  </si>
  <si>
    <t>1389LONN SW Equity</t>
  </si>
  <si>
    <t>1390CGY CN Equity</t>
  </si>
  <si>
    <t>1391BSL GR Equity</t>
  </si>
  <si>
    <t>1392INRN SW Equity</t>
  </si>
  <si>
    <t>1393AKAM US Equity</t>
  </si>
  <si>
    <t>1394NZX NZ Equity</t>
  </si>
  <si>
    <t>1395CTSH US Equity</t>
  </si>
  <si>
    <t>1396SIM DC Equity</t>
  </si>
  <si>
    <t>1397DV US Equity</t>
  </si>
  <si>
    <t>1398NXU GR Equity</t>
  </si>
  <si>
    <t>1399PLC CN Equity</t>
  </si>
  <si>
    <t>CFO</t>
  </si>
  <si>
    <t>Switching Costs</t>
  </si>
  <si>
    <t>Network Effects</t>
  </si>
  <si>
    <t>Intangible Assets/Brands</t>
  </si>
  <si>
    <t>Intangible Assets/Patents</t>
  </si>
  <si>
    <t xml:space="preserve">Intangible Assets/Licenses </t>
  </si>
  <si>
    <t>Processes</t>
  </si>
  <si>
    <t>Location</t>
  </si>
  <si>
    <t>Unique Assets</t>
  </si>
  <si>
    <t>Economies of Scale</t>
  </si>
  <si>
    <t>Supplier Power</t>
  </si>
  <si>
    <t>Buyer Power</t>
  </si>
  <si>
    <t>Competitive Rivalry</t>
  </si>
  <si>
    <t>Threat of Substitution</t>
  </si>
  <si>
    <t>Threat of New Entry</t>
  </si>
  <si>
    <t>Competitive Advantage</t>
  </si>
  <si>
    <t>Skin in the game</t>
  </si>
  <si>
    <t>Mayor plataforma de venta minorista online con red de distribución y logística mundial que les proporciona una ventaja de costes. Comparte estos beneficios con sus clientes mediante una política de precios bajos y servicio excelente a cambio de la suscripción a "Amazon Prime". Cuantos más beneficios ofrecen en la suscripción, más se incrementan los costes de cambio para los clientes, creando así un círculo virtuoso de crecimiento para la compañía. Además poseen excelentes negocios complementarios adyacentes, entre los que destacan la publicidad y la infraestructura en la nube "Amazon Web Services".</t>
  </si>
  <si>
    <t>Red de distribución global con un catálogo completo de servicios. Esto les proporciona un acceso único a grandes clientes multinacionales para las que ofrece un servicio crítico.</t>
  </si>
  <si>
    <t>Ventaja competitiva de marca con muy alta fidelidad de clientes y con poder de fijación de precios dentro del segmento de productos tecnológicos de alta calidad. Además poseen un ecosistema propio entre diferentes productos que crean una ventaja competitiva de costes de cambio. Por otra parte, tienen una plataforma cerrada de aplicaciones con un fuerte efecto red entre usuarios y desarrolladores.</t>
  </si>
  <si>
    <t>Farmacéutica líder global en diabetes y obesidad que tiene medicamentos protegidos por patentes y marcas que son referencia mundial en la industria. Además se encuentran en una posición de continua innovación centrada en este subsegmento específico a una escala difícilmente alcanzable.</t>
  </si>
  <si>
    <t>Conglomerado de negocios de alta calidad diversificado y descentralizado. Cada negocio tiene sus propias ventajas competitivas, pero habría que añadir el apoyo financiero que ofrece el holding a cada uno de estos, las sinergias a nivel grupo y las ventajas competitivas de escala (especialmente en la parte aseguradora).</t>
  </si>
  <si>
    <t>Tabacalera más grande del mundo con marcas reconocidas a nivel global y con una fuerte fidelización de clientes, lo que otorga a la compañía una tremenda ventaja competitiva de costes de cambio y poder de fijación de precios. La publicidad está restringida o prohibida en la mayoría de países donde opera, lo que porporciona una fuerte barrera de entrada frente a nuevos competidores. Además son líderes globales en los nuevos productos libres de humo con la marca IQOS.</t>
  </si>
  <si>
    <t>Phrase</t>
  </si>
  <si>
    <t>Mirando hacia 2023 y más allá, confiamos en nuestra capacidad para mantener este impulso y
decididos a aprovecharlo, cumpliendo nuestro objetivo a largo plazo de aumentar las ganancias por acción
en un 13% a 16%.</t>
  </si>
  <si>
    <t>CEO</t>
  </si>
  <si>
    <t>?</t>
  </si>
  <si>
    <t>Recambios para vehículos comerciales en Australia.</t>
  </si>
  <si>
    <t>O'Reilly Automotive es una empresa minorista de autopartes y accesorios para automóviles en los Estados Unidos. Los clientes tienen necesidades muy concretas y obligan a O'Reilly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O'Reilly, pueden encontrar lo que necesitan.</t>
  </si>
  <si>
    <t>Autozone es una empresa minorista de autopartes y accesorios para automóviles en los Estados Unidos. Los clientes tienen necesidades muy concretas y obligan a Autozone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Autozone, pueden encontrar lo que necesitan.</t>
  </si>
  <si>
    <t>NAME_OF_CHIEF_EXECUTIVE_OFFICER</t>
  </si>
  <si>
    <t>CEO_FNDR_CO_FNDR_NOT_A_FNDR</t>
  </si>
  <si>
    <t>Founder</t>
  </si>
  <si>
    <t>SHS_HLD_BY_CEO_AS_PCT_OF_OUTSTDG</t>
  </si>
  <si>
    <t>CHIEF_EXECUTIVE_OFFICER_TENURE</t>
  </si>
  <si>
    <t>PCT_INSIDER_SHARES_OUT</t>
  </si>
  <si>
    <t>PCT_CHG_INSIDER_HOLDINGS</t>
  </si>
  <si>
    <t>CEO %</t>
  </si>
  <si>
    <t>Tenure</t>
  </si>
  <si>
    <t>Insiders %</t>
  </si>
  <si>
    <t>Insiders Change 6M (%)</t>
  </si>
  <si>
    <t>Monopolio en sistemas de litografía DUV (Deep Ultraviolet) y EUV (Extreme Ultraviolet). Son proveedor único de un equipamiento clave para los OEM en el sector de semiconductores, lo que les proporciona una tremenda ventaja de costes de cambio.</t>
  </si>
  <si>
    <t>Venden un producto crítico para sus clientes, ya que la valoración del trabajo de los pintores por parte del cliente final tiene una fuerte dependencia de la calidad de la pintura utilizada. Sherwin Williams tiene los mejores productos y las marcas con mayor reconocimiento. Estos motivos le dan una ventaja competitiva de costes de cambio. Además están integrados verticalmente, controlando toda su cadena de sumistro, distribución y venta en USA, lo que les proporciona una ventaja de costes frente a sus competidores. En USA tienen una cuota de mercado del 50% en residencial y del 70% entre pintores profesionales.</t>
  </si>
  <si>
    <t>Vender cada galón dos veces</t>
  </si>
  <si>
    <t>Mercado altamente concentrado con Linde y Air Liquide controlando el 50% a nivel global.</t>
  </si>
  <si>
    <t>https://corporate.sherwin-williams.com/content/sherwin/corp/corp-aem-sherwin/us/en/our-company/leadership/john-g-morikis/_jcr_content/root/container/hero/image.coreimg.85.480.jpeg/1622748787402/john-morikis-large.jpeg</t>
  </si>
  <si>
    <t>CEO Image</t>
  </si>
  <si>
    <t>Image 1</t>
  </si>
  <si>
    <t>Principal productor de fertilizantes nitrogenados (amoniaco y urea) en USA con cuotas de mercado del 30% y 40% respectivamente en Norte América. Para conseguir el producto final se utiliza gas natural y CF Industries se beneficia por su localización de los bajos precios de esta materia prima en Norte América en comparación con otros lugares del mundo, lo que le permite tener una ventaja de costes sobre sus competidores. La producción en USA es insuficiente para cubrir la demanda interna, hasta tal punto que es el país que más importa amoniaco y urea a nivel global. Esto permite que CF Industries trabaje a unas tasas de capacidad superiores al 95% de forma sostenida.</t>
  </si>
  <si>
    <t>Líder global en sistemas de suspensión de alto rendimiento para bicicletas de montaña y vehículos todoterreno. Sus clientes son los principales fabricantes de estos vehículos y también venden after-market. Tienen alto poder de fijación de precios por su marca, que se percibe como la referencia del mercado. No tienen competidores con su tamaño (además están consolidando el mercado adquiriendo a competidores pequeños) y sus clientes son incapaces de vender el producto final dentro del segmento premium si no llevan suspensión Fox, por lo que también tienen una fuerte retención de clientes mediante una ventaja competitiva de costes de cambio.</t>
  </si>
  <si>
    <t>EPAM Systems es una empresa de consultoría y servicios IT que ayuda a sus clientes a implementar tecnología de vanguardia para mejorar. Tienen una ventaja competitiva por localización porque los trabajores de la compañía se encuentran en geografías de bajo coste (Hungría, Polonia, India, China, Méjico...) con clientes situados en países desarrollados, lo que les permite tener unos costes más bajos que sus competidores y ofrecer mejores precios. Además, también tienen una escala a nivel global que les permite afrontar proyectos de compañías grandes que otros competidores no pueden. Por último, también tiene una ventaja de costes de cambio: cuando un cliente ha tenido éxito en algún proyecto tecnológico, EPAM se convierte en su provedor de referencia para nuevos proyectos (los cuales suelen aparecer al poco tiempo al estar el campo de la tecnología en continuo desarrollo).</t>
  </si>
  <si>
    <t>Airbnb es el marketplace líder mundial en alquiler de apartamentos. Tiene una fortísima ventaja competitiva de efecto red: es el sitio que tiene más usuarios y más apartamentos tiene disponibles, formando un círculo virtuoso entre ambos. Además tiene una ventaja de costes de cambio porque cada usuario/propietario tiene un perfil con valoraciones, que es muy útil y necesario para volver a tener buenas experiencias en el futuro (que te acepten como visitante/volver a alquilar el apartamento y poder fijar precios). Por último, Airbnb tiene una ventaja de economías de escala a nivel mundial: al tener la red más grande, su estructura de costes fijos baja y puede ofrecer mejores precios que posibles competidores.</t>
  </si>
  <si>
    <t>Booking Holdings opera agencias de viaje online (OTA): Booking.com, Priceline, KAYAK, Agoda, RentalCars y OpenTable. Es la compañía líder mundial para reserva de hoteles, formando un duopolio en online junto con Expedia donde Booking es líder destacado. Tiene una ventaja de efecto red que forma un círculo virtuoso de crecimiento: tiene muchísimos hoteles disponibles, por lo que se convierte en el sitio referencia para reservar un hotel atrayendo así mucho tráfico de usuarios, lo que atrae nuevos hoteles a la plataforma.</t>
  </si>
  <si>
    <t>Compañía de equipamiento deportivo para golf. Posee marcas legendarias con cerca de un siglo de vida entre las que destacan Titleist y Foot Joy. Son las marcas referencias entre la élite, sobre todo en bolas y zapatos. Las bolas Titleist ProV1 llevan siendo las más jugadas en el circuito profesional durante más de 20 años y actualmente las juegan más de 2/3 de los jugadores. Los zapatos y guantes Foot Joy son la clara referencia en el deporte con cuotas de mercado que superan el 50% y aventajan al siguiente competidor en más de 2,5 veces. Por ejemplo, en UK los cinco modelos de zapatos de golf más vendidos son de la marca Foot Joy. En un deporte que tiene un componente social tan grande, a cierto nivel de juego es prácticamente indispensable presentarse a jugar con unos zapatos Footjoy y bolas Titleist.</t>
  </si>
  <si>
    <t>Credit Acceptance ofrece programas de financiación que posibilita a concesionarios de coches vender vehículos a los consumidores independientemente de su historial crediticio. Trabajan con una gran red de concesionarios por todo EE.UU. con los que tienen una relación de éxito sostenida en el tiempo. Sin la financiación de Credit Acceptance, los consumidores a menudo no pueden comprar vehículos, por lo que posibilitan que los concesionarios vendan coches que no venderían de otra forma. De cara a los consumidores ofrece dos beneficios importantes únicos por su modelo de negocio: 1) la oportunidad de mejorar sus vidas al mejorar su "credit score" y poder pasar a fuentes más tradicionales de financiación; 2) alinear los intereses del concesionario con los del consumidor, porque estos van cobrando conforme los consumidores van repagando el crédito. Por lo tanto, Credit Accceptance ofrece un producto necesario, con grandes beneficios secundarios y mediante un modelo de negocio único que ofrece un trato justo y alineación de intereses para las tres partes (consumidor, concesionario y prestamista). Esto les permite tener un fuerte poder de fijación de precios entre los compradores de coches que no tienen acceso a financiación tradicional y el poder de forzar a los concesionarios a aceptar unas condiciones algo más exigentes a cambio de captar nuevos clientes.</t>
  </si>
  <si>
    <t>La primera ventaja competitiva de American Express es su marca, que no tienen el resto de compañías de tarjetas (Visa, Mastercard y Discover). Un portador de una tarjeta de crédito American Express es inmediatemente reconocido socialmente como una persona de alto nivel económico. La fortaleza de la marca se va ampliando conforme la compañía va creciendo y va aumentando los beneficios para los portadores, que además suelen visibles para el resto de los ciudadanos (acceso a zonas VIP, billetes de avión en primera clase, beneficios en hoteles de renombre, etc). Otra ventaja es el efecto red: para tener éxito en el sector necesitas que tus tarjetas sean aceptadas en los comercios y en este concepto American Express por detrás de Visa y Mastercard (y siempre lo estará por su modelo de negocio más restrictivo y caro), pero tiene la red y escala necesaria a nivel mundial formando un oligopolio que no deja entrar a nuevos competidores. Por último, también tiene una ventaja de procesos o de modelo de negocio único: no sólo poseen la red de tarjetas como Visa y Mastercard, sino que tienen estructura financiera bancaria completa y tienen integración vertical en todo el proceso entre el poseedor de la tarjeta y el comercio donde se compra.</t>
  </si>
  <si>
    <t>Burford Capital es una compañía especializada en invertir en litigios. Se trata de un negocio complicado porque se necesita aunar experiencia legal con buenas capacidades de inversión, pero muy rentable y en fuerte crecimiento porque soluciona dos problemas estructurales que existen en la industria: 1) la forma de contabilizar los litigios para las grandes corporaciones y 2) la forma de cobro por horas por parte de los despachos de abogados. La principal ventaja competitiva de Burford es su gran tamaño y escala. Por ser líder mundial, suele ser el proveedor referencia para despachos y empresas que buscan financiar un litigio (sobre todo si ya han trabajado con Burford) y al ser mucho más grandes que sus competidores tienen capacidad para financiar casos más costosos. Esto les permite elegir qué casos financiar y quedarse con los que ofrecen mejor rentabilidad. También tienen ventaja para conseguir financiación a un coste menor mediante emisión de bonos y fácil acceso al mercado de capitales.</t>
  </si>
  <si>
    <t>Parker Hannifin es la compañía líder mundial en instrumentación industrial para control y movimiento. Su principal ventaja competitiva es la escala: Parker vende muchos productos diferentes a cada cliente y es el proveedor referencia (2/3 de las ventas son a clientes que compran 4 o más tecnologías de Parker). Además tiene una ventaja de efecto red a través de su red distribución mundial y una ventaja de costes de cambio por vender productos críticos de un coste relativamente bajo dentro de un sistema industrial. Por último, Parker es el principal consolidador del sector y está realizando adquisiciones que amplían su cuota de mercado y sus ventajas competitivas (la última ha sido Meggit, dentro del sector aeroespacial).</t>
  </si>
  <si>
    <t>Ryanair es la única aerolínea que tiene una ventaja competitiva, lo que hace que pueda prosperar en un sector fuertemente competitivo y donde es muy dificil tener buenos resultados. Para los clientes de las aerolíneas el precio es el claro factor diferencial a la hora de comprar un billete y Ryanair toma este hecho para centrar su estrategia: reducir los costes todo lo posible de forma obsesiva. Para esto emplean cada una de las estrategias posibles: comprar los aviones más baratos, contratar el presonal más barato, colocar los aviones en los lugares más baratos de los aeropuertos... Todo esto permite tener ofrecer los billetes de avión a los precios más competitivos del mercado y llenar fácilmente los aviones (tarea clave en esta industria para ser rentable). A partir de ahí, intentan publicitar y ofrecer todo tipo de productos añadidos a los pasajeros para incrementar las ventas. Este proceso hace que la imagen de la compañía quede muchas veces dañada de cara al cliente y es justo por eso que no es replicable por el resto de aerolíneas. Por último, Ryanair va poco a poco abriendo nuevas rutas y creciendo orgánicamente, lo que le hace ir cogiendo escala y ampliar su ventaja de costes.</t>
  </si>
  <si>
    <t>John Deere vende equipamiento industrial para agricultura. La compañía fue fundada hace 180 años y es la marca más respetada en todo el mundo, sinónimo de calidad y de tecnología punta. Esto les da un poder de fijación de precios frente a sus competidores y ser la compañía más rentable del sector con amplia diferencia, lo que les permite invertir más (x3-x4 al siguiente competidor) y seguir siendo teniendo la tecnología líder. Están integrados verticalmente y controlan toda la cadena de producción, teniendo presencia global y atención cercana al cliente. Los productos que venden son de un valor muy alto y críticos para el agricultor, que sabe que va a tener que pagar regularmente por mantenimiento y repuestos. Estos costes de cambio confieren a Deere una fuente de ingresos recurrente y le permiten alargar el ciclo de sus productos.</t>
  </si>
  <si>
    <t>Carlisle Companies es una empresa centenaria dedicada a materiales sintéticos premium para tejados. Se trata de tejados monocapas, fáciles de instalar, eficientes energéticamente, aislantes, resistentes al agua y duraderos (compromiso a 50 años). La demanda principal de estos productos es para reemplazar tejados existentes, lo que hace que la compañía sea menos cíclica que los comparables del sector. Carlisle tiene una ventaja competitiva de procesos que deriva de dos motivos: 1) concentración en el nicho de tejados premium, mientras que sus competidores son más generalistas y 2) concentración en ser un "pure player" de materiales, sin competir con distribuidores e instaladores (que son sus clientes) y no atacar al cliente final de forma directa. Esto permite que la la compañía tenga un fuerte poder de fijación de precios y en momentos malos del ciclo sean capaces de compensar las caídas en ventas con subidas de margen.</t>
  </si>
  <si>
    <t>SS&amp;C Technologies es la compañía líder mundial en administración de fondos de inversión. Proporciona software que permite la gestión y administración de front, middle y back-office. Tiene una fuerte ventaja competitiva de costes de cambio (con tasas de retención de clientes superiores al 95% de forma sostenida) porque sus productos se encuentran en la base de la estructura operacional de las gestoras de fondos. Además, proporcionan informes con validez legal que los fondos tienen que presentar obligatoriamente a los reguladores de una forma determinada, lo que añade otra ventaja competitiva secundaria de activos intangibles y hace todavía más fuertes los costes de cambio.</t>
  </si>
  <si>
    <t>Image 2</t>
  </si>
  <si>
    <t>Image 3</t>
  </si>
  <si>
    <t>https://raw.githubusercontent.com/Maksimnoether/Images/20257299893117a95a272a4b46c7f67fb3684aea/SSNC%20US%201.PNG</t>
  </si>
  <si>
    <t>https://raw.githubusercontent.com/Maksimnoether/Images/20257299893117a95a272a4b46c7f67fb3684aea/SSNC%20US%202.PNG</t>
  </si>
  <si>
    <t>https://raw.githubusercontent.com/Maksimnoether/Images/20257299893117a95a272a4b46c7f67fb3684aea/SSNC%20US%203.png</t>
  </si>
  <si>
    <t>ROCE &lt; 0%</t>
  </si>
  <si>
    <t>ROCE &lt; 10%</t>
  </si>
  <si>
    <t>ROCE &lt; 20%</t>
  </si>
  <si>
    <t>ROCE &lt; 30%</t>
  </si>
  <si>
    <t>ROCE &lt; 40%</t>
  </si>
  <si>
    <t>ROCE &lt; 50%</t>
  </si>
  <si>
    <t>ROCE &gt; 50%</t>
  </si>
  <si>
    <t>ROCE Normalizado</t>
  </si>
  <si>
    <t>https://raw.githubusercontent.com/Maksimnoether/Images/20257299893117a95a272a4b46c7f67fb3684aea/SHW%20US%201.PNG</t>
  </si>
  <si>
    <t>Competencia de Air Liquide y Linde. Player número 3.</t>
  </si>
  <si>
    <t>TSM US Equity</t>
  </si>
  <si>
    <t>BABA US Equity</t>
  </si>
  <si>
    <t>JD US Equity</t>
  </si>
  <si>
    <t>VIPS US Equity</t>
  </si>
  <si>
    <t>4732 JP Equity</t>
  </si>
  <si>
    <t>8035 JP Equity</t>
  </si>
  <si>
    <t>7974 JP Equity</t>
  </si>
  <si>
    <t>6857 JP Equity</t>
  </si>
  <si>
    <t>4684 JP Equity</t>
  </si>
  <si>
    <t>4733 JP Equity</t>
  </si>
  <si>
    <t>8697 JP Equity</t>
  </si>
  <si>
    <t>6869 JP Equity</t>
  </si>
  <si>
    <t>6861 JP Equity</t>
  </si>
  <si>
    <t>2412 JP Equity</t>
  </si>
  <si>
    <t>3038 JP Equity</t>
  </si>
  <si>
    <t>4483 JP Equity</t>
  </si>
  <si>
    <t>7564 JP Equity</t>
  </si>
  <si>
    <t>6036 JP Equity</t>
  </si>
  <si>
    <t>7741 JP Equity</t>
  </si>
  <si>
    <t>6920 JP Equity</t>
  </si>
  <si>
    <t>2914 JP Equity</t>
  </si>
  <si>
    <t>3923 JP Equity</t>
  </si>
  <si>
    <t>6544 JP Equity</t>
  </si>
  <si>
    <t>6146 JP Equity</t>
  </si>
  <si>
    <t>4686 JP Equity</t>
  </si>
  <si>
    <t>6273 JP Equity</t>
  </si>
  <si>
    <t>4063 JP Equity</t>
  </si>
  <si>
    <t>7309 JP Equity</t>
  </si>
  <si>
    <t>4716 JP Equity</t>
  </si>
  <si>
    <t>6098 JP Equity</t>
  </si>
  <si>
    <t>4519 JP Equity</t>
  </si>
  <si>
    <t>3769 JP Equity</t>
  </si>
  <si>
    <t>6028 JP Equity</t>
  </si>
  <si>
    <t>2154 JP Equity</t>
  </si>
  <si>
    <t>4722 JP Equity</t>
  </si>
  <si>
    <t>2181 JP Equity</t>
  </si>
  <si>
    <t>4816 JP Equity</t>
  </si>
  <si>
    <t>9715 JP Equity</t>
  </si>
  <si>
    <t>3148 JP Equity</t>
  </si>
  <si>
    <t>4587 JP Equity</t>
  </si>
  <si>
    <t>ERP sobre todo para contabilidad. Hardaware y software.</t>
  </si>
  <si>
    <t>Software contabilidad para PYMES</t>
  </si>
  <si>
    <t>Equipos de diagnóstico médico (hematología e inmunología). También provee sistemas informáticos y software asociado.</t>
  </si>
  <si>
    <t>Principal importador y distribuidor de comida en Japón</t>
  </si>
  <si>
    <t>Software para servicios médicos</t>
  </si>
  <si>
    <t>Parecido a XPEL</t>
  </si>
  <si>
    <t>Cloud y consultoría IT</t>
  </si>
  <si>
    <t>Corte automatizado de precisión para sector semis.</t>
  </si>
  <si>
    <t>Software diversificado (educación, gobiernos y medicina).</t>
  </si>
  <si>
    <t>PVC, obleas de sicilio para semis, fotomáscaras para semis y siliconas.</t>
  </si>
  <si>
    <t>Parafarmacias</t>
  </si>
  <si>
    <t>FND US Equity</t>
  </si>
  <si>
    <t>388 HK Equity</t>
  </si>
  <si>
    <t>RTX US Equity</t>
  </si>
  <si>
    <t>NOC US Equity</t>
  </si>
  <si>
    <t>GD US Equity</t>
  </si>
  <si>
    <t>LHX US Equity</t>
  </si>
  <si>
    <t>HXSCL US Equity</t>
  </si>
  <si>
    <t>TCEHY US Equity</t>
  </si>
  <si>
    <t>LSEG LN Equity</t>
  </si>
  <si>
    <t>USS CO LTD</t>
  </si>
  <si>
    <t>TOKYO ELECTRON LTD</t>
  </si>
  <si>
    <t>NINTENDO CO LTD</t>
  </si>
  <si>
    <t>ADVANTEST CORP</t>
  </si>
  <si>
    <t>OBIC CO LTD</t>
  </si>
  <si>
    <t>OBIC BUSINESS CONSULTANTS</t>
  </si>
  <si>
    <t>JAPAN EXCHANGE GROUP INC</t>
  </si>
  <si>
    <t>SYSMEX CORP</t>
  </si>
  <si>
    <t>KEYENCE CORP</t>
  </si>
  <si>
    <t>BENEFIT ONE INC</t>
  </si>
  <si>
    <t>KOBE BUSSAN CO LTD</t>
  </si>
  <si>
    <t>JMDC INC</t>
  </si>
  <si>
    <t>WORKMAN CO LTD</t>
  </si>
  <si>
    <t>KEEPER TECHNICAL LABORATORY</t>
  </si>
  <si>
    <t>HOYA CORP</t>
  </si>
  <si>
    <t>LASERTEC CORP</t>
  </si>
  <si>
    <t>JAPAN TOBACCO INC</t>
  </si>
  <si>
    <t>RAKUS CO LTD</t>
  </si>
  <si>
    <t>JAPAN ELEVATOR SERVICE HOLDI</t>
  </si>
  <si>
    <t>DISCO CORP</t>
  </si>
  <si>
    <t>JUSTSYSTEMS CORP</t>
  </si>
  <si>
    <t>SMC CORP</t>
  </si>
  <si>
    <t>SHIN-ETSU CHEMICAL CO LTD</t>
  </si>
  <si>
    <t>SHIMANO INC</t>
  </si>
  <si>
    <t>ORACLE CORP JAPAN</t>
  </si>
  <si>
    <t>RECRUIT HOLDINGS CO LTD</t>
  </si>
  <si>
    <t>CHUGAI PHARMACEUTICAL CO LTD</t>
  </si>
  <si>
    <t>GMO PAYMENT GATEWAY INC</t>
  </si>
  <si>
    <t>TECHNOPRO HOLDINGS INC</t>
  </si>
  <si>
    <t>OPEN UP GROUP INC</t>
  </si>
  <si>
    <t>FUTURE CORP</t>
  </si>
  <si>
    <t>PERSOL HOLDINGS CO LTD</t>
  </si>
  <si>
    <t>TOEI ANIMATION CO LTD</t>
  </si>
  <si>
    <t>TRANSCOSMOS INC</t>
  </si>
  <si>
    <t>CREATE SD HOLDINGS CO</t>
  </si>
  <si>
    <t>PEPTIDREAM INC</t>
  </si>
  <si>
    <t>TAIWAN SEMICONDUCTOR-SP ADR</t>
  </si>
  <si>
    <t>ALIBABA GROUP HOLDING-SP ADR</t>
  </si>
  <si>
    <t>JD.COM INC-ADR</t>
  </si>
  <si>
    <t>VIPSHOP HOLDINGS LTD - ADR</t>
  </si>
  <si>
    <t>LONDON STOCK EXCHANGE GROUP</t>
  </si>
  <si>
    <t>FLOOR &amp; DECOR HOLDINGS INC-A</t>
  </si>
  <si>
    <t>HONG KONG EXCHANGES &amp; CLEAR</t>
  </si>
  <si>
    <t>RTX CORP</t>
  </si>
  <si>
    <t>NORTHROP GRUMMAN CORP</t>
  </si>
  <si>
    <t>GENERAL DYNAMICS CORP</t>
  </si>
  <si>
    <t>L3HARRIS TECHNOLOGIES INC</t>
  </si>
  <si>
    <t>SK HYNIX INC-GDS</t>
  </si>
  <si>
    <t>TENCENT HOLDINGS LTD-UNS ADR</t>
  </si>
  <si>
    <t>LMT US Equity</t>
  </si>
  <si>
    <t>LOCKHEED MARTIN CORP</t>
  </si>
  <si>
    <t>10/09/1999</t>
  </si>
  <si>
    <t>02/06/1980</t>
  </si>
  <si>
    <t>13/01/1962</t>
  </si>
  <si>
    <t>09/02/1983</t>
  </si>
  <si>
    <t>17/12/1998</t>
  </si>
  <si>
    <t>07/10/1999</t>
  </si>
  <si>
    <t>01/04/2004</t>
  </si>
  <si>
    <t>15/11/1995</t>
  </si>
  <si>
    <t>29/10/1987</t>
  </si>
  <si>
    <t>25/12/1989</t>
  </si>
  <si>
    <t>17/09/2004</t>
  </si>
  <si>
    <t>08/06/2006</t>
  </si>
  <si>
    <t>16/12/2019</t>
  </si>
  <si>
    <t>26/09/1997</t>
  </si>
  <si>
    <t>12/02/2015</t>
  </si>
  <si>
    <t>02/10/1961</t>
  </si>
  <si>
    <t>25/12/1990</t>
  </si>
  <si>
    <t>27/10/1994</t>
  </si>
  <si>
    <t>09/12/2015</t>
  </si>
  <si>
    <t>17/03/2017</t>
  </si>
  <si>
    <t>07/12/1999</t>
  </si>
  <si>
    <t>31/10/1989</t>
  </si>
  <si>
    <t>16/10/1997</t>
  </si>
  <si>
    <t>23/12/1987</t>
  </si>
  <si>
    <t>16/05/1949</t>
  </si>
  <si>
    <t>21/11/1972</t>
  </si>
  <si>
    <t>01/05/1973</t>
  </si>
  <si>
    <t>05/02/1999</t>
  </si>
  <si>
    <t>16/10/2014</t>
  </si>
  <si>
    <t>03/03/1956</t>
  </si>
  <si>
    <t>04/04/2005</t>
  </si>
  <si>
    <t>15/12/2014</t>
  </si>
  <si>
    <t>01/10/2008</t>
  </si>
  <si>
    <t>08/12/2000</t>
  </si>
  <si>
    <t>16/10/1992</t>
  </si>
  <si>
    <t>02/03/2009</t>
  </si>
  <si>
    <t>11/06/2013</t>
  </si>
  <si>
    <t>08/10/1997</t>
  </si>
  <si>
    <t>07/10/1997</t>
  </si>
  <si>
    <t>19/09/2014</t>
  </si>
  <si>
    <t>22/05/2014</t>
  </si>
  <si>
    <t>23/03/2012</t>
  </si>
  <si>
    <t>20/07/2001</t>
  </si>
  <si>
    <t>27/04/2017</t>
  </si>
  <si>
    <t>27/06/2000</t>
  </si>
  <si>
    <t>11/10/1961</t>
  </si>
  <si>
    <t>10/12/1951</t>
  </si>
  <si>
    <t>13/07/1955</t>
  </si>
  <si>
    <t>22/10/2008</t>
  </si>
  <si>
    <t>INDUSTRY_GROUP</t>
  </si>
  <si>
    <t>INDUSTRY_SUBGROUP</t>
  </si>
  <si>
    <t>INDUSTRY_SECTOR</t>
  </si>
  <si>
    <t>COUNTRY_FULL_NAME</t>
  </si>
  <si>
    <t>SBC/CFO</t>
  </si>
  <si>
    <t>SBC/OCF</t>
  </si>
  <si>
    <t>Software, hardaware, data analytics para sector transporte, especialmente trenes. Trabajan con todo el mundo, instituciónes importantes públicas y privadas.</t>
  </si>
  <si>
    <t>Broker seguros en Australia</t>
  </si>
  <si>
    <t>Gestoría para contabilidad, impuestos, etc. Local Australia. Muy muy buena pero muy pequeña</t>
  </si>
  <si>
    <t>CUST_TRR_RETURN_ANNUALIZED</t>
  </si>
  <si>
    <t>Plataforma marketplace de real state. Líder en Suecia con más del 90% de cuota de mercado.</t>
  </si>
  <si>
    <t>DEC2</t>
  </si>
  <si>
    <t>Líder en implantes cocleares con 60% de cuota de mercado. Inventor y única compañía que es pure player.</t>
  </si>
  <si>
    <t>Empresa australiana que realiza los prestigiosos tests IELTS sobre dominio del idioma inglés, junto con Cambridge University y British Council. Esta actividad representa aproximadamente 3/5 de las ventas de la compañía, mientras que 2/5 vienen de Student Placement. En Autralia y Nueva Zelanda estos tests son requisitio obligatorio para trabajar y obtener la residencia.</t>
  </si>
  <si>
    <t>Informes para créditos al consumo. Es líder por delante de Transunion y Equifax.</t>
  </si>
  <si>
    <t>Bróker de hipotecas, créditos y otras cosas. Rastreator…</t>
  </si>
  <si>
    <t>Isótopos y medicina nuclear. Only player focused (competitors J&amp;J, Novartis y Takeda).</t>
  </si>
  <si>
    <t>CAD, PLM (Product Lifecycle Management) y SLM (Service Lifecycle Management).</t>
  </si>
  <si>
    <t>Son dos compañías que aportan aprox 50-50: Vitas (cuidados de mayores) y Roto-Router (fontaneros). Roto-Router parece buena. Única compañía que ha hecho más de un 10% CAGR a 10, 20, 30, 40 y 50 años juntos con Pepsi, McDonals, Ei Lilly, Deere, Texas Instruments y Eaton.</t>
  </si>
  <si>
    <r>
      <t xml:space="preserve">Bolsa Nueva Zelanda. PEQUEÑA. </t>
    </r>
    <r>
      <rPr>
        <sz val="11"/>
        <color rgb="FFFF0000"/>
        <rFont val="Open Sans"/>
        <family val="2"/>
      </rPr>
      <t>Márgenes decrecientes los 2 ultimos años pero por incremento de D&amp;A,.</t>
    </r>
  </si>
  <si>
    <r>
      <t xml:space="preserve">Calentadores de agua para residencial y comercial. 75% North America y expansión por emergentes (China sobre todo y ahora India también). Expansión también en Water Treatment. Venden a distribuidores mayorístas 50% (Ferguson, HD Supply, Reece Group, WinSupply) y a Retail 50% (Lowes, True Value, Do it Best). Dividend King 30 años. FCF conversion 100% y recompras. </t>
    </r>
    <r>
      <rPr>
        <sz val="11"/>
        <color rgb="FFFF0000"/>
        <rFont val="Open Sans"/>
        <family val="2"/>
      </rPr>
      <t>De acuerdo con todo, presión márgenes en resto de 2023 según guidance (incr. costes)</t>
    </r>
  </si>
  <si>
    <r>
      <t>Hacen cables de todo tipo.</t>
    </r>
    <r>
      <rPr>
        <sz val="11"/>
        <color rgb="FFFF0000"/>
        <rFont val="Open Sans"/>
        <family val="2"/>
      </rPr>
      <t xml:space="preserve"> Sus clientes son wholesale. Incremento de márgenes brutal y ROIC en 2021, por eso la media 5Y es tan alta. Parece que es principalmente por el incremento de demanda de cobre (ej: Data Centers, Renewables).</t>
    </r>
  </si>
  <si>
    <t>Humidificadores y distintos aparatos y sistemas para respirar adecuadamente, tanto centros hospitalarios como home. También centrados en bebés.</t>
  </si>
  <si>
    <r>
      <t xml:space="preserve">Software </t>
    </r>
    <r>
      <rPr>
        <sz val="11"/>
        <color rgb="FFFF0000"/>
        <rFont val="Open Sans"/>
        <family val="2"/>
      </rPr>
      <t>horizontal y vertical</t>
    </r>
    <r>
      <rPr>
        <sz val="11"/>
        <color theme="1"/>
        <rFont val="Open Sans"/>
        <family val="2"/>
      </rPr>
      <t xml:space="preserve"> y servicios para energía, agua y comunicaciones. </t>
    </r>
    <r>
      <rPr>
        <sz val="11"/>
        <color rgb="FFFF0000"/>
        <rFont val="Open Sans"/>
        <family val="2"/>
      </rPr>
      <t>Para mí esta está al límite de estar fuera del universo, no le veo moat a medio plazo.</t>
    </r>
  </si>
  <si>
    <r>
      <t xml:space="preserve">Human resources services. </t>
    </r>
    <r>
      <rPr>
        <sz val="11"/>
        <color rgb="FFFF0000"/>
        <rFont val="Open Sans"/>
        <family val="2"/>
      </rPr>
      <t>Servicios de consultoria estrategica y corporativa</t>
    </r>
  </si>
  <si>
    <r>
      <t xml:space="preserve">Modelado 3d y similar de edificios para ingenieros/arquitectos. Recurring 71%. Hacen Design Management 60% y Process Management 30%. Venden a Aena, BNP Paribas, Autodesk, ArcelorMittal, ciudades como Amsterdam o Gothernburg… </t>
    </r>
    <r>
      <rPr>
        <sz val="11"/>
        <color rgb="FFFF0000"/>
        <rFont val="Open Sans"/>
        <family val="2"/>
      </rPr>
      <t>Muy activos en adquisiciones, puede afectar el nuevo capital cost paradigm?.</t>
    </r>
  </si>
  <si>
    <t>Ciberseguridad y digital sovereign (service). Lider en Alemania.</t>
  </si>
  <si>
    <r>
      <t>Parecido a Rollins.</t>
    </r>
    <r>
      <rPr>
        <sz val="11"/>
        <color rgb="FFFF0000"/>
        <rFont val="Open Sans"/>
        <family val="2"/>
      </rPr>
      <t xml:space="preserve"> Venden control de pestes (líder mundial?), hygiene de locales. Creciendo mucho en NA</t>
    </r>
  </si>
  <si>
    <r>
      <t xml:space="preserve">Comida para llevar, sandwiches, productos horneados, etc. 100% UK. </t>
    </r>
    <r>
      <rPr>
        <sz val="11"/>
        <color rgb="FFFF0000"/>
        <rFont val="Open Sans"/>
        <family val="2"/>
      </rPr>
      <t>CAGR 10% y tienen toda la deuda a CP siempre (1-2y), habría que ver como se refinancian en el '24 que les vence todo y si mantienen el ROCE &gt;20% en los próximos años con el incrreased Capital Cost.</t>
    </r>
  </si>
  <si>
    <r>
      <t xml:space="preserve">Soluciones eléctricas, de seguridad e infraestructura. Adquisiciones y marcas propias Atkore. Transición energética e infra digital. Gran parte del crecimiento es por precio. </t>
    </r>
    <r>
      <rPr>
        <sz val="11"/>
        <color rgb="FFFF0000"/>
        <rFont val="Open Sans"/>
        <family val="2"/>
      </rPr>
      <t>Asumir CFO el 100% del Net Income, a eso ajustar adquisiones, capex +-4% de Sales, stock repurchase, para el FCF.</t>
    </r>
  </si>
  <si>
    <r>
      <t xml:space="preserve">Franquicias. Compraventa de ropa y artículos musicales de segunda mano a través de 5 marcas. </t>
    </r>
    <r>
      <rPr>
        <sz val="11"/>
        <color rgb="FFFF0000"/>
        <rFont val="Open Sans"/>
        <family val="2"/>
      </rPr>
      <t>No hay presentaciones. Parece buen negocio que le falta un poco de aceleración de crecimiento. Falta dato cuota de mercado.</t>
    </r>
  </si>
  <si>
    <t>2 Segmentos: 1) Vivisol: medicotechnical asistance (home care) y 2) gases &amp; services para industrias alimenticia, manufacturera, agricultura y gases medicinales para hospitales</t>
  </si>
  <si>
    <r>
      <t xml:space="preserve">Integración vertical. Litio. </t>
    </r>
    <r>
      <rPr>
        <sz val="11"/>
        <color rgb="FFFF0000"/>
        <rFont val="Open Sans"/>
        <family val="2"/>
      </rPr>
      <t>Pretenden hacer una adquisicion fuerte el `24: Liontown. Su ventaja es los costes bajos de la cadena completa extracción-transformacion-producto cara a la demanda futura.</t>
    </r>
  </si>
  <si>
    <r>
      <t xml:space="preserve">Alemania. Hacen de todo pero especialización en data centers y cloud. En su presentación ponen una slide de satisfacción de clientes: quedan muy bien Capgemini, Datagroup, Bechtle, CGI y Accenture en ese orden. SITG 54% CEO. Deuda y margen neto más bajo. </t>
    </r>
    <r>
      <rPr>
        <sz val="11"/>
        <color rgb="FFFF0000"/>
        <rFont val="Open Sans"/>
        <family val="2"/>
      </rPr>
      <t>Costes operativos (plantilla) algo más alto que algunos competidores (Globant, EPAM)</t>
    </r>
  </si>
  <si>
    <r>
      <t xml:space="preserve">Máquinas grandes y software: para resonancias magnéticas, espectrografía de masas, etc. </t>
    </r>
    <r>
      <rPr>
        <sz val="11"/>
        <color rgb="FFFF0000"/>
        <rFont val="Open Sans"/>
        <family val="2"/>
      </rPr>
      <t>Me gusta, ha acelrado mucho el crecimiento los ultimos 5y de ahí lo buenos números, si lo mantiene me parece buena.</t>
    </r>
  </si>
  <si>
    <r>
      <t xml:space="preserve">Comunicaciones en defensa y en sector minero. </t>
    </r>
    <r>
      <rPr>
        <sz val="11"/>
        <color rgb="FFFF0000"/>
        <rFont val="Open Sans"/>
        <family val="2"/>
      </rPr>
      <t>3 segmentos: venta de devices mineria (incluye retail/recreativo), comunicaciones (ejercitos, etc), comunicaciones de tierra (para emergencias, desastres naturales…). La que mas me gusta es la tercera porque el switching cost es alto (no vas a apagar un sistema de avisos/alertas/respuesta para cambiar a otro) y los clientes son buenos (US gov.) y de largo plazo. Todos los segmentos esperan growth &gt;10%</t>
    </r>
  </si>
  <si>
    <t>Partes de coches y camiones. Tienen una economía circular en la que venden piezas, knowledge, software, financing a los talleres, entonces luego los clientes vuelven a esos talleres porque tienen el sftware y knowledge necesario, generando un coste de cambio. Escala es su otro moat: lideres en camiones y segundos en EU y 6 en World.</t>
  </si>
  <si>
    <t xml:space="preserve">Presentacion en Finlandes es dificil saber bien los insights. Venden seafood. </t>
  </si>
  <si>
    <r>
      <t xml:space="preserve">Atienden muchas industrias </t>
    </r>
    <r>
      <rPr>
        <sz val="11"/>
        <color rgb="FFFF0000"/>
        <rFont val="Open Sans"/>
        <family val="2"/>
      </rPr>
      <t>(industrial, Water treatment y Health&amp;Nutrition</t>
    </r>
    <r>
      <rPr>
        <sz val="11"/>
        <color theme="1"/>
        <rFont val="Open Sans"/>
        <family val="2"/>
      </rPr>
      <t>). A granel. Productos y mezclas a medidas.</t>
    </r>
  </si>
  <si>
    <t>Constultoría de Ingenieria para distintos sectores. Fuertes en Francia</t>
  </si>
  <si>
    <r>
      <t xml:space="preserve">Soluciones para personas con mobilidad reducida. Típicas cosas que ponen en los portales para los que no pueden subir escaleras. </t>
    </r>
    <r>
      <rPr>
        <sz val="11"/>
        <color rgb="FFFF0000"/>
        <rFont val="Open Sans"/>
        <family val="2"/>
      </rPr>
      <t>Sin fotos</t>
    </r>
  </si>
  <si>
    <r>
      <t xml:space="preserve">Repro asistida </t>
    </r>
    <r>
      <rPr>
        <sz val="11"/>
        <color rgb="FFFF0000"/>
        <rFont val="Open Sans"/>
        <family val="2"/>
      </rPr>
      <t>vienen cayendo los dos ultimos años en ratios y márgenes, merece la pena seguirla y ver si es un bache de 1-2y o si se ha deteriorado.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</si>
</sst>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
    <numFmt numFmtId="166" formatCode="_-* #,##0\ _€_-;\-* #,##0\ _€_-;_-* &quot;-&quot;??\ _€_-;_-@_-"/>
    <numFmt numFmtId="167" formatCode="_-* #,##0.0\ _€_-;\-* #,##0.0\ _€_-;_-* &quot;-&quot;??\ _€_-;_-@_-"/>
    <numFmt numFmtId="168" formatCode="_-* #,##0_-;\-* #,##0_-;_-* &quot;-&quot;??_-;_-@_-"/>
  </numFmts>
  <fonts count="14" x14ac:knownFonts="1">
    <font>
      <sz val="11"/>
      <color theme="1"/>
      <name val="Open Sans"/>
      <family val="2"/>
    </font>
    <font>
      <sz val="11"/>
      <color theme="1"/>
      <name val="Open Sans"/>
      <family val="2"/>
    </font>
    <font>
      <sz val="11"/>
      <name val="Open Sans"/>
      <family val="2"/>
    </font>
    <font>
      <b/>
      <sz val="11"/>
      <color theme="1"/>
      <name val="Calibri"/>
      <family val="2"/>
      <scheme val="minor"/>
    </font>
    <font>
      <sz val="11"/>
      <name val="Calibri"/>
      <family val="2"/>
      <scheme val="minor"/>
    </font>
    <font>
      <b/>
      <sz val="11"/>
      <color theme="1"/>
      <name val="Open Sans"/>
      <family val="2"/>
    </font>
    <font>
      <b/>
      <sz val="11"/>
      <name val="Calibri"/>
      <family val="2"/>
      <scheme val="minor"/>
    </font>
    <font>
      <b/>
      <sz val="11"/>
      <color theme="0"/>
      <name val="Calibri"/>
      <family val="2"/>
      <scheme val="minor"/>
    </font>
    <font>
      <sz val="11"/>
      <color theme="1"/>
      <name val="Calibri"/>
      <family val="2"/>
      <scheme val="minor"/>
    </font>
    <font>
      <sz val="11"/>
      <color theme="0"/>
      <name val="Calibri"/>
      <family val="2"/>
      <scheme val="minor"/>
    </font>
    <font>
      <u/>
      <sz val="11"/>
      <color theme="10"/>
      <name val="Open Sans"/>
      <family val="2"/>
    </font>
    <font>
      <sz val="11"/>
      <color rgb="FFFF0000"/>
      <name val="Open Sans"/>
      <family val="2"/>
    </font>
    <font>
      <sz val="10"/>
      <color rgb="FF373A3C"/>
      <name val="Open Sans"/>
      <family val="2"/>
    </font>
    <font>
      <sz val="10"/>
      <color rgb="FFFF0000"/>
      <name val="Open Sans"/>
      <family val="2"/>
    </font>
  </fonts>
  <fills count="13">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9"/>
        <bgColor indexed="64"/>
      </patternFill>
    </fill>
    <fill>
      <patternFill patternType="solid">
        <fgColor theme="8"/>
        <bgColor indexed="64"/>
      </patternFill>
    </fill>
    <fill>
      <patternFill patternType="solid">
        <fgColor theme="7"/>
        <bgColor indexed="64"/>
      </patternFill>
    </fill>
    <fill>
      <patternFill patternType="solid">
        <fgColor rgb="FFFF0000"/>
        <bgColor indexed="64"/>
      </patternFill>
    </fill>
    <fill>
      <patternFill patternType="solid">
        <fgColor rgb="FF7030A0"/>
        <bgColor indexed="64"/>
      </patternFill>
    </fill>
    <fill>
      <patternFill patternType="solid">
        <fgColor rgb="FFFFFFFF"/>
        <bgColor indexed="64"/>
      </patternFill>
    </fill>
  </fills>
  <borders count="1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bottom/>
      <diagonal/>
    </border>
    <border>
      <left style="medium">
        <color auto="1"/>
      </left>
      <right style="medium">
        <color auto="1"/>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top/>
      <bottom style="double">
        <color rgb="FFFF8001"/>
      </bottom>
      <diagonal/>
    </border>
    <border>
      <left/>
      <right/>
      <top style="medium">
        <color rgb="FFDEE2E6"/>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43" fontId="1" fillId="0" borderId="0" applyFont="0" applyFill="0" applyBorder="0" applyAlignment="0" applyProtection="0"/>
  </cellStyleXfs>
  <cellXfs count="133">
    <xf numFmtId="0" fontId="0" fillId="0" borderId="0" xfId="0"/>
    <xf numFmtId="0" fontId="0" fillId="2" borderId="0" xfId="0" applyFill="1"/>
    <xf numFmtId="9" fontId="0" fillId="2" borderId="0" xfId="2" applyFont="1" applyFill="1"/>
    <xf numFmtId="1" fontId="0" fillId="2" borderId="0" xfId="2" applyNumberFormat="1" applyFont="1" applyFill="1"/>
    <xf numFmtId="165" fontId="0" fillId="2" borderId="0" xfId="2" applyNumberFormat="1" applyFont="1" applyFill="1"/>
    <xf numFmtId="166" fontId="0" fillId="2" borderId="0" xfId="1" applyNumberFormat="1" applyFont="1" applyFill="1"/>
    <xf numFmtId="0" fontId="2" fillId="2" borderId="0" xfId="0" applyFont="1" applyFill="1"/>
    <xf numFmtId="1" fontId="0" fillId="2" borderId="0" xfId="0" applyNumberFormat="1" applyFill="1"/>
    <xf numFmtId="164" fontId="0" fillId="2" borderId="0" xfId="0" applyNumberFormat="1" applyFill="1"/>
    <xf numFmtId="164" fontId="2" fillId="2" borderId="0" xfId="0" applyNumberFormat="1" applyFont="1" applyFill="1"/>
    <xf numFmtId="14" fontId="2" fillId="2" borderId="0" xfId="0" applyNumberFormat="1" applyFont="1" applyFill="1"/>
    <xf numFmtId="9" fontId="2" fillId="2" borderId="0" xfId="2" applyFont="1" applyFill="1"/>
    <xf numFmtId="1" fontId="2" fillId="2" borderId="0" xfId="2" applyNumberFormat="1" applyFont="1" applyFill="1"/>
    <xf numFmtId="1" fontId="2" fillId="2" borderId="0" xfId="0" applyNumberFormat="1" applyFont="1" applyFill="1"/>
    <xf numFmtId="165" fontId="2" fillId="2" borderId="0" xfId="2" applyNumberFormat="1" applyFont="1" applyFill="1"/>
    <xf numFmtId="9" fontId="3" fillId="3" borderId="1" xfId="2" applyFont="1" applyFill="1" applyBorder="1" applyAlignment="1">
      <alignment horizontal="center" vertical="center" wrapText="1"/>
    </xf>
    <xf numFmtId="9" fontId="3" fillId="3" borderId="2" xfId="2" applyFont="1" applyFill="1" applyBorder="1" applyAlignment="1">
      <alignment horizontal="center" vertical="center" wrapText="1"/>
    </xf>
    <xf numFmtId="1" fontId="3" fillId="3" borderId="2" xfId="0" applyNumberFormat="1" applyFont="1" applyFill="1" applyBorder="1" applyAlignment="1">
      <alignment horizontal="center" vertical="center" wrapText="1"/>
    </xf>
    <xf numFmtId="164" fontId="3" fillId="3" borderId="2" xfId="0" applyNumberFormat="1" applyFont="1" applyFill="1" applyBorder="1" applyAlignment="1">
      <alignment horizontal="center" vertical="center" wrapText="1"/>
    </xf>
    <xf numFmtId="164" fontId="3" fillId="3" borderId="2" xfId="2" applyNumberFormat="1" applyFont="1" applyFill="1" applyBorder="1" applyAlignment="1">
      <alignment horizontal="center" vertical="center" wrapText="1"/>
    </xf>
    <xf numFmtId="166" fontId="3" fillId="4" borderId="2" xfId="1" applyNumberFormat="1" applyFont="1" applyFill="1" applyBorder="1" applyAlignment="1">
      <alignment horizontal="center" vertical="center" wrapText="1"/>
    </xf>
    <xf numFmtId="164" fontId="3" fillId="5" borderId="2" xfId="0" applyNumberFormat="1"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2" fillId="7" borderId="0" xfId="0" applyFont="1" applyFill="1"/>
    <xf numFmtId="9" fontId="0" fillId="7" borderId="0" xfId="2" applyFont="1" applyFill="1"/>
    <xf numFmtId="1" fontId="0" fillId="7" borderId="0" xfId="2" applyNumberFormat="1" applyFont="1" applyFill="1"/>
    <xf numFmtId="1" fontId="0" fillId="7" borderId="0" xfId="0" applyNumberFormat="1" applyFill="1"/>
    <xf numFmtId="164" fontId="0" fillId="7" borderId="0" xfId="0" applyNumberFormat="1" applyFill="1"/>
    <xf numFmtId="165" fontId="0" fillId="7" borderId="0" xfId="2" applyNumberFormat="1" applyFont="1" applyFill="1"/>
    <xf numFmtId="166" fontId="0" fillId="7" borderId="0" xfId="1" applyNumberFormat="1" applyFont="1" applyFill="1"/>
    <xf numFmtId="0" fontId="0" fillId="7" borderId="0" xfId="0" applyFill="1"/>
    <xf numFmtId="9" fontId="0" fillId="0" borderId="0" xfId="0" applyNumberFormat="1"/>
    <xf numFmtId="9" fontId="0" fillId="7" borderId="0" xfId="0" applyNumberFormat="1" applyFill="1"/>
    <xf numFmtId="0" fontId="0" fillId="8" borderId="0" xfId="0" applyFill="1"/>
    <xf numFmtId="0" fontId="2" fillId="8" borderId="0" xfId="0" applyFont="1" applyFill="1"/>
    <xf numFmtId="9" fontId="0" fillId="8" borderId="0" xfId="2" applyFont="1" applyFill="1"/>
    <xf numFmtId="1" fontId="0" fillId="8" borderId="0" xfId="2" applyNumberFormat="1" applyFont="1" applyFill="1"/>
    <xf numFmtId="1" fontId="0" fillId="8" borderId="0" xfId="0" applyNumberFormat="1" applyFill="1"/>
    <xf numFmtId="164" fontId="0" fillId="8" borderId="0" xfId="0" applyNumberFormat="1" applyFill="1"/>
    <xf numFmtId="165" fontId="0" fillId="8" borderId="0" xfId="2" applyNumberFormat="1" applyFont="1" applyFill="1"/>
    <xf numFmtId="166" fontId="0" fillId="8" borderId="0" xfId="1" applyNumberFormat="1" applyFont="1" applyFill="1"/>
    <xf numFmtId="9" fontId="0" fillId="8" borderId="0" xfId="0" applyNumberFormat="1" applyFill="1"/>
    <xf numFmtId="0" fontId="4" fillId="2" borderId="0" xfId="0" applyFont="1" applyFill="1"/>
    <xf numFmtId="0" fontId="4" fillId="7" borderId="0" xfId="0" applyFont="1" applyFill="1"/>
    <xf numFmtId="165" fontId="0" fillId="0" borderId="0" xfId="2" applyNumberFormat="1" applyFont="1"/>
    <xf numFmtId="0" fontId="0" fillId="9" borderId="0" xfId="0" applyFill="1"/>
    <xf numFmtId="0" fontId="2" fillId="9" borderId="0" xfId="0" applyFont="1" applyFill="1"/>
    <xf numFmtId="9" fontId="0" fillId="9" borderId="0" xfId="2" applyFont="1" applyFill="1"/>
    <xf numFmtId="1" fontId="0" fillId="9" borderId="0" xfId="2" applyNumberFormat="1" applyFont="1" applyFill="1"/>
    <xf numFmtId="1" fontId="0" fillId="9" borderId="0" xfId="0" applyNumberFormat="1" applyFill="1"/>
    <xf numFmtId="164" fontId="0" fillId="9" borderId="0" xfId="0" applyNumberFormat="1" applyFill="1"/>
    <xf numFmtId="165" fontId="0" fillId="9" borderId="0" xfId="2" applyNumberFormat="1" applyFont="1" applyFill="1"/>
    <xf numFmtId="166" fontId="0" fillId="9" borderId="0" xfId="1" applyNumberFormat="1" applyFont="1" applyFill="1"/>
    <xf numFmtId="9" fontId="0" fillId="9" borderId="0" xfId="0" applyNumberFormat="1" applyFill="1"/>
    <xf numFmtId="0" fontId="4" fillId="9" borderId="0" xfId="0" applyFont="1" applyFill="1"/>
    <xf numFmtId="2" fontId="0" fillId="0" borderId="0" xfId="0" applyNumberFormat="1"/>
    <xf numFmtId="0" fontId="3" fillId="6" borderId="0" xfId="0" applyFont="1" applyFill="1" applyAlignment="1">
      <alignment horizontal="center" vertical="center" wrapText="1"/>
    </xf>
    <xf numFmtId="0" fontId="3" fillId="0" borderId="0" xfId="0" applyFont="1"/>
    <xf numFmtId="0" fontId="5" fillId="0" borderId="0" xfId="0" applyFont="1"/>
    <xf numFmtId="167" fontId="0" fillId="0" borderId="0" xfId="1" applyNumberFormat="1" applyFont="1" applyFill="1"/>
    <xf numFmtId="0" fontId="6" fillId="0" borderId="0" xfId="0" applyFont="1"/>
    <xf numFmtId="0" fontId="6" fillId="7" borderId="0" xfId="0" applyFont="1" applyFill="1"/>
    <xf numFmtId="0" fontId="0" fillId="10" borderId="0" xfId="0" applyFill="1"/>
    <xf numFmtId="164" fontId="4" fillId="10" borderId="0" xfId="0" applyNumberFormat="1" applyFont="1" applyFill="1"/>
    <xf numFmtId="0" fontId="3" fillId="10" borderId="0" xfId="0" applyFont="1" applyFill="1"/>
    <xf numFmtId="166" fontId="0" fillId="10" borderId="0" xfId="1" applyNumberFormat="1" applyFont="1" applyFill="1"/>
    <xf numFmtId="167" fontId="0" fillId="10" borderId="0" xfId="1" applyNumberFormat="1" applyFont="1" applyFill="1"/>
    <xf numFmtId="0" fontId="4" fillId="10" borderId="0" xfId="0" applyFont="1" applyFill="1"/>
    <xf numFmtId="0" fontId="6" fillId="10" borderId="0" xfId="0" applyFont="1" applyFill="1"/>
    <xf numFmtId="9" fontId="3" fillId="3" borderId="0" xfId="2" applyFont="1" applyFill="1" applyBorder="1" applyAlignment="1">
      <alignment horizontal="center" vertical="center" wrapText="1"/>
    </xf>
    <xf numFmtId="0" fontId="8" fillId="0" borderId="0" xfId="0" applyFont="1"/>
    <xf numFmtId="0" fontId="8" fillId="0" borderId="4" xfId="0" applyFont="1" applyBorder="1"/>
    <xf numFmtId="0" fontId="8" fillId="0" borderId="0" xfId="0" applyFont="1" applyAlignment="1">
      <alignment wrapText="1"/>
    </xf>
    <xf numFmtId="9" fontId="8" fillId="0" borderId="0" xfId="2" applyFont="1"/>
    <xf numFmtId="1" fontId="8" fillId="0" borderId="0" xfId="0" applyNumberFormat="1" applyFont="1"/>
    <xf numFmtId="1" fontId="8" fillId="0" borderId="4" xfId="0" applyNumberFormat="1" applyFont="1" applyBorder="1"/>
    <xf numFmtId="164" fontId="8" fillId="0" borderId="0" xfId="0" applyNumberFormat="1" applyFont="1"/>
    <xf numFmtId="164" fontId="8" fillId="0" borderId="4" xfId="0" applyNumberFormat="1" applyFont="1" applyBorder="1"/>
    <xf numFmtId="2" fontId="8" fillId="0" borderId="4" xfId="0" applyNumberFormat="1" applyFont="1" applyBorder="1"/>
    <xf numFmtId="9" fontId="8" fillId="0" borderId="4" xfId="2" applyFont="1" applyBorder="1"/>
    <xf numFmtId="168" fontId="8" fillId="0" borderId="0" xfId="1" applyNumberFormat="1" applyFont="1"/>
    <xf numFmtId="168" fontId="8" fillId="0" borderId="4" xfId="1" applyNumberFormat="1" applyFont="1" applyBorder="1"/>
    <xf numFmtId="165" fontId="8" fillId="0" borderId="5" xfId="2" applyNumberFormat="1" applyFont="1" applyBorder="1"/>
    <xf numFmtId="9" fontId="3" fillId="3" borderId="6" xfId="2" applyFont="1" applyFill="1" applyBorder="1" applyAlignment="1">
      <alignment horizontal="center" vertical="center" wrapText="1"/>
    </xf>
    <xf numFmtId="9" fontId="3" fillId="3" borderId="7" xfId="2" applyFont="1" applyFill="1" applyBorder="1" applyAlignment="1">
      <alignment horizontal="center" vertical="center" wrapText="1"/>
    </xf>
    <xf numFmtId="9" fontId="3" fillId="3" borderId="8" xfId="2" applyFont="1" applyFill="1" applyBorder="1" applyAlignment="1">
      <alignment horizontal="center" vertical="center" wrapText="1"/>
    </xf>
    <xf numFmtId="166" fontId="3" fillId="4" borderId="7" xfId="1" applyNumberFormat="1" applyFont="1" applyFill="1" applyBorder="1" applyAlignment="1">
      <alignment horizontal="center" vertical="center" wrapText="1"/>
    </xf>
    <xf numFmtId="166" fontId="3" fillId="4" borderId="8" xfId="1" applyNumberFormat="1" applyFont="1" applyFill="1" applyBorder="1" applyAlignment="1">
      <alignment horizontal="center" vertical="center" wrapText="1"/>
    </xf>
    <xf numFmtId="0" fontId="3" fillId="6" borderId="7" xfId="0" applyFont="1" applyFill="1" applyBorder="1" applyAlignment="1">
      <alignment horizontal="center" vertical="center" wrapText="1"/>
    </xf>
    <xf numFmtId="0" fontId="3" fillId="6" borderId="8" xfId="0" applyFont="1" applyFill="1" applyBorder="1" applyAlignment="1">
      <alignment horizontal="center" vertical="center" wrapText="1"/>
    </xf>
    <xf numFmtId="164" fontId="3" fillId="5" borderId="7" xfId="0" applyNumberFormat="1" applyFont="1" applyFill="1" applyBorder="1" applyAlignment="1">
      <alignment horizontal="center" vertical="center" wrapText="1"/>
    </xf>
    <xf numFmtId="164" fontId="3" fillId="5" borderId="8" xfId="0" applyNumberFormat="1" applyFont="1" applyFill="1" applyBorder="1" applyAlignment="1">
      <alignment horizontal="center" vertical="center" wrapText="1"/>
    </xf>
    <xf numFmtId="164" fontId="3" fillId="5" borderId="9" xfId="0" applyNumberFormat="1" applyFont="1" applyFill="1" applyBorder="1" applyAlignment="1">
      <alignment horizontal="center" vertical="center" wrapText="1"/>
    </xf>
    <xf numFmtId="164" fontId="3" fillId="5" borderId="6" xfId="0" applyNumberFormat="1" applyFont="1" applyFill="1" applyBorder="1" applyAlignment="1">
      <alignment horizontal="center" vertical="center" wrapText="1"/>
    </xf>
    <xf numFmtId="164" fontId="7" fillId="11" borderId="9" xfId="0" applyNumberFormat="1" applyFont="1" applyFill="1" applyBorder="1" applyAlignment="1">
      <alignment horizontal="center" vertical="center" wrapText="1"/>
    </xf>
    <xf numFmtId="0" fontId="8" fillId="0" borderId="7" xfId="0" applyFont="1" applyBorder="1"/>
    <xf numFmtId="0" fontId="9" fillId="0" borderId="7" xfId="0" applyFont="1" applyBorder="1"/>
    <xf numFmtId="0" fontId="8" fillId="0" borderId="10" xfId="0" applyFont="1" applyBorder="1"/>
    <xf numFmtId="0" fontId="8" fillId="0" borderId="6" xfId="0" applyFont="1" applyBorder="1"/>
    <xf numFmtId="0" fontId="8" fillId="0" borderId="8" xfId="0" applyFont="1" applyBorder="1"/>
    <xf numFmtId="9" fontId="8" fillId="0" borderId="7" xfId="2" applyFont="1" applyBorder="1"/>
    <xf numFmtId="1" fontId="8" fillId="0" borderId="7" xfId="0" applyNumberFormat="1" applyFont="1" applyBorder="1"/>
    <xf numFmtId="1" fontId="8" fillId="0" borderId="8" xfId="0" applyNumberFormat="1" applyFont="1" applyBorder="1"/>
    <xf numFmtId="164" fontId="8" fillId="0" borderId="7" xfId="0" applyNumberFormat="1" applyFont="1" applyBorder="1"/>
    <xf numFmtId="164" fontId="8" fillId="0" borderId="8" xfId="0" applyNumberFormat="1" applyFont="1" applyBorder="1"/>
    <xf numFmtId="2" fontId="8" fillId="0" borderId="8" xfId="0" applyNumberFormat="1" applyFont="1" applyBorder="1"/>
    <xf numFmtId="9" fontId="8" fillId="0" borderId="8" xfId="2" applyFont="1" applyBorder="1"/>
    <xf numFmtId="168" fontId="8" fillId="0" borderId="7" xfId="1" applyNumberFormat="1" applyFont="1" applyBorder="1"/>
    <xf numFmtId="168" fontId="8" fillId="0" borderId="8" xfId="1" applyNumberFormat="1" applyFont="1" applyBorder="1"/>
    <xf numFmtId="165" fontId="8" fillId="0" borderId="9" xfId="2" applyNumberFormat="1" applyFont="1" applyBorder="1"/>
    <xf numFmtId="9" fontId="8" fillId="0" borderId="0" xfId="2" applyFont="1" applyBorder="1"/>
    <xf numFmtId="168" fontId="8" fillId="0" borderId="0" xfId="1" applyNumberFormat="1" applyFont="1" applyBorder="1"/>
    <xf numFmtId="168" fontId="3" fillId="3" borderId="0" xfId="1" applyNumberFormat="1" applyFont="1" applyFill="1" applyBorder="1" applyAlignment="1">
      <alignment horizontal="center" vertical="center" wrapText="1"/>
    </xf>
    <xf numFmtId="168" fontId="9" fillId="0" borderId="7" xfId="1" applyNumberFormat="1" applyFont="1" applyFill="1" applyBorder="1"/>
    <xf numFmtId="168" fontId="3" fillId="4" borderId="7" xfId="1" applyNumberFormat="1" applyFont="1" applyFill="1" applyBorder="1" applyAlignment="1">
      <alignment horizontal="center" vertical="center" wrapText="1"/>
    </xf>
    <xf numFmtId="168" fontId="3" fillId="4" borderId="8" xfId="1" applyNumberFormat="1" applyFont="1" applyFill="1" applyBorder="1" applyAlignment="1">
      <alignment horizontal="center" vertical="center" wrapText="1"/>
    </xf>
    <xf numFmtId="0" fontId="8" fillId="0" borderId="0" xfId="0" quotePrefix="1" applyFont="1"/>
    <xf numFmtId="2" fontId="8" fillId="0" borderId="7" xfId="0" applyNumberFormat="1" applyFont="1" applyBorder="1"/>
    <xf numFmtId="2" fontId="3" fillId="3" borderId="9" xfId="2" applyNumberFormat="1" applyFont="1" applyFill="1" applyBorder="1" applyAlignment="1">
      <alignment horizontal="center" vertical="center" wrapText="1"/>
    </xf>
    <xf numFmtId="2" fontId="8" fillId="0" borderId="4" xfId="2" applyNumberFormat="1" applyFont="1" applyBorder="1"/>
    <xf numFmtId="164" fontId="0" fillId="0" borderId="0" xfId="2" applyNumberFormat="1" applyFont="1"/>
    <xf numFmtId="1" fontId="0" fillId="0" borderId="0" xfId="0" applyNumberFormat="1"/>
    <xf numFmtId="0" fontId="10" fillId="0" borderId="0" xfId="3"/>
    <xf numFmtId="0" fontId="10" fillId="0" borderId="11" xfId="3" applyBorder="1"/>
    <xf numFmtId="9" fontId="0" fillId="0" borderId="0" xfId="2" applyFont="1"/>
    <xf numFmtId="49" fontId="0" fillId="0" borderId="0" xfId="0" applyNumberFormat="1"/>
    <xf numFmtId="9" fontId="0" fillId="10" borderId="0" xfId="2" applyFont="1" applyFill="1"/>
    <xf numFmtId="165" fontId="0" fillId="0" borderId="0" xfId="2" applyNumberFormat="1" applyFont="1" applyFill="1"/>
    <xf numFmtId="9" fontId="0" fillId="0" borderId="0" xfId="2" applyFont="1" applyFill="1"/>
    <xf numFmtId="0" fontId="11" fillId="7" borderId="0" xfId="0" applyFont="1" applyFill="1"/>
    <xf numFmtId="0" fontId="12" fillId="12" borderId="12" xfId="0" applyFont="1" applyFill="1" applyBorder="1" applyAlignment="1">
      <alignment vertical="top" wrapText="1"/>
    </xf>
    <xf numFmtId="0" fontId="13" fillId="12" borderId="12" xfId="0" applyFont="1" applyFill="1" applyBorder="1" applyAlignment="1">
      <alignment vertical="top" wrapText="1"/>
    </xf>
  </cellXfs>
  <cellStyles count="5">
    <cellStyle name="Hipervínculo" xfId="3" builtinId="8"/>
    <cellStyle name="Millares" xfId="1" builtinId="3"/>
    <cellStyle name="Millares 2" xfId="4" xr:uid="{75E1D36A-0A1B-4DDE-8878-D227E34F1822}"/>
    <cellStyle name="Normal" xfId="0" builtinId="0"/>
    <cellStyle name="Porcentaje" xfId="2" builtinId="5"/>
  </cellStyles>
  <dxfs count="0"/>
  <tableStyles count="0" defaultTableStyle="TableStyleMedium2" defaultPivotStyle="PivotStyleLight16"/>
  <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aw.githubusercontent.com/Maksimnoether/Images/20257299893117a95a272a4b46c7f67fb3684aea/SSNC%20US%203.png" TargetMode="External"/><Relationship Id="rId2" Type="http://schemas.openxmlformats.org/officeDocument/2006/relationships/hyperlink" Target="https://raw.githubusercontent.com/Maksimnoether/Images/20257299893117a95a272a4b46c7f67fb3684aea/SSNC%20US%201.PNG" TargetMode="External"/><Relationship Id="rId1" Type="http://schemas.openxmlformats.org/officeDocument/2006/relationships/hyperlink" Target="https://raw.githubusercontent.com/Maksimnoether/Images/20257299893117a95a272a4b46c7f67fb3684aea/SSNC%20US%202.PNG" TargetMode="External"/><Relationship Id="rId5" Type="http://schemas.openxmlformats.org/officeDocument/2006/relationships/printerSettings" Target="../printerSettings/printerSettings1.bin"/><Relationship Id="rId4" Type="http://schemas.openxmlformats.org/officeDocument/2006/relationships/hyperlink" Target="https://raw.githubusercontent.com/Maksimnoether/Images/20257299893117a95a272a4b46c7f67fb3684aea/SHW%20US%201.P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61682-4F82-4F24-8886-3433C9BA721F}">
  <sheetPr codeName="Hoja1" filterMode="1">
    <pageSetUpPr fitToPage="1"/>
  </sheetPr>
  <dimension ref="A1:ED1202"/>
  <sheetViews>
    <sheetView tabSelected="1" zoomScale="85" zoomScaleNormal="85" workbookViewId="0">
      <pane xSplit="11" ySplit="2" topLeftCell="L137" activePane="bottomRight" state="frozen"/>
      <selection pane="topRight" activeCell="D1" sqref="D1"/>
      <selection pane="bottomLeft" activeCell="A3" sqref="A3"/>
      <selection pane="bottomRight" activeCell="G303" sqref="G303"/>
    </sheetView>
  </sheetViews>
  <sheetFormatPr baseColWidth="10" defaultRowHeight="16.5" x14ac:dyDescent="0.3"/>
  <cols>
    <col min="1" max="1" width="3.109375" customWidth="1"/>
    <col min="2" max="2" width="3.44140625" customWidth="1"/>
    <col min="3" max="3" width="3.33203125" customWidth="1"/>
    <col min="7" max="7" width="79.44140625" customWidth="1"/>
    <col min="8" max="8" width="16.44140625" bestFit="1" customWidth="1"/>
    <col min="9" max="10" width="16.44140625" hidden="1" customWidth="1"/>
    <col min="11" max="11" width="26.109375" bestFit="1" customWidth="1"/>
    <col min="16" max="17" width="11.5546875" style="56"/>
    <col min="26" max="26" width="11.5546875" customWidth="1"/>
    <col min="27" max="27" width="14.44140625" customWidth="1"/>
    <col min="28" max="28" width="14.77734375" customWidth="1"/>
    <col min="29" max="29" width="13.44140625" customWidth="1"/>
    <col min="30" max="30" width="17" customWidth="1"/>
    <col min="31" max="31" width="10.5546875" bestFit="1" customWidth="1"/>
    <col min="32" max="32" width="18.44140625" bestFit="1" customWidth="1"/>
    <col min="33" max="33" width="18.44140625" customWidth="1"/>
    <col min="39" max="39" width="19.109375" bestFit="1" customWidth="1"/>
    <col min="40" max="40" width="22.21875" bestFit="1" customWidth="1"/>
    <col min="41" max="41" width="23.109375" bestFit="1" customWidth="1"/>
    <col min="42" max="42" width="19.109375" bestFit="1" customWidth="1"/>
    <col min="46" max="47" width="11.5546875" customWidth="1"/>
    <col min="49" max="49" width="11.5546875" customWidth="1"/>
    <col min="56" max="56" width="0" hidden="1" customWidth="1"/>
    <col min="58" max="58" width="11.88671875" bestFit="1" customWidth="1"/>
    <col min="70" max="70" width="11.5546875" style="31"/>
    <col min="71" max="71" width="11.44140625" bestFit="1" customWidth="1"/>
    <col min="72" max="72" width="11.77734375" bestFit="1" customWidth="1"/>
    <col min="73" max="73" width="18" bestFit="1" customWidth="1"/>
    <col min="74" max="74" width="18.5546875" bestFit="1" customWidth="1"/>
    <col min="75" max="75" width="19.44140625" bestFit="1" customWidth="1"/>
    <col min="96" max="96" width="30.44140625" bestFit="1" customWidth="1"/>
    <col min="99" max="99" width="11.109375" customWidth="1"/>
  </cols>
  <sheetData>
    <row r="1" spans="1:105" ht="17.25" thickBot="1" x14ac:dyDescent="0.35">
      <c r="N1" s="45"/>
      <c r="P1"/>
      <c r="Q1"/>
      <c r="AF1" s="63" t="s">
        <v>4253</v>
      </c>
      <c r="AG1" s="63" t="s">
        <v>4254</v>
      </c>
      <c r="AH1" s="64" t="s">
        <v>4255</v>
      </c>
      <c r="AI1" s="64" t="s">
        <v>4256</v>
      </c>
      <c r="AJ1" s="64" t="s">
        <v>4257</v>
      </c>
      <c r="AK1" s="64" t="s">
        <v>4258</v>
      </c>
      <c r="AL1" s="64" t="s">
        <v>4259</v>
      </c>
      <c r="AM1" t="s">
        <v>4922</v>
      </c>
      <c r="AN1" t="s">
        <v>4920</v>
      </c>
      <c r="AO1" t="s">
        <v>4921</v>
      </c>
      <c r="AP1" t="s">
        <v>4923</v>
      </c>
      <c r="AQ1" s="63" t="s">
        <v>4929</v>
      </c>
      <c r="AR1" s="127"/>
      <c r="AS1" s="127"/>
      <c r="AT1" s="63" t="s">
        <v>3998</v>
      </c>
      <c r="AU1" s="63"/>
      <c r="AW1" s="65" t="s">
        <v>4260</v>
      </c>
      <c r="AY1" s="60" t="s">
        <v>3317</v>
      </c>
      <c r="BA1" s="65" t="s">
        <v>4261</v>
      </c>
      <c r="BC1" s="65" t="s">
        <v>4268</v>
      </c>
      <c r="BD1" s="59" t="s">
        <v>4269</v>
      </c>
      <c r="BE1" s="59"/>
      <c r="BF1" s="68" t="s">
        <v>4270</v>
      </c>
      <c r="BG1" s="68" t="s">
        <v>4271</v>
      </c>
      <c r="BH1" s="68" t="s">
        <v>4272</v>
      </c>
      <c r="BI1" s="68" t="s">
        <v>4270</v>
      </c>
      <c r="BJ1" s="68" t="s">
        <v>4271</v>
      </c>
      <c r="BK1" s="68" t="s">
        <v>4272</v>
      </c>
      <c r="CI1" s="126"/>
      <c r="CR1" t="s">
        <v>4713</v>
      </c>
      <c r="CS1" t="s">
        <v>4714</v>
      </c>
      <c r="CT1" t="s">
        <v>4716</v>
      </c>
      <c r="CU1" t="s">
        <v>4717</v>
      </c>
      <c r="CV1" t="s">
        <v>4718</v>
      </c>
      <c r="CW1" t="s">
        <v>4719</v>
      </c>
    </row>
    <row r="2" spans="1:105" ht="45.75" thickBot="1" x14ac:dyDescent="0.35">
      <c r="A2" t="s">
        <v>4931</v>
      </c>
      <c r="B2" t="s">
        <v>3298</v>
      </c>
      <c r="D2" s="15" t="s">
        <v>2474</v>
      </c>
      <c r="E2" s="15" t="s">
        <v>2473</v>
      </c>
      <c r="F2" s="15" t="s">
        <v>2476</v>
      </c>
      <c r="G2" s="15" t="s">
        <v>2477</v>
      </c>
      <c r="H2" s="15" t="s">
        <v>3299</v>
      </c>
      <c r="I2" s="15"/>
      <c r="J2" s="15"/>
      <c r="K2" s="15" t="s">
        <v>2478</v>
      </c>
      <c r="L2" s="15" t="s">
        <v>2329</v>
      </c>
      <c r="M2" s="16" t="s">
        <v>2330</v>
      </c>
      <c r="N2" s="16" t="s">
        <v>2331</v>
      </c>
      <c r="O2" s="16" t="s">
        <v>2332</v>
      </c>
      <c r="P2" s="16" t="s">
        <v>4245</v>
      </c>
      <c r="Q2" s="16" t="s">
        <v>4246</v>
      </c>
      <c r="R2" s="16" t="s">
        <v>2333</v>
      </c>
      <c r="S2" s="17" t="s">
        <v>2334</v>
      </c>
      <c r="T2" s="17" t="s">
        <v>2335</v>
      </c>
      <c r="U2" s="16" t="s">
        <v>2336</v>
      </c>
      <c r="V2" s="18" t="s">
        <v>2337</v>
      </c>
      <c r="W2" s="16" t="s">
        <v>2338</v>
      </c>
      <c r="X2" s="16" t="s">
        <v>2339</v>
      </c>
      <c r="Y2" s="19" t="s">
        <v>4248</v>
      </c>
      <c r="Z2" s="19" t="s">
        <v>4247</v>
      </c>
      <c r="AA2" s="19" t="s">
        <v>2340</v>
      </c>
      <c r="AB2" s="19" t="s">
        <v>2341</v>
      </c>
      <c r="AC2" s="19" t="s">
        <v>4249</v>
      </c>
      <c r="AD2" s="19" t="s">
        <v>4683</v>
      </c>
      <c r="AE2" s="19" t="s">
        <v>4924</v>
      </c>
      <c r="AF2" s="20" t="s">
        <v>2342</v>
      </c>
      <c r="AG2" s="20" t="s">
        <v>4251</v>
      </c>
      <c r="AH2" s="21" t="s">
        <v>2343</v>
      </c>
      <c r="AI2" s="21" t="s">
        <v>2344</v>
      </c>
      <c r="AJ2" s="21" t="s">
        <v>2345</v>
      </c>
      <c r="AK2" s="21" t="s">
        <v>2346</v>
      </c>
      <c r="AL2" s="21" t="s">
        <v>2347</v>
      </c>
      <c r="AM2" s="22" t="s">
        <v>2348</v>
      </c>
      <c r="AN2" s="22" t="s">
        <v>2349</v>
      </c>
      <c r="AO2" s="22" t="s">
        <v>2350</v>
      </c>
      <c r="AP2" s="23" t="s">
        <v>2351</v>
      </c>
      <c r="AQ2" s="22" t="s">
        <v>3291</v>
      </c>
      <c r="AR2" s="22" t="s">
        <v>3292</v>
      </c>
      <c r="AS2" s="23" t="s">
        <v>3293</v>
      </c>
      <c r="AT2" t="s">
        <v>3996</v>
      </c>
      <c r="AU2" t="s">
        <v>3312</v>
      </c>
      <c r="AV2" s="57" t="s">
        <v>4252</v>
      </c>
      <c r="AW2" s="58" t="s">
        <v>4262</v>
      </c>
      <c r="AX2" s="58" t="s">
        <v>4262</v>
      </c>
      <c r="AY2" t="s">
        <v>4263</v>
      </c>
      <c r="AZ2" t="s">
        <v>4264</v>
      </c>
      <c r="BA2" t="s">
        <v>4265</v>
      </c>
      <c r="BB2" t="s">
        <v>4266</v>
      </c>
      <c r="BC2" t="s">
        <v>4267</v>
      </c>
      <c r="BF2" s="69" t="s">
        <v>4274</v>
      </c>
      <c r="BG2" s="69" t="s">
        <v>4274</v>
      </c>
      <c r="BH2" s="69" t="s">
        <v>4274</v>
      </c>
      <c r="BI2" s="69" t="s">
        <v>4273</v>
      </c>
      <c r="BJ2" s="69" t="s">
        <v>4273</v>
      </c>
      <c r="BK2" s="69" t="s">
        <v>4273</v>
      </c>
      <c r="BL2" s="61" t="s">
        <v>4275</v>
      </c>
      <c r="BM2" s="61" t="s">
        <v>4276</v>
      </c>
      <c r="BN2" s="61" t="s">
        <v>4277</v>
      </c>
      <c r="BO2" s="61" t="s">
        <v>4278</v>
      </c>
      <c r="BP2" s="61" t="s">
        <v>4279</v>
      </c>
      <c r="BQ2" s="61" t="s">
        <v>4280</v>
      </c>
      <c r="BR2" s="62" t="s">
        <v>4281</v>
      </c>
      <c r="BS2" s="61" t="s">
        <v>4684</v>
      </c>
      <c r="BT2" s="61" t="s">
        <v>4685</v>
      </c>
      <c r="BU2" s="61" t="s">
        <v>4686</v>
      </c>
      <c r="BV2" s="61" t="s">
        <v>4687</v>
      </c>
      <c r="BW2" s="61" t="s">
        <v>4688</v>
      </c>
      <c r="BX2" s="61" t="s">
        <v>4689</v>
      </c>
      <c r="BY2" s="61" t="s">
        <v>4690</v>
      </c>
      <c r="BZ2" s="61" t="s">
        <v>4691</v>
      </c>
      <c r="CA2" s="61" t="s">
        <v>4692</v>
      </c>
      <c r="CB2" s="61" t="s">
        <v>4698</v>
      </c>
      <c r="CC2" s="61" t="s">
        <v>4699</v>
      </c>
      <c r="CD2" s="61" t="s">
        <v>4693</v>
      </c>
      <c r="CE2" s="61" t="s">
        <v>4694</v>
      </c>
      <c r="CF2" s="61" t="s">
        <v>4695</v>
      </c>
      <c r="CG2" s="61" t="s">
        <v>4697</v>
      </c>
      <c r="CH2" s="61" t="s">
        <v>4696</v>
      </c>
      <c r="CI2" s="61" t="s">
        <v>4757</v>
      </c>
      <c r="CJ2" s="61" t="s">
        <v>4750</v>
      </c>
      <c r="CK2" s="61" t="s">
        <v>4751</v>
      </c>
      <c r="CL2" s="61" t="s">
        <v>4752</v>
      </c>
      <c r="CM2" s="61" t="s">
        <v>4753</v>
      </c>
      <c r="CN2" s="61" t="s">
        <v>4754</v>
      </c>
      <c r="CO2" s="61" t="s">
        <v>4755</v>
      </c>
      <c r="CP2" s="61" t="s">
        <v>4756</v>
      </c>
      <c r="CQ2" s="61" t="s">
        <v>4706</v>
      </c>
      <c r="CR2" s="61" t="s">
        <v>4708</v>
      </c>
      <c r="CS2" s="61" t="s">
        <v>4715</v>
      </c>
      <c r="CT2" s="61" t="s">
        <v>4720</v>
      </c>
      <c r="CU2" s="61" t="s">
        <v>4721</v>
      </c>
      <c r="CV2" s="61" t="s">
        <v>4722</v>
      </c>
      <c r="CW2" s="61" t="s">
        <v>4723</v>
      </c>
      <c r="CX2" s="61" t="s">
        <v>4729</v>
      </c>
      <c r="CY2" s="61" t="s">
        <v>4730</v>
      </c>
      <c r="CZ2" s="61" t="s">
        <v>4745</v>
      </c>
      <c r="DA2" s="61" t="s">
        <v>4746</v>
      </c>
    </row>
    <row r="3" spans="1:105" hidden="1" x14ac:dyDescent="0.3">
      <c r="A3" t="str">
        <f t="shared" ref="A3:A66" si="0">B3&amp;C3</f>
        <v>1A</v>
      </c>
      <c r="B3">
        <v>1</v>
      </c>
      <c r="C3" s="34" t="s">
        <v>3295</v>
      </c>
      <c r="D3" s="34">
        <v>1</v>
      </c>
      <c r="E3" s="34">
        <v>1</v>
      </c>
      <c r="F3" s="42">
        <v>0.23</v>
      </c>
      <c r="G3" s="34" t="s">
        <v>3237</v>
      </c>
      <c r="H3" s="34" t="s">
        <v>1530</v>
      </c>
      <c r="I3" s="34">
        <v>1000</v>
      </c>
      <c r="J3" s="34" t="str">
        <f t="shared" ref="J3:J66" si="1">I3&amp;H3</f>
        <v>1000ASML NA Equity</v>
      </c>
      <c r="K3" s="35" t="s">
        <v>1531</v>
      </c>
      <c r="L3" s="36">
        <v>1.1541196351908205</v>
      </c>
      <c r="M3" s="36">
        <v>1.8200539893691037</v>
      </c>
      <c r="N3" s="36">
        <v>0.52280366434649683</v>
      </c>
      <c r="O3" s="36">
        <v>0.80045040634485465</v>
      </c>
      <c r="P3" s="37">
        <v>45.590314055681887</v>
      </c>
      <c r="Q3" s="37">
        <v>39.58201618593354</v>
      </c>
      <c r="R3" s="37">
        <v>49.127002792398585</v>
      </c>
      <c r="S3" s="38">
        <v>33.994517748856893</v>
      </c>
      <c r="T3" s="38">
        <v>35.024606345697904</v>
      </c>
      <c r="U3" s="36">
        <v>-5.6485517207293771E-2</v>
      </c>
      <c r="V3" s="39">
        <v>-0.19257340241796206</v>
      </c>
      <c r="W3" s="36">
        <v>0.34481227236416317</v>
      </c>
      <c r="X3" s="40" t="e">
        <v>#N/A</v>
      </c>
      <c r="Y3" s="39">
        <v>21.257834954762153</v>
      </c>
      <c r="Z3" s="39">
        <v>28.202830752056229</v>
      </c>
      <c r="AA3" s="39">
        <v>3593300000</v>
      </c>
      <c r="AB3" s="39">
        <v>8170400000</v>
      </c>
      <c r="AC3" s="39">
        <v>75700000</v>
      </c>
      <c r="AD3" s="41">
        <v>8586400000</v>
      </c>
      <c r="AE3" s="36">
        <v>8.8162675859498746E-3</v>
      </c>
      <c r="AF3" s="66" t="e">
        <f ca="1">_xll.BDP($H3,AF$1)/1000000</f>
        <v>#NAME?</v>
      </c>
      <c r="AG3" s="66" t="e">
        <f ca="1">_xll.BDP($H3,AG$1)</f>
        <v>#NAME?</v>
      </c>
      <c r="AH3" s="67" t="e">
        <f ca="1">_xll.BDP($H3,AH$1)</f>
        <v>#NAME?</v>
      </c>
      <c r="AI3" s="67" t="e">
        <f ca="1">_xll.BDP($H3,AI$1)</f>
        <v>#NAME?</v>
      </c>
      <c r="AJ3" s="67" t="e">
        <f ca="1">_xll.BDP($H3,AJ$1)</f>
        <v>#NAME?</v>
      </c>
      <c r="AK3" s="67" t="e">
        <f ca="1">_xll.BDP($H3,AK$1)</f>
        <v>#NAME?</v>
      </c>
      <c r="AL3" s="67" t="e">
        <f ca="1">_xll.BDP($H3,AL$1)</f>
        <v>#NAME?</v>
      </c>
      <c r="AM3" s="34" t="e">
        <f ca="1">_xll.BDP($H3,AM$1)</f>
        <v>#NAME?</v>
      </c>
      <c r="AN3" s="34" t="e">
        <f ca="1">_xll.BDP($H3,AN$1)</f>
        <v>#NAME?</v>
      </c>
      <c r="AO3" s="34" t="e">
        <f ca="1">_xll.BDP($H3,AO$1)</f>
        <v>#NAME?</v>
      </c>
      <c r="AP3" s="34" t="e">
        <f ca="1">_xll.BDP($H3,AP$1)</f>
        <v>#NAME?</v>
      </c>
      <c r="AQ3" s="129" t="e">
        <f ca="1">_xll.BDP($H3,$AQ$1, "CUST_TRR_START_DT=20030101","CUST_TRR_END_DT=20230630")*0.01</f>
        <v>#NAME?</v>
      </c>
      <c r="AR3" s="129" t="e">
        <f ca="1">_xll.BDP($H3,$AQ$1, "CUST_TRR_START_DT=20130101","CUST_TRR_END_DT=20230630")*0.01</f>
        <v>#NAME?</v>
      </c>
      <c r="AS3" s="129" t="e">
        <f ca="1">_xll.BDP($H3,$AQ$1, "CUST_TRR_START_DT=20180101","CUST_TRR_END_DT=20230630")*0.01</f>
        <v>#NAME?</v>
      </c>
      <c r="AT3" s="63" t="e">
        <f ca="1">_xll.BDP($H3,AT$2)</f>
        <v>#NAME?</v>
      </c>
      <c r="AU3" s="63" t="e">
        <f ca="1">_xll.BDP($H3,AU$2)</f>
        <v>#NAME?</v>
      </c>
      <c r="AV3" t="e">
        <f t="shared" ref="AV3:AV66" ca="1" si="2">IF(AT3=$AT$1,AU3,AT3)</f>
        <v>#NAME?</v>
      </c>
      <c r="AW3" s="67" t="e">
        <f ca="1">_xll.BDP($H3,AW$1)</f>
        <v>#NAME?</v>
      </c>
      <c r="AX3" s="60" t="e">
        <f t="shared" ref="AX3:AX66" ca="1" si="3">IF(AW3=$AY$1,0,AW3)</f>
        <v>#NAME?</v>
      </c>
      <c r="AY3" s="60">
        <f t="shared" ref="AY3:AY66" ca="1" si="4">IFERROR(IFERROR((BB3/BA3)*AW3,(BD3/AF3)*(BB3/BC3)*100),0)</f>
        <v>0</v>
      </c>
      <c r="AZ3" s="60">
        <f t="shared" ref="AZ3:AZ66" ca="1" si="5">IFERROR(AY3+AX3,0)</f>
        <v>0</v>
      </c>
      <c r="BA3" s="67" t="e">
        <f ca="1">_xll.BDP($H3,BA$1)</f>
        <v>#NAME?</v>
      </c>
      <c r="BB3" s="60">
        <f ca="1">IFERROR(BC3-BA3,0)</f>
        <v>0</v>
      </c>
      <c r="BC3" s="67" t="e">
        <f ca="1">_xll.BDP($H3,BC$1)</f>
        <v>#NAME?</v>
      </c>
      <c r="BD3" s="60" t="e">
        <f ca="1">_xll.BDP($H3,BD$1)</f>
        <v>#NAME?</v>
      </c>
      <c r="BE3" s="60" t="e">
        <f t="shared" ref="BE3:BE66" ca="1" si="6">IF(AG3&lt;AF3,AG3,AF3)</f>
        <v>#NAME?</v>
      </c>
      <c r="BF3" s="63" t="e">
        <f ca="1">_xll.BDP($H3,BF$2,BF$1)</f>
        <v>#NAME?</v>
      </c>
      <c r="BG3" s="63" t="e">
        <f ca="1">_xll.BDP($H3,BG$2,BG$1)</f>
        <v>#NAME?</v>
      </c>
      <c r="BH3" s="63" t="e">
        <f ca="1">_xll.BDP($H3,BH$2,BH$1)</f>
        <v>#NAME?</v>
      </c>
      <c r="BI3" s="63" t="e">
        <f ca="1">_xll.BDP($H3,BI$2,BI$1)</f>
        <v>#NAME?</v>
      </c>
      <c r="BJ3" s="63" t="e">
        <f ca="1">_xll.BDP($H3,BJ$2,BJ$1)</f>
        <v>#NAME?</v>
      </c>
      <c r="BK3" s="63" t="e">
        <f ca="1">_xll.BDP($H3,BK$2,BK$1)</f>
        <v>#NAME?</v>
      </c>
      <c r="BL3" s="45">
        <f t="shared" ref="BL3:BL66" ca="1" si="7">IFERROR(BF3/$BE3,0)</f>
        <v>0</v>
      </c>
      <c r="BM3" s="45">
        <f t="shared" ref="BM3:BM66" ca="1" si="8">IFERROR(BG3/$BE3,0)</f>
        <v>0</v>
      </c>
      <c r="BN3" s="45">
        <f t="shared" ref="BN3:BN66" ca="1" si="9">IFERROR(BH3/$BE3,0)</f>
        <v>0</v>
      </c>
      <c r="BO3" s="45">
        <f t="shared" ref="BO3:BO66" ca="1" si="10">IFERROR(BI3/$BE3,0)</f>
        <v>0</v>
      </c>
      <c r="BP3" s="45">
        <f t="shared" ref="BP3:BP66" ca="1" si="11">IFERROR(BJ3/$BE3,0)</f>
        <v>0</v>
      </c>
      <c r="BQ3" s="45">
        <f t="shared" ref="BQ3:BQ66" ca="1" si="12">IFERROR(BK3/$BE3,0)</f>
        <v>0</v>
      </c>
      <c r="BR3" s="29">
        <f t="shared" ref="BR3:BR66" ca="1" si="13">IF(IF(BN3&gt;BQ3,BN3,BQ3)=0,IF(BM3&gt;BP3,BM3,BP3),IF(BN3&gt;BQ3,BN3,BQ3))</f>
        <v>0</v>
      </c>
      <c r="BS3">
        <v>1</v>
      </c>
      <c r="BT3">
        <v>0</v>
      </c>
      <c r="BU3">
        <v>1</v>
      </c>
      <c r="BV3">
        <v>1</v>
      </c>
      <c r="BW3">
        <v>0</v>
      </c>
      <c r="BX3">
        <v>0</v>
      </c>
      <c r="BY3">
        <v>0</v>
      </c>
      <c r="BZ3">
        <v>0</v>
      </c>
      <c r="CA3">
        <v>1</v>
      </c>
      <c r="CB3" t="s">
        <v>4724</v>
      </c>
      <c r="CC3">
        <v>1</v>
      </c>
      <c r="CD3">
        <v>1</v>
      </c>
      <c r="CE3">
        <v>1</v>
      </c>
      <c r="CF3">
        <v>1</v>
      </c>
      <c r="CG3">
        <v>1</v>
      </c>
      <c r="CH3">
        <v>1</v>
      </c>
      <c r="CI3" s="125">
        <f t="shared" ref="CI3:CI66" si="14">IF(ISNUMBER(L3),L3,M3)</f>
        <v>1.1541196351908205</v>
      </c>
      <c r="CJ3">
        <f t="shared" ref="CJ3:CJ66" si="15">IF(AND(M3&lt;0,AA3&gt;0),1,0)</f>
        <v>0</v>
      </c>
      <c r="CK3">
        <f t="shared" ref="CK3:CK66" si="16">IF(AND(CJ3=0,CI3&lt;0.1,CI3&gt;0),1,0)</f>
        <v>0</v>
      </c>
      <c r="CL3">
        <f t="shared" ref="CL3:CL66" si="17">IF(AND(CK3=0,CI3&lt;0.2,CI3&gt;0.1),1,0)</f>
        <v>0</v>
      </c>
      <c r="CM3">
        <f t="shared" ref="CM3:CM66" si="18">IF(AND(CL3=0,CI3&lt;0.3,CI3&gt;0.2),1,0)</f>
        <v>0</v>
      </c>
      <c r="CN3">
        <f t="shared" ref="CN3:CN66" si="19">IF(AND(CM3=0,CI3&lt;0.4,CI3&gt;0.3),1,0)</f>
        <v>0</v>
      </c>
      <c r="CO3">
        <f t="shared" ref="CO3:CO66" si="20">IF(AND(CN3=0,CI3&lt;0.5,CI3&gt;0.4),1,0)</f>
        <v>0</v>
      </c>
      <c r="CP3">
        <f t="shared" ref="CP3:CP66" si="21">IF(AND(CJ3=0,CK3=0,CL3=0,CM3=0,CN3=0,CO3=0),1,0)</f>
        <v>1</v>
      </c>
      <c r="CR3" t="e">
        <f ca="1">_xll.BDP($H3,CR$1)</f>
        <v>#NAME?</v>
      </c>
      <c r="CS3" t="e">
        <f ca="1">_xll.BDP($H3,CS$1)</f>
        <v>#NAME?</v>
      </c>
      <c r="CT3" s="121" t="e">
        <f ca="1">_xll.BDP($H3,CT$1)</f>
        <v>#NAME?</v>
      </c>
      <c r="CU3" s="122" t="e">
        <f ca="1">_xll.BDP($H3,CU$1)</f>
        <v>#NAME?</v>
      </c>
      <c r="CV3" s="122" t="e">
        <f ca="1">_xll.BDP($H3,CV$1)</f>
        <v>#NAME?</v>
      </c>
      <c r="CW3" s="122" t="e">
        <f ca="1">_xll.BDP($H3,CW$1)</f>
        <v>#NAME?</v>
      </c>
    </row>
    <row r="4" spans="1:105" hidden="1" x14ac:dyDescent="0.3">
      <c r="A4" t="str">
        <f t="shared" si="0"/>
        <v>1A</v>
      </c>
      <c r="B4">
        <v>1</v>
      </c>
      <c r="C4" s="34" t="s">
        <v>3295</v>
      </c>
      <c r="D4" s="34">
        <v>1</v>
      </c>
      <c r="E4" s="34">
        <v>1</v>
      </c>
      <c r="F4" s="42">
        <v>0.3</v>
      </c>
      <c r="G4" s="34"/>
      <c r="H4" s="35" t="s">
        <v>382</v>
      </c>
      <c r="I4" s="35">
        <v>1001</v>
      </c>
      <c r="J4" s="34" t="str">
        <f t="shared" si="1"/>
        <v>1001AMZN US Equity</v>
      </c>
      <c r="K4" s="35" t="s">
        <v>1071</v>
      </c>
      <c r="L4" s="36">
        <v>0.20008027874073847</v>
      </c>
      <c r="M4" s="36">
        <v>5.8129766825976148E-2</v>
      </c>
      <c r="N4" s="36">
        <v>0.1634791114202212</v>
      </c>
      <c r="O4" s="36">
        <v>5.302416998212036E-2</v>
      </c>
      <c r="P4" s="37">
        <v>4.5167717242580716</v>
      </c>
      <c r="Q4" s="37">
        <v>4.0592595849900981</v>
      </c>
      <c r="R4" s="37">
        <v>2.9764978667507722</v>
      </c>
      <c r="S4" s="38">
        <v>13.270044274872291</v>
      </c>
      <c r="T4" s="38">
        <v>12.26032767620719</v>
      </c>
      <c r="U4" s="36">
        <v>0.22275258191830699</v>
      </c>
      <c r="V4" s="39">
        <v>1.4856754511817565</v>
      </c>
      <c r="W4" s="36">
        <v>0.33275908850117791</v>
      </c>
      <c r="X4" s="40">
        <v>1.6697485547890085E-2</v>
      </c>
      <c r="Y4" s="39">
        <v>22.601346467933769</v>
      </c>
      <c r="Z4" s="39">
        <v>1.132736027453074</v>
      </c>
      <c r="AA4" s="39">
        <v>210701000000</v>
      </c>
      <c r="AB4" s="39">
        <v>230989000000</v>
      </c>
      <c r="AC4" s="39">
        <v>21119000000</v>
      </c>
      <c r="AD4" s="41">
        <v>54330000000</v>
      </c>
      <c r="AE4" s="36">
        <v>0.38871709920854042</v>
      </c>
      <c r="AF4" s="66" t="e">
        <f ca="1">_xll.BDP($H4,AF$1)/1000000</f>
        <v>#NAME?</v>
      </c>
      <c r="AG4" s="66" t="e">
        <f ca="1">_xll.BDP($H4,AG$1)</f>
        <v>#NAME?</v>
      </c>
      <c r="AH4" s="67" t="e">
        <f ca="1">_xll.BDP($H4,AH$1)</f>
        <v>#NAME?</v>
      </c>
      <c r="AI4" s="67" t="e">
        <f ca="1">_xll.BDP($H4,AI$1)</f>
        <v>#NAME?</v>
      </c>
      <c r="AJ4" s="67" t="e">
        <f ca="1">_xll.BDP($H4,AJ$1)</f>
        <v>#NAME?</v>
      </c>
      <c r="AK4" s="67" t="e">
        <f ca="1">_xll.BDP($H4,AK$1)</f>
        <v>#NAME?</v>
      </c>
      <c r="AL4" s="67" t="e">
        <f ca="1">_xll.BDP($H4,AL$1)</f>
        <v>#NAME?</v>
      </c>
      <c r="AM4" s="34" t="e">
        <f ca="1">_xll.BDP($H4,AM$1)</f>
        <v>#NAME?</v>
      </c>
      <c r="AN4" s="34" t="e">
        <f ca="1">_xll.BDP($H4,AN$1)</f>
        <v>#NAME?</v>
      </c>
      <c r="AO4" s="34" t="e">
        <f ca="1">_xll.BDP($H4,AO$1)</f>
        <v>#NAME?</v>
      </c>
      <c r="AP4" s="34" t="e">
        <f ca="1">_xll.BDP($H4,AP$1)</f>
        <v>#NAME?</v>
      </c>
      <c r="AQ4" s="129">
        <v>0.27160600000000001</v>
      </c>
      <c r="AR4" s="129">
        <v>0.24980899999999998</v>
      </c>
      <c r="AS4" s="129">
        <v>0.15705430000000001</v>
      </c>
      <c r="AT4" s="63" t="s">
        <v>3997</v>
      </c>
      <c r="AU4" s="63" t="s">
        <v>3313</v>
      </c>
      <c r="AV4" t="str">
        <f t="shared" si="2"/>
        <v>15/05/1997</v>
      </c>
      <c r="AW4" s="67" t="s">
        <v>3317</v>
      </c>
      <c r="AX4" s="60">
        <f t="shared" si="3"/>
        <v>0</v>
      </c>
      <c r="AY4" s="60">
        <f t="shared" ca="1" si="4"/>
        <v>0</v>
      </c>
      <c r="AZ4" s="60">
        <f t="shared" ca="1" si="5"/>
        <v>0</v>
      </c>
      <c r="BA4" s="67">
        <v>0</v>
      </c>
      <c r="BB4" s="60">
        <v>0</v>
      </c>
      <c r="BC4" s="67">
        <v>0</v>
      </c>
      <c r="BD4" s="60" t="e">
        <f ca="1">_xll.BDP($H4,BD$1)</f>
        <v>#NAME?</v>
      </c>
      <c r="BE4" s="60" t="e">
        <f t="shared" ca="1" si="6"/>
        <v>#NAME?</v>
      </c>
      <c r="BF4" s="63">
        <v>26397.667000000001</v>
      </c>
      <c r="BG4" s="63">
        <v>36407.75</v>
      </c>
      <c r="BH4" s="63">
        <v>51451.154000000002</v>
      </c>
      <c r="BI4" s="63">
        <v>17474.454000000002</v>
      </c>
      <c r="BJ4" s="63">
        <v>35050.752</v>
      </c>
      <c r="BK4" s="63">
        <v>54083.233</v>
      </c>
      <c r="BL4" s="45">
        <f t="shared" ca="1" si="7"/>
        <v>0</v>
      </c>
      <c r="BM4" s="45">
        <f t="shared" ca="1" si="8"/>
        <v>0</v>
      </c>
      <c r="BN4" s="45">
        <f t="shared" ca="1" si="9"/>
        <v>0</v>
      </c>
      <c r="BO4" s="45">
        <f t="shared" ca="1" si="10"/>
        <v>0</v>
      </c>
      <c r="BP4" s="45">
        <f t="shared" ca="1" si="11"/>
        <v>0</v>
      </c>
      <c r="BQ4" s="45">
        <f t="shared" ca="1" si="12"/>
        <v>0</v>
      </c>
      <c r="BR4" s="29">
        <f t="shared" ca="1" si="13"/>
        <v>0</v>
      </c>
      <c r="BS4">
        <v>1</v>
      </c>
      <c r="BT4">
        <v>1</v>
      </c>
      <c r="BU4">
        <v>1</v>
      </c>
      <c r="BV4">
        <v>0</v>
      </c>
      <c r="BW4">
        <v>0</v>
      </c>
      <c r="BX4">
        <v>0</v>
      </c>
      <c r="BY4">
        <v>0</v>
      </c>
      <c r="BZ4">
        <v>0</v>
      </c>
      <c r="CA4">
        <v>1</v>
      </c>
      <c r="CB4" t="s">
        <v>4700</v>
      </c>
      <c r="CC4">
        <v>2</v>
      </c>
      <c r="CD4">
        <v>1</v>
      </c>
      <c r="CE4">
        <v>1</v>
      </c>
      <c r="CF4">
        <v>1</v>
      </c>
      <c r="CG4">
        <v>1</v>
      </c>
      <c r="CH4">
        <v>1</v>
      </c>
      <c r="CI4" s="125">
        <f t="shared" si="14"/>
        <v>0.20008027874073847</v>
      </c>
      <c r="CJ4">
        <f t="shared" si="15"/>
        <v>0</v>
      </c>
      <c r="CK4">
        <f t="shared" si="16"/>
        <v>0</v>
      </c>
      <c r="CL4">
        <f t="shared" si="17"/>
        <v>0</v>
      </c>
      <c r="CM4">
        <f t="shared" si="18"/>
        <v>1</v>
      </c>
      <c r="CN4">
        <f t="shared" si="19"/>
        <v>0</v>
      </c>
      <c r="CO4">
        <f t="shared" si="20"/>
        <v>0</v>
      </c>
      <c r="CP4">
        <f t="shared" si="21"/>
        <v>0</v>
      </c>
      <c r="CR4" t="e">
        <f ca="1">_xll.BDP($H4,CR$1)</f>
        <v>#NAME?</v>
      </c>
      <c r="CS4" t="e">
        <f ca="1">_xll.BDP($H4,CS$1)</f>
        <v>#NAME?</v>
      </c>
      <c r="CT4" s="121" t="e">
        <f ca="1">_xll.BDP($H4,CT$1)</f>
        <v>#NAME?</v>
      </c>
      <c r="CU4" s="122" t="e">
        <f ca="1">_xll.BDP($H4,CU$1)</f>
        <v>#NAME?</v>
      </c>
      <c r="CV4" s="122" t="e">
        <f ca="1">_xll.BDP($H4,CV$1)</f>
        <v>#NAME?</v>
      </c>
      <c r="CW4" s="122" t="e">
        <f ca="1">_xll.BDP($H4,CW$1)</f>
        <v>#NAME?</v>
      </c>
    </row>
    <row r="5" spans="1:105" hidden="1" x14ac:dyDescent="0.3">
      <c r="A5" t="str">
        <f t="shared" si="0"/>
        <v>1A</v>
      </c>
      <c r="B5">
        <v>1</v>
      </c>
      <c r="C5" s="34" t="s">
        <v>3295</v>
      </c>
      <c r="D5" s="34">
        <v>1</v>
      </c>
      <c r="E5" s="34">
        <v>1</v>
      </c>
      <c r="F5" s="42">
        <v>0.25</v>
      </c>
      <c r="G5" s="34"/>
      <c r="H5" s="35" t="s">
        <v>25</v>
      </c>
      <c r="I5" s="34">
        <v>1002</v>
      </c>
      <c r="J5" s="34" t="str">
        <f t="shared" si="1"/>
        <v>1002MSFT US Equity</v>
      </c>
      <c r="K5" s="35" t="s">
        <v>617</v>
      </c>
      <c r="L5" s="36">
        <v>1.935944653163779</v>
      </c>
      <c r="M5" s="36">
        <v>1.0304917279411765</v>
      </c>
      <c r="N5" s="36">
        <v>0.70712549137787017</v>
      </c>
      <c r="O5" s="36">
        <v>0.57894736842105265</v>
      </c>
      <c r="P5" s="37">
        <v>34.896431830679987</v>
      </c>
      <c r="Q5" s="37">
        <v>28.273568806752074</v>
      </c>
      <c r="R5" s="37">
        <v>38.823923919895911</v>
      </c>
      <c r="S5" s="38">
        <v>48.353157028894962</v>
      </c>
      <c r="T5" s="38">
        <v>48.866290729773731</v>
      </c>
      <c r="U5" s="36">
        <v>-0.14908018251038974</v>
      </c>
      <c r="V5" s="39">
        <v>-0.50102555086732303</v>
      </c>
      <c r="W5" s="36">
        <v>0.50057042157795595</v>
      </c>
      <c r="X5" s="40" t="e">
        <v>#N/A</v>
      </c>
      <c r="Y5" s="39">
        <v>14.008988312414663</v>
      </c>
      <c r="Z5" s="39">
        <v>35.362744376507123</v>
      </c>
      <c r="AA5" s="39">
        <v>87040000000</v>
      </c>
      <c r="AB5" s="39">
        <v>154926000000</v>
      </c>
      <c r="AC5" s="39">
        <v>9611000000</v>
      </c>
      <c r="AD5" s="41">
        <v>87582000000</v>
      </c>
      <c r="AE5" s="36">
        <v>0.10973716060377703</v>
      </c>
      <c r="AF5" s="66" t="e">
        <f ca="1">_xll.BDP($H5,AF$1)/1000000</f>
        <v>#NAME?</v>
      </c>
      <c r="AG5" s="66" t="e">
        <f ca="1">_xll.BDP($H5,AG$1)</f>
        <v>#NAME?</v>
      </c>
      <c r="AH5" s="67" t="e">
        <f ca="1">_xll.BDP($H5,AH$1)</f>
        <v>#NAME?</v>
      </c>
      <c r="AI5" s="67" t="e">
        <f ca="1">_xll.BDP($H5,AI$1)</f>
        <v>#NAME?</v>
      </c>
      <c r="AJ5" s="67" t="e">
        <f ca="1">_xll.BDP($H5,AJ$1)</f>
        <v>#NAME?</v>
      </c>
      <c r="AK5" s="67" t="e">
        <f ca="1">_xll.BDP($H5,AK$1)</f>
        <v>#NAME?</v>
      </c>
      <c r="AL5" s="67" t="e">
        <f ca="1">_xll.BDP($H5,AL$1)</f>
        <v>#NAME?</v>
      </c>
      <c r="AM5" s="34" t="e">
        <f ca="1">_xll.BDP($H5,AM$1)</f>
        <v>#NAME?</v>
      </c>
      <c r="AN5" s="34" t="e">
        <f ca="1">_xll.BDP($H5,AN$1)</f>
        <v>#NAME?</v>
      </c>
      <c r="AO5" s="34" t="e">
        <f ca="1">_xll.BDP($H5,AO$1)</f>
        <v>#NAME?</v>
      </c>
      <c r="AP5" s="34" t="e">
        <f ca="1">_xll.BDP($H5,AP$1)</f>
        <v>#NAME?</v>
      </c>
      <c r="AQ5" s="129">
        <v>0.1603668</v>
      </c>
      <c r="AR5" s="129">
        <v>0.29856660000000002</v>
      </c>
      <c r="AS5" s="129">
        <v>0.30108479999999999</v>
      </c>
      <c r="AT5" s="63" t="s">
        <v>3314</v>
      </c>
      <c r="AU5" s="63" t="s">
        <v>3314</v>
      </c>
      <c r="AV5" t="str">
        <f t="shared" si="2"/>
        <v>13/03/1986</v>
      </c>
      <c r="AW5" s="67">
        <v>0.80494807156054249</v>
      </c>
      <c r="AX5" s="60">
        <f t="shared" si="3"/>
        <v>0.80494807156054249</v>
      </c>
      <c r="AY5" s="60">
        <f t="shared" si="4"/>
        <v>1.1295548123463128</v>
      </c>
      <c r="AZ5" s="60">
        <f t="shared" si="5"/>
        <v>1.9345028839068554</v>
      </c>
      <c r="BA5" s="67">
        <v>27.018374780034648</v>
      </c>
      <c r="BB5" s="60">
        <v>37.913918093372288</v>
      </c>
      <c r="BC5" s="67">
        <v>30.747895835322684</v>
      </c>
      <c r="BD5" s="60" t="e">
        <f ca="1">_xll.BDP($H5,BD$1)</f>
        <v>#NAME?</v>
      </c>
      <c r="BE5" s="60" t="e">
        <f t="shared" ca="1" si="6"/>
        <v>#NAME?</v>
      </c>
      <c r="BF5" s="63">
        <v>82099.244999999995</v>
      </c>
      <c r="BG5" s="63">
        <v>93588.622000000003</v>
      </c>
      <c r="BH5" s="63">
        <v>109981.467</v>
      </c>
      <c r="BI5" s="63">
        <v>70522.25</v>
      </c>
      <c r="BJ5" s="63">
        <v>81964.429000000004</v>
      </c>
      <c r="BK5" s="63">
        <v>99370.203999999998</v>
      </c>
      <c r="BL5" s="45">
        <f t="shared" ca="1" si="7"/>
        <v>0</v>
      </c>
      <c r="BM5" s="45">
        <f t="shared" ca="1" si="8"/>
        <v>0</v>
      </c>
      <c r="BN5" s="45">
        <f t="shared" ca="1" si="9"/>
        <v>0</v>
      </c>
      <c r="BO5" s="45">
        <f t="shared" ca="1" si="10"/>
        <v>0</v>
      </c>
      <c r="BP5" s="45">
        <f t="shared" ca="1" si="11"/>
        <v>0</v>
      </c>
      <c r="BQ5" s="45">
        <f t="shared" ca="1" si="12"/>
        <v>0</v>
      </c>
      <c r="BR5" s="29">
        <f t="shared" ca="1" si="13"/>
        <v>0</v>
      </c>
      <c r="BS5">
        <v>1</v>
      </c>
      <c r="BT5">
        <v>1</v>
      </c>
      <c r="BU5">
        <v>0</v>
      </c>
      <c r="BV5">
        <v>0</v>
      </c>
      <c r="BW5">
        <v>0</v>
      </c>
      <c r="BX5">
        <v>0</v>
      </c>
      <c r="BY5">
        <v>0</v>
      </c>
      <c r="BZ5">
        <v>0</v>
      </c>
      <c r="CA5">
        <v>0</v>
      </c>
      <c r="CC5">
        <v>2</v>
      </c>
      <c r="CD5">
        <v>1</v>
      </c>
      <c r="CE5">
        <v>1</v>
      </c>
      <c r="CF5">
        <v>1</v>
      </c>
      <c r="CG5">
        <v>1</v>
      </c>
      <c r="CH5">
        <v>1</v>
      </c>
      <c r="CI5" s="125">
        <f t="shared" si="14"/>
        <v>1.935944653163779</v>
      </c>
      <c r="CJ5">
        <f t="shared" si="15"/>
        <v>0</v>
      </c>
      <c r="CK5">
        <f t="shared" si="16"/>
        <v>0</v>
      </c>
      <c r="CL5">
        <f t="shared" si="17"/>
        <v>0</v>
      </c>
      <c r="CM5">
        <f t="shared" si="18"/>
        <v>0</v>
      </c>
      <c r="CN5">
        <f t="shared" si="19"/>
        <v>0</v>
      </c>
      <c r="CO5">
        <f t="shared" si="20"/>
        <v>0</v>
      </c>
      <c r="CP5">
        <f t="shared" si="21"/>
        <v>1</v>
      </c>
      <c r="CR5" t="e">
        <f ca="1">_xll.BDP($H5,CR$1)</f>
        <v>#NAME?</v>
      </c>
      <c r="CS5" t="e">
        <f ca="1">_xll.BDP($H5,CS$1)</f>
        <v>#NAME?</v>
      </c>
      <c r="CT5" s="121" t="e">
        <f ca="1">_xll.BDP($H5,CT$1)</f>
        <v>#NAME?</v>
      </c>
      <c r="CU5" s="122" t="e">
        <f ca="1">_xll.BDP($H5,CU$1)</f>
        <v>#NAME?</v>
      </c>
      <c r="CV5" s="122" t="e">
        <f ca="1">_xll.BDP($H5,CV$1)</f>
        <v>#NAME?</v>
      </c>
      <c r="CW5" s="122" t="e">
        <f ca="1">_xll.BDP($H5,CW$1)</f>
        <v>#NAME?</v>
      </c>
    </row>
    <row r="6" spans="1:105" hidden="1" x14ac:dyDescent="0.3">
      <c r="A6" t="str">
        <f t="shared" si="0"/>
        <v>1A</v>
      </c>
      <c r="B6">
        <v>1</v>
      </c>
      <c r="C6" s="34" t="s">
        <v>3295</v>
      </c>
      <c r="D6" s="34">
        <v>1</v>
      </c>
      <c r="E6" s="34">
        <v>1</v>
      </c>
      <c r="F6" s="34"/>
      <c r="G6" s="34"/>
      <c r="H6" s="35" t="s">
        <v>443</v>
      </c>
      <c r="I6" s="35">
        <v>1003</v>
      </c>
      <c r="J6" s="34" t="str">
        <f t="shared" si="1"/>
        <v>1003AAPL US Equity</v>
      </c>
      <c r="K6" s="35" t="s">
        <v>1141</v>
      </c>
      <c r="L6" s="36">
        <v>-1.7003327520822187</v>
      </c>
      <c r="M6" s="36">
        <v>8.5050915046642448</v>
      </c>
      <c r="N6" s="36">
        <v>-1.7003327520822187</v>
      </c>
      <c r="O6" s="36">
        <v>8.5050915046642448</v>
      </c>
      <c r="P6" s="37">
        <v>58.073807473827642</v>
      </c>
      <c r="Q6" s="37">
        <v>49.026023868134196</v>
      </c>
      <c r="R6" s="37">
        <v>145.60540920212725</v>
      </c>
      <c r="S6" s="38">
        <v>31.148850010232955</v>
      </c>
      <c r="T6" s="38">
        <v>33.58650666450265</v>
      </c>
      <c r="U6" s="36">
        <v>-0.1707550578034682</v>
      </c>
      <c r="V6" s="39">
        <v>-0.45818657705108734</v>
      </c>
      <c r="W6" s="36">
        <v>0.18713270712909441</v>
      </c>
      <c r="X6" s="40">
        <v>3.1738356976691147E-2</v>
      </c>
      <c r="Y6" s="39">
        <v>9.59266547908625</v>
      </c>
      <c r="Z6" s="39">
        <v>17.859096131440879</v>
      </c>
      <c r="AA6" s="39">
        <v>14043000000</v>
      </c>
      <c r="AB6" s="39">
        <v>14043000000</v>
      </c>
      <c r="AC6" s="39">
        <v>10112000000</v>
      </c>
      <c r="AD6" s="41">
        <v>109584000000</v>
      </c>
      <c r="AE6" s="36">
        <v>9.2276244707256538E-2</v>
      </c>
      <c r="AF6" s="66" t="e">
        <f ca="1">_xll.BDP($H6,AF$1)/1000000</f>
        <v>#NAME?</v>
      </c>
      <c r="AG6" s="66" t="e">
        <f ca="1">_xll.BDP($H6,AG$1)</f>
        <v>#NAME?</v>
      </c>
      <c r="AH6" s="67" t="e">
        <f ca="1">_xll.BDP($H6,AH$1)</f>
        <v>#NAME?</v>
      </c>
      <c r="AI6" s="67" t="e">
        <f ca="1">_xll.BDP($H6,AI$1)</f>
        <v>#NAME?</v>
      </c>
      <c r="AJ6" s="67" t="e">
        <f ca="1">_xll.BDP($H6,AJ$1)</f>
        <v>#NAME?</v>
      </c>
      <c r="AK6" s="67" t="e">
        <f ca="1">_xll.BDP($H6,AK$1)</f>
        <v>#NAME?</v>
      </c>
      <c r="AL6" s="67" t="e">
        <f ca="1">_xll.BDP($H6,AL$1)</f>
        <v>#NAME?</v>
      </c>
      <c r="AM6" s="34" t="e">
        <f ca="1">_xll.BDP($H6,AM$1)</f>
        <v>#NAME?</v>
      </c>
      <c r="AN6" s="34" t="e">
        <f ca="1">_xll.BDP($H6,AN$1)</f>
        <v>#NAME?</v>
      </c>
      <c r="AO6" s="34" t="e">
        <f ca="1">_xll.BDP($H6,AO$1)</f>
        <v>#NAME?</v>
      </c>
      <c r="AP6" s="34" t="e">
        <f ca="1">_xll.BDP($H6,AP$1)</f>
        <v>#NAME?</v>
      </c>
      <c r="AQ6" s="129">
        <v>0.39274310000000001</v>
      </c>
      <c r="AR6" s="129">
        <v>0.26605080000000003</v>
      </c>
      <c r="AS6" s="129">
        <v>0.33211469999999998</v>
      </c>
      <c r="AT6" s="63" t="s">
        <v>3998</v>
      </c>
      <c r="AU6" s="63" t="s">
        <v>3315</v>
      </c>
      <c r="AV6" t="str">
        <f t="shared" si="2"/>
        <v>12/12/1980</v>
      </c>
      <c r="AW6" s="67">
        <v>0.49354787853700477</v>
      </c>
      <c r="AX6" s="60">
        <f t="shared" si="3"/>
        <v>0.49354787853700477</v>
      </c>
      <c r="AY6" s="60">
        <f t="shared" si="4"/>
        <v>3.0503563161831364</v>
      </c>
      <c r="AZ6" s="60">
        <f t="shared" si="5"/>
        <v>3.5439041947201413</v>
      </c>
      <c r="BA6" s="67">
        <v>14.623174353476347</v>
      </c>
      <c r="BB6" s="60">
        <v>90.378044748153869</v>
      </c>
      <c r="BC6" s="67">
        <v>105.00121910163021</v>
      </c>
      <c r="BD6" s="60" t="e">
        <f ca="1">_xll.BDP($H6,BD$1)</f>
        <v>#NAME?</v>
      </c>
      <c r="BE6" s="60" t="e">
        <f t="shared" ca="1" si="6"/>
        <v>#NAME?</v>
      </c>
      <c r="BF6" s="63">
        <v>94546.75</v>
      </c>
      <c r="BG6" s="63">
        <v>100881.27500000001</v>
      </c>
      <c r="BH6" s="63">
        <v>103984.048</v>
      </c>
      <c r="BI6" s="63">
        <v>101742.07400000001</v>
      </c>
      <c r="BJ6" s="63">
        <v>103263.455</v>
      </c>
      <c r="BK6" s="63">
        <v>108197.197</v>
      </c>
      <c r="BL6" s="45">
        <f t="shared" ca="1" si="7"/>
        <v>0</v>
      </c>
      <c r="BM6" s="45">
        <f t="shared" ca="1" si="8"/>
        <v>0</v>
      </c>
      <c r="BN6" s="45">
        <f t="shared" ca="1" si="9"/>
        <v>0</v>
      </c>
      <c r="BO6" s="45">
        <f t="shared" ca="1" si="10"/>
        <v>0</v>
      </c>
      <c r="BP6" s="45">
        <f t="shared" ca="1" si="11"/>
        <v>0</v>
      </c>
      <c r="BQ6" s="45">
        <f t="shared" ca="1" si="12"/>
        <v>0</v>
      </c>
      <c r="BR6" s="29">
        <f t="shared" ca="1" si="13"/>
        <v>0</v>
      </c>
      <c r="BS6">
        <v>1</v>
      </c>
      <c r="BT6">
        <v>1</v>
      </c>
      <c r="BU6">
        <v>1</v>
      </c>
      <c r="BV6">
        <v>1</v>
      </c>
      <c r="BW6">
        <v>0</v>
      </c>
      <c r="BX6">
        <v>0</v>
      </c>
      <c r="BY6">
        <v>0</v>
      </c>
      <c r="BZ6">
        <v>0</v>
      </c>
      <c r="CA6">
        <v>1</v>
      </c>
      <c r="CB6" t="s">
        <v>4702</v>
      </c>
      <c r="CC6">
        <v>1</v>
      </c>
      <c r="CD6">
        <v>1</v>
      </c>
      <c r="CE6">
        <v>1</v>
      </c>
      <c r="CF6">
        <v>1</v>
      </c>
      <c r="CG6">
        <v>1</v>
      </c>
      <c r="CH6">
        <v>1</v>
      </c>
      <c r="CI6" s="125">
        <f t="shared" si="14"/>
        <v>-1.7003327520822187</v>
      </c>
      <c r="CJ6">
        <f t="shared" si="15"/>
        <v>0</v>
      </c>
      <c r="CK6">
        <f t="shared" si="16"/>
        <v>0</v>
      </c>
      <c r="CL6">
        <f t="shared" si="17"/>
        <v>0</v>
      </c>
      <c r="CM6">
        <f t="shared" si="18"/>
        <v>0</v>
      </c>
      <c r="CN6">
        <f t="shared" si="19"/>
        <v>0</v>
      </c>
      <c r="CO6">
        <f t="shared" si="20"/>
        <v>0</v>
      </c>
      <c r="CP6">
        <f t="shared" si="21"/>
        <v>1</v>
      </c>
      <c r="CR6" t="e">
        <f ca="1">_xll.BDP($H6,CR$1)</f>
        <v>#NAME?</v>
      </c>
      <c r="CS6" t="e">
        <f ca="1">_xll.BDP($H6,CS$1)</f>
        <v>#NAME?</v>
      </c>
      <c r="CT6" s="121" t="e">
        <f ca="1">_xll.BDP($H6,CT$1)</f>
        <v>#NAME?</v>
      </c>
      <c r="CU6" s="122" t="e">
        <f ca="1">_xll.BDP($H6,CU$1)</f>
        <v>#NAME?</v>
      </c>
      <c r="CV6" s="122" t="e">
        <f ca="1">_xll.BDP($H6,CV$1)</f>
        <v>#NAME?</v>
      </c>
      <c r="CW6" s="122" t="e">
        <f ca="1">_xll.BDP($H6,CW$1)</f>
        <v>#NAME?</v>
      </c>
    </row>
    <row r="7" spans="1:105" hidden="1" x14ac:dyDescent="0.3">
      <c r="A7" t="str">
        <f t="shared" si="0"/>
        <v>1A</v>
      </c>
      <c r="B7">
        <v>1</v>
      </c>
      <c r="C7" s="34" t="s">
        <v>3295</v>
      </c>
      <c r="D7" s="34">
        <v>1</v>
      </c>
      <c r="E7" s="34">
        <v>1</v>
      </c>
      <c r="F7" s="42">
        <v>0.3</v>
      </c>
      <c r="G7" s="34"/>
      <c r="H7" s="35" t="s">
        <v>29</v>
      </c>
      <c r="I7" s="34">
        <v>1004</v>
      </c>
      <c r="J7" s="34" t="str">
        <f t="shared" si="1"/>
        <v>1004MA US Equity</v>
      </c>
      <c r="K7" s="35" t="s">
        <v>622</v>
      </c>
      <c r="L7" s="36">
        <v>4.7305382295604614</v>
      </c>
      <c r="M7" s="36">
        <v>2.0331730769230769</v>
      </c>
      <c r="N7" s="36">
        <v>1.2428990195904333</v>
      </c>
      <c r="O7" s="36">
        <v>0.92188635372765582</v>
      </c>
      <c r="P7" s="37">
        <v>58.5923712262042</v>
      </c>
      <c r="Q7" s="37">
        <v>47.917567392916752</v>
      </c>
      <c r="R7" s="37">
        <v>156.26010999676481</v>
      </c>
      <c r="S7" s="38">
        <v>59.509731473702359</v>
      </c>
      <c r="T7" s="38">
        <v>61.04240679947835</v>
      </c>
      <c r="U7" s="36">
        <v>0.27422594942763306</v>
      </c>
      <c r="V7" s="39">
        <v>0.65156451246306535</v>
      </c>
      <c r="W7" s="36">
        <v>0.13886891308814464</v>
      </c>
      <c r="X7" s="40">
        <v>3.1667523124357659E-2</v>
      </c>
      <c r="Y7" s="39">
        <v>12.025132330286135</v>
      </c>
      <c r="Z7" s="39">
        <v>19.779255341370661</v>
      </c>
      <c r="AA7" s="39">
        <v>6240000000</v>
      </c>
      <c r="AB7" s="39">
        <v>13762000000</v>
      </c>
      <c r="AC7" s="39">
        <v>329000000</v>
      </c>
      <c r="AD7" s="41">
        <v>11332000000</v>
      </c>
      <c r="AE7" s="36">
        <v>2.9032827391457818E-2</v>
      </c>
      <c r="AF7" s="66" t="e">
        <f ca="1">_xll.BDP($H7,AF$1)/1000000</f>
        <v>#NAME?</v>
      </c>
      <c r="AG7" s="66" t="e">
        <f ca="1">_xll.BDP($H7,AG$1)</f>
        <v>#NAME?</v>
      </c>
      <c r="AH7" s="67" t="e">
        <f ca="1">_xll.BDP($H7,AH$1)</f>
        <v>#NAME?</v>
      </c>
      <c r="AI7" s="67" t="e">
        <f ca="1">_xll.BDP($H7,AI$1)</f>
        <v>#NAME?</v>
      </c>
      <c r="AJ7" s="67" t="e">
        <f ca="1">_xll.BDP($H7,AJ$1)</f>
        <v>#NAME?</v>
      </c>
      <c r="AK7" s="67" t="e">
        <f ca="1">_xll.BDP($H7,AK$1)</f>
        <v>#NAME?</v>
      </c>
      <c r="AL7" s="67" t="e">
        <f ca="1">_xll.BDP($H7,AL$1)</f>
        <v>#NAME?</v>
      </c>
      <c r="AM7" s="34" t="e">
        <f ca="1">_xll.BDP($H7,AM$1)</f>
        <v>#NAME?</v>
      </c>
      <c r="AN7" s="34" t="e">
        <f ca="1">_xll.BDP($H7,AN$1)</f>
        <v>#NAME?</v>
      </c>
      <c r="AO7" s="34" t="e">
        <f ca="1">_xll.BDP($H7,AO$1)</f>
        <v>#NAME?</v>
      </c>
      <c r="AP7" s="34" t="e">
        <f ca="1">_xll.BDP($H7,AP$1)</f>
        <v>#NAME?</v>
      </c>
      <c r="AQ7" s="129" t="e">
        <v>#VALUE!</v>
      </c>
      <c r="AR7" s="129">
        <v>0.22635660000000002</v>
      </c>
      <c r="AS7" s="129">
        <v>0.19630060000000002</v>
      </c>
      <c r="AT7" s="63" t="s">
        <v>3999</v>
      </c>
      <c r="AU7" s="63" t="s">
        <v>3316</v>
      </c>
      <c r="AV7" t="str">
        <f t="shared" si="2"/>
        <v>25/05/2006</v>
      </c>
      <c r="AW7" s="67">
        <v>0.56644554703976802</v>
      </c>
      <c r="AX7" s="60">
        <f t="shared" si="3"/>
        <v>0.56644554703976802</v>
      </c>
      <c r="AY7" s="60">
        <f t="shared" si="4"/>
        <v>2.5786220567553912</v>
      </c>
      <c r="AZ7" s="60">
        <f t="shared" si="5"/>
        <v>3.1450676037951593</v>
      </c>
      <c r="BA7" s="67">
        <v>18.398917142028427</v>
      </c>
      <c r="BB7" s="60">
        <v>83.757130426375326</v>
      </c>
      <c r="BC7" s="67">
        <v>102.15604756840375</v>
      </c>
      <c r="BD7" s="60" t="e">
        <f ca="1">_xll.BDP($H7,BD$1)</f>
        <v>#NAME?</v>
      </c>
      <c r="BE7" s="60" t="e">
        <f t="shared" ca="1" si="6"/>
        <v>#NAME?</v>
      </c>
      <c r="BF7" s="63">
        <v>11427.324000000001</v>
      </c>
      <c r="BG7" s="63">
        <v>13428.784</v>
      </c>
      <c r="BH7" s="63">
        <v>15511.800000000001</v>
      </c>
      <c r="BI7" s="63">
        <v>10842.44</v>
      </c>
      <c r="BJ7" s="63">
        <v>13349.821</v>
      </c>
      <c r="BK7" s="63">
        <v>15146.851000000001</v>
      </c>
      <c r="BL7" s="45">
        <f t="shared" ca="1" si="7"/>
        <v>0</v>
      </c>
      <c r="BM7" s="45">
        <f t="shared" ca="1" si="8"/>
        <v>0</v>
      </c>
      <c r="BN7" s="45">
        <f t="shared" ca="1" si="9"/>
        <v>0</v>
      </c>
      <c r="BO7" s="45">
        <f t="shared" ca="1" si="10"/>
        <v>0</v>
      </c>
      <c r="BP7" s="45">
        <f t="shared" ca="1" si="11"/>
        <v>0</v>
      </c>
      <c r="BQ7" s="45">
        <f t="shared" ca="1" si="12"/>
        <v>0</v>
      </c>
      <c r="BR7" s="29">
        <f t="shared" ca="1" si="13"/>
        <v>0</v>
      </c>
      <c r="BS7">
        <v>0</v>
      </c>
      <c r="BT7">
        <v>1</v>
      </c>
      <c r="BU7">
        <v>0</v>
      </c>
      <c r="BV7">
        <v>0</v>
      </c>
      <c r="BW7">
        <v>0</v>
      </c>
      <c r="BX7">
        <v>0</v>
      </c>
      <c r="BY7">
        <v>0</v>
      </c>
      <c r="BZ7">
        <v>0</v>
      </c>
      <c r="CA7">
        <v>0</v>
      </c>
      <c r="CD7">
        <v>1</v>
      </c>
      <c r="CE7">
        <v>1</v>
      </c>
      <c r="CF7">
        <v>1</v>
      </c>
      <c r="CG7">
        <v>1</v>
      </c>
      <c r="CH7">
        <v>0</v>
      </c>
      <c r="CI7" s="125">
        <f t="shared" si="14"/>
        <v>4.7305382295604614</v>
      </c>
      <c r="CJ7">
        <f t="shared" si="15"/>
        <v>0</v>
      </c>
      <c r="CK7">
        <f t="shared" si="16"/>
        <v>0</v>
      </c>
      <c r="CL7">
        <f t="shared" si="17"/>
        <v>0</v>
      </c>
      <c r="CM7">
        <f t="shared" si="18"/>
        <v>0</v>
      </c>
      <c r="CN7">
        <f t="shared" si="19"/>
        <v>0</v>
      </c>
      <c r="CO7">
        <f t="shared" si="20"/>
        <v>0</v>
      </c>
      <c r="CP7">
        <f t="shared" si="21"/>
        <v>1</v>
      </c>
      <c r="CR7" t="e">
        <f ca="1">_xll.BDP($H7,CR$1)</f>
        <v>#NAME?</v>
      </c>
      <c r="CS7" t="e">
        <f ca="1">_xll.BDP($H7,CS$1)</f>
        <v>#NAME?</v>
      </c>
      <c r="CT7" s="121" t="e">
        <f ca="1">_xll.BDP($H7,CT$1)</f>
        <v>#NAME?</v>
      </c>
      <c r="CU7" s="122" t="e">
        <f ca="1">_xll.BDP($H7,CU$1)</f>
        <v>#NAME?</v>
      </c>
      <c r="CV7" s="122" t="e">
        <f ca="1">_xll.BDP($H7,CV$1)</f>
        <v>#NAME?</v>
      </c>
      <c r="CW7" s="122" t="e">
        <f ca="1">_xll.BDP($H7,CW$1)</f>
        <v>#NAME?</v>
      </c>
    </row>
    <row r="8" spans="1:105" hidden="1" x14ac:dyDescent="0.3">
      <c r="A8" t="str">
        <f t="shared" si="0"/>
        <v>1A</v>
      </c>
      <c r="B8">
        <v>1</v>
      </c>
      <c r="C8" s="34" t="s">
        <v>3295</v>
      </c>
      <c r="D8" s="34">
        <v>1</v>
      </c>
      <c r="E8" s="34">
        <v>1</v>
      </c>
      <c r="F8" s="42">
        <v>0.25</v>
      </c>
      <c r="G8" s="34" t="s">
        <v>3153</v>
      </c>
      <c r="H8" s="35" t="s">
        <v>2182</v>
      </c>
      <c r="I8" s="35">
        <v>1005</v>
      </c>
      <c r="J8" s="34" t="str">
        <f t="shared" si="1"/>
        <v>1005DSV DC Equity</v>
      </c>
      <c r="K8" s="35" t="s">
        <v>2183</v>
      </c>
      <c r="L8" s="36">
        <v>0.72790086208212001</v>
      </c>
      <c r="M8" s="36">
        <v>1.0341204104339226</v>
      </c>
      <c r="N8" s="36">
        <v>0.18287885960618402</v>
      </c>
      <c r="O8" s="36">
        <v>0.24955250596658712</v>
      </c>
      <c r="P8" s="37">
        <v>18.105233598932919</v>
      </c>
      <c r="Q8" s="37">
        <v>13.71653308811555</v>
      </c>
      <c r="R8" s="37">
        <v>19.907504022295974</v>
      </c>
      <c r="S8" s="38">
        <v>10.813955091011898</v>
      </c>
      <c r="T8" s="38">
        <v>12.800373411410265</v>
      </c>
      <c r="U8" s="36">
        <v>0.39105877975201669</v>
      </c>
      <c r="V8" s="39">
        <v>1.1378523645644021</v>
      </c>
      <c r="W8" s="36">
        <v>0.46400950244159955</v>
      </c>
      <c r="X8" s="40">
        <v>2.9124977723465464E-2</v>
      </c>
      <c r="Y8" s="39">
        <v>24.445540329835588</v>
      </c>
      <c r="Z8" s="39">
        <v>28.502652843051468</v>
      </c>
      <c r="AA8" s="39">
        <v>24267000000</v>
      </c>
      <c r="AB8" s="39">
        <v>100560000000</v>
      </c>
      <c r="AC8" s="39">
        <v>232000000</v>
      </c>
      <c r="AD8" s="41">
        <v>25260000000</v>
      </c>
      <c r="AE8" s="36">
        <v>9.1844813935075213E-3</v>
      </c>
      <c r="AF8" s="66" t="e">
        <f ca="1">_xll.BDP($H8,AF$1)/1000000</f>
        <v>#NAME?</v>
      </c>
      <c r="AG8" s="66" t="e">
        <f ca="1">_xll.BDP($H8,AG$1)</f>
        <v>#NAME?</v>
      </c>
      <c r="AH8" s="67" t="e">
        <f ca="1">_xll.BDP($H8,AH$1)</f>
        <v>#NAME?</v>
      </c>
      <c r="AI8" s="67" t="e">
        <f ca="1">_xll.BDP($H8,AI$1)</f>
        <v>#NAME?</v>
      </c>
      <c r="AJ8" s="67" t="e">
        <f ca="1">_xll.BDP($H8,AJ$1)</f>
        <v>#NAME?</v>
      </c>
      <c r="AK8" s="67" t="e">
        <f ca="1">_xll.BDP($H8,AK$1)</f>
        <v>#NAME?</v>
      </c>
      <c r="AL8" s="67" t="e">
        <f ca="1">_xll.BDP($H8,AL$1)</f>
        <v>#NAME?</v>
      </c>
      <c r="AM8" s="34" t="e">
        <f ca="1">_xll.BDP($H8,AM$1)</f>
        <v>#NAME?</v>
      </c>
      <c r="AN8" s="34" t="e">
        <f ca="1">_xll.BDP($H8,AN$1)</f>
        <v>#NAME?</v>
      </c>
      <c r="AO8" s="34" t="e">
        <f ca="1">_xll.BDP($H8,AO$1)</f>
        <v>#NAME?</v>
      </c>
      <c r="AP8" s="34" t="e">
        <f ca="1">_xll.BDP($H8,AP$1)</f>
        <v>#NAME?</v>
      </c>
      <c r="AQ8" s="129">
        <v>0.24765119999999999</v>
      </c>
      <c r="AR8" s="129">
        <v>0.25059570000000003</v>
      </c>
      <c r="AS8" s="129">
        <v>0.22191350000000001</v>
      </c>
      <c r="AT8" s="63" t="s">
        <v>3998</v>
      </c>
      <c r="AU8" s="63" t="s">
        <v>3317</v>
      </c>
      <c r="AV8" t="str">
        <f t="shared" si="2"/>
        <v>#N/A N/A</v>
      </c>
      <c r="AW8" s="67">
        <v>0.46494992846924177</v>
      </c>
      <c r="AX8" s="60">
        <f t="shared" si="3"/>
        <v>0.46494992846924177</v>
      </c>
      <c r="AY8" s="60">
        <f t="shared" si="4"/>
        <v>6.6806001700586712</v>
      </c>
      <c r="AZ8" s="60">
        <f t="shared" si="5"/>
        <v>7.145550098527913</v>
      </c>
      <c r="BA8" s="67">
        <v>7.4767634477966594</v>
      </c>
      <c r="BB8" s="60">
        <v>107.42934690900411</v>
      </c>
      <c r="BC8" s="67">
        <v>114.90611035680077</v>
      </c>
      <c r="BD8" s="60" t="e">
        <f ca="1">_xll.BDP($H8,BD$1)</f>
        <v>#NAME?</v>
      </c>
      <c r="BE8" s="60" t="e">
        <f t="shared" ca="1" si="6"/>
        <v>#NAME?</v>
      </c>
      <c r="BF8" s="63">
        <v>12669.5</v>
      </c>
      <c r="BG8" s="63">
        <v>12606.632</v>
      </c>
      <c r="BH8" s="63">
        <v>13490.105</v>
      </c>
      <c r="BI8" s="63">
        <v>16892.335999999999</v>
      </c>
      <c r="BJ8" s="63">
        <v>15604.361000000001</v>
      </c>
      <c r="BK8" s="63">
        <v>16991.715</v>
      </c>
      <c r="BL8" s="45">
        <f t="shared" ca="1" si="7"/>
        <v>0</v>
      </c>
      <c r="BM8" s="45">
        <f t="shared" ca="1" si="8"/>
        <v>0</v>
      </c>
      <c r="BN8" s="45">
        <f t="shared" ca="1" si="9"/>
        <v>0</v>
      </c>
      <c r="BO8" s="45">
        <f t="shared" ca="1" si="10"/>
        <v>0</v>
      </c>
      <c r="BP8" s="45">
        <f t="shared" ca="1" si="11"/>
        <v>0</v>
      </c>
      <c r="BQ8" s="45">
        <f t="shared" ca="1" si="12"/>
        <v>0</v>
      </c>
      <c r="BR8" s="29">
        <f t="shared" ca="1" si="13"/>
        <v>0</v>
      </c>
      <c r="BS8">
        <v>1</v>
      </c>
      <c r="BT8">
        <v>1</v>
      </c>
      <c r="BU8">
        <v>0</v>
      </c>
      <c r="BV8">
        <v>0</v>
      </c>
      <c r="BW8">
        <v>0</v>
      </c>
      <c r="BX8">
        <v>0</v>
      </c>
      <c r="BY8">
        <v>0</v>
      </c>
      <c r="BZ8">
        <v>0</v>
      </c>
      <c r="CA8">
        <v>1</v>
      </c>
      <c r="CB8" t="s">
        <v>4701</v>
      </c>
      <c r="CC8">
        <v>3</v>
      </c>
      <c r="CI8" s="125">
        <f t="shared" si="14"/>
        <v>0.72790086208212001</v>
      </c>
      <c r="CJ8">
        <f t="shared" si="15"/>
        <v>0</v>
      </c>
      <c r="CK8">
        <f t="shared" si="16"/>
        <v>0</v>
      </c>
      <c r="CL8">
        <f t="shared" si="17"/>
        <v>0</v>
      </c>
      <c r="CM8">
        <f t="shared" si="18"/>
        <v>0</v>
      </c>
      <c r="CN8">
        <f t="shared" si="19"/>
        <v>0</v>
      </c>
      <c r="CO8">
        <f t="shared" si="20"/>
        <v>0</v>
      </c>
      <c r="CP8">
        <f t="shared" si="21"/>
        <v>1</v>
      </c>
      <c r="CR8" t="e">
        <f ca="1">_xll.BDP($H8,CR$1)</f>
        <v>#NAME?</v>
      </c>
      <c r="CS8" t="e">
        <f ca="1">_xll.BDP($H8,CS$1)</f>
        <v>#NAME?</v>
      </c>
      <c r="CT8" s="121" t="e">
        <f ca="1">_xll.BDP($H8,CT$1)</f>
        <v>#NAME?</v>
      </c>
      <c r="CU8" s="122" t="e">
        <f ca="1">_xll.BDP($H8,CU$1)</f>
        <v>#NAME?</v>
      </c>
      <c r="CV8" s="122" t="e">
        <f ca="1">_xll.BDP($H8,CV$1)</f>
        <v>#NAME?</v>
      </c>
      <c r="CW8" s="122" t="e">
        <f ca="1">_xll.BDP($H8,CW$1)</f>
        <v>#NAME?</v>
      </c>
    </row>
    <row r="9" spans="1:105" hidden="1" x14ac:dyDescent="0.3">
      <c r="A9" t="str">
        <f t="shared" si="0"/>
        <v>1A</v>
      </c>
      <c r="B9">
        <v>1</v>
      </c>
      <c r="C9" s="34" t="s">
        <v>3295</v>
      </c>
      <c r="D9" s="34">
        <v>1</v>
      </c>
      <c r="E9" s="34">
        <v>1</v>
      </c>
      <c r="F9" s="42">
        <v>0.2</v>
      </c>
      <c r="G9" s="34"/>
      <c r="H9" s="35" t="s">
        <v>80</v>
      </c>
      <c r="I9" s="34">
        <v>1006</v>
      </c>
      <c r="J9" s="34" t="str">
        <f t="shared" si="1"/>
        <v>1006BRK/A US Equity</v>
      </c>
      <c r="K9" s="35" t="s">
        <v>699</v>
      </c>
      <c r="L9" s="36">
        <v>0.88338008846992278</v>
      </c>
      <c r="M9" s="36">
        <v>1.0097346164596896</v>
      </c>
      <c r="N9" s="36">
        <v>0.29701572012883332</v>
      </c>
      <c r="O9" s="36">
        <v>0.33981123604782582</v>
      </c>
      <c r="P9" s="37">
        <v>1.3471338947199276</v>
      </c>
      <c r="Q9" s="37">
        <v>1.382344996488448</v>
      </c>
      <c r="R9" s="37">
        <v>1.4268856862135193</v>
      </c>
      <c r="S9" s="38">
        <v>17.528446135415795</v>
      </c>
      <c r="T9" s="38">
        <v>17.299118530371913</v>
      </c>
      <c r="U9" s="36">
        <v>-0.42046258086408267</v>
      </c>
      <c r="V9" s="39">
        <v>-18.315945069616632</v>
      </c>
      <c r="W9" s="36">
        <v>0.51777604826933266</v>
      </c>
      <c r="X9" s="40">
        <v>3.6691904484566107E-2</v>
      </c>
      <c r="Y9" s="39">
        <v>7.362210658638773</v>
      </c>
      <c r="Z9" s="39">
        <v>-26.441261649243962</v>
      </c>
      <c r="AA9" s="39">
        <v>39625000000</v>
      </c>
      <c r="AB9" s="39">
        <v>117744000000</v>
      </c>
      <c r="AC9" s="39" t="e">
        <v>#N/A</v>
      </c>
      <c r="AD9" s="41">
        <v>39088000000</v>
      </c>
      <c r="AE9" s="36">
        <v>0</v>
      </c>
      <c r="AF9" s="66" t="e">
        <f ca="1">_xll.BDP($H9,AF$1)/1000000</f>
        <v>#NAME?</v>
      </c>
      <c r="AG9" s="66" t="e">
        <f ca="1">_xll.BDP($H9,AG$1)</f>
        <v>#NAME?</v>
      </c>
      <c r="AH9" s="67" t="e">
        <f ca="1">_xll.BDP($H9,AH$1)</f>
        <v>#NAME?</v>
      </c>
      <c r="AI9" s="67" t="e">
        <f ca="1">_xll.BDP($H9,AI$1)</f>
        <v>#NAME?</v>
      </c>
      <c r="AJ9" s="67" t="e">
        <f ca="1">_xll.BDP($H9,AJ$1)</f>
        <v>#NAME?</v>
      </c>
      <c r="AK9" s="67" t="e">
        <f ca="1">_xll.BDP($H9,AK$1)</f>
        <v>#NAME?</v>
      </c>
      <c r="AL9" s="67" t="e">
        <f ca="1">_xll.BDP($H9,AL$1)</f>
        <v>#NAME?</v>
      </c>
      <c r="AM9" s="34" t="e">
        <f ca="1">_xll.BDP($H9,AM$1)</f>
        <v>#NAME?</v>
      </c>
      <c r="AN9" s="34" t="e">
        <f ca="1">_xll.BDP($H9,AN$1)</f>
        <v>#NAME?</v>
      </c>
      <c r="AO9" s="34" t="e">
        <f ca="1">_xll.BDP($H9,AO$1)</f>
        <v>#NAME?</v>
      </c>
      <c r="AP9" s="34" t="e">
        <f ca="1">_xll.BDP($H9,AP$1)</f>
        <v>#NAME?</v>
      </c>
      <c r="AQ9" s="129">
        <v>0.10043290000000001</v>
      </c>
      <c r="AR9" s="129">
        <v>0.13736480000000001</v>
      </c>
      <c r="AS9" s="129">
        <v>0.10602969999999999</v>
      </c>
      <c r="AT9" s="63" t="s">
        <v>3998</v>
      </c>
      <c r="AU9" s="63" t="s">
        <v>3317</v>
      </c>
      <c r="AV9" t="str">
        <f t="shared" si="2"/>
        <v>#N/A N/A</v>
      </c>
      <c r="AW9" s="67" t="s">
        <v>3317</v>
      </c>
      <c r="AX9" s="60">
        <f t="shared" si="3"/>
        <v>0</v>
      </c>
      <c r="AY9" s="60">
        <f t="shared" ca="1" si="4"/>
        <v>0</v>
      </c>
      <c r="AZ9" s="60">
        <f t="shared" ca="1" si="5"/>
        <v>0</v>
      </c>
      <c r="BA9" s="67">
        <v>0</v>
      </c>
      <c r="BB9" s="60">
        <v>25.924674149991226</v>
      </c>
      <c r="BC9" s="67">
        <v>25.924674149991226</v>
      </c>
      <c r="BD9" s="60" t="e">
        <f ca="1">_xll.BDP($H9,BD$1)</f>
        <v>#NAME?</v>
      </c>
      <c r="BE9" s="60" t="e">
        <f t="shared" ca="1" si="6"/>
        <v>#NAME?</v>
      </c>
      <c r="BF9" s="63">
        <v>35960.25</v>
      </c>
      <c r="BG9" s="63">
        <v>37645</v>
      </c>
      <c r="BH9" s="63">
        <v>41205</v>
      </c>
      <c r="BI9" s="63" t="s">
        <v>3317</v>
      </c>
      <c r="BJ9" s="63" t="s">
        <v>3317</v>
      </c>
      <c r="BK9" s="63" t="s">
        <v>3317</v>
      </c>
      <c r="BL9" s="45">
        <f t="shared" ca="1" si="7"/>
        <v>0</v>
      </c>
      <c r="BM9" s="45">
        <f t="shared" ca="1" si="8"/>
        <v>0</v>
      </c>
      <c r="BN9" s="45">
        <f t="shared" ca="1" si="9"/>
        <v>0</v>
      </c>
      <c r="BO9" s="45">
        <f t="shared" ca="1" si="10"/>
        <v>0</v>
      </c>
      <c r="BP9" s="45">
        <f t="shared" ca="1" si="11"/>
        <v>0</v>
      </c>
      <c r="BQ9" s="45">
        <f t="shared" ca="1" si="12"/>
        <v>0</v>
      </c>
      <c r="BR9" s="29">
        <f t="shared" ca="1" si="13"/>
        <v>0</v>
      </c>
      <c r="BS9">
        <v>1</v>
      </c>
      <c r="BT9">
        <v>1</v>
      </c>
      <c r="BU9">
        <v>1</v>
      </c>
      <c r="BV9">
        <v>0</v>
      </c>
      <c r="BW9">
        <v>0</v>
      </c>
      <c r="BX9">
        <v>0</v>
      </c>
      <c r="BY9">
        <v>0</v>
      </c>
      <c r="BZ9">
        <v>0</v>
      </c>
      <c r="CA9">
        <v>1</v>
      </c>
      <c r="CB9" t="s">
        <v>4704</v>
      </c>
      <c r="CC9">
        <v>3</v>
      </c>
      <c r="CI9" s="125">
        <f t="shared" si="14"/>
        <v>0.88338008846992278</v>
      </c>
      <c r="CJ9">
        <f t="shared" si="15"/>
        <v>0</v>
      </c>
      <c r="CK9">
        <f t="shared" si="16"/>
        <v>0</v>
      </c>
      <c r="CL9">
        <f t="shared" si="17"/>
        <v>0</v>
      </c>
      <c r="CM9">
        <f t="shared" si="18"/>
        <v>0</v>
      </c>
      <c r="CN9">
        <f t="shared" si="19"/>
        <v>0</v>
      </c>
      <c r="CO9">
        <f t="shared" si="20"/>
        <v>0</v>
      </c>
      <c r="CP9">
        <f t="shared" si="21"/>
        <v>1</v>
      </c>
      <c r="CR9" t="e">
        <f ca="1">_xll.BDP($H9,CR$1)</f>
        <v>#NAME?</v>
      </c>
      <c r="CS9" t="e">
        <f ca="1">_xll.BDP($H9,CS$1)</f>
        <v>#NAME?</v>
      </c>
      <c r="CT9" s="121" t="e">
        <f ca="1">_xll.BDP($H9,CT$1)</f>
        <v>#NAME?</v>
      </c>
      <c r="CU9" s="122" t="e">
        <f ca="1">_xll.BDP($H9,CU$1)</f>
        <v>#NAME?</v>
      </c>
      <c r="CV9" s="122" t="e">
        <f ca="1">_xll.BDP($H9,CV$1)</f>
        <v>#NAME?</v>
      </c>
      <c r="CW9" s="122" t="e">
        <f ca="1">_xll.BDP($H9,CW$1)</f>
        <v>#NAME?</v>
      </c>
    </row>
    <row r="10" spans="1:105" hidden="1" x14ac:dyDescent="0.3">
      <c r="A10" t="str">
        <f t="shared" si="0"/>
        <v>1A</v>
      </c>
      <c r="B10">
        <v>1</v>
      </c>
      <c r="C10" s="34" t="s">
        <v>3295</v>
      </c>
      <c r="D10" s="34">
        <v>1</v>
      </c>
      <c r="E10" s="34">
        <v>1</v>
      </c>
      <c r="F10" s="42">
        <v>0.17</v>
      </c>
      <c r="G10" s="34"/>
      <c r="H10" s="35" t="s">
        <v>2184</v>
      </c>
      <c r="I10" s="35">
        <v>1007</v>
      </c>
      <c r="J10" s="34" t="str">
        <f t="shared" si="1"/>
        <v>1007NOVOB DC Equity</v>
      </c>
      <c r="K10" s="35" t="s">
        <v>2185</v>
      </c>
      <c r="L10" s="36">
        <v>1.0121781824639355</v>
      </c>
      <c r="M10" s="36">
        <v>0.93877475063272298</v>
      </c>
      <c r="N10" s="36">
        <v>0.99249689903521665</v>
      </c>
      <c r="O10" s="36">
        <v>0.8829933719193428</v>
      </c>
      <c r="P10" s="37">
        <v>80.346809294728132</v>
      </c>
      <c r="Q10" s="37">
        <v>64.120061578898884</v>
      </c>
      <c r="R10" s="37">
        <v>83.495874993170517</v>
      </c>
      <c r="S10" s="38">
        <v>46.596577146490212</v>
      </c>
      <c r="T10" s="38">
        <v>46.465183041920497</v>
      </c>
      <c r="U10" s="36">
        <v>-9.1984338574222346E-3</v>
      </c>
      <c r="V10" s="39">
        <v>-2.5810220984981268E-2</v>
      </c>
      <c r="W10" s="36">
        <v>0.31946405359464053</v>
      </c>
      <c r="X10" s="40" t="e">
        <v>#N/A</v>
      </c>
      <c r="Y10" s="39">
        <v>11.707289159826468</v>
      </c>
      <c r="Z10" s="39">
        <v>11.410727031020818</v>
      </c>
      <c r="AA10" s="39">
        <v>80604000000</v>
      </c>
      <c r="AB10" s="39">
        <v>85696000000</v>
      </c>
      <c r="AC10" s="39">
        <v>1939000000</v>
      </c>
      <c r="AD10" s="41">
        <v>85115000000</v>
      </c>
      <c r="AE10" s="36">
        <v>2.2780943429477764E-2</v>
      </c>
      <c r="AF10" s="66" t="e">
        <f ca="1">_xll.BDP($H10,AF$1)/1000000</f>
        <v>#NAME?</v>
      </c>
      <c r="AG10" s="66" t="e">
        <f ca="1">_xll.BDP($H10,AG$1)</f>
        <v>#NAME?</v>
      </c>
      <c r="AH10" s="67" t="e">
        <f ca="1">_xll.BDP($H10,AH$1)</f>
        <v>#NAME?</v>
      </c>
      <c r="AI10" s="67" t="e">
        <f ca="1">_xll.BDP($H10,AI$1)</f>
        <v>#NAME?</v>
      </c>
      <c r="AJ10" s="67" t="e">
        <f ca="1">_xll.BDP($H10,AJ$1)</f>
        <v>#NAME?</v>
      </c>
      <c r="AK10" s="67" t="e">
        <f ca="1">_xll.BDP($H10,AK$1)</f>
        <v>#NAME?</v>
      </c>
      <c r="AL10" s="67" t="e">
        <f ca="1">_xll.BDP($H10,AL$1)</f>
        <v>#NAME?</v>
      </c>
      <c r="AM10" s="34" t="e">
        <f ca="1">_xll.BDP($H10,AM$1)</f>
        <v>#NAME?</v>
      </c>
      <c r="AN10" s="34" t="e">
        <f ca="1">_xll.BDP($H10,AN$1)</f>
        <v>#NAME?</v>
      </c>
      <c r="AO10" s="34" t="e">
        <f ca="1">_xll.BDP($H10,AO$1)</f>
        <v>#NAME?</v>
      </c>
      <c r="AP10" s="34" t="e">
        <f ca="1">_xll.BDP($H10,AP$1)</f>
        <v>#NAME?</v>
      </c>
      <c r="AQ10" s="129">
        <v>0.23758070000000001</v>
      </c>
      <c r="AR10" s="129">
        <v>0.21149319999999999</v>
      </c>
      <c r="AS10" s="129">
        <v>0.26758559999999998</v>
      </c>
      <c r="AT10" s="63" t="s">
        <v>3998</v>
      </c>
      <c r="AU10" s="63" t="s">
        <v>3317</v>
      </c>
      <c r="AV10" t="str">
        <f t="shared" si="2"/>
        <v>#N/A N/A</v>
      </c>
      <c r="AW10" s="67">
        <v>1.1588784690215208</v>
      </c>
      <c r="AX10" s="60">
        <f t="shared" si="3"/>
        <v>1.1588784690215208</v>
      </c>
      <c r="AY10" s="60">
        <f t="shared" si="4"/>
        <v>0.99866714865303574</v>
      </c>
      <c r="AZ10" s="60">
        <f t="shared" si="5"/>
        <v>2.1575456176745567</v>
      </c>
      <c r="BA10" s="67">
        <v>49.736813071439499</v>
      </c>
      <c r="BB10" s="60">
        <v>42.860854369899528</v>
      </c>
      <c r="BC10" s="67">
        <v>92.597667441339027</v>
      </c>
      <c r="BD10" s="60" t="e">
        <f ca="1">_xll.BDP($H10,BD$1)</f>
        <v>#NAME?</v>
      </c>
      <c r="BE10" s="60" t="e">
        <f t="shared" ca="1" si="6"/>
        <v>#NAME?</v>
      </c>
      <c r="BF10" s="63">
        <v>79584.448000000004</v>
      </c>
      <c r="BG10" s="63">
        <v>91484.966</v>
      </c>
      <c r="BH10" s="63">
        <v>105188.571</v>
      </c>
      <c r="BI10" s="63">
        <v>71175.862999999998</v>
      </c>
      <c r="BJ10" s="63">
        <v>81938.547000000006</v>
      </c>
      <c r="BK10" s="63">
        <v>93479.05</v>
      </c>
      <c r="BL10" s="45">
        <f t="shared" ca="1" si="7"/>
        <v>0</v>
      </c>
      <c r="BM10" s="45">
        <f t="shared" ca="1" si="8"/>
        <v>0</v>
      </c>
      <c r="BN10" s="45">
        <f t="shared" ca="1" si="9"/>
        <v>0</v>
      </c>
      <c r="BO10" s="45">
        <f t="shared" ca="1" si="10"/>
        <v>0</v>
      </c>
      <c r="BP10" s="45">
        <f t="shared" ca="1" si="11"/>
        <v>0</v>
      </c>
      <c r="BQ10" s="45">
        <f t="shared" ca="1" si="12"/>
        <v>0</v>
      </c>
      <c r="BR10" s="29">
        <f t="shared" ca="1" si="13"/>
        <v>0</v>
      </c>
      <c r="BS10">
        <v>0</v>
      </c>
      <c r="BT10">
        <v>0</v>
      </c>
      <c r="BU10">
        <v>1</v>
      </c>
      <c r="BV10">
        <v>1</v>
      </c>
      <c r="BW10">
        <v>0</v>
      </c>
      <c r="BX10">
        <v>0</v>
      </c>
      <c r="BY10">
        <v>0</v>
      </c>
      <c r="BZ10">
        <v>0</v>
      </c>
      <c r="CA10">
        <v>1</v>
      </c>
      <c r="CB10" t="s">
        <v>4703</v>
      </c>
      <c r="CC10">
        <v>3</v>
      </c>
      <c r="CI10" s="125">
        <f t="shared" si="14"/>
        <v>1.0121781824639355</v>
      </c>
      <c r="CJ10">
        <f t="shared" si="15"/>
        <v>0</v>
      </c>
      <c r="CK10">
        <f t="shared" si="16"/>
        <v>0</v>
      </c>
      <c r="CL10">
        <f t="shared" si="17"/>
        <v>0</v>
      </c>
      <c r="CM10">
        <f t="shared" si="18"/>
        <v>0</v>
      </c>
      <c r="CN10">
        <f t="shared" si="19"/>
        <v>0</v>
      </c>
      <c r="CO10">
        <f t="shared" si="20"/>
        <v>0</v>
      </c>
      <c r="CP10">
        <f t="shared" si="21"/>
        <v>1</v>
      </c>
      <c r="CR10" t="e">
        <f ca="1">_xll.BDP($H10,CR$1)</f>
        <v>#NAME?</v>
      </c>
      <c r="CS10" t="e">
        <f ca="1">_xll.BDP($H10,CS$1)</f>
        <v>#NAME?</v>
      </c>
      <c r="CT10" s="121" t="e">
        <f ca="1">_xll.BDP($H10,CT$1)</f>
        <v>#NAME?</v>
      </c>
      <c r="CU10" s="122" t="e">
        <f ca="1">_xll.BDP($H10,CU$1)</f>
        <v>#NAME?</v>
      </c>
      <c r="CV10" s="122" t="e">
        <f ca="1">_xll.BDP($H10,CV$1)</f>
        <v>#NAME?</v>
      </c>
      <c r="CW10" s="122" t="e">
        <f ca="1">_xll.BDP($H10,CW$1)</f>
        <v>#NAME?</v>
      </c>
    </row>
    <row r="11" spans="1:105" hidden="1" x14ac:dyDescent="0.3">
      <c r="A11" t="str">
        <f t="shared" si="0"/>
        <v>1A</v>
      </c>
      <c r="B11">
        <v>1</v>
      </c>
      <c r="C11" s="34" t="s">
        <v>3295</v>
      </c>
      <c r="D11" s="34">
        <v>1</v>
      </c>
      <c r="E11" s="34">
        <v>1</v>
      </c>
      <c r="F11" s="42">
        <v>0.1</v>
      </c>
      <c r="G11" s="34" t="s">
        <v>2542</v>
      </c>
      <c r="H11" s="35" t="s">
        <v>53</v>
      </c>
      <c r="I11" s="34">
        <v>1008</v>
      </c>
      <c r="J11" s="34" t="str">
        <f t="shared" si="1"/>
        <v>1008PM US Equity</v>
      </c>
      <c r="K11" s="35" t="s">
        <v>660</v>
      </c>
      <c r="L11" s="36">
        <v>1.319422277009505</v>
      </c>
      <c r="M11" s="36">
        <v>0.88636363636363635</v>
      </c>
      <c r="N11" s="36">
        <v>0.72159631544404013</v>
      </c>
      <c r="O11" s="36">
        <v>0.37724655892924985</v>
      </c>
      <c r="P11" s="37">
        <v>34.549945962637025</v>
      </c>
      <c r="Q11" s="37">
        <v>28.426983346861199</v>
      </c>
      <c r="R11" s="37" t="e">
        <v>#N/A</v>
      </c>
      <c r="S11" s="38">
        <v>44.443501547061537</v>
      </c>
      <c r="T11" s="38">
        <v>45.167180908003274</v>
      </c>
      <c r="U11" s="36">
        <v>1.0414946519046726</v>
      </c>
      <c r="V11" s="39">
        <v>3.3690720084983687</v>
      </c>
      <c r="W11" s="36">
        <v>-0.11893062649511864</v>
      </c>
      <c r="X11" s="40" t="e">
        <v>#N/A</v>
      </c>
      <c r="Y11" s="39">
        <v>1.8215354716719581</v>
      </c>
      <c r="Z11" s="39">
        <v>4.6450441160318601</v>
      </c>
      <c r="AA11" s="39">
        <v>14564000000</v>
      </c>
      <c r="AB11" s="39">
        <v>34219000000</v>
      </c>
      <c r="AC11" s="39" t="e">
        <v>#N/A</v>
      </c>
      <c r="AD11" s="41">
        <v>9071000000</v>
      </c>
      <c r="AE11" s="36">
        <v>0</v>
      </c>
      <c r="AF11" s="66" t="e">
        <f ca="1">_xll.BDP($H11,AF$1)/1000000</f>
        <v>#NAME?</v>
      </c>
      <c r="AG11" s="66" t="e">
        <f ca="1">_xll.BDP($H11,AG$1)</f>
        <v>#NAME?</v>
      </c>
      <c r="AH11" s="67" t="e">
        <f ca="1">_xll.BDP($H11,AH$1)</f>
        <v>#NAME?</v>
      </c>
      <c r="AI11" s="67" t="e">
        <f ca="1">_xll.BDP($H11,AI$1)</f>
        <v>#NAME?</v>
      </c>
      <c r="AJ11" s="67" t="e">
        <f ca="1">_xll.BDP($H11,AJ$1)</f>
        <v>#NAME?</v>
      </c>
      <c r="AK11" s="67" t="e">
        <f ca="1">_xll.BDP($H11,AK$1)</f>
        <v>#NAME?</v>
      </c>
      <c r="AL11" s="67" t="e">
        <f ca="1">_xll.BDP($H11,AL$1)</f>
        <v>#NAME?</v>
      </c>
      <c r="AM11" s="34" t="e">
        <f ca="1">_xll.BDP($H11,AM$1)</f>
        <v>#NAME?</v>
      </c>
      <c r="AN11" s="34" t="e">
        <f ca="1">_xll.BDP($H11,AN$1)</f>
        <v>#NAME?</v>
      </c>
      <c r="AO11" s="34" t="e">
        <f ca="1">_xll.BDP($H11,AO$1)</f>
        <v>#NAME?</v>
      </c>
      <c r="AP11" s="34" t="e">
        <f ca="1">_xll.BDP($H11,AP$1)</f>
        <v>#NAME?</v>
      </c>
      <c r="AQ11" s="129" t="e">
        <v>#VALUE!</v>
      </c>
      <c r="AR11" s="129">
        <v>6.6876660000000004E-2</v>
      </c>
      <c r="AS11" s="129">
        <v>4.2734460000000002E-2</v>
      </c>
      <c r="AT11" s="63" t="s">
        <v>4000</v>
      </c>
      <c r="AU11" s="63" t="s">
        <v>3317</v>
      </c>
      <c r="AV11" t="str">
        <f t="shared" si="2"/>
        <v>17/03/2008</v>
      </c>
      <c r="AW11" s="67">
        <v>5.1715361129044641</v>
      </c>
      <c r="AX11" s="60">
        <f t="shared" si="3"/>
        <v>5.1715361129044641</v>
      </c>
      <c r="AY11" s="60">
        <f t="shared" si="4"/>
        <v>0.13199602672063634</v>
      </c>
      <c r="AZ11" s="60">
        <f t="shared" si="5"/>
        <v>5.3035321396251005</v>
      </c>
      <c r="BA11" s="67">
        <v>81.957103436742202</v>
      </c>
      <c r="BB11" s="60">
        <v>2.0918372760055064</v>
      </c>
      <c r="BC11" s="67">
        <v>84.048940712747708</v>
      </c>
      <c r="BD11" s="60" t="e">
        <f ca="1">_xll.BDP($H11,BD$1)</f>
        <v>#NAME?</v>
      </c>
      <c r="BE11" s="60" t="e">
        <f t="shared" ca="1" si="6"/>
        <v>#NAME?</v>
      </c>
      <c r="BF11" s="63">
        <v>9584.5879999999997</v>
      </c>
      <c r="BG11" s="63">
        <v>10503.764999999999</v>
      </c>
      <c r="BH11" s="63">
        <v>11536.071</v>
      </c>
      <c r="BI11" s="63">
        <v>9507.0720000000001</v>
      </c>
      <c r="BJ11" s="63">
        <v>10725.741</v>
      </c>
      <c r="BK11" s="63">
        <v>11496.894</v>
      </c>
      <c r="BL11" s="45">
        <f t="shared" ca="1" si="7"/>
        <v>0</v>
      </c>
      <c r="BM11" s="45">
        <f t="shared" ca="1" si="8"/>
        <v>0</v>
      </c>
      <c r="BN11" s="45">
        <f t="shared" ca="1" si="9"/>
        <v>0</v>
      </c>
      <c r="BO11" s="45">
        <f t="shared" ca="1" si="10"/>
        <v>0</v>
      </c>
      <c r="BP11" s="45">
        <f t="shared" ca="1" si="11"/>
        <v>0</v>
      </c>
      <c r="BQ11" s="45">
        <f t="shared" ca="1" si="12"/>
        <v>0</v>
      </c>
      <c r="BR11" s="29">
        <f t="shared" ca="1" si="13"/>
        <v>0</v>
      </c>
      <c r="BS11">
        <v>1</v>
      </c>
      <c r="BT11">
        <v>0</v>
      </c>
      <c r="BU11">
        <v>1</v>
      </c>
      <c r="BV11">
        <v>0</v>
      </c>
      <c r="BW11">
        <v>1</v>
      </c>
      <c r="BX11">
        <v>0</v>
      </c>
      <c r="BY11">
        <v>0</v>
      </c>
      <c r="BZ11">
        <v>0</v>
      </c>
      <c r="CA11">
        <v>0</v>
      </c>
      <c r="CB11" t="s">
        <v>4705</v>
      </c>
      <c r="CC11">
        <v>1</v>
      </c>
      <c r="CI11" s="125">
        <f t="shared" si="14"/>
        <v>1.319422277009505</v>
      </c>
      <c r="CJ11">
        <f t="shared" si="15"/>
        <v>0</v>
      </c>
      <c r="CK11">
        <f t="shared" si="16"/>
        <v>0</v>
      </c>
      <c r="CL11">
        <f t="shared" si="17"/>
        <v>0</v>
      </c>
      <c r="CM11">
        <f t="shared" si="18"/>
        <v>0</v>
      </c>
      <c r="CN11">
        <f t="shared" si="19"/>
        <v>0</v>
      </c>
      <c r="CO11">
        <f t="shared" si="20"/>
        <v>0</v>
      </c>
      <c r="CP11">
        <f t="shared" si="21"/>
        <v>1</v>
      </c>
      <c r="CR11" t="e">
        <f ca="1">_xll.BDP($H11,CR$1)</f>
        <v>#NAME?</v>
      </c>
      <c r="CS11" t="e">
        <f ca="1">_xll.BDP($H11,CS$1)</f>
        <v>#NAME?</v>
      </c>
      <c r="CT11" s="121" t="e">
        <f ca="1">_xll.BDP($H11,CT$1)</f>
        <v>#NAME?</v>
      </c>
      <c r="CU11" s="122" t="e">
        <f ca="1">_xll.BDP($H11,CU$1)</f>
        <v>#NAME?</v>
      </c>
      <c r="CV11" s="122" t="e">
        <f ca="1">_xll.BDP($H11,CV$1)</f>
        <v>#NAME?</v>
      </c>
      <c r="CW11" s="122" t="e">
        <f ca="1">_xll.BDP($H11,CW$1)</f>
        <v>#NAME?</v>
      </c>
    </row>
    <row r="12" spans="1:105" hidden="1" x14ac:dyDescent="0.3">
      <c r="A12" t="str">
        <f t="shared" si="0"/>
        <v>1A</v>
      </c>
      <c r="B12">
        <v>1</v>
      </c>
      <c r="C12" s="34" t="s">
        <v>3295</v>
      </c>
      <c r="D12" s="34">
        <v>1</v>
      </c>
      <c r="E12" s="34">
        <v>1</v>
      </c>
      <c r="F12" s="42">
        <v>0.21</v>
      </c>
      <c r="G12" s="34"/>
      <c r="H12" s="34" t="s">
        <v>1425</v>
      </c>
      <c r="I12" s="35">
        <v>1009</v>
      </c>
      <c r="J12" s="34" t="str">
        <f t="shared" si="1"/>
        <v>1009RMS FP Equity</v>
      </c>
      <c r="K12" s="35" t="s">
        <v>1426</v>
      </c>
      <c r="L12" s="36">
        <v>0.72102207319626821</v>
      </c>
      <c r="M12" s="36">
        <v>0.93302361595044525</v>
      </c>
      <c r="N12" s="36">
        <v>0.71723404569688209</v>
      </c>
      <c r="O12" s="36">
        <v>0.93302361595044525</v>
      </c>
      <c r="P12" s="37">
        <v>37.001733102253034</v>
      </c>
      <c r="Q12" s="37">
        <v>27.166721989289339</v>
      </c>
      <c r="R12" s="37">
        <v>30.831921615310655</v>
      </c>
      <c r="S12" s="38">
        <v>43.327836884754618</v>
      </c>
      <c r="T12" s="38">
        <v>46.776417858989831</v>
      </c>
      <c r="U12" s="36">
        <v>-0.41760696488916893</v>
      </c>
      <c r="V12" s="39">
        <v>-1.3746229260935143</v>
      </c>
      <c r="W12" s="36">
        <v>0.71350020046967177</v>
      </c>
      <c r="X12" s="40">
        <v>2.3267838676318511E-2</v>
      </c>
      <c r="Y12" s="39">
        <v>17.091468380052383</v>
      </c>
      <c r="Z12" s="39">
        <v>22.527258883400393</v>
      </c>
      <c r="AA12" s="39">
        <v>5166000000</v>
      </c>
      <c r="AB12" s="39">
        <v>5166000000</v>
      </c>
      <c r="AC12" s="39">
        <v>65000000</v>
      </c>
      <c r="AD12" s="41">
        <v>4252000000</v>
      </c>
      <c r="AE12" s="36">
        <v>1.528692380056444E-2</v>
      </c>
      <c r="AF12" s="66" t="e">
        <f ca="1">_xll.BDP($H12,AF$1)/1000000</f>
        <v>#NAME?</v>
      </c>
      <c r="AG12" s="66" t="e">
        <f ca="1">_xll.BDP($H12,AG$1)</f>
        <v>#NAME?</v>
      </c>
      <c r="AH12" s="67" t="e">
        <f ca="1">_xll.BDP($H12,AH$1)</f>
        <v>#NAME?</v>
      </c>
      <c r="AI12" s="67" t="e">
        <f ca="1">_xll.BDP($H12,AI$1)</f>
        <v>#NAME?</v>
      </c>
      <c r="AJ12" s="67" t="e">
        <f ca="1">_xll.BDP($H12,AJ$1)</f>
        <v>#NAME?</v>
      </c>
      <c r="AK12" s="67" t="e">
        <f ca="1">_xll.BDP($H12,AK$1)</f>
        <v>#NAME?</v>
      </c>
      <c r="AL12" s="67" t="e">
        <f ca="1">_xll.BDP($H12,AL$1)</f>
        <v>#NAME?</v>
      </c>
      <c r="AM12" s="34" t="e">
        <f ca="1">_xll.BDP($H12,AM$1)</f>
        <v>#NAME?</v>
      </c>
      <c r="AN12" s="34" t="e">
        <f ca="1">_xll.BDP($H12,AN$1)</f>
        <v>#NAME?</v>
      </c>
      <c r="AO12" s="34" t="e">
        <f ca="1">_xll.BDP($H12,AO$1)</f>
        <v>#NAME?</v>
      </c>
      <c r="AP12" s="34" t="e">
        <f ca="1">_xll.BDP($H12,AP$1)</f>
        <v>#NAME?</v>
      </c>
      <c r="AQ12" s="129">
        <v>0.21859300000000001</v>
      </c>
      <c r="AR12" s="129">
        <v>0.24335899999999999</v>
      </c>
      <c r="AS12" s="129">
        <v>0.32446930000000002</v>
      </c>
      <c r="AT12" s="63" t="s">
        <v>3998</v>
      </c>
      <c r="AU12" s="63" t="s">
        <v>3317</v>
      </c>
      <c r="AV12" t="str">
        <f t="shared" si="2"/>
        <v>#N/A N/A</v>
      </c>
      <c r="AW12" s="67">
        <v>0.68746694870438918</v>
      </c>
      <c r="AX12" s="60">
        <f t="shared" si="3"/>
        <v>0.68746694870438918</v>
      </c>
      <c r="AY12" s="60">
        <f t="shared" si="4"/>
        <v>0</v>
      </c>
      <c r="AZ12" s="60">
        <f t="shared" si="5"/>
        <v>0.68746694870438918</v>
      </c>
      <c r="BA12" s="67">
        <v>39.684696203241742</v>
      </c>
      <c r="BB12" s="60">
        <v>0</v>
      </c>
      <c r="BC12" s="67">
        <v>39.684696203241742</v>
      </c>
      <c r="BD12" s="60" t="e">
        <f ca="1">_xll.BDP($H12,BD$1)</f>
        <v>#NAME?</v>
      </c>
      <c r="BE12" s="60" t="e">
        <f t="shared" ca="1" si="6"/>
        <v>#NAME?</v>
      </c>
      <c r="BF12" s="63">
        <v>3927.913</v>
      </c>
      <c r="BG12" s="63">
        <v>4455.3910000000005</v>
      </c>
      <c r="BH12" s="63">
        <v>4916.3680000000004</v>
      </c>
      <c r="BI12" s="63">
        <v>3801.7780000000002</v>
      </c>
      <c r="BJ12" s="63">
        <v>4394.59</v>
      </c>
      <c r="BK12" s="63">
        <v>4881.9049999999997</v>
      </c>
      <c r="BL12" s="45">
        <f t="shared" ca="1" si="7"/>
        <v>0</v>
      </c>
      <c r="BM12" s="45">
        <f t="shared" ca="1" si="8"/>
        <v>0</v>
      </c>
      <c r="BN12" s="45">
        <f t="shared" ca="1" si="9"/>
        <v>0</v>
      </c>
      <c r="BO12" s="45">
        <f t="shared" ca="1" si="10"/>
        <v>0</v>
      </c>
      <c r="BP12" s="45">
        <f t="shared" ca="1" si="11"/>
        <v>0</v>
      </c>
      <c r="BQ12" s="45">
        <f t="shared" ca="1" si="12"/>
        <v>0</v>
      </c>
      <c r="BR12" s="29">
        <f t="shared" ca="1" si="13"/>
        <v>0</v>
      </c>
      <c r="BS12">
        <v>0</v>
      </c>
      <c r="BT12">
        <v>0</v>
      </c>
      <c r="BU12">
        <v>1</v>
      </c>
      <c r="BV12">
        <v>0</v>
      </c>
      <c r="BW12">
        <v>0</v>
      </c>
      <c r="BX12">
        <v>0</v>
      </c>
      <c r="BY12">
        <v>0</v>
      </c>
      <c r="BZ12">
        <v>0</v>
      </c>
      <c r="CA12">
        <v>0</v>
      </c>
      <c r="CD12">
        <v>1</v>
      </c>
      <c r="CE12">
        <v>1</v>
      </c>
      <c r="CF12">
        <v>1</v>
      </c>
      <c r="CG12">
        <v>1</v>
      </c>
      <c r="CH12">
        <v>1</v>
      </c>
      <c r="CI12" s="125">
        <f t="shared" si="14"/>
        <v>0.72102207319626821</v>
      </c>
      <c r="CJ12">
        <f t="shared" si="15"/>
        <v>0</v>
      </c>
      <c r="CK12">
        <f t="shared" si="16"/>
        <v>0</v>
      </c>
      <c r="CL12">
        <f t="shared" si="17"/>
        <v>0</v>
      </c>
      <c r="CM12">
        <f t="shared" si="18"/>
        <v>0</v>
      </c>
      <c r="CN12">
        <f t="shared" si="19"/>
        <v>0</v>
      </c>
      <c r="CO12">
        <f t="shared" si="20"/>
        <v>0</v>
      </c>
      <c r="CP12">
        <f t="shared" si="21"/>
        <v>1</v>
      </c>
      <c r="CR12" t="e">
        <f ca="1">_xll.BDP($H12,CR$1)</f>
        <v>#NAME?</v>
      </c>
      <c r="CS12" t="e">
        <f ca="1">_xll.BDP($H12,CS$1)</f>
        <v>#NAME?</v>
      </c>
      <c r="CT12" s="121" t="e">
        <f ca="1">_xll.BDP($H12,CT$1)</f>
        <v>#NAME?</v>
      </c>
      <c r="CU12" s="122" t="e">
        <f ca="1">_xll.BDP($H12,CU$1)</f>
        <v>#NAME?</v>
      </c>
      <c r="CV12" s="122" t="e">
        <f ca="1">_xll.BDP($H12,CV$1)</f>
        <v>#NAME?</v>
      </c>
      <c r="CW12" s="122" t="e">
        <f ca="1">_xll.BDP($H12,CW$1)</f>
        <v>#NAME?</v>
      </c>
    </row>
    <row r="13" spans="1:105" hidden="1" x14ac:dyDescent="0.3">
      <c r="A13" t="str">
        <f t="shared" si="0"/>
        <v>1A</v>
      </c>
      <c r="B13">
        <v>1</v>
      </c>
      <c r="C13" s="34" t="s">
        <v>3295</v>
      </c>
      <c r="D13" s="34">
        <v>1</v>
      </c>
      <c r="E13" s="34">
        <v>1</v>
      </c>
      <c r="F13" s="42">
        <v>0.35</v>
      </c>
      <c r="G13" s="34" t="s">
        <v>2448</v>
      </c>
      <c r="H13" s="35" t="s">
        <v>120</v>
      </c>
      <c r="I13" s="34">
        <v>1010</v>
      </c>
      <c r="J13" s="34" t="str">
        <f t="shared" si="1"/>
        <v>1010XPEL US Equity</v>
      </c>
      <c r="K13" s="35" t="s">
        <v>756</v>
      </c>
      <c r="L13" s="36">
        <v>0.65031918036652481</v>
      </c>
      <c r="M13" s="36">
        <v>0.50884095712560384</v>
      </c>
      <c r="N13" s="36">
        <v>0.5455741990152958</v>
      </c>
      <c r="O13" s="36">
        <v>0.40625400197367928</v>
      </c>
      <c r="P13" s="37">
        <v>36.220129090480619</v>
      </c>
      <c r="Q13" s="37">
        <v>28.818727448544717</v>
      </c>
      <c r="R13" s="37">
        <v>39.311351687085029</v>
      </c>
      <c r="S13" s="38">
        <v>15.954037940560969</v>
      </c>
      <c r="T13" s="38">
        <v>19.063066177355687</v>
      </c>
      <c r="U13" s="36">
        <v>0.20000774130761748</v>
      </c>
      <c r="V13" s="39">
        <v>0.5401382399088257</v>
      </c>
      <c r="W13" s="36">
        <v>0.65853987393278668</v>
      </c>
      <c r="X13" s="40">
        <v>3.8493516999617984E-2</v>
      </c>
      <c r="Y13" s="39">
        <v>33.826219863362439</v>
      </c>
      <c r="Z13" s="39">
        <v>67.436983906593156</v>
      </c>
      <c r="AA13" s="39">
        <v>105984000</v>
      </c>
      <c r="AB13" s="39">
        <v>132747000</v>
      </c>
      <c r="AC13" s="39" t="e">
        <v>#N/A</v>
      </c>
      <c r="AD13" s="41">
        <v>17061479</v>
      </c>
      <c r="AE13" s="36">
        <v>0</v>
      </c>
      <c r="AF13" s="66" t="e">
        <f ca="1">_xll.BDP($H13,AF$1)/1000000</f>
        <v>#NAME?</v>
      </c>
      <c r="AG13" s="66" t="e">
        <f ca="1">_xll.BDP($H13,AG$1)</f>
        <v>#NAME?</v>
      </c>
      <c r="AH13" s="67" t="e">
        <f ca="1">_xll.BDP($H13,AH$1)</f>
        <v>#NAME?</v>
      </c>
      <c r="AI13" s="67" t="e">
        <f ca="1">_xll.BDP($H13,AI$1)</f>
        <v>#NAME?</v>
      </c>
      <c r="AJ13" s="67" t="e">
        <f ca="1">_xll.BDP($H13,AJ$1)</f>
        <v>#NAME?</v>
      </c>
      <c r="AK13" s="67" t="e">
        <f ca="1">_xll.BDP($H13,AK$1)</f>
        <v>#NAME?</v>
      </c>
      <c r="AL13" s="67" t="e">
        <f ca="1">_xll.BDP($H13,AL$1)</f>
        <v>#NAME?</v>
      </c>
      <c r="AM13" s="34" t="e">
        <f ca="1">_xll.BDP($H13,AM$1)</f>
        <v>#NAME?</v>
      </c>
      <c r="AN13" s="34" t="e">
        <f ca="1">_xll.BDP($H13,AN$1)</f>
        <v>#NAME?</v>
      </c>
      <c r="AO13" s="34" t="e">
        <f ca="1">_xll.BDP($H13,AO$1)</f>
        <v>#NAME?</v>
      </c>
      <c r="AP13" s="34" t="e">
        <f ca="1">_xll.BDP($H13,AP$1)</f>
        <v>#NAME?</v>
      </c>
      <c r="AQ13" s="129" t="e">
        <v>#VALUE!</v>
      </c>
      <c r="AR13" s="129">
        <v>0.75465840000000006</v>
      </c>
      <c r="AS13" s="129">
        <v>1.1074079999999999</v>
      </c>
      <c r="AT13" s="63" t="s">
        <v>4001</v>
      </c>
      <c r="AU13" s="63" t="s">
        <v>3317</v>
      </c>
      <c r="AV13" t="str">
        <f t="shared" si="2"/>
        <v>27/09/2006</v>
      </c>
      <c r="AW13" s="67" t="s">
        <v>3317</v>
      </c>
      <c r="AX13" s="60">
        <f t="shared" si="3"/>
        <v>0</v>
      </c>
      <c r="AY13" s="60">
        <f t="shared" ca="1" si="4"/>
        <v>0</v>
      </c>
      <c r="AZ13" s="60">
        <f t="shared" ca="1" si="5"/>
        <v>0</v>
      </c>
      <c r="BA13" s="67">
        <v>0</v>
      </c>
      <c r="BB13" s="60">
        <v>0</v>
      </c>
      <c r="BC13" s="67">
        <v>0</v>
      </c>
      <c r="BD13" s="60" t="e">
        <f ca="1">_xll.BDP($H13,BD$1)</f>
        <v>#NAME?</v>
      </c>
      <c r="BE13" s="60" t="e">
        <f t="shared" ca="1" si="6"/>
        <v>#NAME?</v>
      </c>
      <c r="BF13" s="63">
        <v>59.233000000000004</v>
      </c>
      <c r="BG13" s="63">
        <v>75.3</v>
      </c>
      <c r="BH13" s="63" t="s">
        <v>3317</v>
      </c>
      <c r="BI13" s="63">
        <v>31.975000000000001</v>
      </c>
      <c r="BJ13" s="63">
        <v>47.737000000000002</v>
      </c>
      <c r="BK13" s="63" t="s">
        <v>3317</v>
      </c>
      <c r="BL13" s="45">
        <f t="shared" ca="1" si="7"/>
        <v>0</v>
      </c>
      <c r="BM13" s="45">
        <f t="shared" ca="1" si="8"/>
        <v>0</v>
      </c>
      <c r="BN13" s="45">
        <f t="shared" ca="1" si="9"/>
        <v>0</v>
      </c>
      <c r="BO13" s="45">
        <f t="shared" ca="1" si="10"/>
        <v>0</v>
      </c>
      <c r="BP13" s="45">
        <f t="shared" ca="1" si="11"/>
        <v>0</v>
      </c>
      <c r="BQ13" s="45">
        <f t="shared" ca="1" si="12"/>
        <v>0</v>
      </c>
      <c r="BR13" s="29">
        <f t="shared" ca="1" si="13"/>
        <v>0</v>
      </c>
      <c r="BS13">
        <v>1</v>
      </c>
      <c r="CI13" s="125">
        <f t="shared" si="14"/>
        <v>0.65031918036652481</v>
      </c>
      <c r="CJ13">
        <f t="shared" si="15"/>
        <v>0</v>
      </c>
      <c r="CK13">
        <f t="shared" si="16"/>
        <v>0</v>
      </c>
      <c r="CL13">
        <f t="shared" si="17"/>
        <v>0</v>
      </c>
      <c r="CM13">
        <f t="shared" si="18"/>
        <v>0</v>
      </c>
      <c r="CN13">
        <f t="shared" si="19"/>
        <v>0</v>
      </c>
      <c r="CO13">
        <f t="shared" si="20"/>
        <v>0</v>
      </c>
      <c r="CP13">
        <f t="shared" si="21"/>
        <v>1</v>
      </c>
      <c r="CR13" t="e">
        <f ca="1">_xll.BDP($H13,CR$1)</f>
        <v>#NAME?</v>
      </c>
      <c r="CS13" t="e">
        <f ca="1">_xll.BDP($H13,CS$1)</f>
        <v>#NAME?</v>
      </c>
      <c r="CT13" s="121" t="e">
        <f ca="1">_xll.BDP($H13,CT$1)</f>
        <v>#NAME?</v>
      </c>
      <c r="CU13" s="122" t="e">
        <f ca="1">_xll.BDP($H13,CU$1)</f>
        <v>#NAME?</v>
      </c>
      <c r="CV13" s="122" t="e">
        <f ca="1">_xll.BDP($H13,CV$1)</f>
        <v>#NAME?</v>
      </c>
      <c r="CW13" s="122" t="e">
        <f ca="1">_xll.BDP($H13,CW$1)</f>
        <v>#NAME?</v>
      </c>
    </row>
    <row r="14" spans="1:105" hidden="1" x14ac:dyDescent="0.3">
      <c r="A14" t="str">
        <f t="shared" si="0"/>
        <v>1A</v>
      </c>
      <c r="B14">
        <v>1</v>
      </c>
      <c r="C14" s="34" t="s">
        <v>3295</v>
      </c>
      <c r="D14" s="34">
        <v>1</v>
      </c>
      <c r="E14" s="34">
        <v>1</v>
      </c>
      <c r="F14" s="42">
        <v>0.24</v>
      </c>
      <c r="G14" s="34"/>
      <c r="H14" s="34" t="s">
        <v>1348</v>
      </c>
      <c r="I14" s="35">
        <v>1011</v>
      </c>
      <c r="J14" s="34" t="str">
        <f t="shared" si="1"/>
        <v>1011RACE US Equity</v>
      </c>
      <c r="K14" s="35" t="s">
        <v>1349</v>
      </c>
      <c r="L14" s="36">
        <v>0.38874866214528331</v>
      </c>
      <c r="M14" s="36">
        <v>0.37689445318366277</v>
      </c>
      <c r="N14" s="36">
        <v>0.28722462520911973</v>
      </c>
      <c r="O14" s="36">
        <v>0.30337795454573685</v>
      </c>
      <c r="P14" s="37">
        <v>21.34879543792665</v>
      </c>
      <c r="Q14" s="37">
        <v>16.90085098749476</v>
      </c>
      <c r="R14" s="37">
        <v>38.576627420301804</v>
      </c>
      <c r="S14" s="38">
        <v>32.589865286674197</v>
      </c>
      <c r="T14" s="38">
        <v>34.687809479174156</v>
      </c>
      <c r="U14" s="36">
        <v>0.18426268944481844</v>
      </c>
      <c r="V14" s="39">
        <v>0.70639217639143459</v>
      </c>
      <c r="W14" s="36">
        <v>0.34999607309772751</v>
      </c>
      <c r="X14" s="40">
        <v>7.9031841296987419E-3</v>
      </c>
      <c r="Y14" s="39">
        <v>9.8749542134612582</v>
      </c>
      <c r="Z14" s="39">
        <v>12.906364471155918</v>
      </c>
      <c r="AA14" s="39">
        <v>3240183000</v>
      </c>
      <c r="AB14" s="39">
        <v>4025365000</v>
      </c>
      <c r="AC14" s="39">
        <v>14015000</v>
      </c>
      <c r="AD14" s="41">
        <v>1384359000</v>
      </c>
      <c r="AE14" s="36">
        <v>1.0123819038269697E-2</v>
      </c>
      <c r="AF14" s="66" t="e">
        <f ca="1">_xll.BDP($H14,AF$1)/1000000</f>
        <v>#NAME?</v>
      </c>
      <c r="AG14" s="66" t="e">
        <f ca="1">_xll.BDP($H14,AG$1)</f>
        <v>#NAME?</v>
      </c>
      <c r="AH14" s="67" t="e">
        <f ca="1">_xll.BDP($H14,AH$1)</f>
        <v>#NAME?</v>
      </c>
      <c r="AI14" s="67" t="e">
        <f ca="1">_xll.BDP($H14,AI$1)</f>
        <v>#NAME?</v>
      </c>
      <c r="AJ14" s="67" t="e">
        <f ca="1">_xll.BDP($H14,AJ$1)</f>
        <v>#NAME?</v>
      </c>
      <c r="AK14" s="67" t="e">
        <f ca="1">_xll.BDP($H14,AK$1)</f>
        <v>#NAME?</v>
      </c>
      <c r="AL14" s="67" t="e">
        <f ca="1">_xll.BDP($H14,AL$1)</f>
        <v>#NAME?</v>
      </c>
      <c r="AM14" s="34" t="e">
        <f ca="1">_xll.BDP($H14,AM$1)</f>
        <v>#NAME?</v>
      </c>
      <c r="AN14" s="34" t="e">
        <f ca="1">_xll.BDP($H14,AN$1)</f>
        <v>#NAME?</v>
      </c>
      <c r="AO14" s="34" t="e">
        <f ca="1">_xll.BDP($H14,AO$1)</f>
        <v>#NAME?</v>
      </c>
      <c r="AP14" s="34" t="e">
        <f ca="1">_xll.BDP($H14,AP$1)</f>
        <v>#NAME?</v>
      </c>
      <c r="AQ14" s="129" t="e">
        <v>#VALUE!</v>
      </c>
      <c r="AR14" s="129" t="e">
        <v>#VALUE!</v>
      </c>
      <c r="AS14" s="129">
        <v>0.23809619999999998</v>
      </c>
      <c r="AT14" s="63" t="s">
        <v>3318</v>
      </c>
      <c r="AU14" s="63" t="s">
        <v>3318</v>
      </c>
      <c r="AV14" t="str">
        <f t="shared" si="2"/>
        <v>21/10/2015</v>
      </c>
      <c r="AW14" s="67">
        <v>0.62932219865172978</v>
      </c>
      <c r="AX14" s="60">
        <f t="shared" si="3"/>
        <v>0.62932219865172978</v>
      </c>
      <c r="AY14" s="60">
        <f t="shared" si="4"/>
        <v>0</v>
      </c>
      <c r="AZ14" s="60">
        <f t="shared" si="5"/>
        <v>0.62932219865172978</v>
      </c>
      <c r="BA14" s="67">
        <v>26.829656778870429</v>
      </c>
      <c r="BB14" s="60">
        <v>0</v>
      </c>
      <c r="BC14" s="67">
        <v>26.829656778870429</v>
      </c>
      <c r="BD14" s="60" t="e">
        <f ca="1">_xll.BDP($H14,BD$1)</f>
        <v>#NAME?</v>
      </c>
      <c r="BE14" s="60" t="e">
        <f t="shared" ca="1" si="6"/>
        <v>#NAME?</v>
      </c>
      <c r="BF14" s="63">
        <v>1161.4290000000001</v>
      </c>
      <c r="BG14" s="63">
        <v>1318</v>
      </c>
      <c r="BH14" s="63">
        <v>1474.75</v>
      </c>
      <c r="BI14" s="63">
        <v>947.88499999999999</v>
      </c>
      <c r="BJ14" s="63">
        <v>1107.7650000000001</v>
      </c>
      <c r="BK14" s="63">
        <v>1284.011</v>
      </c>
      <c r="BL14" s="45">
        <f t="shared" ca="1" si="7"/>
        <v>0</v>
      </c>
      <c r="BM14" s="45">
        <f t="shared" ca="1" si="8"/>
        <v>0</v>
      </c>
      <c r="BN14" s="45">
        <f t="shared" ca="1" si="9"/>
        <v>0</v>
      </c>
      <c r="BO14" s="45">
        <f t="shared" ca="1" si="10"/>
        <v>0</v>
      </c>
      <c r="BP14" s="45">
        <f t="shared" ca="1" si="11"/>
        <v>0</v>
      </c>
      <c r="BQ14" s="45">
        <f t="shared" ca="1" si="12"/>
        <v>0</v>
      </c>
      <c r="BR14" s="29">
        <f t="shared" ca="1" si="13"/>
        <v>0</v>
      </c>
      <c r="BS14">
        <v>0</v>
      </c>
      <c r="BT14">
        <v>0</v>
      </c>
      <c r="BU14">
        <v>1</v>
      </c>
      <c r="BV14">
        <v>0</v>
      </c>
      <c r="BW14">
        <v>0</v>
      </c>
      <c r="BX14">
        <v>0</v>
      </c>
      <c r="BY14">
        <v>0</v>
      </c>
      <c r="BZ14">
        <v>0</v>
      </c>
      <c r="CA14">
        <v>0</v>
      </c>
      <c r="CI14" s="125">
        <f t="shared" si="14"/>
        <v>0.38874866214528331</v>
      </c>
      <c r="CJ14">
        <f t="shared" si="15"/>
        <v>0</v>
      </c>
      <c r="CK14">
        <f t="shared" si="16"/>
        <v>0</v>
      </c>
      <c r="CL14">
        <f t="shared" si="17"/>
        <v>0</v>
      </c>
      <c r="CM14">
        <f t="shared" si="18"/>
        <v>0</v>
      </c>
      <c r="CN14">
        <f t="shared" si="19"/>
        <v>1</v>
      </c>
      <c r="CO14">
        <f t="shared" si="20"/>
        <v>0</v>
      </c>
      <c r="CP14">
        <f t="shared" si="21"/>
        <v>0</v>
      </c>
      <c r="CR14" t="e">
        <f ca="1">_xll.BDP($H14,CR$1)</f>
        <v>#NAME?</v>
      </c>
      <c r="CS14" t="e">
        <f ca="1">_xll.BDP($H14,CS$1)</f>
        <v>#NAME?</v>
      </c>
      <c r="CT14" s="121" t="e">
        <f ca="1">_xll.BDP($H14,CT$1)</f>
        <v>#NAME?</v>
      </c>
      <c r="CU14" s="122" t="e">
        <f ca="1">_xll.BDP($H14,CU$1)</f>
        <v>#NAME?</v>
      </c>
      <c r="CV14" s="122" t="e">
        <f ca="1">_xll.BDP($H14,CV$1)</f>
        <v>#NAME?</v>
      </c>
      <c r="CW14" s="122" t="e">
        <f ca="1">_xll.BDP($H14,CW$1)</f>
        <v>#NAME?</v>
      </c>
    </row>
    <row r="15" spans="1:105" hidden="1" x14ac:dyDescent="0.3">
      <c r="A15" t="str">
        <f t="shared" si="0"/>
        <v>1A</v>
      </c>
      <c r="B15">
        <v>1</v>
      </c>
      <c r="C15" s="34" t="s">
        <v>3295</v>
      </c>
      <c r="D15" s="34">
        <v>1</v>
      </c>
      <c r="E15" s="34">
        <v>1</v>
      </c>
      <c r="F15" s="42">
        <v>0.2</v>
      </c>
      <c r="G15" s="34"/>
      <c r="H15" s="35" t="s">
        <v>84</v>
      </c>
      <c r="I15" s="34">
        <v>1012</v>
      </c>
      <c r="J15" s="34" t="str">
        <f t="shared" si="1"/>
        <v>1012MNST US Equity</v>
      </c>
      <c r="K15" s="35" t="s">
        <v>705</v>
      </c>
      <c r="L15" s="36">
        <v>0.84416249215959405</v>
      </c>
      <c r="M15" s="36">
        <v>0.53247825105115443</v>
      </c>
      <c r="N15" s="36">
        <v>0.48112182042588075</v>
      </c>
      <c r="O15" s="36">
        <v>0.36063679112696606</v>
      </c>
      <c r="P15" s="37">
        <v>23.15708668095543</v>
      </c>
      <c r="Q15" s="37">
        <v>17.876737734590094</v>
      </c>
      <c r="R15" s="37">
        <v>18.158197934207411</v>
      </c>
      <c r="S15" s="38">
        <v>33.8420380659039</v>
      </c>
      <c r="T15" s="38">
        <v>26.214623557094306</v>
      </c>
      <c r="U15" s="36">
        <v>-0.40634135877834027</v>
      </c>
      <c r="V15" s="39">
        <v>-1.7311445879896283</v>
      </c>
      <c r="W15" s="36">
        <v>0.8361665883870425</v>
      </c>
      <c r="X15" s="40" t="e">
        <v>#N/A</v>
      </c>
      <c r="Y15" s="39">
        <v>13.368661278331427</v>
      </c>
      <c r="Z15" s="39">
        <v>10.21982406393338</v>
      </c>
      <c r="AA15" s="39">
        <v>2975776000</v>
      </c>
      <c r="AB15" s="39">
        <v>4393717000</v>
      </c>
      <c r="AC15" s="39">
        <v>67051000</v>
      </c>
      <c r="AD15" s="41">
        <v>1312525000</v>
      </c>
      <c r="AE15" s="36">
        <v>5.1085503133273653E-2</v>
      </c>
      <c r="AF15" s="66" t="e">
        <f ca="1">_xll.BDP($H15,AF$1)/1000000</f>
        <v>#NAME?</v>
      </c>
      <c r="AG15" s="66" t="e">
        <f ca="1">_xll.BDP($H15,AG$1)</f>
        <v>#NAME?</v>
      </c>
      <c r="AH15" s="67" t="e">
        <f ca="1">_xll.BDP($H15,AH$1)</f>
        <v>#NAME?</v>
      </c>
      <c r="AI15" s="67" t="e">
        <f ca="1">_xll.BDP($H15,AI$1)</f>
        <v>#NAME?</v>
      </c>
      <c r="AJ15" s="67" t="e">
        <f ca="1">_xll.BDP($H15,AJ$1)</f>
        <v>#NAME?</v>
      </c>
      <c r="AK15" s="67" t="e">
        <f ca="1">_xll.BDP($H15,AK$1)</f>
        <v>#NAME?</v>
      </c>
      <c r="AL15" s="67" t="e">
        <f ca="1">_xll.BDP($H15,AL$1)</f>
        <v>#NAME?</v>
      </c>
      <c r="AM15" s="34" t="e">
        <f ca="1">_xll.BDP($H15,AM$1)</f>
        <v>#NAME?</v>
      </c>
      <c r="AN15" s="34" t="e">
        <f ca="1">_xll.BDP($H15,AN$1)</f>
        <v>#NAME?</v>
      </c>
      <c r="AO15" s="34" t="e">
        <f ca="1">_xll.BDP($H15,AO$1)</f>
        <v>#NAME?</v>
      </c>
      <c r="AP15" s="34" t="e">
        <f ca="1">_xll.BDP($H15,AP$1)</f>
        <v>#NAME?</v>
      </c>
      <c r="AQ15" s="129">
        <v>0.41890290000000002</v>
      </c>
      <c r="AR15" s="129">
        <v>0.1955625</v>
      </c>
      <c r="AS15" s="129">
        <v>0.11457580000000001</v>
      </c>
      <c r="AT15" s="63" t="s">
        <v>4002</v>
      </c>
      <c r="AU15" s="63" t="s">
        <v>3317</v>
      </c>
      <c r="AV15" t="str">
        <f t="shared" si="2"/>
        <v>15/06/2015</v>
      </c>
      <c r="AW15" s="67" t="s">
        <v>3317</v>
      </c>
      <c r="AX15" s="60">
        <f t="shared" si="3"/>
        <v>0</v>
      </c>
      <c r="AY15" s="60">
        <f t="shared" ca="1" si="4"/>
        <v>0</v>
      </c>
      <c r="AZ15" s="60">
        <f t="shared" ca="1" si="5"/>
        <v>0</v>
      </c>
      <c r="BA15" s="67">
        <v>0</v>
      </c>
      <c r="BB15" s="60">
        <v>58.066586291973458</v>
      </c>
      <c r="BC15" s="67">
        <v>58.066586291973458</v>
      </c>
      <c r="BD15" s="60" t="e">
        <f ca="1">_xll.BDP($H15,BD$1)</f>
        <v>#NAME?</v>
      </c>
      <c r="BE15" s="60" t="e">
        <f t="shared" ca="1" si="6"/>
        <v>#NAME?</v>
      </c>
      <c r="BF15" s="63">
        <v>1623.48</v>
      </c>
      <c r="BG15" s="63">
        <v>1887.7080000000001</v>
      </c>
      <c r="BH15" s="63">
        <v>2138.875</v>
      </c>
      <c r="BI15" s="63">
        <v>1451.893</v>
      </c>
      <c r="BJ15" s="63">
        <v>1842.163</v>
      </c>
      <c r="BK15" s="63">
        <v>1997.3410000000001</v>
      </c>
      <c r="BL15" s="45">
        <f t="shared" ca="1" si="7"/>
        <v>0</v>
      </c>
      <c r="BM15" s="45">
        <f t="shared" ca="1" si="8"/>
        <v>0</v>
      </c>
      <c r="BN15" s="45">
        <f t="shared" ca="1" si="9"/>
        <v>0</v>
      </c>
      <c r="BO15" s="45">
        <f t="shared" ca="1" si="10"/>
        <v>0</v>
      </c>
      <c r="BP15" s="45">
        <f t="shared" ca="1" si="11"/>
        <v>0</v>
      </c>
      <c r="BQ15" s="45">
        <f t="shared" ca="1" si="12"/>
        <v>0</v>
      </c>
      <c r="BR15" s="29">
        <f t="shared" ca="1" si="13"/>
        <v>0</v>
      </c>
      <c r="BS15">
        <v>0</v>
      </c>
      <c r="CI15" s="125">
        <f t="shared" si="14"/>
        <v>0.84416249215959405</v>
      </c>
      <c r="CJ15">
        <f t="shared" si="15"/>
        <v>0</v>
      </c>
      <c r="CK15">
        <f t="shared" si="16"/>
        <v>0</v>
      </c>
      <c r="CL15">
        <f t="shared" si="17"/>
        <v>0</v>
      </c>
      <c r="CM15">
        <f t="shared" si="18"/>
        <v>0</v>
      </c>
      <c r="CN15">
        <f t="shared" si="19"/>
        <v>0</v>
      </c>
      <c r="CO15">
        <f t="shared" si="20"/>
        <v>0</v>
      </c>
      <c r="CP15">
        <f t="shared" si="21"/>
        <v>1</v>
      </c>
      <c r="CR15" t="e">
        <f ca="1">_xll.BDP($H15,CR$1)</f>
        <v>#NAME?</v>
      </c>
      <c r="CS15" t="e">
        <f ca="1">_xll.BDP($H15,CS$1)</f>
        <v>#NAME?</v>
      </c>
      <c r="CT15" s="121" t="e">
        <f ca="1">_xll.BDP($H15,CT$1)</f>
        <v>#NAME?</v>
      </c>
      <c r="CU15" s="122" t="e">
        <f ca="1">_xll.BDP($H15,CU$1)</f>
        <v>#NAME?</v>
      </c>
      <c r="CV15" s="122" t="e">
        <f ca="1">_xll.BDP($H15,CV$1)</f>
        <v>#NAME?</v>
      </c>
      <c r="CW15" s="122" t="e">
        <f ca="1">_xll.BDP($H15,CW$1)</f>
        <v>#NAME?</v>
      </c>
    </row>
    <row r="16" spans="1:105" hidden="1" x14ac:dyDescent="0.3">
      <c r="A16" t="str">
        <f t="shared" si="0"/>
        <v>1A</v>
      </c>
      <c r="B16">
        <v>1</v>
      </c>
      <c r="C16" s="34" t="s">
        <v>3295</v>
      </c>
      <c r="D16" s="34">
        <v>1</v>
      </c>
      <c r="E16" s="34">
        <v>1</v>
      </c>
      <c r="F16" s="42">
        <v>0.22</v>
      </c>
      <c r="G16" s="34"/>
      <c r="H16" s="35" t="s">
        <v>178</v>
      </c>
      <c r="I16" s="35">
        <v>1013</v>
      </c>
      <c r="J16" s="34" t="str">
        <f t="shared" si="1"/>
        <v>1013TDG US Equity</v>
      </c>
      <c r="K16" s="35" t="s">
        <v>828</v>
      </c>
      <c r="L16" s="36">
        <v>0.50750645495222579</v>
      </c>
      <c r="M16" s="36">
        <v>0.52163565556036351</v>
      </c>
      <c r="N16" s="36">
        <v>0.16781817431702811</v>
      </c>
      <c r="O16" s="36">
        <v>0.18178391012591419</v>
      </c>
      <c r="P16" s="37">
        <v>13.8185798330825</v>
      </c>
      <c r="Q16" s="37">
        <v>10.574981042981078</v>
      </c>
      <c r="R16" s="37" t="e">
        <v>#N/A</v>
      </c>
      <c r="S16" s="38">
        <v>45.356265688455984</v>
      </c>
      <c r="T16" s="38">
        <v>49.511880641002023</v>
      </c>
      <c r="U16" s="36">
        <v>1.5715046604527296</v>
      </c>
      <c r="V16" s="39">
        <v>6.3179871520342612</v>
      </c>
      <c r="W16" s="36">
        <v>-0.1445921631347461</v>
      </c>
      <c r="X16" s="40" t="e">
        <v>#N/A</v>
      </c>
      <c r="Y16" s="39">
        <v>12.642039197797114</v>
      </c>
      <c r="Z16" s="39">
        <v>5.3193301807121784</v>
      </c>
      <c r="AA16" s="39">
        <v>4622000000</v>
      </c>
      <c r="AB16" s="39">
        <v>13263000000</v>
      </c>
      <c r="AC16" s="39">
        <v>247000000</v>
      </c>
      <c r="AD16" s="41">
        <v>1089000000</v>
      </c>
      <c r="AE16" s="36">
        <v>0.22681359044995408</v>
      </c>
      <c r="AF16" s="66" t="e">
        <f ca="1">_xll.BDP($H16,AF$1)/1000000</f>
        <v>#NAME?</v>
      </c>
      <c r="AG16" s="66" t="e">
        <f ca="1">_xll.BDP($H16,AG$1)</f>
        <v>#NAME?</v>
      </c>
      <c r="AH16" s="67" t="e">
        <f ca="1">_xll.BDP($H16,AH$1)</f>
        <v>#NAME?</v>
      </c>
      <c r="AI16" s="67" t="e">
        <f ca="1">_xll.BDP($H16,AI$1)</f>
        <v>#NAME?</v>
      </c>
      <c r="AJ16" s="67" t="e">
        <f ca="1">_xll.BDP($H16,AJ$1)</f>
        <v>#NAME?</v>
      </c>
      <c r="AK16" s="67" t="e">
        <f ca="1">_xll.BDP($H16,AK$1)</f>
        <v>#NAME?</v>
      </c>
      <c r="AL16" s="67" t="e">
        <f ca="1">_xll.BDP($H16,AL$1)</f>
        <v>#NAME?</v>
      </c>
      <c r="AM16" s="34" t="e">
        <f ca="1">_xll.BDP($H16,AM$1)</f>
        <v>#NAME?</v>
      </c>
      <c r="AN16" s="34" t="e">
        <f ca="1">_xll.BDP($H16,AN$1)</f>
        <v>#NAME?</v>
      </c>
      <c r="AO16" s="34" t="e">
        <f ca="1">_xll.BDP($H16,AO$1)</f>
        <v>#NAME?</v>
      </c>
      <c r="AP16" s="34" t="e">
        <f ca="1">_xll.BDP($H16,AP$1)</f>
        <v>#NAME?</v>
      </c>
      <c r="AQ16" s="129" t="e">
        <v>#VALUE!</v>
      </c>
      <c r="AR16" s="129">
        <v>0.26567570000000001</v>
      </c>
      <c r="AS16" s="129">
        <v>0.27167520000000001</v>
      </c>
      <c r="AT16" s="63" t="s">
        <v>3319</v>
      </c>
      <c r="AU16" s="63" t="s">
        <v>3319</v>
      </c>
      <c r="AV16" t="str">
        <f t="shared" si="2"/>
        <v>15/03/2006</v>
      </c>
      <c r="AW16" s="67" t="s">
        <v>3317</v>
      </c>
      <c r="AX16" s="60">
        <f t="shared" si="3"/>
        <v>0</v>
      </c>
      <c r="AY16" s="60">
        <f t="shared" ca="1" si="4"/>
        <v>0</v>
      </c>
      <c r="AZ16" s="60">
        <f t="shared" ca="1" si="5"/>
        <v>0</v>
      </c>
      <c r="BA16" s="67">
        <v>117.79001068268325</v>
      </c>
      <c r="BB16" s="60">
        <v>85.367017657997607</v>
      </c>
      <c r="BC16" s="67">
        <v>203.15702834068085</v>
      </c>
      <c r="BD16" s="60" t="e">
        <f ca="1">_xll.BDP($H16,BD$1)</f>
        <v>#NAME?</v>
      </c>
      <c r="BE16" s="60" t="e">
        <f t="shared" ca="1" si="6"/>
        <v>#NAME?</v>
      </c>
      <c r="BF16" s="63">
        <v>1367.588</v>
      </c>
      <c r="BG16" s="63">
        <v>1665.4380000000001</v>
      </c>
      <c r="BH16" s="63">
        <v>1891.538</v>
      </c>
      <c r="BI16" s="63">
        <v>1289.451</v>
      </c>
      <c r="BJ16" s="63">
        <v>1665.7090000000001</v>
      </c>
      <c r="BK16" s="63">
        <v>1769.471</v>
      </c>
      <c r="BL16" s="45">
        <f t="shared" ca="1" si="7"/>
        <v>0</v>
      </c>
      <c r="BM16" s="45">
        <f t="shared" ca="1" si="8"/>
        <v>0</v>
      </c>
      <c r="BN16" s="45">
        <f t="shared" ca="1" si="9"/>
        <v>0</v>
      </c>
      <c r="BO16" s="45">
        <f t="shared" ca="1" si="10"/>
        <v>0</v>
      </c>
      <c r="BP16" s="45">
        <f t="shared" ca="1" si="11"/>
        <v>0</v>
      </c>
      <c r="BQ16" s="45">
        <f t="shared" ca="1" si="12"/>
        <v>0</v>
      </c>
      <c r="BR16" s="29">
        <f t="shared" ca="1" si="13"/>
        <v>0</v>
      </c>
      <c r="BS16">
        <v>1</v>
      </c>
      <c r="CI16" s="125">
        <f t="shared" si="14"/>
        <v>0.50750645495222579</v>
      </c>
      <c r="CJ16">
        <f t="shared" si="15"/>
        <v>0</v>
      </c>
      <c r="CK16">
        <f t="shared" si="16"/>
        <v>0</v>
      </c>
      <c r="CL16">
        <f t="shared" si="17"/>
        <v>0</v>
      </c>
      <c r="CM16">
        <f t="shared" si="18"/>
        <v>0</v>
      </c>
      <c r="CN16">
        <f t="shared" si="19"/>
        <v>0</v>
      </c>
      <c r="CO16">
        <f t="shared" si="20"/>
        <v>0</v>
      </c>
      <c r="CP16">
        <f t="shared" si="21"/>
        <v>1</v>
      </c>
      <c r="CR16" t="e">
        <f ca="1">_xll.BDP($H16,CR$1)</f>
        <v>#NAME?</v>
      </c>
      <c r="CS16" t="e">
        <f ca="1">_xll.BDP($H16,CS$1)</f>
        <v>#NAME?</v>
      </c>
      <c r="CT16" s="121" t="e">
        <f ca="1">_xll.BDP($H16,CT$1)</f>
        <v>#NAME?</v>
      </c>
      <c r="CU16" s="122" t="e">
        <f ca="1">_xll.BDP($H16,CU$1)</f>
        <v>#NAME?</v>
      </c>
      <c r="CV16" s="122" t="e">
        <f ca="1">_xll.BDP($H16,CV$1)</f>
        <v>#NAME?</v>
      </c>
      <c r="CW16" s="122" t="e">
        <f ca="1">_xll.BDP($H16,CW$1)</f>
        <v>#NAME?</v>
      </c>
    </row>
    <row r="17" spans="1:101" hidden="1" x14ac:dyDescent="0.3">
      <c r="A17" t="str">
        <f t="shared" si="0"/>
        <v>1A</v>
      </c>
      <c r="B17">
        <v>1</v>
      </c>
      <c r="C17" s="34" t="s">
        <v>3295</v>
      </c>
      <c r="D17" s="34">
        <v>1</v>
      </c>
      <c r="E17" s="34">
        <v>1</v>
      </c>
      <c r="F17" s="42">
        <v>0.2</v>
      </c>
      <c r="G17" s="34" t="s">
        <v>2452</v>
      </c>
      <c r="H17" s="35" t="s">
        <v>222</v>
      </c>
      <c r="I17" s="34">
        <v>1014</v>
      </c>
      <c r="J17" s="34" t="str">
        <f t="shared" si="1"/>
        <v>1014CPRT US Equity</v>
      </c>
      <c r="K17" s="35" t="s">
        <v>883</v>
      </c>
      <c r="L17" s="36">
        <v>0.42592943945044548</v>
      </c>
      <c r="M17" s="36">
        <v>0.46656256302895821</v>
      </c>
      <c r="N17" s="36">
        <v>0.36305104791797416</v>
      </c>
      <c r="O17" s="36">
        <v>0.41076195613836852</v>
      </c>
      <c r="P17" s="37">
        <v>26.350936544236159</v>
      </c>
      <c r="Q17" s="37">
        <v>21.19848932340776</v>
      </c>
      <c r="R17" s="37">
        <v>23.200317410649827</v>
      </c>
      <c r="S17" s="38">
        <v>42.25450356599071</v>
      </c>
      <c r="T17" s="38">
        <v>44.181990099755168</v>
      </c>
      <c r="U17" s="36">
        <v>-0.33398012675064548</v>
      </c>
      <c r="V17" s="39">
        <v>-1.241166943885144</v>
      </c>
      <c r="W17" s="36">
        <v>0.88072342379017943</v>
      </c>
      <c r="X17" s="40" t="e">
        <v>#N/A</v>
      </c>
      <c r="Y17" s="39">
        <v>17.069295126872511</v>
      </c>
      <c r="Z17" s="39">
        <v>24.94119310164773</v>
      </c>
      <c r="AA17" s="39">
        <v>2958882000</v>
      </c>
      <c r="AB17" s="39">
        <v>3360836000</v>
      </c>
      <c r="AC17" s="39">
        <v>40437000</v>
      </c>
      <c r="AD17" s="41">
        <v>1318462000</v>
      </c>
      <c r="AE17" s="36">
        <v>3.0669825903211469E-2</v>
      </c>
      <c r="AF17" s="66" t="e">
        <f ca="1">_xll.BDP($H17,AF$1)/1000000</f>
        <v>#NAME?</v>
      </c>
      <c r="AG17" s="66" t="e">
        <f ca="1">_xll.BDP($H17,AG$1)</f>
        <v>#NAME?</v>
      </c>
      <c r="AH17" s="67" t="e">
        <f ca="1">_xll.BDP($H17,AH$1)</f>
        <v>#NAME?</v>
      </c>
      <c r="AI17" s="67" t="e">
        <f ca="1">_xll.BDP($H17,AI$1)</f>
        <v>#NAME?</v>
      </c>
      <c r="AJ17" s="67" t="e">
        <f ca="1">_xll.BDP($H17,AJ$1)</f>
        <v>#NAME?</v>
      </c>
      <c r="AK17" s="67" t="e">
        <f ca="1">_xll.BDP($H17,AK$1)</f>
        <v>#NAME?</v>
      </c>
      <c r="AL17" s="67" t="e">
        <f ca="1">_xll.BDP($H17,AL$1)</f>
        <v>#NAME?</v>
      </c>
      <c r="AM17" s="34" t="e">
        <f ca="1">_xll.BDP($H17,AM$1)</f>
        <v>#NAME?</v>
      </c>
      <c r="AN17" s="34" t="e">
        <f ca="1">_xll.BDP($H17,AN$1)</f>
        <v>#NAME?</v>
      </c>
      <c r="AO17" s="34" t="e">
        <f ca="1">_xll.BDP($H17,AO$1)</f>
        <v>#NAME?</v>
      </c>
      <c r="AP17" s="34" t="e">
        <f ca="1">_xll.BDP($H17,AP$1)</f>
        <v>#NAME?</v>
      </c>
      <c r="AQ17" s="129">
        <v>0.22257979999999999</v>
      </c>
      <c r="AR17" s="129">
        <v>0.27069189999999999</v>
      </c>
      <c r="AS17" s="129">
        <v>0.2997109</v>
      </c>
      <c r="AT17" s="63" t="s">
        <v>3998</v>
      </c>
      <c r="AU17" s="63" t="s">
        <v>3320</v>
      </c>
      <c r="AV17" t="str">
        <f t="shared" si="2"/>
        <v>16/03/1994</v>
      </c>
      <c r="AW17" s="67" t="s">
        <v>3317</v>
      </c>
      <c r="AX17" s="60">
        <f t="shared" si="3"/>
        <v>0</v>
      </c>
      <c r="AY17" s="60">
        <f t="shared" ca="1" si="4"/>
        <v>0</v>
      </c>
      <c r="AZ17" s="60">
        <f t="shared" ca="1" si="5"/>
        <v>0</v>
      </c>
      <c r="BA17" s="67">
        <v>0</v>
      </c>
      <c r="BB17" s="60">
        <v>-3.4595021870512115</v>
      </c>
      <c r="BC17" s="67">
        <v>-3.4595021870512115</v>
      </c>
      <c r="BD17" s="60" t="e">
        <f ca="1">_xll.BDP($H17,BD$1)</f>
        <v>#NAME?</v>
      </c>
      <c r="BE17" s="60" t="e">
        <f t="shared" ca="1" si="6"/>
        <v>#NAME?</v>
      </c>
      <c r="BF17" s="63">
        <v>1198.1110000000001</v>
      </c>
      <c r="BG17" s="63">
        <v>1324.1110000000001</v>
      </c>
      <c r="BH17" s="63">
        <v>1384.6669999999999</v>
      </c>
      <c r="BI17" s="63">
        <v>909.43399999999997</v>
      </c>
      <c r="BJ17" s="63">
        <v>898.69500000000005</v>
      </c>
      <c r="BK17" s="63">
        <v>905.33199999999999</v>
      </c>
      <c r="BL17" s="45">
        <f t="shared" ca="1" si="7"/>
        <v>0</v>
      </c>
      <c r="BM17" s="45">
        <f t="shared" ca="1" si="8"/>
        <v>0</v>
      </c>
      <c r="BN17" s="45">
        <f t="shared" ca="1" si="9"/>
        <v>0</v>
      </c>
      <c r="BO17" s="45">
        <f t="shared" ca="1" si="10"/>
        <v>0</v>
      </c>
      <c r="BP17" s="45">
        <f t="shared" ca="1" si="11"/>
        <v>0</v>
      </c>
      <c r="BQ17" s="45">
        <f t="shared" ca="1" si="12"/>
        <v>0</v>
      </c>
      <c r="BR17" s="29">
        <f t="shared" ca="1" si="13"/>
        <v>0</v>
      </c>
      <c r="BS17">
        <v>0</v>
      </c>
      <c r="BT17">
        <v>1</v>
      </c>
      <c r="CI17" s="125">
        <f t="shared" si="14"/>
        <v>0.42592943945044548</v>
      </c>
      <c r="CJ17">
        <f t="shared" si="15"/>
        <v>0</v>
      </c>
      <c r="CK17">
        <f t="shared" si="16"/>
        <v>0</v>
      </c>
      <c r="CL17">
        <f t="shared" si="17"/>
        <v>0</v>
      </c>
      <c r="CM17">
        <f t="shared" si="18"/>
        <v>0</v>
      </c>
      <c r="CN17">
        <f t="shared" si="19"/>
        <v>0</v>
      </c>
      <c r="CO17">
        <f t="shared" si="20"/>
        <v>1</v>
      </c>
      <c r="CP17">
        <f t="shared" si="21"/>
        <v>0</v>
      </c>
      <c r="CR17" t="e">
        <f ca="1">_xll.BDP($H17,CR$1)</f>
        <v>#NAME?</v>
      </c>
      <c r="CS17" t="e">
        <f ca="1">_xll.BDP($H17,CS$1)</f>
        <v>#NAME?</v>
      </c>
      <c r="CT17" s="121" t="e">
        <f ca="1">_xll.BDP($H17,CT$1)</f>
        <v>#NAME?</v>
      </c>
      <c r="CU17" s="122" t="e">
        <f ca="1">_xll.BDP($H17,CU$1)</f>
        <v>#NAME?</v>
      </c>
      <c r="CV17" s="122" t="e">
        <f ca="1">_xll.BDP($H17,CV$1)</f>
        <v>#NAME?</v>
      </c>
      <c r="CW17" s="122" t="e">
        <f ca="1">_xll.BDP($H17,CW$1)</f>
        <v>#NAME?</v>
      </c>
    </row>
    <row r="18" spans="1:101" hidden="1" x14ac:dyDescent="0.3">
      <c r="A18" t="str">
        <f t="shared" si="0"/>
        <v>1A</v>
      </c>
      <c r="B18">
        <v>1</v>
      </c>
      <c r="C18" s="34" t="s">
        <v>3295</v>
      </c>
      <c r="D18" s="34">
        <v>1</v>
      </c>
      <c r="E18" s="34">
        <v>1</v>
      </c>
      <c r="F18" s="42">
        <v>0.21</v>
      </c>
      <c r="G18" s="34" t="s">
        <v>2846</v>
      </c>
      <c r="H18" s="35" t="s">
        <v>176</v>
      </c>
      <c r="I18" s="35">
        <v>1015</v>
      </c>
      <c r="J18" s="34" t="str">
        <f t="shared" si="1"/>
        <v>1015EW US Equity</v>
      </c>
      <c r="K18" s="35" t="s">
        <v>825</v>
      </c>
      <c r="L18" s="36">
        <v>0.51178941770338371</v>
      </c>
      <c r="M18" s="36">
        <v>0.43444055944055943</v>
      </c>
      <c r="N18" s="36">
        <v>0.35138114570283685</v>
      </c>
      <c r="O18" s="36">
        <v>0.33869044238741552</v>
      </c>
      <c r="P18" s="37">
        <v>22.499389306395759</v>
      </c>
      <c r="Q18" s="37">
        <v>19.473029075337788</v>
      </c>
      <c r="R18" s="37">
        <v>22.558099892039323</v>
      </c>
      <c r="S18" s="38">
        <v>33.076610920431889</v>
      </c>
      <c r="T18" s="38">
        <v>36.357387039238994</v>
      </c>
      <c r="U18" s="36">
        <v>-0.10705431890453632</v>
      </c>
      <c r="V18" s="39">
        <v>-0.44724269025226382</v>
      </c>
      <c r="W18" s="36">
        <v>0.71595957352287876</v>
      </c>
      <c r="X18" s="40" t="e">
        <v>#N/A</v>
      </c>
      <c r="Y18" s="39">
        <v>9.8130651204589654</v>
      </c>
      <c r="Z18" s="39">
        <v>17.272243422640486</v>
      </c>
      <c r="AA18" s="39">
        <v>4118400000</v>
      </c>
      <c r="AB18" s="39">
        <v>5282700000</v>
      </c>
      <c r="AC18" s="39" t="e">
        <v>#N/A</v>
      </c>
      <c r="AD18" s="41">
        <v>940800000</v>
      </c>
      <c r="AE18" s="36">
        <v>0</v>
      </c>
      <c r="AF18" s="66" t="e">
        <f ca="1">_xll.BDP($H18,AF$1)/1000000</f>
        <v>#NAME?</v>
      </c>
      <c r="AG18" s="66" t="e">
        <f ca="1">_xll.BDP($H18,AG$1)</f>
        <v>#NAME?</v>
      </c>
      <c r="AH18" s="67" t="e">
        <f ca="1">_xll.BDP($H18,AH$1)</f>
        <v>#NAME?</v>
      </c>
      <c r="AI18" s="67" t="e">
        <f ca="1">_xll.BDP($H18,AI$1)</f>
        <v>#NAME?</v>
      </c>
      <c r="AJ18" s="67" t="e">
        <f ca="1">_xll.BDP($H18,AJ$1)</f>
        <v>#NAME?</v>
      </c>
      <c r="AK18" s="67" t="e">
        <f ca="1">_xll.BDP($H18,AK$1)</f>
        <v>#NAME?</v>
      </c>
      <c r="AL18" s="67" t="e">
        <f ca="1">_xll.BDP($H18,AL$1)</f>
        <v>#NAME?</v>
      </c>
      <c r="AM18" s="34" t="e">
        <f ca="1">_xll.BDP($H18,AM$1)</f>
        <v>#NAME?</v>
      </c>
      <c r="AN18" s="34" t="e">
        <f ca="1">_xll.BDP($H18,AN$1)</f>
        <v>#NAME?</v>
      </c>
      <c r="AO18" s="34" t="e">
        <f ca="1">_xll.BDP($H18,AO$1)</f>
        <v>#NAME?</v>
      </c>
      <c r="AP18" s="34" t="e">
        <f ca="1">_xll.BDP($H18,AP$1)</f>
        <v>#NAME?</v>
      </c>
      <c r="AQ18" s="129">
        <v>0.20324410000000001</v>
      </c>
      <c r="AR18" s="129">
        <v>0.19120100000000001</v>
      </c>
      <c r="AS18" s="129">
        <v>0.18235209999999999</v>
      </c>
      <c r="AT18" s="63" t="s">
        <v>4003</v>
      </c>
      <c r="AU18" s="63" t="s">
        <v>3317</v>
      </c>
      <c r="AV18" t="str">
        <f t="shared" si="2"/>
        <v>27/03/2000</v>
      </c>
      <c r="AW18" s="67" t="s">
        <v>3317</v>
      </c>
      <c r="AX18" s="60">
        <f t="shared" si="3"/>
        <v>0</v>
      </c>
      <c r="AY18" s="60">
        <f t="shared" ca="1" si="4"/>
        <v>0</v>
      </c>
      <c r="AZ18" s="60">
        <f t="shared" ca="1" si="5"/>
        <v>0</v>
      </c>
      <c r="BA18" s="67">
        <v>0</v>
      </c>
      <c r="BB18" s="60">
        <v>102.22190372363823</v>
      </c>
      <c r="BC18" s="67">
        <v>102.22190372363823</v>
      </c>
      <c r="BD18" s="60" t="e">
        <f ca="1">_xll.BDP($H18,BD$1)</f>
        <v>#NAME?</v>
      </c>
      <c r="BE18" s="60" t="e">
        <f t="shared" ca="1" si="6"/>
        <v>#NAME?</v>
      </c>
      <c r="BF18" s="63">
        <v>1555.8150000000001</v>
      </c>
      <c r="BG18" s="63">
        <v>1752.8620000000001</v>
      </c>
      <c r="BH18" s="63">
        <v>1981.0910000000001</v>
      </c>
      <c r="BI18" s="63">
        <v>1285.249</v>
      </c>
      <c r="BJ18" s="63">
        <v>1505.761</v>
      </c>
      <c r="BK18" s="63">
        <v>1725.972</v>
      </c>
      <c r="BL18" s="45">
        <f t="shared" ca="1" si="7"/>
        <v>0</v>
      </c>
      <c r="BM18" s="45">
        <f t="shared" ca="1" si="8"/>
        <v>0</v>
      </c>
      <c r="BN18" s="45">
        <f t="shared" ca="1" si="9"/>
        <v>0</v>
      </c>
      <c r="BO18" s="45">
        <f t="shared" ca="1" si="10"/>
        <v>0</v>
      </c>
      <c r="BP18" s="45">
        <f t="shared" ca="1" si="11"/>
        <v>0</v>
      </c>
      <c r="BQ18" s="45">
        <f t="shared" ca="1" si="12"/>
        <v>0</v>
      </c>
      <c r="BR18" s="29">
        <f t="shared" ca="1" si="13"/>
        <v>0</v>
      </c>
      <c r="BS18">
        <v>1</v>
      </c>
      <c r="CI18" s="125">
        <f t="shared" si="14"/>
        <v>0.51178941770338371</v>
      </c>
      <c r="CJ18">
        <f t="shared" si="15"/>
        <v>0</v>
      </c>
      <c r="CK18">
        <f t="shared" si="16"/>
        <v>0</v>
      </c>
      <c r="CL18">
        <f t="shared" si="17"/>
        <v>0</v>
      </c>
      <c r="CM18">
        <f t="shared" si="18"/>
        <v>0</v>
      </c>
      <c r="CN18">
        <f t="shared" si="19"/>
        <v>0</v>
      </c>
      <c r="CO18">
        <f t="shared" si="20"/>
        <v>0</v>
      </c>
      <c r="CP18">
        <f t="shared" si="21"/>
        <v>1</v>
      </c>
      <c r="CR18" t="e">
        <f ca="1">_xll.BDP($H18,CR$1)</f>
        <v>#NAME?</v>
      </c>
      <c r="CS18" t="e">
        <f ca="1">_xll.BDP($H18,CS$1)</f>
        <v>#NAME?</v>
      </c>
      <c r="CT18" s="121" t="e">
        <f ca="1">_xll.BDP($H18,CT$1)</f>
        <v>#NAME?</v>
      </c>
      <c r="CU18" s="122" t="e">
        <f ca="1">_xll.BDP($H18,CU$1)</f>
        <v>#NAME?</v>
      </c>
      <c r="CV18" s="122" t="e">
        <f ca="1">_xll.BDP($H18,CV$1)</f>
        <v>#NAME?</v>
      </c>
      <c r="CW18" s="122" t="e">
        <f ca="1">_xll.BDP($H18,CW$1)</f>
        <v>#NAME?</v>
      </c>
    </row>
    <row r="19" spans="1:101" hidden="1" x14ac:dyDescent="0.3">
      <c r="A19" t="str">
        <f t="shared" si="0"/>
        <v>1A</v>
      </c>
      <c r="B19">
        <v>1</v>
      </c>
      <c r="C19" s="34" t="s">
        <v>3295</v>
      </c>
      <c r="D19" s="34">
        <v>1</v>
      </c>
      <c r="E19" s="34">
        <v>1</v>
      </c>
      <c r="F19" s="42">
        <v>0.17</v>
      </c>
      <c r="G19" s="34" t="s">
        <v>2585</v>
      </c>
      <c r="H19" s="35" t="s">
        <v>26</v>
      </c>
      <c r="I19" s="34">
        <v>1016</v>
      </c>
      <c r="J19" s="34" t="str">
        <f t="shared" si="1"/>
        <v>1016SPGI US Equity</v>
      </c>
      <c r="K19" s="35" t="s">
        <v>619</v>
      </c>
      <c r="L19" s="36">
        <v>8.9225680748270051</v>
      </c>
      <c r="M19" s="36">
        <v>0.24643086816720258</v>
      </c>
      <c r="N19" s="36">
        <v>0.73850733516328793</v>
      </c>
      <c r="O19" s="36">
        <v>7.649466014572312E-2</v>
      </c>
      <c r="P19" s="37">
        <v>7.7434118254964197</v>
      </c>
      <c r="Q19" s="37">
        <v>6.1277658854482464</v>
      </c>
      <c r="R19" s="37">
        <v>7.3917106492754385</v>
      </c>
      <c r="S19" s="38">
        <v>52.652805038059952</v>
      </c>
      <c r="T19" s="38">
        <v>44.60245058581522</v>
      </c>
      <c r="U19" s="36">
        <v>0.40235968684529716</v>
      </c>
      <c r="V19" s="39">
        <v>1.9925373134328359</v>
      </c>
      <c r="W19" s="36">
        <v>0.64123565071585198</v>
      </c>
      <c r="X19" s="40">
        <v>2.6884767997408698E-2</v>
      </c>
      <c r="Y19" s="39">
        <v>14.720564738507761</v>
      </c>
      <c r="Z19" s="39">
        <v>6.5825459628003236</v>
      </c>
      <c r="AA19" s="39">
        <v>15550000000</v>
      </c>
      <c r="AB19" s="39">
        <v>50095000000</v>
      </c>
      <c r="AC19" s="39">
        <v>326000000</v>
      </c>
      <c r="AD19" s="41">
        <v>2975000000</v>
      </c>
      <c r="AE19" s="36">
        <v>0.10957983193277311</v>
      </c>
      <c r="AF19" s="66" t="e">
        <f ca="1">_xll.BDP($H19,AF$1)/1000000</f>
        <v>#NAME?</v>
      </c>
      <c r="AG19" s="66" t="e">
        <f ca="1">_xll.BDP($H19,AG$1)</f>
        <v>#NAME?</v>
      </c>
      <c r="AH19" s="67" t="e">
        <f ca="1">_xll.BDP($H19,AH$1)</f>
        <v>#NAME?</v>
      </c>
      <c r="AI19" s="67" t="e">
        <f ca="1">_xll.BDP($H19,AI$1)</f>
        <v>#NAME?</v>
      </c>
      <c r="AJ19" s="67" t="e">
        <f ca="1">_xll.BDP($H19,AJ$1)</f>
        <v>#NAME?</v>
      </c>
      <c r="AK19" s="67" t="e">
        <f ca="1">_xll.BDP($H19,AK$1)</f>
        <v>#NAME?</v>
      </c>
      <c r="AL19" s="67" t="e">
        <f ca="1">_xll.BDP($H19,AL$1)</f>
        <v>#NAME?</v>
      </c>
      <c r="AM19" s="34" t="e">
        <f ca="1">_xll.BDP($H19,AM$1)</f>
        <v>#NAME?</v>
      </c>
      <c r="AN19" s="34" t="e">
        <f ca="1">_xll.BDP($H19,AN$1)</f>
        <v>#NAME?</v>
      </c>
      <c r="AO19" s="34" t="e">
        <f ca="1">_xll.BDP($H19,AO$1)</f>
        <v>#NAME?</v>
      </c>
      <c r="AP19" s="34" t="e">
        <f ca="1">_xll.BDP($H19,AP$1)</f>
        <v>#NAME?</v>
      </c>
      <c r="AQ19" s="129">
        <v>0.15544829999999998</v>
      </c>
      <c r="AR19" s="129">
        <v>0.223163</v>
      </c>
      <c r="AS19" s="129">
        <v>0.18046320000000002</v>
      </c>
      <c r="AT19" s="63" t="s">
        <v>3998</v>
      </c>
      <c r="AU19" s="63" t="s">
        <v>3317</v>
      </c>
      <c r="AV19" t="str">
        <f t="shared" si="2"/>
        <v>#N/A N/A</v>
      </c>
      <c r="AW19" s="67">
        <v>0.83992438455298946</v>
      </c>
      <c r="AX19" s="60">
        <f t="shared" si="3"/>
        <v>0.83992438455298946</v>
      </c>
      <c r="AY19" s="60">
        <f t="shared" si="4"/>
        <v>5.2010299366940655</v>
      </c>
      <c r="AZ19" s="60">
        <f t="shared" si="5"/>
        <v>6.0409543212470549</v>
      </c>
      <c r="BA19" s="67">
        <v>41.519652722967635</v>
      </c>
      <c r="BB19" s="60">
        <v>257.10047326250987</v>
      </c>
      <c r="BC19" s="67">
        <v>298.6201259854775</v>
      </c>
      <c r="BD19" s="60" t="e">
        <f ca="1">_xll.BDP($H19,BD$1)</f>
        <v>#NAME?</v>
      </c>
      <c r="BE19" s="60" t="e">
        <f t="shared" ca="1" si="6"/>
        <v>#NAME?</v>
      </c>
      <c r="BF19" s="63">
        <v>4066.75</v>
      </c>
      <c r="BG19" s="63">
        <v>4534.6189999999997</v>
      </c>
      <c r="BH19" s="63">
        <v>5037.0590000000002</v>
      </c>
      <c r="BI19" s="63">
        <v>4060.0230000000001</v>
      </c>
      <c r="BJ19" s="63">
        <v>5131.1540000000005</v>
      </c>
      <c r="BK19" s="63">
        <v>5703.3640000000005</v>
      </c>
      <c r="BL19" s="45">
        <f t="shared" ca="1" si="7"/>
        <v>0</v>
      </c>
      <c r="BM19" s="45">
        <f t="shared" ca="1" si="8"/>
        <v>0</v>
      </c>
      <c r="BN19" s="45">
        <f t="shared" ca="1" si="9"/>
        <v>0</v>
      </c>
      <c r="BO19" s="45">
        <f t="shared" ca="1" si="10"/>
        <v>0</v>
      </c>
      <c r="BP19" s="45">
        <f t="shared" ca="1" si="11"/>
        <v>0</v>
      </c>
      <c r="BQ19" s="45">
        <f t="shared" ca="1" si="12"/>
        <v>0</v>
      </c>
      <c r="BR19" s="29">
        <f t="shared" ca="1" si="13"/>
        <v>0</v>
      </c>
      <c r="BS19">
        <v>0</v>
      </c>
      <c r="CI19" s="125">
        <f t="shared" si="14"/>
        <v>8.9225680748270051</v>
      </c>
      <c r="CJ19">
        <f t="shared" si="15"/>
        <v>0</v>
      </c>
      <c r="CK19">
        <f t="shared" si="16"/>
        <v>0</v>
      </c>
      <c r="CL19">
        <f t="shared" si="17"/>
        <v>0</v>
      </c>
      <c r="CM19">
        <f t="shared" si="18"/>
        <v>0</v>
      </c>
      <c r="CN19">
        <f t="shared" si="19"/>
        <v>0</v>
      </c>
      <c r="CO19">
        <f t="shared" si="20"/>
        <v>0</v>
      </c>
      <c r="CP19">
        <f t="shared" si="21"/>
        <v>1</v>
      </c>
      <c r="CR19" t="e">
        <f ca="1">_xll.BDP($H19,CR$1)</f>
        <v>#NAME?</v>
      </c>
      <c r="CS19" t="e">
        <f ca="1">_xll.BDP($H19,CS$1)</f>
        <v>#NAME?</v>
      </c>
      <c r="CT19" s="121" t="e">
        <f ca="1">_xll.BDP($H19,CT$1)</f>
        <v>#NAME?</v>
      </c>
      <c r="CU19" s="122" t="e">
        <f ca="1">_xll.BDP($H19,CU$1)</f>
        <v>#NAME?</v>
      </c>
      <c r="CV19" s="122" t="e">
        <f ca="1">_xll.BDP($H19,CV$1)</f>
        <v>#NAME?</v>
      </c>
      <c r="CW19" s="122" t="e">
        <f ca="1">_xll.BDP($H19,CW$1)</f>
        <v>#NAME?</v>
      </c>
    </row>
    <row r="20" spans="1:101" hidden="1" x14ac:dyDescent="0.3">
      <c r="A20" t="str">
        <f t="shared" si="0"/>
        <v>1A</v>
      </c>
      <c r="B20">
        <v>1</v>
      </c>
      <c r="C20" s="34" t="s">
        <v>3295</v>
      </c>
      <c r="D20" s="34">
        <v>2</v>
      </c>
      <c r="E20" s="34">
        <v>1</v>
      </c>
      <c r="F20" s="34"/>
      <c r="G20" s="34"/>
      <c r="H20" s="35" t="s">
        <v>436</v>
      </c>
      <c r="I20" s="35">
        <v>1017</v>
      </c>
      <c r="J20" s="34" t="str">
        <f t="shared" si="1"/>
        <v>1017VRSN US Equity</v>
      </c>
      <c r="K20" s="35" t="s">
        <v>1134</v>
      </c>
      <c r="L20" s="36">
        <v>-0.99613500870182237</v>
      </c>
      <c r="M20" s="36">
        <v>-1.1706802383316783</v>
      </c>
      <c r="N20" s="36">
        <v>-1.0639771630073143</v>
      </c>
      <c r="O20" s="36">
        <v>-1.252290532465808</v>
      </c>
      <c r="P20" s="37">
        <v>520.81411126187243</v>
      </c>
      <c r="Q20" s="37">
        <v>398.77251000000149</v>
      </c>
      <c r="R20" s="37" t="e">
        <v>#N/A</v>
      </c>
      <c r="S20" s="38">
        <v>67.692491166969006</v>
      </c>
      <c r="T20" s="38">
        <v>69.478559898940276</v>
      </c>
      <c r="U20" s="36">
        <v>0.4537987679671458</v>
      </c>
      <c r="V20" s="39">
        <v>0.76873385012919893</v>
      </c>
      <c r="W20" s="36">
        <v>-0.90711439954467843</v>
      </c>
      <c r="X20" s="40">
        <v>4.2102320380206879E-2</v>
      </c>
      <c r="Y20" s="39">
        <v>4.1908419515938968</v>
      </c>
      <c r="Z20" s="39">
        <v>11.168891263801871</v>
      </c>
      <c r="AA20" s="39">
        <v>-805600000</v>
      </c>
      <c r="AB20" s="39">
        <v>-753100000</v>
      </c>
      <c r="AC20" s="39">
        <v>60200000</v>
      </c>
      <c r="AD20" s="41">
        <v>883000000</v>
      </c>
      <c r="AE20" s="36">
        <v>6.8176670441676107E-2</v>
      </c>
      <c r="AF20" s="66" t="e">
        <f ca="1">_xll.BDP($H20,AF$1)/1000000</f>
        <v>#NAME?</v>
      </c>
      <c r="AG20" s="66" t="e">
        <f ca="1">_xll.BDP($H20,AG$1)</f>
        <v>#NAME?</v>
      </c>
      <c r="AH20" s="67" t="e">
        <f ca="1">_xll.BDP($H20,AH$1)</f>
        <v>#NAME?</v>
      </c>
      <c r="AI20" s="67" t="e">
        <f ca="1">_xll.BDP($H20,AI$1)</f>
        <v>#NAME?</v>
      </c>
      <c r="AJ20" s="67" t="e">
        <f ca="1">_xll.BDP($H20,AJ$1)</f>
        <v>#NAME?</v>
      </c>
      <c r="AK20" s="67" t="e">
        <f ca="1">_xll.BDP($H20,AK$1)</f>
        <v>#NAME?</v>
      </c>
      <c r="AL20" s="67" t="e">
        <f ca="1">_xll.BDP($H20,AL$1)</f>
        <v>#NAME?</v>
      </c>
      <c r="AM20" s="34" t="e">
        <f ca="1">_xll.BDP($H20,AM$1)</f>
        <v>#NAME?</v>
      </c>
      <c r="AN20" s="34" t="e">
        <f ca="1">_xll.BDP($H20,AN$1)</f>
        <v>#NAME?</v>
      </c>
      <c r="AO20" s="34" t="e">
        <f ca="1">_xll.BDP($H20,AO$1)</f>
        <v>#NAME?</v>
      </c>
      <c r="AP20" s="34" t="e">
        <f ca="1">_xll.BDP($H20,AP$1)</f>
        <v>#NAME?</v>
      </c>
      <c r="AQ20" s="129">
        <v>0.1860559</v>
      </c>
      <c r="AR20" s="129">
        <v>0.18267710000000001</v>
      </c>
      <c r="AS20" s="129">
        <v>0.13178129999999999</v>
      </c>
      <c r="AT20" s="63" t="s">
        <v>4004</v>
      </c>
      <c r="AU20" s="63" t="s">
        <v>3321</v>
      </c>
      <c r="AV20" t="str">
        <f t="shared" si="2"/>
        <v>30/01/1998</v>
      </c>
      <c r="AW20" s="67" t="s">
        <v>3317</v>
      </c>
      <c r="AX20" s="60">
        <f t="shared" si="3"/>
        <v>0</v>
      </c>
      <c r="AY20" s="60">
        <f t="shared" ca="1" si="4"/>
        <v>0</v>
      </c>
      <c r="AZ20" s="60">
        <f t="shared" ca="1" si="5"/>
        <v>0</v>
      </c>
      <c r="BA20" s="67">
        <v>0</v>
      </c>
      <c r="BB20" s="60">
        <v>151.03888394182249</v>
      </c>
      <c r="BC20" s="67">
        <v>151.03888394182249</v>
      </c>
      <c r="BD20" s="60" t="e">
        <f ca="1">_xll.BDP($H20,BD$1)</f>
        <v>#NAME?</v>
      </c>
      <c r="BE20" s="60" t="e">
        <f t="shared" ca="1" si="6"/>
        <v>#NAME?</v>
      </c>
      <c r="BF20" s="63">
        <v>711.66700000000003</v>
      </c>
      <c r="BG20" s="63">
        <v>791.33299999999997</v>
      </c>
      <c r="BH20" s="63">
        <v>845.66700000000003</v>
      </c>
      <c r="BI20" s="63">
        <v>858</v>
      </c>
      <c r="BJ20" s="63">
        <v>939</v>
      </c>
      <c r="BK20" s="63" t="s">
        <v>3317</v>
      </c>
      <c r="BL20" s="45">
        <f t="shared" ca="1" si="7"/>
        <v>0</v>
      </c>
      <c r="BM20" s="45">
        <f t="shared" ca="1" si="8"/>
        <v>0</v>
      </c>
      <c r="BN20" s="45">
        <f t="shared" ca="1" si="9"/>
        <v>0</v>
      </c>
      <c r="BO20" s="45">
        <f t="shared" ca="1" si="10"/>
        <v>0</v>
      </c>
      <c r="BP20" s="45">
        <f t="shared" ca="1" si="11"/>
        <v>0</v>
      </c>
      <c r="BQ20" s="45">
        <f t="shared" ca="1" si="12"/>
        <v>0</v>
      </c>
      <c r="BR20" s="29">
        <f t="shared" ca="1" si="13"/>
        <v>0</v>
      </c>
      <c r="BS20">
        <v>1</v>
      </c>
      <c r="CI20" s="125">
        <f t="shared" si="14"/>
        <v>-0.99613500870182237</v>
      </c>
      <c r="CJ20">
        <f t="shared" si="15"/>
        <v>0</v>
      </c>
      <c r="CK20">
        <f t="shared" si="16"/>
        <v>0</v>
      </c>
      <c r="CL20">
        <f t="shared" si="17"/>
        <v>0</v>
      </c>
      <c r="CM20">
        <f t="shared" si="18"/>
        <v>0</v>
      </c>
      <c r="CN20">
        <f t="shared" si="19"/>
        <v>0</v>
      </c>
      <c r="CO20">
        <f t="shared" si="20"/>
        <v>0</v>
      </c>
      <c r="CP20">
        <f t="shared" si="21"/>
        <v>1</v>
      </c>
      <c r="CR20" t="e">
        <f ca="1">_xll.BDP($H20,CR$1)</f>
        <v>#NAME?</v>
      </c>
      <c r="CS20" t="e">
        <f ca="1">_xll.BDP($H20,CS$1)</f>
        <v>#NAME?</v>
      </c>
      <c r="CT20" s="121" t="e">
        <f ca="1">_xll.BDP($H20,CT$1)</f>
        <v>#NAME?</v>
      </c>
      <c r="CU20" s="122" t="e">
        <f ca="1">_xll.BDP($H20,CU$1)</f>
        <v>#NAME?</v>
      </c>
      <c r="CV20" s="122" t="e">
        <f ca="1">_xll.BDP($H20,CV$1)</f>
        <v>#NAME?</v>
      </c>
      <c r="CW20" s="122" t="e">
        <f ca="1">_xll.BDP($H20,CW$1)</f>
        <v>#NAME?</v>
      </c>
    </row>
    <row r="21" spans="1:101" hidden="1" x14ac:dyDescent="0.3">
      <c r="A21" t="str">
        <f t="shared" si="0"/>
        <v>1A</v>
      </c>
      <c r="B21">
        <v>1</v>
      </c>
      <c r="C21" s="34" t="s">
        <v>3295</v>
      </c>
      <c r="D21" s="34">
        <v>2</v>
      </c>
      <c r="E21" s="34">
        <v>1</v>
      </c>
      <c r="F21" s="42">
        <v>0.2</v>
      </c>
      <c r="G21" s="34"/>
      <c r="H21" s="35" t="s">
        <v>420</v>
      </c>
      <c r="I21" s="34">
        <v>1018</v>
      </c>
      <c r="J21" s="34" t="str">
        <f t="shared" si="1"/>
        <v>1018MSCI US Equity</v>
      </c>
      <c r="K21" s="35" t="s">
        <v>1116</v>
      </c>
      <c r="L21" s="36">
        <v>-2.0302794538311277E-2</v>
      </c>
      <c r="M21" s="36">
        <v>2.7819966575453159</v>
      </c>
      <c r="N21" s="36">
        <v>0.44413211541086134</v>
      </c>
      <c r="O21" s="36">
        <v>0.45468427683716295</v>
      </c>
      <c r="P21" s="37">
        <v>36.055577821030596</v>
      </c>
      <c r="Q21" s="37">
        <v>29.566582238234307</v>
      </c>
      <c r="R21" s="37" t="e">
        <v>#N/A</v>
      </c>
      <c r="S21" s="38">
        <v>57.314260355798332</v>
      </c>
      <c r="T21" s="38">
        <v>60.461318563833998</v>
      </c>
      <c r="U21" s="36">
        <v>1.5284209536237601</v>
      </c>
      <c r="V21" s="39">
        <v>2.7045842983898942</v>
      </c>
      <c r="W21" s="36">
        <v>-0.25062168946684615</v>
      </c>
      <c r="X21" s="40">
        <v>3.9185174979687959E-2</v>
      </c>
      <c r="Y21" s="39">
        <v>11.445117593732846</v>
      </c>
      <c r="Z21" s="39">
        <v>22.418628474165423</v>
      </c>
      <c r="AA21" s="39">
        <v>435608000</v>
      </c>
      <c r="AB21" s="39">
        <v>2665278000</v>
      </c>
      <c r="AC21" s="39">
        <v>61831000</v>
      </c>
      <c r="AD21" s="41">
        <v>1194441000</v>
      </c>
      <c r="AE21" s="36">
        <v>5.1765637649745781E-2</v>
      </c>
      <c r="AF21" s="66" t="e">
        <f ca="1">_xll.BDP($H21,AF$1)/1000000</f>
        <v>#NAME?</v>
      </c>
      <c r="AG21" s="66" t="e">
        <f ca="1">_xll.BDP($H21,AG$1)</f>
        <v>#NAME?</v>
      </c>
      <c r="AH21" s="67" t="e">
        <f ca="1">_xll.BDP($H21,AH$1)</f>
        <v>#NAME?</v>
      </c>
      <c r="AI21" s="67" t="e">
        <f ca="1">_xll.BDP($H21,AI$1)</f>
        <v>#NAME?</v>
      </c>
      <c r="AJ21" s="67" t="e">
        <f ca="1">_xll.BDP($H21,AJ$1)</f>
        <v>#NAME?</v>
      </c>
      <c r="AK21" s="67" t="e">
        <f ca="1">_xll.BDP($H21,AK$1)</f>
        <v>#NAME?</v>
      </c>
      <c r="AL21" s="67" t="e">
        <f ca="1">_xll.BDP($H21,AL$1)</f>
        <v>#NAME?</v>
      </c>
      <c r="AM21" s="34" t="e">
        <f ca="1">_xll.BDP($H21,AM$1)</f>
        <v>#NAME?</v>
      </c>
      <c r="AN21" s="34" t="e">
        <f ca="1">_xll.BDP($H21,AN$1)</f>
        <v>#NAME?</v>
      </c>
      <c r="AO21" s="34" t="e">
        <f ca="1">_xll.BDP($H21,AO$1)</f>
        <v>#NAME?</v>
      </c>
      <c r="AP21" s="34" t="e">
        <f ca="1">_xll.BDP($H21,AP$1)</f>
        <v>#NAME?</v>
      </c>
      <c r="AQ21" s="129" t="e">
        <v>#VALUE!</v>
      </c>
      <c r="AR21" s="129">
        <v>0.30731790000000003</v>
      </c>
      <c r="AS21" s="129">
        <v>0.28185919999999998</v>
      </c>
      <c r="AT21" s="63" t="s">
        <v>3322</v>
      </c>
      <c r="AU21" s="63" t="s">
        <v>3322</v>
      </c>
      <c r="AV21" t="str">
        <f t="shared" si="2"/>
        <v>15/11/2007</v>
      </c>
      <c r="AW21" s="67">
        <v>0.99057873143589303</v>
      </c>
      <c r="AX21" s="60">
        <f t="shared" si="3"/>
        <v>0.99057873143589303</v>
      </c>
      <c r="AY21" s="60">
        <f t="shared" si="4"/>
        <v>2.6994597581187874</v>
      </c>
      <c r="AZ21" s="60">
        <f t="shared" si="5"/>
        <v>3.6900384895546803</v>
      </c>
      <c r="BA21" s="67">
        <v>42.308640401343453</v>
      </c>
      <c r="BB21" s="60">
        <v>115.29671348646018</v>
      </c>
      <c r="BC21" s="67">
        <v>157.60535388780363</v>
      </c>
      <c r="BD21" s="60" t="e">
        <f ca="1">_xll.BDP($H21,BD$1)</f>
        <v>#NAME?</v>
      </c>
      <c r="BE21" s="60" t="e">
        <f t="shared" ca="1" si="6"/>
        <v>#NAME?</v>
      </c>
      <c r="BF21" s="63">
        <v>1041.588</v>
      </c>
      <c r="BG21" s="63">
        <v>1174</v>
      </c>
      <c r="BH21" s="63">
        <v>1325.471</v>
      </c>
      <c r="BI21" s="63">
        <v>1095.2950000000001</v>
      </c>
      <c r="BJ21" s="63">
        <v>1300.4939999999999</v>
      </c>
      <c r="BK21" s="63">
        <v>1457.001</v>
      </c>
      <c r="BL21" s="45">
        <f t="shared" ca="1" si="7"/>
        <v>0</v>
      </c>
      <c r="BM21" s="45">
        <f t="shared" ca="1" si="8"/>
        <v>0</v>
      </c>
      <c r="BN21" s="45">
        <f t="shared" ca="1" si="9"/>
        <v>0</v>
      </c>
      <c r="BO21" s="45">
        <f t="shared" ca="1" si="10"/>
        <v>0</v>
      </c>
      <c r="BP21" s="45">
        <f t="shared" ca="1" si="11"/>
        <v>0</v>
      </c>
      <c r="BQ21" s="45">
        <f t="shared" ca="1" si="12"/>
        <v>0</v>
      </c>
      <c r="BR21" s="29">
        <f t="shared" ca="1" si="13"/>
        <v>0</v>
      </c>
      <c r="BS21">
        <v>1</v>
      </c>
      <c r="CI21" s="125">
        <f t="shared" si="14"/>
        <v>-2.0302794538311277E-2</v>
      </c>
      <c r="CJ21">
        <f t="shared" si="15"/>
        <v>0</v>
      </c>
      <c r="CK21">
        <f t="shared" si="16"/>
        <v>0</v>
      </c>
      <c r="CL21">
        <f t="shared" si="17"/>
        <v>0</v>
      </c>
      <c r="CM21">
        <f t="shared" si="18"/>
        <v>0</v>
      </c>
      <c r="CN21">
        <f t="shared" si="19"/>
        <v>0</v>
      </c>
      <c r="CO21">
        <f t="shared" si="20"/>
        <v>0</v>
      </c>
      <c r="CP21">
        <f t="shared" si="21"/>
        <v>1</v>
      </c>
      <c r="CR21" t="e">
        <f ca="1">_xll.BDP($H21,CR$1)</f>
        <v>#NAME?</v>
      </c>
      <c r="CS21" t="e">
        <f ca="1">_xll.BDP($H21,CS$1)</f>
        <v>#NAME?</v>
      </c>
      <c r="CT21" s="121" t="e">
        <f ca="1">_xll.BDP($H21,CT$1)</f>
        <v>#NAME?</v>
      </c>
      <c r="CU21" s="122" t="e">
        <f ca="1">_xll.BDP($H21,CU$1)</f>
        <v>#NAME?</v>
      </c>
      <c r="CV21" s="122" t="e">
        <f ca="1">_xll.BDP($H21,CV$1)</f>
        <v>#NAME?</v>
      </c>
      <c r="CW21" s="122" t="e">
        <f ca="1">_xll.BDP($H21,CW$1)</f>
        <v>#NAME?</v>
      </c>
    </row>
    <row r="22" spans="1:101" hidden="1" x14ac:dyDescent="0.3">
      <c r="A22" t="str">
        <f t="shared" si="0"/>
        <v>1A</v>
      </c>
      <c r="B22">
        <v>1</v>
      </c>
      <c r="C22" s="34" t="s">
        <v>3295</v>
      </c>
      <c r="D22" s="34">
        <v>2</v>
      </c>
      <c r="E22" s="34">
        <v>1</v>
      </c>
      <c r="F22" s="42">
        <v>0.3</v>
      </c>
      <c r="G22" s="34" t="s">
        <v>3241</v>
      </c>
      <c r="H22" s="35" t="s">
        <v>95</v>
      </c>
      <c r="I22" s="35">
        <v>1019</v>
      </c>
      <c r="J22" s="34" t="str">
        <f t="shared" si="1"/>
        <v>1019NVDA US Equity</v>
      </c>
      <c r="K22" s="35" t="s">
        <v>721</v>
      </c>
      <c r="L22" s="36">
        <v>0.77237006556066967</v>
      </c>
      <c r="M22" s="36">
        <v>0.38435374149659862</v>
      </c>
      <c r="N22" s="36">
        <v>0.61100655777000057</v>
      </c>
      <c r="O22" s="36">
        <v>0.30370512574390479</v>
      </c>
      <c r="P22" s="37">
        <v>12.623335064351782</v>
      </c>
      <c r="Q22" s="37">
        <v>13.256859745399934</v>
      </c>
      <c r="R22" s="37">
        <v>18.855232100708104</v>
      </c>
      <c r="S22" s="38">
        <v>36.114805931256214</v>
      </c>
      <c r="T22" s="38">
        <v>29.899162156150368</v>
      </c>
      <c r="U22" s="36">
        <v>-8.093929552835373E-2</v>
      </c>
      <c r="V22" s="39">
        <v>-0.51428571428571423</v>
      </c>
      <c r="W22" s="36">
        <v>0.55150697255960413</v>
      </c>
      <c r="X22" s="40">
        <v>2.1605960264900661E-2</v>
      </c>
      <c r="Y22" s="39">
        <v>22.391828683238213</v>
      </c>
      <c r="Z22" s="39">
        <v>5.0261267830503442</v>
      </c>
      <c r="AA22" s="39">
        <v>16464000000</v>
      </c>
      <c r="AB22" s="39">
        <v>20836000000</v>
      </c>
      <c r="AC22" s="39">
        <v>2867000000</v>
      </c>
      <c r="AD22" s="41">
        <v>6821000000</v>
      </c>
      <c r="AE22" s="36">
        <v>0.42031960123149098</v>
      </c>
      <c r="AF22" s="66" t="e">
        <f ca="1">_xll.BDP($H22,AF$1)/1000000</f>
        <v>#NAME?</v>
      </c>
      <c r="AG22" s="66" t="e">
        <f ca="1">_xll.BDP($H22,AG$1)</f>
        <v>#NAME?</v>
      </c>
      <c r="AH22" s="67" t="e">
        <f ca="1">_xll.BDP($H22,AH$1)</f>
        <v>#NAME?</v>
      </c>
      <c r="AI22" s="67" t="e">
        <f ca="1">_xll.BDP($H22,AI$1)</f>
        <v>#NAME?</v>
      </c>
      <c r="AJ22" s="67" t="e">
        <f ca="1">_xll.BDP($H22,AJ$1)</f>
        <v>#NAME?</v>
      </c>
      <c r="AK22" s="67" t="e">
        <f ca="1">_xll.BDP($H22,AK$1)</f>
        <v>#NAME?</v>
      </c>
      <c r="AL22" s="67" t="e">
        <f ca="1">_xll.BDP($H22,AL$1)</f>
        <v>#NAME?</v>
      </c>
      <c r="AM22" s="34" t="e">
        <f ca="1">_xll.BDP($H22,AM$1)</f>
        <v>#NAME?</v>
      </c>
      <c r="AN22" s="34" t="e">
        <f ca="1">_xll.BDP($H22,AN$1)</f>
        <v>#NAME?</v>
      </c>
      <c r="AO22" s="34" t="e">
        <f ca="1">_xll.BDP($H22,AO$1)</f>
        <v>#NAME?</v>
      </c>
      <c r="AP22" s="34" t="e">
        <f ca="1">_xll.BDP($H22,AP$1)</f>
        <v>#NAME?</v>
      </c>
      <c r="AQ22" s="129">
        <v>0.35137469999999998</v>
      </c>
      <c r="AR22" s="129">
        <v>0.61107690000000003</v>
      </c>
      <c r="AS22" s="129">
        <v>0.48653820000000003</v>
      </c>
      <c r="AT22" s="63" t="s">
        <v>4005</v>
      </c>
      <c r="AU22" s="63" t="s">
        <v>3323</v>
      </c>
      <c r="AV22" t="str">
        <f t="shared" si="2"/>
        <v>22/01/1999</v>
      </c>
      <c r="AW22" s="67">
        <v>3.5200421618278105E-2</v>
      </c>
      <c r="AX22" s="60">
        <f t="shared" si="3"/>
        <v>3.5200421618278105E-2</v>
      </c>
      <c r="AY22" s="60">
        <f t="shared" si="4"/>
        <v>0.85657307380156644</v>
      </c>
      <c r="AZ22" s="60">
        <f t="shared" si="5"/>
        <v>0.89177349541984452</v>
      </c>
      <c r="BA22" s="67">
        <v>6.4883175689101567</v>
      </c>
      <c r="BB22" s="60">
        <v>157.88782827863031</v>
      </c>
      <c r="BC22" s="67">
        <v>164.37614584754047</v>
      </c>
      <c r="BD22" s="60" t="e">
        <f ca="1">_xll.BDP($H22,BD$1)</f>
        <v>#NAME?</v>
      </c>
      <c r="BE22" s="60" t="e">
        <f t="shared" ca="1" si="6"/>
        <v>#NAME?</v>
      </c>
      <c r="BF22" s="63">
        <v>19463.575000000001</v>
      </c>
      <c r="BG22" s="63">
        <v>26729.844000000001</v>
      </c>
      <c r="BH22" s="63">
        <v>31499.691999999999</v>
      </c>
      <c r="BI22" s="63">
        <v>16521.492000000002</v>
      </c>
      <c r="BJ22" s="63">
        <v>23515.183000000001</v>
      </c>
      <c r="BK22" s="63">
        <v>24269.57</v>
      </c>
      <c r="BL22" s="45">
        <f t="shared" ca="1" si="7"/>
        <v>0</v>
      </c>
      <c r="BM22" s="45">
        <f t="shared" ca="1" si="8"/>
        <v>0</v>
      </c>
      <c r="BN22" s="45">
        <f t="shared" ca="1" si="9"/>
        <v>0</v>
      </c>
      <c r="BO22" s="45">
        <f t="shared" ca="1" si="10"/>
        <v>0</v>
      </c>
      <c r="BP22" s="45">
        <f t="shared" ca="1" si="11"/>
        <v>0</v>
      </c>
      <c r="BQ22" s="45">
        <f t="shared" ca="1" si="12"/>
        <v>0</v>
      </c>
      <c r="BR22" s="29">
        <f t="shared" ca="1" si="13"/>
        <v>0</v>
      </c>
      <c r="CI22" s="125">
        <f t="shared" si="14"/>
        <v>0.77237006556066967</v>
      </c>
      <c r="CJ22">
        <f t="shared" si="15"/>
        <v>0</v>
      </c>
      <c r="CK22">
        <f t="shared" si="16"/>
        <v>0</v>
      </c>
      <c r="CL22">
        <f t="shared" si="17"/>
        <v>0</v>
      </c>
      <c r="CM22">
        <f t="shared" si="18"/>
        <v>0</v>
      </c>
      <c r="CN22">
        <f t="shared" si="19"/>
        <v>0</v>
      </c>
      <c r="CO22">
        <f t="shared" si="20"/>
        <v>0</v>
      </c>
      <c r="CP22">
        <f t="shared" si="21"/>
        <v>1</v>
      </c>
      <c r="CR22" t="e">
        <f ca="1">_xll.BDP($H22,CR$1)</f>
        <v>#NAME?</v>
      </c>
      <c r="CS22" t="e">
        <f ca="1">_xll.BDP($H22,CS$1)</f>
        <v>#NAME?</v>
      </c>
      <c r="CT22" s="121" t="e">
        <f ca="1">_xll.BDP($H22,CT$1)</f>
        <v>#NAME?</v>
      </c>
      <c r="CU22" s="122" t="e">
        <f ca="1">_xll.BDP($H22,CU$1)</f>
        <v>#NAME?</v>
      </c>
      <c r="CV22" s="122" t="e">
        <f ca="1">_xll.BDP($H22,CV$1)</f>
        <v>#NAME?</v>
      </c>
      <c r="CW22" s="122" t="e">
        <f ca="1">_xll.BDP($H22,CW$1)</f>
        <v>#NAME?</v>
      </c>
    </row>
    <row r="23" spans="1:101" hidden="1" x14ac:dyDescent="0.3">
      <c r="A23" t="str">
        <f t="shared" si="0"/>
        <v>1A</v>
      </c>
      <c r="B23">
        <v>1</v>
      </c>
      <c r="C23" s="34" t="s">
        <v>3295</v>
      </c>
      <c r="D23" s="34">
        <v>2</v>
      </c>
      <c r="E23" s="34">
        <v>2</v>
      </c>
      <c r="F23" s="42">
        <v>0.18</v>
      </c>
      <c r="G23" s="34" t="s">
        <v>2585</v>
      </c>
      <c r="H23" s="35" t="s">
        <v>455</v>
      </c>
      <c r="I23" s="34">
        <v>1020</v>
      </c>
      <c r="J23" s="34" t="str">
        <f t="shared" si="1"/>
        <v>1020MCO US Equity</v>
      </c>
      <c r="K23" s="35" t="s">
        <v>1154</v>
      </c>
      <c r="L23" s="36">
        <v>-10.085980857751384</v>
      </c>
      <c r="M23" s="36">
        <v>1.3138157894736842</v>
      </c>
      <c r="N23" s="36">
        <v>0.45463657584568445</v>
      </c>
      <c r="O23" s="36">
        <v>0.27136839244462563</v>
      </c>
      <c r="P23" s="37">
        <v>15.036911782900978</v>
      </c>
      <c r="Q23" s="37">
        <v>12.577768531183878</v>
      </c>
      <c r="R23" s="37">
        <v>33.186046511627907</v>
      </c>
      <c r="S23" s="38">
        <v>49.26629795271684</v>
      </c>
      <c r="T23" s="38">
        <v>44.312362838332113</v>
      </c>
      <c r="U23" s="36">
        <v>0.60889903023388481</v>
      </c>
      <c r="V23" s="39">
        <v>2.3772828507795101</v>
      </c>
      <c r="W23" s="36">
        <v>0.44067796610169491</v>
      </c>
      <c r="X23" s="40">
        <v>3.8581856100104277E-2</v>
      </c>
      <c r="Y23" s="39">
        <v>4.3953146470963365</v>
      </c>
      <c r="Z23" s="39">
        <v>6.6657720485872929</v>
      </c>
      <c r="AA23" s="39">
        <v>1520000000</v>
      </c>
      <c r="AB23" s="39">
        <v>7359000000</v>
      </c>
      <c r="AC23" s="39" t="e">
        <v>#N/A</v>
      </c>
      <c r="AD23" s="41">
        <v>1925000000</v>
      </c>
      <c r="AE23" s="36">
        <v>0</v>
      </c>
      <c r="AF23" s="66" t="e">
        <f ca="1">_xll.BDP($H23,AF$1)/1000000</f>
        <v>#NAME?</v>
      </c>
      <c r="AG23" s="66" t="e">
        <f ca="1">_xll.BDP($H23,AG$1)</f>
        <v>#NAME?</v>
      </c>
      <c r="AH23" s="67" t="e">
        <f ca="1">_xll.BDP($H23,AH$1)</f>
        <v>#NAME?</v>
      </c>
      <c r="AI23" s="67" t="e">
        <f ca="1">_xll.BDP($H23,AI$1)</f>
        <v>#NAME?</v>
      </c>
      <c r="AJ23" s="67" t="e">
        <f ca="1">_xll.BDP($H23,AJ$1)</f>
        <v>#NAME?</v>
      </c>
      <c r="AK23" s="67" t="e">
        <f ca="1">_xll.BDP($H23,AK$1)</f>
        <v>#NAME?</v>
      </c>
      <c r="AL23" s="67" t="e">
        <f ca="1">_xll.BDP($H23,AL$1)</f>
        <v>#NAME?</v>
      </c>
      <c r="AM23" s="34" t="e">
        <f ca="1">_xll.BDP($H23,AM$1)</f>
        <v>#NAME?</v>
      </c>
      <c r="AN23" s="34" t="e">
        <f ca="1">_xll.BDP($H23,AN$1)</f>
        <v>#NAME?</v>
      </c>
      <c r="AO23" s="34" t="e">
        <f ca="1">_xll.BDP($H23,AO$1)</f>
        <v>#NAME?</v>
      </c>
      <c r="AP23" s="34" t="e">
        <f ca="1">_xll.BDP($H23,AP$1)</f>
        <v>#NAME?</v>
      </c>
      <c r="AQ23" s="129">
        <v>0.16001169999999998</v>
      </c>
      <c r="AR23" s="129">
        <v>0.21582590000000001</v>
      </c>
      <c r="AS23" s="129">
        <v>0.1795744</v>
      </c>
      <c r="AT23" s="63" t="s">
        <v>4006</v>
      </c>
      <c r="AU23" s="63" t="s">
        <v>3317</v>
      </c>
      <c r="AV23" t="str">
        <f t="shared" si="2"/>
        <v>19/06/1998</v>
      </c>
      <c r="AW23" s="67">
        <v>0.85734166282701585</v>
      </c>
      <c r="AX23" s="60">
        <f t="shared" si="3"/>
        <v>0.85734166282701585</v>
      </c>
      <c r="AY23" s="60">
        <f t="shared" si="4"/>
        <v>1.5793298796169675</v>
      </c>
      <c r="AZ23" s="60">
        <f t="shared" si="5"/>
        <v>2.4366715424439835</v>
      </c>
      <c r="BA23" s="67">
        <v>36.545067423704751</v>
      </c>
      <c r="BB23" s="60">
        <v>67.320555430092256</v>
      </c>
      <c r="BC23" s="67">
        <v>103.86562285379701</v>
      </c>
      <c r="BD23" s="60" t="e">
        <f ca="1">_xll.BDP($H23,BD$1)</f>
        <v>#NAME?</v>
      </c>
      <c r="BE23" s="60" t="e">
        <f t="shared" ca="1" si="6"/>
        <v>#NAME?</v>
      </c>
      <c r="BF23" s="63">
        <v>1826.684</v>
      </c>
      <c r="BG23" s="63">
        <v>2038.15</v>
      </c>
      <c r="BH23" s="63">
        <v>2295.8130000000001</v>
      </c>
      <c r="BI23" s="63">
        <v>1650.405</v>
      </c>
      <c r="BJ23" s="63">
        <v>2039.951</v>
      </c>
      <c r="BK23" s="63">
        <v>2355.7959999999998</v>
      </c>
      <c r="BL23" s="45">
        <f t="shared" ca="1" si="7"/>
        <v>0</v>
      </c>
      <c r="BM23" s="45">
        <f t="shared" ca="1" si="8"/>
        <v>0</v>
      </c>
      <c r="BN23" s="45">
        <f t="shared" ca="1" si="9"/>
        <v>0</v>
      </c>
      <c r="BO23" s="45">
        <f t="shared" ca="1" si="10"/>
        <v>0</v>
      </c>
      <c r="BP23" s="45">
        <f t="shared" ca="1" si="11"/>
        <v>0</v>
      </c>
      <c r="BQ23" s="45">
        <f t="shared" ca="1" si="12"/>
        <v>0</v>
      </c>
      <c r="BR23" s="29">
        <f t="shared" ca="1" si="13"/>
        <v>0</v>
      </c>
      <c r="BS23">
        <v>0</v>
      </c>
      <c r="CI23" s="125">
        <f t="shared" si="14"/>
        <v>-10.085980857751384</v>
      </c>
      <c r="CJ23">
        <f t="shared" si="15"/>
        <v>0</v>
      </c>
      <c r="CK23">
        <f t="shared" si="16"/>
        <v>0</v>
      </c>
      <c r="CL23">
        <f t="shared" si="17"/>
        <v>0</v>
      </c>
      <c r="CM23">
        <f t="shared" si="18"/>
        <v>0</v>
      </c>
      <c r="CN23">
        <f t="shared" si="19"/>
        <v>0</v>
      </c>
      <c r="CO23">
        <f t="shared" si="20"/>
        <v>0</v>
      </c>
      <c r="CP23">
        <f t="shared" si="21"/>
        <v>1</v>
      </c>
      <c r="CR23" t="e">
        <f ca="1">_xll.BDP($H23,CR$1)</f>
        <v>#NAME?</v>
      </c>
      <c r="CS23" t="e">
        <f ca="1">_xll.BDP($H23,CS$1)</f>
        <v>#NAME?</v>
      </c>
      <c r="CT23" s="121" t="e">
        <f ca="1">_xll.BDP($H23,CT$1)</f>
        <v>#NAME?</v>
      </c>
      <c r="CU23" s="122" t="e">
        <f ca="1">_xll.BDP($H23,CU$1)</f>
        <v>#NAME?</v>
      </c>
      <c r="CV23" s="122" t="e">
        <f ca="1">_xll.BDP($H23,CV$1)</f>
        <v>#NAME?</v>
      </c>
      <c r="CW23" s="122" t="e">
        <f ca="1">_xll.BDP($H23,CW$1)</f>
        <v>#NAME?</v>
      </c>
    </row>
    <row r="24" spans="1:101" hidden="1" x14ac:dyDescent="0.3">
      <c r="A24" t="str">
        <f t="shared" si="0"/>
        <v>1A</v>
      </c>
      <c r="B24">
        <v>1</v>
      </c>
      <c r="C24" s="34" t="s">
        <v>3295</v>
      </c>
      <c r="D24" s="34">
        <v>2</v>
      </c>
      <c r="E24" s="34">
        <v>2</v>
      </c>
      <c r="F24" s="42">
        <v>0.2</v>
      </c>
      <c r="G24" s="34"/>
      <c r="H24" s="35" t="s">
        <v>90</v>
      </c>
      <c r="I24" s="35">
        <v>1021</v>
      </c>
      <c r="J24" s="34" t="str">
        <f t="shared" si="1"/>
        <v>1021V US Equity</v>
      </c>
      <c r="K24" s="35" t="s">
        <v>712</v>
      </c>
      <c r="L24" s="36">
        <v>0.80396743115086289</v>
      </c>
      <c r="M24" s="36">
        <v>1.1147827065976132</v>
      </c>
      <c r="N24" s="36">
        <v>0.43913236462710203</v>
      </c>
      <c r="O24" s="36">
        <v>0.55703074456414725</v>
      </c>
      <c r="P24" s="37">
        <v>32.035503143182495</v>
      </c>
      <c r="Q24" s="37">
        <v>26.129110363762049</v>
      </c>
      <c r="R24" s="37">
        <v>47.351311097426496</v>
      </c>
      <c r="S24" s="38">
        <v>69.688988616628293</v>
      </c>
      <c r="T24" s="38">
        <v>70.900716479017404</v>
      </c>
      <c r="U24" s="36">
        <v>-4.5325500337306049E-2</v>
      </c>
      <c r="V24" s="39">
        <v>-0.15028659303788619</v>
      </c>
      <c r="W24" s="36">
        <v>0.43684021785418115</v>
      </c>
      <c r="X24" s="40">
        <v>3.0155642023346304E-2</v>
      </c>
      <c r="Y24" s="39">
        <v>10.050955876723984</v>
      </c>
      <c r="Z24" s="39">
        <v>11.548675885853999</v>
      </c>
      <c r="AA24" s="39">
        <v>17764000000</v>
      </c>
      <c r="AB24" s="39">
        <v>35551000000</v>
      </c>
      <c r="AC24" s="39">
        <v>723000000</v>
      </c>
      <c r="AD24" s="41">
        <v>19704000000</v>
      </c>
      <c r="AE24" s="36">
        <v>3.6693057247259436E-2</v>
      </c>
      <c r="AF24" s="66" t="e">
        <f ca="1">_xll.BDP($H24,AF$1)/1000000</f>
        <v>#NAME?</v>
      </c>
      <c r="AG24" s="66" t="e">
        <f ca="1">_xll.BDP($H24,AG$1)</f>
        <v>#NAME?</v>
      </c>
      <c r="AH24" s="67" t="e">
        <f ca="1">_xll.BDP($H24,AH$1)</f>
        <v>#NAME?</v>
      </c>
      <c r="AI24" s="67" t="e">
        <f ca="1">_xll.BDP($H24,AI$1)</f>
        <v>#NAME?</v>
      </c>
      <c r="AJ24" s="67" t="e">
        <f ca="1">_xll.BDP($H24,AJ$1)</f>
        <v>#NAME?</v>
      </c>
      <c r="AK24" s="67" t="e">
        <f ca="1">_xll.BDP($H24,AK$1)</f>
        <v>#NAME?</v>
      </c>
      <c r="AL24" s="67" t="e">
        <f ca="1">_xll.BDP($H24,AL$1)</f>
        <v>#NAME?</v>
      </c>
      <c r="AM24" s="34" t="e">
        <f ca="1">_xll.BDP($H24,AM$1)</f>
        <v>#NAME?</v>
      </c>
      <c r="AN24" s="34" t="e">
        <f ca="1">_xll.BDP($H24,AN$1)</f>
        <v>#NAME?</v>
      </c>
      <c r="AO24" s="34" t="e">
        <f ca="1">_xll.BDP($H24,AO$1)</f>
        <v>#NAME?</v>
      </c>
      <c r="AP24" s="34" t="e">
        <f ca="1">_xll.BDP($H24,AP$1)</f>
        <v>#NAME?</v>
      </c>
      <c r="AQ24" s="129" t="e">
        <v>#VALUE!</v>
      </c>
      <c r="AR24" s="129">
        <v>0.19939390000000001</v>
      </c>
      <c r="AS24" s="129">
        <v>0.15049569999999998</v>
      </c>
      <c r="AT24" s="63" t="s">
        <v>3324</v>
      </c>
      <c r="AU24" s="63" t="s">
        <v>3324</v>
      </c>
      <c r="AV24" t="str">
        <f t="shared" si="2"/>
        <v>19/03/2008</v>
      </c>
      <c r="AW24" s="67">
        <v>0.75914130669996371</v>
      </c>
      <c r="AX24" s="60">
        <f t="shared" si="3"/>
        <v>0.75914130669996371</v>
      </c>
      <c r="AY24" s="60">
        <f t="shared" si="4"/>
        <v>2.881092925342756</v>
      </c>
      <c r="AZ24" s="60">
        <f t="shared" si="5"/>
        <v>3.6402342320427197</v>
      </c>
      <c r="BA24" s="67">
        <v>18.832810539523212</v>
      </c>
      <c r="BB24" s="60">
        <v>71.474278544542031</v>
      </c>
      <c r="BC24" s="67">
        <v>90.30708908406524</v>
      </c>
      <c r="BD24" s="60" t="e">
        <f ca="1">_xll.BDP($H24,BD$1)</f>
        <v>#NAME?</v>
      </c>
      <c r="BE24" s="60" t="e">
        <f t="shared" ca="1" si="6"/>
        <v>#NAME?</v>
      </c>
      <c r="BF24" s="63">
        <v>17951.108</v>
      </c>
      <c r="BG24" s="63">
        <v>19959.378000000001</v>
      </c>
      <c r="BH24" s="63">
        <v>22329.273000000001</v>
      </c>
      <c r="BI24" s="63">
        <v>17611.059000000001</v>
      </c>
      <c r="BJ24" s="63">
        <v>19977.208999999999</v>
      </c>
      <c r="BK24" s="63">
        <v>21930.026000000002</v>
      </c>
      <c r="BL24" s="45">
        <f t="shared" ca="1" si="7"/>
        <v>0</v>
      </c>
      <c r="BM24" s="45">
        <f t="shared" ca="1" si="8"/>
        <v>0</v>
      </c>
      <c r="BN24" s="45">
        <f t="shared" ca="1" si="9"/>
        <v>0</v>
      </c>
      <c r="BO24" s="45">
        <f t="shared" ca="1" si="10"/>
        <v>0</v>
      </c>
      <c r="BP24" s="45">
        <f t="shared" ca="1" si="11"/>
        <v>0</v>
      </c>
      <c r="BQ24" s="45">
        <f t="shared" ca="1" si="12"/>
        <v>0</v>
      </c>
      <c r="BR24" s="29">
        <f t="shared" ca="1" si="13"/>
        <v>0</v>
      </c>
      <c r="BS24">
        <v>0</v>
      </c>
      <c r="CI24" s="125">
        <f t="shared" si="14"/>
        <v>0.80396743115086289</v>
      </c>
      <c r="CJ24">
        <f t="shared" si="15"/>
        <v>0</v>
      </c>
      <c r="CK24">
        <f t="shared" si="16"/>
        <v>0</v>
      </c>
      <c r="CL24">
        <f t="shared" si="17"/>
        <v>0</v>
      </c>
      <c r="CM24">
        <f t="shared" si="18"/>
        <v>0</v>
      </c>
      <c r="CN24">
        <f t="shared" si="19"/>
        <v>0</v>
      </c>
      <c r="CO24">
        <f t="shared" si="20"/>
        <v>0</v>
      </c>
      <c r="CP24">
        <f t="shared" si="21"/>
        <v>1</v>
      </c>
      <c r="CR24" t="e">
        <f ca="1">_xll.BDP($H24,CR$1)</f>
        <v>#NAME?</v>
      </c>
      <c r="CS24" t="e">
        <f ca="1">_xll.BDP($H24,CS$1)</f>
        <v>#NAME?</v>
      </c>
      <c r="CT24" s="121" t="e">
        <f ca="1">_xll.BDP($H24,CT$1)</f>
        <v>#NAME?</v>
      </c>
      <c r="CU24" s="122" t="e">
        <f ca="1">_xll.BDP($H24,CU$1)</f>
        <v>#NAME?</v>
      </c>
      <c r="CV24" s="122" t="e">
        <f ca="1">_xll.BDP($H24,CV$1)</f>
        <v>#NAME?</v>
      </c>
      <c r="CW24" s="122" t="e">
        <f ca="1">_xll.BDP($H24,CW$1)</f>
        <v>#NAME?</v>
      </c>
    </row>
    <row r="25" spans="1:101" hidden="1" x14ac:dyDescent="0.3">
      <c r="A25" t="str">
        <f t="shared" si="0"/>
        <v>1A</v>
      </c>
      <c r="B25">
        <v>1</v>
      </c>
      <c r="C25" s="34" t="s">
        <v>3295</v>
      </c>
      <c r="D25" s="34">
        <v>2</v>
      </c>
      <c r="E25" s="34">
        <v>1</v>
      </c>
      <c r="F25" s="42">
        <v>0.17</v>
      </c>
      <c r="G25" s="34"/>
      <c r="H25" s="34" t="s">
        <v>1465</v>
      </c>
      <c r="I25" s="34">
        <v>1022</v>
      </c>
      <c r="J25" s="34" t="str">
        <f t="shared" si="1"/>
        <v>1022MC FP Equity</v>
      </c>
      <c r="K25" s="35" t="s">
        <v>1466</v>
      </c>
      <c r="L25" s="36">
        <v>0.32362445137095791</v>
      </c>
      <c r="M25" s="36">
        <v>0.37452108986581606</v>
      </c>
      <c r="N25" s="36">
        <v>0.22010840205069301</v>
      </c>
      <c r="O25" s="36">
        <v>0.25979307531613494</v>
      </c>
      <c r="P25" s="37">
        <v>22.088931384242329</v>
      </c>
      <c r="Q25" s="37">
        <v>16.177249813688586</v>
      </c>
      <c r="R25" s="37">
        <v>29.561818366199262</v>
      </c>
      <c r="S25" s="38">
        <v>31.998622926785821</v>
      </c>
      <c r="T25" s="38">
        <v>34.404677712669226</v>
      </c>
      <c r="U25" s="36">
        <v>0.24318080386442992</v>
      </c>
      <c r="V25" s="39">
        <v>0.96798801727741401</v>
      </c>
      <c r="W25" s="36">
        <v>0.42653991031390137</v>
      </c>
      <c r="X25" s="40">
        <v>1.7165919752601094E-2</v>
      </c>
      <c r="Y25" s="39">
        <v>14.325965879961824</v>
      </c>
      <c r="Z25" s="39">
        <v>21.791590758878066</v>
      </c>
      <c r="AA25" s="39">
        <v>56117000000</v>
      </c>
      <c r="AB25" s="39">
        <v>80899000000</v>
      </c>
      <c r="AC25" s="39">
        <v>140000000</v>
      </c>
      <c r="AD25" s="41">
        <v>17327000000</v>
      </c>
      <c r="AE25" s="36">
        <v>8.0798753390661972E-3</v>
      </c>
      <c r="AF25" s="66" t="e">
        <f ca="1">_xll.BDP($H25,AF$1)/1000000</f>
        <v>#NAME?</v>
      </c>
      <c r="AG25" s="66" t="e">
        <f ca="1">_xll.BDP($H25,AG$1)</f>
        <v>#NAME?</v>
      </c>
      <c r="AH25" s="67" t="e">
        <f ca="1">_xll.BDP($H25,AH$1)</f>
        <v>#NAME?</v>
      </c>
      <c r="AI25" s="67" t="e">
        <f ca="1">_xll.BDP($H25,AI$1)</f>
        <v>#NAME?</v>
      </c>
      <c r="AJ25" s="67" t="e">
        <f ca="1">_xll.BDP($H25,AJ$1)</f>
        <v>#NAME?</v>
      </c>
      <c r="AK25" s="67" t="e">
        <f ca="1">_xll.BDP($H25,AK$1)</f>
        <v>#NAME?</v>
      </c>
      <c r="AL25" s="67" t="e">
        <f ca="1">_xll.BDP($H25,AL$1)</f>
        <v>#NAME?</v>
      </c>
      <c r="AM25" s="34" t="e">
        <f ca="1">_xll.BDP($H25,AM$1)</f>
        <v>#NAME?</v>
      </c>
      <c r="AN25" s="34" t="e">
        <f ca="1">_xll.BDP($H25,AN$1)</f>
        <v>#NAME?</v>
      </c>
      <c r="AO25" s="34" t="e">
        <f ca="1">_xll.BDP($H25,AO$1)</f>
        <v>#NAME?</v>
      </c>
      <c r="AP25" s="34" t="e">
        <f ca="1">_xll.BDP($H25,AP$1)</f>
        <v>#NAME?</v>
      </c>
      <c r="AQ25" s="129">
        <v>0.1909506</v>
      </c>
      <c r="AR25" s="129">
        <v>0.2240711</v>
      </c>
      <c r="AS25" s="129">
        <v>0.27651870000000001</v>
      </c>
      <c r="AT25" s="63" t="s">
        <v>3998</v>
      </c>
      <c r="AU25" s="63" t="s">
        <v>3317</v>
      </c>
      <c r="AV25" t="str">
        <f t="shared" si="2"/>
        <v>#N/A N/A</v>
      </c>
      <c r="AW25" s="67">
        <v>1.5166221790827468</v>
      </c>
      <c r="AX25" s="60">
        <f t="shared" si="3"/>
        <v>1.5166221790827468</v>
      </c>
      <c r="AY25" s="60">
        <f t="shared" si="4"/>
        <v>0.40759898759222463</v>
      </c>
      <c r="AZ25" s="60">
        <f t="shared" si="5"/>
        <v>1.9242211666749713</v>
      </c>
      <c r="BA25" s="67">
        <v>42.574413987186865</v>
      </c>
      <c r="BB25" s="60">
        <v>11.442064001071699</v>
      </c>
      <c r="BC25" s="67">
        <v>54.016477988258565</v>
      </c>
      <c r="BD25" s="60" t="e">
        <f ca="1">_xll.BDP($H25,BD$1)</f>
        <v>#NAME?</v>
      </c>
      <c r="BE25" s="60" t="e">
        <f t="shared" ca="1" si="6"/>
        <v>#NAME?</v>
      </c>
      <c r="BF25" s="63">
        <v>16608.258000000002</v>
      </c>
      <c r="BG25" s="63">
        <v>18277.903000000002</v>
      </c>
      <c r="BH25" s="63">
        <v>19928.36</v>
      </c>
      <c r="BI25" s="63">
        <v>15106.334000000001</v>
      </c>
      <c r="BJ25" s="63">
        <v>18345.865000000002</v>
      </c>
      <c r="BK25" s="63">
        <v>18683.072</v>
      </c>
      <c r="BL25" s="45">
        <f t="shared" ca="1" si="7"/>
        <v>0</v>
      </c>
      <c r="BM25" s="45">
        <f t="shared" ca="1" si="8"/>
        <v>0</v>
      </c>
      <c r="BN25" s="45">
        <f t="shared" ca="1" si="9"/>
        <v>0</v>
      </c>
      <c r="BO25" s="45">
        <f t="shared" ca="1" si="10"/>
        <v>0</v>
      </c>
      <c r="BP25" s="45">
        <f t="shared" ca="1" si="11"/>
        <v>0</v>
      </c>
      <c r="BQ25" s="45">
        <f t="shared" ca="1" si="12"/>
        <v>0</v>
      </c>
      <c r="BR25" s="29">
        <f t="shared" ca="1" si="13"/>
        <v>0</v>
      </c>
      <c r="BS25">
        <v>0</v>
      </c>
      <c r="CI25" s="125">
        <f t="shared" si="14"/>
        <v>0.32362445137095791</v>
      </c>
      <c r="CJ25">
        <f t="shared" si="15"/>
        <v>0</v>
      </c>
      <c r="CK25">
        <f t="shared" si="16"/>
        <v>0</v>
      </c>
      <c r="CL25">
        <f t="shared" si="17"/>
        <v>0</v>
      </c>
      <c r="CM25">
        <f t="shared" si="18"/>
        <v>0</v>
      </c>
      <c r="CN25">
        <f t="shared" si="19"/>
        <v>1</v>
      </c>
      <c r="CO25">
        <f t="shared" si="20"/>
        <v>0</v>
      </c>
      <c r="CP25">
        <f t="shared" si="21"/>
        <v>0</v>
      </c>
      <c r="CR25" t="e">
        <f ca="1">_xll.BDP($H25,CR$1)</f>
        <v>#NAME?</v>
      </c>
      <c r="CS25" t="e">
        <f ca="1">_xll.BDP($H25,CS$1)</f>
        <v>#NAME?</v>
      </c>
      <c r="CT25" s="121" t="e">
        <f ca="1">_xll.BDP($H25,CT$1)</f>
        <v>#NAME?</v>
      </c>
      <c r="CU25" s="122" t="e">
        <f ca="1">_xll.BDP($H25,CU$1)</f>
        <v>#NAME?</v>
      </c>
      <c r="CV25" s="122" t="e">
        <f ca="1">_xll.BDP($H25,CV$1)</f>
        <v>#NAME?</v>
      </c>
      <c r="CW25" s="122" t="e">
        <f ca="1">_xll.BDP($H25,CW$1)</f>
        <v>#NAME?</v>
      </c>
    </row>
    <row r="26" spans="1:101" hidden="1" x14ac:dyDescent="0.3">
      <c r="A26" t="str">
        <f t="shared" si="0"/>
        <v>1A</v>
      </c>
      <c r="B26">
        <v>1</v>
      </c>
      <c r="C26" s="34" t="s">
        <v>3295</v>
      </c>
      <c r="D26" s="34">
        <v>2</v>
      </c>
      <c r="E26" s="34">
        <v>1</v>
      </c>
      <c r="F26" s="42">
        <v>0.16</v>
      </c>
      <c r="G26" s="34"/>
      <c r="H26" s="35" t="s">
        <v>266</v>
      </c>
      <c r="I26" s="35">
        <v>1023</v>
      </c>
      <c r="J26" s="34" t="str">
        <f t="shared" si="1"/>
        <v>1023HEI US Equity</v>
      </c>
      <c r="K26" s="35" t="s">
        <v>939</v>
      </c>
      <c r="L26" s="36">
        <v>0.34202655122838665</v>
      </c>
      <c r="M26" s="36">
        <v>0.32106381095100267</v>
      </c>
      <c r="N26" s="36">
        <v>0.1618003962251448</v>
      </c>
      <c r="O26" s="36">
        <v>0.15430330834511935</v>
      </c>
      <c r="P26" s="37">
        <v>16.525572808313957</v>
      </c>
      <c r="Q26" s="37">
        <v>12.876477533621719</v>
      </c>
      <c r="R26" s="37">
        <v>14.534476067544039</v>
      </c>
      <c r="S26" s="38">
        <v>26.684426626764822</v>
      </c>
      <c r="T26" s="38">
        <v>27.761078321005723</v>
      </c>
      <c r="U26" s="36">
        <v>0.22102358465975622</v>
      </c>
      <c r="V26" s="39">
        <v>0.93908668186219579</v>
      </c>
      <c r="W26" s="36">
        <v>0.65818665725979575</v>
      </c>
      <c r="X26" s="40">
        <v>2.9221919354817338E-2</v>
      </c>
      <c r="Y26" s="39">
        <v>9.6592374058972457</v>
      </c>
      <c r="Z26" s="39">
        <v>10.51480530406652</v>
      </c>
      <c r="AA26" s="39">
        <v>1547493000</v>
      </c>
      <c r="AB26" s="39">
        <v>3219918000</v>
      </c>
      <c r="AC26" s="39">
        <v>11846000</v>
      </c>
      <c r="AD26" s="41">
        <v>447539000</v>
      </c>
      <c r="AE26" s="36">
        <v>2.6469201566790827E-2</v>
      </c>
      <c r="AF26" s="66" t="e">
        <f ca="1">_xll.BDP($H26,AF$1)/1000000</f>
        <v>#NAME?</v>
      </c>
      <c r="AG26" s="66" t="e">
        <f ca="1">_xll.BDP($H26,AG$1)</f>
        <v>#NAME?</v>
      </c>
      <c r="AH26" s="67" t="e">
        <f ca="1">_xll.BDP($H26,AH$1)</f>
        <v>#NAME?</v>
      </c>
      <c r="AI26" s="67" t="e">
        <f ca="1">_xll.BDP($H26,AI$1)</f>
        <v>#NAME?</v>
      </c>
      <c r="AJ26" s="67" t="e">
        <f ca="1">_xll.BDP($H26,AJ$1)</f>
        <v>#NAME?</v>
      </c>
      <c r="AK26" s="67" t="e">
        <f ca="1">_xll.BDP($H26,AK$1)</f>
        <v>#NAME?</v>
      </c>
      <c r="AL26" s="67" t="e">
        <f ca="1">_xll.BDP($H26,AL$1)</f>
        <v>#NAME?</v>
      </c>
      <c r="AM26" s="34" t="e">
        <f ca="1">_xll.BDP($H26,AM$1)</f>
        <v>#NAME?</v>
      </c>
      <c r="AN26" s="34" t="e">
        <f ca="1">_xll.BDP($H26,AN$1)</f>
        <v>#NAME?</v>
      </c>
      <c r="AO26" s="34" t="e">
        <f ca="1">_xll.BDP($H26,AO$1)</f>
        <v>#NAME?</v>
      </c>
      <c r="AP26" s="34" t="e">
        <f ca="1">_xll.BDP($H26,AP$1)</f>
        <v>#NAME?</v>
      </c>
      <c r="AQ26" s="129">
        <v>0.25005529999999998</v>
      </c>
      <c r="AR26" s="129">
        <v>0.24401399999999998</v>
      </c>
      <c r="AS26" s="129">
        <v>0.2179237</v>
      </c>
      <c r="AT26" s="63" t="s">
        <v>3998</v>
      </c>
      <c r="AU26" s="63" t="s">
        <v>3317</v>
      </c>
      <c r="AV26" t="str">
        <f t="shared" si="2"/>
        <v>#N/A N/A</v>
      </c>
      <c r="AW26" s="67">
        <v>0.11176306397330665</v>
      </c>
      <c r="AX26" s="60">
        <f t="shared" si="3"/>
        <v>0.11176306397330665</v>
      </c>
      <c r="AY26" s="60">
        <f t="shared" si="4"/>
        <v>-1.932701466548175E-2</v>
      </c>
      <c r="AZ26" s="60">
        <f t="shared" si="5"/>
        <v>9.2436049307824897E-2</v>
      </c>
      <c r="BA26" s="67">
        <v>3.8674912916755524</v>
      </c>
      <c r="BB26" s="60">
        <v>-0.66879931755171684</v>
      </c>
      <c r="BC26" s="67">
        <v>3.1986919741238355</v>
      </c>
      <c r="BD26" s="60" t="e">
        <f ca="1">_xll.BDP($H26,BD$1)</f>
        <v>#NAME?</v>
      </c>
      <c r="BE26" s="60" t="e">
        <f t="shared" ca="1" si="6"/>
        <v>#NAME?</v>
      </c>
      <c r="BF26" s="63">
        <v>407.61500000000001</v>
      </c>
      <c r="BG26" s="63">
        <v>474.75</v>
      </c>
      <c r="BH26" s="63">
        <v>531.11099999999999</v>
      </c>
      <c r="BI26" s="63">
        <v>471.54399999999998</v>
      </c>
      <c r="BJ26" s="63">
        <v>568.71600000000001</v>
      </c>
      <c r="BK26" s="63">
        <v>621.48699999999997</v>
      </c>
      <c r="BL26" s="45">
        <f t="shared" ca="1" si="7"/>
        <v>0</v>
      </c>
      <c r="BM26" s="45">
        <f t="shared" ca="1" si="8"/>
        <v>0</v>
      </c>
      <c r="BN26" s="45">
        <f t="shared" ca="1" si="9"/>
        <v>0</v>
      </c>
      <c r="BO26" s="45">
        <f t="shared" ca="1" si="10"/>
        <v>0</v>
      </c>
      <c r="BP26" s="45">
        <f t="shared" ca="1" si="11"/>
        <v>0</v>
      </c>
      <c r="BQ26" s="45">
        <f t="shared" ca="1" si="12"/>
        <v>0</v>
      </c>
      <c r="BR26" s="29">
        <f t="shared" ca="1" si="13"/>
        <v>0</v>
      </c>
      <c r="BS26">
        <v>1</v>
      </c>
      <c r="CI26" s="125">
        <f t="shared" si="14"/>
        <v>0.34202655122838665</v>
      </c>
      <c r="CJ26">
        <f t="shared" si="15"/>
        <v>0</v>
      </c>
      <c r="CK26">
        <f t="shared" si="16"/>
        <v>0</v>
      </c>
      <c r="CL26">
        <f t="shared" si="17"/>
        <v>0</v>
      </c>
      <c r="CM26">
        <f t="shared" si="18"/>
        <v>0</v>
      </c>
      <c r="CN26">
        <f t="shared" si="19"/>
        <v>1</v>
      </c>
      <c r="CO26">
        <f t="shared" si="20"/>
        <v>0</v>
      </c>
      <c r="CP26">
        <f t="shared" si="21"/>
        <v>0</v>
      </c>
      <c r="CR26" t="e">
        <f ca="1">_xll.BDP($H26,CR$1)</f>
        <v>#NAME?</v>
      </c>
      <c r="CS26" t="e">
        <f ca="1">_xll.BDP($H26,CS$1)</f>
        <v>#NAME?</v>
      </c>
      <c r="CT26" s="121" t="e">
        <f ca="1">_xll.BDP($H26,CT$1)</f>
        <v>#NAME?</v>
      </c>
      <c r="CU26" s="122" t="e">
        <f ca="1">_xll.BDP($H26,CU$1)</f>
        <v>#NAME?</v>
      </c>
      <c r="CV26" s="122" t="e">
        <f ca="1">_xll.BDP($H26,CV$1)</f>
        <v>#NAME?</v>
      </c>
      <c r="CW26" s="122" t="e">
        <f ca="1">_xll.BDP($H26,CW$1)</f>
        <v>#NAME?</v>
      </c>
    </row>
    <row r="27" spans="1:101" hidden="1" x14ac:dyDescent="0.3">
      <c r="A27" t="str">
        <f t="shared" si="0"/>
        <v>1A</v>
      </c>
      <c r="B27">
        <v>1</v>
      </c>
      <c r="C27" s="34" t="s">
        <v>3295</v>
      </c>
      <c r="D27" s="34">
        <v>3</v>
      </c>
      <c r="E27" s="34">
        <v>1</v>
      </c>
      <c r="F27" s="42">
        <v>0.25</v>
      </c>
      <c r="G27" s="34"/>
      <c r="H27" s="35" t="s">
        <v>127</v>
      </c>
      <c r="I27" s="34">
        <v>1024</v>
      </c>
      <c r="J27" s="34" t="str">
        <f t="shared" si="1"/>
        <v>1024META US Equity</v>
      </c>
      <c r="K27" s="35" t="s">
        <v>767</v>
      </c>
      <c r="L27" s="36">
        <v>0.64131729066457732</v>
      </c>
      <c r="M27" s="36">
        <v>0.36493849717772192</v>
      </c>
      <c r="N27" s="36">
        <v>0.44646638276749195</v>
      </c>
      <c r="O27" s="36">
        <v>0.29892296865117191</v>
      </c>
      <c r="P27" s="37">
        <v>17.961499442656212</v>
      </c>
      <c r="Q27" s="37">
        <v>14.27371101046174</v>
      </c>
      <c r="R27" s="37">
        <v>17.354888375673593</v>
      </c>
      <c r="S27" s="38">
        <v>45.826582555642098</v>
      </c>
      <c r="T27" s="38">
        <v>37.816978106321123</v>
      </c>
      <c r="U27" s="36">
        <v>-9.26092168425353E-2</v>
      </c>
      <c r="V27" s="39">
        <v>-0.4312606388304796</v>
      </c>
      <c r="W27" s="36">
        <v>0.64847983433968104</v>
      </c>
      <c r="X27" s="40" t="e">
        <v>#N/A</v>
      </c>
      <c r="Y27" s="39">
        <v>20.690321803773951</v>
      </c>
      <c r="Z27" s="39">
        <v>5.8402736308832193</v>
      </c>
      <c r="AA27" s="39">
        <v>91947000000</v>
      </c>
      <c r="AB27" s="39">
        <v>112253000000</v>
      </c>
      <c r="AC27" s="39">
        <v>13253000000</v>
      </c>
      <c r="AD27" s="41">
        <v>55509000000</v>
      </c>
      <c r="AE27" s="36">
        <v>0.23875407591561729</v>
      </c>
      <c r="AF27" s="66" t="e">
        <f ca="1">_xll.BDP($H27,AF$1)/1000000</f>
        <v>#NAME?</v>
      </c>
      <c r="AG27" s="66" t="e">
        <f ca="1">_xll.BDP($H27,AG$1)</f>
        <v>#NAME?</v>
      </c>
      <c r="AH27" s="67" t="e">
        <f ca="1">_xll.BDP($H27,AH$1)</f>
        <v>#NAME?</v>
      </c>
      <c r="AI27" s="67" t="e">
        <f ca="1">_xll.BDP($H27,AI$1)</f>
        <v>#NAME?</v>
      </c>
      <c r="AJ27" s="67" t="e">
        <f ca="1">_xll.BDP($H27,AJ$1)</f>
        <v>#NAME?</v>
      </c>
      <c r="AK27" s="67" t="e">
        <f ca="1">_xll.BDP($H27,AK$1)</f>
        <v>#NAME?</v>
      </c>
      <c r="AL27" s="67" t="e">
        <f ca="1">_xll.BDP($H27,AL$1)</f>
        <v>#NAME?</v>
      </c>
      <c r="AM27" s="34" t="e">
        <f ca="1">_xll.BDP($H27,AM$1)</f>
        <v>#NAME?</v>
      </c>
      <c r="AN27" s="34" t="e">
        <f ca="1">_xll.BDP($H27,AN$1)</f>
        <v>#NAME?</v>
      </c>
      <c r="AO27" s="34" t="e">
        <f ca="1">_xll.BDP($H27,AO$1)</f>
        <v>#NAME?</v>
      </c>
      <c r="AP27" s="34" t="e">
        <f ca="1">_xll.BDP($H27,AP$1)</f>
        <v>#NAME?</v>
      </c>
      <c r="AQ27" s="129" t="e">
        <v>#VALUE!</v>
      </c>
      <c r="AR27" s="129">
        <v>0.2541813</v>
      </c>
      <c r="AS27" s="129">
        <v>9.2520729999999995E-2</v>
      </c>
      <c r="AT27" s="63" t="s">
        <v>3325</v>
      </c>
      <c r="AU27" s="63" t="s">
        <v>3325</v>
      </c>
      <c r="AV27" t="str">
        <f t="shared" si="2"/>
        <v>18/05/2012</v>
      </c>
      <c r="AW27" s="67" t="s">
        <v>3317</v>
      </c>
      <c r="AX27" s="60">
        <f t="shared" si="3"/>
        <v>0</v>
      </c>
      <c r="AY27" s="60">
        <f t="shared" ca="1" si="4"/>
        <v>0</v>
      </c>
      <c r="AZ27" s="60">
        <f t="shared" ca="1" si="5"/>
        <v>0</v>
      </c>
      <c r="BA27" s="67">
        <v>0</v>
      </c>
      <c r="BB27" s="60">
        <v>102.6518957706537</v>
      </c>
      <c r="BC27" s="67">
        <v>102.6518957706537</v>
      </c>
      <c r="BD27" s="60" t="e">
        <f ca="1">_xll.BDP($H27,BD$1)</f>
        <v>#NAME?</v>
      </c>
      <c r="BE27" s="60" t="e">
        <f t="shared" ca="1" si="6"/>
        <v>#NAME?</v>
      </c>
      <c r="BF27" s="63">
        <v>32534.171000000002</v>
      </c>
      <c r="BG27" s="63">
        <v>41895.897000000004</v>
      </c>
      <c r="BH27" s="63">
        <v>46018.71</v>
      </c>
      <c r="BI27" s="63">
        <v>26562.245999999999</v>
      </c>
      <c r="BJ27" s="63">
        <v>33585.023999999998</v>
      </c>
      <c r="BK27" s="63">
        <v>41333.199000000001</v>
      </c>
      <c r="BL27" s="45">
        <f t="shared" ca="1" si="7"/>
        <v>0</v>
      </c>
      <c r="BM27" s="45">
        <f t="shared" ca="1" si="8"/>
        <v>0</v>
      </c>
      <c r="BN27" s="45">
        <f t="shared" ca="1" si="9"/>
        <v>0</v>
      </c>
      <c r="BO27" s="45">
        <f t="shared" ca="1" si="10"/>
        <v>0</v>
      </c>
      <c r="BP27" s="45">
        <f t="shared" ca="1" si="11"/>
        <v>0</v>
      </c>
      <c r="BQ27" s="45">
        <f t="shared" ca="1" si="12"/>
        <v>0</v>
      </c>
      <c r="BR27" s="29">
        <f t="shared" ca="1" si="13"/>
        <v>0</v>
      </c>
      <c r="BS27">
        <v>0</v>
      </c>
      <c r="BT27">
        <v>1</v>
      </c>
      <c r="BU27">
        <v>0</v>
      </c>
      <c r="BV27">
        <v>0</v>
      </c>
      <c r="BW27">
        <v>0</v>
      </c>
      <c r="BX27">
        <v>0</v>
      </c>
      <c r="BY27">
        <v>0</v>
      </c>
      <c r="BZ27">
        <v>0</v>
      </c>
      <c r="CA27">
        <v>1</v>
      </c>
      <c r="CC27">
        <v>3</v>
      </c>
      <c r="CD27">
        <v>1</v>
      </c>
      <c r="CE27">
        <v>1</v>
      </c>
      <c r="CF27">
        <v>1</v>
      </c>
      <c r="CG27">
        <v>1</v>
      </c>
      <c r="CH27">
        <v>0</v>
      </c>
      <c r="CI27" s="125">
        <f t="shared" si="14"/>
        <v>0.64131729066457732</v>
      </c>
      <c r="CJ27">
        <f t="shared" si="15"/>
        <v>0</v>
      </c>
      <c r="CK27">
        <f t="shared" si="16"/>
        <v>0</v>
      </c>
      <c r="CL27">
        <f t="shared" si="17"/>
        <v>0</v>
      </c>
      <c r="CM27">
        <f t="shared" si="18"/>
        <v>0</v>
      </c>
      <c r="CN27">
        <f t="shared" si="19"/>
        <v>0</v>
      </c>
      <c r="CO27">
        <f t="shared" si="20"/>
        <v>0</v>
      </c>
      <c r="CP27">
        <f t="shared" si="21"/>
        <v>1</v>
      </c>
      <c r="CR27" t="e">
        <f ca="1">_xll.BDP($H27,CR$1)</f>
        <v>#NAME?</v>
      </c>
      <c r="CS27" t="e">
        <f ca="1">_xll.BDP($H27,CS$1)</f>
        <v>#NAME?</v>
      </c>
      <c r="CT27" s="121" t="e">
        <f ca="1">_xll.BDP($H27,CT$1)</f>
        <v>#NAME?</v>
      </c>
      <c r="CU27" s="122" t="e">
        <f ca="1">_xll.BDP($H27,CU$1)</f>
        <v>#NAME?</v>
      </c>
      <c r="CV27" s="122" t="e">
        <f ca="1">_xll.BDP($H27,CV$1)</f>
        <v>#NAME?</v>
      </c>
      <c r="CW27" s="122" t="e">
        <f ca="1">_xll.BDP($H27,CW$1)</f>
        <v>#NAME?</v>
      </c>
    </row>
    <row r="28" spans="1:101" hidden="1" x14ac:dyDescent="0.3">
      <c r="A28" t="str">
        <f t="shared" si="0"/>
        <v>1A</v>
      </c>
      <c r="B28">
        <v>1</v>
      </c>
      <c r="C28" s="34" t="s">
        <v>3295</v>
      </c>
      <c r="D28" s="34">
        <v>3</v>
      </c>
      <c r="E28" s="34">
        <v>1</v>
      </c>
      <c r="F28" s="42">
        <v>0.18</v>
      </c>
      <c r="G28" s="34" t="s">
        <v>2599</v>
      </c>
      <c r="H28" s="35" t="s">
        <v>108</v>
      </c>
      <c r="I28" s="35">
        <v>1025</v>
      </c>
      <c r="J28" s="34" t="str">
        <f t="shared" si="1"/>
        <v>1025CSGP US Equity</v>
      </c>
      <c r="K28" s="35" t="s">
        <v>741</v>
      </c>
      <c r="L28" s="36">
        <v>0.72309201968062187</v>
      </c>
      <c r="M28" s="36">
        <v>0.67044267300843374</v>
      </c>
      <c r="N28" s="36">
        <v>0.14872388285900143</v>
      </c>
      <c r="O28" s="36">
        <v>0.15446793612859663</v>
      </c>
      <c r="P28" s="37">
        <v>3.2652887603621958</v>
      </c>
      <c r="Q28" s="37">
        <v>2.4853055787712557</v>
      </c>
      <c r="R28" s="37">
        <v>3.8654294693371325</v>
      </c>
      <c r="S28" s="38">
        <v>31.710049478466392</v>
      </c>
      <c r="T28" s="38">
        <v>29.147465701734642</v>
      </c>
      <c r="U28" s="36">
        <v>-0.64412792841468969</v>
      </c>
      <c r="V28" s="39">
        <v>-8.0005088790622594</v>
      </c>
      <c r="W28" s="36">
        <v>1.6107677301288565</v>
      </c>
      <c r="X28" s="40" t="e">
        <v>#N/A</v>
      </c>
      <c r="Y28" s="39">
        <v>16.735801389663418</v>
      </c>
      <c r="Z28" s="39">
        <v>14.157777499671443</v>
      </c>
      <c r="AA28" s="39">
        <v>692971999.99999952</v>
      </c>
      <c r="AB28" s="39">
        <v>3007730999.9999995</v>
      </c>
      <c r="AC28" s="39">
        <v>81119000</v>
      </c>
      <c r="AD28" s="41">
        <v>564901000</v>
      </c>
      <c r="AE28" s="36">
        <v>0.14359861285428774</v>
      </c>
      <c r="AF28" s="66" t="e">
        <f ca="1">_xll.BDP($H28,AF$1)/1000000</f>
        <v>#NAME?</v>
      </c>
      <c r="AG28" s="66" t="e">
        <f ca="1">_xll.BDP($H28,AG$1)</f>
        <v>#NAME?</v>
      </c>
      <c r="AH28" s="67" t="e">
        <f ca="1">_xll.BDP($H28,AH$1)</f>
        <v>#NAME?</v>
      </c>
      <c r="AI28" s="67" t="e">
        <f ca="1">_xll.BDP($H28,AI$1)</f>
        <v>#NAME?</v>
      </c>
      <c r="AJ28" s="67" t="e">
        <f ca="1">_xll.BDP($H28,AJ$1)</f>
        <v>#NAME?</v>
      </c>
      <c r="AK28" s="67" t="e">
        <f ca="1">_xll.BDP($H28,AK$1)</f>
        <v>#NAME?</v>
      </c>
      <c r="AL28" s="67" t="e">
        <f ca="1">_xll.BDP($H28,AL$1)</f>
        <v>#NAME?</v>
      </c>
      <c r="AM28" s="34" t="e">
        <f ca="1">_xll.BDP($H28,AM$1)</f>
        <v>#NAME?</v>
      </c>
      <c r="AN28" s="34" t="e">
        <f ca="1">_xll.BDP($H28,AN$1)</f>
        <v>#NAME?</v>
      </c>
      <c r="AO28" s="34" t="e">
        <f ca="1">_xll.BDP($H28,AO$1)</f>
        <v>#NAME?</v>
      </c>
      <c r="AP28" s="34" t="e">
        <f ca="1">_xll.BDP($H28,AP$1)</f>
        <v>#NAME?</v>
      </c>
      <c r="AQ28" s="129">
        <v>0.20806230000000001</v>
      </c>
      <c r="AR28" s="129">
        <v>0.24474070000000001</v>
      </c>
      <c r="AS28" s="129">
        <v>0.22106490000000001</v>
      </c>
      <c r="AT28" s="63" t="s">
        <v>3326</v>
      </c>
      <c r="AU28" s="63" t="s">
        <v>3326</v>
      </c>
      <c r="AV28" t="str">
        <f t="shared" si="2"/>
        <v>01/07/1998</v>
      </c>
      <c r="AW28" s="67" t="s">
        <v>3317</v>
      </c>
      <c r="AX28" s="60">
        <f t="shared" si="3"/>
        <v>0</v>
      </c>
      <c r="AY28" s="60">
        <f t="shared" ca="1" si="4"/>
        <v>0</v>
      </c>
      <c r="AZ28" s="60">
        <f t="shared" ca="1" si="5"/>
        <v>0</v>
      </c>
      <c r="BA28" s="67">
        <v>0</v>
      </c>
      <c r="BB28" s="60">
        <v>2.3225791551683339</v>
      </c>
      <c r="BC28" s="67">
        <v>2.3225791551683339</v>
      </c>
      <c r="BD28" s="60" t="e">
        <f ca="1">_xll.BDP($H28,BD$1)</f>
        <v>#NAME?</v>
      </c>
      <c r="BE28" s="60" t="e">
        <f t="shared" ca="1" si="6"/>
        <v>#NAME?</v>
      </c>
      <c r="BF28" s="63">
        <v>507.91700000000003</v>
      </c>
      <c r="BG28" s="63">
        <v>588.53800000000001</v>
      </c>
      <c r="BH28" s="63">
        <v>761.2</v>
      </c>
      <c r="BI28" s="63">
        <v>494.44499999999999</v>
      </c>
      <c r="BJ28" s="63">
        <v>546.47299999999996</v>
      </c>
      <c r="BK28" s="63">
        <v>747.08199999999999</v>
      </c>
      <c r="BL28" s="45">
        <f t="shared" ca="1" si="7"/>
        <v>0</v>
      </c>
      <c r="BM28" s="45">
        <f t="shared" ca="1" si="8"/>
        <v>0</v>
      </c>
      <c r="BN28" s="45">
        <f t="shared" ca="1" si="9"/>
        <v>0</v>
      </c>
      <c r="BO28" s="45">
        <f t="shared" ca="1" si="10"/>
        <v>0</v>
      </c>
      <c r="BP28" s="45">
        <f t="shared" ca="1" si="11"/>
        <v>0</v>
      </c>
      <c r="BQ28" s="45">
        <f t="shared" ca="1" si="12"/>
        <v>0</v>
      </c>
      <c r="BR28" s="29">
        <f t="shared" ca="1" si="13"/>
        <v>0</v>
      </c>
      <c r="BS28">
        <v>1</v>
      </c>
      <c r="BT28">
        <v>1</v>
      </c>
      <c r="CI28" s="125">
        <f t="shared" si="14"/>
        <v>0.72309201968062187</v>
      </c>
      <c r="CJ28">
        <f t="shared" si="15"/>
        <v>0</v>
      </c>
      <c r="CK28">
        <f t="shared" si="16"/>
        <v>0</v>
      </c>
      <c r="CL28">
        <f t="shared" si="17"/>
        <v>0</v>
      </c>
      <c r="CM28">
        <f t="shared" si="18"/>
        <v>0</v>
      </c>
      <c r="CN28">
        <f t="shared" si="19"/>
        <v>0</v>
      </c>
      <c r="CO28">
        <f t="shared" si="20"/>
        <v>0</v>
      </c>
      <c r="CP28">
        <f t="shared" si="21"/>
        <v>1</v>
      </c>
      <c r="CR28" t="e">
        <f ca="1">_xll.BDP($H28,CR$1)</f>
        <v>#NAME?</v>
      </c>
      <c r="CS28" t="e">
        <f ca="1">_xll.BDP($H28,CS$1)</f>
        <v>#NAME?</v>
      </c>
      <c r="CT28" s="121" t="e">
        <f ca="1">_xll.BDP($H28,CT$1)</f>
        <v>#NAME?</v>
      </c>
      <c r="CU28" s="122" t="e">
        <f ca="1">_xll.BDP($H28,CU$1)</f>
        <v>#NAME?</v>
      </c>
      <c r="CV28" s="122" t="e">
        <f ca="1">_xll.BDP($H28,CV$1)</f>
        <v>#NAME?</v>
      </c>
      <c r="CW28" s="122" t="e">
        <f ca="1">_xll.BDP($H28,CW$1)</f>
        <v>#NAME?</v>
      </c>
    </row>
    <row r="29" spans="1:101" hidden="1" x14ac:dyDescent="0.3">
      <c r="A29" t="str">
        <f t="shared" si="0"/>
        <v>1A</v>
      </c>
      <c r="B29">
        <v>1</v>
      </c>
      <c r="C29" s="34" t="s">
        <v>3295</v>
      </c>
      <c r="D29" s="34">
        <v>4</v>
      </c>
      <c r="E29" s="34">
        <v>1</v>
      </c>
      <c r="F29" s="34"/>
      <c r="G29" s="34"/>
      <c r="H29" s="35" t="s">
        <v>165</v>
      </c>
      <c r="I29" s="34">
        <v>1026</v>
      </c>
      <c r="J29" s="34" t="str">
        <f t="shared" si="1"/>
        <v>1026GOOGL US Equity</v>
      </c>
      <c r="K29" s="35" t="s">
        <v>812</v>
      </c>
      <c r="L29" s="36">
        <v>0.54093642207191306</v>
      </c>
      <c r="M29" s="36">
        <v>0.52191437876135816</v>
      </c>
      <c r="N29" s="36">
        <v>0.43547888014859382</v>
      </c>
      <c r="O29" s="36">
        <v>0.43422159562308904</v>
      </c>
      <c r="P29" s="37">
        <v>25.888632484420388</v>
      </c>
      <c r="Q29" s="37">
        <v>21.472754950779393</v>
      </c>
      <c r="R29" s="37">
        <v>23.328612982241275</v>
      </c>
      <c r="S29" s="38">
        <v>32.381137973100643</v>
      </c>
      <c r="T29" s="38">
        <v>33.118132062396583</v>
      </c>
      <c r="U29" s="36">
        <v>-0.2512477602491564</v>
      </c>
      <c r="V29" s="39">
        <v>-0.95369893580501197</v>
      </c>
      <c r="W29" s="36">
        <v>0.69741596265703154</v>
      </c>
      <c r="X29" s="40">
        <v>1.0668659961946181E-2</v>
      </c>
      <c r="Y29" s="39">
        <v>18.937393655658148</v>
      </c>
      <c r="Z29" s="39">
        <v>32.528600630077655</v>
      </c>
      <c r="AA29" s="39">
        <v>143399000000</v>
      </c>
      <c r="AB29" s="39">
        <v>172359000000</v>
      </c>
      <c r="AC29" s="39">
        <v>21134000000</v>
      </c>
      <c r="AD29" s="41">
        <v>99142000000</v>
      </c>
      <c r="AE29" s="36">
        <v>0.21316898993363054</v>
      </c>
      <c r="AF29" s="66" t="e">
        <f ca="1">_xll.BDP($H29,AF$1)/1000000</f>
        <v>#NAME?</v>
      </c>
      <c r="AG29" s="66" t="e">
        <f ca="1">_xll.BDP($H29,AG$1)</f>
        <v>#NAME?</v>
      </c>
      <c r="AH29" s="67" t="e">
        <f ca="1">_xll.BDP($H29,AH$1)</f>
        <v>#NAME?</v>
      </c>
      <c r="AI29" s="67" t="e">
        <f ca="1">_xll.BDP($H29,AI$1)</f>
        <v>#NAME?</v>
      </c>
      <c r="AJ29" s="67" t="e">
        <f ca="1">_xll.BDP($H29,AJ$1)</f>
        <v>#NAME?</v>
      </c>
      <c r="AK29" s="67" t="e">
        <f ca="1">_xll.BDP($H29,AK$1)</f>
        <v>#NAME?</v>
      </c>
      <c r="AL29" s="67" t="e">
        <f ca="1">_xll.BDP($H29,AL$1)</f>
        <v>#NAME?</v>
      </c>
      <c r="AM29" s="34" t="e">
        <f ca="1">_xll.BDP($H29,AM$1)</f>
        <v>#NAME?</v>
      </c>
      <c r="AN29" s="34" t="e">
        <f ca="1">_xll.BDP($H29,AN$1)</f>
        <v>#NAME?</v>
      </c>
      <c r="AO29" s="34" t="e">
        <f ca="1">_xll.BDP($H29,AO$1)</f>
        <v>#NAME?</v>
      </c>
      <c r="AP29" s="34" t="e">
        <f ca="1">_xll.BDP($H29,AP$1)</f>
        <v>#NAME?</v>
      </c>
      <c r="AQ29" s="129" t="e">
        <v>#VALUE!</v>
      </c>
      <c r="AR29" s="129">
        <v>0.19968039999999998</v>
      </c>
      <c r="AS29" s="129">
        <v>0.16110700000000003</v>
      </c>
      <c r="AT29" s="63" t="s">
        <v>4007</v>
      </c>
      <c r="AU29" s="63" t="s">
        <v>3327</v>
      </c>
      <c r="AV29" t="str">
        <f t="shared" si="2"/>
        <v>05/10/2015</v>
      </c>
      <c r="AW29" s="67" t="s">
        <v>3317</v>
      </c>
      <c r="AX29" s="60">
        <f t="shared" si="3"/>
        <v>0</v>
      </c>
      <c r="AY29" s="60">
        <f t="shared" ca="1" si="4"/>
        <v>0</v>
      </c>
      <c r="AZ29" s="60">
        <f t="shared" ca="1" si="5"/>
        <v>0</v>
      </c>
      <c r="BA29" s="67">
        <v>0</v>
      </c>
      <c r="BB29" s="60">
        <v>92.535702592334701</v>
      </c>
      <c r="BC29" s="67">
        <v>112.27667415708397</v>
      </c>
      <c r="BD29" s="60" t="e">
        <f ca="1">_xll.BDP($H29,BD$1)</f>
        <v>#NAME?</v>
      </c>
      <c r="BE29" s="60" t="e">
        <f t="shared" ca="1" si="6"/>
        <v>#NAME?</v>
      </c>
      <c r="BF29" s="63">
        <v>75802.432000000001</v>
      </c>
      <c r="BG29" s="63">
        <v>88109.057000000001</v>
      </c>
      <c r="BH29" s="63">
        <v>101278.51700000001</v>
      </c>
      <c r="BI29" s="63">
        <v>69649.707999999999</v>
      </c>
      <c r="BJ29" s="63">
        <v>83758.66</v>
      </c>
      <c r="BK29" s="63">
        <v>96363.042000000001</v>
      </c>
      <c r="BL29" s="45">
        <f t="shared" ca="1" si="7"/>
        <v>0</v>
      </c>
      <c r="BM29" s="45">
        <f t="shared" ca="1" si="8"/>
        <v>0</v>
      </c>
      <c r="BN29" s="45">
        <f t="shared" ca="1" si="9"/>
        <v>0</v>
      </c>
      <c r="BO29" s="45">
        <f t="shared" ca="1" si="10"/>
        <v>0</v>
      </c>
      <c r="BP29" s="45">
        <f t="shared" ca="1" si="11"/>
        <v>0</v>
      </c>
      <c r="BQ29" s="45">
        <f t="shared" ca="1" si="12"/>
        <v>0</v>
      </c>
      <c r="BR29" s="29">
        <f t="shared" ca="1" si="13"/>
        <v>0</v>
      </c>
      <c r="CI29" s="125">
        <f t="shared" si="14"/>
        <v>0.54093642207191306</v>
      </c>
      <c r="CJ29">
        <f t="shared" si="15"/>
        <v>0</v>
      </c>
      <c r="CK29">
        <f t="shared" si="16"/>
        <v>0</v>
      </c>
      <c r="CL29">
        <f t="shared" si="17"/>
        <v>0</v>
      </c>
      <c r="CM29">
        <f t="shared" si="18"/>
        <v>0</v>
      </c>
      <c r="CN29">
        <f t="shared" si="19"/>
        <v>0</v>
      </c>
      <c r="CO29">
        <f t="shared" si="20"/>
        <v>0</v>
      </c>
      <c r="CP29">
        <f t="shared" si="21"/>
        <v>1</v>
      </c>
      <c r="CR29" t="e">
        <f ca="1">_xll.BDP($H29,CR$1)</f>
        <v>#NAME?</v>
      </c>
      <c r="CS29" t="e">
        <f ca="1">_xll.BDP($H29,CS$1)</f>
        <v>#NAME?</v>
      </c>
      <c r="CT29" s="121" t="e">
        <f ca="1">_xll.BDP($H29,CT$1)</f>
        <v>#NAME?</v>
      </c>
      <c r="CU29" s="122" t="e">
        <f ca="1">_xll.BDP($H29,CU$1)</f>
        <v>#NAME?</v>
      </c>
      <c r="CV29" s="122" t="e">
        <f ca="1">_xll.BDP($H29,CV$1)</f>
        <v>#NAME?</v>
      </c>
      <c r="CW29" s="122" t="e">
        <f ca="1">_xll.BDP($H29,CW$1)</f>
        <v>#NAME?</v>
      </c>
    </row>
    <row r="30" spans="1:101" hidden="1" x14ac:dyDescent="0.3">
      <c r="A30" t="str">
        <f t="shared" si="0"/>
        <v>1A</v>
      </c>
      <c r="B30">
        <v>1</v>
      </c>
      <c r="C30" s="34" t="s">
        <v>3295</v>
      </c>
      <c r="D30" s="34">
        <v>4</v>
      </c>
      <c r="E30" s="34">
        <v>1</v>
      </c>
      <c r="F30" s="42">
        <v>0.19</v>
      </c>
      <c r="G30" s="34"/>
      <c r="H30" s="35" t="s">
        <v>106</v>
      </c>
      <c r="I30" s="35">
        <v>1027</v>
      </c>
      <c r="J30" s="34" t="str">
        <f t="shared" si="1"/>
        <v>1027ANSS US Equity</v>
      </c>
      <c r="K30" s="35" t="s">
        <v>737</v>
      </c>
      <c r="L30" s="36">
        <v>0.72351496937349835</v>
      </c>
      <c r="M30" s="36">
        <v>0.41177339731977503</v>
      </c>
      <c r="N30" s="36">
        <v>0.15704904838397032</v>
      </c>
      <c r="O30" s="36">
        <v>0.11872993368681689</v>
      </c>
      <c r="P30" s="37">
        <v>11.5680070828005</v>
      </c>
      <c r="Q30" s="37">
        <v>10.355668621870628</v>
      </c>
      <c r="R30" s="37">
        <v>12.100091044140827</v>
      </c>
      <c r="S30" s="38">
        <v>38.017732411838196</v>
      </c>
      <c r="T30" s="38">
        <v>36.298764138500623</v>
      </c>
      <c r="U30" s="36">
        <v>0.13836082805252248</v>
      </c>
      <c r="V30" s="39">
        <v>0.48396374345049148</v>
      </c>
      <c r="W30" s="36">
        <v>0.73788160780529477</v>
      </c>
      <c r="X30" s="40">
        <v>3.4386127011312932E-2</v>
      </c>
      <c r="Y30" s="39">
        <v>13.873302748481763</v>
      </c>
      <c r="Z30" s="39">
        <v>14.333037068682607</v>
      </c>
      <c r="AA30" s="39">
        <v>1482189000</v>
      </c>
      <c r="AB30" s="39">
        <v>5140456000</v>
      </c>
      <c r="AC30" s="39">
        <v>176648000</v>
      </c>
      <c r="AD30" s="41">
        <v>680833000</v>
      </c>
      <c r="AE30" s="36">
        <v>0.259458633761877</v>
      </c>
      <c r="AF30" s="66" t="e">
        <f ca="1">_xll.BDP($H30,AF$1)/1000000</f>
        <v>#NAME?</v>
      </c>
      <c r="AG30" s="66" t="e">
        <f ca="1">_xll.BDP($H30,AG$1)</f>
        <v>#NAME?</v>
      </c>
      <c r="AH30" s="67" t="e">
        <f ca="1">_xll.BDP($H30,AH$1)</f>
        <v>#NAME?</v>
      </c>
      <c r="AI30" s="67" t="e">
        <f ca="1">_xll.BDP($H30,AI$1)</f>
        <v>#NAME?</v>
      </c>
      <c r="AJ30" s="67" t="e">
        <f ca="1">_xll.BDP($H30,AJ$1)</f>
        <v>#NAME?</v>
      </c>
      <c r="AK30" s="67" t="e">
        <f ca="1">_xll.BDP($H30,AK$1)</f>
        <v>#NAME?</v>
      </c>
      <c r="AL30" s="67" t="e">
        <f ca="1">_xll.BDP($H30,AL$1)</f>
        <v>#NAME?</v>
      </c>
      <c r="AM30" s="34" t="e">
        <f ca="1">_xll.BDP($H30,AM$1)</f>
        <v>#NAME?</v>
      </c>
      <c r="AN30" s="34" t="e">
        <f ca="1">_xll.BDP($H30,AN$1)</f>
        <v>#NAME?</v>
      </c>
      <c r="AO30" s="34" t="e">
        <f ca="1">_xll.BDP($H30,AO$1)</f>
        <v>#NAME?</v>
      </c>
      <c r="AP30" s="34" t="e">
        <f ca="1">_xll.BDP($H30,AP$1)</f>
        <v>#NAME?</v>
      </c>
      <c r="AQ30" s="129">
        <v>0.2261263</v>
      </c>
      <c r="AR30" s="129">
        <v>0.1635355</v>
      </c>
      <c r="AS30" s="129">
        <v>0.15784330000000002</v>
      </c>
      <c r="AT30" s="63" t="s">
        <v>4008</v>
      </c>
      <c r="AU30" s="63" t="s">
        <v>3328</v>
      </c>
      <c r="AV30" t="str">
        <f t="shared" si="2"/>
        <v>20/06/1996</v>
      </c>
      <c r="AW30" s="67" t="s">
        <v>3317</v>
      </c>
      <c r="AX30" s="60">
        <f t="shared" si="3"/>
        <v>0</v>
      </c>
      <c r="AY30" s="60">
        <f t="shared" ca="1" si="4"/>
        <v>0</v>
      </c>
      <c r="AZ30" s="60">
        <f t="shared" ca="1" si="5"/>
        <v>0</v>
      </c>
      <c r="BA30" s="67">
        <v>0</v>
      </c>
      <c r="BB30" s="60">
        <v>33.64765625982389</v>
      </c>
      <c r="BC30" s="67">
        <v>33.64765625982389</v>
      </c>
      <c r="BD30" s="60" t="e">
        <f ca="1">_xll.BDP($H30,BD$1)</f>
        <v>#NAME?</v>
      </c>
      <c r="BE30" s="60" t="e">
        <f t="shared" ca="1" si="6"/>
        <v>#NAME?</v>
      </c>
      <c r="BF30" s="63">
        <v>756</v>
      </c>
      <c r="BG30" s="63">
        <v>841.64700000000005</v>
      </c>
      <c r="BH30" s="63">
        <v>940.4</v>
      </c>
      <c r="BI30" s="63">
        <v>671.47500000000002</v>
      </c>
      <c r="BJ30" s="63">
        <v>773.09699999999998</v>
      </c>
      <c r="BK30" s="63">
        <v>880.31500000000005</v>
      </c>
      <c r="BL30" s="45">
        <f t="shared" ca="1" si="7"/>
        <v>0</v>
      </c>
      <c r="BM30" s="45">
        <f t="shared" ca="1" si="8"/>
        <v>0</v>
      </c>
      <c r="BN30" s="45">
        <f t="shared" ca="1" si="9"/>
        <v>0</v>
      </c>
      <c r="BO30" s="45">
        <f t="shared" ca="1" si="10"/>
        <v>0</v>
      </c>
      <c r="BP30" s="45">
        <f t="shared" ca="1" si="11"/>
        <v>0</v>
      </c>
      <c r="BQ30" s="45">
        <f t="shared" ca="1" si="12"/>
        <v>0</v>
      </c>
      <c r="BR30" s="29">
        <f t="shared" ca="1" si="13"/>
        <v>0</v>
      </c>
      <c r="BS30">
        <v>1</v>
      </c>
      <c r="CI30" s="125">
        <f t="shared" si="14"/>
        <v>0.72351496937349835</v>
      </c>
      <c r="CJ30">
        <f t="shared" si="15"/>
        <v>0</v>
      </c>
      <c r="CK30">
        <f t="shared" si="16"/>
        <v>0</v>
      </c>
      <c r="CL30">
        <f t="shared" si="17"/>
        <v>0</v>
      </c>
      <c r="CM30">
        <f t="shared" si="18"/>
        <v>0</v>
      </c>
      <c r="CN30">
        <f t="shared" si="19"/>
        <v>0</v>
      </c>
      <c r="CO30">
        <f t="shared" si="20"/>
        <v>0</v>
      </c>
      <c r="CP30">
        <f t="shared" si="21"/>
        <v>1</v>
      </c>
      <c r="CR30" t="e">
        <f ca="1">_xll.BDP($H30,CR$1)</f>
        <v>#NAME?</v>
      </c>
      <c r="CS30" t="e">
        <f ca="1">_xll.BDP($H30,CS$1)</f>
        <v>#NAME?</v>
      </c>
      <c r="CT30" s="121" t="e">
        <f ca="1">_xll.BDP($H30,CT$1)</f>
        <v>#NAME?</v>
      </c>
      <c r="CU30" s="122" t="e">
        <f ca="1">_xll.BDP($H30,CU$1)</f>
        <v>#NAME?</v>
      </c>
      <c r="CV30" s="122" t="e">
        <f ca="1">_xll.BDP($H30,CV$1)</f>
        <v>#NAME?</v>
      </c>
      <c r="CW30" s="122" t="e">
        <f ca="1">_xll.BDP($H30,CW$1)</f>
        <v>#NAME?</v>
      </c>
    </row>
    <row r="31" spans="1:101" hidden="1" x14ac:dyDescent="0.3">
      <c r="A31" t="str">
        <f t="shared" si="0"/>
        <v>1A</v>
      </c>
      <c r="B31">
        <v>1</v>
      </c>
      <c r="C31" s="34" t="s">
        <v>3295</v>
      </c>
      <c r="D31" s="34">
        <v>4</v>
      </c>
      <c r="E31" s="34">
        <v>1</v>
      </c>
      <c r="F31" s="42">
        <v>0.19</v>
      </c>
      <c r="G31" s="34" t="s">
        <v>2935</v>
      </c>
      <c r="H31" s="34" t="s">
        <v>1550</v>
      </c>
      <c r="I31" s="34">
        <v>1028</v>
      </c>
      <c r="J31" s="34" t="str">
        <f t="shared" si="1"/>
        <v>1028ENX FP Equity</v>
      </c>
      <c r="K31" s="35" t="s">
        <v>1551</v>
      </c>
      <c r="L31" s="36">
        <v>1.3909720012005582</v>
      </c>
      <c r="M31" s="36">
        <v>0.47514385796832431</v>
      </c>
      <c r="N31" s="36">
        <v>0.26503744991802064</v>
      </c>
      <c r="O31" s="36">
        <v>0.13938635952439085</v>
      </c>
      <c r="P31" s="37">
        <v>4.819846728698792</v>
      </c>
      <c r="Q31" s="37">
        <v>3.5513275914803217</v>
      </c>
      <c r="R31" s="37">
        <v>5.1419588848704212</v>
      </c>
      <c r="S31" s="38">
        <v>62.166450537664183</v>
      </c>
      <c r="T31" s="38">
        <v>67.218655070093945</v>
      </c>
      <c r="U31" s="36">
        <v>9.1826896628962786E-3</v>
      </c>
      <c r="V31" s="39">
        <v>2.3587614356087263</v>
      </c>
      <c r="W31" s="36">
        <v>4.2515170538891207E-2</v>
      </c>
      <c r="X31" s="40" t="e">
        <v>#N/A</v>
      </c>
      <c r="Y31" s="39">
        <v>21.952072396559341</v>
      </c>
      <c r="Z31" s="39">
        <v>1.6382255539579615</v>
      </c>
      <c r="AA31" s="39">
        <v>1670050000</v>
      </c>
      <c r="AB31" s="39">
        <v>5692910000</v>
      </c>
      <c r="AC31" s="39">
        <v>14800000</v>
      </c>
      <c r="AD31" s="41">
        <v>566700000</v>
      </c>
      <c r="AE31" s="36">
        <v>2.6116110817010763E-2</v>
      </c>
      <c r="AF31" s="66" t="e">
        <f ca="1">_xll.BDP($H31,AF$1)/1000000</f>
        <v>#NAME?</v>
      </c>
      <c r="AG31" s="66" t="e">
        <f ca="1">_xll.BDP($H31,AG$1)</f>
        <v>#NAME?</v>
      </c>
      <c r="AH31" s="67" t="e">
        <f ca="1">_xll.BDP($H31,AH$1)</f>
        <v>#NAME?</v>
      </c>
      <c r="AI31" s="67" t="e">
        <f ca="1">_xll.BDP($H31,AI$1)</f>
        <v>#NAME?</v>
      </c>
      <c r="AJ31" s="67" t="e">
        <f ca="1">_xll.BDP($H31,AJ$1)</f>
        <v>#NAME?</v>
      </c>
      <c r="AK31" s="67" t="e">
        <f ca="1">_xll.BDP($H31,AK$1)</f>
        <v>#NAME?</v>
      </c>
      <c r="AL31" s="67" t="e">
        <f ca="1">_xll.BDP($H31,AL$1)</f>
        <v>#NAME?</v>
      </c>
      <c r="AM31" s="34" t="e">
        <f ca="1">_xll.BDP($H31,AM$1)</f>
        <v>#NAME?</v>
      </c>
      <c r="AN31" s="34" t="e">
        <f ca="1">_xll.BDP($H31,AN$1)</f>
        <v>#NAME?</v>
      </c>
      <c r="AO31" s="34" t="e">
        <f ca="1">_xll.BDP($H31,AO$1)</f>
        <v>#NAME?</v>
      </c>
      <c r="AP31" s="34" t="e">
        <f ca="1">_xll.BDP($H31,AP$1)</f>
        <v>#NAME?</v>
      </c>
      <c r="AQ31" s="129" t="e">
        <v>#VALUE!</v>
      </c>
      <c r="AR31" s="129" t="e">
        <v>#VALUE!</v>
      </c>
      <c r="AS31" s="129">
        <v>8.0380400000000005E-2</v>
      </c>
      <c r="AT31" s="63" t="s">
        <v>3329</v>
      </c>
      <c r="AU31" s="63" t="s">
        <v>3329</v>
      </c>
      <c r="AV31" t="str">
        <f t="shared" si="2"/>
        <v>20/06/2014</v>
      </c>
      <c r="AW31" s="67">
        <v>3.4259259700775146</v>
      </c>
      <c r="AX31" s="60">
        <f t="shared" si="3"/>
        <v>3.4259259700775146</v>
      </c>
      <c r="AY31" s="60">
        <f t="shared" si="4"/>
        <v>0</v>
      </c>
      <c r="AZ31" s="60">
        <f t="shared" si="5"/>
        <v>3.4259259700775146</v>
      </c>
      <c r="BA31" s="67">
        <v>42.884609708386662</v>
      </c>
      <c r="BB31" s="60">
        <v>0</v>
      </c>
      <c r="BC31" s="67">
        <v>42.884609708386662</v>
      </c>
      <c r="BD31" s="60" t="e">
        <f ca="1">_xll.BDP($H31,BD$1)</f>
        <v>#NAME?</v>
      </c>
      <c r="BE31" s="60" t="e">
        <f t="shared" ca="1" si="6"/>
        <v>#NAME?</v>
      </c>
      <c r="BF31" s="63">
        <v>542</v>
      </c>
      <c r="BG31" s="63">
        <v>608.1</v>
      </c>
      <c r="BH31" s="63">
        <v>666.76499999999999</v>
      </c>
      <c r="BI31" s="63">
        <v>602.23500000000001</v>
      </c>
      <c r="BJ31" s="63">
        <v>628.41</v>
      </c>
      <c r="BK31" s="63">
        <v>695.92700000000002</v>
      </c>
      <c r="BL31" s="45">
        <f t="shared" ca="1" si="7"/>
        <v>0</v>
      </c>
      <c r="BM31" s="45">
        <f t="shared" ca="1" si="8"/>
        <v>0</v>
      </c>
      <c r="BN31" s="45">
        <f t="shared" ca="1" si="9"/>
        <v>0</v>
      </c>
      <c r="BO31" s="45">
        <f t="shared" ca="1" si="10"/>
        <v>0</v>
      </c>
      <c r="BP31" s="45">
        <f t="shared" ca="1" si="11"/>
        <v>0</v>
      </c>
      <c r="BQ31" s="45">
        <f t="shared" ca="1" si="12"/>
        <v>0</v>
      </c>
      <c r="BR31" s="29">
        <f t="shared" ca="1" si="13"/>
        <v>0</v>
      </c>
      <c r="BS31" t="s">
        <v>4709</v>
      </c>
      <c r="BT31">
        <v>1</v>
      </c>
      <c r="CI31" s="125">
        <f t="shared" si="14"/>
        <v>1.3909720012005582</v>
      </c>
      <c r="CJ31">
        <f t="shared" si="15"/>
        <v>0</v>
      </c>
      <c r="CK31">
        <f t="shared" si="16"/>
        <v>0</v>
      </c>
      <c r="CL31">
        <f t="shared" si="17"/>
        <v>0</v>
      </c>
      <c r="CM31">
        <f t="shared" si="18"/>
        <v>0</v>
      </c>
      <c r="CN31">
        <f t="shared" si="19"/>
        <v>0</v>
      </c>
      <c r="CO31">
        <f t="shared" si="20"/>
        <v>0</v>
      </c>
      <c r="CP31">
        <f t="shared" si="21"/>
        <v>1</v>
      </c>
      <c r="CR31" t="e">
        <f ca="1">_xll.BDP($H31,CR$1)</f>
        <v>#NAME?</v>
      </c>
      <c r="CS31" t="e">
        <f ca="1">_xll.BDP($H31,CS$1)</f>
        <v>#NAME?</v>
      </c>
      <c r="CT31" s="121" t="e">
        <f ca="1">_xll.BDP($H31,CT$1)</f>
        <v>#NAME?</v>
      </c>
      <c r="CU31" s="122" t="e">
        <f ca="1">_xll.BDP($H31,CU$1)</f>
        <v>#NAME?</v>
      </c>
      <c r="CV31" s="122" t="e">
        <f ca="1">_xll.BDP($H31,CV$1)</f>
        <v>#NAME?</v>
      </c>
      <c r="CW31" s="122" t="e">
        <f ca="1">_xll.BDP($H31,CW$1)</f>
        <v>#NAME?</v>
      </c>
    </row>
    <row r="32" spans="1:101" hidden="1" x14ac:dyDescent="0.3">
      <c r="A32" t="str">
        <f t="shared" si="0"/>
        <v>1A</v>
      </c>
      <c r="B32">
        <v>1</v>
      </c>
      <c r="C32" s="34" t="s">
        <v>3295</v>
      </c>
      <c r="D32" s="34">
        <v>5</v>
      </c>
      <c r="E32" s="34">
        <v>2</v>
      </c>
      <c r="F32" s="42">
        <v>0.2</v>
      </c>
      <c r="G32" s="34" t="s">
        <v>3163</v>
      </c>
      <c r="H32" s="35" t="s">
        <v>1166</v>
      </c>
      <c r="I32" s="35">
        <v>1029</v>
      </c>
      <c r="J32" s="34" t="str">
        <f t="shared" si="1"/>
        <v>1029TNE AU Equity</v>
      </c>
      <c r="K32" s="35" t="s">
        <v>1167</v>
      </c>
      <c r="L32" s="36">
        <v>1.7384571756458296</v>
      </c>
      <c r="M32" s="36">
        <v>2.1884094233582263</v>
      </c>
      <c r="N32" s="36">
        <v>9.7873182081049031</v>
      </c>
      <c r="O32" s="36">
        <v>1.1539031419988635</v>
      </c>
      <c r="P32" s="37">
        <v>45.833639364698733</v>
      </c>
      <c r="Q32" s="37">
        <v>36.268579349195022</v>
      </c>
      <c r="R32" s="37">
        <v>42.962184873949575</v>
      </c>
      <c r="S32" s="38">
        <v>31.830317227973136</v>
      </c>
      <c r="T32" s="38">
        <v>41.148552315590315</v>
      </c>
      <c r="U32" s="36">
        <v>-0.22706960506218635</v>
      </c>
      <c r="V32" s="39">
        <v>-0.64570691088691168</v>
      </c>
      <c r="W32" s="36">
        <v>0.50201632070987168</v>
      </c>
      <c r="X32" s="40">
        <v>5.8293406342687655E-2</v>
      </c>
      <c r="Y32" s="39">
        <v>7.357432129597413</v>
      </c>
      <c r="Z32" s="39">
        <v>16.047004321261205</v>
      </c>
      <c r="AA32" s="39">
        <v>51956000</v>
      </c>
      <c r="AB32" s="39">
        <v>98536000</v>
      </c>
      <c r="AC32" s="39">
        <v>4226000</v>
      </c>
      <c r="AD32" s="41">
        <v>151899000</v>
      </c>
      <c r="AE32" s="36">
        <v>2.7821117979710201E-2</v>
      </c>
      <c r="AF32" s="66" t="e">
        <f ca="1">_xll.BDP($H32,AF$1)/1000000</f>
        <v>#NAME?</v>
      </c>
      <c r="AG32" s="66" t="e">
        <f ca="1">_xll.BDP($H32,AG$1)</f>
        <v>#NAME?</v>
      </c>
      <c r="AH32" s="67" t="e">
        <f ca="1">_xll.BDP($H32,AH$1)</f>
        <v>#NAME?</v>
      </c>
      <c r="AI32" s="67" t="e">
        <f ca="1">_xll.BDP($H32,AI$1)</f>
        <v>#NAME?</v>
      </c>
      <c r="AJ32" s="67" t="e">
        <f ca="1">_xll.BDP($H32,AJ$1)</f>
        <v>#NAME?</v>
      </c>
      <c r="AK32" s="67" t="e">
        <f ca="1">_xll.BDP($H32,AK$1)</f>
        <v>#NAME?</v>
      </c>
      <c r="AL32" s="67" t="e">
        <f ca="1">_xll.BDP($H32,AL$1)</f>
        <v>#NAME?</v>
      </c>
      <c r="AM32" s="34" t="e">
        <f ca="1">_xll.BDP($H32,AM$1)</f>
        <v>#NAME?</v>
      </c>
      <c r="AN32" s="34" t="e">
        <f ca="1">_xll.BDP($H32,AN$1)</f>
        <v>#NAME?</v>
      </c>
      <c r="AO32" s="34" t="e">
        <f ca="1">_xll.BDP($H32,AO$1)</f>
        <v>#NAME?</v>
      </c>
      <c r="AP32" s="34" t="e">
        <f ca="1">_xll.BDP($H32,AP$1)</f>
        <v>#NAME?</v>
      </c>
      <c r="AQ32" s="129">
        <v>0.2899408</v>
      </c>
      <c r="AR32" s="129">
        <v>0.28089030000000004</v>
      </c>
      <c r="AS32" s="129">
        <v>0.2546292</v>
      </c>
      <c r="AT32" s="63" t="s">
        <v>3330</v>
      </c>
      <c r="AU32" s="63" t="s">
        <v>3330</v>
      </c>
      <c r="AV32" t="str">
        <f t="shared" si="2"/>
        <v>08/12/1999</v>
      </c>
      <c r="AW32" s="67">
        <v>1.2223101608098603</v>
      </c>
      <c r="AX32" s="60">
        <f t="shared" si="3"/>
        <v>1.2223101608098603</v>
      </c>
      <c r="AY32" s="60">
        <f t="shared" si="4"/>
        <v>-0.15672100831382735</v>
      </c>
      <c r="AZ32" s="60">
        <f t="shared" si="5"/>
        <v>1.065589152496033</v>
      </c>
      <c r="BA32" s="67">
        <v>51.972454522911171</v>
      </c>
      <c r="BB32" s="60">
        <v>-6.6637550259571299</v>
      </c>
      <c r="BC32" s="67">
        <v>45.308699496954041</v>
      </c>
      <c r="BD32" s="60" t="e">
        <f ca="1">_xll.BDP($H32,BD$1)</f>
        <v>#NAME?</v>
      </c>
      <c r="BE32" s="60" t="e">
        <f t="shared" ca="1" si="6"/>
        <v>#NAME?</v>
      </c>
      <c r="BF32" s="63">
        <v>100.75</v>
      </c>
      <c r="BG32" s="63">
        <v>116</v>
      </c>
      <c r="BH32" s="63">
        <v>136.667</v>
      </c>
      <c r="BI32" s="63">
        <v>112.44200000000001</v>
      </c>
      <c r="BJ32" s="63">
        <v>133.17500000000001</v>
      </c>
      <c r="BK32" s="63">
        <v>157.4</v>
      </c>
      <c r="BL32" s="45">
        <f t="shared" ca="1" si="7"/>
        <v>0</v>
      </c>
      <c r="BM32" s="45">
        <f t="shared" ca="1" si="8"/>
        <v>0</v>
      </c>
      <c r="BN32" s="45">
        <f t="shared" ca="1" si="9"/>
        <v>0</v>
      </c>
      <c r="BO32" s="45">
        <f t="shared" ca="1" si="10"/>
        <v>0</v>
      </c>
      <c r="BP32" s="45">
        <f t="shared" ca="1" si="11"/>
        <v>0</v>
      </c>
      <c r="BQ32" s="45">
        <f t="shared" ca="1" si="12"/>
        <v>0</v>
      </c>
      <c r="BR32" s="29">
        <f t="shared" ca="1" si="13"/>
        <v>0</v>
      </c>
      <c r="BS32">
        <v>1</v>
      </c>
      <c r="CI32" s="125">
        <f t="shared" si="14"/>
        <v>1.7384571756458296</v>
      </c>
      <c r="CJ32">
        <f t="shared" si="15"/>
        <v>0</v>
      </c>
      <c r="CK32">
        <f t="shared" si="16"/>
        <v>0</v>
      </c>
      <c r="CL32">
        <f t="shared" si="17"/>
        <v>0</v>
      </c>
      <c r="CM32">
        <f t="shared" si="18"/>
        <v>0</v>
      </c>
      <c r="CN32">
        <f t="shared" si="19"/>
        <v>0</v>
      </c>
      <c r="CO32">
        <f t="shared" si="20"/>
        <v>0</v>
      </c>
      <c r="CP32">
        <f t="shared" si="21"/>
        <v>1</v>
      </c>
      <c r="CR32" t="e">
        <f ca="1">_xll.BDP($H32,CR$1)</f>
        <v>#NAME?</v>
      </c>
      <c r="CS32" t="e">
        <f ca="1">_xll.BDP($H32,CS$1)</f>
        <v>#NAME?</v>
      </c>
      <c r="CT32" s="121" t="e">
        <f ca="1">_xll.BDP($H32,CT$1)</f>
        <v>#NAME?</v>
      </c>
      <c r="CU32" s="122" t="e">
        <f ca="1">_xll.BDP($H32,CU$1)</f>
        <v>#NAME?</v>
      </c>
      <c r="CV32" s="122" t="e">
        <f ca="1">_xll.BDP($H32,CV$1)</f>
        <v>#NAME?</v>
      </c>
      <c r="CW32" s="122" t="e">
        <f ca="1">_xll.BDP($H32,CW$1)</f>
        <v>#NAME?</v>
      </c>
    </row>
    <row r="33" spans="1:101" hidden="1" x14ac:dyDescent="0.3">
      <c r="A33" t="str">
        <f t="shared" si="0"/>
        <v>1A</v>
      </c>
      <c r="B33">
        <v>1</v>
      </c>
      <c r="C33" s="34" t="s">
        <v>3295</v>
      </c>
      <c r="D33" s="34">
        <v>5</v>
      </c>
      <c r="E33" s="34">
        <v>3</v>
      </c>
      <c r="F33" s="42">
        <v>0.2</v>
      </c>
      <c r="G33" s="34" t="s">
        <v>3234</v>
      </c>
      <c r="H33" s="35" t="s">
        <v>68</v>
      </c>
      <c r="I33" s="34">
        <v>1030</v>
      </c>
      <c r="J33" s="34" t="str">
        <f t="shared" si="1"/>
        <v>1030LRCX US Equity</v>
      </c>
      <c r="K33" s="35" t="s">
        <v>683</v>
      </c>
      <c r="L33" s="36" t="e">
        <v>#N/A</v>
      </c>
      <c r="M33" s="36" t="e">
        <v>#N/A</v>
      </c>
      <c r="N33" s="36" t="e">
        <v>#N/A</v>
      </c>
      <c r="O33" s="36" t="e">
        <v>#N/A</v>
      </c>
      <c r="P33" s="37" t="e">
        <v>#N/A</v>
      </c>
      <c r="Q33" s="37" t="e">
        <v>#N/A</v>
      </c>
      <c r="R33" s="37">
        <v>62.594664137082454</v>
      </c>
      <c r="S33" s="38" t="e">
        <v>#N/A</v>
      </c>
      <c r="T33" s="38" t="e">
        <v>#N/A</v>
      </c>
      <c r="U33" s="36" t="e">
        <v>#N/A</v>
      </c>
      <c r="V33" s="39">
        <v>-0.31478807440754253</v>
      </c>
      <c r="W33" s="36" t="e">
        <v>#N/A</v>
      </c>
      <c r="X33" s="40" t="e">
        <v>#N/A</v>
      </c>
      <c r="Y33" s="39">
        <v>11.152769058324754</v>
      </c>
      <c r="Z33" s="39">
        <v>20.319666679560513</v>
      </c>
      <c r="AA33" s="39" t="e">
        <v>#N/A</v>
      </c>
      <c r="AB33" s="39" t="e">
        <v>#N/A</v>
      </c>
      <c r="AC33" s="39">
        <v>286600000</v>
      </c>
      <c r="AD33" s="41">
        <v>5064486218</v>
      </c>
      <c r="AE33" s="36">
        <v>5.6590143138582828E-2</v>
      </c>
      <c r="AF33" s="66" t="e">
        <f ca="1">_xll.BDP($H33,AF$1)/1000000</f>
        <v>#NAME?</v>
      </c>
      <c r="AG33" s="66" t="e">
        <f ca="1">_xll.BDP($H33,AG$1)</f>
        <v>#NAME?</v>
      </c>
      <c r="AH33" s="67" t="e">
        <f ca="1">_xll.BDP($H33,AH$1)</f>
        <v>#NAME?</v>
      </c>
      <c r="AI33" s="67" t="e">
        <f ca="1">_xll.BDP($H33,AI$1)</f>
        <v>#NAME?</v>
      </c>
      <c r="AJ33" s="67" t="e">
        <f ca="1">_xll.BDP($H33,AJ$1)</f>
        <v>#NAME?</v>
      </c>
      <c r="AK33" s="67" t="e">
        <f ca="1">_xll.BDP($H33,AK$1)</f>
        <v>#NAME?</v>
      </c>
      <c r="AL33" s="67" t="e">
        <f ca="1">_xll.BDP($H33,AL$1)</f>
        <v>#NAME?</v>
      </c>
      <c r="AM33" s="34" t="e">
        <f ca="1">_xll.BDP($H33,AM$1)</f>
        <v>#NAME?</v>
      </c>
      <c r="AN33" s="34" t="e">
        <f ca="1">_xll.BDP($H33,AN$1)</f>
        <v>#NAME?</v>
      </c>
      <c r="AO33" s="34" t="e">
        <f ca="1">_xll.BDP($H33,AO$1)</f>
        <v>#NAME?</v>
      </c>
      <c r="AP33" s="34" t="e">
        <f ca="1">_xll.BDP($H33,AP$1)</f>
        <v>#NAME?</v>
      </c>
      <c r="AQ33" s="129">
        <v>0.228658</v>
      </c>
      <c r="AR33" s="129">
        <v>0.33269550000000003</v>
      </c>
      <c r="AS33" s="129">
        <v>0.27575310000000003</v>
      </c>
      <c r="AT33" s="63" t="s">
        <v>3998</v>
      </c>
      <c r="AU33" s="63" t="s">
        <v>3331</v>
      </c>
      <c r="AV33" t="str">
        <f t="shared" si="2"/>
        <v>01/05/1984</v>
      </c>
      <c r="AW33" s="67">
        <v>1.0738631206411169</v>
      </c>
      <c r="AX33" s="60">
        <f t="shared" si="3"/>
        <v>1.0738631206411169</v>
      </c>
      <c r="AY33" s="60">
        <f t="shared" si="4"/>
        <v>3.9345202860235426</v>
      </c>
      <c r="AZ33" s="60">
        <f t="shared" si="5"/>
        <v>5.0083834066646595</v>
      </c>
      <c r="BA33" s="67">
        <v>18.216602087464334</v>
      </c>
      <c r="BB33" s="60">
        <v>66.743693006941825</v>
      </c>
      <c r="BC33" s="67">
        <v>84.960295094406163</v>
      </c>
      <c r="BD33" s="60" t="e">
        <f ca="1">_xll.BDP($H33,BD$1)</f>
        <v>#NAME?</v>
      </c>
      <c r="BE33" s="60" t="e">
        <f t="shared" ca="1" si="6"/>
        <v>#NAME?</v>
      </c>
      <c r="BF33" s="63">
        <v>3506.174</v>
      </c>
      <c r="BG33" s="63">
        <v>4565.3890000000001</v>
      </c>
      <c r="BH33" s="63">
        <v>5233.375</v>
      </c>
      <c r="BI33" s="63">
        <v>3725.8240000000001</v>
      </c>
      <c r="BJ33" s="63">
        <v>4248.6180000000004</v>
      </c>
      <c r="BK33" s="63">
        <v>4829.808</v>
      </c>
      <c r="BL33" s="45">
        <f t="shared" ca="1" si="7"/>
        <v>0</v>
      </c>
      <c r="BM33" s="45">
        <f t="shared" ca="1" si="8"/>
        <v>0</v>
      </c>
      <c r="BN33" s="45">
        <f t="shared" ca="1" si="9"/>
        <v>0</v>
      </c>
      <c r="BO33" s="45">
        <f t="shared" ca="1" si="10"/>
        <v>0</v>
      </c>
      <c r="BP33" s="45">
        <f t="shared" ca="1" si="11"/>
        <v>0</v>
      </c>
      <c r="BQ33" s="45">
        <f t="shared" ca="1" si="12"/>
        <v>0</v>
      </c>
      <c r="BR33" s="29">
        <f t="shared" ca="1" si="13"/>
        <v>0</v>
      </c>
      <c r="BS33">
        <v>1</v>
      </c>
      <c r="CI33" s="125" t="e">
        <f t="shared" si="14"/>
        <v>#N/A</v>
      </c>
      <c r="CJ33" t="e">
        <f t="shared" si="15"/>
        <v>#N/A</v>
      </c>
      <c r="CK33" t="e">
        <f t="shared" si="16"/>
        <v>#N/A</v>
      </c>
      <c r="CL33" t="e">
        <f t="shared" si="17"/>
        <v>#N/A</v>
      </c>
      <c r="CM33" t="e">
        <f t="shared" si="18"/>
        <v>#N/A</v>
      </c>
      <c r="CN33" t="e">
        <f t="shared" si="19"/>
        <v>#N/A</v>
      </c>
      <c r="CO33" t="e">
        <f t="shared" si="20"/>
        <v>#N/A</v>
      </c>
      <c r="CP33" t="e">
        <f t="shared" si="21"/>
        <v>#N/A</v>
      </c>
      <c r="CR33" t="e">
        <f ca="1">_xll.BDP($H33,CR$1)</f>
        <v>#NAME?</v>
      </c>
      <c r="CS33" t="e">
        <f ca="1">_xll.BDP($H33,CS$1)</f>
        <v>#NAME?</v>
      </c>
      <c r="CT33" s="121" t="e">
        <f ca="1">_xll.BDP($H33,CT$1)</f>
        <v>#NAME?</v>
      </c>
      <c r="CU33" s="122" t="e">
        <f ca="1">_xll.BDP($H33,CU$1)</f>
        <v>#NAME?</v>
      </c>
      <c r="CV33" s="122" t="e">
        <f ca="1">_xll.BDP($H33,CV$1)</f>
        <v>#NAME?</v>
      </c>
      <c r="CW33" s="122" t="e">
        <f ca="1">_xll.BDP($H33,CW$1)</f>
        <v>#NAME?</v>
      </c>
    </row>
    <row r="34" spans="1:101" hidden="1" x14ac:dyDescent="0.3">
      <c r="A34" t="str">
        <f t="shared" si="0"/>
        <v>1A</v>
      </c>
      <c r="B34">
        <v>1</v>
      </c>
      <c r="C34" s="34" t="s">
        <v>3295</v>
      </c>
      <c r="D34" s="34">
        <v>5</v>
      </c>
      <c r="E34" s="34">
        <v>2</v>
      </c>
      <c r="F34" s="42">
        <v>0.19</v>
      </c>
      <c r="G34" s="34" t="s">
        <v>2942</v>
      </c>
      <c r="H34" s="35" t="s">
        <v>356</v>
      </c>
      <c r="I34" s="35">
        <v>1031</v>
      </c>
      <c r="J34" s="34" t="str">
        <f t="shared" si="1"/>
        <v>1031ICE US Equity</v>
      </c>
      <c r="K34" s="35" t="s">
        <v>1043</v>
      </c>
      <c r="L34" s="36">
        <v>0.23700846640753098</v>
      </c>
      <c r="M34" s="36">
        <v>0.27711567898534878</v>
      </c>
      <c r="N34" s="36">
        <v>0.10489698290432037</v>
      </c>
      <c r="O34" s="36">
        <v>0.12864502702839886</v>
      </c>
      <c r="P34" s="37">
        <v>8.3705744784310081</v>
      </c>
      <c r="Q34" s="37">
        <v>6.902857309610229</v>
      </c>
      <c r="R34" s="37">
        <v>6.3009992581926078</v>
      </c>
      <c r="S34" s="38">
        <v>68.367201175130361</v>
      </c>
      <c r="T34" s="38">
        <v>84.722984092155784</v>
      </c>
      <c r="U34" s="36">
        <v>0.12487157862454956</v>
      </c>
      <c r="V34" s="39">
        <v>3.5010748065348238</v>
      </c>
      <c r="W34" s="36">
        <v>0.15315737380402508</v>
      </c>
      <c r="X34" s="40">
        <v>3.7535410764872525E-2</v>
      </c>
      <c r="Y34" s="39">
        <v>6.880367016975053</v>
      </c>
      <c r="Z34" s="39">
        <v>-9.3721971981564955</v>
      </c>
      <c r="AA34" s="39">
        <v>18292000000</v>
      </c>
      <c r="AB34" s="39">
        <v>39403000000</v>
      </c>
      <c r="AC34" s="39">
        <v>157000000</v>
      </c>
      <c r="AD34" s="41">
        <v>3451000000</v>
      </c>
      <c r="AE34" s="36">
        <v>4.5494059692842655E-2</v>
      </c>
      <c r="AF34" s="66" t="e">
        <f ca="1">_xll.BDP($H34,AF$1)/1000000</f>
        <v>#NAME?</v>
      </c>
      <c r="AG34" s="66" t="e">
        <f ca="1">_xll.BDP($H34,AG$1)</f>
        <v>#NAME?</v>
      </c>
      <c r="AH34" s="67" t="e">
        <f ca="1">_xll.BDP($H34,AH$1)</f>
        <v>#NAME?</v>
      </c>
      <c r="AI34" s="67" t="e">
        <f ca="1">_xll.BDP($H34,AI$1)</f>
        <v>#NAME?</v>
      </c>
      <c r="AJ34" s="67" t="e">
        <f ca="1">_xll.BDP($H34,AJ$1)</f>
        <v>#NAME?</v>
      </c>
      <c r="AK34" s="67" t="e">
        <f ca="1">_xll.BDP($H34,AK$1)</f>
        <v>#NAME?</v>
      </c>
      <c r="AL34" s="67" t="e">
        <f ca="1">_xll.BDP($H34,AL$1)</f>
        <v>#NAME?</v>
      </c>
      <c r="AM34" s="34" t="e">
        <f ca="1">_xll.BDP($H34,AM$1)</f>
        <v>#NAME?</v>
      </c>
      <c r="AN34" s="34" t="e">
        <f ca="1">_xll.BDP($H34,AN$1)</f>
        <v>#NAME?</v>
      </c>
      <c r="AO34" s="34" t="e">
        <f ca="1">_xll.BDP($H34,AO$1)</f>
        <v>#NAME?</v>
      </c>
      <c r="AP34" s="34" t="e">
        <f ca="1">_xll.BDP($H34,AP$1)</f>
        <v>#NAME?</v>
      </c>
      <c r="AQ34" s="129" t="e">
        <v>#VALUE!</v>
      </c>
      <c r="AR34" s="129">
        <v>0.16949619999999999</v>
      </c>
      <c r="AS34" s="129">
        <v>0.10395960000000001</v>
      </c>
      <c r="AT34" s="63" t="s">
        <v>3332</v>
      </c>
      <c r="AU34" s="63" t="s">
        <v>3332</v>
      </c>
      <c r="AV34" t="str">
        <f t="shared" si="2"/>
        <v>16/11/2005</v>
      </c>
      <c r="AW34" s="67">
        <v>1.4392186649086889</v>
      </c>
      <c r="AX34" s="60">
        <f t="shared" si="3"/>
        <v>1.4392186649086889</v>
      </c>
      <c r="AY34" s="60">
        <f t="shared" si="4"/>
        <v>1.0663378619253119</v>
      </c>
      <c r="AZ34" s="60">
        <f t="shared" si="5"/>
        <v>2.5055565268340008</v>
      </c>
      <c r="BA34" s="67">
        <v>34.563687032258329</v>
      </c>
      <c r="BB34" s="60">
        <v>25.608734120031954</v>
      </c>
      <c r="BC34" s="67">
        <v>60.172421152290283</v>
      </c>
      <c r="BD34" s="60" t="e">
        <f ca="1">_xll.BDP($H34,BD$1)</f>
        <v>#NAME?</v>
      </c>
      <c r="BE34" s="60" t="e">
        <f t="shared" ca="1" si="6"/>
        <v>#NAME?</v>
      </c>
      <c r="BF34" s="63">
        <v>3109.6469999999999</v>
      </c>
      <c r="BG34" s="63">
        <v>3350.7060000000001</v>
      </c>
      <c r="BH34" s="63">
        <v>3546.4290000000001</v>
      </c>
      <c r="BI34" s="63">
        <v>3614.857</v>
      </c>
      <c r="BJ34" s="63">
        <v>3824.2290000000003</v>
      </c>
      <c r="BK34" s="63">
        <v>4188.5370000000003</v>
      </c>
      <c r="BL34" s="45">
        <f t="shared" ca="1" si="7"/>
        <v>0</v>
      </c>
      <c r="BM34" s="45">
        <f t="shared" ca="1" si="8"/>
        <v>0</v>
      </c>
      <c r="BN34" s="45">
        <f t="shared" ca="1" si="9"/>
        <v>0</v>
      </c>
      <c r="BO34" s="45">
        <f t="shared" ca="1" si="10"/>
        <v>0</v>
      </c>
      <c r="BP34" s="45">
        <f t="shared" ca="1" si="11"/>
        <v>0</v>
      </c>
      <c r="BQ34" s="45">
        <f t="shared" ca="1" si="12"/>
        <v>0</v>
      </c>
      <c r="BR34" s="29">
        <f t="shared" ca="1" si="13"/>
        <v>0</v>
      </c>
      <c r="BT34">
        <v>1</v>
      </c>
      <c r="CI34" s="125">
        <f t="shared" si="14"/>
        <v>0.23700846640753098</v>
      </c>
      <c r="CJ34">
        <f t="shared" si="15"/>
        <v>0</v>
      </c>
      <c r="CK34">
        <f t="shared" si="16"/>
        <v>0</v>
      </c>
      <c r="CL34">
        <f t="shared" si="17"/>
        <v>0</v>
      </c>
      <c r="CM34">
        <f t="shared" si="18"/>
        <v>1</v>
      </c>
      <c r="CN34">
        <f t="shared" si="19"/>
        <v>0</v>
      </c>
      <c r="CO34">
        <f t="shared" si="20"/>
        <v>0</v>
      </c>
      <c r="CP34">
        <f t="shared" si="21"/>
        <v>0</v>
      </c>
      <c r="CR34" t="e">
        <f ca="1">_xll.BDP($H34,CR$1)</f>
        <v>#NAME?</v>
      </c>
      <c r="CS34" t="e">
        <f ca="1">_xll.BDP($H34,CS$1)</f>
        <v>#NAME?</v>
      </c>
      <c r="CT34" s="121" t="e">
        <f ca="1">_xll.BDP($H34,CT$1)</f>
        <v>#NAME?</v>
      </c>
      <c r="CU34" s="122" t="e">
        <f ca="1">_xll.BDP($H34,CU$1)</f>
        <v>#NAME?</v>
      </c>
      <c r="CV34" s="122" t="e">
        <f ca="1">_xll.BDP($H34,CV$1)</f>
        <v>#NAME?</v>
      </c>
      <c r="CW34" s="122" t="e">
        <f ca="1">_xll.BDP($H34,CW$1)</f>
        <v>#NAME?</v>
      </c>
    </row>
    <row r="35" spans="1:101" hidden="1" x14ac:dyDescent="0.3">
      <c r="A35" t="str">
        <f t="shared" si="0"/>
        <v>1A</v>
      </c>
      <c r="B35">
        <v>1</v>
      </c>
      <c r="C35" s="34" t="s">
        <v>3295</v>
      </c>
      <c r="D35" s="34">
        <v>8</v>
      </c>
      <c r="E35" s="34">
        <v>1</v>
      </c>
      <c r="F35" s="42">
        <v>0.18</v>
      </c>
      <c r="G35" s="34" t="s">
        <v>3189</v>
      </c>
      <c r="H35" s="35" t="s">
        <v>43</v>
      </c>
      <c r="I35" s="34">
        <v>1032</v>
      </c>
      <c r="J35" s="34" t="str">
        <f t="shared" si="1"/>
        <v>1032FICO US Equity</v>
      </c>
      <c r="K35" s="35" t="s">
        <v>647</v>
      </c>
      <c r="L35" s="36">
        <v>1.7264860503382686</v>
      </c>
      <c r="M35" s="36">
        <v>2.8808662186225518</v>
      </c>
      <c r="N35" s="36">
        <v>0.34715974861399451</v>
      </c>
      <c r="O35" s="36">
        <v>0.57915462025728404</v>
      </c>
      <c r="P35" s="37">
        <v>48.518769372300532</v>
      </c>
      <c r="Q35" s="37">
        <v>38.011075384132134</v>
      </c>
      <c r="R35" s="37" t="e">
        <v>#N/A</v>
      </c>
      <c r="S35" s="38">
        <v>30.395829023236143</v>
      </c>
      <c r="T35" s="38">
        <v>42.880045307020424</v>
      </c>
      <c r="U35" s="36">
        <v>2.4531445500006184</v>
      </c>
      <c r="V35" s="39">
        <v>3.01216748120491</v>
      </c>
      <c r="W35" s="36">
        <v>-0.51303054849107876</v>
      </c>
      <c r="X35" s="40">
        <v>4.4155889363026543E-2</v>
      </c>
      <c r="Y35" s="39">
        <v>7.9847880171289303</v>
      </c>
      <c r="Z35" s="39">
        <v>29.807375711333584</v>
      </c>
      <c r="AA35" s="39">
        <v>191499000</v>
      </c>
      <c r="AB35" s="39">
        <v>952566000</v>
      </c>
      <c r="AC35" s="39">
        <v>114296000</v>
      </c>
      <c r="AD35" s="41">
        <v>444210000</v>
      </c>
      <c r="AE35" s="36">
        <v>0.25730172666081358</v>
      </c>
      <c r="AF35" s="66" t="e">
        <f ca="1">_xll.BDP($H35,AF$1)/1000000</f>
        <v>#NAME?</v>
      </c>
      <c r="AG35" s="66" t="e">
        <f ca="1">_xll.BDP($H35,AG$1)</f>
        <v>#NAME?</v>
      </c>
      <c r="AH35" s="67" t="e">
        <f ca="1">_xll.BDP($H35,AH$1)</f>
        <v>#NAME?</v>
      </c>
      <c r="AI35" s="67" t="e">
        <f ca="1">_xll.BDP($H35,AI$1)</f>
        <v>#NAME?</v>
      </c>
      <c r="AJ35" s="67" t="e">
        <f ca="1">_xll.BDP($H35,AJ$1)</f>
        <v>#NAME?</v>
      </c>
      <c r="AK35" s="67" t="e">
        <f ca="1">_xll.BDP($H35,AK$1)</f>
        <v>#NAME?</v>
      </c>
      <c r="AL35" s="67" t="e">
        <f ca="1">_xll.BDP($H35,AL$1)</f>
        <v>#NAME?</v>
      </c>
      <c r="AM35" s="34" t="e">
        <f ca="1">_xll.BDP($H35,AM$1)</f>
        <v>#NAME?</v>
      </c>
      <c r="AN35" s="34" t="e">
        <f ca="1">_xll.BDP($H35,AN$1)</f>
        <v>#NAME?</v>
      </c>
      <c r="AO35" s="34" t="e">
        <f ca="1">_xll.BDP($H35,AO$1)</f>
        <v>#NAME?</v>
      </c>
      <c r="AP35" s="34" t="e">
        <f ca="1">_xll.BDP($H35,AP$1)</f>
        <v>#NAME?</v>
      </c>
      <c r="AQ35" s="129">
        <v>0.17913150000000003</v>
      </c>
      <c r="AR35" s="129">
        <v>0.32600380000000001</v>
      </c>
      <c r="AS35" s="129">
        <v>0.35368280000000002</v>
      </c>
      <c r="AT35" s="63" t="s">
        <v>3998</v>
      </c>
      <c r="AU35" s="63" t="s">
        <v>3333</v>
      </c>
      <c r="AV35" t="str">
        <f t="shared" si="2"/>
        <v>01/07/1987</v>
      </c>
      <c r="AW35" s="67" t="s">
        <v>3317</v>
      </c>
      <c r="AX35" s="60">
        <f t="shared" si="3"/>
        <v>0</v>
      </c>
      <c r="AY35" s="60">
        <f t="shared" ca="1" si="4"/>
        <v>0</v>
      </c>
      <c r="AZ35" s="60">
        <f t="shared" ca="1" si="5"/>
        <v>0</v>
      </c>
      <c r="BA35" s="67">
        <v>0</v>
      </c>
      <c r="BB35" s="60">
        <v>304.25908720083913</v>
      </c>
      <c r="BC35" s="67">
        <v>304.25908720083913</v>
      </c>
      <c r="BD35" s="60" t="e">
        <f ca="1">_xll.BDP($H35,BD$1)</f>
        <v>#NAME?</v>
      </c>
      <c r="BE35" s="60" t="e">
        <f t="shared" ca="1" si="6"/>
        <v>#NAME?</v>
      </c>
      <c r="BF35" s="63">
        <v>504.14300000000003</v>
      </c>
      <c r="BG35" s="63">
        <v>583</v>
      </c>
      <c r="BH35" s="63">
        <v>680.16700000000003</v>
      </c>
      <c r="BI35" s="63">
        <v>522.43700000000001</v>
      </c>
      <c r="BJ35" s="63">
        <v>590.20000000000005</v>
      </c>
      <c r="BK35" s="63">
        <v>660.20100000000002</v>
      </c>
      <c r="BL35" s="45">
        <f t="shared" ca="1" si="7"/>
        <v>0</v>
      </c>
      <c r="BM35" s="45">
        <f t="shared" ca="1" si="8"/>
        <v>0</v>
      </c>
      <c r="BN35" s="45">
        <f t="shared" ca="1" si="9"/>
        <v>0</v>
      </c>
      <c r="BO35" s="45">
        <f t="shared" ca="1" si="10"/>
        <v>0</v>
      </c>
      <c r="BP35" s="45">
        <f t="shared" ca="1" si="11"/>
        <v>0</v>
      </c>
      <c r="BQ35" s="45">
        <f t="shared" ca="1" si="12"/>
        <v>0</v>
      </c>
      <c r="BR35" s="29">
        <f t="shared" ca="1" si="13"/>
        <v>0</v>
      </c>
      <c r="BS35">
        <v>1</v>
      </c>
      <c r="CI35" s="125">
        <f t="shared" si="14"/>
        <v>1.7264860503382686</v>
      </c>
      <c r="CJ35">
        <f t="shared" si="15"/>
        <v>0</v>
      </c>
      <c r="CK35">
        <f t="shared" si="16"/>
        <v>0</v>
      </c>
      <c r="CL35">
        <f t="shared" si="17"/>
        <v>0</v>
      </c>
      <c r="CM35">
        <f t="shared" si="18"/>
        <v>0</v>
      </c>
      <c r="CN35">
        <f t="shared" si="19"/>
        <v>0</v>
      </c>
      <c r="CO35">
        <f t="shared" si="20"/>
        <v>0</v>
      </c>
      <c r="CP35">
        <f t="shared" si="21"/>
        <v>1</v>
      </c>
      <c r="CR35" t="e">
        <f ca="1">_xll.BDP($H35,CR$1)</f>
        <v>#NAME?</v>
      </c>
      <c r="CS35" t="e">
        <f ca="1">_xll.BDP($H35,CS$1)</f>
        <v>#NAME?</v>
      </c>
      <c r="CT35" s="121" t="e">
        <f ca="1">_xll.BDP($H35,CT$1)</f>
        <v>#NAME?</v>
      </c>
      <c r="CU35" s="122" t="e">
        <f ca="1">_xll.BDP($H35,CU$1)</f>
        <v>#NAME?</v>
      </c>
      <c r="CV35" s="122" t="e">
        <f ca="1">_xll.BDP($H35,CV$1)</f>
        <v>#NAME?</v>
      </c>
      <c r="CW35" s="122" t="e">
        <f ca="1">_xll.BDP($H35,CW$1)</f>
        <v>#NAME?</v>
      </c>
    </row>
    <row r="36" spans="1:101" hidden="1" x14ac:dyDescent="0.3">
      <c r="A36" t="str">
        <f t="shared" si="0"/>
        <v>1A</v>
      </c>
      <c r="B36">
        <v>1</v>
      </c>
      <c r="C36" s="34" t="s">
        <v>3295</v>
      </c>
      <c r="D36" s="34">
        <v>13</v>
      </c>
      <c r="E36" s="34">
        <v>2</v>
      </c>
      <c r="F36" s="42">
        <v>0.15</v>
      </c>
      <c r="G36" s="34"/>
      <c r="H36" s="35" t="s">
        <v>124</v>
      </c>
      <c r="I36" s="35">
        <v>1033</v>
      </c>
      <c r="J36" s="34" t="str">
        <f t="shared" si="1"/>
        <v>1033CDNS US Equity</v>
      </c>
      <c r="K36" s="35" t="s">
        <v>763</v>
      </c>
      <c r="L36" s="36">
        <v>0.64480947509365705</v>
      </c>
      <c r="M36" s="36">
        <v>0.79536509536537847</v>
      </c>
      <c r="N36" s="36">
        <v>0.34892755327079189</v>
      </c>
      <c r="O36" s="36">
        <v>0.40316260845228102</v>
      </c>
      <c r="P36" s="37">
        <v>33.468590719432704</v>
      </c>
      <c r="Q36" s="37">
        <v>27.499899459884329</v>
      </c>
      <c r="R36" s="37">
        <v>32.152938259575357</v>
      </c>
      <c r="S36" s="38">
        <v>31.25995621547245</v>
      </c>
      <c r="T36" s="38">
        <v>36.635213680588969</v>
      </c>
      <c r="U36" s="36">
        <v>-6.0481135437553915E-2</v>
      </c>
      <c r="V36" s="39">
        <v>-0.18345611278887081</v>
      </c>
      <c r="W36" s="36">
        <v>0.56418720480826456</v>
      </c>
      <c r="X36" s="40">
        <v>5.0392336146270686E-2</v>
      </c>
      <c r="Y36" s="39">
        <v>13.503987498189185</v>
      </c>
      <c r="Z36" s="39">
        <v>33.458234391296514</v>
      </c>
      <c r="AA36" s="39">
        <v>1412672000</v>
      </c>
      <c r="AB36" s="39">
        <v>2786940000</v>
      </c>
      <c r="AC36" s="39">
        <v>372887000</v>
      </c>
      <c r="AD36" s="41">
        <v>1261916000</v>
      </c>
      <c r="AE36" s="36">
        <v>0.29549272693269601</v>
      </c>
      <c r="AF36" s="66" t="e">
        <f ca="1">_xll.BDP($H36,AF$1)/1000000</f>
        <v>#NAME?</v>
      </c>
      <c r="AG36" s="66" t="e">
        <f ca="1">_xll.BDP($H36,AG$1)</f>
        <v>#NAME?</v>
      </c>
      <c r="AH36" s="67" t="e">
        <f ca="1">_xll.BDP($H36,AH$1)</f>
        <v>#NAME?</v>
      </c>
      <c r="AI36" s="67" t="e">
        <f ca="1">_xll.BDP($H36,AI$1)</f>
        <v>#NAME?</v>
      </c>
      <c r="AJ36" s="67" t="e">
        <f ca="1">_xll.BDP($H36,AJ$1)</f>
        <v>#NAME?</v>
      </c>
      <c r="AK36" s="67" t="e">
        <f ca="1">_xll.BDP($H36,AK$1)</f>
        <v>#NAME?</v>
      </c>
      <c r="AL36" s="67" t="e">
        <f ca="1">_xll.BDP($H36,AL$1)</f>
        <v>#NAME?</v>
      </c>
      <c r="AM36" s="34" t="e">
        <f ca="1">_xll.BDP($H36,AM$1)</f>
        <v>#NAME?</v>
      </c>
      <c r="AN36" s="34" t="e">
        <f ca="1">_xll.BDP($H36,AN$1)</f>
        <v>#NAME?</v>
      </c>
      <c r="AO36" s="34" t="e">
        <f ca="1">_xll.BDP($H36,AO$1)</f>
        <v>#NAME?</v>
      </c>
      <c r="AP36" s="34" t="e">
        <f ca="1">_xll.BDP($H36,AP$1)</f>
        <v>#NAME?</v>
      </c>
      <c r="AQ36" s="129">
        <v>0.15698680000000001</v>
      </c>
      <c r="AR36" s="129">
        <v>0.31239739999999999</v>
      </c>
      <c r="AS36" s="129">
        <v>0.36850540000000004</v>
      </c>
      <c r="AT36" s="63" t="s">
        <v>3998</v>
      </c>
      <c r="AU36" s="63" t="s">
        <v>3334</v>
      </c>
      <c r="AV36" t="str">
        <f t="shared" si="2"/>
        <v>01/06/1987</v>
      </c>
      <c r="AW36" s="67" t="s">
        <v>3317</v>
      </c>
      <c r="AX36" s="60">
        <f t="shared" si="3"/>
        <v>0</v>
      </c>
      <c r="AY36" s="60">
        <f t="shared" ca="1" si="4"/>
        <v>0</v>
      </c>
      <c r="AZ36" s="60">
        <f t="shared" ca="1" si="5"/>
        <v>0</v>
      </c>
      <c r="BA36" s="67">
        <v>0</v>
      </c>
      <c r="BB36" s="60">
        <v>117.81924633244023</v>
      </c>
      <c r="BC36" s="67">
        <v>117.81924633244023</v>
      </c>
      <c r="BD36" s="60" t="e">
        <f ca="1">_xll.BDP($H36,BD$1)</f>
        <v>#NAME?</v>
      </c>
      <c r="BE36" s="60" t="e">
        <f t="shared" ca="1" si="6"/>
        <v>#NAME?</v>
      </c>
      <c r="BF36" s="63">
        <v>1383.9169999999999</v>
      </c>
      <c r="BG36" s="63">
        <v>1503.125</v>
      </c>
      <c r="BH36" s="63">
        <v>1696.1000000000001</v>
      </c>
      <c r="BI36" s="63">
        <v>1271.4059999999999</v>
      </c>
      <c r="BJ36" s="63">
        <v>1512.123</v>
      </c>
      <c r="BK36" s="63">
        <v>1728.665</v>
      </c>
      <c r="BL36" s="45">
        <f t="shared" ca="1" si="7"/>
        <v>0</v>
      </c>
      <c r="BM36" s="45">
        <f t="shared" ca="1" si="8"/>
        <v>0</v>
      </c>
      <c r="BN36" s="45">
        <f t="shared" ca="1" si="9"/>
        <v>0</v>
      </c>
      <c r="BO36" s="45">
        <f t="shared" ca="1" si="10"/>
        <v>0</v>
      </c>
      <c r="BP36" s="45">
        <f t="shared" ca="1" si="11"/>
        <v>0</v>
      </c>
      <c r="BQ36" s="45">
        <f t="shared" ca="1" si="12"/>
        <v>0</v>
      </c>
      <c r="BR36" s="29">
        <f t="shared" ca="1" si="13"/>
        <v>0</v>
      </c>
      <c r="BS36">
        <v>1</v>
      </c>
      <c r="CI36" s="125">
        <f t="shared" si="14"/>
        <v>0.64480947509365705</v>
      </c>
      <c r="CJ36">
        <f t="shared" si="15"/>
        <v>0</v>
      </c>
      <c r="CK36">
        <f t="shared" si="16"/>
        <v>0</v>
      </c>
      <c r="CL36">
        <f t="shared" si="17"/>
        <v>0</v>
      </c>
      <c r="CM36">
        <f t="shared" si="18"/>
        <v>0</v>
      </c>
      <c r="CN36">
        <f t="shared" si="19"/>
        <v>0</v>
      </c>
      <c r="CO36">
        <f t="shared" si="20"/>
        <v>0</v>
      </c>
      <c r="CP36">
        <f t="shared" si="21"/>
        <v>1</v>
      </c>
      <c r="CR36" t="e">
        <f ca="1">_xll.BDP($H36,CR$1)</f>
        <v>#NAME?</v>
      </c>
      <c r="CS36" t="e">
        <f ca="1">_xll.BDP($H36,CS$1)</f>
        <v>#NAME?</v>
      </c>
      <c r="CT36" s="121" t="e">
        <f ca="1">_xll.BDP($H36,CT$1)</f>
        <v>#NAME?</v>
      </c>
      <c r="CU36" s="122" t="e">
        <f ca="1">_xll.BDP($H36,CU$1)</f>
        <v>#NAME?</v>
      </c>
      <c r="CV36" s="122" t="e">
        <f ca="1">_xll.BDP($H36,CV$1)</f>
        <v>#NAME?</v>
      </c>
      <c r="CW36" s="122" t="e">
        <f ca="1">_xll.BDP($H36,CW$1)</f>
        <v>#NAME?</v>
      </c>
    </row>
    <row r="37" spans="1:101" hidden="1" x14ac:dyDescent="0.3">
      <c r="A37" t="str">
        <f t="shared" si="0"/>
        <v>1A</v>
      </c>
      <c r="B37">
        <v>1</v>
      </c>
      <c r="C37" s="34" t="s">
        <v>3295</v>
      </c>
      <c r="D37" s="34">
        <v>14</v>
      </c>
      <c r="E37" s="34">
        <v>3</v>
      </c>
      <c r="F37" s="42">
        <v>0.15</v>
      </c>
      <c r="G37" s="34" t="s">
        <v>3187</v>
      </c>
      <c r="H37" s="35" t="s">
        <v>141</v>
      </c>
      <c r="I37" s="34">
        <v>1034</v>
      </c>
      <c r="J37" s="34" t="str">
        <f t="shared" si="1"/>
        <v>1034BR US Equity</v>
      </c>
      <c r="K37" s="35" t="s">
        <v>786</v>
      </c>
      <c r="L37" s="36">
        <v>0.60244437588524158</v>
      </c>
      <c r="M37" s="36">
        <v>0.36265764380190713</v>
      </c>
      <c r="N37" s="36">
        <v>0.22083230405722237</v>
      </c>
      <c r="O37" s="36">
        <v>0.14326632642433079</v>
      </c>
      <c r="P37" s="37">
        <v>12.183093905495626</v>
      </c>
      <c r="Q37" s="37">
        <v>9.7034265593181921</v>
      </c>
      <c r="R37" s="37">
        <v>29.032173617110395</v>
      </c>
      <c r="S37" s="38">
        <v>21.731516121704164</v>
      </c>
      <c r="T37" s="38">
        <v>23.630694855581439</v>
      </c>
      <c r="U37" s="36">
        <v>0.80135200192570011</v>
      </c>
      <c r="V37" s="39">
        <v>3.06568950963088</v>
      </c>
      <c r="W37" s="36">
        <v>0.23704995019211611</v>
      </c>
      <c r="X37" s="40">
        <v>2.9169074309488039E-2</v>
      </c>
      <c r="Y37" s="39">
        <v>6.5772540000845128</v>
      </c>
      <c r="Z37" s="39">
        <v>6.4452552052606915</v>
      </c>
      <c r="AA37" s="39">
        <v>2275700000</v>
      </c>
      <c r="AB37" s="39">
        <v>5760600000</v>
      </c>
      <c r="AC37" s="39">
        <v>71000000</v>
      </c>
      <c r="AD37" s="41">
        <v>551700000</v>
      </c>
      <c r="AE37" s="36">
        <v>0.1286931303244517</v>
      </c>
      <c r="AF37" s="66" t="e">
        <f ca="1">_xll.BDP($H37,AF$1)/1000000</f>
        <v>#NAME?</v>
      </c>
      <c r="AG37" s="66" t="e">
        <f ca="1">_xll.BDP($H37,AG$1)</f>
        <v>#NAME?</v>
      </c>
      <c r="AH37" s="67" t="e">
        <f ca="1">_xll.BDP($H37,AH$1)</f>
        <v>#NAME?</v>
      </c>
      <c r="AI37" s="67" t="e">
        <f ca="1">_xll.BDP($H37,AI$1)</f>
        <v>#NAME?</v>
      </c>
      <c r="AJ37" s="67" t="e">
        <f ca="1">_xll.BDP($H37,AJ$1)</f>
        <v>#NAME?</v>
      </c>
      <c r="AK37" s="67" t="e">
        <f ca="1">_xll.BDP($H37,AK$1)</f>
        <v>#NAME?</v>
      </c>
      <c r="AL37" s="67" t="e">
        <f ca="1">_xll.BDP($H37,AL$1)</f>
        <v>#NAME?</v>
      </c>
      <c r="AM37" s="34" t="e">
        <f ca="1">_xll.BDP($H37,AM$1)</f>
        <v>#NAME?</v>
      </c>
      <c r="AN37" s="34" t="e">
        <f ca="1">_xll.BDP($H37,AN$1)</f>
        <v>#NAME?</v>
      </c>
      <c r="AO37" s="34" t="e">
        <f ca="1">_xll.BDP($H37,AO$1)</f>
        <v>#NAME?</v>
      </c>
      <c r="AP37" s="34" t="e">
        <f ca="1">_xll.BDP($H37,AP$1)</f>
        <v>#NAME?</v>
      </c>
      <c r="AQ37" s="129" t="e">
        <v>#VALUE!</v>
      </c>
      <c r="AR37" s="129">
        <v>0.2311047</v>
      </c>
      <c r="AS37" s="129">
        <v>0.13533410000000001</v>
      </c>
      <c r="AT37" s="63" t="s">
        <v>4009</v>
      </c>
      <c r="AU37" s="63" t="s">
        <v>3317</v>
      </c>
      <c r="AV37" t="str">
        <f t="shared" si="2"/>
        <v>22/03/2007</v>
      </c>
      <c r="AW37" s="67">
        <v>1.6860465670740881</v>
      </c>
      <c r="AX37" s="60">
        <f t="shared" si="3"/>
        <v>1.6860465670740881</v>
      </c>
      <c r="AY37" s="60">
        <f t="shared" si="4"/>
        <v>-0.24010563020870546</v>
      </c>
      <c r="AZ37" s="60">
        <f t="shared" si="5"/>
        <v>1.4459409368653826</v>
      </c>
      <c r="BA37" s="67">
        <v>51.564432734650921</v>
      </c>
      <c r="BB37" s="60">
        <v>-7.3431605389127554</v>
      </c>
      <c r="BC37" s="67">
        <v>44.221272195738166</v>
      </c>
      <c r="BD37" s="60" t="e">
        <f ca="1">_xll.BDP($H37,BD$1)</f>
        <v>#NAME?</v>
      </c>
      <c r="BE37" s="60" t="e">
        <f t="shared" ca="1" si="6"/>
        <v>#NAME?</v>
      </c>
      <c r="BF37" s="63">
        <v>824.57100000000003</v>
      </c>
      <c r="BG37" s="63">
        <v>901.83299999999997</v>
      </c>
      <c r="BH37" s="63">
        <v>976.28600000000006</v>
      </c>
      <c r="BI37" s="63">
        <v>642.33000000000004</v>
      </c>
      <c r="BJ37" s="63">
        <v>925.14400000000001</v>
      </c>
      <c r="BK37" s="63">
        <v>960.49900000000002</v>
      </c>
      <c r="BL37" s="45">
        <f t="shared" ca="1" si="7"/>
        <v>0</v>
      </c>
      <c r="BM37" s="45">
        <f t="shared" ca="1" si="8"/>
        <v>0</v>
      </c>
      <c r="BN37" s="45">
        <f t="shared" ca="1" si="9"/>
        <v>0</v>
      </c>
      <c r="BO37" s="45">
        <f t="shared" ca="1" si="10"/>
        <v>0</v>
      </c>
      <c r="BP37" s="45">
        <f t="shared" ca="1" si="11"/>
        <v>0</v>
      </c>
      <c r="BQ37" s="45">
        <f t="shared" ca="1" si="12"/>
        <v>0</v>
      </c>
      <c r="BR37" s="29">
        <f t="shared" ca="1" si="13"/>
        <v>0</v>
      </c>
      <c r="BS37">
        <v>1</v>
      </c>
      <c r="CI37" s="125">
        <f t="shared" si="14"/>
        <v>0.60244437588524158</v>
      </c>
      <c r="CJ37">
        <f t="shared" si="15"/>
        <v>0</v>
      </c>
      <c r="CK37">
        <f t="shared" si="16"/>
        <v>0</v>
      </c>
      <c r="CL37">
        <f t="shared" si="17"/>
        <v>0</v>
      </c>
      <c r="CM37">
        <f t="shared" si="18"/>
        <v>0</v>
      </c>
      <c r="CN37">
        <f t="shared" si="19"/>
        <v>0</v>
      </c>
      <c r="CO37">
        <f t="shared" si="20"/>
        <v>0</v>
      </c>
      <c r="CP37">
        <f t="shared" si="21"/>
        <v>1</v>
      </c>
      <c r="CR37" t="e">
        <f ca="1">_xll.BDP($H37,CR$1)</f>
        <v>#NAME?</v>
      </c>
      <c r="CS37" t="e">
        <f ca="1">_xll.BDP($H37,CS$1)</f>
        <v>#NAME?</v>
      </c>
      <c r="CT37" s="121" t="e">
        <f ca="1">_xll.BDP($H37,CT$1)</f>
        <v>#NAME?</v>
      </c>
      <c r="CU37" s="122" t="e">
        <f ca="1">_xll.BDP($H37,CU$1)</f>
        <v>#NAME?</v>
      </c>
      <c r="CV37" s="122" t="e">
        <f ca="1">_xll.BDP($H37,CV$1)</f>
        <v>#NAME?</v>
      </c>
      <c r="CW37" s="122" t="e">
        <f ca="1">_xll.BDP($H37,CW$1)</f>
        <v>#NAME?</v>
      </c>
    </row>
    <row r="38" spans="1:101" hidden="1" x14ac:dyDescent="0.3">
      <c r="A38" t="str">
        <f t="shared" si="0"/>
        <v>1A</v>
      </c>
      <c r="B38">
        <v>1</v>
      </c>
      <c r="C38" s="34" t="s">
        <v>3295</v>
      </c>
      <c r="D38" s="34">
        <v>15</v>
      </c>
      <c r="E38" s="34">
        <v>3</v>
      </c>
      <c r="F38" s="42">
        <v>0.15</v>
      </c>
      <c r="G38" s="34"/>
      <c r="H38" s="34" t="s">
        <v>1470</v>
      </c>
      <c r="I38" s="35">
        <v>1035</v>
      </c>
      <c r="J38" s="34" t="str">
        <f t="shared" si="1"/>
        <v>1035DSY FP Equity</v>
      </c>
      <c r="K38" s="35" t="s">
        <v>1471</v>
      </c>
      <c r="L38" s="36">
        <v>0.47395232375050422</v>
      </c>
      <c r="M38" s="36">
        <v>0.4305234856871738</v>
      </c>
      <c r="N38" s="36">
        <v>0.15583468058036667</v>
      </c>
      <c r="O38" s="36">
        <v>0.16736345080294124</v>
      </c>
      <c r="P38" s="37">
        <v>11.113602357430803</v>
      </c>
      <c r="Q38" s="37">
        <v>9.2583382720719705</v>
      </c>
      <c r="R38" s="37">
        <v>14.098809096184134</v>
      </c>
      <c r="S38" s="38">
        <v>31.727486489883812</v>
      </c>
      <c r="T38" s="38">
        <v>34.559511411575727</v>
      </c>
      <c r="U38" s="36">
        <v>-3.772170336732069E-2</v>
      </c>
      <c r="V38" s="39">
        <v>-0.19537360625728065</v>
      </c>
      <c r="W38" s="36">
        <v>0.52649627906649898</v>
      </c>
      <c r="X38" s="40">
        <v>1.0690899371909661E-2</v>
      </c>
      <c r="Y38" s="39">
        <v>12.078225181959308</v>
      </c>
      <c r="Z38" s="39">
        <v>11.584315249493393</v>
      </c>
      <c r="AA38" s="39">
        <v>3161500000</v>
      </c>
      <c r="AB38" s="39">
        <v>8132600000</v>
      </c>
      <c r="AC38" s="39">
        <v>242200000</v>
      </c>
      <c r="AD38" s="41">
        <v>1503300000</v>
      </c>
      <c r="AE38" s="36">
        <v>0.16111221978314375</v>
      </c>
      <c r="AF38" s="66" t="e">
        <f ca="1">_xll.BDP($H38,AF$1)/1000000</f>
        <v>#NAME?</v>
      </c>
      <c r="AG38" s="66" t="e">
        <f ca="1">_xll.BDP($H38,AG$1)</f>
        <v>#NAME?</v>
      </c>
      <c r="AH38" s="67" t="e">
        <f ca="1">_xll.BDP($H38,AH$1)</f>
        <v>#NAME?</v>
      </c>
      <c r="AI38" s="67" t="e">
        <f ca="1">_xll.BDP($H38,AI$1)</f>
        <v>#NAME?</v>
      </c>
      <c r="AJ38" s="67" t="e">
        <f ca="1">_xll.BDP($H38,AJ$1)</f>
        <v>#NAME?</v>
      </c>
      <c r="AK38" s="67" t="e">
        <f ca="1">_xll.BDP($H38,AK$1)</f>
        <v>#NAME?</v>
      </c>
      <c r="AL38" s="67" t="e">
        <f ca="1">_xll.BDP($H38,AL$1)</f>
        <v>#NAME?</v>
      </c>
      <c r="AM38" s="34" t="e">
        <f ca="1">_xll.BDP($H38,AM$1)</f>
        <v>#NAME?</v>
      </c>
      <c r="AN38" s="34" t="e">
        <f ca="1">_xll.BDP($H38,AN$1)</f>
        <v>#NAME?</v>
      </c>
      <c r="AO38" s="34" t="e">
        <f ca="1">_xll.BDP($H38,AO$1)</f>
        <v>#NAME?</v>
      </c>
      <c r="AP38" s="34" t="e">
        <f ca="1">_xll.BDP($H38,AP$1)</f>
        <v>#NAME?</v>
      </c>
      <c r="AQ38" s="129">
        <v>0.1660932</v>
      </c>
      <c r="AR38" s="129">
        <v>0.16872330000000002</v>
      </c>
      <c r="AS38" s="129">
        <v>0.16874649999999999</v>
      </c>
      <c r="AT38" s="63" t="s">
        <v>3998</v>
      </c>
      <c r="AU38" s="63" t="s">
        <v>3335</v>
      </c>
      <c r="AV38" t="str">
        <f t="shared" si="2"/>
        <v>28/06/1996</v>
      </c>
      <c r="AW38" s="67">
        <v>0.54566712600620781</v>
      </c>
      <c r="AX38" s="60">
        <f t="shared" si="3"/>
        <v>0.54566712600620781</v>
      </c>
      <c r="AY38" s="60">
        <f t="shared" si="4"/>
        <v>0</v>
      </c>
      <c r="AZ38" s="60">
        <f t="shared" si="5"/>
        <v>0.54566712600620781</v>
      </c>
      <c r="BA38" s="67">
        <v>28.30956094909714</v>
      </c>
      <c r="BB38" s="60">
        <v>0</v>
      </c>
      <c r="BC38" s="67" t="s">
        <v>3317</v>
      </c>
      <c r="BD38" s="60" t="e">
        <f ca="1">_xll.BDP($H38,BD$1)</f>
        <v>#NAME?</v>
      </c>
      <c r="BE38" s="60" t="e">
        <f t="shared" ca="1" si="6"/>
        <v>#NAME?</v>
      </c>
      <c r="BF38" s="63">
        <v>1566.3</v>
      </c>
      <c r="BG38" s="63">
        <v>1713.7</v>
      </c>
      <c r="BH38" s="63">
        <v>1891.3890000000001</v>
      </c>
      <c r="BI38" s="63">
        <v>1562.701</v>
      </c>
      <c r="BJ38" s="63">
        <v>1697.6849999999999</v>
      </c>
      <c r="BK38" s="63">
        <v>1870.848</v>
      </c>
      <c r="BL38" s="45">
        <f t="shared" ca="1" si="7"/>
        <v>0</v>
      </c>
      <c r="BM38" s="45">
        <f t="shared" ca="1" si="8"/>
        <v>0</v>
      </c>
      <c r="BN38" s="45">
        <f t="shared" ca="1" si="9"/>
        <v>0</v>
      </c>
      <c r="BO38" s="45">
        <f t="shared" ca="1" si="10"/>
        <v>0</v>
      </c>
      <c r="BP38" s="45">
        <f t="shared" ca="1" si="11"/>
        <v>0</v>
      </c>
      <c r="BQ38" s="45">
        <f t="shared" ca="1" si="12"/>
        <v>0</v>
      </c>
      <c r="BR38" s="29">
        <f t="shared" ca="1" si="13"/>
        <v>0</v>
      </c>
      <c r="BS38">
        <v>1</v>
      </c>
      <c r="CI38" s="125">
        <f t="shared" si="14"/>
        <v>0.47395232375050422</v>
      </c>
      <c r="CJ38">
        <f t="shared" si="15"/>
        <v>0</v>
      </c>
      <c r="CK38">
        <f t="shared" si="16"/>
        <v>0</v>
      </c>
      <c r="CL38">
        <f t="shared" si="17"/>
        <v>0</v>
      </c>
      <c r="CM38">
        <f t="shared" si="18"/>
        <v>0</v>
      </c>
      <c r="CN38">
        <f t="shared" si="19"/>
        <v>0</v>
      </c>
      <c r="CO38">
        <f t="shared" si="20"/>
        <v>1</v>
      </c>
      <c r="CP38">
        <f t="shared" si="21"/>
        <v>0</v>
      </c>
      <c r="CR38" t="e">
        <f ca="1">_xll.BDP($H38,CR$1)</f>
        <v>#NAME?</v>
      </c>
      <c r="CS38" t="e">
        <f ca="1">_xll.BDP($H38,CS$1)</f>
        <v>#NAME?</v>
      </c>
      <c r="CT38" s="121" t="e">
        <f ca="1">_xll.BDP($H38,CT$1)</f>
        <v>#NAME?</v>
      </c>
      <c r="CU38" s="122" t="e">
        <f ca="1">_xll.BDP($H38,CU$1)</f>
        <v>#NAME?</v>
      </c>
      <c r="CV38" s="122" t="e">
        <f ca="1">_xll.BDP($H38,CV$1)</f>
        <v>#NAME?</v>
      </c>
      <c r="CW38" s="122" t="e">
        <f ca="1">_xll.BDP($H38,CW$1)</f>
        <v>#NAME?</v>
      </c>
    </row>
    <row r="39" spans="1:101" hidden="1" x14ac:dyDescent="0.3">
      <c r="A39" t="str">
        <f t="shared" si="0"/>
        <v>1A</v>
      </c>
      <c r="B39">
        <v>1</v>
      </c>
      <c r="C39" s="34" t="s">
        <v>3295</v>
      </c>
      <c r="D39" s="34">
        <v>16</v>
      </c>
      <c r="E39" s="34">
        <v>4</v>
      </c>
      <c r="F39" s="34"/>
      <c r="G39" s="34"/>
      <c r="H39" s="35" t="s">
        <v>42</v>
      </c>
      <c r="I39" s="34">
        <v>1036</v>
      </c>
      <c r="J39" s="34" t="str">
        <f t="shared" si="1"/>
        <v>1036SNPS US Equity</v>
      </c>
      <c r="K39" s="35" t="s">
        <v>645</v>
      </c>
      <c r="L39" s="36">
        <v>1.9180637498447948</v>
      </c>
      <c r="M39" s="36">
        <v>1.4584343270537727</v>
      </c>
      <c r="N39" s="36">
        <v>0.17499252082988992</v>
      </c>
      <c r="O39" s="36">
        <v>0.25335954099319574</v>
      </c>
      <c r="P39" s="37">
        <v>15.402673044768516</v>
      </c>
      <c r="Q39" s="37">
        <v>13.747790699155308</v>
      </c>
      <c r="R39" s="37">
        <v>16.155813751462116</v>
      </c>
      <c r="S39" s="38">
        <v>26.701636833630761</v>
      </c>
      <c r="T39" s="38">
        <v>30.926340862675147</v>
      </c>
      <c r="U39" s="36">
        <v>-0.17035440847521288</v>
      </c>
      <c r="V39" s="39">
        <v>-0.71690364678210639</v>
      </c>
      <c r="W39" s="36">
        <v>0.59983482338194938</v>
      </c>
      <c r="X39" s="40">
        <v>1.9915237040601572E-3</v>
      </c>
      <c r="Y39" s="39">
        <v>12.588916437471198</v>
      </c>
      <c r="Z39" s="39">
        <v>58.117772882001972</v>
      </c>
      <c r="AA39" s="39">
        <v>807806000</v>
      </c>
      <c r="AB39" s="39">
        <v>4650040000</v>
      </c>
      <c r="AC39" s="39">
        <v>530682000</v>
      </c>
      <c r="AD39" s="41">
        <v>1650890000</v>
      </c>
      <c r="AE39" s="36">
        <v>0.3214520652496532</v>
      </c>
      <c r="AF39" s="66" t="e">
        <f ca="1">_xll.BDP($H39,AF$1)/1000000</f>
        <v>#NAME?</v>
      </c>
      <c r="AG39" s="66" t="e">
        <f ca="1">_xll.BDP($H39,AG$1)</f>
        <v>#NAME?</v>
      </c>
      <c r="AH39" s="67" t="e">
        <f ca="1">_xll.BDP($H39,AH$1)</f>
        <v>#NAME?</v>
      </c>
      <c r="AI39" s="67" t="e">
        <f ca="1">_xll.BDP($H39,AI$1)</f>
        <v>#NAME?</v>
      </c>
      <c r="AJ39" s="67" t="e">
        <f ca="1">_xll.BDP($H39,AJ$1)</f>
        <v>#NAME?</v>
      </c>
      <c r="AK39" s="67" t="e">
        <f ca="1">_xll.BDP($H39,AK$1)</f>
        <v>#NAME?</v>
      </c>
      <c r="AL39" s="67" t="e">
        <f ca="1">_xll.BDP($H39,AL$1)</f>
        <v>#NAME?</v>
      </c>
      <c r="AM39" s="34" t="e">
        <f ca="1">_xll.BDP($H39,AM$1)</f>
        <v>#NAME?</v>
      </c>
      <c r="AN39" s="34" t="e">
        <f ca="1">_xll.BDP($H39,AN$1)</f>
        <v>#NAME?</v>
      </c>
      <c r="AO39" s="34" t="e">
        <f ca="1">_xll.BDP($H39,AO$1)</f>
        <v>#NAME?</v>
      </c>
      <c r="AP39" s="34" t="e">
        <f ca="1">_xll.BDP($H39,AP$1)</f>
        <v>#NAME?</v>
      </c>
      <c r="AQ39" s="129">
        <v>0.1540145</v>
      </c>
      <c r="AR39" s="129">
        <v>0.28293160000000001</v>
      </c>
      <c r="AS39" s="129">
        <v>0.34545730000000002</v>
      </c>
      <c r="AT39" s="63" t="s">
        <v>3998</v>
      </c>
      <c r="AU39" s="63" t="s">
        <v>3336</v>
      </c>
      <c r="AV39" t="str">
        <f t="shared" si="2"/>
        <v>25/02/1992</v>
      </c>
      <c r="AW39" s="67" t="s">
        <v>3317</v>
      </c>
      <c r="AX39" s="60">
        <f t="shared" si="3"/>
        <v>0</v>
      </c>
      <c r="AY39" s="60">
        <f t="shared" ca="1" si="4"/>
        <v>0</v>
      </c>
      <c r="AZ39" s="60">
        <f t="shared" ca="1" si="5"/>
        <v>0</v>
      </c>
      <c r="BA39" s="67">
        <v>0</v>
      </c>
      <c r="BB39" s="60">
        <v>88.994599651636548</v>
      </c>
      <c r="BC39" s="67">
        <v>88.994599651636548</v>
      </c>
      <c r="BD39" s="60" t="e">
        <f ca="1">_xll.BDP($H39,BD$1)</f>
        <v>#NAME?</v>
      </c>
      <c r="BE39" s="60" t="e">
        <f t="shared" ca="1" si="6"/>
        <v>#NAME?</v>
      </c>
      <c r="BF39" s="63">
        <v>1684.6670000000001</v>
      </c>
      <c r="BG39" s="63">
        <v>1932.75</v>
      </c>
      <c r="BH39" s="63">
        <v>2179.556</v>
      </c>
      <c r="BI39" s="63">
        <v>1502.424</v>
      </c>
      <c r="BJ39" s="63">
        <v>1944.4780000000001</v>
      </c>
      <c r="BK39" s="63">
        <v>2230.0509999999999</v>
      </c>
      <c r="BL39" s="45">
        <f t="shared" ca="1" si="7"/>
        <v>0</v>
      </c>
      <c r="BM39" s="45">
        <f t="shared" ca="1" si="8"/>
        <v>0</v>
      </c>
      <c r="BN39" s="45">
        <f t="shared" ca="1" si="9"/>
        <v>0</v>
      </c>
      <c r="BO39" s="45">
        <f t="shared" ca="1" si="10"/>
        <v>0</v>
      </c>
      <c r="BP39" s="45">
        <f t="shared" ca="1" si="11"/>
        <v>0</v>
      </c>
      <c r="BQ39" s="45">
        <f t="shared" ca="1" si="12"/>
        <v>0</v>
      </c>
      <c r="BR39" s="29">
        <f t="shared" ca="1" si="13"/>
        <v>0</v>
      </c>
      <c r="BS39">
        <v>1</v>
      </c>
      <c r="CI39" s="125">
        <f t="shared" si="14"/>
        <v>1.9180637498447948</v>
      </c>
      <c r="CJ39">
        <f t="shared" si="15"/>
        <v>0</v>
      </c>
      <c r="CK39">
        <f t="shared" si="16"/>
        <v>0</v>
      </c>
      <c r="CL39">
        <f t="shared" si="17"/>
        <v>0</v>
      </c>
      <c r="CM39">
        <f t="shared" si="18"/>
        <v>0</v>
      </c>
      <c r="CN39">
        <f t="shared" si="19"/>
        <v>0</v>
      </c>
      <c r="CO39">
        <f t="shared" si="20"/>
        <v>0</v>
      </c>
      <c r="CP39">
        <f t="shared" si="21"/>
        <v>1</v>
      </c>
      <c r="CR39" t="e">
        <f ca="1">_xll.BDP($H39,CR$1)</f>
        <v>#NAME?</v>
      </c>
      <c r="CS39" t="e">
        <f ca="1">_xll.BDP($H39,CS$1)</f>
        <v>#NAME?</v>
      </c>
      <c r="CT39" s="121" t="e">
        <f ca="1">_xll.BDP($H39,CT$1)</f>
        <v>#NAME?</v>
      </c>
      <c r="CU39" s="122" t="e">
        <f ca="1">_xll.BDP($H39,CU$1)</f>
        <v>#NAME?</v>
      </c>
      <c r="CV39" s="122" t="e">
        <f ca="1">_xll.BDP($H39,CV$1)</f>
        <v>#NAME?</v>
      </c>
      <c r="CW39" s="122" t="e">
        <f ca="1">_xll.BDP($H39,CW$1)</f>
        <v>#NAME?</v>
      </c>
    </row>
    <row r="40" spans="1:101" hidden="1" x14ac:dyDescent="0.3">
      <c r="A40" t="str">
        <f t="shared" si="0"/>
        <v>1A</v>
      </c>
      <c r="B40">
        <v>1</v>
      </c>
      <c r="C40" s="34" t="s">
        <v>3295</v>
      </c>
      <c r="D40" s="34">
        <v>18</v>
      </c>
      <c r="E40" s="34">
        <v>5</v>
      </c>
      <c r="F40" s="34"/>
      <c r="G40" s="34"/>
      <c r="H40" s="35" t="s">
        <v>425</v>
      </c>
      <c r="I40" s="35">
        <v>1037</v>
      </c>
      <c r="J40" s="34" t="str">
        <f t="shared" si="1"/>
        <v>1037ADSK US Equity</v>
      </c>
      <c r="K40" s="35" t="s">
        <v>1122</v>
      </c>
      <c r="L40" s="36">
        <v>-0.33626168017360386</v>
      </c>
      <c r="M40" s="36">
        <v>-0.51911468812877259</v>
      </c>
      <c r="N40" s="36">
        <v>0.43228655005188588</v>
      </c>
      <c r="O40" s="36">
        <v>0.63042150274893094</v>
      </c>
      <c r="P40" s="37">
        <v>34.536782369529647</v>
      </c>
      <c r="Q40" s="37">
        <v>29.775538709532761</v>
      </c>
      <c r="R40" s="37">
        <v>106.2103929024081</v>
      </c>
      <c r="S40" s="38">
        <v>18.64509872586153</v>
      </c>
      <c r="T40" s="38">
        <v>25.314685314685313</v>
      </c>
      <c r="U40" s="36">
        <v>6.7584940312213043E-2</v>
      </c>
      <c r="V40" s="39">
        <v>0.30238290879211177</v>
      </c>
      <c r="W40" s="36">
        <v>9.8908369169698973E-2</v>
      </c>
      <c r="X40" s="40" t="e">
        <v>#N/A</v>
      </c>
      <c r="Y40" s="39">
        <v>19.266248373196284</v>
      </c>
      <c r="Z40" s="39" t="e">
        <v>#N/A</v>
      </c>
      <c r="AA40" s="39">
        <v>-1988000000</v>
      </c>
      <c r="AB40" s="39">
        <v>1637000000</v>
      </c>
      <c r="AC40" s="39">
        <v>992000000</v>
      </c>
      <c r="AD40" s="41">
        <v>2360000000</v>
      </c>
      <c r="AE40" s="36">
        <v>0.42033898305084744</v>
      </c>
      <c r="AF40" s="66" t="e">
        <f ca="1">_xll.BDP($H40,AF$1)/1000000</f>
        <v>#NAME?</v>
      </c>
      <c r="AG40" s="66" t="e">
        <f ca="1">_xll.BDP($H40,AG$1)</f>
        <v>#NAME?</v>
      </c>
      <c r="AH40" s="67" t="e">
        <f ca="1">_xll.BDP($H40,AH$1)</f>
        <v>#NAME?</v>
      </c>
      <c r="AI40" s="67" t="e">
        <f ca="1">_xll.BDP($H40,AI$1)</f>
        <v>#NAME?</v>
      </c>
      <c r="AJ40" s="67" t="e">
        <f ca="1">_xll.BDP($H40,AJ$1)</f>
        <v>#NAME?</v>
      </c>
      <c r="AK40" s="67" t="e">
        <f ca="1">_xll.BDP($H40,AK$1)</f>
        <v>#NAME?</v>
      </c>
      <c r="AL40" s="67" t="e">
        <f ca="1">_xll.BDP($H40,AL$1)</f>
        <v>#NAME?</v>
      </c>
      <c r="AM40" s="34" t="e">
        <f ca="1">_xll.BDP($H40,AM$1)</f>
        <v>#NAME?</v>
      </c>
      <c r="AN40" s="34" t="e">
        <f ca="1">_xll.BDP($H40,AN$1)</f>
        <v>#NAME?</v>
      </c>
      <c r="AO40" s="34" t="e">
        <f ca="1">_xll.BDP($H40,AO$1)</f>
        <v>#NAME?</v>
      </c>
      <c r="AP40" s="34" t="e">
        <f ca="1">_xll.BDP($H40,AP$1)</f>
        <v>#NAME?</v>
      </c>
      <c r="AQ40" s="129">
        <v>0.17825440000000001</v>
      </c>
      <c r="AR40" s="129">
        <v>0.18203980000000003</v>
      </c>
      <c r="AS40" s="129">
        <v>0.12939790000000001</v>
      </c>
      <c r="AT40" s="63" t="s">
        <v>3998</v>
      </c>
      <c r="AU40" s="63" t="s">
        <v>3337</v>
      </c>
      <c r="AV40" t="str">
        <f t="shared" si="2"/>
        <v>01/06/1985</v>
      </c>
      <c r="AW40" s="67" t="s">
        <v>3317</v>
      </c>
      <c r="AX40" s="60">
        <f t="shared" si="3"/>
        <v>0</v>
      </c>
      <c r="AY40" s="60">
        <f t="shared" ca="1" si="4"/>
        <v>0</v>
      </c>
      <c r="AZ40" s="60">
        <f t="shared" ca="1" si="5"/>
        <v>0</v>
      </c>
      <c r="BA40" s="67">
        <v>0</v>
      </c>
      <c r="BB40" s="60">
        <v>113.28980095232573</v>
      </c>
      <c r="BC40" s="67">
        <v>113.28980095232573</v>
      </c>
      <c r="BD40" s="60" t="e">
        <f ca="1">_xll.BDP($H40,BD$1)</f>
        <v>#NAME?</v>
      </c>
      <c r="BE40" s="60" t="e">
        <f t="shared" ca="1" si="6"/>
        <v>#NAME?</v>
      </c>
      <c r="BF40" s="63">
        <v>1574.087</v>
      </c>
      <c r="BG40" s="63">
        <v>1805.7830000000001</v>
      </c>
      <c r="BH40" s="63">
        <v>2003.867</v>
      </c>
      <c r="BI40" s="63">
        <v>1215.0640000000001</v>
      </c>
      <c r="BJ40" s="63">
        <v>1658.4950000000001</v>
      </c>
      <c r="BK40" s="63">
        <v>2173.7930000000001</v>
      </c>
      <c r="BL40" s="45">
        <f t="shared" ca="1" si="7"/>
        <v>0</v>
      </c>
      <c r="BM40" s="45">
        <f t="shared" ca="1" si="8"/>
        <v>0</v>
      </c>
      <c r="BN40" s="45">
        <f t="shared" ca="1" si="9"/>
        <v>0</v>
      </c>
      <c r="BO40" s="45">
        <f t="shared" ca="1" si="10"/>
        <v>0</v>
      </c>
      <c r="BP40" s="45">
        <f t="shared" ca="1" si="11"/>
        <v>0</v>
      </c>
      <c r="BQ40" s="45">
        <f t="shared" ca="1" si="12"/>
        <v>0</v>
      </c>
      <c r="BR40" s="29">
        <f t="shared" ca="1" si="13"/>
        <v>0</v>
      </c>
      <c r="BS40">
        <v>1</v>
      </c>
      <c r="CI40" s="125">
        <f t="shared" si="14"/>
        <v>-0.33626168017360386</v>
      </c>
      <c r="CJ40">
        <f t="shared" si="15"/>
        <v>0</v>
      </c>
      <c r="CK40">
        <f t="shared" si="16"/>
        <v>0</v>
      </c>
      <c r="CL40">
        <f t="shared" si="17"/>
        <v>0</v>
      </c>
      <c r="CM40">
        <f t="shared" si="18"/>
        <v>0</v>
      </c>
      <c r="CN40">
        <f t="shared" si="19"/>
        <v>0</v>
      </c>
      <c r="CO40">
        <f t="shared" si="20"/>
        <v>0</v>
      </c>
      <c r="CP40">
        <f t="shared" si="21"/>
        <v>1</v>
      </c>
      <c r="CR40" t="e">
        <f ca="1">_xll.BDP($H40,CR$1)</f>
        <v>#NAME?</v>
      </c>
      <c r="CS40" t="e">
        <f ca="1">_xll.BDP($H40,CS$1)</f>
        <v>#NAME?</v>
      </c>
      <c r="CT40" s="121" t="e">
        <f ca="1">_xll.BDP($H40,CT$1)</f>
        <v>#NAME?</v>
      </c>
      <c r="CU40" s="122" t="e">
        <f ca="1">_xll.BDP($H40,CU$1)</f>
        <v>#NAME?</v>
      </c>
      <c r="CV40" s="122" t="e">
        <f ca="1">_xll.BDP($H40,CV$1)</f>
        <v>#NAME?</v>
      </c>
      <c r="CW40" s="122" t="e">
        <f ca="1">_xll.BDP($H40,CW$1)</f>
        <v>#NAME?</v>
      </c>
    </row>
    <row r="41" spans="1:101" hidden="1" x14ac:dyDescent="0.3">
      <c r="A41" t="str">
        <f t="shared" si="0"/>
        <v>1A</v>
      </c>
      <c r="B41">
        <v>1</v>
      </c>
      <c r="C41" s="34" t="s">
        <v>3295</v>
      </c>
      <c r="D41" s="34">
        <v>19</v>
      </c>
      <c r="E41" s="34">
        <v>6</v>
      </c>
      <c r="F41" s="34"/>
      <c r="G41" s="34"/>
      <c r="H41" s="35" t="s">
        <v>447</v>
      </c>
      <c r="I41" s="34">
        <v>1038</v>
      </c>
      <c r="J41" s="34" t="str">
        <f t="shared" si="1"/>
        <v>1038BSY US Equity</v>
      </c>
      <c r="K41" s="35" t="s">
        <v>1145</v>
      </c>
      <c r="L41" s="36">
        <v>-2.4242098700122914</v>
      </c>
      <c r="M41" s="36">
        <v>2.6946841048114671</v>
      </c>
      <c r="N41" s="36">
        <v>0.25188328146355621</v>
      </c>
      <c r="O41" s="36">
        <v>0.10156494643858761</v>
      </c>
      <c r="P41" s="37">
        <v>9.1586628322829995</v>
      </c>
      <c r="Q41" s="37">
        <v>6.7253765539848995</v>
      </c>
      <c r="R41" s="37">
        <v>30.661753516583744</v>
      </c>
      <c r="S41" s="38">
        <v>25.519370697682483</v>
      </c>
      <c r="T41" s="38">
        <v>29.882028820415584</v>
      </c>
      <c r="U41" s="36">
        <v>1.7253976441809142</v>
      </c>
      <c r="V41" s="39">
        <v>5.2359069695385267</v>
      </c>
      <c r="W41" s="36">
        <v>0.19265550865081862</v>
      </c>
      <c r="X41" s="40" t="e">
        <v>#N/A</v>
      </c>
      <c r="Y41" s="39" t="e">
        <v>#N/A</v>
      </c>
      <c r="Z41" s="39" t="e">
        <v>#N/A</v>
      </c>
      <c r="AA41" s="39">
        <v>87624000</v>
      </c>
      <c r="AB41" s="39">
        <v>2324808000</v>
      </c>
      <c r="AC41" s="39">
        <v>144892000</v>
      </c>
      <c r="AD41" s="41">
        <v>348816000</v>
      </c>
      <c r="AE41" s="36">
        <v>0.41538232191183888</v>
      </c>
      <c r="AF41" s="66" t="e">
        <f ca="1">_xll.BDP($H41,AF$1)/1000000</f>
        <v>#NAME?</v>
      </c>
      <c r="AG41" s="66" t="e">
        <f ca="1">_xll.BDP($H41,AG$1)</f>
        <v>#NAME?</v>
      </c>
      <c r="AH41" s="67" t="e">
        <f ca="1">_xll.BDP($H41,AH$1)</f>
        <v>#NAME?</v>
      </c>
      <c r="AI41" s="67" t="e">
        <f ca="1">_xll.BDP($H41,AI$1)</f>
        <v>#NAME?</v>
      </c>
      <c r="AJ41" s="67" t="e">
        <f ca="1">_xll.BDP($H41,AJ$1)</f>
        <v>#NAME?</v>
      </c>
      <c r="AK41" s="67" t="e">
        <f ca="1">_xll.BDP($H41,AK$1)</f>
        <v>#NAME?</v>
      </c>
      <c r="AL41" s="67" t="e">
        <f ca="1">_xll.BDP($H41,AL$1)</f>
        <v>#NAME?</v>
      </c>
      <c r="AM41" s="34" t="e">
        <f ca="1">_xll.BDP($H41,AM$1)</f>
        <v>#NAME?</v>
      </c>
      <c r="AN41" s="34" t="e">
        <f ca="1">_xll.BDP($H41,AN$1)</f>
        <v>#NAME?</v>
      </c>
      <c r="AO41" s="34" t="e">
        <f ca="1">_xll.BDP($H41,AO$1)</f>
        <v>#NAME?</v>
      </c>
      <c r="AP41" s="34" t="e">
        <f ca="1">_xll.BDP($H41,AP$1)</f>
        <v>#NAME?</v>
      </c>
      <c r="AQ41" s="129" t="e">
        <v>#VALUE!</v>
      </c>
      <c r="AR41" s="129" t="e">
        <v>#VALUE!</v>
      </c>
      <c r="AS41" s="129" t="e">
        <v>#VALUE!</v>
      </c>
      <c r="AT41" s="63" t="s">
        <v>3338</v>
      </c>
      <c r="AU41" s="63" t="s">
        <v>3338</v>
      </c>
      <c r="AV41" t="str">
        <f t="shared" si="2"/>
        <v>23/09/2020</v>
      </c>
      <c r="AW41" s="67">
        <v>0.37671878504470185</v>
      </c>
      <c r="AX41" s="60">
        <f t="shared" si="3"/>
        <v>0.37671878504470185</v>
      </c>
      <c r="AY41" s="60">
        <f t="shared" si="4"/>
        <v>0</v>
      </c>
      <c r="AZ41" s="60">
        <f t="shared" si="5"/>
        <v>0.37671878504470185</v>
      </c>
      <c r="BA41" s="67">
        <v>18.538833844192208</v>
      </c>
      <c r="BB41" s="60">
        <v>0</v>
      </c>
      <c r="BC41" s="67" t="s">
        <v>3317</v>
      </c>
      <c r="BD41" s="60" t="e">
        <f ca="1">_xll.BDP($H41,BD$1)</f>
        <v>#NAME?</v>
      </c>
      <c r="BE41" s="60" t="e">
        <f t="shared" ca="1" si="6"/>
        <v>#NAME?</v>
      </c>
      <c r="BF41" s="63">
        <v>285.36400000000003</v>
      </c>
      <c r="BG41" s="63">
        <v>323.08300000000003</v>
      </c>
      <c r="BH41" s="63">
        <v>377</v>
      </c>
      <c r="BI41" s="63">
        <v>313.13200000000001</v>
      </c>
      <c r="BJ41" s="63">
        <v>366.17599999999999</v>
      </c>
      <c r="BK41" s="63">
        <v>437.03399999999999</v>
      </c>
      <c r="BL41" s="45">
        <f t="shared" ca="1" si="7"/>
        <v>0</v>
      </c>
      <c r="BM41" s="45">
        <f t="shared" ca="1" si="8"/>
        <v>0</v>
      </c>
      <c r="BN41" s="45">
        <f t="shared" ca="1" si="9"/>
        <v>0</v>
      </c>
      <c r="BO41" s="45">
        <f t="shared" ca="1" si="10"/>
        <v>0</v>
      </c>
      <c r="BP41" s="45">
        <f t="shared" ca="1" si="11"/>
        <v>0</v>
      </c>
      <c r="BQ41" s="45">
        <f t="shared" ca="1" si="12"/>
        <v>0</v>
      </c>
      <c r="BR41" s="29">
        <f t="shared" ca="1" si="13"/>
        <v>0</v>
      </c>
      <c r="BS41">
        <v>1</v>
      </c>
      <c r="CI41" s="125">
        <f t="shared" si="14"/>
        <v>-2.4242098700122914</v>
      </c>
      <c r="CJ41">
        <f t="shared" si="15"/>
        <v>0</v>
      </c>
      <c r="CK41">
        <f t="shared" si="16"/>
        <v>0</v>
      </c>
      <c r="CL41">
        <f t="shared" si="17"/>
        <v>0</v>
      </c>
      <c r="CM41">
        <f t="shared" si="18"/>
        <v>0</v>
      </c>
      <c r="CN41">
        <f t="shared" si="19"/>
        <v>0</v>
      </c>
      <c r="CO41">
        <f t="shared" si="20"/>
        <v>0</v>
      </c>
      <c r="CP41">
        <f t="shared" si="21"/>
        <v>1</v>
      </c>
      <c r="CR41" t="e">
        <f ca="1">_xll.BDP($H41,CR$1)</f>
        <v>#NAME?</v>
      </c>
      <c r="CS41" t="e">
        <f ca="1">_xll.BDP($H41,CS$1)</f>
        <v>#NAME?</v>
      </c>
      <c r="CT41" s="121" t="e">
        <f ca="1">_xll.BDP($H41,CT$1)</f>
        <v>#NAME?</v>
      </c>
      <c r="CU41" s="122" t="e">
        <f ca="1">_xll.BDP($H41,CU$1)</f>
        <v>#NAME?</v>
      </c>
      <c r="CV41" s="122" t="e">
        <f ca="1">_xll.BDP($H41,CV$1)</f>
        <v>#NAME?</v>
      </c>
      <c r="CW41" s="122" t="e">
        <f ca="1">_xll.BDP($H41,CW$1)</f>
        <v>#NAME?</v>
      </c>
    </row>
    <row r="42" spans="1:101" hidden="1" x14ac:dyDescent="0.3">
      <c r="A42" t="str">
        <f t="shared" si="0"/>
        <v>1A</v>
      </c>
      <c r="B42">
        <v>1</v>
      </c>
      <c r="C42" s="34" t="s">
        <v>3295</v>
      </c>
      <c r="D42" s="34">
        <v>20</v>
      </c>
      <c r="E42" s="34">
        <v>5</v>
      </c>
      <c r="F42" s="42">
        <v>0.23</v>
      </c>
      <c r="G42" s="34" t="s">
        <v>3226</v>
      </c>
      <c r="H42" s="35" t="s">
        <v>412</v>
      </c>
      <c r="I42" s="35">
        <v>1039</v>
      </c>
      <c r="J42" s="34" t="str">
        <f t="shared" si="1"/>
        <v>1039CRM US Equity</v>
      </c>
      <c r="K42" s="35" t="s">
        <v>1107</v>
      </c>
      <c r="L42" s="36">
        <v>0.12119858504929253</v>
      </c>
      <c r="M42" s="36">
        <v>0.1527709258345667</v>
      </c>
      <c r="N42" s="36">
        <v>2.0611754799510669E-2</v>
      </c>
      <c r="O42" s="36">
        <v>3.0594434381689444E-2</v>
      </c>
      <c r="P42" s="37">
        <v>1.9675397451330374</v>
      </c>
      <c r="Q42" s="37">
        <v>0.69541194345277713</v>
      </c>
      <c r="R42" s="37">
        <v>0.65182993946064938</v>
      </c>
      <c r="S42" s="38">
        <v>19.132442752430364</v>
      </c>
      <c r="T42" s="38">
        <v>21.146976269456495</v>
      </c>
      <c r="U42" s="36">
        <v>-2.0900965002001158E-3</v>
      </c>
      <c r="V42" s="39">
        <v>-1.3868397757450576E-2</v>
      </c>
      <c r="W42" s="36">
        <v>0.61376294886734162</v>
      </c>
      <c r="X42" s="40" t="e">
        <v>#N/A</v>
      </c>
      <c r="Y42" s="39">
        <v>23.833643597464174</v>
      </c>
      <c r="Z42" s="39">
        <v>-9.9008436341428858</v>
      </c>
      <c r="AA42" s="39">
        <v>12162000000</v>
      </c>
      <c r="AB42" s="39">
        <v>60730000000</v>
      </c>
      <c r="AC42" s="39">
        <v>3179000000</v>
      </c>
      <c r="AD42" s="41">
        <v>7926000000</v>
      </c>
      <c r="AE42" s="36">
        <v>0.40108503658844308</v>
      </c>
      <c r="AF42" s="66" t="e">
        <f ca="1">_xll.BDP($H42,AF$1)/1000000</f>
        <v>#NAME?</v>
      </c>
      <c r="AG42" s="66" t="e">
        <f ca="1">_xll.BDP($H42,AG$1)</f>
        <v>#NAME?</v>
      </c>
      <c r="AH42" s="67" t="e">
        <f ca="1">_xll.BDP($H42,AH$1)</f>
        <v>#NAME?</v>
      </c>
      <c r="AI42" s="67" t="e">
        <f ca="1">_xll.BDP($H42,AI$1)</f>
        <v>#NAME?</v>
      </c>
      <c r="AJ42" s="67" t="e">
        <f ca="1">_xll.BDP($H42,AJ$1)</f>
        <v>#NAME?</v>
      </c>
      <c r="AK42" s="67" t="e">
        <f ca="1">_xll.BDP($H42,AK$1)</f>
        <v>#NAME?</v>
      </c>
      <c r="AL42" s="67" t="e">
        <f ca="1">_xll.BDP($H42,AL$1)</f>
        <v>#NAME?</v>
      </c>
      <c r="AM42" s="34" t="e">
        <f ca="1">_xll.BDP($H42,AM$1)</f>
        <v>#NAME?</v>
      </c>
      <c r="AN42" s="34" t="e">
        <f ca="1">_xll.BDP($H42,AN$1)</f>
        <v>#NAME?</v>
      </c>
      <c r="AO42" s="34" t="e">
        <f ca="1">_xll.BDP($H42,AO$1)</f>
        <v>#NAME?</v>
      </c>
      <c r="AP42" s="34" t="e">
        <f ca="1">_xll.BDP($H42,AP$1)</f>
        <v>#NAME?</v>
      </c>
      <c r="AQ42" s="129" t="e">
        <v>#VALUE!</v>
      </c>
      <c r="AR42" s="129">
        <v>0.1662727</v>
      </c>
      <c r="AS42" s="129">
        <v>0.14119280000000001</v>
      </c>
      <c r="AT42" s="63" t="s">
        <v>3339</v>
      </c>
      <c r="AU42" s="63" t="s">
        <v>3339</v>
      </c>
      <c r="AV42" t="str">
        <f t="shared" si="2"/>
        <v>23/06/2004</v>
      </c>
      <c r="AW42" s="67" t="s">
        <v>3317</v>
      </c>
      <c r="AX42" s="60">
        <f t="shared" si="3"/>
        <v>0</v>
      </c>
      <c r="AY42" s="60">
        <f t="shared" ca="1" si="4"/>
        <v>0</v>
      </c>
      <c r="AZ42" s="60">
        <f t="shared" ca="1" si="5"/>
        <v>0</v>
      </c>
      <c r="BA42" s="67">
        <v>0</v>
      </c>
      <c r="BB42" s="60">
        <v>-79.379595889308263</v>
      </c>
      <c r="BC42" s="67">
        <v>-79.379595889308263</v>
      </c>
      <c r="BD42" s="60" t="e">
        <f ca="1">_xll.BDP($H42,BD$1)</f>
        <v>#NAME?</v>
      </c>
      <c r="BE42" s="60" t="e">
        <f t="shared" ca="1" si="6"/>
        <v>#NAME?</v>
      </c>
      <c r="BF42" s="63">
        <v>7360.8</v>
      </c>
      <c r="BG42" s="63">
        <v>8797.7109999999993</v>
      </c>
      <c r="BH42" s="63">
        <v>10689.380999999999</v>
      </c>
      <c r="BI42" s="63">
        <v>7466.9760000000006</v>
      </c>
      <c r="BJ42" s="63">
        <v>9756.1949999999997</v>
      </c>
      <c r="BK42" s="63">
        <v>11523.992</v>
      </c>
      <c r="BL42" s="45">
        <f t="shared" ca="1" si="7"/>
        <v>0</v>
      </c>
      <c r="BM42" s="45">
        <f t="shared" ca="1" si="8"/>
        <v>0</v>
      </c>
      <c r="BN42" s="45">
        <f t="shared" ca="1" si="9"/>
        <v>0</v>
      </c>
      <c r="BO42" s="45">
        <f t="shared" ca="1" si="10"/>
        <v>0</v>
      </c>
      <c r="BP42" s="45">
        <f t="shared" ca="1" si="11"/>
        <v>0</v>
      </c>
      <c r="BQ42" s="45">
        <f t="shared" ca="1" si="12"/>
        <v>0</v>
      </c>
      <c r="BR42" s="29">
        <f t="shared" ca="1" si="13"/>
        <v>0</v>
      </c>
      <c r="BS42">
        <v>1</v>
      </c>
      <c r="CI42" s="125">
        <f t="shared" si="14"/>
        <v>0.12119858504929253</v>
      </c>
      <c r="CJ42">
        <f t="shared" si="15"/>
        <v>0</v>
      </c>
      <c r="CK42">
        <f t="shared" si="16"/>
        <v>0</v>
      </c>
      <c r="CL42">
        <f t="shared" si="17"/>
        <v>1</v>
      </c>
      <c r="CM42">
        <f t="shared" si="18"/>
        <v>0</v>
      </c>
      <c r="CN42">
        <f t="shared" si="19"/>
        <v>0</v>
      </c>
      <c r="CO42">
        <f t="shared" si="20"/>
        <v>0</v>
      </c>
      <c r="CP42">
        <f t="shared" si="21"/>
        <v>0</v>
      </c>
      <c r="CR42" t="e">
        <f ca="1">_xll.BDP($H42,CR$1)</f>
        <v>#NAME?</v>
      </c>
      <c r="CS42" t="e">
        <f ca="1">_xll.BDP($H42,CS$1)</f>
        <v>#NAME?</v>
      </c>
      <c r="CT42" s="121" t="e">
        <f ca="1">_xll.BDP($H42,CT$1)</f>
        <v>#NAME?</v>
      </c>
      <c r="CU42" s="122" t="e">
        <f ca="1">_xll.BDP($H42,CU$1)</f>
        <v>#NAME?</v>
      </c>
      <c r="CV42" s="122" t="e">
        <f ca="1">_xll.BDP($H42,CV$1)</f>
        <v>#NAME?</v>
      </c>
      <c r="CW42" s="122" t="e">
        <f ca="1">_xll.BDP($H42,CW$1)</f>
        <v>#NAME?</v>
      </c>
    </row>
    <row r="43" spans="1:101" hidden="1" x14ac:dyDescent="0.3">
      <c r="A43" t="str">
        <f t="shared" si="0"/>
        <v>2A</v>
      </c>
      <c r="B43">
        <v>2</v>
      </c>
      <c r="C43" s="34" t="s">
        <v>3295</v>
      </c>
      <c r="D43" s="34">
        <v>1</v>
      </c>
      <c r="E43" s="34">
        <v>1</v>
      </c>
      <c r="F43" s="42">
        <v>0.19</v>
      </c>
      <c r="G43" s="34" t="s">
        <v>3041</v>
      </c>
      <c r="H43" s="35" t="s">
        <v>98</v>
      </c>
      <c r="I43" s="34">
        <v>1040</v>
      </c>
      <c r="J43" s="34" t="str">
        <f t="shared" si="1"/>
        <v>1040MTD US Equity</v>
      </c>
      <c r="K43" s="35" t="s">
        <v>725</v>
      </c>
      <c r="L43" s="36">
        <v>0.75843401921539888</v>
      </c>
      <c r="M43" s="36">
        <v>0.8048165219566229</v>
      </c>
      <c r="N43" s="36">
        <v>0.49883420706637882</v>
      </c>
      <c r="O43" s="36">
        <v>0.54683615599751401</v>
      </c>
      <c r="P43" s="37">
        <v>50.143371106154852</v>
      </c>
      <c r="Q43" s="37">
        <v>40.389368856485639</v>
      </c>
      <c r="R43" s="37" t="e">
        <v>#N/A</v>
      </c>
      <c r="S43" s="38">
        <v>29.507872778868904</v>
      </c>
      <c r="T43" s="38">
        <v>32.563335696604007</v>
      </c>
      <c r="U43" s="36">
        <v>0.74006655350024464</v>
      </c>
      <c r="V43" s="39">
        <v>1.6208708666826588</v>
      </c>
      <c r="W43" s="36">
        <v>-7.175855529197717E-3</v>
      </c>
      <c r="X43" s="40">
        <v>2.9317305019996139E-2</v>
      </c>
      <c r="Y43" s="39">
        <v>7.3452760976672753</v>
      </c>
      <c r="Z43" s="39">
        <v>22.389824517557422</v>
      </c>
      <c r="AA43" s="39">
        <v>1399349999.9999998</v>
      </c>
      <c r="AB43" s="39">
        <v>2059519999.9999998</v>
      </c>
      <c r="AC43" s="39">
        <v>19179000</v>
      </c>
      <c r="AD43" s="41">
        <v>921492000</v>
      </c>
      <c r="AE43" s="36">
        <v>2.0812985896784781E-2</v>
      </c>
      <c r="AF43" s="66" t="e">
        <f ca="1">_xll.BDP($H43,AF$1)/1000000</f>
        <v>#NAME?</v>
      </c>
      <c r="AG43" s="66" t="e">
        <f ca="1">_xll.BDP($H43,AG$1)</f>
        <v>#NAME?</v>
      </c>
      <c r="AH43" s="67" t="e">
        <f ca="1">_xll.BDP($H43,AH$1)</f>
        <v>#NAME?</v>
      </c>
      <c r="AI43" s="67" t="e">
        <f ca="1">_xll.BDP($H43,AI$1)</f>
        <v>#NAME?</v>
      </c>
      <c r="AJ43" s="67" t="e">
        <f ca="1">_xll.BDP($H43,AJ$1)</f>
        <v>#NAME?</v>
      </c>
      <c r="AK43" s="67" t="e">
        <f ca="1">_xll.BDP($H43,AK$1)</f>
        <v>#NAME?</v>
      </c>
      <c r="AL43" s="67" t="e">
        <f ca="1">_xll.BDP($H43,AL$1)</f>
        <v>#NAME?</v>
      </c>
      <c r="AM43" s="34" t="e">
        <f ca="1">_xll.BDP($H43,AM$1)</f>
        <v>#NAME?</v>
      </c>
      <c r="AN43" s="34" t="e">
        <f ca="1">_xll.BDP($H43,AN$1)</f>
        <v>#NAME?</v>
      </c>
      <c r="AO43" s="34" t="e">
        <f ca="1">_xll.BDP($H43,AO$1)</f>
        <v>#NAME?</v>
      </c>
      <c r="AP43" s="34" t="e">
        <f ca="1">_xll.BDP($H43,AP$1)</f>
        <v>#NAME?</v>
      </c>
      <c r="AQ43" s="129">
        <v>0.19839680000000001</v>
      </c>
      <c r="AR43" s="129">
        <v>0.2000759</v>
      </c>
      <c r="AS43" s="129">
        <v>0.1462339</v>
      </c>
      <c r="AT43" s="63" t="s">
        <v>3340</v>
      </c>
      <c r="AU43" s="63" t="s">
        <v>3340</v>
      </c>
      <c r="AV43" t="str">
        <f t="shared" si="2"/>
        <v>14/11/1997</v>
      </c>
      <c r="AW43" s="67" t="s">
        <v>3317</v>
      </c>
      <c r="AX43" s="60">
        <f t="shared" si="3"/>
        <v>0</v>
      </c>
      <c r="AY43" s="60">
        <f t="shared" ca="1" si="4"/>
        <v>0</v>
      </c>
      <c r="AZ43" s="60">
        <f t="shared" ca="1" si="5"/>
        <v>0</v>
      </c>
      <c r="BA43" s="67">
        <v>0</v>
      </c>
      <c r="BB43" s="60">
        <v>121.08534442600586</v>
      </c>
      <c r="BC43" s="67">
        <v>121.08534442600586</v>
      </c>
      <c r="BD43" s="60" t="e">
        <f ca="1">_xll.BDP($H43,BD$1)</f>
        <v>#NAME?</v>
      </c>
      <c r="BE43" s="60" t="e">
        <f t="shared" ca="1" si="6"/>
        <v>#NAME?</v>
      </c>
      <c r="BF43" s="63">
        <v>963</v>
      </c>
      <c r="BG43" s="63">
        <v>1043.7</v>
      </c>
      <c r="BH43" s="63">
        <v>1127.75</v>
      </c>
      <c r="BI43" s="63">
        <v>897.59</v>
      </c>
      <c r="BJ43" s="63">
        <v>1028.2640000000001</v>
      </c>
      <c r="BK43" s="63">
        <v>1068.338</v>
      </c>
      <c r="BL43" s="45">
        <f t="shared" ca="1" si="7"/>
        <v>0</v>
      </c>
      <c r="BM43" s="45">
        <f t="shared" ca="1" si="8"/>
        <v>0</v>
      </c>
      <c r="BN43" s="45">
        <f t="shared" ca="1" si="9"/>
        <v>0</v>
      </c>
      <c r="BO43" s="45">
        <f t="shared" ca="1" si="10"/>
        <v>0</v>
      </c>
      <c r="BP43" s="45">
        <f t="shared" ca="1" si="11"/>
        <v>0</v>
      </c>
      <c r="BQ43" s="45">
        <f t="shared" ca="1" si="12"/>
        <v>0</v>
      </c>
      <c r="BR43" s="29">
        <f t="shared" ca="1" si="13"/>
        <v>0</v>
      </c>
      <c r="BS43">
        <v>1</v>
      </c>
      <c r="CI43" s="125">
        <f t="shared" si="14"/>
        <v>0.75843401921539888</v>
      </c>
      <c r="CJ43">
        <f t="shared" si="15"/>
        <v>0</v>
      </c>
      <c r="CK43">
        <f t="shared" si="16"/>
        <v>0</v>
      </c>
      <c r="CL43">
        <f t="shared" si="17"/>
        <v>0</v>
      </c>
      <c r="CM43">
        <f t="shared" si="18"/>
        <v>0</v>
      </c>
      <c r="CN43">
        <f t="shared" si="19"/>
        <v>0</v>
      </c>
      <c r="CO43">
        <f t="shared" si="20"/>
        <v>0</v>
      </c>
      <c r="CP43">
        <f t="shared" si="21"/>
        <v>1</v>
      </c>
      <c r="CR43" t="e">
        <f ca="1">_xll.BDP($H43,CR$1)</f>
        <v>#NAME?</v>
      </c>
      <c r="CS43" t="e">
        <f ca="1">_xll.BDP($H43,CS$1)</f>
        <v>#NAME?</v>
      </c>
      <c r="CT43" s="121" t="e">
        <f ca="1">_xll.BDP($H43,CT$1)</f>
        <v>#NAME?</v>
      </c>
      <c r="CU43" s="122" t="e">
        <f ca="1">_xll.BDP($H43,CU$1)</f>
        <v>#NAME?</v>
      </c>
      <c r="CV43" s="122" t="e">
        <f ca="1">_xll.BDP($H43,CV$1)</f>
        <v>#NAME?</v>
      </c>
      <c r="CW43" s="122" t="e">
        <f ca="1">_xll.BDP($H43,CW$1)</f>
        <v>#NAME?</v>
      </c>
    </row>
    <row r="44" spans="1:101" hidden="1" x14ac:dyDescent="0.3">
      <c r="A44" t="str">
        <f t="shared" si="0"/>
        <v>2A</v>
      </c>
      <c r="B44">
        <v>2</v>
      </c>
      <c r="C44" s="34" t="s">
        <v>3295</v>
      </c>
      <c r="D44" s="34">
        <v>1</v>
      </c>
      <c r="E44" s="34">
        <v>1</v>
      </c>
      <c r="F44" s="42">
        <v>0.3</v>
      </c>
      <c r="G44" s="34" t="s">
        <v>3054</v>
      </c>
      <c r="H44" s="35" t="s">
        <v>1177</v>
      </c>
      <c r="I44" s="35">
        <v>1041</v>
      </c>
      <c r="J44" s="34" t="str">
        <f t="shared" si="1"/>
        <v>1041JLG AU Equity</v>
      </c>
      <c r="K44" s="35" t="s">
        <v>1178</v>
      </c>
      <c r="L44" s="36">
        <v>1.0986628739647746</v>
      </c>
      <c r="M44" s="36">
        <v>0.77676413520781562</v>
      </c>
      <c r="N44" s="36">
        <v>0.56966647309687901</v>
      </c>
      <c r="O44" s="36">
        <v>0.20619950962969211</v>
      </c>
      <c r="P44" s="37">
        <v>19.633416911774564</v>
      </c>
      <c r="Q44" s="37">
        <v>13.424573442820778</v>
      </c>
      <c r="R44" s="37">
        <v>12.190234558668067</v>
      </c>
      <c r="S44" s="38">
        <v>7.7662805231847782</v>
      </c>
      <c r="T44" s="38">
        <v>9.3361355147444112</v>
      </c>
      <c r="U44" s="36">
        <v>-2.0378697248463338E-2</v>
      </c>
      <c r="V44" s="39">
        <v>-9.4929859516753784E-2</v>
      </c>
      <c r="W44" s="36">
        <v>0.53162129445196171</v>
      </c>
      <c r="X44" s="40" t="e">
        <v>#N/A</v>
      </c>
      <c r="Y44" s="39">
        <v>35.552884787642583</v>
      </c>
      <c r="Z44" s="39">
        <v>20.833201325089391</v>
      </c>
      <c r="AA44" s="39">
        <v>88131000</v>
      </c>
      <c r="AB44" s="39">
        <v>331994000</v>
      </c>
      <c r="AC44" s="39" t="e">
        <v>#N/A</v>
      </c>
      <c r="AD44" s="41">
        <v>62860000</v>
      </c>
      <c r="AE44" s="36">
        <v>0</v>
      </c>
      <c r="AF44" s="66" t="e">
        <f ca="1">_xll.BDP($H44,AF$1)/1000000</f>
        <v>#NAME?</v>
      </c>
      <c r="AG44" s="66" t="e">
        <f ca="1">_xll.BDP($H44,AG$1)</f>
        <v>#NAME?</v>
      </c>
      <c r="AH44" s="67" t="e">
        <f ca="1">_xll.BDP($H44,AH$1)</f>
        <v>#NAME?</v>
      </c>
      <c r="AI44" s="67" t="e">
        <f ca="1">_xll.BDP($H44,AI$1)</f>
        <v>#NAME?</v>
      </c>
      <c r="AJ44" s="67" t="e">
        <f ca="1">_xll.BDP($H44,AJ$1)</f>
        <v>#NAME?</v>
      </c>
      <c r="AK44" s="67" t="e">
        <f ca="1">_xll.BDP($H44,AK$1)</f>
        <v>#NAME?</v>
      </c>
      <c r="AL44" s="67" t="e">
        <f ca="1">_xll.BDP($H44,AL$1)</f>
        <v>#NAME?</v>
      </c>
      <c r="AM44" s="34" t="e">
        <f ca="1">_xll.BDP($H44,AM$1)</f>
        <v>#NAME?</v>
      </c>
      <c r="AN44" s="34" t="e">
        <f ca="1">_xll.BDP($H44,AN$1)</f>
        <v>#NAME?</v>
      </c>
      <c r="AO44" s="34" t="e">
        <f ca="1">_xll.BDP($H44,AO$1)</f>
        <v>#NAME?</v>
      </c>
      <c r="AP44" s="34" t="e">
        <f ca="1">_xll.BDP($H44,AP$1)</f>
        <v>#NAME?</v>
      </c>
      <c r="AQ44" s="129" t="e">
        <v>#VALUE!</v>
      </c>
      <c r="AR44" s="129" t="e">
        <v>#VALUE!</v>
      </c>
      <c r="AS44" s="129">
        <v>0.3195248</v>
      </c>
      <c r="AT44" s="63" t="s">
        <v>3341</v>
      </c>
      <c r="AU44" s="63" t="s">
        <v>3341</v>
      </c>
      <c r="AV44" t="str">
        <f t="shared" si="2"/>
        <v>26/10/2017</v>
      </c>
      <c r="AW44" s="67">
        <v>1.955164229347758</v>
      </c>
      <c r="AX44" s="60">
        <f t="shared" si="3"/>
        <v>1.955164229347758</v>
      </c>
      <c r="AY44" s="60">
        <f t="shared" si="4"/>
        <v>0</v>
      </c>
      <c r="AZ44" s="60">
        <f t="shared" si="5"/>
        <v>1.955164229347758</v>
      </c>
      <c r="BA44" s="67">
        <v>59.014174351011306</v>
      </c>
      <c r="BB44" s="60">
        <v>0</v>
      </c>
      <c r="BC44" s="67">
        <v>59.014174351011306</v>
      </c>
      <c r="BD44" s="60" t="e">
        <f ca="1">_xll.BDP($H44,BD$1)</f>
        <v>#NAME?</v>
      </c>
      <c r="BE44" s="60" t="e">
        <f t="shared" ca="1" si="6"/>
        <v>#NAME?</v>
      </c>
      <c r="BF44" s="63">
        <v>51.9</v>
      </c>
      <c r="BG44" s="63">
        <v>59.93</v>
      </c>
      <c r="BH44" s="63">
        <v>66.38</v>
      </c>
      <c r="BI44" s="63">
        <v>75.088999999999999</v>
      </c>
      <c r="BJ44" s="63">
        <v>57.088999999999999</v>
      </c>
      <c r="BK44" s="63">
        <v>63.728999999999999</v>
      </c>
      <c r="BL44" s="45">
        <f t="shared" ca="1" si="7"/>
        <v>0</v>
      </c>
      <c r="BM44" s="45">
        <f t="shared" ca="1" si="8"/>
        <v>0</v>
      </c>
      <c r="BN44" s="45">
        <f t="shared" ca="1" si="9"/>
        <v>0</v>
      </c>
      <c r="BO44" s="45">
        <f t="shared" ca="1" si="10"/>
        <v>0</v>
      </c>
      <c r="BP44" s="45">
        <f t="shared" ca="1" si="11"/>
        <v>0</v>
      </c>
      <c r="BQ44" s="45">
        <f t="shared" ca="1" si="12"/>
        <v>0</v>
      </c>
      <c r="BR44" s="29">
        <f t="shared" ca="1" si="13"/>
        <v>0</v>
      </c>
      <c r="BS44">
        <v>1</v>
      </c>
      <c r="CI44" s="125">
        <f t="shared" si="14"/>
        <v>1.0986628739647746</v>
      </c>
      <c r="CJ44">
        <f t="shared" si="15"/>
        <v>0</v>
      </c>
      <c r="CK44">
        <f t="shared" si="16"/>
        <v>0</v>
      </c>
      <c r="CL44">
        <f t="shared" si="17"/>
        <v>0</v>
      </c>
      <c r="CM44">
        <f t="shared" si="18"/>
        <v>0</v>
      </c>
      <c r="CN44">
        <f t="shared" si="19"/>
        <v>0</v>
      </c>
      <c r="CO44">
        <f t="shared" si="20"/>
        <v>0</v>
      </c>
      <c r="CP44">
        <f t="shared" si="21"/>
        <v>1</v>
      </c>
      <c r="CR44" t="e">
        <f ca="1">_xll.BDP($H44,CR$1)</f>
        <v>#NAME?</v>
      </c>
      <c r="CS44" t="e">
        <f ca="1">_xll.BDP($H44,CS$1)</f>
        <v>#NAME?</v>
      </c>
      <c r="CT44" s="121" t="e">
        <f ca="1">_xll.BDP($H44,CT$1)</f>
        <v>#NAME?</v>
      </c>
      <c r="CU44" s="122" t="e">
        <f ca="1">_xll.BDP($H44,CU$1)</f>
        <v>#NAME?</v>
      </c>
      <c r="CV44" s="122" t="e">
        <f ca="1">_xll.BDP($H44,CV$1)</f>
        <v>#NAME?</v>
      </c>
      <c r="CW44" s="122" t="e">
        <f ca="1">_xll.BDP($H44,CW$1)</f>
        <v>#NAME?</v>
      </c>
    </row>
    <row r="45" spans="1:101" hidden="1" x14ac:dyDescent="0.3">
      <c r="A45" t="str">
        <f t="shared" si="0"/>
        <v>2A</v>
      </c>
      <c r="B45">
        <v>2</v>
      </c>
      <c r="C45" s="34" t="s">
        <v>3295</v>
      </c>
      <c r="D45" s="34">
        <v>1</v>
      </c>
      <c r="E45" s="34">
        <v>1</v>
      </c>
      <c r="F45" s="42">
        <v>0.2</v>
      </c>
      <c r="G45" s="34" t="s">
        <v>2973</v>
      </c>
      <c r="H45" s="35" t="s">
        <v>1183</v>
      </c>
      <c r="I45" s="34">
        <v>1042</v>
      </c>
      <c r="J45" s="34" t="str">
        <f t="shared" si="1"/>
        <v>1042REA AU Equity</v>
      </c>
      <c r="K45" s="35" t="s">
        <v>1184</v>
      </c>
      <c r="L45" s="36">
        <v>0.70487976642666328</v>
      </c>
      <c r="M45" s="36">
        <v>0.58540387800837956</v>
      </c>
      <c r="N45" s="36">
        <v>0.37787232966014989</v>
      </c>
      <c r="O45" s="36">
        <v>0.37500780225953434</v>
      </c>
      <c r="P45" s="37">
        <v>30.694654864657362</v>
      </c>
      <c r="Q45" s="37">
        <v>20.504006076543437</v>
      </c>
      <c r="R45" s="37">
        <v>27.826683434320337</v>
      </c>
      <c r="S45" s="38">
        <v>59.602830702090685</v>
      </c>
      <c r="T45" s="38">
        <v>59.808653680399928</v>
      </c>
      <c r="U45" s="36">
        <v>0.1345102327761287</v>
      </c>
      <c r="V45" s="39">
        <v>0.3902991840435176</v>
      </c>
      <c r="W45" s="36">
        <v>0.58118665117583435</v>
      </c>
      <c r="X45" s="40">
        <v>3.6195706440339488E-2</v>
      </c>
      <c r="Y45" s="39">
        <v>10.82161178828205</v>
      </c>
      <c r="Z45" s="39">
        <v>51.043936580018865</v>
      </c>
      <c r="AA45" s="39">
        <v>1026300000</v>
      </c>
      <c r="AB45" s="39">
        <v>1602100000</v>
      </c>
      <c r="AC45" s="39" t="e">
        <v>#N/A</v>
      </c>
      <c r="AD45" s="41">
        <v>479900000</v>
      </c>
      <c r="AE45" s="36">
        <v>0</v>
      </c>
      <c r="AF45" s="66" t="e">
        <f ca="1">_xll.BDP($H45,AF$1)/1000000</f>
        <v>#NAME?</v>
      </c>
      <c r="AG45" s="66" t="e">
        <f ca="1">_xll.BDP($H45,AG$1)</f>
        <v>#NAME?</v>
      </c>
      <c r="AH45" s="67" t="e">
        <f ca="1">_xll.BDP($H45,AH$1)</f>
        <v>#NAME?</v>
      </c>
      <c r="AI45" s="67" t="e">
        <f ca="1">_xll.BDP($H45,AI$1)</f>
        <v>#NAME?</v>
      </c>
      <c r="AJ45" s="67" t="e">
        <f ca="1">_xll.BDP($H45,AJ$1)</f>
        <v>#NAME?</v>
      </c>
      <c r="AK45" s="67" t="e">
        <f ca="1">_xll.BDP($H45,AK$1)</f>
        <v>#NAME?</v>
      </c>
      <c r="AL45" s="67" t="e">
        <f ca="1">_xll.BDP($H45,AL$1)</f>
        <v>#NAME?</v>
      </c>
      <c r="AM45" s="34" t="e">
        <f ca="1">_xll.BDP($H45,AM$1)</f>
        <v>#NAME?</v>
      </c>
      <c r="AN45" s="34" t="e">
        <f ca="1">_xll.BDP($H45,AN$1)</f>
        <v>#NAME?</v>
      </c>
      <c r="AO45" s="34" t="e">
        <f ca="1">_xll.BDP($H45,AO$1)</f>
        <v>#NAME?</v>
      </c>
      <c r="AP45" s="34" t="e">
        <f ca="1">_xll.BDP($H45,AP$1)</f>
        <v>#NAME?</v>
      </c>
      <c r="AQ45" s="129">
        <v>0.38065470000000001</v>
      </c>
      <c r="AR45" s="129">
        <v>0.24065370000000003</v>
      </c>
      <c r="AS45" s="129">
        <v>0.13905900000000002</v>
      </c>
      <c r="AT45" s="63" t="s">
        <v>3342</v>
      </c>
      <c r="AU45" s="63" t="s">
        <v>3342</v>
      </c>
      <c r="AV45" t="str">
        <f t="shared" si="2"/>
        <v>01/12/1999</v>
      </c>
      <c r="AW45" s="67">
        <v>1.4792638439800361</v>
      </c>
      <c r="AX45" s="60">
        <f t="shared" si="3"/>
        <v>1.4792638439800361</v>
      </c>
      <c r="AY45" s="60">
        <f t="shared" si="4"/>
        <v>0</v>
      </c>
      <c r="AZ45" s="60">
        <f t="shared" si="5"/>
        <v>1.4792638439800361</v>
      </c>
      <c r="BA45" s="67">
        <v>53.177914110429448</v>
      </c>
      <c r="BB45" s="60">
        <v>0</v>
      </c>
      <c r="BC45" s="67" t="s">
        <v>3317</v>
      </c>
      <c r="BD45" s="60" t="e">
        <f ca="1">_xll.BDP($H45,BD$1)</f>
        <v>#NAME?</v>
      </c>
      <c r="BE45" s="60" t="e">
        <f t="shared" ca="1" si="6"/>
        <v>#NAME?</v>
      </c>
      <c r="BF45" s="63">
        <v>365.54500000000002</v>
      </c>
      <c r="BG45" s="63">
        <v>461.53300000000002</v>
      </c>
      <c r="BH45" s="63">
        <v>555.30799999999999</v>
      </c>
      <c r="BI45" s="63">
        <v>345.16800000000001</v>
      </c>
      <c r="BJ45" s="63">
        <v>449.15500000000003</v>
      </c>
      <c r="BK45" s="63">
        <v>526.28</v>
      </c>
      <c r="BL45" s="45">
        <f t="shared" ca="1" si="7"/>
        <v>0</v>
      </c>
      <c r="BM45" s="45">
        <f t="shared" ca="1" si="8"/>
        <v>0</v>
      </c>
      <c r="BN45" s="45">
        <f t="shared" ca="1" si="9"/>
        <v>0</v>
      </c>
      <c r="BO45" s="45">
        <f t="shared" ca="1" si="10"/>
        <v>0</v>
      </c>
      <c r="BP45" s="45">
        <f t="shared" ca="1" si="11"/>
        <v>0</v>
      </c>
      <c r="BQ45" s="45">
        <f t="shared" ca="1" si="12"/>
        <v>0</v>
      </c>
      <c r="BR45" s="29">
        <f t="shared" ca="1" si="13"/>
        <v>0</v>
      </c>
      <c r="BS45">
        <v>0</v>
      </c>
      <c r="BT45">
        <v>1</v>
      </c>
      <c r="CI45" s="125">
        <f t="shared" si="14"/>
        <v>0.70487976642666328</v>
      </c>
      <c r="CJ45">
        <f t="shared" si="15"/>
        <v>0</v>
      </c>
      <c r="CK45">
        <f t="shared" si="16"/>
        <v>0</v>
      </c>
      <c r="CL45">
        <f t="shared" si="17"/>
        <v>0</v>
      </c>
      <c r="CM45">
        <f t="shared" si="18"/>
        <v>0</v>
      </c>
      <c r="CN45">
        <f t="shared" si="19"/>
        <v>0</v>
      </c>
      <c r="CO45">
        <f t="shared" si="20"/>
        <v>0</v>
      </c>
      <c r="CP45">
        <f t="shared" si="21"/>
        <v>1</v>
      </c>
      <c r="CR45" t="e">
        <f ca="1">_xll.BDP($H45,CR$1)</f>
        <v>#NAME?</v>
      </c>
      <c r="CS45" t="e">
        <f ca="1">_xll.BDP($H45,CS$1)</f>
        <v>#NAME?</v>
      </c>
      <c r="CT45" s="121" t="e">
        <f ca="1">_xll.BDP($H45,CT$1)</f>
        <v>#NAME?</v>
      </c>
      <c r="CU45" s="122" t="e">
        <f ca="1">_xll.BDP($H45,CU$1)</f>
        <v>#NAME?</v>
      </c>
      <c r="CV45" s="122" t="e">
        <f ca="1">_xll.BDP($H45,CV$1)</f>
        <v>#NAME?</v>
      </c>
      <c r="CW45" s="122" t="e">
        <f ca="1">_xll.BDP($H45,CW$1)</f>
        <v>#NAME?</v>
      </c>
    </row>
    <row r="46" spans="1:101" hidden="1" x14ac:dyDescent="0.3">
      <c r="A46" t="str">
        <f t="shared" si="0"/>
        <v>2A</v>
      </c>
      <c r="B46">
        <v>2</v>
      </c>
      <c r="C46" s="34" t="s">
        <v>3295</v>
      </c>
      <c r="D46" s="34">
        <v>1</v>
      </c>
      <c r="E46" s="34">
        <v>1</v>
      </c>
      <c r="F46" s="42">
        <v>0.18</v>
      </c>
      <c r="G46" s="34"/>
      <c r="H46" s="35" t="s">
        <v>46</v>
      </c>
      <c r="I46" s="35">
        <v>1043</v>
      </c>
      <c r="J46" s="34" t="str">
        <f t="shared" si="1"/>
        <v>1043FDS US Equity</v>
      </c>
      <c r="K46" s="35" t="s">
        <v>650</v>
      </c>
      <c r="L46" s="36">
        <v>1.5275147911078946</v>
      </c>
      <c r="M46" s="36">
        <v>0.31031830884609818</v>
      </c>
      <c r="N46" s="36">
        <v>0.40743026367114055</v>
      </c>
      <c r="O46" s="36">
        <v>0.21091343141810337</v>
      </c>
      <c r="P46" s="37">
        <v>17.878172341322678</v>
      </c>
      <c r="Q46" s="37">
        <v>15.297852687755245</v>
      </c>
      <c r="R46" s="37">
        <v>34.56267633332255</v>
      </c>
      <c r="S46" s="38">
        <v>37.292092955041667</v>
      </c>
      <c r="T46" s="38">
        <v>41.294067114559844</v>
      </c>
      <c r="U46" s="36">
        <v>0.45950656354576036</v>
      </c>
      <c r="V46" s="39">
        <v>1.769267795060754</v>
      </c>
      <c r="W46" s="36">
        <v>0.41742635527062888</v>
      </c>
      <c r="X46" s="40">
        <v>3.0886295545261989E-2</v>
      </c>
      <c r="Y46" s="39">
        <v>9.1118136315428053</v>
      </c>
      <c r="Z46" s="39">
        <v>14.852239016723857</v>
      </c>
      <c r="AA46" s="39">
        <v>2049298999.9999995</v>
      </c>
      <c r="AB46" s="39">
        <v>3015146999.9999995</v>
      </c>
      <c r="AC46" s="39">
        <v>59793000</v>
      </c>
      <c r="AD46" s="41">
        <v>641256000</v>
      </c>
      <c r="AE46" s="36">
        <v>9.3243571989969687E-2</v>
      </c>
      <c r="AF46" s="66" t="e">
        <f ca="1">_xll.BDP($H46,AF$1)/1000000</f>
        <v>#NAME?</v>
      </c>
      <c r="AG46" s="66" t="e">
        <f ca="1">_xll.BDP($H46,AG$1)</f>
        <v>#NAME?</v>
      </c>
      <c r="AH46" s="67" t="e">
        <f ca="1">_xll.BDP($H46,AH$1)</f>
        <v>#NAME?</v>
      </c>
      <c r="AI46" s="67" t="e">
        <f ca="1">_xll.BDP($H46,AI$1)</f>
        <v>#NAME?</v>
      </c>
      <c r="AJ46" s="67" t="e">
        <f ca="1">_xll.BDP($H46,AJ$1)</f>
        <v>#NAME?</v>
      </c>
      <c r="AK46" s="67" t="e">
        <f ca="1">_xll.BDP($H46,AK$1)</f>
        <v>#NAME?</v>
      </c>
      <c r="AL46" s="67" t="e">
        <f ca="1">_xll.BDP($H46,AL$1)</f>
        <v>#NAME?</v>
      </c>
      <c r="AM46" s="34" t="e">
        <f ca="1">_xll.BDP($H46,AM$1)</f>
        <v>#NAME?</v>
      </c>
      <c r="AN46" s="34" t="e">
        <f ca="1">_xll.BDP($H46,AN$1)</f>
        <v>#NAME?</v>
      </c>
      <c r="AO46" s="34" t="e">
        <f ca="1">_xll.BDP($H46,AO$1)</f>
        <v>#NAME?</v>
      </c>
      <c r="AP46" s="34" t="e">
        <f ca="1">_xll.BDP($H46,AP$1)</f>
        <v>#NAME?</v>
      </c>
      <c r="AQ46" s="129">
        <v>0.1725641</v>
      </c>
      <c r="AR46" s="129">
        <v>0.16795670000000001</v>
      </c>
      <c r="AS46" s="129">
        <v>0.15362780000000001</v>
      </c>
      <c r="AT46" s="63" t="s">
        <v>3335</v>
      </c>
      <c r="AU46" s="63" t="s">
        <v>3343</v>
      </c>
      <c r="AV46" t="str">
        <f t="shared" si="2"/>
        <v>28/06/1996</v>
      </c>
      <c r="AW46" s="67">
        <v>0.89005950599290351</v>
      </c>
      <c r="AX46" s="60">
        <f t="shared" si="3"/>
        <v>0.89005950599290351</v>
      </c>
      <c r="AY46" s="60">
        <f t="shared" si="4"/>
        <v>-0.42033985594124051</v>
      </c>
      <c r="AZ46" s="60">
        <f t="shared" si="5"/>
        <v>0.469719650051663</v>
      </c>
      <c r="BA46" s="67">
        <v>24.721893235763062</v>
      </c>
      <c r="BB46" s="60">
        <v>-11.675171122095994</v>
      </c>
      <c r="BC46" s="67">
        <v>13.046722113667068</v>
      </c>
      <c r="BD46" s="60" t="e">
        <f ca="1">_xll.BDP($H46,BD$1)</f>
        <v>#NAME?</v>
      </c>
      <c r="BE46" s="60" t="e">
        <f t="shared" ca="1" si="6"/>
        <v>#NAME?</v>
      </c>
      <c r="BF46" s="63">
        <v>586.94399999999996</v>
      </c>
      <c r="BG46" s="63">
        <v>633.35</v>
      </c>
      <c r="BH46" s="63">
        <v>693.73300000000006</v>
      </c>
      <c r="BI46" s="63">
        <v>560.57600000000002</v>
      </c>
      <c r="BJ46" s="63">
        <v>653.45500000000004</v>
      </c>
      <c r="BK46" s="63">
        <v>724.40100000000007</v>
      </c>
      <c r="BL46" s="45">
        <f t="shared" ca="1" si="7"/>
        <v>0</v>
      </c>
      <c r="BM46" s="45">
        <f t="shared" ca="1" si="8"/>
        <v>0</v>
      </c>
      <c r="BN46" s="45">
        <f t="shared" ca="1" si="9"/>
        <v>0</v>
      </c>
      <c r="BO46" s="45">
        <f t="shared" ca="1" si="10"/>
        <v>0</v>
      </c>
      <c r="BP46" s="45">
        <f t="shared" ca="1" si="11"/>
        <v>0</v>
      </c>
      <c r="BQ46" s="45">
        <f t="shared" ca="1" si="12"/>
        <v>0</v>
      </c>
      <c r="BR46" s="29">
        <f t="shared" ca="1" si="13"/>
        <v>0</v>
      </c>
      <c r="BS46">
        <v>1</v>
      </c>
      <c r="CI46" s="125">
        <f t="shared" si="14"/>
        <v>1.5275147911078946</v>
      </c>
      <c r="CJ46">
        <f t="shared" si="15"/>
        <v>0</v>
      </c>
      <c r="CK46">
        <f t="shared" si="16"/>
        <v>0</v>
      </c>
      <c r="CL46">
        <f t="shared" si="17"/>
        <v>0</v>
      </c>
      <c r="CM46">
        <f t="shared" si="18"/>
        <v>0</v>
      </c>
      <c r="CN46">
        <f t="shared" si="19"/>
        <v>0</v>
      </c>
      <c r="CO46">
        <f t="shared" si="20"/>
        <v>0</v>
      </c>
      <c r="CP46">
        <f t="shared" si="21"/>
        <v>1</v>
      </c>
      <c r="CR46" t="e">
        <f ca="1">_xll.BDP($H46,CR$1)</f>
        <v>#NAME?</v>
      </c>
      <c r="CS46" t="e">
        <f ca="1">_xll.BDP($H46,CS$1)</f>
        <v>#NAME?</v>
      </c>
      <c r="CT46" s="121" t="e">
        <f ca="1">_xll.BDP($H46,CT$1)</f>
        <v>#NAME?</v>
      </c>
      <c r="CU46" s="122" t="e">
        <f ca="1">_xll.BDP($H46,CU$1)</f>
        <v>#NAME?</v>
      </c>
      <c r="CV46" s="122" t="e">
        <f ca="1">_xll.BDP($H46,CV$1)</f>
        <v>#NAME?</v>
      </c>
      <c r="CW46" s="122" t="e">
        <f ca="1">_xll.BDP($H46,CW$1)</f>
        <v>#NAME?</v>
      </c>
    </row>
    <row r="47" spans="1:101" hidden="1" x14ac:dyDescent="0.3">
      <c r="A47" t="str">
        <f t="shared" si="0"/>
        <v>2A</v>
      </c>
      <c r="B47">
        <v>2</v>
      </c>
      <c r="C47" s="34" t="s">
        <v>3295</v>
      </c>
      <c r="D47" s="34">
        <v>1</v>
      </c>
      <c r="E47" s="34">
        <v>1</v>
      </c>
      <c r="F47" s="42">
        <v>0.2</v>
      </c>
      <c r="G47" s="34" t="s">
        <v>2512</v>
      </c>
      <c r="H47" s="35" t="s">
        <v>329</v>
      </c>
      <c r="I47" s="34">
        <v>1044</v>
      </c>
      <c r="J47" s="34" t="str">
        <f t="shared" si="1"/>
        <v>1044TSCO US Equity</v>
      </c>
      <c r="K47" s="35" t="s">
        <v>1012</v>
      </c>
      <c r="L47" s="36">
        <v>0.26903681379352806</v>
      </c>
      <c r="M47" s="36">
        <v>0.24537256787480971</v>
      </c>
      <c r="N47" s="36">
        <v>0.25954406670232039</v>
      </c>
      <c r="O47" s="36">
        <v>0.2352018977184237</v>
      </c>
      <c r="P47" s="37">
        <v>23.135797873536671</v>
      </c>
      <c r="Q47" s="37">
        <v>17.937883185077549</v>
      </c>
      <c r="R47" s="37">
        <v>58.553278007044277</v>
      </c>
      <c r="S47" s="38">
        <v>14.686105842839956</v>
      </c>
      <c r="T47" s="38">
        <v>15.589722766036099</v>
      </c>
      <c r="U47" s="36">
        <v>0.52512025695147246</v>
      </c>
      <c r="V47" s="39">
        <v>2.510754578232965</v>
      </c>
      <c r="W47" s="36">
        <v>0.21636185184117873</v>
      </c>
      <c r="X47" s="40">
        <v>7.7052972536750782E-3</v>
      </c>
      <c r="Y47" s="39">
        <v>14.88110896641335</v>
      </c>
      <c r="Z47" s="39">
        <v>23.280097782997068</v>
      </c>
      <c r="AA47" s="39">
        <v>5856812000</v>
      </c>
      <c r="AB47" s="39">
        <v>6110074000</v>
      </c>
      <c r="AC47" s="39">
        <v>56049000</v>
      </c>
      <c r="AD47" s="41">
        <v>1317467000</v>
      </c>
      <c r="AE47" s="36">
        <v>4.2543001077066829E-2</v>
      </c>
      <c r="AF47" s="66" t="e">
        <f ca="1">_xll.BDP($H47,AF$1)/1000000</f>
        <v>#NAME?</v>
      </c>
      <c r="AG47" s="66" t="e">
        <f ca="1">_xll.BDP($H47,AG$1)</f>
        <v>#NAME?</v>
      </c>
      <c r="AH47" s="67" t="e">
        <f ca="1">_xll.BDP($H47,AH$1)</f>
        <v>#NAME?</v>
      </c>
      <c r="AI47" s="67" t="e">
        <f ca="1">_xll.BDP($H47,AI$1)</f>
        <v>#NAME?</v>
      </c>
      <c r="AJ47" s="67" t="e">
        <f ca="1">_xll.BDP($H47,AJ$1)</f>
        <v>#NAME?</v>
      </c>
      <c r="AK47" s="67" t="e">
        <f ca="1">_xll.BDP($H47,AK$1)</f>
        <v>#NAME?</v>
      </c>
      <c r="AL47" s="67" t="e">
        <f ca="1">_xll.BDP($H47,AL$1)</f>
        <v>#NAME?</v>
      </c>
      <c r="AM47" s="34" t="e">
        <f ca="1">_xll.BDP($H47,AM$1)</f>
        <v>#NAME?</v>
      </c>
      <c r="AN47" s="34" t="e">
        <f ca="1">_xll.BDP($H47,AN$1)</f>
        <v>#NAME?</v>
      </c>
      <c r="AO47" s="34" t="e">
        <f ca="1">_xll.BDP($H47,AO$1)</f>
        <v>#NAME?</v>
      </c>
      <c r="AP47" s="34" t="e">
        <f ca="1">_xll.BDP($H47,AP$1)</f>
        <v>#NAME?</v>
      </c>
      <c r="AQ47" s="129">
        <v>0.2158804</v>
      </c>
      <c r="AR47" s="129">
        <v>0.18078330000000001</v>
      </c>
      <c r="AS47" s="129">
        <v>0.2359723</v>
      </c>
      <c r="AT47" s="63" t="s">
        <v>3998</v>
      </c>
      <c r="AU47" s="63" t="s">
        <v>3344</v>
      </c>
      <c r="AV47" t="str">
        <f t="shared" si="2"/>
        <v>17/02/1994</v>
      </c>
      <c r="AW47" s="67">
        <v>1.9202087460659407</v>
      </c>
      <c r="AX47" s="60">
        <f t="shared" si="3"/>
        <v>1.9202087460659407</v>
      </c>
      <c r="AY47" s="60">
        <f t="shared" si="4"/>
        <v>3.2952232528368932</v>
      </c>
      <c r="AZ47" s="60">
        <f t="shared" si="5"/>
        <v>5.2154319989028339</v>
      </c>
      <c r="BA47" s="67">
        <v>37.574299339953313</v>
      </c>
      <c r="BB47" s="60">
        <v>64.480335873762456</v>
      </c>
      <c r="BC47" s="67">
        <v>102.05463521371577</v>
      </c>
      <c r="BD47" s="60" t="e">
        <f ca="1">_xll.BDP($H47,BD$1)</f>
        <v>#NAME?</v>
      </c>
      <c r="BE47" s="60" t="e">
        <f t="shared" ca="1" si="6"/>
        <v>#NAME?</v>
      </c>
      <c r="BF47" s="63">
        <v>1143.6559999999999</v>
      </c>
      <c r="BG47" s="63">
        <v>1231.4549999999999</v>
      </c>
      <c r="BH47" s="63">
        <v>1331.905</v>
      </c>
      <c r="BI47" s="63">
        <v>817.19100000000003</v>
      </c>
      <c r="BJ47" s="63">
        <v>1012.2190000000001</v>
      </c>
      <c r="BK47" s="63">
        <v>1110.204</v>
      </c>
      <c r="BL47" s="45">
        <f t="shared" ca="1" si="7"/>
        <v>0</v>
      </c>
      <c r="BM47" s="45">
        <f t="shared" ca="1" si="8"/>
        <v>0</v>
      </c>
      <c r="BN47" s="45">
        <f t="shared" ca="1" si="9"/>
        <v>0</v>
      </c>
      <c r="BO47" s="45">
        <f t="shared" ca="1" si="10"/>
        <v>0</v>
      </c>
      <c r="BP47" s="45">
        <f t="shared" ca="1" si="11"/>
        <v>0</v>
      </c>
      <c r="BQ47" s="45">
        <f t="shared" ca="1" si="12"/>
        <v>0</v>
      </c>
      <c r="BR47" s="29">
        <f t="shared" ca="1" si="13"/>
        <v>0</v>
      </c>
      <c r="BS47">
        <v>0</v>
      </c>
      <c r="BT47">
        <v>1</v>
      </c>
      <c r="CI47" s="125">
        <f t="shared" si="14"/>
        <v>0.26903681379352806</v>
      </c>
      <c r="CJ47">
        <f t="shared" si="15"/>
        <v>0</v>
      </c>
      <c r="CK47">
        <f t="shared" si="16"/>
        <v>0</v>
      </c>
      <c r="CL47">
        <f t="shared" si="17"/>
        <v>0</v>
      </c>
      <c r="CM47">
        <f t="shared" si="18"/>
        <v>1</v>
      </c>
      <c r="CN47">
        <f t="shared" si="19"/>
        <v>0</v>
      </c>
      <c r="CO47">
        <f t="shared" si="20"/>
        <v>0</v>
      </c>
      <c r="CP47">
        <f t="shared" si="21"/>
        <v>0</v>
      </c>
      <c r="CR47" t="e">
        <f ca="1">_xll.BDP($H47,CR$1)</f>
        <v>#NAME?</v>
      </c>
      <c r="CS47" t="e">
        <f ca="1">_xll.BDP($H47,CS$1)</f>
        <v>#NAME?</v>
      </c>
      <c r="CT47" s="121" t="e">
        <f ca="1">_xll.BDP($H47,CT$1)</f>
        <v>#NAME?</v>
      </c>
      <c r="CU47" s="122" t="e">
        <f ca="1">_xll.BDP($H47,CU$1)</f>
        <v>#NAME?</v>
      </c>
      <c r="CV47" s="122" t="e">
        <f ca="1">_xll.BDP($H47,CV$1)</f>
        <v>#NAME?</v>
      </c>
      <c r="CW47" s="122" t="e">
        <f ca="1">_xll.BDP($H47,CW$1)</f>
        <v>#NAME?</v>
      </c>
    </row>
    <row r="48" spans="1:101" hidden="1" x14ac:dyDescent="0.3">
      <c r="A48" t="str">
        <f t="shared" si="0"/>
        <v>2A</v>
      </c>
      <c r="B48">
        <v>2</v>
      </c>
      <c r="C48" s="34" t="s">
        <v>3295</v>
      </c>
      <c r="D48" s="34">
        <v>2</v>
      </c>
      <c r="E48" s="34">
        <v>1</v>
      </c>
      <c r="F48" s="42">
        <v>0.15</v>
      </c>
      <c r="G48" s="34"/>
      <c r="H48" s="34" t="s">
        <v>1526</v>
      </c>
      <c r="I48" s="35">
        <v>1045</v>
      </c>
      <c r="J48" s="34" t="str">
        <f t="shared" si="1"/>
        <v>1045WKL NA Equity</v>
      </c>
      <c r="K48" s="35" t="s">
        <v>1527</v>
      </c>
      <c r="L48" s="36">
        <v>2.9574910057644295</v>
      </c>
      <c r="M48" s="36">
        <v>7.0162162162162165</v>
      </c>
      <c r="N48" s="36">
        <v>0.22380587240520528</v>
      </c>
      <c r="O48" s="36">
        <v>0.28346800611487222</v>
      </c>
      <c r="P48" s="37">
        <v>21.829198395152709</v>
      </c>
      <c r="Q48" s="37">
        <v>17.716809289243411</v>
      </c>
      <c r="R48" s="37">
        <v>43.452506875396658</v>
      </c>
      <c r="S48" s="38">
        <v>31.194209755963747</v>
      </c>
      <c r="T48" s="38">
        <v>32.349165596919129</v>
      </c>
      <c r="U48" s="36">
        <v>0.44351055512118842</v>
      </c>
      <c r="V48" s="39">
        <v>1.2612562534741523</v>
      </c>
      <c r="W48" s="36">
        <v>0.24290220820189273</v>
      </c>
      <c r="X48" s="40">
        <v>1.9087136929460582E-2</v>
      </c>
      <c r="Y48" s="39">
        <v>4.7084513970034134</v>
      </c>
      <c r="Z48" s="39">
        <v>12.654986480105901</v>
      </c>
      <c r="AA48" s="39">
        <v>185000000</v>
      </c>
      <c r="AB48" s="39">
        <v>4579000000</v>
      </c>
      <c r="AC48" s="39">
        <v>28000000</v>
      </c>
      <c r="AD48" s="41">
        <v>1582000000</v>
      </c>
      <c r="AE48" s="36">
        <v>1.7699115044247787E-2</v>
      </c>
      <c r="AF48" s="66" t="e">
        <f ca="1">_xll.BDP($H48,AF$1)/1000000</f>
        <v>#NAME?</v>
      </c>
      <c r="AG48" s="66" t="e">
        <f ca="1">_xll.BDP($H48,AG$1)</f>
        <v>#NAME?</v>
      </c>
      <c r="AH48" s="67" t="e">
        <f ca="1">_xll.BDP($H48,AH$1)</f>
        <v>#NAME?</v>
      </c>
      <c r="AI48" s="67" t="e">
        <f ca="1">_xll.BDP($H48,AI$1)</f>
        <v>#NAME?</v>
      </c>
      <c r="AJ48" s="67" t="e">
        <f ca="1">_xll.BDP($H48,AJ$1)</f>
        <v>#NAME?</v>
      </c>
      <c r="AK48" s="67" t="e">
        <f ca="1">_xll.BDP($H48,AK$1)</f>
        <v>#NAME?</v>
      </c>
      <c r="AL48" s="67" t="e">
        <f ca="1">_xll.BDP($H48,AL$1)</f>
        <v>#NAME?</v>
      </c>
      <c r="AM48" s="34" t="e">
        <f ca="1">_xll.BDP($H48,AM$1)</f>
        <v>#NAME?</v>
      </c>
      <c r="AN48" s="34" t="e">
        <f ca="1">_xll.BDP($H48,AN$1)</f>
        <v>#NAME?</v>
      </c>
      <c r="AO48" s="34" t="e">
        <f ca="1">_xll.BDP($H48,AO$1)</f>
        <v>#NAME?</v>
      </c>
      <c r="AP48" s="34" t="e">
        <f ca="1">_xll.BDP($H48,AP$1)</f>
        <v>#NAME?</v>
      </c>
      <c r="AQ48" s="129">
        <v>0.13459870000000002</v>
      </c>
      <c r="AR48" s="129">
        <v>0.24073820000000001</v>
      </c>
      <c r="AS48" s="129">
        <v>0.21808610000000003</v>
      </c>
      <c r="AT48" s="63" t="s">
        <v>3998</v>
      </c>
      <c r="AU48" s="63" t="s">
        <v>3317</v>
      </c>
      <c r="AV48" t="str">
        <f t="shared" si="2"/>
        <v>#N/A N/A</v>
      </c>
      <c r="AW48" s="67">
        <v>1.5807859762266734</v>
      </c>
      <c r="AX48" s="60">
        <f t="shared" si="3"/>
        <v>1.5807859762266734</v>
      </c>
      <c r="AY48" s="60">
        <f t="shared" si="4"/>
        <v>3.5115128935435549</v>
      </c>
      <c r="AZ48" s="60">
        <f t="shared" si="5"/>
        <v>5.0922988697702287</v>
      </c>
      <c r="BA48" s="67">
        <v>44.937604564711336</v>
      </c>
      <c r="BB48" s="60">
        <v>99.823113442979036</v>
      </c>
      <c r="BC48" s="67">
        <v>144.76071800769037</v>
      </c>
      <c r="BD48" s="60" t="e">
        <f ca="1">_xll.BDP($H48,BD$1)</f>
        <v>#NAME?</v>
      </c>
      <c r="BE48" s="60" t="e">
        <f t="shared" ca="1" si="6"/>
        <v>#NAME?</v>
      </c>
      <c r="BF48" s="63">
        <v>1082.143</v>
      </c>
      <c r="BG48" s="63">
        <v>1155.857</v>
      </c>
      <c r="BH48" s="63">
        <v>1232.615</v>
      </c>
      <c r="BI48" s="63">
        <v>1115.68</v>
      </c>
      <c r="BJ48" s="63">
        <v>1206.8399999999999</v>
      </c>
      <c r="BK48" s="63">
        <v>1256.4780000000001</v>
      </c>
      <c r="BL48" s="45">
        <f t="shared" ca="1" si="7"/>
        <v>0</v>
      </c>
      <c r="BM48" s="45">
        <f t="shared" ca="1" si="8"/>
        <v>0</v>
      </c>
      <c r="BN48" s="45">
        <f t="shared" ca="1" si="9"/>
        <v>0</v>
      </c>
      <c r="BO48" s="45">
        <f t="shared" ca="1" si="10"/>
        <v>0</v>
      </c>
      <c r="BP48" s="45">
        <f t="shared" ca="1" si="11"/>
        <v>0</v>
      </c>
      <c r="BQ48" s="45">
        <f t="shared" ca="1" si="12"/>
        <v>0</v>
      </c>
      <c r="BR48" s="29">
        <f t="shared" ca="1" si="13"/>
        <v>0</v>
      </c>
      <c r="BS48">
        <v>1</v>
      </c>
      <c r="CI48" s="125">
        <f t="shared" si="14"/>
        <v>2.9574910057644295</v>
      </c>
      <c r="CJ48">
        <f t="shared" si="15"/>
        <v>0</v>
      </c>
      <c r="CK48">
        <f t="shared" si="16"/>
        <v>0</v>
      </c>
      <c r="CL48">
        <f t="shared" si="17"/>
        <v>0</v>
      </c>
      <c r="CM48">
        <f t="shared" si="18"/>
        <v>0</v>
      </c>
      <c r="CN48">
        <f t="shared" si="19"/>
        <v>0</v>
      </c>
      <c r="CO48">
        <f t="shared" si="20"/>
        <v>0</v>
      </c>
      <c r="CP48">
        <f t="shared" si="21"/>
        <v>1</v>
      </c>
      <c r="CR48" t="e">
        <f ca="1">_xll.BDP($H48,CR$1)</f>
        <v>#NAME?</v>
      </c>
      <c r="CS48" t="e">
        <f ca="1">_xll.BDP($H48,CS$1)</f>
        <v>#NAME?</v>
      </c>
      <c r="CT48" s="121" t="e">
        <f ca="1">_xll.BDP($H48,CT$1)</f>
        <v>#NAME?</v>
      </c>
      <c r="CU48" s="122" t="e">
        <f ca="1">_xll.BDP($H48,CU$1)</f>
        <v>#NAME?</v>
      </c>
      <c r="CV48" s="122" t="e">
        <f ca="1">_xll.BDP($H48,CV$1)</f>
        <v>#NAME?</v>
      </c>
      <c r="CW48" s="122" t="e">
        <f ca="1">_xll.BDP($H48,CW$1)</f>
        <v>#NAME?</v>
      </c>
    </row>
    <row r="49" spans="1:101" hidden="1" x14ac:dyDescent="0.3">
      <c r="A49" t="str">
        <f t="shared" si="0"/>
        <v>2A</v>
      </c>
      <c r="B49">
        <v>2</v>
      </c>
      <c r="C49" s="34" t="s">
        <v>3295</v>
      </c>
      <c r="D49" s="34">
        <v>2</v>
      </c>
      <c r="E49" s="34">
        <v>1</v>
      </c>
      <c r="F49" s="42">
        <v>0.25</v>
      </c>
      <c r="G49" s="34" t="s">
        <v>3047</v>
      </c>
      <c r="H49" s="34" t="s">
        <v>1709</v>
      </c>
      <c r="I49" s="34">
        <v>1046</v>
      </c>
      <c r="J49" s="34" t="str">
        <f t="shared" si="1"/>
        <v>1046JDG LN Equity</v>
      </c>
      <c r="K49" s="35" t="s">
        <v>1710</v>
      </c>
      <c r="L49" s="36">
        <v>0.59327445354591635</v>
      </c>
      <c r="M49" s="36">
        <v>0.50270526815377314</v>
      </c>
      <c r="N49" s="36">
        <v>0.31837627088501225</v>
      </c>
      <c r="O49" s="36">
        <v>0.22638283320509534</v>
      </c>
      <c r="P49" s="37">
        <v>18.819862591704766</v>
      </c>
      <c r="Q49" s="37">
        <v>15.057540214757209</v>
      </c>
      <c r="R49" s="37">
        <v>25.641659966602759</v>
      </c>
      <c r="S49" s="38">
        <v>22.535305512936151</v>
      </c>
      <c r="T49" s="38">
        <v>28.404353049254471</v>
      </c>
      <c r="U49" s="36">
        <v>0.29117014387685985</v>
      </c>
      <c r="V49" s="39">
        <v>1.3421278347685868</v>
      </c>
      <c r="W49" s="36">
        <v>0.29311523411218221</v>
      </c>
      <c r="X49" s="40">
        <v>4.255496613618924E-2</v>
      </c>
      <c r="Y49" s="39">
        <v>10.037826268328121</v>
      </c>
      <c r="Z49" s="39">
        <v>24.457534306210604</v>
      </c>
      <c r="AA49" s="39">
        <v>42140000</v>
      </c>
      <c r="AB49" s="39">
        <v>93576000</v>
      </c>
      <c r="AC49" s="39">
        <v>658000</v>
      </c>
      <c r="AD49" s="41">
        <v>20219000</v>
      </c>
      <c r="AE49" s="36">
        <v>3.2543647064642169E-2</v>
      </c>
      <c r="AF49" s="66" t="e">
        <f ca="1">_xll.BDP($H49,AF$1)/1000000</f>
        <v>#NAME?</v>
      </c>
      <c r="AG49" s="66" t="e">
        <f ca="1">_xll.BDP($H49,AG$1)</f>
        <v>#NAME?</v>
      </c>
      <c r="AH49" s="67" t="e">
        <f ca="1">_xll.BDP($H49,AH$1)</f>
        <v>#NAME?</v>
      </c>
      <c r="AI49" s="67" t="e">
        <f ca="1">_xll.BDP($H49,AI$1)</f>
        <v>#NAME?</v>
      </c>
      <c r="AJ49" s="67" t="e">
        <f ca="1">_xll.BDP($H49,AJ$1)</f>
        <v>#NAME?</v>
      </c>
      <c r="AK49" s="67" t="e">
        <f ca="1">_xll.BDP($H49,AK$1)</f>
        <v>#NAME?</v>
      </c>
      <c r="AL49" s="67" t="e">
        <f ca="1">_xll.BDP($H49,AL$1)</f>
        <v>#NAME?</v>
      </c>
      <c r="AM49" s="34" t="e">
        <f ca="1">_xll.BDP($H49,AM$1)</f>
        <v>#NAME?</v>
      </c>
      <c r="AN49" s="34" t="e">
        <f ca="1">_xll.BDP($H49,AN$1)</f>
        <v>#NAME?</v>
      </c>
      <c r="AO49" s="34" t="e">
        <f ca="1">_xll.BDP($H49,AO$1)</f>
        <v>#NAME?</v>
      </c>
      <c r="AP49" s="34" t="e">
        <f ca="1">_xll.BDP($H49,AP$1)</f>
        <v>#NAME?</v>
      </c>
      <c r="AQ49" s="129">
        <v>0.2698816</v>
      </c>
      <c r="AR49" s="129">
        <v>0.258106</v>
      </c>
      <c r="AS49" s="129">
        <v>0.33211419999999997</v>
      </c>
      <c r="AT49" s="63" t="s">
        <v>4010</v>
      </c>
      <c r="AU49" s="63" t="s">
        <v>3317</v>
      </c>
      <c r="AV49" t="str">
        <f t="shared" si="2"/>
        <v>07/01/2003</v>
      </c>
      <c r="AW49" s="67">
        <v>0.84905660377358494</v>
      </c>
      <c r="AX49" s="60">
        <f t="shared" si="3"/>
        <v>0.84905660377358494</v>
      </c>
      <c r="AY49" s="60">
        <f t="shared" si="4"/>
        <v>-5.2001586448601388E-2</v>
      </c>
      <c r="AZ49" s="60">
        <f t="shared" si="5"/>
        <v>0.79705501732498352</v>
      </c>
      <c r="BA49" s="67">
        <v>39.579136811720915</v>
      </c>
      <c r="BB49" s="60">
        <v>-2.4240761986047445</v>
      </c>
      <c r="BC49" s="67">
        <v>37.15506061311617</v>
      </c>
      <c r="BD49" s="60" t="e">
        <f ca="1">_xll.BDP($H49,BD$1)</f>
        <v>#NAME?</v>
      </c>
      <c r="BE49" s="60" t="e">
        <f t="shared" ca="1" si="6"/>
        <v>#NAME?</v>
      </c>
      <c r="BF49" s="63">
        <v>15.9</v>
      </c>
      <c r="BG49" s="63">
        <v>20.650000000000002</v>
      </c>
      <c r="BH49" s="63">
        <v>23.8</v>
      </c>
      <c r="BI49" s="63">
        <v>23.1</v>
      </c>
      <c r="BJ49" s="63">
        <v>23.2</v>
      </c>
      <c r="BK49" s="63">
        <v>26.400000000000002</v>
      </c>
      <c r="BL49" s="45">
        <f t="shared" ca="1" si="7"/>
        <v>0</v>
      </c>
      <c r="BM49" s="45">
        <f t="shared" ca="1" si="8"/>
        <v>0</v>
      </c>
      <c r="BN49" s="45">
        <f t="shared" ca="1" si="9"/>
        <v>0</v>
      </c>
      <c r="BO49" s="45">
        <f t="shared" ca="1" si="10"/>
        <v>0</v>
      </c>
      <c r="BP49" s="45">
        <f t="shared" ca="1" si="11"/>
        <v>0</v>
      </c>
      <c r="BQ49" s="45">
        <f t="shared" ca="1" si="12"/>
        <v>0</v>
      </c>
      <c r="BR49" s="29">
        <f t="shared" ca="1" si="13"/>
        <v>0</v>
      </c>
      <c r="BS49">
        <v>1</v>
      </c>
      <c r="CI49" s="125">
        <f t="shared" si="14"/>
        <v>0.59327445354591635</v>
      </c>
      <c r="CJ49">
        <f t="shared" si="15"/>
        <v>0</v>
      </c>
      <c r="CK49">
        <f t="shared" si="16"/>
        <v>0</v>
      </c>
      <c r="CL49">
        <f t="shared" si="17"/>
        <v>0</v>
      </c>
      <c r="CM49">
        <f t="shared" si="18"/>
        <v>0</v>
      </c>
      <c r="CN49">
        <f t="shared" si="19"/>
        <v>0</v>
      </c>
      <c r="CO49">
        <f t="shared" si="20"/>
        <v>0</v>
      </c>
      <c r="CP49">
        <f t="shared" si="21"/>
        <v>1</v>
      </c>
      <c r="CR49" t="e">
        <f ca="1">_xll.BDP($H49,CR$1)</f>
        <v>#NAME?</v>
      </c>
      <c r="CS49" t="e">
        <f ca="1">_xll.BDP($H49,CS$1)</f>
        <v>#NAME?</v>
      </c>
      <c r="CT49" s="121" t="e">
        <f ca="1">_xll.BDP($H49,CT$1)</f>
        <v>#NAME?</v>
      </c>
      <c r="CU49" s="122" t="e">
        <f ca="1">_xll.BDP($H49,CU$1)</f>
        <v>#NAME?</v>
      </c>
      <c r="CV49" s="122" t="e">
        <f ca="1">_xll.BDP($H49,CV$1)</f>
        <v>#NAME?</v>
      </c>
      <c r="CW49" s="122" t="e">
        <f ca="1">_xll.BDP($H49,CW$1)</f>
        <v>#NAME?</v>
      </c>
    </row>
    <row r="50" spans="1:101" hidden="1" x14ac:dyDescent="0.3">
      <c r="A50" t="str">
        <f t="shared" si="0"/>
        <v>2A</v>
      </c>
      <c r="B50">
        <v>2</v>
      </c>
      <c r="C50" s="34" t="s">
        <v>3295</v>
      </c>
      <c r="D50" s="34">
        <v>2</v>
      </c>
      <c r="E50" s="34">
        <v>2</v>
      </c>
      <c r="F50" s="42">
        <v>0.17</v>
      </c>
      <c r="G50" s="34" t="s">
        <v>4710</v>
      </c>
      <c r="H50" s="35" t="s">
        <v>1220</v>
      </c>
      <c r="I50" s="35">
        <v>1047</v>
      </c>
      <c r="J50" s="34" t="str">
        <f t="shared" si="1"/>
        <v>1047SNL AU Equity</v>
      </c>
      <c r="K50" s="35" t="s">
        <v>1221</v>
      </c>
      <c r="L50" s="36">
        <v>0.26984500183671301</v>
      </c>
      <c r="M50" s="36">
        <v>0.30329082098177174</v>
      </c>
      <c r="N50" s="36">
        <v>0.26984500183671301</v>
      </c>
      <c r="O50" s="36">
        <v>0.30329082098177174</v>
      </c>
      <c r="P50" s="37">
        <v>32.750585507794945</v>
      </c>
      <c r="Q50" s="37">
        <v>23.003469886165608</v>
      </c>
      <c r="R50" s="37">
        <v>38.102963709512224</v>
      </c>
      <c r="S50" s="38">
        <v>14.714489475367298</v>
      </c>
      <c r="T50" s="38">
        <v>18.428479277535882</v>
      </c>
      <c r="U50" s="36">
        <v>0.24714267285861713</v>
      </c>
      <c r="V50" s="39">
        <v>0.92167993649724578</v>
      </c>
      <c r="W50" s="36">
        <v>0.43786764705882353</v>
      </c>
      <c r="X50" s="40" t="e">
        <v>#N/A</v>
      </c>
      <c r="Y50" s="39">
        <v>16.405719805008555</v>
      </c>
      <c r="Z50" s="39">
        <v>24.539104464496077</v>
      </c>
      <c r="AA50" s="39">
        <v>98638000</v>
      </c>
      <c r="AB50" s="39">
        <v>98638000</v>
      </c>
      <c r="AC50" s="39" t="e">
        <v>#N/A</v>
      </c>
      <c r="AD50" s="41">
        <v>24661000</v>
      </c>
      <c r="AE50" s="36">
        <v>0</v>
      </c>
      <c r="AF50" s="66" t="e">
        <f ca="1">_xll.BDP($H50,AF$1)/1000000</f>
        <v>#NAME?</v>
      </c>
      <c r="AG50" s="66" t="e">
        <f ca="1">_xll.BDP($H50,AG$1)</f>
        <v>#NAME?</v>
      </c>
      <c r="AH50" s="67" t="e">
        <f ca="1">_xll.BDP($H50,AH$1)</f>
        <v>#NAME?</v>
      </c>
      <c r="AI50" s="67" t="e">
        <f ca="1">_xll.BDP($H50,AI$1)</f>
        <v>#NAME?</v>
      </c>
      <c r="AJ50" s="67" t="e">
        <f ca="1">_xll.BDP($H50,AJ$1)</f>
        <v>#NAME?</v>
      </c>
      <c r="AK50" s="67" t="e">
        <f ca="1">_xll.BDP($H50,AK$1)</f>
        <v>#NAME?</v>
      </c>
      <c r="AL50" s="67" t="e">
        <f ca="1">_xll.BDP($H50,AL$1)</f>
        <v>#NAME?</v>
      </c>
      <c r="AM50" s="34" t="e">
        <f ca="1">_xll.BDP($H50,AM$1)</f>
        <v>#NAME?</v>
      </c>
      <c r="AN50" s="34" t="e">
        <f ca="1">_xll.BDP($H50,AN$1)</f>
        <v>#NAME?</v>
      </c>
      <c r="AO50" s="34" t="e">
        <f ca="1">_xll.BDP($H50,AO$1)</f>
        <v>#NAME?</v>
      </c>
      <c r="AP50" s="34" t="e">
        <f ca="1">_xll.BDP($H50,AP$1)</f>
        <v>#NAME?</v>
      </c>
      <c r="AQ50" s="129">
        <v>0.34314860000000003</v>
      </c>
      <c r="AR50" s="129">
        <v>0.3492923</v>
      </c>
      <c r="AS50" s="129">
        <v>0.36772830000000001</v>
      </c>
      <c r="AT50" s="63" t="s">
        <v>3998</v>
      </c>
      <c r="AU50" s="63" t="s">
        <v>3317</v>
      </c>
      <c r="AV50" t="str">
        <f t="shared" si="2"/>
        <v>#N/A N/A</v>
      </c>
      <c r="AW50" s="67">
        <v>3.8454125097590532</v>
      </c>
      <c r="AX50" s="60">
        <f t="shared" si="3"/>
        <v>3.8454125097590532</v>
      </c>
      <c r="AY50" s="60">
        <f t="shared" si="4"/>
        <v>0</v>
      </c>
      <c r="AZ50" s="60">
        <f t="shared" si="5"/>
        <v>3.8454125097590532</v>
      </c>
      <c r="BA50" s="67">
        <v>48.96792600846446</v>
      </c>
      <c r="BB50" s="60">
        <v>0</v>
      </c>
      <c r="BC50" s="67">
        <v>48.96792600846446</v>
      </c>
      <c r="BD50" s="60" t="e">
        <f ca="1">_xll.BDP($H50,BD$1)</f>
        <v>#NAME?</v>
      </c>
      <c r="BE50" s="60" t="e">
        <f t="shared" ca="1" si="6"/>
        <v>#NAME?</v>
      </c>
      <c r="BF50" s="63">
        <v>26.5</v>
      </c>
      <c r="BG50" s="63">
        <v>29.900000000000002</v>
      </c>
      <c r="BH50" s="63">
        <v>31.7</v>
      </c>
      <c r="BI50" s="63">
        <v>19.8</v>
      </c>
      <c r="BJ50" s="63">
        <v>24.5</v>
      </c>
      <c r="BK50" s="63" t="s">
        <v>3317</v>
      </c>
      <c r="BL50" s="45">
        <f t="shared" ca="1" si="7"/>
        <v>0</v>
      </c>
      <c r="BM50" s="45">
        <f t="shared" ca="1" si="8"/>
        <v>0</v>
      </c>
      <c r="BN50" s="45">
        <f t="shared" ca="1" si="9"/>
        <v>0</v>
      </c>
      <c r="BO50" s="45">
        <f t="shared" ca="1" si="10"/>
        <v>0</v>
      </c>
      <c r="BP50" s="45">
        <f t="shared" ca="1" si="11"/>
        <v>0</v>
      </c>
      <c r="BQ50" s="45">
        <f t="shared" ca="1" si="12"/>
        <v>0</v>
      </c>
      <c r="BR50" s="29">
        <f t="shared" ca="1" si="13"/>
        <v>0</v>
      </c>
      <c r="CI50" s="125">
        <f t="shared" si="14"/>
        <v>0.26984500183671301</v>
      </c>
      <c r="CJ50">
        <f t="shared" si="15"/>
        <v>0</v>
      </c>
      <c r="CK50">
        <f t="shared" si="16"/>
        <v>0</v>
      </c>
      <c r="CL50">
        <f t="shared" si="17"/>
        <v>0</v>
      </c>
      <c r="CM50">
        <f t="shared" si="18"/>
        <v>1</v>
      </c>
      <c r="CN50">
        <f t="shared" si="19"/>
        <v>0</v>
      </c>
      <c r="CO50">
        <f t="shared" si="20"/>
        <v>0</v>
      </c>
      <c r="CP50">
        <f t="shared" si="21"/>
        <v>0</v>
      </c>
      <c r="CR50" t="e">
        <f ca="1">_xll.BDP($H50,CR$1)</f>
        <v>#NAME?</v>
      </c>
      <c r="CS50" t="e">
        <f ca="1">_xll.BDP($H50,CS$1)</f>
        <v>#NAME?</v>
      </c>
      <c r="CT50" s="121" t="e">
        <f ca="1">_xll.BDP($H50,CT$1)</f>
        <v>#NAME?</v>
      </c>
      <c r="CU50" s="122" t="e">
        <f ca="1">_xll.BDP($H50,CU$1)</f>
        <v>#NAME?</v>
      </c>
      <c r="CV50" s="122" t="e">
        <f ca="1">_xll.BDP($H50,CV$1)</f>
        <v>#NAME?</v>
      </c>
      <c r="CW50" s="122" t="e">
        <f ca="1">_xll.BDP($H50,CW$1)</f>
        <v>#NAME?</v>
      </c>
    </row>
    <row r="51" spans="1:101" hidden="1" x14ac:dyDescent="0.3">
      <c r="A51" t="str">
        <f t="shared" si="0"/>
        <v>2A</v>
      </c>
      <c r="B51">
        <v>2</v>
      </c>
      <c r="C51" s="34" t="s">
        <v>3295</v>
      </c>
      <c r="D51" s="34">
        <v>2</v>
      </c>
      <c r="E51" s="34">
        <v>1</v>
      </c>
      <c r="F51" s="42">
        <v>0.2</v>
      </c>
      <c r="G51" s="34"/>
      <c r="H51" s="35" t="s">
        <v>159</v>
      </c>
      <c r="I51" s="34">
        <v>1048</v>
      </c>
      <c r="J51" s="34" t="str">
        <f t="shared" si="1"/>
        <v>1048ORLY US Equity</v>
      </c>
      <c r="K51" s="35" t="s">
        <v>806</v>
      </c>
      <c r="L51" s="36">
        <v>0.55367401453120579</v>
      </c>
      <c r="M51" s="36">
        <v>0.65783267464514317</v>
      </c>
      <c r="N51" s="36">
        <v>0.4589255641820203</v>
      </c>
      <c r="O51" s="36">
        <v>0.54960167941075522</v>
      </c>
      <c r="P51" s="37">
        <v>52.007213023048806</v>
      </c>
      <c r="Q51" s="37">
        <v>40.573433758242864</v>
      </c>
      <c r="R51" s="37" t="e">
        <v>#N/A</v>
      </c>
      <c r="S51" s="38">
        <v>25.06579849392331</v>
      </c>
      <c r="T51" s="38">
        <v>25.50287095086281</v>
      </c>
      <c r="U51" s="36">
        <v>0.57084978022124488</v>
      </c>
      <c r="V51" s="39">
        <v>1.9007989086083197</v>
      </c>
      <c r="W51" s="36">
        <v>-0.12258184931514587</v>
      </c>
      <c r="X51" s="40">
        <v>2.521561573295875E-2</v>
      </c>
      <c r="Y51" s="39">
        <v>10.493252184497607</v>
      </c>
      <c r="Z51" s="39">
        <v>19.758980777077404</v>
      </c>
      <c r="AA51" s="39">
        <v>4491250000.000001</v>
      </c>
      <c r="AB51" s="39">
        <v>5375695000.000001</v>
      </c>
      <c r="AC51" s="39">
        <v>28327000</v>
      </c>
      <c r="AD51" s="41">
        <v>3407646000</v>
      </c>
      <c r="AE51" s="36">
        <v>8.312776620576199E-3</v>
      </c>
      <c r="AF51" s="66" t="e">
        <f ca="1">_xll.BDP($H51,AF$1)/1000000</f>
        <v>#NAME?</v>
      </c>
      <c r="AG51" s="66" t="e">
        <f ca="1">_xll.BDP($H51,AG$1)</f>
        <v>#NAME?</v>
      </c>
      <c r="AH51" s="67" t="e">
        <f ca="1">_xll.BDP($H51,AH$1)</f>
        <v>#NAME?</v>
      </c>
      <c r="AI51" s="67" t="e">
        <f ca="1">_xll.BDP($H51,AI$1)</f>
        <v>#NAME?</v>
      </c>
      <c r="AJ51" s="67" t="e">
        <f ca="1">_xll.BDP($H51,AJ$1)</f>
        <v>#NAME?</v>
      </c>
      <c r="AK51" s="67" t="e">
        <f ca="1">_xll.BDP($H51,AK$1)</f>
        <v>#NAME?</v>
      </c>
      <c r="AL51" s="67" t="e">
        <f ca="1">_xll.BDP($H51,AL$1)</f>
        <v>#NAME?</v>
      </c>
      <c r="AM51" s="34" t="e">
        <f ca="1">_xll.BDP($H51,AM$1)</f>
        <v>#NAME?</v>
      </c>
      <c r="AN51" s="34" t="e">
        <f ca="1">_xll.BDP($H51,AN$1)</f>
        <v>#NAME?</v>
      </c>
      <c r="AO51" s="34" t="e">
        <f ca="1">_xll.BDP($H51,AO$1)</f>
        <v>#NAME?</v>
      </c>
      <c r="AP51" s="34" t="e">
        <f ca="1">_xll.BDP($H51,AP$1)</f>
        <v>#NAME?</v>
      </c>
      <c r="AQ51" s="129">
        <v>0.23478100000000002</v>
      </c>
      <c r="AR51" s="129">
        <v>0.25309700000000002</v>
      </c>
      <c r="AS51" s="129">
        <v>0.28523300000000001</v>
      </c>
      <c r="AT51" s="63" t="s">
        <v>3998</v>
      </c>
      <c r="AU51" s="63" t="s">
        <v>3345</v>
      </c>
      <c r="AV51" t="str">
        <f t="shared" si="2"/>
        <v>22/04/1993</v>
      </c>
      <c r="AW51" s="67" t="s">
        <v>3317</v>
      </c>
      <c r="AX51" s="60">
        <f t="shared" si="3"/>
        <v>0</v>
      </c>
      <c r="AY51" s="60">
        <f t="shared" ca="1" si="4"/>
        <v>0</v>
      </c>
      <c r="AZ51" s="60">
        <f t="shared" ca="1" si="5"/>
        <v>0</v>
      </c>
      <c r="BA51" s="67">
        <v>0</v>
      </c>
      <c r="BB51" s="60">
        <v>147.41716337191909</v>
      </c>
      <c r="BC51" s="67">
        <v>147.41716337191909</v>
      </c>
      <c r="BD51" s="60" t="e">
        <f ca="1">_xll.BDP($H51,BD$1)</f>
        <v>#NAME?</v>
      </c>
      <c r="BE51" s="60" t="e">
        <f t="shared" ca="1" si="6"/>
        <v>#NAME?</v>
      </c>
      <c r="BF51" s="63">
        <v>2297.462</v>
      </c>
      <c r="BG51" s="63">
        <v>2458.3850000000002</v>
      </c>
      <c r="BH51" s="63">
        <v>2607.6469999999999</v>
      </c>
      <c r="BI51" s="63">
        <v>2036.4159999999999</v>
      </c>
      <c r="BJ51" s="63">
        <v>2188.348</v>
      </c>
      <c r="BK51" s="63">
        <v>2344.3890000000001</v>
      </c>
      <c r="BL51" s="45">
        <f t="shared" ca="1" si="7"/>
        <v>0</v>
      </c>
      <c r="BM51" s="45">
        <f t="shared" ca="1" si="8"/>
        <v>0</v>
      </c>
      <c r="BN51" s="45">
        <f t="shared" ca="1" si="9"/>
        <v>0</v>
      </c>
      <c r="BO51" s="45">
        <f t="shared" ca="1" si="10"/>
        <v>0</v>
      </c>
      <c r="BP51" s="45">
        <f t="shared" ca="1" si="11"/>
        <v>0</v>
      </c>
      <c r="BQ51" s="45">
        <f t="shared" ca="1" si="12"/>
        <v>0</v>
      </c>
      <c r="BR51" s="29">
        <f t="shared" ca="1" si="13"/>
        <v>0</v>
      </c>
      <c r="BS51">
        <v>0</v>
      </c>
      <c r="BT51">
        <v>1</v>
      </c>
      <c r="BU51">
        <v>0</v>
      </c>
      <c r="BV51">
        <v>0</v>
      </c>
      <c r="BW51">
        <v>0</v>
      </c>
      <c r="BX51">
        <v>0</v>
      </c>
      <c r="BY51">
        <v>1</v>
      </c>
      <c r="BZ51">
        <v>0</v>
      </c>
      <c r="CA51">
        <v>1</v>
      </c>
      <c r="CB51" t="s">
        <v>4711</v>
      </c>
      <c r="CC51">
        <v>1</v>
      </c>
      <c r="CD51">
        <v>1</v>
      </c>
      <c r="CE51">
        <v>1</v>
      </c>
      <c r="CF51">
        <v>1</v>
      </c>
      <c r="CG51">
        <v>0</v>
      </c>
      <c r="CH51">
        <v>1</v>
      </c>
      <c r="CI51" s="125">
        <f t="shared" si="14"/>
        <v>0.55367401453120579</v>
      </c>
      <c r="CJ51">
        <f t="shared" si="15"/>
        <v>0</v>
      </c>
      <c r="CK51">
        <f t="shared" si="16"/>
        <v>0</v>
      </c>
      <c r="CL51">
        <f t="shared" si="17"/>
        <v>0</v>
      </c>
      <c r="CM51">
        <f t="shared" si="18"/>
        <v>0</v>
      </c>
      <c r="CN51">
        <f t="shared" si="19"/>
        <v>0</v>
      </c>
      <c r="CO51">
        <f t="shared" si="20"/>
        <v>0</v>
      </c>
      <c r="CP51">
        <f t="shared" si="21"/>
        <v>1</v>
      </c>
      <c r="CR51" t="e">
        <f ca="1">_xll.BDP($H51,CR$1)</f>
        <v>#NAME?</v>
      </c>
      <c r="CS51" t="e">
        <f ca="1">_xll.BDP($H51,CS$1)</f>
        <v>#NAME?</v>
      </c>
      <c r="CT51" s="121" t="e">
        <f ca="1">_xll.BDP($H51,CT$1)</f>
        <v>#NAME?</v>
      </c>
      <c r="CU51" s="122" t="e">
        <f ca="1">_xll.BDP($H51,CU$1)</f>
        <v>#NAME?</v>
      </c>
      <c r="CV51" s="122" t="e">
        <f ca="1">_xll.BDP($H51,CV$1)</f>
        <v>#NAME?</v>
      </c>
      <c r="CW51" s="122" t="e">
        <f ca="1">_xll.BDP($H51,CW$1)</f>
        <v>#NAME?</v>
      </c>
    </row>
    <row r="52" spans="1:101" hidden="1" x14ac:dyDescent="0.3">
      <c r="A52" t="str">
        <f t="shared" si="0"/>
        <v>2A</v>
      </c>
      <c r="B52">
        <v>2</v>
      </c>
      <c r="C52" s="34" t="s">
        <v>3295</v>
      </c>
      <c r="D52" s="34">
        <v>2</v>
      </c>
      <c r="E52" s="34">
        <v>2</v>
      </c>
      <c r="F52" s="42">
        <v>0.2</v>
      </c>
      <c r="G52" s="34" t="s">
        <v>2897</v>
      </c>
      <c r="H52" s="35" t="s">
        <v>183</v>
      </c>
      <c r="I52" s="35">
        <v>1049</v>
      </c>
      <c r="J52" s="34" t="str">
        <f t="shared" si="1"/>
        <v>1049ZTS US Equity</v>
      </c>
      <c r="K52" s="35" t="s">
        <v>837</v>
      </c>
      <c r="L52" s="36">
        <v>0.49649833630789503</v>
      </c>
      <c r="M52" s="36">
        <v>0.51167659848606861</v>
      </c>
      <c r="N52" s="36">
        <v>0.32635058298041875</v>
      </c>
      <c r="O52" s="36">
        <v>0.35477386934673366</v>
      </c>
      <c r="P52" s="37">
        <v>24.409550440955044</v>
      </c>
      <c r="Q52" s="37">
        <v>19.222753355634055</v>
      </c>
      <c r="R52" s="37">
        <v>45.257867132867133</v>
      </c>
      <c r="S52" s="38">
        <v>43.082352013769722</v>
      </c>
      <c r="T52" s="38">
        <v>45.705445544554458</v>
      </c>
      <c r="U52" s="36">
        <v>0.42057007988380535</v>
      </c>
      <c r="V52" s="39">
        <v>1.4005441354292625</v>
      </c>
      <c r="W52" s="36">
        <v>0.32652319325287188</v>
      </c>
      <c r="X52" s="40">
        <v>3.4262830020765349E-2</v>
      </c>
      <c r="Y52" s="39">
        <v>8.3169280183885093</v>
      </c>
      <c r="Z52" s="39">
        <v>17.3573055882154</v>
      </c>
      <c r="AA52" s="39">
        <v>6209000000</v>
      </c>
      <c r="AB52" s="39">
        <v>8955000000</v>
      </c>
      <c r="AC52" s="39">
        <v>55000000</v>
      </c>
      <c r="AD52" s="41">
        <v>2152000000</v>
      </c>
      <c r="AE52" s="36">
        <v>2.5557620817843865E-2</v>
      </c>
      <c r="AF52" s="66" t="e">
        <f ca="1">_xll.BDP($H52,AF$1)/1000000</f>
        <v>#NAME?</v>
      </c>
      <c r="AG52" s="66" t="e">
        <f ca="1">_xll.BDP($H52,AG$1)</f>
        <v>#NAME?</v>
      </c>
      <c r="AH52" s="67" t="e">
        <f ca="1">_xll.BDP($H52,AH$1)</f>
        <v>#NAME?</v>
      </c>
      <c r="AI52" s="67" t="e">
        <f ca="1">_xll.BDP($H52,AI$1)</f>
        <v>#NAME?</v>
      </c>
      <c r="AJ52" s="67" t="e">
        <f ca="1">_xll.BDP($H52,AJ$1)</f>
        <v>#NAME?</v>
      </c>
      <c r="AK52" s="67" t="e">
        <f ca="1">_xll.BDP($H52,AK$1)</f>
        <v>#NAME?</v>
      </c>
      <c r="AL52" s="67" t="e">
        <f ca="1">_xll.BDP($H52,AL$1)</f>
        <v>#NAME?</v>
      </c>
      <c r="AM52" s="34" t="e">
        <f ca="1">_xll.BDP($H52,AM$1)</f>
        <v>#NAME?</v>
      </c>
      <c r="AN52" s="34" t="e">
        <f ca="1">_xll.BDP($H52,AN$1)</f>
        <v>#NAME?</v>
      </c>
      <c r="AO52" s="34" t="e">
        <f ca="1">_xll.BDP($H52,AO$1)</f>
        <v>#NAME?</v>
      </c>
      <c r="AP52" s="34" t="e">
        <f ca="1">_xll.BDP($H52,AP$1)</f>
        <v>#NAME?</v>
      </c>
      <c r="AQ52" s="129" t="e">
        <v>#VALUE!</v>
      </c>
      <c r="AR52" s="129">
        <v>0.20564740000000001</v>
      </c>
      <c r="AS52" s="129">
        <v>0.17937239999999999</v>
      </c>
      <c r="AT52" s="63" t="s">
        <v>3346</v>
      </c>
      <c r="AU52" s="63" t="s">
        <v>3346</v>
      </c>
      <c r="AV52" t="str">
        <f t="shared" si="2"/>
        <v>01/02/2013</v>
      </c>
      <c r="AW52" s="67">
        <v>0.78145350351654075</v>
      </c>
      <c r="AX52" s="60">
        <f t="shared" si="3"/>
        <v>0.78145350351654075</v>
      </c>
      <c r="AY52" s="60">
        <f t="shared" si="4"/>
        <v>2.0540719667921477</v>
      </c>
      <c r="AZ52" s="60">
        <f t="shared" si="5"/>
        <v>2.8355254703086885</v>
      </c>
      <c r="BA52" s="67">
        <v>27.279998270681567</v>
      </c>
      <c r="BB52" s="60">
        <v>71.706223658589295</v>
      </c>
      <c r="BC52" s="67">
        <v>98.986221929270869</v>
      </c>
      <c r="BD52" s="60" t="e">
        <f ca="1">_xll.BDP($H52,BD$1)</f>
        <v>#NAME?</v>
      </c>
      <c r="BE52" s="60" t="e">
        <f t="shared" ca="1" si="6"/>
        <v>#NAME?</v>
      </c>
      <c r="BF52" s="63">
        <v>2496.846</v>
      </c>
      <c r="BG52" s="63">
        <v>2776.857</v>
      </c>
      <c r="BH52" s="63">
        <v>3060.0909999999999</v>
      </c>
      <c r="BI52" s="63">
        <v>1682.2570000000001</v>
      </c>
      <c r="BJ52" s="63">
        <v>1971.1290000000001</v>
      </c>
      <c r="BK52" s="63">
        <v>2108.8830000000003</v>
      </c>
      <c r="BL52" s="45">
        <f t="shared" ca="1" si="7"/>
        <v>0</v>
      </c>
      <c r="BM52" s="45">
        <f t="shared" ca="1" si="8"/>
        <v>0</v>
      </c>
      <c r="BN52" s="45">
        <f t="shared" ca="1" si="9"/>
        <v>0</v>
      </c>
      <c r="BO52" s="45">
        <f t="shared" ca="1" si="10"/>
        <v>0</v>
      </c>
      <c r="BP52" s="45">
        <f t="shared" ca="1" si="11"/>
        <v>0</v>
      </c>
      <c r="BQ52" s="45">
        <f t="shared" ca="1" si="12"/>
        <v>0</v>
      </c>
      <c r="BR52" s="29">
        <f t="shared" ca="1" si="13"/>
        <v>0</v>
      </c>
      <c r="CI52" s="125">
        <f t="shared" si="14"/>
        <v>0.49649833630789503</v>
      </c>
      <c r="CJ52">
        <f t="shared" si="15"/>
        <v>0</v>
      </c>
      <c r="CK52">
        <f t="shared" si="16"/>
        <v>0</v>
      </c>
      <c r="CL52">
        <f t="shared" si="17"/>
        <v>0</v>
      </c>
      <c r="CM52">
        <f t="shared" si="18"/>
        <v>0</v>
      </c>
      <c r="CN52">
        <f t="shared" si="19"/>
        <v>0</v>
      </c>
      <c r="CO52">
        <f t="shared" si="20"/>
        <v>1</v>
      </c>
      <c r="CP52">
        <f t="shared" si="21"/>
        <v>0</v>
      </c>
      <c r="CR52" t="e">
        <f ca="1">_xll.BDP($H52,CR$1)</f>
        <v>#NAME?</v>
      </c>
      <c r="CS52" t="e">
        <f ca="1">_xll.BDP($H52,CS$1)</f>
        <v>#NAME?</v>
      </c>
      <c r="CT52" s="121" t="e">
        <f ca="1">_xll.BDP($H52,CT$1)</f>
        <v>#NAME?</v>
      </c>
      <c r="CU52" s="122" t="e">
        <f ca="1">_xll.BDP($H52,CU$1)</f>
        <v>#NAME?</v>
      </c>
      <c r="CV52" s="122" t="e">
        <f ca="1">_xll.BDP($H52,CV$1)</f>
        <v>#NAME?</v>
      </c>
      <c r="CW52" s="122" t="e">
        <f ca="1">_xll.BDP($H52,CW$1)</f>
        <v>#NAME?</v>
      </c>
    </row>
    <row r="53" spans="1:101" hidden="1" x14ac:dyDescent="0.3">
      <c r="A53" t="str">
        <f t="shared" si="0"/>
        <v>2A</v>
      </c>
      <c r="B53">
        <v>2</v>
      </c>
      <c r="C53" s="34" t="s">
        <v>3295</v>
      </c>
      <c r="D53" s="34">
        <v>3</v>
      </c>
      <c r="E53" s="34">
        <v>1</v>
      </c>
      <c r="F53" s="42">
        <v>0.4</v>
      </c>
      <c r="G53" s="34" t="s">
        <v>3216</v>
      </c>
      <c r="H53" s="35" t="s">
        <v>1173</v>
      </c>
      <c r="I53" s="34">
        <v>1050</v>
      </c>
      <c r="J53" s="34" t="str">
        <f t="shared" si="1"/>
        <v>1050WTC AU Equity</v>
      </c>
      <c r="K53" s="35" t="s">
        <v>1174</v>
      </c>
      <c r="L53" s="36">
        <v>-2.7066815202895453</v>
      </c>
      <c r="M53" s="36">
        <v>1.1675034230944774</v>
      </c>
      <c r="N53" s="36">
        <v>0.22495712992664019</v>
      </c>
      <c r="O53" s="36">
        <v>0.29562001617935973</v>
      </c>
      <c r="P53" s="37">
        <v>20.666898228551581</v>
      </c>
      <c r="Q53" s="37">
        <v>15.62450661530203</v>
      </c>
      <c r="R53" s="37">
        <v>17.177355051828229</v>
      </c>
      <c r="S53" s="38">
        <v>43.093499534899543</v>
      </c>
      <c r="T53" s="38">
        <v>50.885795634292954</v>
      </c>
      <c r="U53" s="36">
        <v>-0.42461823229986112</v>
      </c>
      <c r="V53" s="39">
        <v>-1.2383265856950065</v>
      </c>
      <c r="W53" s="36">
        <v>0.78852360374158958</v>
      </c>
      <c r="X53" s="40">
        <v>4.8231511254019289E-2</v>
      </c>
      <c r="Y53" s="39">
        <v>33.856009652764762</v>
      </c>
      <c r="Z53" s="39">
        <v>43.923805840577465</v>
      </c>
      <c r="AA53" s="39">
        <v>219100000</v>
      </c>
      <c r="AB53" s="39">
        <v>865300000</v>
      </c>
      <c r="AC53" s="39">
        <v>45300000</v>
      </c>
      <c r="AD53" s="41">
        <v>360000000</v>
      </c>
      <c r="AE53" s="36">
        <v>0.12583333333333332</v>
      </c>
      <c r="AF53" s="66" t="e">
        <f ca="1">_xll.BDP($H53,AF$1)/1000000</f>
        <v>#NAME?</v>
      </c>
      <c r="AG53" s="66" t="e">
        <f ca="1">_xll.BDP($H53,AG$1)</f>
        <v>#NAME?</v>
      </c>
      <c r="AH53" s="67" t="e">
        <f ca="1">_xll.BDP($H53,AH$1)</f>
        <v>#NAME?</v>
      </c>
      <c r="AI53" s="67" t="e">
        <f ca="1">_xll.BDP($H53,AI$1)</f>
        <v>#NAME?</v>
      </c>
      <c r="AJ53" s="67" t="e">
        <f ca="1">_xll.BDP($H53,AJ$1)</f>
        <v>#NAME?</v>
      </c>
      <c r="AK53" s="67" t="e">
        <f ca="1">_xll.BDP($H53,AK$1)</f>
        <v>#NAME?</v>
      </c>
      <c r="AL53" s="67" t="e">
        <f ca="1">_xll.BDP($H53,AL$1)</f>
        <v>#NAME?</v>
      </c>
      <c r="AM53" s="34" t="e">
        <f ca="1">_xll.BDP($H53,AM$1)</f>
        <v>#NAME?</v>
      </c>
      <c r="AN53" s="34" t="e">
        <f ca="1">_xll.BDP($H53,AN$1)</f>
        <v>#NAME?</v>
      </c>
      <c r="AO53" s="34" t="e">
        <f ca="1">_xll.BDP($H53,AO$1)</f>
        <v>#NAME?</v>
      </c>
      <c r="AP53" s="34" t="e">
        <f ca="1">_xll.BDP($H53,AP$1)</f>
        <v>#NAME?</v>
      </c>
      <c r="AQ53" s="129" t="e">
        <v>#VALUE!</v>
      </c>
      <c r="AR53" s="129" t="e">
        <v>#VALUE!</v>
      </c>
      <c r="AS53" s="129">
        <v>0.37336720000000001</v>
      </c>
      <c r="AT53" s="63" t="s">
        <v>3347</v>
      </c>
      <c r="AU53" s="63" t="s">
        <v>3347</v>
      </c>
      <c r="AV53" t="str">
        <f t="shared" si="2"/>
        <v>11/04/2016</v>
      </c>
      <c r="AW53" s="67">
        <v>0.21688077169420786</v>
      </c>
      <c r="AX53" s="60">
        <f t="shared" si="3"/>
        <v>0.21688077169420786</v>
      </c>
      <c r="AY53" s="60">
        <f t="shared" si="4"/>
        <v>0</v>
      </c>
      <c r="AZ53" s="60">
        <f t="shared" si="5"/>
        <v>0.21688077169420786</v>
      </c>
      <c r="BA53" s="67">
        <v>18.649059408478138</v>
      </c>
      <c r="BB53" s="60">
        <v>0</v>
      </c>
      <c r="BC53" s="67" t="s">
        <v>3317</v>
      </c>
      <c r="BD53" s="60" t="e">
        <f ca="1">_xll.BDP($H53,BD$1)</f>
        <v>#NAME?</v>
      </c>
      <c r="BE53" s="60" t="e">
        <f t="shared" ca="1" si="6"/>
        <v>#NAME?</v>
      </c>
      <c r="BF53" s="63">
        <v>242.6</v>
      </c>
      <c r="BG53" s="63">
        <v>324.267</v>
      </c>
      <c r="BH53" s="63">
        <v>423.64300000000003</v>
      </c>
      <c r="BI53" s="63">
        <v>-120.86800000000001</v>
      </c>
      <c r="BJ53" s="63">
        <v>248.625</v>
      </c>
      <c r="BK53" s="63">
        <v>321.5</v>
      </c>
      <c r="BL53" s="45">
        <f t="shared" ca="1" si="7"/>
        <v>0</v>
      </c>
      <c r="BM53" s="45">
        <f t="shared" ca="1" si="8"/>
        <v>0</v>
      </c>
      <c r="BN53" s="45">
        <f t="shared" ca="1" si="9"/>
        <v>0</v>
      </c>
      <c r="BO53" s="45">
        <f t="shared" ca="1" si="10"/>
        <v>0</v>
      </c>
      <c r="BP53" s="45">
        <f t="shared" ca="1" si="11"/>
        <v>0</v>
      </c>
      <c r="BQ53" s="45">
        <f t="shared" ca="1" si="12"/>
        <v>0</v>
      </c>
      <c r="BR53" s="29">
        <f t="shared" ca="1" si="13"/>
        <v>0</v>
      </c>
      <c r="CI53" s="125">
        <f t="shared" si="14"/>
        <v>-2.7066815202895453</v>
      </c>
      <c r="CJ53">
        <f t="shared" si="15"/>
        <v>0</v>
      </c>
      <c r="CK53">
        <f t="shared" si="16"/>
        <v>0</v>
      </c>
      <c r="CL53">
        <f t="shared" si="17"/>
        <v>0</v>
      </c>
      <c r="CM53">
        <f t="shared" si="18"/>
        <v>0</v>
      </c>
      <c r="CN53">
        <f t="shared" si="19"/>
        <v>0</v>
      </c>
      <c r="CO53">
        <f t="shared" si="20"/>
        <v>0</v>
      </c>
      <c r="CP53">
        <f t="shared" si="21"/>
        <v>1</v>
      </c>
      <c r="CR53" t="e">
        <f ca="1">_xll.BDP($H53,CR$1)</f>
        <v>#NAME?</v>
      </c>
      <c r="CS53" t="e">
        <f ca="1">_xll.BDP($H53,CS$1)</f>
        <v>#NAME?</v>
      </c>
      <c r="CT53" s="121" t="e">
        <f ca="1">_xll.BDP($H53,CT$1)</f>
        <v>#NAME?</v>
      </c>
      <c r="CU53" s="122" t="e">
        <f ca="1">_xll.BDP($H53,CU$1)</f>
        <v>#NAME?</v>
      </c>
      <c r="CV53" s="122" t="e">
        <f ca="1">_xll.BDP($H53,CV$1)</f>
        <v>#NAME?</v>
      </c>
      <c r="CW53" s="122" t="e">
        <f ca="1">_xll.BDP($H53,CW$1)</f>
        <v>#NAME?</v>
      </c>
    </row>
    <row r="54" spans="1:101" hidden="1" x14ac:dyDescent="0.3">
      <c r="A54" t="str">
        <f t="shared" si="0"/>
        <v>2A</v>
      </c>
      <c r="B54">
        <v>2</v>
      </c>
      <c r="C54" s="34" t="s">
        <v>3295</v>
      </c>
      <c r="D54" s="34">
        <v>3</v>
      </c>
      <c r="E54" s="34">
        <v>2</v>
      </c>
      <c r="F54" s="42">
        <v>0.25</v>
      </c>
      <c r="G54" s="34"/>
      <c r="H54" s="35" t="s">
        <v>132</v>
      </c>
      <c r="I54" s="35">
        <v>1051</v>
      </c>
      <c r="J54" s="34" t="str">
        <f t="shared" si="1"/>
        <v>1051EPAM US Equity</v>
      </c>
      <c r="K54" s="35" t="s">
        <v>773</v>
      </c>
      <c r="L54" s="36">
        <v>0.63153562942788477</v>
      </c>
      <c r="M54" s="36">
        <v>0.70173131593193161</v>
      </c>
      <c r="N54" s="36">
        <v>0.42755372304552902</v>
      </c>
      <c r="O54" s="36">
        <v>0.44648699634870642</v>
      </c>
      <c r="P54" s="37">
        <v>19.121631058061663</v>
      </c>
      <c r="Q54" s="37">
        <v>15.637168535998109</v>
      </c>
      <c r="R54" s="37">
        <v>15.208023422360622</v>
      </c>
      <c r="S54" s="38">
        <v>17.708998046313084</v>
      </c>
      <c r="T54" s="38">
        <v>16.446335086672782</v>
      </c>
      <c r="U54" s="36">
        <v>-0.45869802112440161</v>
      </c>
      <c r="V54" s="39">
        <v>-2.3500590883022539</v>
      </c>
      <c r="W54" s="36">
        <v>0.76889627383579628</v>
      </c>
      <c r="X54" s="40" t="e">
        <v>#N/A</v>
      </c>
      <c r="Y54" s="39">
        <v>26.23381102614162</v>
      </c>
      <c r="Z54" s="39">
        <v>29.263297862121984</v>
      </c>
      <c r="AA54" s="39">
        <v>925481000</v>
      </c>
      <c r="AB54" s="39">
        <v>1454553000</v>
      </c>
      <c r="AC54" s="39">
        <v>161811000</v>
      </c>
      <c r="AD54" s="41">
        <v>603286000</v>
      </c>
      <c r="AE54" s="36">
        <v>0.26821606999002134</v>
      </c>
      <c r="AF54" s="66" t="e">
        <f ca="1">_xll.BDP($H54,AF$1)/1000000</f>
        <v>#NAME?</v>
      </c>
      <c r="AG54" s="66" t="e">
        <f ca="1">_xll.BDP($H54,AG$1)</f>
        <v>#NAME?</v>
      </c>
      <c r="AH54" s="67" t="e">
        <f ca="1">_xll.BDP($H54,AH$1)</f>
        <v>#NAME?</v>
      </c>
      <c r="AI54" s="67" t="e">
        <f ca="1">_xll.BDP($H54,AI$1)</f>
        <v>#NAME?</v>
      </c>
      <c r="AJ54" s="67" t="e">
        <f ca="1">_xll.BDP($H54,AJ$1)</f>
        <v>#NAME?</v>
      </c>
      <c r="AK54" s="67" t="e">
        <f ca="1">_xll.BDP($H54,AK$1)</f>
        <v>#NAME?</v>
      </c>
      <c r="AL54" s="67" t="e">
        <f ca="1">_xll.BDP($H54,AL$1)</f>
        <v>#NAME?</v>
      </c>
      <c r="AM54" s="34" t="e">
        <f ca="1">_xll.BDP($H54,AM$1)</f>
        <v>#NAME?</v>
      </c>
      <c r="AN54" s="34" t="e">
        <f ca="1">_xll.BDP($H54,AN$1)</f>
        <v>#NAME?</v>
      </c>
      <c r="AO54" s="34" t="e">
        <f ca="1">_xll.BDP($H54,AO$1)</f>
        <v>#NAME?</v>
      </c>
      <c r="AP54" s="34" t="e">
        <f ca="1">_xll.BDP($H54,AP$1)</f>
        <v>#NAME?</v>
      </c>
      <c r="AQ54" s="129" t="e">
        <v>#VALUE!</v>
      </c>
      <c r="AR54" s="129">
        <v>0.27117720000000001</v>
      </c>
      <c r="AS54" s="129">
        <v>0.1437465</v>
      </c>
      <c r="AT54" s="63" t="s">
        <v>3348</v>
      </c>
      <c r="AU54" s="63" t="s">
        <v>3348</v>
      </c>
      <c r="AV54" t="str">
        <f t="shared" si="2"/>
        <v>08/02/2012</v>
      </c>
      <c r="AW54" s="67" t="s">
        <v>3317</v>
      </c>
      <c r="AX54" s="60">
        <f t="shared" si="3"/>
        <v>0</v>
      </c>
      <c r="AY54" s="60">
        <f t="shared" ca="1" si="4"/>
        <v>0</v>
      </c>
      <c r="AZ54" s="60">
        <f t="shared" ca="1" si="5"/>
        <v>0</v>
      </c>
      <c r="BA54" s="67">
        <v>0</v>
      </c>
      <c r="BB54" s="60">
        <v>-5.6372643971479519</v>
      </c>
      <c r="BC54" s="67">
        <v>-5.6372643971479519</v>
      </c>
      <c r="BD54" s="60" t="e">
        <f ca="1">_xll.BDP($H54,BD$1)</f>
        <v>#NAME?</v>
      </c>
      <c r="BE54" s="60" t="e">
        <f t="shared" ca="1" si="6"/>
        <v>#NAME?</v>
      </c>
      <c r="BF54" s="63">
        <v>588.625</v>
      </c>
      <c r="BG54" s="63">
        <v>654.93799999999999</v>
      </c>
      <c r="BH54" s="63">
        <v>789.5</v>
      </c>
      <c r="BI54" s="63">
        <v>627.65800000000002</v>
      </c>
      <c r="BJ54" s="63">
        <v>582.71</v>
      </c>
      <c r="BK54" s="63">
        <v>762.375</v>
      </c>
      <c r="BL54" s="45">
        <f t="shared" ca="1" si="7"/>
        <v>0</v>
      </c>
      <c r="BM54" s="45">
        <f t="shared" ca="1" si="8"/>
        <v>0</v>
      </c>
      <c r="BN54" s="45">
        <f t="shared" ca="1" si="9"/>
        <v>0</v>
      </c>
      <c r="BO54" s="45">
        <f t="shared" ca="1" si="10"/>
        <v>0</v>
      </c>
      <c r="BP54" s="45">
        <f t="shared" ca="1" si="11"/>
        <v>0</v>
      </c>
      <c r="BQ54" s="45">
        <f t="shared" ca="1" si="12"/>
        <v>0</v>
      </c>
      <c r="BR54" s="29">
        <f t="shared" ca="1" si="13"/>
        <v>0</v>
      </c>
      <c r="BS54">
        <v>1</v>
      </c>
      <c r="BT54">
        <v>0</v>
      </c>
      <c r="BU54">
        <v>0</v>
      </c>
      <c r="BV54">
        <v>0</v>
      </c>
      <c r="BW54">
        <v>0</v>
      </c>
      <c r="BX54">
        <v>0</v>
      </c>
      <c r="BY54">
        <v>1</v>
      </c>
      <c r="BZ54">
        <v>0</v>
      </c>
      <c r="CA54">
        <v>1</v>
      </c>
      <c r="CB54" t="s">
        <v>4733</v>
      </c>
      <c r="CC54">
        <v>2</v>
      </c>
      <c r="CD54">
        <v>1</v>
      </c>
      <c r="CE54">
        <v>1</v>
      </c>
      <c r="CF54">
        <v>0</v>
      </c>
      <c r="CG54">
        <v>1</v>
      </c>
      <c r="CH54">
        <v>1</v>
      </c>
      <c r="CI54" s="125">
        <f t="shared" si="14"/>
        <v>0.63153562942788477</v>
      </c>
      <c r="CJ54">
        <f t="shared" si="15"/>
        <v>0</v>
      </c>
      <c r="CK54">
        <f t="shared" si="16"/>
        <v>0</v>
      </c>
      <c r="CL54">
        <f t="shared" si="17"/>
        <v>0</v>
      </c>
      <c r="CM54">
        <f t="shared" si="18"/>
        <v>0</v>
      </c>
      <c r="CN54">
        <f t="shared" si="19"/>
        <v>0</v>
      </c>
      <c r="CO54">
        <f t="shared" si="20"/>
        <v>0</v>
      </c>
      <c r="CP54">
        <f t="shared" si="21"/>
        <v>1</v>
      </c>
      <c r="CR54" t="e">
        <f ca="1">_xll.BDP($H54,CR$1)</f>
        <v>#NAME?</v>
      </c>
      <c r="CS54" t="e">
        <f ca="1">_xll.BDP($H54,CS$1)</f>
        <v>#NAME?</v>
      </c>
      <c r="CT54" s="121" t="e">
        <f ca="1">_xll.BDP($H54,CT$1)</f>
        <v>#NAME?</v>
      </c>
      <c r="CU54" s="122" t="e">
        <f ca="1">_xll.BDP($H54,CU$1)</f>
        <v>#NAME?</v>
      </c>
      <c r="CV54" s="122" t="e">
        <f ca="1">_xll.BDP($H54,CV$1)</f>
        <v>#NAME?</v>
      </c>
      <c r="CW54" s="122" t="e">
        <f ca="1">_xll.BDP($H54,CW$1)</f>
        <v>#NAME?</v>
      </c>
    </row>
    <row r="55" spans="1:101" hidden="1" x14ac:dyDescent="0.3">
      <c r="A55" t="str">
        <f t="shared" si="0"/>
        <v>2A</v>
      </c>
      <c r="B55">
        <v>2</v>
      </c>
      <c r="C55" s="34" t="s">
        <v>3295</v>
      </c>
      <c r="D55" s="34">
        <v>3</v>
      </c>
      <c r="E55" s="34">
        <v>1</v>
      </c>
      <c r="F55" s="42">
        <v>0.4</v>
      </c>
      <c r="G55" s="34" t="s">
        <v>2950</v>
      </c>
      <c r="H55" s="34" t="s">
        <v>1643</v>
      </c>
      <c r="I55" s="34">
        <v>1052</v>
      </c>
      <c r="J55" s="34" t="str">
        <f t="shared" si="1"/>
        <v>1052AFX LN Equity</v>
      </c>
      <c r="K55" s="35" t="s">
        <v>1644</v>
      </c>
      <c r="L55" s="36">
        <v>1.4059259946657936</v>
      </c>
      <c r="M55" s="36">
        <v>2.8926898422090757</v>
      </c>
      <c r="N55" s="36">
        <v>1.4059259946657936</v>
      </c>
      <c r="O55" s="36">
        <v>2.8926898422090757</v>
      </c>
      <c r="P55" s="37">
        <v>31.77630263661716</v>
      </c>
      <c r="Q55" s="37">
        <v>26.28170919557547</v>
      </c>
      <c r="R55" s="37">
        <v>29.649435289610228</v>
      </c>
      <c r="S55" s="38">
        <v>44.69315422605537</v>
      </c>
      <c r="T55" s="38">
        <v>51.277305454989218</v>
      </c>
      <c r="U55" s="36">
        <v>-0.43438891034370625</v>
      </c>
      <c r="V55" s="39">
        <v>-2.5452867266122792</v>
      </c>
      <c r="W55" s="36">
        <v>0.48934937701985814</v>
      </c>
      <c r="X55" s="40">
        <v>0</v>
      </c>
      <c r="Y55" s="39">
        <v>49.845915010541773</v>
      </c>
      <c r="Z55" s="39">
        <v>43.233908752280549</v>
      </c>
      <c r="AA55" s="39">
        <v>16223999.999999985</v>
      </c>
      <c r="AB55" s="39">
        <v>16223999.999999985</v>
      </c>
      <c r="AC55" s="39">
        <v>664000</v>
      </c>
      <c r="AD55" s="41">
        <v>38852000</v>
      </c>
      <c r="AE55" s="36">
        <v>1.7090497271697723E-2</v>
      </c>
      <c r="AF55" s="66" t="e">
        <f ca="1">_xll.BDP($H55,AF$1)/1000000</f>
        <v>#NAME?</v>
      </c>
      <c r="AG55" s="66" t="e">
        <f ca="1">_xll.BDP($H55,AG$1)</f>
        <v>#NAME?</v>
      </c>
      <c r="AH55" s="67" t="e">
        <f ca="1">_xll.BDP($H55,AH$1)</f>
        <v>#NAME?</v>
      </c>
      <c r="AI55" s="67" t="e">
        <f ca="1">_xll.BDP($H55,AI$1)</f>
        <v>#NAME?</v>
      </c>
      <c r="AJ55" s="67" t="e">
        <f ca="1">_xll.BDP($H55,AJ$1)</f>
        <v>#NAME?</v>
      </c>
      <c r="AK55" s="67" t="e">
        <f ca="1">_xll.BDP($H55,AK$1)</f>
        <v>#NAME?</v>
      </c>
      <c r="AL55" s="67" t="e">
        <f ca="1">_xll.BDP($H55,AL$1)</f>
        <v>#NAME?</v>
      </c>
      <c r="AM55" s="34" t="e">
        <f ca="1">_xll.BDP($H55,AM$1)</f>
        <v>#NAME?</v>
      </c>
      <c r="AN55" s="34" t="e">
        <f ca="1">_xll.BDP($H55,AN$1)</f>
        <v>#NAME?</v>
      </c>
      <c r="AO55" s="34" t="e">
        <f ca="1">_xll.BDP($H55,AO$1)</f>
        <v>#NAME?</v>
      </c>
      <c r="AP55" s="34" t="e">
        <f ca="1">_xll.BDP($H55,AP$1)</f>
        <v>#NAME?</v>
      </c>
      <c r="AQ55" s="129" t="e">
        <v>#VALUE!</v>
      </c>
      <c r="AR55" s="129" t="e">
        <v>#VALUE!</v>
      </c>
      <c r="AS55" s="129" t="e">
        <v>#VALUE!</v>
      </c>
      <c r="AT55" s="63" t="s">
        <v>3998</v>
      </c>
      <c r="AU55" s="63" t="s">
        <v>3317</v>
      </c>
      <c r="AV55" t="str">
        <f t="shared" si="2"/>
        <v>#N/A N/A</v>
      </c>
      <c r="AW55" s="67" t="s">
        <v>3317</v>
      </c>
      <c r="AX55" s="60">
        <f t="shared" si="3"/>
        <v>0</v>
      </c>
      <c r="AY55" s="60">
        <f t="shared" ca="1" si="4"/>
        <v>0</v>
      </c>
      <c r="AZ55" s="60">
        <f t="shared" ca="1" si="5"/>
        <v>0</v>
      </c>
      <c r="BA55" s="67">
        <v>13.212925036318735</v>
      </c>
      <c r="BB55" s="60">
        <v>-2.7357504072724801</v>
      </c>
      <c r="BC55" s="67">
        <v>10.477174629046255</v>
      </c>
      <c r="BD55" s="60" t="e">
        <f ca="1">_xll.BDP($H55,BD$1)</f>
        <v>#NAME?</v>
      </c>
      <c r="BE55" s="60" t="e">
        <f t="shared" ca="1" si="6"/>
        <v>#NAME?</v>
      </c>
      <c r="BF55" s="63">
        <v>33.950000000000003</v>
      </c>
      <c r="BG55" s="63">
        <v>40.4</v>
      </c>
      <c r="BH55" s="63">
        <v>49.1</v>
      </c>
      <c r="BI55" s="63">
        <v>79.8</v>
      </c>
      <c r="BJ55" s="63">
        <v>86.600000000000009</v>
      </c>
      <c r="BK55" s="63">
        <v>95.100000000000009</v>
      </c>
      <c r="BL55" s="45">
        <f t="shared" ca="1" si="7"/>
        <v>0</v>
      </c>
      <c r="BM55" s="45">
        <f t="shared" ca="1" si="8"/>
        <v>0</v>
      </c>
      <c r="BN55" s="45">
        <f t="shared" ca="1" si="9"/>
        <v>0</v>
      </c>
      <c r="BO55" s="45">
        <f t="shared" ca="1" si="10"/>
        <v>0</v>
      </c>
      <c r="BP55" s="45">
        <f t="shared" ca="1" si="11"/>
        <v>0</v>
      </c>
      <c r="BQ55" s="45">
        <f t="shared" ca="1" si="12"/>
        <v>0</v>
      </c>
      <c r="BR55" s="29">
        <f t="shared" ca="1" si="13"/>
        <v>0</v>
      </c>
      <c r="CI55" s="125">
        <f t="shared" si="14"/>
        <v>1.4059259946657936</v>
      </c>
      <c r="CJ55">
        <f t="shared" si="15"/>
        <v>0</v>
      </c>
      <c r="CK55">
        <f t="shared" si="16"/>
        <v>0</v>
      </c>
      <c r="CL55">
        <f t="shared" si="17"/>
        <v>0</v>
      </c>
      <c r="CM55">
        <f t="shared" si="18"/>
        <v>0</v>
      </c>
      <c r="CN55">
        <f t="shared" si="19"/>
        <v>0</v>
      </c>
      <c r="CO55">
        <f t="shared" si="20"/>
        <v>0</v>
      </c>
      <c r="CP55">
        <f t="shared" si="21"/>
        <v>1</v>
      </c>
      <c r="CR55" t="e">
        <f ca="1">_xll.BDP($H55,CR$1)</f>
        <v>#NAME?</v>
      </c>
      <c r="CS55" t="e">
        <f ca="1">_xll.BDP($H55,CS$1)</f>
        <v>#NAME?</v>
      </c>
      <c r="CT55" s="121" t="e">
        <f ca="1">_xll.BDP($H55,CT$1)</f>
        <v>#NAME?</v>
      </c>
      <c r="CU55" s="122" t="e">
        <f ca="1">_xll.BDP($H55,CU$1)</f>
        <v>#NAME?</v>
      </c>
      <c r="CV55" s="122" t="e">
        <f ca="1">_xll.BDP($H55,CV$1)</f>
        <v>#NAME?</v>
      </c>
      <c r="CW55" s="122" t="e">
        <f ca="1">_xll.BDP($H55,CW$1)</f>
        <v>#NAME?</v>
      </c>
    </row>
    <row r="56" spans="1:101" hidden="1" x14ac:dyDescent="0.3">
      <c r="A56" t="str">
        <f t="shared" si="0"/>
        <v>2A</v>
      </c>
      <c r="B56">
        <v>2</v>
      </c>
      <c r="C56" s="34" t="s">
        <v>3295</v>
      </c>
      <c r="D56" s="34">
        <v>3</v>
      </c>
      <c r="E56" s="34">
        <v>2</v>
      </c>
      <c r="F56" s="42">
        <v>0.22</v>
      </c>
      <c r="G56" s="34" t="s">
        <v>3233</v>
      </c>
      <c r="H56" s="34" t="s">
        <v>1532</v>
      </c>
      <c r="I56" s="35">
        <v>1053</v>
      </c>
      <c r="J56" s="34" t="str">
        <f t="shared" si="1"/>
        <v>1053BESI NA Equity</v>
      </c>
      <c r="K56" s="35" t="s">
        <v>1533</v>
      </c>
      <c r="L56" s="36">
        <v>1.0436124276502627</v>
      </c>
      <c r="M56" s="36">
        <v>1.15799171614407</v>
      </c>
      <c r="N56" s="36">
        <v>0.83972684408208642</v>
      </c>
      <c r="O56" s="36">
        <v>0.98125671428666772</v>
      </c>
      <c r="P56" s="37">
        <v>20.536988517019548</v>
      </c>
      <c r="Q56" s="37">
        <v>17.869634707075221</v>
      </c>
      <c r="R56" s="37">
        <v>24.554128076747361</v>
      </c>
      <c r="S56" s="38">
        <v>38.873071943459848</v>
      </c>
      <c r="T56" s="38">
        <v>43.867915392809216</v>
      </c>
      <c r="U56" s="36">
        <v>-7.1645460070739284E-2</v>
      </c>
      <c r="V56" s="39">
        <v>-0.23301924619085787</v>
      </c>
      <c r="W56" s="36">
        <v>1.0155665095930833</v>
      </c>
      <c r="X56" s="40" t="e">
        <v>#N/A</v>
      </c>
      <c r="Y56" s="39">
        <v>4.7300288293107204</v>
      </c>
      <c r="Z56" s="39">
        <v>0.53241697026744639</v>
      </c>
      <c r="AA56" s="39">
        <v>253987999.99999994</v>
      </c>
      <c r="AB56" s="39">
        <v>299733999.99999994</v>
      </c>
      <c r="AC56" s="39">
        <v>17745000</v>
      </c>
      <c r="AD56" s="41">
        <v>289462000</v>
      </c>
      <c r="AE56" s="36">
        <v>6.1303383518389286E-2</v>
      </c>
      <c r="AF56" s="66" t="e">
        <f ca="1">_xll.BDP($H56,AF$1)/1000000</f>
        <v>#NAME?</v>
      </c>
      <c r="AG56" s="66" t="e">
        <f ca="1">_xll.BDP($H56,AG$1)</f>
        <v>#NAME?</v>
      </c>
      <c r="AH56" s="67" t="e">
        <f ca="1">_xll.BDP($H56,AH$1)</f>
        <v>#NAME?</v>
      </c>
      <c r="AI56" s="67" t="e">
        <f ca="1">_xll.BDP($H56,AI$1)</f>
        <v>#NAME?</v>
      </c>
      <c r="AJ56" s="67" t="e">
        <f ca="1">_xll.BDP($H56,AJ$1)</f>
        <v>#NAME?</v>
      </c>
      <c r="AK56" s="67" t="e">
        <f ca="1">_xll.BDP($H56,AK$1)</f>
        <v>#NAME?</v>
      </c>
      <c r="AL56" s="67" t="e">
        <f ca="1">_xll.BDP($H56,AL$1)</f>
        <v>#NAME?</v>
      </c>
      <c r="AM56" s="34" t="e">
        <f ca="1">_xll.BDP($H56,AM$1)</f>
        <v>#NAME?</v>
      </c>
      <c r="AN56" s="34" t="e">
        <f ca="1">_xll.BDP($H56,AN$1)</f>
        <v>#NAME?</v>
      </c>
      <c r="AO56" s="34" t="e">
        <f ca="1">_xll.BDP($H56,AO$1)</f>
        <v>#NAME?</v>
      </c>
      <c r="AP56" s="34" t="e">
        <f ca="1">_xll.BDP($H56,AP$1)</f>
        <v>#NAME?</v>
      </c>
      <c r="AQ56" s="129">
        <v>0.24011749999999998</v>
      </c>
      <c r="AR56" s="129">
        <v>0.46937600000000002</v>
      </c>
      <c r="AS56" s="129">
        <v>0.274613</v>
      </c>
      <c r="AT56" s="63" t="s">
        <v>3998</v>
      </c>
      <c r="AU56" s="63" t="s">
        <v>3317</v>
      </c>
      <c r="AV56" t="str">
        <f t="shared" si="2"/>
        <v>#N/A N/A</v>
      </c>
      <c r="AW56" s="67">
        <v>2.7039847292529111</v>
      </c>
      <c r="AX56" s="60">
        <f t="shared" si="3"/>
        <v>2.7039847292529111</v>
      </c>
      <c r="AY56" s="60">
        <f t="shared" si="4"/>
        <v>0</v>
      </c>
      <c r="AZ56" s="60">
        <f t="shared" si="5"/>
        <v>2.7039847292529111</v>
      </c>
      <c r="BA56" s="67">
        <v>92.953994855535299</v>
      </c>
      <c r="BB56" s="60">
        <v>0</v>
      </c>
      <c r="BC56" s="67" t="s">
        <v>3317</v>
      </c>
      <c r="BD56" s="60" t="e">
        <f ca="1">_xll.BDP($H56,BD$1)</f>
        <v>#NAME?</v>
      </c>
      <c r="BE56" s="60" t="e">
        <f t="shared" ca="1" si="6"/>
        <v>#NAME?</v>
      </c>
      <c r="BF56" s="63">
        <v>186.70600000000002</v>
      </c>
      <c r="BG56" s="63">
        <v>274.41199999999998</v>
      </c>
      <c r="BH56" s="63">
        <v>386.286</v>
      </c>
      <c r="BI56" s="63">
        <v>224.55</v>
      </c>
      <c r="BJ56" s="63">
        <v>255.96299999999999</v>
      </c>
      <c r="BK56" s="63">
        <v>352.14100000000002</v>
      </c>
      <c r="BL56" s="45">
        <f t="shared" ca="1" si="7"/>
        <v>0</v>
      </c>
      <c r="BM56" s="45">
        <f t="shared" ca="1" si="8"/>
        <v>0</v>
      </c>
      <c r="BN56" s="45">
        <f t="shared" ca="1" si="9"/>
        <v>0</v>
      </c>
      <c r="BO56" s="45">
        <f t="shared" ca="1" si="10"/>
        <v>0</v>
      </c>
      <c r="BP56" s="45">
        <f t="shared" ca="1" si="11"/>
        <v>0</v>
      </c>
      <c r="BQ56" s="45">
        <f t="shared" ca="1" si="12"/>
        <v>0</v>
      </c>
      <c r="BR56" s="29">
        <f t="shared" ca="1" si="13"/>
        <v>0</v>
      </c>
      <c r="CI56" s="125">
        <f t="shared" si="14"/>
        <v>1.0436124276502627</v>
      </c>
      <c r="CJ56">
        <f t="shared" si="15"/>
        <v>0</v>
      </c>
      <c r="CK56">
        <f t="shared" si="16"/>
        <v>0</v>
      </c>
      <c r="CL56">
        <f t="shared" si="17"/>
        <v>0</v>
      </c>
      <c r="CM56">
        <f t="shared" si="18"/>
        <v>0</v>
      </c>
      <c r="CN56">
        <f t="shared" si="19"/>
        <v>0</v>
      </c>
      <c r="CO56">
        <f t="shared" si="20"/>
        <v>0</v>
      </c>
      <c r="CP56">
        <f t="shared" si="21"/>
        <v>1</v>
      </c>
      <c r="CR56" t="e">
        <f ca="1">_xll.BDP($H56,CR$1)</f>
        <v>#NAME?</v>
      </c>
      <c r="CS56" t="e">
        <f ca="1">_xll.BDP($H56,CS$1)</f>
        <v>#NAME?</v>
      </c>
      <c r="CT56" s="121" t="e">
        <f ca="1">_xll.BDP($H56,CT$1)</f>
        <v>#NAME?</v>
      </c>
      <c r="CU56" s="122" t="e">
        <f ca="1">_xll.BDP($H56,CU$1)</f>
        <v>#NAME?</v>
      </c>
      <c r="CV56" s="122" t="e">
        <f ca="1">_xll.BDP($H56,CV$1)</f>
        <v>#NAME?</v>
      </c>
      <c r="CW56" s="122" t="e">
        <f ca="1">_xll.BDP($H56,CW$1)</f>
        <v>#NAME?</v>
      </c>
    </row>
    <row r="57" spans="1:101" hidden="1" x14ac:dyDescent="0.3">
      <c r="A57" t="str">
        <f t="shared" si="0"/>
        <v>2A</v>
      </c>
      <c r="B57">
        <v>2</v>
      </c>
      <c r="C57" s="34" t="s">
        <v>3295</v>
      </c>
      <c r="D57" s="34">
        <v>3</v>
      </c>
      <c r="E57" s="34">
        <v>1</v>
      </c>
      <c r="F57" s="42">
        <v>0.2</v>
      </c>
      <c r="G57" s="34"/>
      <c r="H57" s="35" t="s">
        <v>3</v>
      </c>
      <c r="I57" s="34">
        <v>1054</v>
      </c>
      <c r="J57" s="34" t="str">
        <f t="shared" si="1"/>
        <v>1054ODFL US Equity</v>
      </c>
      <c r="K57" s="35" t="s">
        <v>579</v>
      </c>
      <c r="L57" s="36" t="e">
        <v>#N/A</v>
      </c>
      <c r="M57" s="36">
        <v>0.5081737044621033</v>
      </c>
      <c r="N57" s="36">
        <v>0.37797790964056838</v>
      </c>
      <c r="O57" s="36">
        <v>0.5081737044621033</v>
      </c>
      <c r="P57" s="37">
        <v>28.708978526478958</v>
      </c>
      <c r="Q57" s="37">
        <v>21.54223774260856</v>
      </c>
      <c r="R57" s="37">
        <v>23.163759882566278</v>
      </c>
      <c r="S57" s="38">
        <v>29.575035971699339</v>
      </c>
      <c r="T57" s="38">
        <v>34.077424287273146</v>
      </c>
      <c r="U57" s="36">
        <v>4.9868124328671286E-3</v>
      </c>
      <c r="V57" s="39">
        <v>1.2432558290917557E-2</v>
      </c>
      <c r="W57" s="36">
        <v>1.5033248094169593</v>
      </c>
      <c r="X57" s="40">
        <v>1.9582343378767037E-2</v>
      </c>
      <c r="Y57" s="39">
        <v>10.533006063621558</v>
      </c>
      <c r="Z57" s="39">
        <v>19.959971972588942</v>
      </c>
      <c r="AA57" s="39">
        <v>3615313000</v>
      </c>
      <c r="AB57" s="39">
        <v>3615313000</v>
      </c>
      <c r="AC57" s="39" t="e">
        <v>#N/A</v>
      </c>
      <c r="AD57" s="41">
        <v>1578696000</v>
      </c>
      <c r="AE57" s="36">
        <v>0</v>
      </c>
      <c r="AF57" s="66" t="e">
        <f ca="1">_xll.BDP($H57,AF$1)/1000000</f>
        <v>#NAME?</v>
      </c>
      <c r="AG57" s="66" t="e">
        <f ca="1">_xll.BDP($H57,AG$1)</f>
        <v>#NAME?</v>
      </c>
      <c r="AH57" s="67" t="e">
        <f ca="1">_xll.BDP($H57,AH$1)</f>
        <v>#NAME?</v>
      </c>
      <c r="AI57" s="67" t="e">
        <f ca="1">_xll.BDP($H57,AI$1)</f>
        <v>#NAME?</v>
      </c>
      <c r="AJ57" s="67" t="e">
        <f ca="1">_xll.BDP($H57,AJ$1)</f>
        <v>#NAME?</v>
      </c>
      <c r="AK57" s="67" t="e">
        <f ca="1">_xll.BDP($H57,AK$1)</f>
        <v>#NAME?</v>
      </c>
      <c r="AL57" s="67" t="e">
        <f ca="1">_xll.BDP($H57,AL$1)</f>
        <v>#NAME?</v>
      </c>
      <c r="AM57" s="34" t="e">
        <f ca="1">_xll.BDP($H57,AM$1)</f>
        <v>#NAME?</v>
      </c>
      <c r="AN57" s="34" t="e">
        <f ca="1">_xll.BDP($H57,AN$1)</f>
        <v>#NAME?</v>
      </c>
      <c r="AO57" s="34" t="e">
        <f ca="1">_xll.BDP($H57,AO$1)</f>
        <v>#NAME?</v>
      </c>
      <c r="AP57" s="34" t="e">
        <f ca="1">_xll.BDP($H57,AP$1)</f>
        <v>#NAME?</v>
      </c>
      <c r="AQ57" s="129">
        <v>0.27763169999999998</v>
      </c>
      <c r="AR57" s="129">
        <v>0.30675560000000002</v>
      </c>
      <c r="AS57" s="129">
        <v>0.30430190000000001</v>
      </c>
      <c r="AT57" s="63" t="s">
        <v>3998</v>
      </c>
      <c r="AU57" s="63" t="s">
        <v>3349</v>
      </c>
      <c r="AV57" t="str">
        <f t="shared" si="2"/>
        <v>24/10/1991</v>
      </c>
      <c r="AW57" s="67">
        <v>0.38021910692280553</v>
      </c>
      <c r="AX57" s="60">
        <f t="shared" si="3"/>
        <v>0.38021910692280553</v>
      </c>
      <c r="AY57" s="60">
        <f t="shared" si="4"/>
        <v>3.8018312917159318</v>
      </c>
      <c r="AZ57" s="60">
        <f t="shared" si="5"/>
        <v>4.1820503986387374</v>
      </c>
      <c r="BA57" s="67">
        <v>9.8081873064798675</v>
      </c>
      <c r="BB57" s="60">
        <v>98.072592191840641</v>
      </c>
      <c r="BC57" s="67">
        <v>107.88077949832051</v>
      </c>
      <c r="BD57" s="60" t="e">
        <f ca="1">_xll.BDP($H57,BD$1)</f>
        <v>#NAME?</v>
      </c>
      <c r="BE57" s="60" t="e">
        <f t="shared" ca="1" si="6"/>
        <v>#NAME?</v>
      </c>
      <c r="BF57" s="63">
        <v>1176</v>
      </c>
      <c r="BG57" s="63">
        <v>1377.952</v>
      </c>
      <c r="BH57" s="63">
        <v>1526</v>
      </c>
      <c r="BI57" s="63">
        <v>815.31399999999996</v>
      </c>
      <c r="BJ57" s="63">
        <v>907.81500000000005</v>
      </c>
      <c r="BK57" s="63">
        <v>959.67000000000007</v>
      </c>
      <c r="BL57" s="45">
        <f t="shared" ca="1" si="7"/>
        <v>0</v>
      </c>
      <c r="BM57" s="45">
        <f t="shared" ca="1" si="8"/>
        <v>0</v>
      </c>
      <c r="BN57" s="45">
        <f t="shared" ca="1" si="9"/>
        <v>0</v>
      </c>
      <c r="BO57" s="45">
        <f t="shared" ca="1" si="10"/>
        <v>0</v>
      </c>
      <c r="BP57" s="45">
        <f t="shared" ca="1" si="11"/>
        <v>0</v>
      </c>
      <c r="BQ57" s="45">
        <f t="shared" ca="1" si="12"/>
        <v>0</v>
      </c>
      <c r="BR57" s="29">
        <f t="shared" ca="1" si="13"/>
        <v>0</v>
      </c>
      <c r="CI57" s="125">
        <f t="shared" si="14"/>
        <v>0.5081737044621033</v>
      </c>
      <c r="CJ57">
        <f t="shared" si="15"/>
        <v>0</v>
      </c>
      <c r="CK57">
        <f t="shared" si="16"/>
        <v>0</v>
      </c>
      <c r="CL57">
        <f t="shared" si="17"/>
        <v>0</v>
      </c>
      <c r="CM57">
        <f t="shared" si="18"/>
        <v>0</v>
      </c>
      <c r="CN57">
        <f t="shared" si="19"/>
        <v>0</v>
      </c>
      <c r="CO57">
        <f t="shared" si="20"/>
        <v>0</v>
      </c>
      <c r="CP57">
        <f t="shared" si="21"/>
        <v>1</v>
      </c>
      <c r="CR57" t="e">
        <f ca="1">_xll.BDP($H57,CR$1)</f>
        <v>#NAME?</v>
      </c>
      <c r="CS57" t="e">
        <f ca="1">_xll.BDP($H57,CS$1)</f>
        <v>#NAME?</v>
      </c>
      <c r="CT57" s="121" t="e">
        <f ca="1">_xll.BDP($H57,CT$1)</f>
        <v>#NAME?</v>
      </c>
      <c r="CU57" s="122" t="e">
        <f ca="1">_xll.BDP($H57,CU$1)</f>
        <v>#NAME?</v>
      </c>
      <c r="CV57" s="122" t="e">
        <f ca="1">_xll.BDP($H57,CV$1)</f>
        <v>#NAME?</v>
      </c>
      <c r="CW57" s="122" t="e">
        <f ca="1">_xll.BDP($H57,CW$1)</f>
        <v>#NAME?</v>
      </c>
    </row>
    <row r="58" spans="1:101" hidden="1" x14ac:dyDescent="0.3">
      <c r="A58" t="str">
        <f t="shared" si="0"/>
        <v>2A</v>
      </c>
      <c r="B58">
        <v>2</v>
      </c>
      <c r="C58" s="34" t="s">
        <v>3295</v>
      </c>
      <c r="D58" s="34">
        <v>3</v>
      </c>
      <c r="E58" s="34">
        <v>2</v>
      </c>
      <c r="F58" s="42">
        <v>0.19</v>
      </c>
      <c r="G58" s="34"/>
      <c r="H58" s="35" t="s">
        <v>134</v>
      </c>
      <c r="I58" s="35">
        <v>1055</v>
      </c>
      <c r="J58" s="34" t="str">
        <f t="shared" si="1"/>
        <v>1055AZO US Equity</v>
      </c>
      <c r="K58" s="35" t="s">
        <v>776</v>
      </c>
      <c r="L58" s="36">
        <v>0.62646216071839145</v>
      </c>
      <c r="M58" s="36">
        <v>0.63054755765477022</v>
      </c>
      <c r="N58" s="36">
        <v>0.58099074852891652</v>
      </c>
      <c r="O58" s="36">
        <v>0.59578616226180692</v>
      </c>
      <c r="P58" s="37">
        <v>52.534348351859208</v>
      </c>
      <c r="Q58" s="37">
        <v>42.005318129327001</v>
      </c>
      <c r="R58" s="37" t="e">
        <v>#N/A</v>
      </c>
      <c r="S58" s="38">
        <v>23.951140292022533</v>
      </c>
      <c r="T58" s="38">
        <v>25.313153948719648</v>
      </c>
      <c r="U58" s="36">
        <v>0.65055539693723763</v>
      </c>
      <c r="V58" s="39">
        <v>2.585565572858906</v>
      </c>
      <c r="W58" s="36">
        <v>-0.27577885054175805</v>
      </c>
      <c r="X58" s="40">
        <v>2.4954695458100452E-2</v>
      </c>
      <c r="Y58" s="39">
        <v>9.0292242495200341</v>
      </c>
      <c r="Z58" s="39">
        <v>20.894298969208869</v>
      </c>
      <c r="AA58" s="39">
        <v>5187125000</v>
      </c>
      <c r="AB58" s="39">
        <v>5489770000</v>
      </c>
      <c r="AC58" s="39">
        <v>76889000</v>
      </c>
      <c r="AD58" s="41">
        <v>3100797000</v>
      </c>
      <c r="AE58" s="36">
        <v>2.4796528118416008E-2</v>
      </c>
      <c r="AF58" s="66" t="e">
        <f ca="1">_xll.BDP($H58,AF$1)/1000000</f>
        <v>#NAME?</v>
      </c>
      <c r="AG58" s="66" t="e">
        <f ca="1">_xll.BDP($H58,AG$1)</f>
        <v>#NAME?</v>
      </c>
      <c r="AH58" s="67" t="e">
        <f ca="1">_xll.BDP($H58,AH$1)</f>
        <v>#NAME?</v>
      </c>
      <c r="AI58" s="67" t="e">
        <f ca="1">_xll.BDP($H58,AI$1)</f>
        <v>#NAME?</v>
      </c>
      <c r="AJ58" s="67" t="e">
        <f ca="1">_xll.BDP($H58,AJ$1)</f>
        <v>#NAME?</v>
      </c>
      <c r="AK58" s="67" t="e">
        <f ca="1">_xll.BDP($H58,AK$1)</f>
        <v>#NAME?</v>
      </c>
      <c r="AL58" s="67" t="e">
        <f ca="1">_xll.BDP($H58,AL$1)</f>
        <v>#NAME?</v>
      </c>
      <c r="AM58" s="34" t="e">
        <f ca="1">_xll.BDP($H58,AM$1)</f>
        <v>#NAME?</v>
      </c>
      <c r="AN58" s="34" t="e">
        <f ca="1">_xll.BDP($H58,AN$1)</f>
        <v>#NAME?</v>
      </c>
      <c r="AO58" s="34" t="e">
        <f ca="1">_xll.BDP($H58,AO$1)</f>
        <v>#NAME?</v>
      </c>
      <c r="AP58" s="34" t="e">
        <f ca="1">_xll.BDP($H58,AP$1)</f>
        <v>#NAME?</v>
      </c>
      <c r="AQ58" s="129">
        <v>0.18979189999999999</v>
      </c>
      <c r="AR58" s="129">
        <v>0.20420780000000002</v>
      </c>
      <c r="AS58" s="129">
        <v>0.25634380000000001</v>
      </c>
      <c r="AT58" s="63" t="s">
        <v>3586</v>
      </c>
      <c r="AU58" s="63" t="s">
        <v>3350</v>
      </c>
      <c r="AV58" t="str">
        <f t="shared" si="2"/>
        <v>02/04/1991</v>
      </c>
      <c r="AW58" s="67" t="s">
        <v>3317</v>
      </c>
      <c r="AX58" s="60">
        <f t="shared" si="3"/>
        <v>0</v>
      </c>
      <c r="AY58" s="60">
        <f t="shared" ca="1" si="4"/>
        <v>0</v>
      </c>
      <c r="AZ58" s="60">
        <f t="shared" ca="1" si="5"/>
        <v>0</v>
      </c>
      <c r="BA58" s="67">
        <v>0</v>
      </c>
      <c r="BB58" s="60">
        <v>174.7633359181167</v>
      </c>
      <c r="BC58" s="67">
        <v>174.7633359181167</v>
      </c>
      <c r="BD58" s="60" t="e">
        <f ca="1">_xll.BDP($H58,BD$1)</f>
        <v>#NAME?</v>
      </c>
      <c r="BE58" s="60" t="e">
        <f t="shared" ca="1" si="6"/>
        <v>#NAME?</v>
      </c>
      <c r="BF58" s="63">
        <v>2500.6799999999998</v>
      </c>
      <c r="BG58" s="63">
        <v>2612.92</v>
      </c>
      <c r="BH58" s="63">
        <v>2728.895</v>
      </c>
      <c r="BI58" s="63">
        <v>2478.2400000000002</v>
      </c>
      <c r="BJ58" s="63">
        <v>2714.0940000000001</v>
      </c>
      <c r="BK58" s="63">
        <v>2695.4</v>
      </c>
      <c r="BL58" s="45">
        <f t="shared" ca="1" si="7"/>
        <v>0</v>
      </c>
      <c r="BM58" s="45">
        <f t="shared" ca="1" si="8"/>
        <v>0</v>
      </c>
      <c r="BN58" s="45">
        <f t="shared" ca="1" si="9"/>
        <v>0</v>
      </c>
      <c r="BO58" s="45">
        <f t="shared" ca="1" si="10"/>
        <v>0</v>
      </c>
      <c r="BP58" s="45">
        <f t="shared" ca="1" si="11"/>
        <v>0</v>
      </c>
      <c r="BQ58" s="45">
        <f t="shared" ca="1" si="12"/>
        <v>0</v>
      </c>
      <c r="BR58" s="29">
        <f t="shared" ca="1" si="13"/>
        <v>0</v>
      </c>
      <c r="BS58">
        <v>0</v>
      </c>
      <c r="BT58">
        <v>1</v>
      </c>
      <c r="BU58">
        <v>0</v>
      </c>
      <c r="BV58">
        <v>0</v>
      </c>
      <c r="BW58">
        <v>0</v>
      </c>
      <c r="BX58">
        <v>0</v>
      </c>
      <c r="BY58">
        <v>1</v>
      </c>
      <c r="BZ58">
        <v>0</v>
      </c>
      <c r="CA58">
        <v>1</v>
      </c>
      <c r="CB58" t="s">
        <v>4712</v>
      </c>
      <c r="CC58">
        <v>1</v>
      </c>
      <c r="CD58">
        <v>1</v>
      </c>
      <c r="CE58">
        <v>1</v>
      </c>
      <c r="CF58">
        <v>1</v>
      </c>
      <c r="CG58">
        <v>0</v>
      </c>
      <c r="CH58">
        <v>1</v>
      </c>
      <c r="CI58" s="125">
        <f t="shared" si="14"/>
        <v>0.62646216071839145</v>
      </c>
      <c r="CJ58">
        <f t="shared" si="15"/>
        <v>0</v>
      </c>
      <c r="CK58">
        <f t="shared" si="16"/>
        <v>0</v>
      </c>
      <c r="CL58">
        <f t="shared" si="17"/>
        <v>0</v>
      </c>
      <c r="CM58">
        <f t="shared" si="18"/>
        <v>0</v>
      </c>
      <c r="CN58">
        <f t="shared" si="19"/>
        <v>0</v>
      </c>
      <c r="CO58">
        <f t="shared" si="20"/>
        <v>0</v>
      </c>
      <c r="CP58">
        <f t="shared" si="21"/>
        <v>1</v>
      </c>
      <c r="CR58" t="e">
        <f ca="1">_xll.BDP($H58,CR$1)</f>
        <v>#NAME?</v>
      </c>
      <c r="CS58" t="e">
        <f ca="1">_xll.BDP($H58,CS$1)</f>
        <v>#NAME?</v>
      </c>
      <c r="CT58" s="121" t="e">
        <f ca="1">_xll.BDP($H58,CT$1)</f>
        <v>#NAME?</v>
      </c>
      <c r="CU58" s="122" t="e">
        <f ca="1">_xll.BDP($H58,CU$1)</f>
        <v>#NAME?</v>
      </c>
      <c r="CV58" s="122" t="e">
        <f ca="1">_xll.BDP($H58,CV$1)</f>
        <v>#NAME?</v>
      </c>
      <c r="CW58" s="122" t="e">
        <f ca="1">_xll.BDP($H58,CW$1)</f>
        <v>#NAME?</v>
      </c>
    </row>
    <row r="59" spans="1:101" hidden="1" x14ac:dyDescent="0.3">
      <c r="A59" t="str">
        <f t="shared" si="0"/>
        <v>2A</v>
      </c>
      <c r="B59">
        <v>2</v>
      </c>
      <c r="C59" s="34" t="s">
        <v>3295</v>
      </c>
      <c r="D59" s="34">
        <v>3</v>
      </c>
      <c r="E59" s="34">
        <v>1</v>
      </c>
      <c r="F59" s="42">
        <v>0.18</v>
      </c>
      <c r="G59" s="34" t="s">
        <v>2842</v>
      </c>
      <c r="H59" s="35" t="s">
        <v>104</v>
      </c>
      <c r="I59" s="34">
        <v>1056</v>
      </c>
      <c r="J59" s="34" t="str">
        <f t="shared" si="1"/>
        <v>1056IDXX US Equity</v>
      </c>
      <c r="K59" s="35" t="s">
        <v>735</v>
      </c>
      <c r="L59" s="36">
        <v>0.72883573773426702</v>
      </c>
      <c r="M59" s="36">
        <v>0.59689902454469701</v>
      </c>
      <c r="N59" s="36">
        <v>0.56382314520728494</v>
      </c>
      <c r="O59" s="36">
        <v>0.48150443853933506</v>
      </c>
      <c r="P59" s="37">
        <v>46.592764561427749</v>
      </c>
      <c r="Q59" s="37">
        <v>36.761200110283617</v>
      </c>
      <c r="R59" s="37">
        <v>94.426156003886831</v>
      </c>
      <c r="S59" s="38">
        <v>29.612904157457102</v>
      </c>
      <c r="T59" s="38">
        <v>30.935870738901276</v>
      </c>
      <c r="U59" s="36">
        <v>0.45477489678816546</v>
      </c>
      <c r="V59" s="39">
        <v>1.0435303169628616</v>
      </c>
      <c r="W59" s="36">
        <v>0.29949494338053223</v>
      </c>
      <c r="X59" s="40">
        <v>3.7588097742621777E-2</v>
      </c>
      <c r="Y59" s="39">
        <v>10.982500059997109</v>
      </c>
      <c r="Z59" s="39">
        <v>21.181069404440844</v>
      </c>
      <c r="AA59" s="39">
        <v>1509654000</v>
      </c>
      <c r="AB59" s="39">
        <v>1871449000</v>
      </c>
      <c r="AC59" s="39">
        <v>52527000</v>
      </c>
      <c r="AD59" s="41">
        <v>612190000</v>
      </c>
      <c r="AE59" s="36">
        <v>8.5801793560822626E-2</v>
      </c>
      <c r="AF59" s="66" t="e">
        <f ca="1">_xll.BDP($H59,AF$1)/1000000</f>
        <v>#NAME?</v>
      </c>
      <c r="AG59" s="66" t="e">
        <f ca="1">_xll.BDP($H59,AG$1)</f>
        <v>#NAME?</v>
      </c>
      <c r="AH59" s="67" t="e">
        <f ca="1">_xll.BDP($H59,AH$1)</f>
        <v>#NAME?</v>
      </c>
      <c r="AI59" s="67" t="e">
        <f ca="1">_xll.BDP($H59,AI$1)</f>
        <v>#NAME?</v>
      </c>
      <c r="AJ59" s="67" t="e">
        <f ca="1">_xll.BDP($H59,AJ$1)</f>
        <v>#NAME?</v>
      </c>
      <c r="AK59" s="67" t="e">
        <f ca="1">_xll.BDP($H59,AK$1)</f>
        <v>#NAME?</v>
      </c>
      <c r="AL59" s="67" t="e">
        <f ca="1">_xll.BDP($H59,AL$1)</f>
        <v>#NAME?</v>
      </c>
      <c r="AM59" s="34" t="e">
        <f ca="1">_xll.BDP($H59,AM$1)</f>
        <v>#NAME?</v>
      </c>
      <c r="AN59" s="34" t="e">
        <f ca="1">_xll.BDP($H59,AN$1)</f>
        <v>#NAME?</v>
      </c>
      <c r="AO59" s="34" t="e">
        <f ca="1">_xll.BDP($H59,AO$1)</f>
        <v>#NAME?</v>
      </c>
      <c r="AP59" s="34" t="e">
        <f ca="1">_xll.BDP($H59,AP$1)</f>
        <v>#NAME?</v>
      </c>
      <c r="AQ59" s="129">
        <v>0.22211950000000003</v>
      </c>
      <c r="AR59" s="129">
        <v>0.25465890000000002</v>
      </c>
      <c r="AS59" s="129">
        <v>0.2365169</v>
      </c>
      <c r="AT59" s="63" t="s">
        <v>3351</v>
      </c>
      <c r="AU59" s="63" t="s">
        <v>3351</v>
      </c>
      <c r="AV59" t="str">
        <f t="shared" si="2"/>
        <v>21/06/1991</v>
      </c>
      <c r="AW59" s="67" t="s">
        <v>3317</v>
      </c>
      <c r="AX59" s="60">
        <f t="shared" si="3"/>
        <v>0</v>
      </c>
      <c r="AY59" s="60">
        <f t="shared" ca="1" si="4"/>
        <v>0</v>
      </c>
      <c r="AZ59" s="60">
        <f t="shared" ca="1" si="5"/>
        <v>0</v>
      </c>
      <c r="BA59" s="67">
        <v>0</v>
      </c>
      <c r="BB59" s="60">
        <v>115.39905126181463</v>
      </c>
      <c r="BC59" s="67">
        <v>115.39905126181463</v>
      </c>
      <c r="BD59" s="60" t="e">
        <f ca="1">_xll.BDP($H59,BD$1)</f>
        <v>#NAME?</v>
      </c>
      <c r="BE59" s="60" t="e">
        <f t="shared" ca="1" si="6"/>
        <v>#NAME?</v>
      </c>
      <c r="BF59" s="63">
        <v>808.66700000000003</v>
      </c>
      <c r="BG59" s="63">
        <v>917.41700000000003</v>
      </c>
      <c r="BH59" s="63">
        <v>1038.1110000000001</v>
      </c>
      <c r="BI59" s="63">
        <v>749.05899999999997</v>
      </c>
      <c r="BJ59" s="63">
        <v>671.95400000000006</v>
      </c>
      <c r="BK59" s="63">
        <v>554.07600000000002</v>
      </c>
      <c r="BL59" s="45">
        <f t="shared" ca="1" si="7"/>
        <v>0</v>
      </c>
      <c r="BM59" s="45">
        <f t="shared" ca="1" si="8"/>
        <v>0</v>
      </c>
      <c r="BN59" s="45">
        <f t="shared" ca="1" si="9"/>
        <v>0</v>
      </c>
      <c r="BO59" s="45">
        <f t="shared" ca="1" si="10"/>
        <v>0</v>
      </c>
      <c r="BP59" s="45">
        <f t="shared" ca="1" si="11"/>
        <v>0</v>
      </c>
      <c r="BQ59" s="45">
        <f t="shared" ca="1" si="12"/>
        <v>0</v>
      </c>
      <c r="BR59" s="29">
        <f t="shared" ca="1" si="13"/>
        <v>0</v>
      </c>
      <c r="CI59" s="125">
        <f t="shared" si="14"/>
        <v>0.72883573773426702</v>
      </c>
      <c r="CJ59">
        <f t="shared" si="15"/>
        <v>0</v>
      </c>
      <c r="CK59">
        <f t="shared" si="16"/>
        <v>0</v>
      </c>
      <c r="CL59">
        <f t="shared" si="17"/>
        <v>0</v>
      </c>
      <c r="CM59">
        <f t="shared" si="18"/>
        <v>0</v>
      </c>
      <c r="CN59">
        <f t="shared" si="19"/>
        <v>0</v>
      </c>
      <c r="CO59">
        <f t="shared" si="20"/>
        <v>0</v>
      </c>
      <c r="CP59">
        <f t="shared" si="21"/>
        <v>1</v>
      </c>
      <c r="CR59" t="e">
        <f ca="1">_xll.BDP($H59,CR$1)</f>
        <v>#NAME?</v>
      </c>
      <c r="CS59" t="e">
        <f ca="1">_xll.BDP($H59,CS$1)</f>
        <v>#NAME?</v>
      </c>
      <c r="CT59" s="121" t="e">
        <f ca="1">_xll.BDP($H59,CT$1)</f>
        <v>#NAME?</v>
      </c>
      <c r="CU59" s="122" t="e">
        <f ca="1">_xll.BDP($H59,CU$1)</f>
        <v>#NAME?</v>
      </c>
      <c r="CV59" s="122" t="e">
        <f ca="1">_xll.BDP($H59,CV$1)</f>
        <v>#NAME?</v>
      </c>
      <c r="CW59" s="122" t="e">
        <f ca="1">_xll.BDP($H59,CW$1)</f>
        <v>#NAME?</v>
      </c>
    </row>
    <row r="60" spans="1:101" hidden="1" x14ac:dyDescent="0.3">
      <c r="A60" t="str">
        <f t="shared" si="0"/>
        <v>2A</v>
      </c>
      <c r="B60">
        <v>2</v>
      </c>
      <c r="C60" s="34" t="s">
        <v>3295</v>
      </c>
      <c r="D60" s="34">
        <v>3</v>
      </c>
      <c r="E60" s="34">
        <v>3</v>
      </c>
      <c r="F60" s="42">
        <v>0.3</v>
      </c>
      <c r="G60" s="34" t="s">
        <v>2450</v>
      </c>
      <c r="H60" s="35" t="s">
        <v>1228</v>
      </c>
      <c r="I60" s="35">
        <v>1057</v>
      </c>
      <c r="J60" s="34" t="str">
        <f t="shared" si="1"/>
        <v>1057DDR AU Equity</v>
      </c>
      <c r="K60" s="35" t="s">
        <v>1229</v>
      </c>
      <c r="L60" s="36">
        <v>0.33370924011486575</v>
      </c>
      <c r="M60" s="36">
        <v>0.24506822877545678</v>
      </c>
      <c r="N60" s="36">
        <v>0.30075638839979235</v>
      </c>
      <c r="O60" s="36">
        <v>0.21781798100454272</v>
      </c>
      <c r="P60" s="37">
        <v>23.517654693129945</v>
      </c>
      <c r="Q60" s="37">
        <v>16.383833770793998</v>
      </c>
      <c r="R60" s="37">
        <v>35.768603620587506</v>
      </c>
      <c r="S60" s="38">
        <v>4.392017023049271</v>
      </c>
      <c r="T60" s="38">
        <v>4.1069452830444</v>
      </c>
      <c r="U60" s="36">
        <v>0.29625657520085241</v>
      </c>
      <c r="V60" s="39">
        <v>2.3379552785694151</v>
      </c>
      <c r="W60" s="36">
        <v>0.21574428473802179</v>
      </c>
      <c r="X60" s="40">
        <v>3.5798839408638816E-2</v>
      </c>
      <c r="Y60" s="39">
        <v>19.008189029133053</v>
      </c>
      <c r="Z60" s="39">
        <v>19.96928155681983</v>
      </c>
      <c r="AA60" s="39">
        <v>469963000</v>
      </c>
      <c r="AB60" s="39">
        <v>528758000</v>
      </c>
      <c r="AC60" s="39">
        <v>0</v>
      </c>
      <c r="AD60" s="41">
        <v>281000</v>
      </c>
      <c r="AE60" s="36">
        <v>0</v>
      </c>
      <c r="AF60" s="66" t="e">
        <f ca="1">_xll.BDP($H60,AF$1)/1000000</f>
        <v>#NAME?</v>
      </c>
      <c r="AG60" s="66" t="e">
        <f ca="1">_xll.BDP($H60,AG$1)</f>
        <v>#NAME?</v>
      </c>
      <c r="AH60" s="67" t="e">
        <f ca="1">_xll.BDP($H60,AH$1)</f>
        <v>#NAME?</v>
      </c>
      <c r="AI60" s="67" t="e">
        <f ca="1">_xll.BDP($H60,AI$1)</f>
        <v>#NAME?</v>
      </c>
      <c r="AJ60" s="67" t="e">
        <f ca="1">_xll.BDP($H60,AJ$1)</f>
        <v>#NAME?</v>
      </c>
      <c r="AK60" s="67" t="e">
        <f ca="1">_xll.BDP($H60,AK$1)</f>
        <v>#NAME?</v>
      </c>
      <c r="AL60" s="67" t="e">
        <f ca="1">_xll.BDP($H60,AL$1)</f>
        <v>#NAME?</v>
      </c>
      <c r="AM60" s="34" t="e">
        <f ca="1">_xll.BDP($H60,AM$1)</f>
        <v>#NAME?</v>
      </c>
      <c r="AN60" s="34" t="e">
        <f ca="1">_xll.BDP($H60,AN$1)</f>
        <v>#NAME?</v>
      </c>
      <c r="AO60" s="34" t="e">
        <f ca="1">_xll.BDP($H60,AO$1)</f>
        <v>#NAME?</v>
      </c>
      <c r="AP60" s="34" t="e">
        <f ca="1">_xll.BDP($H60,AP$1)</f>
        <v>#NAME?</v>
      </c>
      <c r="AQ60" s="129" t="e">
        <v>#VALUE!</v>
      </c>
      <c r="AR60" s="129">
        <v>0.39179960000000003</v>
      </c>
      <c r="AS60" s="129">
        <v>0.28195900000000002</v>
      </c>
      <c r="AT60" s="63" t="s">
        <v>3352</v>
      </c>
      <c r="AU60" s="63" t="s">
        <v>3352</v>
      </c>
      <c r="AV60" t="str">
        <f t="shared" si="2"/>
        <v>24/01/2011</v>
      </c>
      <c r="AW60" s="67">
        <v>6.9796827238828394</v>
      </c>
      <c r="AX60" s="60">
        <f t="shared" si="3"/>
        <v>6.9796827238828394</v>
      </c>
      <c r="AY60" s="60">
        <f t="shared" si="4"/>
        <v>-5.1973699603741235</v>
      </c>
      <c r="AZ60" s="60">
        <f t="shared" si="5"/>
        <v>1.7823127635087159</v>
      </c>
      <c r="BA60" s="67">
        <v>129.42753863846585</v>
      </c>
      <c r="BB60" s="60">
        <v>-96.377275010361231</v>
      </c>
      <c r="BC60" s="67">
        <v>33.050263628104616</v>
      </c>
      <c r="BD60" s="60" t="e">
        <f ca="1">_xll.BDP($H60,BD$1)</f>
        <v>#NAME?</v>
      </c>
      <c r="BE60" s="60" t="e">
        <f t="shared" ca="1" si="6"/>
        <v>#NAME?</v>
      </c>
      <c r="BF60" s="63">
        <v>80.028999999999996</v>
      </c>
      <c r="BG60" s="63">
        <v>89.370999999999995</v>
      </c>
      <c r="BH60" s="63">
        <v>96.983000000000004</v>
      </c>
      <c r="BI60" s="63">
        <v>109.2</v>
      </c>
      <c r="BJ60" s="63">
        <v>87.233000000000004</v>
      </c>
      <c r="BK60" s="63">
        <v>79.7</v>
      </c>
      <c r="BL60" s="45">
        <f t="shared" ca="1" si="7"/>
        <v>0</v>
      </c>
      <c r="BM60" s="45">
        <f t="shared" ca="1" si="8"/>
        <v>0</v>
      </c>
      <c r="BN60" s="45">
        <f t="shared" ca="1" si="9"/>
        <v>0</v>
      </c>
      <c r="BO60" s="45">
        <f t="shared" ca="1" si="10"/>
        <v>0</v>
      </c>
      <c r="BP60" s="45">
        <f t="shared" ca="1" si="11"/>
        <v>0</v>
      </c>
      <c r="BQ60" s="45">
        <f t="shared" ca="1" si="12"/>
        <v>0</v>
      </c>
      <c r="BR60" s="29">
        <f t="shared" ca="1" si="13"/>
        <v>0</v>
      </c>
      <c r="CI60" s="125">
        <f t="shared" si="14"/>
        <v>0.33370924011486575</v>
      </c>
      <c r="CJ60">
        <f t="shared" si="15"/>
        <v>0</v>
      </c>
      <c r="CK60">
        <f t="shared" si="16"/>
        <v>0</v>
      </c>
      <c r="CL60">
        <f t="shared" si="17"/>
        <v>0</v>
      </c>
      <c r="CM60">
        <f t="shared" si="18"/>
        <v>0</v>
      </c>
      <c r="CN60">
        <f t="shared" si="19"/>
        <v>1</v>
      </c>
      <c r="CO60">
        <f t="shared" si="20"/>
        <v>0</v>
      </c>
      <c r="CP60">
        <f t="shared" si="21"/>
        <v>0</v>
      </c>
      <c r="CR60" t="e">
        <f ca="1">_xll.BDP($H60,CR$1)</f>
        <v>#NAME?</v>
      </c>
      <c r="CS60" t="e">
        <f ca="1">_xll.BDP($H60,CS$1)</f>
        <v>#NAME?</v>
      </c>
      <c r="CT60" s="121" t="e">
        <f ca="1">_xll.BDP($H60,CT$1)</f>
        <v>#NAME?</v>
      </c>
      <c r="CU60" s="122" t="e">
        <f ca="1">_xll.BDP($H60,CU$1)</f>
        <v>#NAME?</v>
      </c>
      <c r="CV60" s="122" t="e">
        <f ca="1">_xll.BDP($H60,CV$1)</f>
        <v>#NAME?</v>
      </c>
      <c r="CW60" s="122" t="e">
        <f ca="1">_xll.BDP($H60,CW$1)</f>
        <v>#NAME?</v>
      </c>
    </row>
    <row r="61" spans="1:101" hidden="1" x14ac:dyDescent="0.3">
      <c r="A61" t="str">
        <f t="shared" si="0"/>
        <v>2A</v>
      </c>
      <c r="B61">
        <v>2</v>
      </c>
      <c r="C61" s="34" t="s">
        <v>3295</v>
      </c>
      <c r="D61" s="34">
        <v>4</v>
      </c>
      <c r="E61" s="34">
        <v>2</v>
      </c>
      <c r="F61" s="42">
        <v>0.3</v>
      </c>
      <c r="G61" s="34" t="s">
        <v>3242</v>
      </c>
      <c r="H61" s="35" t="s">
        <v>86</v>
      </c>
      <c r="I61" s="34">
        <v>1058</v>
      </c>
      <c r="J61" s="34" t="str">
        <f t="shared" si="1"/>
        <v>1058AVGO US Equity</v>
      </c>
      <c r="K61" s="35" t="s">
        <v>707</v>
      </c>
      <c r="L61" s="36">
        <v>0.82463581370396855</v>
      </c>
      <c r="M61" s="36">
        <v>2.1634369836262581</v>
      </c>
      <c r="N61" s="36">
        <v>0.15244307269603774</v>
      </c>
      <c r="O61" s="36">
        <v>0.28648723916373259</v>
      </c>
      <c r="P61" s="37">
        <v>25.509086222451348</v>
      </c>
      <c r="Q61" s="37">
        <v>24.059007249563429</v>
      </c>
      <c r="R61" s="37">
        <v>69.103413143148245</v>
      </c>
      <c r="S61" s="38">
        <v>50.967028708499711</v>
      </c>
      <c r="T61" s="38">
        <v>58.681444447790859</v>
      </c>
      <c r="U61" s="36">
        <v>0.98948419063914728</v>
      </c>
      <c r="V61" s="39">
        <v>1.3715782191916197</v>
      </c>
      <c r="W61" s="36">
        <v>0.30707299035818436</v>
      </c>
      <c r="X61" s="40">
        <v>4.1286154002696446E-2</v>
      </c>
      <c r="Y61" s="39">
        <v>12.359912301755257</v>
      </c>
      <c r="Z61" s="39">
        <v>4.6581645903795099</v>
      </c>
      <c r="AA61" s="39">
        <v>6657000000</v>
      </c>
      <c r="AB61" s="39">
        <v>50271000000</v>
      </c>
      <c r="AC61" s="39">
        <v>1664000000</v>
      </c>
      <c r="AD61" s="41">
        <v>17545000000</v>
      </c>
      <c r="AE61" s="36">
        <v>9.4841835280706749E-2</v>
      </c>
      <c r="AF61" s="66" t="e">
        <f ca="1">_xll.BDP($H61,AF$1)/1000000</f>
        <v>#NAME?</v>
      </c>
      <c r="AG61" s="66" t="e">
        <f ca="1">_xll.BDP($H61,AG$1)</f>
        <v>#NAME?</v>
      </c>
      <c r="AH61" s="67" t="e">
        <f ca="1">_xll.BDP($H61,AH$1)</f>
        <v>#NAME?</v>
      </c>
      <c r="AI61" s="67" t="e">
        <f ca="1">_xll.BDP($H61,AI$1)</f>
        <v>#NAME?</v>
      </c>
      <c r="AJ61" s="67" t="e">
        <f ca="1">_xll.BDP($H61,AJ$1)</f>
        <v>#NAME?</v>
      </c>
      <c r="AK61" s="67" t="e">
        <f ca="1">_xll.BDP($H61,AK$1)</f>
        <v>#NAME?</v>
      </c>
      <c r="AL61" s="67" t="e">
        <f ca="1">_xll.BDP($H61,AL$1)</f>
        <v>#NAME?</v>
      </c>
      <c r="AM61" s="34" t="e">
        <f ca="1">_xll.BDP($H61,AM$1)</f>
        <v>#NAME?</v>
      </c>
      <c r="AN61" s="34" t="e">
        <f ca="1">_xll.BDP($H61,AN$1)</f>
        <v>#NAME?</v>
      </c>
      <c r="AO61" s="34" t="e">
        <f ca="1">_xll.BDP($H61,AO$1)</f>
        <v>#NAME?</v>
      </c>
      <c r="AP61" s="34" t="e">
        <f ca="1">_xll.BDP($H61,AP$1)</f>
        <v>#NAME?</v>
      </c>
      <c r="AQ61" s="129" t="e">
        <v>#VALUE!</v>
      </c>
      <c r="AR61" s="129">
        <v>0.40662290000000001</v>
      </c>
      <c r="AS61" s="129">
        <v>0.2912169</v>
      </c>
      <c r="AT61" s="63" t="s">
        <v>4011</v>
      </c>
      <c r="AU61" s="63" t="s">
        <v>3317</v>
      </c>
      <c r="AV61" t="str">
        <f t="shared" si="2"/>
        <v>05/04/2018</v>
      </c>
      <c r="AW61" s="67">
        <v>2.0602626407786753</v>
      </c>
      <c r="AX61" s="60">
        <f t="shared" si="3"/>
        <v>2.0602626407786753</v>
      </c>
      <c r="AY61" s="60">
        <f t="shared" si="4"/>
        <v>1.7110843835443719</v>
      </c>
      <c r="AZ61" s="60">
        <f t="shared" si="5"/>
        <v>3.7713470243230471</v>
      </c>
      <c r="BA61" s="67">
        <v>58.132370544056286</v>
      </c>
      <c r="BB61" s="60">
        <v>48.279956859653169</v>
      </c>
      <c r="BC61" s="67">
        <v>106.41232740370945</v>
      </c>
      <c r="BD61" s="60" t="e">
        <f ca="1">_xll.BDP($H61,BD$1)</f>
        <v>#NAME?</v>
      </c>
      <c r="BE61" s="60" t="e">
        <f t="shared" ca="1" si="6"/>
        <v>#NAME?</v>
      </c>
      <c r="BF61" s="63">
        <v>18101.444</v>
      </c>
      <c r="BG61" s="63">
        <v>19479.925999999999</v>
      </c>
      <c r="BH61" s="63">
        <v>20600.636000000002</v>
      </c>
      <c r="BI61" s="63">
        <v>18220.248</v>
      </c>
      <c r="BJ61" s="63">
        <v>19903.267</v>
      </c>
      <c r="BK61" s="63">
        <v>21281.717000000001</v>
      </c>
      <c r="BL61" s="45">
        <f t="shared" ca="1" si="7"/>
        <v>0</v>
      </c>
      <c r="BM61" s="45">
        <f t="shared" ca="1" si="8"/>
        <v>0</v>
      </c>
      <c r="BN61" s="45">
        <f t="shared" ca="1" si="9"/>
        <v>0</v>
      </c>
      <c r="BO61" s="45">
        <f t="shared" ca="1" si="10"/>
        <v>0</v>
      </c>
      <c r="BP61" s="45">
        <f t="shared" ca="1" si="11"/>
        <v>0</v>
      </c>
      <c r="BQ61" s="45">
        <f t="shared" ca="1" si="12"/>
        <v>0</v>
      </c>
      <c r="BR61" s="29">
        <f t="shared" ca="1" si="13"/>
        <v>0</v>
      </c>
      <c r="CI61" s="125">
        <f t="shared" si="14"/>
        <v>0.82463581370396855</v>
      </c>
      <c r="CJ61">
        <f t="shared" si="15"/>
        <v>0</v>
      </c>
      <c r="CK61">
        <f t="shared" si="16"/>
        <v>0</v>
      </c>
      <c r="CL61">
        <f t="shared" si="17"/>
        <v>0</v>
      </c>
      <c r="CM61">
        <f t="shared" si="18"/>
        <v>0</v>
      </c>
      <c r="CN61">
        <f t="shared" si="19"/>
        <v>0</v>
      </c>
      <c r="CO61">
        <f t="shared" si="20"/>
        <v>0</v>
      </c>
      <c r="CP61">
        <f t="shared" si="21"/>
        <v>1</v>
      </c>
      <c r="CR61" t="e">
        <f ca="1">_xll.BDP($H61,CR$1)</f>
        <v>#NAME?</v>
      </c>
      <c r="CS61" t="e">
        <f ca="1">_xll.BDP($H61,CS$1)</f>
        <v>#NAME?</v>
      </c>
      <c r="CT61" s="121" t="e">
        <f ca="1">_xll.BDP($H61,CT$1)</f>
        <v>#NAME?</v>
      </c>
      <c r="CU61" s="122" t="e">
        <f ca="1">_xll.BDP($H61,CU$1)</f>
        <v>#NAME?</v>
      </c>
      <c r="CV61" s="122" t="e">
        <f ca="1">_xll.BDP($H61,CV$1)</f>
        <v>#NAME?</v>
      </c>
      <c r="CW61" s="122" t="e">
        <f ca="1">_xll.BDP($H61,CW$1)</f>
        <v>#NAME?</v>
      </c>
    </row>
    <row r="62" spans="1:101" hidden="1" x14ac:dyDescent="0.3">
      <c r="A62" t="str">
        <f t="shared" si="0"/>
        <v>3C</v>
      </c>
      <c r="B62">
        <v>3</v>
      </c>
      <c r="C62" s="34" t="s">
        <v>3294</v>
      </c>
      <c r="D62" s="34">
        <v>5</v>
      </c>
      <c r="E62" s="34">
        <v>1</v>
      </c>
      <c r="F62" s="42">
        <v>0.17</v>
      </c>
      <c r="G62" s="34"/>
      <c r="H62" s="35" t="s">
        <v>465</v>
      </c>
      <c r="I62" s="35">
        <v>1059</v>
      </c>
      <c r="J62" s="34" t="str">
        <f t="shared" si="1"/>
        <v>1059CNR CN Equity</v>
      </c>
      <c r="K62" s="35" t="s">
        <v>515</v>
      </c>
      <c r="L62" s="36">
        <v>0.17444497163039041</v>
      </c>
      <c r="M62" s="36">
        <v>0.18605786177164393</v>
      </c>
      <c r="N62" s="36">
        <v>0.17415452486328187</v>
      </c>
      <c r="O62" s="36">
        <v>0.18570539362940111</v>
      </c>
      <c r="P62" s="37">
        <v>15.066735929267336</v>
      </c>
      <c r="Q62" s="37">
        <v>10.358877631100997</v>
      </c>
      <c r="R62" s="37">
        <v>24.972711309382564</v>
      </c>
      <c r="S62" s="38">
        <v>50.030528578298721</v>
      </c>
      <c r="T62" s="38">
        <v>51.049278073303327</v>
      </c>
      <c r="U62" s="36">
        <v>0.33084675038381295</v>
      </c>
      <c r="V62" s="39">
        <v>1.8909888626392171</v>
      </c>
      <c r="W62" s="36">
        <v>0.40093560814529444</v>
      </c>
      <c r="X62" s="40">
        <v>3.6430712474060413E-2</v>
      </c>
      <c r="Y62" s="39">
        <v>5.7600241841729725</v>
      </c>
      <c r="Z62" s="39">
        <v>0.75964730854043427</v>
      </c>
      <c r="AA62" s="39">
        <v>36881000000</v>
      </c>
      <c r="AB62" s="39">
        <v>36951000000</v>
      </c>
      <c r="AC62" s="39">
        <v>68000000</v>
      </c>
      <c r="AD62" s="41">
        <v>7424000000</v>
      </c>
      <c r="AE62" s="36">
        <v>9.1594827586206889E-3</v>
      </c>
      <c r="AF62" s="66" t="e">
        <f ca="1">_xll.BDP($H62,AF$1)/1000000</f>
        <v>#NAME?</v>
      </c>
      <c r="AG62" s="66" t="e">
        <f ca="1">_xll.BDP($H62,AG$1)</f>
        <v>#NAME?</v>
      </c>
      <c r="AH62" s="67" t="e">
        <f ca="1">_xll.BDP($H62,AH$1)</f>
        <v>#NAME?</v>
      </c>
      <c r="AI62" s="67" t="e">
        <f ca="1">_xll.BDP($H62,AI$1)</f>
        <v>#NAME?</v>
      </c>
      <c r="AJ62" s="67" t="e">
        <f ca="1">_xll.BDP($H62,AJ$1)</f>
        <v>#NAME?</v>
      </c>
      <c r="AK62" s="67" t="e">
        <f ca="1">_xll.BDP($H62,AK$1)</f>
        <v>#NAME?</v>
      </c>
      <c r="AL62" s="67" t="e">
        <f ca="1">_xll.BDP($H62,AL$1)</f>
        <v>#NAME?</v>
      </c>
      <c r="AM62" s="34" t="e">
        <f ca="1">_xll.BDP($H62,AM$1)</f>
        <v>#NAME?</v>
      </c>
      <c r="AN62" s="34" t="e">
        <f ca="1">_xll.BDP($H62,AN$1)</f>
        <v>#NAME?</v>
      </c>
      <c r="AO62" s="34" t="e">
        <f ca="1">_xll.BDP($H62,AO$1)</f>
        <v>#NAME?</v>
      </c>
      <c r="AP62" s="34" t="e">
        <f ca="1">_xll.BDP($H62,AP$1)</f>
        <v>#NAME?</v>
      </c>
      <c r="AQ62" s="129">
        <v>0.1592913</v>
      </c>
      <c r="AR62" s="129">
        <v>0.1478631</v>
      </c>
      <c r="AS62" s="129">
        <v>0.1023995</v>
      </c>
      <c r="AT62" s="63" t="s">
        <v>3998</v>
      </c>
      <c r="AU62" s="63" t="s">
        <v>3317</v>
      </c>
      <c r="AV62" t="str">
        <f t="shared" si="2"/>
        <v>#N/A N/A</v>
      </c>
      <c r="AW62" s="67">
        <v>2.0167209686838268</v>
      </c>
      <c r="AX62" s="60">
        <f t="shared" si="3"/>
        <v>2.0167209686838268</v>
      </c>
      <c r="AY62" s="60">
        <f t="shared" si="4"/>
        <v>4.6608705172172096</v>
      </c>
      <c r="AZ62" s="60">
        <f t="shared" si="5"/>
        <v>6.6775914859010364</v>
      </c>
      <c r="BA62" s="67">
        <v>39.257501744591764</v>
      </c>
      <c r="BB62" s="60">
        <v>90.728531761330061</v>
      </c>
      <c r="BC62" s="67">
        <v>129.98603350592182</v>
      </c>
      <c r="BD62" s="60" t="e">
        <f ca="1">_xll.BDP($H62,BD$1)</f>
        <v>#NAME?</v>
      </c>
      <c r="BE62" s="60" t="e">
        <f t="shared" ca="1" si="6"/>
        <v>#NAME?</v>
      </c>
      <c r="BF62" s="63">
        <v>4902.9030000000002</v>
      </c>
      <c r="BG62" s="63">
        <v>5305.6450000000004</v>
      </c>
      <c r="BH62" s="63">
        <v>5736.6189999999997</v>
      </c>
      <c r="BI62" s="63">
        <v>4010.8989999999999</v>
      </c>
      <c r="BJ62" s="63">
        <v>4229.8270000000002</v>
      </c>
      <c r="BK62" s="63">
        <v>4681.9290000000001</v>
      </c>
      <c r="BL62" s="45">
        <f t="shared" ca="1" si="7"/>
        <v>0</v>
      </c>
      <c r="BM62" s="45">
        <f t="shared" ca="1" si="8"/>
        <v>0</v>
      </c>
      <c r="BN62" s="45">
        <f t="shared" ca="1" si="9"/>
        <v>0</v>
      </c>
      <c r="BO62" s="45">
        <f t="shared" ca="1" si="10"/>
        <v>0</v>
      </c>
      <c r="BP62" s="45">
        <f t="shared" ca="1" si="11"/>
        <v>0</v>
      </c>
      <c r="BQ62" s="45">
        <f t="shared" ca="1" si="12"/>
        <v>0</v>
      </c>
      <c r="BR62" s="29">
        <f t="shared" ca="1" si="13"/>
        <v>0</v>
      </c>
      <c r="CI62" s="125">
        <f t="shared" si="14"/>
        <v>0.17444497163039041</v>
      </c>
      <c r="CJ62">
        <f t="shared" si="15"/>
        <v>0</v>
      </c>
      <c r="CK62">
        <f t="shared" si="16"/>
        <v>0</v>
      </c>
      <c r="CL62">
        <f t="shared" si="17"/>
        <v>1</v>
      </c>
      <c r="CM62">
        <f t="shared" si="18"/>
        <v>0</v>
      </c>
      <c r="CN62">
        <f t="shared" si="19"/>
        <v>0</v>
      </c>
      <c r="CO62">
        <f t="shared" si="20"/>
        <v>0</v>
      </c>
      <c r="CP62">
        <f t="shared" si="21"/>
        <v>0</v>
      </c>
      <c r="CR62" t="e">
        <f ca="1">_xll.BDP($H62,CR$1)</f>
        <v>#NAME?</v>
      </c>
      <c r="CS62" t="e">
        <f ca="1">_xll.BDP($H62,CS$1)</f>
        <v>#NAME?</v>
      </c>
      <c r="CT62" s="121" t="e">
        <f ca="1">_xll.BDP($H62,CT$1)</f>
        <v>#NAME?</v>
      </c>
      <c r="CU62" s="122" t="e">
        <f ca="1">_xll.BDP($H62,CU$1)</f>
        <v>#NAME?</v>
      </c>
      <c r="CV62" s="122" t="e">
        <f ca="1">_xll.BDP($H62,CV$1)</f>
        <v>#NAME?</v>
      </c>
      <c r="CW62" s="122" t="e">
        <f ca="1">_xll.BDP($H62,CW$1)</f>
        <v>#NAME?</v>
      </c>
    </row>
    <row r="63" spans="1:101" hidden="1" x14ac:dyDescent="0.3">
      <c r="A63" t="str">
        <f t="shared" si="0"/>
        <v>2A</v>
      </c>
      <c r="B63">
        <v>2</v>
      </c>
      <c r="C63" s="34" t="s">
        <v>3295</v>
      </c>
      <c r="D63" s="34">
        <v>5</v>
      </c>
      <c r="E63" s="34">
        <v>1</v>
      </c>
      <c r="F63" s="42">
        <v>0.25</v>
      </c>
      <c r="G63" s="34" t="s">
        <v>2814</v>
      </c>
      <c r="H63" s="35" t="s">
        <v>336</v>
      </c>
      <c r="I63" s="34">
        <v>1060</v>
      </c>
      <c r="J63" s="34" t="str">
        <f t="shared" si="1"/>
        <v>1060PCTY US Equity</v>
      </c>
      <c r="K63" s="35" t="s">
        <v>1022</v>
      </c>
      <c r="L63" s="36">
        <v>0.26290872813183158</v>
      </c>
      <c r="M63" s="36">
        <v>0.19429036939431441</v>
      </c>
      <c r="N63" s="36">
        <v>0.23625458315208642</v>
      </c>
      <c r="O63" s="36">
        <v>0.15835638804480928</v>
      </c>
      <c r="P63" s="37">
        <v>17.145548492293454</v>
      </c>
      <c r="Q63" s="37">
        <v>16.247718151524857</v>
      </c>
      <c r="R63" s="37">
        <v>17.795999745158959</v>
      </c>
      <c r="S63" s="38">
        <v>17.515246794948901</v>
      </c>
      <c r="T63" s="38">
        <v>17.007779267250022</v>
      </c>
      <c r="U63" s="36">
        <v>-4.1459986317852561E-2</v>
      </c>
      <c r="V63" s="39">
        <v>-0.92806652806652812</v>
      </c>
      <c r="W63" s="36">
        <v>0.18331772590882545</v>
      </c>
      <c r="X63" s="40">
        <v>9.3294138754330038E-3</v>
      </c>
      <c r="Y63" s="39">
        <v>25.539700386581856</v>
      </c>
      <c r="Z63" s="39">
        <v>26.167559938487162</v>
      </c>
      <c r="AA63" s="39">
        <v>449276000</v>
      </c>
      <c r="AB63" s="39">
        <v>551225000</v>
      </c>
      <c r="AC63" s="39">
        <v>148735000</v>
      </c>
      <c r="AD63" s="41">
        <v>255766000</v>
      </c>
      <c r="AE63" s="36">
        <v>0.5815276463642548</v>
      </c>
      <c r="AF63" s="66" t="e">
        <f ca="1">_xll.BDP($H63,AF$1)/1000000</f>
        <v>#NAME?</v>
      </c>
      <c r="AG63" s="66" t="e">
        <f ca="1">_xll.BDP($H63,AG$1)</f>
        <v>#NAME?</v>
      </c>
      <c r="AH63" s="67" t="e">
        <f ca="1">_xll.BDP($H63,AH$1)</f>
        <v>#NAME?</v>
      </c>
      <c r="AI63" s="67" t="e">
        <f ca="1">_xll.BDP($H63,AI$1)</f>
        <v>#NAME?</v>
      </c>
      <c r="AJ63" s="67" t="e">
        <f ca="1">_xll.BDP($H63,AJ$1)</f>
        <v>#NAME?</v>
      </c>
      <c r="AK63" s="67" t="e">
        <f ca="1">_xll.BDP($H63,AK$1)</f>
        <v>#NAME?</v>
      </c>
      <c r="AL63" s="67" t="e">
        <f ca="1">_xll.BDP($H63,AL$1)</f>
        <v>#NAME?</v>
      </c>
      <c r="AM63" s="34" t="e">
        <f ca="1">_xll.BDP($H63,AM$1)</f>
        <v>#NAME?</v>
      </c>
      <c r="AN63" s="34" t="e">
        <f ca="1">_xll.BDP($H63,AN$1)</f>
        <v>#NAME?</v>
      </c>
      <c r="AO63" s="34" t="e">
        <f ca="1">_xll.BDP($H63,AO$1)</f>
        <v>#NAME?</v>
      </c>
      <c r="AP63" s="34" t="e">
        <f ca="1">_xll.BDP($H63,AP$1)</f>
        <v>#NAME?</v>
      </c>
      <c r="AQ63" s="129" t="e">
        <v>#VALUE!</v>
      </c>
      <c r="AR63" s="129" t="e">
        <v>#VALUE!</v>
      </c>
      <c r="AS63" s="129">
        <v>0.2817596</v>
      </c>
      <c r="AT63" s="63" t="s">
        <v>3353</v>
      </c>
      <c r="AU63" s="63" t="s">
        <v>3353</v>
      </c>
      <c r="AV63" t="str">
        <f t="shared" si="2"/>
        <v>19/03/2014</v>
      </c>
      <c r="AW63" s="67" t="s">
        <v>3317</v>
      </c>
      <c r="AX63" s="60">
        <f t="shared" si="3"/>
        <v>0</v>
      </c>
      <c r="AY63" s="60">
        <f t="shared" ca="1" si="4"/>
        <v>0</v>
      </c>
      <c r="AZ63" s="60">
        <f t="shared" ca="1" si="5"/>
        <v>0</v>
      </c>
      <c r="BA63" s="67">
        <v>0</v>
      </c>
      <c r="BB63" s="60">
        <v>-15.165292999121966</v>
      </c>
      <c r="BC63" s="67">
        <v>-15.165292999121966</v>
      </c>
      <c r="BD63" s="60" t="e">
        <f ca="1">_xll.BDP($H63,BD$1)</f>
        <v>#NAME?</v>
      </c>
      <c r="BE63" s="60" t="e">
        <f t="shared" ca="1" si="6"/>
        <v>#NAME?</v>
      </c>
      <c r="BF63" s="63">
        <v>282.31299999999999</v>
      </c>
      <c r="BG63" s="63">
        <v>321.56299999999999</v>
      </c>
      <c r="BH63" s="63">
        <v>393.3</v>
      </c>
      <c r="BI63" s="63">
        <v>235.32500000000002</v>
      </c>
      <c r="BJ63" s="63">
        <v>252.57400000000001</v>
      </c>
      <c r="BK63" s="63">
        <v>300.37200000000001</v>
      </c>
      <c r="BL63" s="45">
        <f t="shared" ca="1" si="7"/>
        <v>0</v>
      </c>
      <c r="BM63" s="45">
        <f t="shared" ca="1" si="8"/>
        <v>0</v>
      </c>
      <c r="BN63" s="45">
        <f t="shared" ca="1" si="9"/>
        <v>0</v>
      </c>
      <c r="BO63" s="45">
        <f t="shared" ca="1" si="10"/>
        <v>0</v>
      </c>
      <c r="BP63" s="45">
        <f t="shared" ca="1" si="11"/>
        <v>0</v>
      </c>
      <c r="BQ63" s="45">
        <f t="shared" ca="1" si="12"/>
        <v>0</v>
      </c>
      <c r="BR63" s="29">
        <f t="shared" ca="1" si="13"/>
        <v>0</v>
      </c>
      <c r="CI63" s="125">
        <f t="shared" si="14"/>
        <v>0.26290872813183158</v>
      </c>
      <c r="CJ63">
        <f t="shared" si="15"/>
        <v>0</v>
      </c>
      <c r="CK63">
        <f t="shared" si="16"/>
        <v>0</v>
      </c>
      <c r="CL63">
        <f t="shared" si="17"/>
        <v>0</v>
      </c>
      <c r="CM63">
        <f t="shared" si="18"/>
        <v>1</v>
      </c>
      <c r="CN63">
        <f t="shared" si="19"/>
        <v>0</v>
      </c>
      <c r="CO63">
        <f t="shared" si="20"/>
        <v>0</v>
      </c>
      <c r="CP63">
        <f t="shared" si="21"/>
        <v>0</v>
      </c>
      <c r="CR63" t="e">
        <f ca="1">_xll.BDP($H63,CR$1)</f>
        <v>#NAME?</v>
      </c>
      <c r="CS63" t="e">
        <f ca="1">_xll.BDP($H63,CS$1)</f>
        <v>#NAME?</v>
      </c>
      <c r="CT63" s="121" t="e">
        <f ca="1">_xll.BDP($H63,CT$1)</f>
        <v>#NAME?</v>
      </c>
      <c r="CU63" s="122" t="e">
        <f ca="1">_xll.BDP($H63,CU$1)</f>
        <v>#NAME?</v>
      </c>
      <c r="CV63" s="122" t="e">
        <f ca="1">_xll.BDP($H63,CV$1)</f>
        <v>#NAME?</v>
      </c>
      <c r="CW63" s="122" t="e">
        <f ca="1">_xll.BDP($H63,CW$1)</f>
        <v>#NAME?</v>
      </c>
    </row>
    <row r="64" spans="1:101" hidden="1" x14ac:dyDescent="0.3">
      <c r="A64" t="str">
        <f t="shared" si="0"/>
        <v>2A</v>
      </c>
      <c r="B64">
        <v>2</v>
      </c>
      <c r="C64" s="34" t="s">
        <v>3295</v>
      </c>
      <c r="D64" s="34">
        <v>6</v>
      </c>
      <c r="E64" s="34">
        <v>2</v>
      </c>
      <c r="F64" s="42">
        <v>0.17</v>
      </c>
      <c r="G64" s="34"/>
      <c r="H64" s="35" t="s">
        <v>450</v>
      </c>
      <c r="I64" s="35">
        <v>1061</v>
      </c>
      <c r="J64" s="34" t="str">
        <f t="shared" si="1"/>
        <v>1061BKNG US Equity</v>
      </c>
      <c r="K64" s="35" t="s">
        <v>1148</v>
      </c>
      <c r="L64" s="36">
        <v>-3.1732179964921441</v>
      </c>
      <c r="M64" s="36">
        <v>-2.314453125</v>
      </c>
      <c r="N64" s="36">
        <v>2.1465910257817962</v>
      </c>
      <c r="O64" s="36">
        <v>6.2450592885375498</v>
      </c>
      <c r="P64" s="37">
        <v>37.286372933060633</v>
      </c>
      <c r="Q64" s="37">
        <v>29.839470035644144</v>
      </c>
      <c r="R64" s="37">
        <v>147.7510556269506</v>
      </c>
      <c r="S64" s="38">
        <v>31.192597061923635</v>
      </c>
      <c r="T64" s="38">
        <v>31.281451141018138</v>
      </c>
      <c r="U64" s="36">
        <v>-0.11790978115230014</v>
      </c>
      <c r="V64" s="39">
        <v>-0.45220966084275438</v>
      </c>
      <c r="W64" s="36">
        <v>4.2608902642228039E-2</v>
      </c>
      <c r="X64" s="40">
        <v>4.0821160679036718E-2</v>
      </c>
      <c r="Y64" s="39">
        <v>23.131360035502357</v>
      </c>
      <c r="Z64" s="39">
        <v>15.434563974905945</v>
      </c>
      <c r="AA64" s="39">
        <v>-2048000000</v>
      </c>
      <c r="AB64" s="39">
        <v>759000000</v>
      </c>
      <c r="AC64" s="39">
        <v>424000000</v>
      </c>
      <c r="AD64" s="41">
        <v>7748000000</v>
      </c>
      <c r="AE64" s="36">
        <v>5.4723799690242644E-2</v>
      </c>
      <c r="AF64" s="66" t="e">
        <f ca="1">_xll.BDP($H64,AF$1)/1000000</f>
        <v>#NAME?</v>
      </c>
      <c r="AG64" s="66" t="e">
        <f ca="1">_xll.BDP($H64,AG$1)</f>
        <v>#NAME?</v>
      </c>
      <c r="AH64" s="67" t="e">
        <f ca="1">_xll.BDP($H64,AH$1)</f>
        <v>#NAME?</v>
      </c>
      <c r="AI64" s="67" t="e">
        <f ca="1">_xll.BDP($H64,AI$1)</f>
        <v>#NAME?</v>
      </c>
      <c r="AJ64" s="67" t="e">
        <f ca="1">_xll.BDP($H64,AJ$1)</f>
        <v>#NAME?</v>
      </c>
      <c r="AK64" s="67" t="e">
        <f ca="1">_xll.BDP($H64,AK$1)</f>
        <v>#NAME?</v>
      </c>
      <c r="AL64" s="67" t="e">
        <f ca="1">_xll.BDP($H64,AL$1)</f>
        <v>#NAME?</v>
      </c>
      <c r="AM64" s="34" t="e">
        <f ca="1">_xll.BDP($H64,AM$1)</f>
        <v>#NAME?</v>
      </c>
      <c r="AN64" s="34" t="e">
        <f ca="1">_xll.BDP($H64,AN$1)</f>
        <v>#NAME?</v>
      </c>
      <c r="AO64" s="34" t="e">
        <f ca="1">_xll.BDP($H64,AO$1)</f>
        <v>#NAME?</v>
      </c>
      <c r="AP64" s="34" t="e">
        <f ca="1">_xll.BDP($H64,AP$1)</f>
        <v>#NAME?</v>
      </c>
      <c r="AQ64" s="129">
        <v>0.31652970000000002</v>
      </c>
      <c r="AR64" s="129">
        <v>0.1503804</v>
      </c>
      <c r="AS64" s="129">
        <v>8.3507330000000005E-2</v>
      </c>
      <c r="AT64" s="63" t="s">
        <v>4012</v>
      </c>
      <c r="AU64" s="63" t="s">
        <v>3354</v>
      </c>
      <c r="AV64" t="str">
        <f t="shared" si="2"/>
        <v>30/03/1999</v>
      </c>
      <c r="AW64" s="67" t="s">
        <v>3317</v>
      </c>
      <c r="AX64" s="60">
        <f t="shared" si="3"/>
        <v>0</v>
      </c>
      <c r="AY64" s="60">
        <f t="shared" ca="1" si="4"/>
        <v>0</v>
      </c>
      <c r="AZ64" s="60">
        <f t="shared" ca="1" si="5"/>
        <v>0</v>
      </c>
      <c r="BA64" s="67">
        <v>0</v>
      </c>
      <c r="BB64" s="60">
        <v>177.92433626376183</v>
      </c>
      <c r="BC64" s="67">
        <v>177.92433626376183</v>
      </c>
      <c r="BD64" s="60" t="e">
        <f ca="1">_xll.BDP($H64,BD$1)</f>
        <v>#NAME?</v>
      </c>
      <c r="BE64" s="60" t="e">
        <f t="shared" ca="1" si="6"/>
        <v>#NAME?</v>
      </c>
      <c r="BF64" s="63">
        <v>5064.0360000000001</v>
      </c>
      <c r="BG64" s="63">
        <v>5796.1480000000001</v>
      </c>
      <c r="BH64" s="63">
        <v>6553.3159999999998</v>
      </c>
      <c r="BI64" s="63">
        <v>6680.9440000000004</v>
      </c>
      <c r="BJ64" s="63">
        <v>6940.3649999999998</v>
      </c>
      <c r="BK64" s="63">
        <v>7504.3060000000005</v>
      </c>
      <c r="BL64" s="45">
        <f t="shared" ca="1" si="7"/>
        <v>0</v>
      </c>
      <c r="BM64" s="45">
        <f t="shared" ca="1" si="8"/>
        <v>0</v>
      </c>
      <c r="BN64" s="45">
        <f t="shared" ca="1" si="9"/>
        <v>0</v>
      </c>
      <c r="BO64" s="45">
        <f t="shared" ca="1" si="10"/>
        <v>0</v>
      </c>
      <c r="BP64" s="45">
        <f t="shared" ca="1" si="11"/>
        <v>0</v>
      </c>
      <c r="BQ64" s="45">
        <f t="shared" ca="1" si="12"/>
        <v>0</v>
      </c>
      <c r="BR64" s="29">
        <f t="shared" ca="1" si="13"/>
        <v>0</v>
      </c>
      <c r="BS64">
        <v>1</v>
      </c>
      <c r="BT64">
        <v>1</v>
      </c>
      <c r="BU64">
        <v>0</v>
      </c>
      <c r="BV64">
        <v>0</v>
      </c>
      <c r="BW64">
        <v>0</v>
      </c>
      <c r="BX64">
        <v>0</v>
      </c>
      <c r="BY64">
        <v>0</v>
      </c>
      <c r="BZ64">
        <v>0</v>
      </c>
      <c r="CA64">
        <v>1</v>
      </c>
      <c r="CB64" t="s">
        <v>4735</v>
      </c>
      <c r="CC64">
        <v>1</v>
      </c>
      <c r="CD64">
        <v>0</v>
      </c>
      <c r="CE64">
        <v>1</v>
      </c>
      <c r="CF64">
        <v>0</v>
      </c>
      <c r="CG64">
        <v>1</v>
      </c>
      <c r="CH64">
        <v>1</v>
      </c>
      <c r="CI64" s="125">
        <f t="shared" si="14"/>
        <v>-3.1732179964921441</v>
      </c>
      <c r="CJ64">
        <f t="shared" si="15"/>
        <v>0</v>
      </c>
      <c r="CK64">
        <f t="shared" si="16"/>
        <v>0</v>
      </c>
      <c r="CL64">
        <f t="shared" si="17"/>
        <v>0</v>
      </c>
      <c r="CM64">
        <f t="shared" si="18"/>
        <v>0</v>
      </c>
      <c r="CN64">
        <f t="shared" si="19"/>
        <v>0</v>
      </c>
      <c r="CO64">
        <f t="shared" si="20"/>
        <v>0</v>
      </c>
      <c r="CP64">
        <f t="shared" si="21"/>
        <v>1</v>
      </c>
      <c r="CR64" t="e">
        <f ca="1">_xll.BDP($H64,CR$1)</f>
        <v>#NAME?</v>
      </c>
      <c r="CS64" t="e">
        <f ca="1">_xll.BDP($H64,CS$1)</f>
        <v>#NAME?</v>
      </c>
      <c r="CT64" s="121" t="e">
        <f ca="1">_xll.BDP($H64,CT$1)</f>
        <v>#NAME?</v>
      </c>
      <c r="CU64" s="122" t="e">
        <f ca="1">_xll.BDP($H64,CU$1)</f>
        <v>#NAME?</v>
      </c>
      <c r="CV64" s="122" t="e">
        <f ca="1">_xll.BDP($H64,CV$1)</f>
        <v>#NAME?</v>
      </c>
      <c r="CW64" s="122" t="e">
        <f ca="1">_xll.BDP($H64,CW$1)</f>
        <v>#NAME?</v>
      </c>
    </row>
    <row r="65" spans="1:101" hidden="1" x14ac:dyDescent="0.3">
      <c r="A65" t="str">
        <f t="shared" si="0"/>
        <v>2A</v>
      </c>
      <c r="B65">
        <v>2</v>
      </c>
      <c r="C65" s="34" t="s">
        <v>3295</v>
      </c>
      <c r="D65" s="34">
        <v>6</v>
      </c>
      <c r="E65" s="34">
        <v>3</v>
      </c>
      <c r="F65" s="42">
        <v>0.3</v>
      </c>
      <c r="G65" s="34" t="s">
        <v>3162</v>
      </c>
      <c r="H65" s="35" t="s">
        <v>1982</v>
      </c>
      <c r="I65" s="34">
        <v>1062</v>
      </c>
      <c r="J65" s="34" t="str">
        <f t="shared" si="1"/>
        <v>1062NEM GR Equity</v>
      </c>
      <c r="K65" s="35" t="s">
        <v>1983</v>
      </c>
      <c r="L65" s="36">
        <v>2.9259616755204676</v>
      </c>
      <c r="M65" s="36">
        <v>2.3582016692662133</v>
      </c>
      <c r="N65" s="36">
        <v>0.31235944332978682</v>
      </c>
      <c r="O65" s="36">
        <v>0.30897328699168219</v>
      </c>
      <c r="P65" s="37">
        <v>22.556316292740604</v>
      </c>
      <c r="Q65" s="37">
        <v>18.749430908531217</v>
      </c>
      <c r="R65" s="37">
        <v>24.721540382107705</v>
      </c>
      <c r="S65" s="38">
        <v>30.443844055249848</v>
      </c>
      <c r="T65" s="38">
        <v>32.040513186989976</v>
      </c>
      <c r="U65" s="36">
        <v>-0.15797549571291003</v>
      </c>
      <c r="V65" s="39">
        <v>-0.43896462926618929</v>
      </c>
      <c r="W65" s="36">
        <v>0.57954393208859212</v>
      </c>
      <c r="X65" s="40">
        <v>2.0489167098100124E-2</v>
      </c>
      <c r="Y65" s="39">
        <v>15.311141141885329</v>
      </c>
      <c r="Z65" s="39">
        <v>15.096343448970773</v>
      </c>
      <c r="AA65" s="39">
        <v>83989000</v>
      </c>
      <c r="AB65" s="39">
        <v>641036000</v>
      </c>
      <c r="AC65" s="39" t="e">
        <v>#N/A</v>
      </c>
      <c r="AD65" s="41">
        <v>214283000</v>
      </c>
      <c r="AE65" s="36">
        <v>0</v>
      </c>
      <c r="AF65" s="66" t="e">
        <f ca="1">_xll.BDP($H65,AF$1)/1000000</f>
        <v>#NAME?</v>
      </c>
      <c r="AG65" s="66" t="e">
        <f ca="1">_xll.BDP($H65,AG$1)</f>
        <v>#NAME?</v>
      </c>
      <c r="AH65" s="67" t="e">
        <f ca="1">_xll.BDP($H65,AH$1)</f>
        <v>#NAME?</v>
      </c>
      <c r="AI65" s="67" t="e">
        <f ca="1">_xll.BDP($H65,AI$1)</f>
        <v>#NAME?</v>
      </c>
      <c r="AJ65" s="67" t="e">
        <f ca="1">_xll.BDP($H65,AJ$1)</f>
        <v>#NAME?</v>
      </c>
      <c r="AK65" s="67" t="e">
        <f ca="1">_xll.BDP($H65,AK$1)</f>
        <v>#NAME?</v>
      </c>
      <c r="AL65" s="67" t="e">
        <f ca="1">_xll.BDP($H65,AL$1)</f>
        <v>#NAME?</v>
      </c>
      <c r="AM65" s="34" t="e">
        <f ca="1">_xll.BDP($H65,AM$1)</f>
        <v>#NAME?</v>
      </c>
      <c r="AN65" s="34" t="e">
        <f ca="1">_xll.BDP($H65,AN$1)</f>
        <v>#NAME?</v>
      </c>
      <c r="AO65" s="34" t="e">
        <f ca="1">_xll.BDP($H65,AO$1)</f>
        <v>#NAME?</v>
      </c>
      <c r="AP65" s="34" t="e">
        <f ca="1">_xll.BDP($H65,AP$1)</f>
        <v>#NAME?</v>
      </c>
      <c r="AQ65" s="129">
        <v>0.40250399999999997</v>
      </c>
      <c r="AR65" s="129">
        <v>0.37245430000000002</v>
      </c>
      <c r="AS65" s="129">
        <v>0.20974710000000002</v>
      </c>
      <c r="AT65" s="63" t="s">
        <v>3355</v>
      </c>
      <c r="AU65" s="63" t="s">
        <v>3355</v>
      </c>
      <c r="AV65" t="str">
        <f t="shared" si="2"/>
        <v>10/03/1999</v>
      </c>
      <c r="AW65" s="67">
        <v>0.68430655121513229</v>
      </c>
      <c r="AX65" s="60">
        <f t="shared" si="3"/>
        <v>0.68430655121513229</v>
      </c>
      <c r="AY65" s="60">
        <f t="shared" si="4"/>
        <v>0</v>
      </c>
      <c r="AZ65" s="60">
        <f t="shared" si="5"/>
        <v>0.68430655121513229</v>
      </c>
      <c r="BA65" s="67">
        <v>32.113498613030508</v>
      </c>
      <c r="BB65" s="60">
        <v>0</v>
      </c>
      <c r="BC65" s="67">
        <v>32.113498613030508</v>
      </c>
      <c r="BD65" s="60" t="e">
        <f ca="1">_xll.BDP($H65,BD$1)</f>
        <v>#NAME?</v>
      </c>
      <c r="BE65" s="60" t="e">
        <f t="shared" ca="1" si="6"/>
        <v>#NAME?</v>
      </c>
      <c r="BF65" s="63">
        <v>156.72200000000001</v>
      </c>
      <c r="BG65" s="63">
        <v>187.05600000000001</v>
      </c>
      <c r="BH65" s="63">
        <v>232.93800000000002</v>
      </c>
      <c r="BI65" s="63">
        <v>193.02</v>
      </c>
      <c r="BJ65" s="63">
        <v>214.03900000000002</v>
      </c>
      <c r="BK65" s="63">
        <v>255.33600000000001</v>
      </c>
      <c r="BL65" s="45">
        <f t="shared" ca="1" si="7"/>
        <v>0</v>
      </c>
      <c r="BM65" s="45">
        <f t="shared" ca="1" si="8"/>
        <v>0</v>
      </c>
      <c r="BN65" s="45">
        <f t="shared" ca="1" si="9"/>
        <v>0</v>
      </c>
      <c r="BO65" s="45">
        <f t="shared" ca="1" si="10"/>
        <v>0</v>
      </c>
      <c r="BP65" s="45">
        <f t="shared" ca="1" si="11"/>
        <v>0</v>
      </c>
      <c r="BQ65" s="45">
        <f t="shared" ca="1" si="12"/>
        <v>0</v>
      </c>
      <c r="BR65" s="29">
        <f t="shared" ca="1" si="13"/>
        <v>0</v>
      </c>
      <c r="CI65" s="125">
        <f t="shared" si="14"/>
        <v>2.9259616755204676</v>
      </c>
      <c r="CJ65">
        <f t="shared" si="15"/>
        <v>0</v>
      </c>
      <c r="CK65">
        <f t="shared" si="16"/>
        <v>0</v>
      </c>
      <c r="CL65">
        <f t="shared" si="17"/>
        <v>0</v>
      </c>
      <c r="CM65">
        <f t="shared" si="18"/>
        <v>0</v>
      </c>
      <c r="CN65">
        <f t="shared" si="19"/>
        <v>0</v>
      </c>
      <c r="CO65">
        <f t="shared" si="20"/>
        <v>0</v>
      </c>
      <c r="CP65">
        <f t="shared" si="21"/>
        <v>1</v>
      </c>
      <c r="CR65" t="e">
        <f ca="1">_xll.BDP($H65,CR$1)</f>
        <v>#NAME?</v>
      </c>
      <c r="CS65" t="e">
        <f ca="1">_xll.BDP($H65,CS$1)</f>
        <v>#NAME?</v>
      </c>
      <c r="CT65" s="121" t="e">
        <f ca="1">_xll.BDP($H65,CT$1)</f>
        <v>#NAME?</v>
      </c>
      <c r="CU65" s="122" t="e">
        <f ca="1">_xll.BDP($H65,CU$1)</f>
        <v>#NAME?</v>
      </c>
      <c r="CV65" s="122" t="e">
        <f ca="1">_xll.BDP($H65,CV$1)</f>
        <v>#NAME?</v>
      </c>
      <c r="CW65" s="122" t="e">
        <f ca="1">_xll.BDP($H65,CW$1)</f>
        <v>#NAME?</v>
      </c>
    </row>
    <row r="66" spans="1:101" hidden="1" x14ac:dyDescent="0.3">
      <c r="A66" t="str">
        <f t="shared" si="0"/>
        <v>2A</v>
      </c>
      <c r="B66">
        <v>2</v>
      </c>
      <c r="C66" s="34" t="s">
        <v>3295</v>
      </c>
      <c r="D66" s="34">
        <v>6</v>
      </c>
      <c r="E66" s="34">
        <v>3</v>
      </c>
      <c r="F66" s="42">
        <v>0.2</v>
      </c>
      <c r="G66" s="34" t="s">
        <v>3248</v>
      </c>
      <c r="H66" s="35" t="s">
        <v>195</v>
      </c>
      <c r="I66" s="35">
        <v>1063</v>
      </c>
      <c r="J66" s="34" t="str">
        <f t="shared" si="1"/>
        <v>1063MPWR US Equity</v>
      </c>
      <c r="K66" s="35" t="s">
        <v>850</v>
      </c>
      <c r="L66" s="36">
        <v>0.46639838990432603</v>
      </c>
      <c r="M66" s="36">
        <v>0.57630596311243532</v>
      </c>
      <c r="N66" s="36">
        <v>0.45907866332700387</v>
      </c>
      <c r="O66" s="36">
        <v>0.57225374146893715</v>
      </c>
      <c r="P66" s="37">
        <v>34.378845864935315</v>
      </c>
      <c r="Q66" s="37">
        <v>28.805000012409753</v>
      </c>
      <c r="R66" s="37">
        <v>30.164522447816562</v>
      </c>
      <c r="S66" s="38">
        <v>24.318933081180099</v>
      </c>
      <c r="T66" s="38">
        <v>32.270414703803688</v>
      </c>
      <c r="U66" s="36">
        <v>-0.4100523404561997</v>
      </c>
      <c r="V66" s="39">
        <v>-1.5200579070314963</v>
      </c>
      <c r="W66" s="36">
        <v>0.79772761874222764</v>
      </c>
      <c r="X66" s="40" t="e">
        <v>#N/A</v>
      </c>
      <c r="Y66" s="39">
        <v>30.937600964170013</v>
      </c>
      <c r="Z66" s="39">
        <v>42.366783734321011</v>
      </c>
      <c r="AA66" s="39">
        <v>927955000</v>
      </c>
      <c r="AB66" s="39">
        <v>934526000</v>
      </c>
      <c r="AC66" s="39">
        <v>158190000</v>
      </c>
      <c r="AD66" s="41">
        <v>358062000</v>
      </c>
      <c r="AE66" s="36">
        <v>0.44179499639727199</v>
      </c>
      <c r="AF66" s="66" t="e">
        <f ca="1">_xll.BDP($H66,AF$1)/1000000</f>
        <v>#NAME?</v>
      </c>
      <c r="AG66" s="66" t="e">
        <f ca="1">_xll.BDP($H66,AG$1)</f>
        <v>#NAME?</v>
      </c>
      <c r="AH66" s="67" t="e">
        <f ca="1">_xll.BDP($H66,AH$1)</f>
        <v>#NAME?</v>
      </c>
      <c r="AI66" s="67" t="e">
        <f ca="1">_xll.BDP($H66,AI$1)</f>
        <v>#NAME?</v>
      </c>
      <c r="AJ66" s="67" t="e">
        <f ca="1">_xll.BDP($H66,AJ$1)</f>
        <v>#NAME?</v>
      </c>
      <c r="AK66" s="67" t="e">
        <f ca="1">_xll.BDP($H66,AK$1)</f>
        <v>#NAME?</v>
      </c>
      <c r="AL66" s="67" t="e">
        <f ca="1">_xll.BDP($H66,AL$1)</f>
        <v>#NAME?</v>
      </c>
      <c r="AM66" s="34" t="e">
        <f ca="1">_xll.BDP($H66,AM$1)</f>
        <v>#NAME?</v>
      </c>
      <c r="AN66" s="34" t="e">
        <f ca="1">_xll.BDP($H66,AN$1)</f>
        <v>#NAME?</v>
      </c>
      <c r="AO66" s="34" t="e">
        <f ca="1">_xll.BDP($H66,AO$1)</f>
        <v>#NAME?</v>
      </c>
      <c r="AP66" s="34" t="e">
        <f ca="1">_xll.BDP($H66,AP$1)</f>
        <v>#NAME?</v>
      </c>
      <c r="AQ66" s="129" t="e">
        <v>#VALUE!</v>
      </c>
      <c r="AR66" s="129">
        <v>0.36650080000000002</v>
      </c>
      <c r="AS66" s="129">
        <v>0.34197549999999999</v>
      </c>
      <c r="AT66" s="63" t="s">
        <v>3356</v>
      </c>
      <c r="AU66" s="63" t="s">
        <v>3356</v>
      </c>
      <c r="AV66" t="str">
        <f t="shared" si="2"/>
        <v>19/11/2004</v>
      </c>
      <c r="AW66" s="67">
        <v>0.75642965204236012</v>
      </c>
      <c r="AX66" s="60">
        <f t="shared" si="3"/>
        <v>0.75642965204236012</v>
      </c>
      <c r="AY66" s="60">
        <f t="shared" si="4"/>
        <v>-6.0557708520888584E-2</v>
      </c>
      <c r="AZ66" s="60">
        <f t="shared" si="5"/>
        <v>0.69587194352147153</v>
      </c>
      <c r="BA66" s="67">
        <v>31.607945705604813</v>
      </c>
      <c r="BB66" s="60">
        <v>-2.5304464966649647</v>
      </c>
      <c r="BC66" s="67">
        <v>29.077499208939848</v>
      </c>
      <c r="BD66" s="60" t="e">
        <f ca="1">_xll.BDP($H66,BD$1)</f>
        <v>#NAME?</v>
      </c>
      <c r="BE66" s="60" t="e">
        <f t="shared" ca="1" si="6"/>
        <v>#NAME?</v>
      </c>
      <c r="BF66" s="63">
        <v>582.077</v>
      </c>
      <c r="BG66" s="63">
        <v>687.53800000000001</v>
      </c>
      <c r="BH66" s="63">
        <v>836.33299999999997</v>
      </c>
      <c r="BI66" s="63">
        <v>574.89700000000005</v>
      </c>
      <c r="BJ66" s="63">
        <v>603.71500000000003</v>
      </c>
      <c r="BK66" s="63">
        <v>810.81399999999996</v>
      </c>
      <c r="BL66" s="45">
        <f t="shared" ca="1" si="7"/>
        <v>0</v>
      </c>
      <c r="BM66" s="45">
        <f t="shared" ca="1" si="8"/>
        <v>0</v>
      </c>
      <c r="BN66" s="45">
        <f t="shared" ca="1" si="9"/>
        <v>0</v>
      </c>
      <c r="BO66" s="45">
        <f t="shared" ca="1" si="10"/>
        <v>0</v>
      </c>
      <c r="BP66" s="45">
        <f t="shared" ca="1" si="11"/>
        <v>0</v>
      </c>
      <c r="BQ66" s="45">
        <f t="shared" ca="1" si="12"/>
        <v>0</v>
      </c>
      <c r="BR66" s="29">
        <f t="shared" ca="1" si="13"/>
        <v>0</v>
      </c>
      <c r="CI66" s="125">
        <f t="shared" si="14"/>
        <v>0.46639838990432603</v>
      </c>
      <c r="CJ66">
        <f t="shared" si="15"/>
        <v>0</v>
      </c>
      <c r="CK66">
        <f t="shared" si="16"/>
        <v>0</v>
      </c>
      <c r="CL66">
        <f t="shared" si="17"/>
        <v>0</v>
      </c>
      <c r="CM66">
        <f t="shared" si="18"/>
        <v>0</v>
      </c>
      <c r="CN66">
        <f t="shared" si="19"/>
        <v>0</v>
      </c>
      <c r="CO66">
        <f t="shared" si="20"/>
        <v>1</v>
      </c>
      <c r="CP66">
        <f t="shared" si="21"/>
        <v>0</v>
      </c>
      <c r="CR66" t="e">
        <f ca="1">_xll.BDP($H66,CR$1)</f>
        <v>#NAME?</v>
      </c>
      <c r="CS66" t="e">
        <f ca="1">_xll.BDP($H66,CS$1)</f>
        <v>#NAME?</v>
      </c>
      <c r="CT66" s="121" t="e">
        <f ca="1">_xll.BDP($H66,CT$1)</f>
        <v>#NAME?</v>
      </c>
      <c r="CU66" s="122" t="e">
        <f ca="1">_xll.BDP($H66,CU$1)</f>
        <v>#NAME?</v>
      </c>
      <c r="CV66" s="122" t="e">
        <f ca="1">_xll.BDP($H66,CV$1)</f>
        <v>#NAME?</v>
      </c>
      <c r="CW66" s="122" t="e">
        <f ca="1">_xll.BDP($H66,CW$1)</f>
        <v>#NAME?</v>
      </c>
    </row>
    <row r="67" spans="1:101" hidden="1" x14ac:dyDescent="0.3">
      <c r="A67" t="str">
        <f t="shared" ref="A67:A130" si="22">B67&amp;C67</f>
        <v>2A</v>
      </c>
      <c r="B67">
        <v>2</v>
      </c>
      <c r="C67" s="34" t="s">
        <v>3295</v>
      </c>
      <c r="D67" s="34">
        <v>6</v>
      </c>
      <c r="E67" s="34">
        <v>2</v>
      </c>
      <c r="F67" s="42">
        <v>0.2</v>
      </c>
      <c r="G67" s="34" t="s">
        <v>2856</v>
      </c>
      <c r="H67" s="34" t="s">
        <v>1431</v>
      </c>
      <c r="I67" s="34">
        <v>1064</v>
      </c>
      <c r="J67" s="34" t="str">
        <f t="shared" ref="J67:J130" si="23">I67&amp;H67</f>
        <v>1064DIM FP Equity</v>
      </c>
      <c r="K67" s="35" t="s">
        <v>1432</v>
      </c>
      <c r="L67" s="36">
        <v>0.46867694413181482</v>
      </c>
      <c r="M67" s="36">
        <v>0.43751312749422389</v>
      </c>
      <c r="N67" s="36">
        <v>0.30372489021206722</v>
      </c>
      <c r="O67" s="36">
        <v>0.29614148824248626</v>
      </c>
      <c r="P67" s="37">
        <v>19.946240159226392</v>
      </c>
      <c r="Q67" s="37">
        <v>15.612224210808364</v>
      </c>
      <c r="R67" s="37">
        <v>27.50173130193906</v>
      </c>
      <c r="S67" s="38">
        <v>32.577207231361946</v>
      </c>
      <c r="T67" s="38">
        <v>35.02161651444441</v>
      </c>
      <c r="U67" s="36">
        <v>0.30345288814029525</v>
      </c>
      <c r="V67" s="39">
        <v>1.3026049973418394</v>
      </c>
      <c r="W67" s="36">
        <v>0.50175431832202344</v>
      </c>
      <c r="X67" s="40">
        <v>0.15273075224495805</v>
      </c>
      <c r="Y67" s="39">
        <v>24.42282709694198</v>
      </c>
      <c r="Z67" s="39">
        <v>29.874520591010388</v>
      </c>
      <c r="AA67" s="39">
        <v>2380500000</v>
      </c>
      <c r="AB67" s="39">
        <v>3516900000</v>
      </c>
      <c r="AC67" s="39" t="e">
        <v>#N/A</v>
      </c>
      <c r="AD67" s="41">
        <v>667700000</v>
      </c>
      <c r="AE67" s="36">
        <v>0</v>
      </c>
      <c r="AF67" s="66" t="e">
        <f ca="1">_xll.BDP($H67,AF$1)/1000000</f>
        <v>#NAME?</v>
      </c>
      <c r="AG67" s="66" t="e">
        <f ca="1">_xll.BDP($H67,AG$1)</f>
        <v>#NAME?</v>
      </c>
      <c r="AH67" s="67" t="e">
        <f ca="1">_xll.BDP($H67,AH$1)</f>
        <v>#NAME?</v>
      </c>
      <c r="AI67" s="67" t="e">
        <f ca="1">_xll.BDP($H67,AI$1)</f>
        <v>#NAME?</v>
      </c>
      <c r="AJ67" s="67" t="e">
        <f ca="1">_xll.BDP($H67,AJ$1)</f>
        <v>#NAME?</v>
      </c>
      <c r="AK67" s="67" t="e">
        <f ca="1">_xll.BDP($H67,AK$1)</f>
        <v>#NAME?</v>
      </c>
      <c r="AL67" s="67" t="e">
        <f ca="1">_xll.BDP($H67,AL$1)</f>
        <v>#NAME?</v>
      </c>
      <c r="AM67" s="34" t="e">
        <f ca="1">_xll.BDP($H67,AM$1)</f>
        <v>#NAME?</v>
      </c>
      <c r="AN67" s="34" t="e">
        <f ca="1">_xll.BDP($H67,AN$1)</f>
        <v>#NAME?</v>
      </c>
      <c r="AO67" s="34" t="e">
        <f ca="1">_xll.BDP($H67,AO$1)</f>
        <v>#NAME?</v>
      </c>
      <c r="AP67" s="34" t="e">
        <f ca="1">_xll.BDP($H67,AP$1)</f>
        <v>#NAME?</v>
      </c>
      <c r="AQ67" s="129">
        <v>0.27359359999999999</v>
      </c>
      <c r="AR67" s="129">
        <v>0.32948320000000003</v>
      </c>
      <c r="AS67" s="129">
        <v>0.2798078</v>
      </c>
      <c r="AT67" s="63" t="s">
        <v>3998</v>
      </c>
      <c r="AU67" s="63" t="s">
        <v>3357</v>
      </c>
      <c r="AV67" t="str">
        <f t="shared" ref="AV67:AV130" si="24">IF(AT67=$AT$1,AU67,AT67)</f>
        <v>20/10/1994</v>
      </c>
      <c r="AW67" s="67">
        <v>0.50991503442650821</v>
      </c>
      <c r="AX67" s="60">
        <f t="shared" ref="AX67:AX130" si="25">IF(AW67=$AY$1,0,AW67)</f>
        <v>0.50991503442650821</v>
      </c>
      <c r="AY67" s="60">
        <f t="shared" ref="AY67:AY130" si="26">IFERROR(IFERROR((BB67/BA67)*AW67,(BD67/AF67)*(BB67/BC67)*100),0)</f>
        <v>-6.2171600696131085E-17</v>
      </c>
      <c r="AZ67" s="60">
        <f t="shared" ref="AZ67:AZ130" si="27">IFERROR(AY67+AX67,0)</f>
        <v>0.5099150344265081</v>
      </c>
      <c r="BA67" s="67">
        <v>14.569209233387312</v>
      </c>
      <c r="BB67" s="60">
        <v>-1.7763568394002505E-15</v>
      </c>
      <c r="BC67" s="67">
        <v>14.56920923338731</v>
      </c>
      <c r="BD67" s="60" t="e">
        <f ca="1">_xll.BDP($H67,BD$1)</f>
        <v>#NAME?</v>
      </c>
      <c r="BE67" s="60" t="e">
        <f t="shared" ref="BE67:BE130" ca="1" si="28">IF(AG67&lt;AF67,AG67,AF67)</f>
        <v>#NAME?</v>
      </c>
      <c r="BF67" s="63">
        <v>555.30000000000007</v>
      </c>
      <c r="BG67" s="63">
        <v>684</v>
      </c>
      <c r="BH67" s="63">
        <v>821.30000000000007</v>
      </c>
      <c r="BI67" s="63">
        <v>463.87900000000002</v>
      </c>
      <c r="BJ67" s="63">
        <v>380.78800000000001</v>
      </c>
      <c r="BK67" s="63">
        <v>516.24099999999999</v>
      </c>
      <c r="BL67" s="45">
        <f t="shared" ref="BL67:BL130" ca="1" si="29">IFERROR(BF67/$BE67,0)</f>
        <v>0</v>
      </c>
      <c r="BM67" s="45">
        <f t="shared" ref="BM67:BM130" ca="1" si="30">IFERROR(BG67/$BE67,0)</f>
        <v>0</v>
      </c>
      <c r="BN67" s="45">
        <f t="shared" ref="BN67:BN130" ca="1" si="31">IFERROR(BH67/$BE67,0)</f>
        <v>0</v>
      </c>
      <c r="BO67" s="45">
        <f t="shared" ref="BO67:BO130" ca="1" si="32">IFERROR(BI67/$BE67,0)</f>
        <v>0</v>
      </c>
      <c r="BP67" s="45">
        <f t="shared" ref="BP67:BP130" ca="1" si="33">IFERROR(BJ67/$BE67,0)</f>
        <v>0</v>
      </c>
      <c r="BQ67" s="45">
        <f t="shared" ref="BQ67:BQ130" ca="1" si="34">IFERROR(BK67/$BE67,0)</f>
        <v>0</v>
      </c>
      <c r="BR67" s="29">
        <f t="shared" ref="BR67:BR130" ca="1" si="35">IF(IF(BN67&gt;BQ67,BN67,BQ67)=0,IF(BM67&gt;BP67,BM67,BP67),IF(BN67&gt;BQ67,BN67,BQ67))</f>
        <v>0</v>
      </c>
      <c r="CI67" s="125">
        <f t="shared" ref="CI67:CI130" si="36">IF(ISNUMBER(L67),L67,M67)</f>
        <v>0.46867694413181482</v>
      </c>
      <c r="CJ67">
        <f t="shared" ref="CJ67:CJ130" si="37">IF(AND(M67&lt;0,AA67&gt;0),1,0)</f>
        <v>0</v>
      </c>
      <c r="CK67">
        <f t="shared" ref="CK67:CK130" si="38">IF(AND(CJ67=0,CI67&lt;0.1,CI67&gt;0),1,0)</f>
        <v>0</v>
      </c>
      <c r="CL67">
        <f t="shared" ref="CL67:CL130" si="39">IF(AND(CK67=0,CI67&lt;0.2,CI67&gt;0.1),1,0)</f>
        <v>0</v>
      </c>
      <c r="CM67">
        <f t="shared" ref="CM67:CM130" si="40">IF(AND(CL67=0,CI67&lt;0.3,CI67&gt;0.2),1,0)</f>
        <v>0</v>
      </c>
      <c r="CN67">
        <f t="shared" ref="CN67:CN130" si="41">IF(AND(CM67=0,CI67&lt;0.4,CI67&gt;0.3),1,0)</f>
        <v>0</v>
      </c>
      <c r="CO67">
        <f t="shared" ref="CO67:CO130" si="42">IF(AND(CN67=0,CI67&lt;0.5,CI67&gt;0.4),1,0)</f>
        <v>1</v>
      </c>
      <c r="CP67">
        <f t="shared" ref="CP67:CP130" si="43">IF(AND(CJ67=0,CK67=0,CL67=0,CM67=0,CN67=0,CO67=0),1,0)</f>
        <v>0</v>
      </c>
      <c r="CR67" t="e">
        <f ca="1">_xll.BDP($H67,CR$1)</f>
        <v>#NAME?</v>
      </c>
      <c r="CS67" t="e">
        <f ca="1">_xll.BDP($H67,CS$1)</f>
        <v>#NAME?</v>
      </c>
      <c r="CT67" s="121" t="e">
        <f ca="1">_xll.BDP($H67,CT$1)</f>
        <v>#NAME?</v>
      </c>
      <c r="CU67" s="122" t="e">
        <f ca="1">_xll.BDP($H67,CU$1)</f>
        <v>#NAME?</v>
      </c>
      <c r="CV67" s="122" t="e">
        <f ca="1">_xll.BDP($H67,CV$1)</f>
        <v>#NAME?</v>
      </c>
      <c r="CW67" s="122" t="e">
        <f ca="1">_xll.BDP($H67,CW$1)</f>
        <v>#NAME?</v>
      </c>
    </row>
    <row r="68" spans="1:101" hidden="1" x14ac:dyDescent="0.3">
      <c r="A68" t="str">
        <f t="shared" si="22"/>
        <v>3C</v>
      </c>
      <c r="B68">
        <v>3</v>
      </c>
      <c r="C68" s="34" t="s">
        <v>3294</v>
      </c>
      <c r="D68" s="34">
        <v>6</v>
      </c>
      <c r="E68" s="34">
        <v>2</v>
      </c>
      <c r="F68" s="42">
        <v>0.16</v>
      </c>
      <c r="G68" s="34"/>
      <c r="H68" s="34" t="s">
        <v>486</v>
      </c>
      <c r="I68" s="35">
        <v>1065</v>
      </c>
      <c r="J68" s="34" t="str">
        <f t="shared" si="23"/>
        <v>1065CP CN Equity</v>
      </c>
      <c r="K68" s="35" t="s">
        <v>563</v>
      </c>
      <c r="L68" s="36">
        <v>0.14862667953605116</v>
      </c>
      <c r="M68" s="36">
        <v>8.7619802799420804E-2</v>
      </c>
      <c r="N68" s="36">
        <v>0.14672737979290743</v>
      </c>
      <c r="O68" s="36">
        <v>8.7103297004592503E-2</v>
      </c>
      <c r="P68" s="37">
        <v>7.258366427119042</v>
      </c>
      <c r="Q68" s="37">
        <v>5.6491424515119908</v>
      </c>
      <c r="R68" s="37">
        <v>10.026528807564111</v>
      </c>
      <c r="S68" s="38">
        <v>52.638526132603509</v>
      </c>
      <c r="T68" s="38">
        <v>51.108420972989329</v>
      </c>
      <c r="U68" s="36">
        <v>0.25796221875939745</v>
      </c>
      <c r="V68" s="39">
        <v>2.9336235038084877</v>
      </c>
      <c r="W68" s="36">
        <v>0.53767244428723027</v>
      </c>
      <c r="X68" s="40" t="e">
        <v>#N/A</v>
      </c>
      <c r="Y68" s="39">
        <v>17.580349507407227</v>
      </c>
      <c r="Z68" s="39">
        <v>4.3665392086498001</v>
      </c>
      <c r="AA68" s="39">
        <v>58012000000</v>
      </c>
      <c r="AB68" s="39">
        <v>58356000000</v>
      </c>
      <c r="AC68" s="39" t="e">
        <v>#N/A</v>
      </c>
      <c r="AD68" s="41">
        <v>5031000000</v>
      </c>
      <c r="AE68" s="36">
        <v>0</v>
      </c>
      <c r="AF68" s="66" t="e">
        <f ca="1">_xll.BDP($H68,AF$1)/1000000</f>
        <v>#NAME?</v>
      </c>
      <c r="AG68" s="66" t="e">
        <f ca="1">_xll.BDP($H68,AG$1)</f>
        <v>#NAME?</v>
      </c>
      <c r="AH68" s="67" t="e">
        <f ca="1">_xll.BDP($H68,AH$1)</f>
        <v>#NAME?</v>
      </c>
      <c r="AI68" s="67" t="e">
        <f ca="1">_xll.BDP($H68,AI$1)</f>
        <v>#NAME?</v>
      </c>
      <c r="AJ68" s="67" t="e">
        <f ca="1">_xll.BDP($H68,AJ$1)</f>
        <v>#NAME?</v>
      </c>
      <c r="AK68" s="67" t="e">
        <f ca="1">_xll.BDP($H68,AK$1)</f>
        <v>#NAME?</v>
      </c>
      <c r="AL68" s="67" t="e">
        <f ca="1">_xll.BDP($H68,AL$1)</f>
        <v>#NAME?</v>
      </c>
      <c r="AM68" s="34" t="e">
        <f ca="1">_xll.BDP($H68,AM$1)</f>
        <v>#NAME?</v>
      </c>
      <c r="AN68" s="34" t="e">
        <f ca="1">_xll.BDP($H68,AN$1)</f>
        <v>#NAME?</v>
      </c>
      <c r="AO68" s="34" t="e">
        <f ca="1">_xll.BDP($H68,AO$1)</f>
        <v>#NAME?</v>
      </c>
      <c r="AP68" s="34" t="e">
        <f ca="1">_xll.BDP($H68,AP$1)</f>
        <v>#NAME?</v>
      </c>
      <c r="AQ68" s="129">
        <v>0.16330230000000001</v>
      </c>
      <c r="AR68" s="129">
        <v>0.18289580000000003</v>
      </c>
      <c r="AS68" s="129">
        <v>0.17705670000000001</v>
      </c>
      <c r="AT68" s="63" t="s">
        <v>4013</v>
      </c>
      <c r="AU68" s="63" t="s">
        <v>3317</v>
      </c>
      <c r="AV68" t="str">
        <f t="shared" si="24"/>
        <v>21/08/2001</v>
      </c>
      <c r="AW68" s="67">
        <v>0.68567303361896137</v>
      </c>
      <c r="AX68" s="60">
        <f t="shared" si="25"/>
        <v>0.68567303361896137</v>
      </c>
      <c r="AY68" s="60">
        <f t="shared" si="26"/>
        <v>-3.1074134973466328E-2</v>
      </c>
      <c r="AZ68" s="60">
        <f t="shared" si="27"/>
        <v>0.65459889864549503</v>
      </c>
      <c r="BA68" s="67">
        <v>20.054044539619429</v>
      </c>
      <c r="BB68" s="60">
        <v>-0.9088327179778517</v>
      </c>
      <c r="BC68" s="67">
        <v>19.145211821641578</v>
      </c>
      <c r="BD68" s="60" t="e">
        <f ca="1">_xll.BDP($H68,BD$1)</f>
        <v>#NAME?</v>
      </c>
      <c r="BE68" s="60" t="e">
        <f t="shared" ca="1" si="28"/>
        <v>#NAME?</v>
      </c>
      <c r="BF68" s="63">
        <v>3683.8240000000001</v>
      </c>
      <c r="BG68" s="63">
        <v>4373.2690000000002</v>
      </c>
      <c r="BH68" s="63">
        <v>5058</v>
      </c>
      <c r="BI68" s="63">
        <v>2630.01</v>
      </c>
      <c r="BJ68" s="63">
        <v>3470.596</v>
      </c>
      <c r="BK68" s="63">
        <v>3894.9500000000003</v>
      </c>
      <c r="BL68" s="45">
        <f t="shared" ca="1" si="29"/>
        <v>0</v>
      </c>
      <c r="BM68" s="45">
        <f t="shared" ca="1" si="30"/>
        <v>0</v>
      </c>
      <c r="BN68" s="45">
        <f t="shared" ca="1" si="31"/>
        <v>0</v>
      </c>
      <c r="BO68" s="45">
        <f t="shared" ca="1" si="32"/>
        <v>0</v>
      </c>
      <c r="BP68" s="45">
        <f t="shared" ca="1" si="33"/>
        <v>0</v>
      </c>
      <c r="BQ68" s="45">
        <f t="shared" ca="1" si="34"/>
        <v>0</v>
      </c>
      <c r="BR68" s="29">
        <f t="shared" ca="1" si="35"/>
        <v>0</v>
      </c>
      <c r="CI68" s="125">
        <f t="shared" si="36"/>
        <v>0.14862667953605116</v>
      </c>
      <c r="CJ68">
        <f t="shared" si="37"/>
        <v>0</v>
      </c>
      <c r="CK68">
        <f t="shared" si="38"/>
        <v>0</v>
      </c>
      <c r="CL68">
        <f t="shared" si="39"/>
        <v>1</v>
      </c>
      <c r="CM68">
        <f t="shared" si="40"/>
        <v>0</v>
      </c>
      <c r="CN68">
        <f t="shared" si="41"/>
        <v>0</v>
      </c>
      <c r="CO68">
        <f t="shared" si="42"/>
        <v>0</v>
      </c>
      <c r="CP68">
        <f t="shared" si="43"/>
        <v>0</v>
      </c>
      <c r="CR68" t="e">
        <f ca="1">_xll.BDP($H68,CR$1)</f>
        <v>#NAME?</v>
      </c>
      <c r="CS68" t="e">
        <f ca="1">_xll.BDP($H68,CS$1)</f>
        <v>#NAME?</v>
      </c>
      <c r="CT68" s="121" t="e">
        <f ca="1">_xll.BDP($H68,CT$1)</f>
        <v>#NAME?</v>
      </c>
      <c r="CU68" s="122" t="e">
        <f ca="1">_xll.BDP($H68,CU$1)</f>
        <v>#NAME?</v>
      </c>
      <c r="CV68" s="122" t="e">
        <f ca="1">_xll.BDP($H68,CV$1)</f>
        <v>#NAME?</v>
      </c>
      <c r="CW68" s="122" t="e">
        <f ca="1">_xll.BDP($H68,CW$1)</f>
        <v>#NAME?</v>
      </c>
    </row>
    <row r="69" spans="1:101" hidden="1" x14ac:dyDescent="0.3">
      <c r="A69" t="str">
        <f t="shared" si="22"/>
        <v>2A</v>
      </c>
      <c r="B69">
        <v>2</v>
      </c>
      <c r="C69" s="34" t="s">
        <v>3295</v>
      </c>
      <c r="D69" s="34">
        <v>6</v>
      </c>
      <c r="E69" s="34">
        <v>3</v>
      </c>
      <c r="F69" s="42">
        <v>0.18</v>
      </c>
      <c r="G69" s="34" t="s">
        <v>2938</v>
      </c>
      <c r="H69" s="35" t="s">
        <v>404</v>
      </c>
      <c r="I69" s="34">
        <v>1066</v>
      </c>
      <c r="J69" s="34" t="str">
        <f t="shared" si="23"/>
        <v>1066CME US Equity</v>
      </c>
      <c r="K69" s="35" t="s">
        <v>1097</v>
      </c>
      <c r="L69" s="36">
        <v>0.15611202702041943</v>
      </c>
      <c r="M69" s="36">
        <v>0.17272462759372201</v>
      </c>
      <c r="N69" s="36">
        <v>9.7863566014938064E-2</v>
      </c>
      <c r="O69" s="36">
        <v>0.10808485419701254</v>
      </c>
      <c r="P69" s="37">
        <v>6.2570739653319993</v>
      </c>
      <c r="Q69" s="37">
        <v>4.8031741574311937</v>
      </c>
      <c r="R69" s="37">
        <v>7.1023704750004519</v>
      </c>
      <c r="S69" s="38">
        <v>67.919623184216363</v>
      </c>
      <c r="T69" s="38">
        <v>68.462366019843003</v>
      </c>
      <c r="U69" s="36">
        <v>1.020553101430337E-2</v>
      </c>
      <c r="V69" s="39">
        <v>0.40450387051372277</v>
      </c>
      <c r="W69" s="36">
        <v>0.3623991798895812</v>
      </c>
      <c r="X69" s="40">
        <v>4.6848530872130381E-2</v>
      </c>
      <c r="Y69" s="39">
        <v>6.1419431870060084</v>
      </c>
      <c r="Z69" s="39">
        <v>-8.7703980338994292</v>
      </c>
      <c r="AA69" s="39">
        <v>17527900000</v>
      </c>
      <c r="AB69" s="39">
        <v>28010400000</v>
      </c>
      <c r="AC69" s="39" t="e">
        <v>#N/A</v>
      </c>
      <c r="AD69" s="41">
        <v>3332666346.2970338</v>
      </c>
      <c r="AE69" s="36">
        <v>0</v>
      </c>
      <c r="AF69" s="66" t="e">
        <f ca="1">_xll.BDP($H69,AF$1)/1000000</f>
        <v>#NAME?</v>
      </c>
      <c r="AG69" s="66" t="e">
        <f ca="1">_xll.BDP($H69,AG$1)</f>
        <v>#NAME?</v>
      </c>
      <c r="AH69" s="67" t="e">
        <f ca="1">_xll.BDP($H69,AH$1)</f>
        <v>#NAME?</v>
      </c>
      <c r="AI69" s="67" t="e">
        <f ca="1">_xll.BDP($H69,AI$1)</f>
        <v>#NAME?</v>
      </c>
      <c r="AJ69" s="67" t="e">
        <f ca="1">_xll.BDP($H69,AJ$1)</f>
        <v>#NAME?</v>
      </c>
      <c r="AK69" s="67" t="e">
        <f ca="1">_xll.BDP($H69,AK$1)</f>
        <v>#NAME?</v>
      </c>
      <c r="AL69" s="67" t="e">
        <f ca="1">_xll.BDP($H69,AL$1)</f>
        <v>#NAME?</v>
      </c>
      <c r="AM69" s="34" t="e">
        <f ca="1">_xll.BDP($H69,AM$1)</f>
        <v>#NAME?</v>
      </c>
      <c r="AN69" s="34" t="e">
        <f ca="1">_xll.BDP($H69,AN$1)</f>
        <v>#NAME?</v>
      </c>
      <c r="AO69" s="34" t="e">
        <f ca="1">_xll.BDP($H69,AO$1)</f>
        <v>#NAME?</v>
      </c>
      <c r="AP69" s="34" t="e">
        <f ca="1">_xll.BDP($H69,AP$1)</f>
        <v>#NAME?</v>
      </c>
      <c r="AQ69" s="129">
        <v>0.1957555</v>
      </c>
      <c r="AR69" s="129">
        <v>0.1782309</v>
      </c>
      <c r="AS69" s="129">
        <v>7.7989390000000006E-2</v>
      </c>
      <c r="AT69" s="63" t="s">
        <v>3358</v>
      </c>
      <c r="AU69" s="63" t="s">
        <v>3358</v>
      </c>
      <c r="AV69" t="str">
        <f t="shared" si="24"/>
        <v>06/12/2002</v>
      </c>
      <c r="AW69" s="67">
        <v>2.2133910636186087</v>
      </c>
      <c r="AX69" s="60">
        <f t="shared" si="25"/>
        <v>2.2133910636186087</v>
      </c>
      <c r="AY69" s="60">
        <f t="shared" si="26"/>
        <v>-0.52742567390324002</v>
      </c>
      <c r="AZ69" s="60">
        <f t="shared" si="27"/>
        <v>1.6859653897153688</v>
      </c>
      <c r="BA69" s="67">
        <v>115.01367354855019</v>
      </c>
      <c r="BB69" s="60">
        <v>-27.406437694863627</v>
      </c>
      <c r="BC69" s="67">
        <v>87.607235853686547</v>
      </c>
      <c r="BD69" s="60" t="e">
        <f ca="1">_xll.BDP($H69,BD$1)</f>
        <v>#NAME?</v>
      </c>
      <c r="BE69" s="60" t="e">
        <f t="shared" ca="1" si="28"/>
        <v>#NAME?</v>
      </c>
      <c r="BF69" s="63">
        <v>3230.056</v>
      </c>
      <c r="BG69" s="63">
        <v>3287.2780000000002</v>
      </c>
      <c r="BH69" s="63">
        <v>3407.933</v>
      </c>
      <c r="BI69" s="63">
        <v>3274.6559999999999</v>
      </c>
      <c r="BJ69" s="63">
        <v>3319.223</v>
      </c>
      <c r="BK69" s="63">
        <v>3444.268</v>
      </c>
      <c r="BL69" s="45">
        <f t="shared" ca="1" si="29"/>
        <v>0</v>
      </c>
      <c r="BM69" s="45">
        <f t="shared" ca="1" si="30"/>
        <v>0</v>
      </c>
      <c r="BN69" s="45">
        <f t="shared" ca="1" si="31"/>
        <v>0</v>
      </c>
      <c r="BO69" s="45">
        <f t="shared" ca="1" si="32"/>
        <v>0</v>
      </c>
      <c r="BP69" s="45">
        <f t="shared" ca="1" si="33"/>
        <v>0</v>
      </c>
      <c r="BQ69" s="45">
        <f t="shared" ca="1" si="34"/>
        <v>0</v>
      </c>
      <c r="BR69" s="29">
        <f t="shared" ca="1" si="35"/>
        <v>0</v>
      </c>
      <c r="CI69" s="125">
        <f t="shared" si="36"/>
        <v>0.15611202702041943</v>
      </c>
      <c r="CJ69">
        <f t="shared" si="37"/>
        <v>0</v>
      </c>
      <c r="CK69">
        <f t="shared" si="38"/>
        <v>0</v>
      </c>
      <c r="CL69">
        <f t="shared" si="39"/>
        <v>1</v>
      </c>
      <c r="CM69">
        <f t="shared" si="40"/>
        <v>0</v>
      </c>
      <c r="CN69">
        <f t="shared" si="41"/>
        <v>0</v>
      </c>
      <c r="CO69">
        <f t="shared" si="42"/>
        <v>0</v>
      </c>
      <c r="CP69">
        <f t="shared" si="43"/>
        <v>0</v>
      </c>
      <c r="CR69" t="e">
        <f ca="1">_xll.BDP($H69,CR$1)</f>
        <v>#NAME?</v>
      </c>
      <c r="CS69" t="e">
        <f ca="1">_xll.BDP($H69,CS$1)</f>
        <v>#NAME?</v>
      </c>
      <c r="CT69" s="121" t="e">
        <f ca="1">_xll.BDP($H69,CT$1)</f>
        <v>#NAME?</v>
      </c>
      <c r="CU69" s="122" t="e">
        <f ca="1">_xll.BDP($H69,CU$1)</f>
        <v>#NAME?</v>
      </c>
      <c r="CV69" s="122" t="e">
        <f ca="1">_xll.BDP($H69,CV$1)</f>
        <v>#NAME?</v>
      </c>
      <c r="CW69" s="122" t="e">
        <f ca="1">_xll.BDP($H69,CW$1)</f>
        <v>#NAME?</v>
      </c>
    </row>
    <row r="70" spans="1:101" hidden="1" x14ac:dyDescent="0.3">
      <c r="A70" t="str">
        <f t="shared" si="22"/>
        <v>2A</v>
      </c>
      <c r="B70">
        <v>2</v>
      </c>
      <c r="C70" s="34" t="s">
        <v>3295</v>
      </c>
      <c r="D70" s="34">
        <v>7</v>
      </c>
      <c r="E70" s="34">
        <v>3</v>
      </c>
      <c r="F70" s="34" t="s">
        <v>2368</v>
      </c>
      <c r="G70" s="34"/>
      <c r="H70" s="35" t="s">
        <v>383</v>
      </c>
      <c r="I70" s="35">
        <v>1067</v>
      </c>
      <c r="J70" s="34" t="str">
        <f t="shared" si="23"/>
        <v>1067ABNB US Equity</v>
      </c>
      <c r="K70" s="35" t="s">
        <v>1072</v>
      </c>
      <c r="L70" s="36">
        <v>0.19970381439048063</v>
      </c>
      <c r="M70" s="36">
        <v>-0.83002952340784475</v>
      </c>
      <c r="N70" s="36">
        <v>0.59425129808395183</v>
      </c>
      <c r="O70" s="36">
        <v>-1.1435212085996513</v>
      </c>
      <c r="P70" s="37">
        <v>24.404225037246725</v>
      </c>
      <c r="Q70" s="37">
        <v>23.281188497281825</v>
      </c>
      <c r="R70" s="37">
        <v>40.467587303917192</v>
      </c>
      <c r="S70" s="38">
        <v>-10.509629444175564</v>
      </c>
      <c r="T70" s="38">
        <v>25.312537206810333</v>
      </c>
      <c r="U70" s="36">
        <v>-0.42637339942172658</v>
      </c>
      <c r="V70" s="39">
        <v>-4.4277111017697974</v>
      </c>
      <c r="W70" s="36">
        <v>0.26431211909281649</v>
      </c>
      <c r="X70" s="40">
        <v>9.4884417808219178E-3</v>
      </c>
      <c r="Y70" s="39">
        <v>31.357247562258589</v>
      </c>
      <c r="Z70" s="39" t="e">
        <v>#N/A</v>
      </c>
      <c r="AA70" s="39">
        <v>-2371000000</v>
      </c>
      <c r="AB70" s="39">
        <v>-1721000000</v>
      </c>
      <c r="AC70" s="39">
        <v>975469000</v>
      </c>
      <c r="AD70" s="41">
        <v>3815008000</v>
      </c>
      <c r="AE70" s="36">
        <v>0.2556925175517325</v>
      </c>
      <c r="AF70" s="66" t="e">
        <f ca="1">_xll.BDP($H70,AF$1)/1000000</f>
        <v>#NAME?</v>
      </c>
      <c r="AG70" s="66" t="e">
        <f ca="1">_xll.BDP($H70,AG$1)</f>
        <v>#NAME?</v>
      </c>
      <c r="AH70" s="67" t="e">
        <f ca="1">_xll.BDP($H70,AH$1)</f>
        <v>#NAME?</v>
      </c>
      <c r="AI70" s="67" t="e">
        <f ca="1">_xll.BDP($H70,AI$1)</f>
        <v>#NAME?</v>
      </c>
      <c r="AJ70" s="67" t="e">
        <f ca="1">_xll.BDP($H70,AJ$1)</f>
        <v>#NAME?</v>
      </c>
      <c r="AK70" s="67" t="e">
        <f ca="1">_xll.BDP($H70,AK$1)</f>
        <v>#NAME?</v>
      </c>
      <c r="AL70" s="67" t="e">
        <f ca="1">_xll.BDP($H70,AL$1)</f>
        <v>#NAME?</v>
      </c>
      <c r="AM70" s="34" t="e">
        <f ca="1">_xll.BDP($H70,AM$1)</f>
        <v>#NAME?</v>
      </c>
      <c r="AN70" s="34" t="e">
        <f ca="1">_xll.BDP($H70,AN$1)</f>
        <v>#NAME?</v>
      </c>
      <c r="AO70" s="34" t="e">
        <f ca="1">_xll.BDP($H70,AO$1)</f>
        <v>#NAME?</v>
      </c>
      <c r="AP70" s="34" t="e">
        <f ca="1">_xll.BDP($H70,AP$1)</f>
        <v>#NAME?</v>
      </c>
      <c r="AQ70" s="129" t="e">
        <v>#VALUE!</v>
      </c>
      <c r="AR70" s="129" t="e">
        <v>#VALUE!</v>
      </c>
      <c r="AS70" s="129" t="e">
        <v>#VALUE!</v>
      </c>
      <c r="AT70" s="63" t="s">
        <v>3359</v>
      </c>
      <c r="AU70" s="63" t="s">
        <v>3359</v>
      </c>
      <c r="AV70" t="str">
        <f t="shared" si="24"/>
        <v>10/12/2020</v>
      </c>
      <c r="AW70" s="67" t="s">
        <v>3317</v>
      </c>
      <c r="AX70" s="60">
        <f t="shared" si="25"/>
        <v>0</v>
      </c>
      <c r="AY70" s="60">
        <f t="shared" ca="1" si="26"/>
        <v>0</v>
      </c>
      <c r="AZ70" s="60">
        <f t="shared" ca="1" si="27"/>
        <v>0</v>
      </c>
      <c r="BA70" s="67">
        <v>0</v>
      </c>
      <c r="BB70" s="60">
        <v>-4.3509216043034575</v>
      </c>
      <c r="BC70" s="67">
        <v>-4.3509216043034575</v>
      </c>
      <c r="BD70" s="60" t="e">
        <f ca="1">_xll.BDP($H70,BD$1)</f>
        <v>#NAME?</v>
      </c>
      <c r="BE70" s="60" t="e">
        <f t="shared" ca="1" si="28"/>
        <v>#NAME?</v>
      </c>
      <c r="BF70" s="63">
        <v>2508.056</v>
      </c>
      <c r="BG70" s="63">
        <v>2894.27</v>
      </c>
      <c r="BH70" s="63">
        <v>3261.9259999999999</v>
      </c>
      <c r="BI70" s="63">
        <v>3857.5729999999999</v>
      </c>
      <c r="BJ70" s="63">
        <v>4042.739</v>
      </c>
      <c r="BK70" s="63">
        <v>4869.9430000000002</v>
      </c>
      <c r="BL70" s="45">
        <f t="shared" ca="1" si="29"/>
        <v>0</v>
      </c>
      <c r="BM70" s="45">
        <f t="shared" ca="1" si="30"/>
        <v>0</v>
      </c>
      <c r="BN70" s="45">
        <f t="shared" ca="1" si="31"/>
        <v>0</v>
      </c>
      <c r="BO70" s="45">
        <f t="shared" ca="1" si="32"/>
        <v>0</v>
      </c>
      <c r="BP70" s="45">
        <f t="shared" ca="1" si="33"/>
        <v>0</v>
      </c>
      <c r="BQ70" s="45">
        <f t="shared" ca="1" si="34"/>
        <v>0</v>
      </c>
      <c r="BR70" s="29">
        <f t="shared" ca="1" si="35"/>
        <v>0</v>
      </c>
      <c r="BS70">
        <v>1</v>
      </c>
      <c r="BT70">
        <v>1</v>
      </c>
      <c r="BU70">
        <v>0</v>
      </c>
      <c r="BV70">
        <v>0</v>
      </c>
      <c r="BW70">
        <v>0</v>
      </c>
      <c r="BX70">
        <v>0</v>
      </c>
      <c r="BY70">
        <v>0</v>
      </c>
      <c r="BZ70">
        <v>0</v>
      </c>
      <c r="CA70">
        <v>1</v>
      </c>
      <c r="CB70" t="s">
        <v>4734</v>
      </c>
      <c r="CC70">
        <v>3</v>
      </c>
      <c r="CD70">
        <v>1</v>
      </c>
      <c r="CE70">
        <v>1</v>
      </c>
      <c r="CF70">
        <v>1</v>
      </c>
      <c r="CG70">
        <v>1</v>
      </c>
      <c r="CH70">
        <v>1</v>
      </c>
      <c r="CI70" s="125">
        <f t="shared" si="36"/>
        <v>0.19970381439048063</v>
      </c>
      <c r="CJ70">
        <f t="shared" si="37"/>
        <v>0</v>
      </c>
      <c r="CK70">
        <f t="shared" si="38"/>
        <v>0</v>
      </c>
      <c r="CL70">
        <f t="shared" si="39"/>
        <v>1</v>
      </c>
      <c r="CM70">
        <f t="shared" si="40"/>
        <v>0</v>
      </c>
      <c r="CN70">
        <f t="shared" si="41"/>
        <v>0</v>
      </c>
      <c r="CO70">
        <f t="shared" si="42"/>
        <v>0</v>
      </c>
      <c r="CP70">
        <f t="shared" si="43"/>
        <v>0</v>
      </c>
      <c r="CR70" t="e">
        <f ca="1">_xll.BDP($H70,CR$1)</f>
        <v>#NAME?</v>
      </c>
      <c r="CS70" t="e">
        <f ca="1">_xll.BDP($H70,CS$1)</f>
        <v>#NAME?</v>
      </c>
      <c r="CT70" s="121" t="e">
        <f ca="1">_xll.BDP($H70,CT$1)</f>
        <v>#NAME?</v>
      </c>
      <c r="CU70" s="122" t="e">
        <f ca="1">_xll.BDP($H70,CU$1)</f>
        <v>#NAME?</v>
      </c>
      <c r="CV70" s="122" t="e">
        <f ca="1">_xll.BDP($H70,CV$1)</f>
        <v>#NAME?</v>
      </c>
      <c r="CW70" s="122" t="e">
        <f ca="1">_xll.BDP($H70,CW$1)</f>
        <v>#NAME?</v>
      </c>
    </row>
    <row r="71" spans="1:101" hidden="1" x14ac:dyDescent="0.3">
      <c r="A71" t="str">
        <f t="shared" si="22"/>
        <v>2A</v>
      </c>
      <c r="B71">
        <v>2</v>
      </c>
      <c r="C71" s="34" t="s">
        <v>3295</v>
      </c>
      <c r="D71" s="34">
        <v>7</v>
      </c>
      <c r="E71" s="34">
        <v>2</v>
      </c>
      <c r="F71" s="42">
        <v>0.25</v>
      </c>
      <c r="G71" s="34" t="s">
        <v>3218</v>
      </c>
      <c r="H71" s="35" t="s">
        <v>206</v>
      </c>
      <c r="I71" s="34">
        <v>1068</v>
      </c>
      <c r="J71" s="34" t="str">
        <f t="shared" si="23"/>
        <v>1068SPSC US Equity</v>
      </c>
      <c r="K71" s="35" t="s">
        <v>862</v>
      </c>
      <c r="L71" s="36">
        <v>0.45114511930616902</v>
      </c>
      <c r="M71" s="36">
        <v>0.49857813266092316</v>
      </c>
      <c r="N71" s="36">
        <v>0.21013547169239274</v>
      </c>
      <c r="O71" s="36">
        <v>0.20932557770236493</v>
      </c>
      <c r="P71" s="37">
        <v>12.853460256197929</v>
      </c>
      <c r="Q71" s="37">
        <v>10.050648321186308</v>
      </c>
      <c r="R71" s="37">
        <v>10.936144980523183</v>
      </c>
      <c r="S71" s="38">
        <v>20.724319371380538</v>
      </c>
      <c r="T71" s="38">
        <v>22.724258386470755</v>
      </c>
      <c r="U71" s="36">
        <v>-0.43648052120194564</v>
      </c>
      <c r="V71" s="39">
        <v>-2.0726206370398623</v>
      </c>
      <c r="W71" s="36">
        <v>0.81197887296660909</v>
      </c>
      <c r="X71" s="40" t="e">
        <v>#N/A</v>
      </c>
      <c r="Y71" s="39">
        <v>15.729405284819851</v>
      </c>
      <c r="Z71" s="39" t="e">
        <v>#N/A</v>
      </c>
      <c r="AA71" s="39">
        <v>142770000</v>
      </c>
      <c r="AB71" s="39">
        <v>340054000</v>
      </c>
      <c r="AC71" s="39">
        <v>36164000</v>
      </c>
      <c r="AD71" s="41">
        <v>117336000</v>
      </c>
      <c r="AE71" s="36">
        <v>0.30820890434308312</v>
      </c>
      <c r="AF71" s="66" t="e">
        <f ca="1">_xll.BDP($H71,AF$1)/1000000</f>
        <v>#NAME?</v>
      </c>
      <c r="AG71" s="66" t="e">
        <f ca="1">_xll.BDP($H71,AG$1)</f>
        <v>#NAME?</v>
      </c>
      <c r="AH71" s="67" t="e">
        <f ca="1">_xll.BDP($H71,AH$1)</f>
        <v>#NAME?</v>
      </c>
      <c r="AI71" s="67" t="e">
        <f ca="1">_xll.BDP($H71,AI$1)</f>
        <v>#NAME?</v>
      </c>
      <c r="AJ71" s="67" t="e">
        <f ca="1">_xll.BDP($H71,AJ$1)</f>
        <v>#NAME?</v>
      </c>
      <c r="AK71" s="67" t="e">
        <f ca="1">_xll.BDP($H71,AK$1)</f>
        <v>#NAME?</v>
      </c>
      <c r="AL71" s="67" t="e">
        <f ca="1">_xll.BDP($H71,AL$1)</f>
        <v>#NAME?</v>
      </c>
      <c r="AM71" s="34" t="e">
        <f ca="1">_xll.BDP($H71,AM$1)</f>
        <v>#NAME?</v>
      </c>
      <c r="AN71" s="34" t="e">
        <f ca="1">_xll.BDP($H71,AN$1)</f>
        <v>#NAME?</v>
      </c>
      <c r="AO71" s="34" t="e">
        <f ca="1">_xll.BDP($H71,AO$1)</f>
        <v>#NAME?</v>
      </c>
      <c r="AP71" s="34" t="e">
        <f ca="1">_xll.BDP($H71,AP$1)</f>
        <v>#NAME?</v>
      </c>
      <c r="AQ71" s="129" t="e">
        <v>#VALUE!</v>
      </c>
      <c r="AR71" s="129">
        <v>0.2488176</v>
      </c>
      <c r="AS71" s="129">
        <v>0.45673400000000003</v>
      </c>
      <c r="AT71" s="63" t="s">
        <v>3360</v>
      </c>
      <c r="AU71" s="63" t="s">
        <v>3360</v>
      </c>
      <c r="AV71" t="str">
        <f t="shared" si="24"/>
        <v>22/04/2010</v>
      </c>
      <c r="AW71" s="67" t="s">
        <v>3317</v>
      </c>
      <c r="AX71" s="60">
        <f t="shared" si="25"/>
        <v>0</v>
      </c>
      <c r="AY71" s="60">
        <f t="shared" ca="1" si="26"/>
        <v>0</v>
      </c>
      <c r="AZ71" s="60">
        <f t="shared" ca="1" si="27"/>
        <v>0</v>
      </c>
      <c r="BA71" s="67">
        <v>0</v>
      </c>
      <c r="BB71" s="60">
        <v>57.371132150759976</v>
      </c>
      <c r="BC71" s="67">
        <v>57.371132150759976</v>
      </c>
      <c r="BD71" s="60" t="e">
        <f ca="1">_xll.BDP($H71,BD$1)</f>
        <v>#NAME?</v>
      </c>
      <c r="BE71" s="60" t="e">
        <f t="shared" ca="1" si="28"/>
        <v>#NAME?</v>
      </c>
      <c r="BF71" s="63">
        <v>101.25700000000001</v>
      </c>
      <c r="BG71" s="63">
        <v>120</v>
      </c>
      <c r="BH71" s="63">
        <v>147</v>
      </c>
      <c r="BI71" s="63">
        <v>112.556</v>
      </c>
      <c r="BJ71" s="63">
        <v>132.34</v>
      </c>
      <c r="BK71" s="63" t="s">
        <v>3317</v>
      </c>
      <c r="BL71" s="45">
        <f t="shared" ca="1" si="29"/>
        <v>0</v>
      </c>
      <c r="BM71" s="45">
        <f t="shared" ca="1" si="30"/>
        <v>0</v>
      </c>
      <c r="BN71" s="45">
        <f t="shared" ca="1" si="31"/>
        <v>0</v>
      </c>
      <c r="BO71" s="45">
        <f t="shared" ca="1" si="32"/>
        <v>0</v>
      </c>
      <c r="BP71" s="45">
        <f t="shared" ca="1" si="33"/>
        <v>0</v>
      </c>
      <c r="BQ71" s="45">
        <f t="shared" ca="1" si="34"/>
        <v>0</v>
      </c>
      <c r="BR71" s="29">
        <f t="shared" ca="1" si="35"/>
        <v>0</v>
      </c>
      <c r="CI71" s="125">
        <f t="shared" si="36"/>
        <v>0.45114511930616902</v>
      </c>
      <c r="CJ71">
        <f t="shared" si="37"/>
        <v>0</v>
      </c>
      <c r="CK71">
        <f t="shared" si="38"/>
        <v>0</v>
      </c>
      <c r="CL71">
        <f t="shared" si="39"/>
        <v>0</v>
      </c>
      <c r="CM71">
        <f t="shared" si="40"/>
        <v>0</v>
      </c>
      <c r="CN71">
        <f t="shared" si="41"/>
        <v>0</v>
      </c>
      <c r="CO71">
        <f t="shared" si="42"/>
        <v>1</v>
      </c>
      <c r="CP71">
        <f t="shared" si="43"/>
        <v>0</v>
      </c>
      <c r="CR71" t="e">
        <f ca="1">_xll.BDP($H71,CR$1)</f>
        <v>#NAME?</v>
      </c>
      <c r="CS71" t="e">
        <f ca="1">_xll.BDP($H71,CS$1)</f>
        <v>#NAME?</v>
      </c>
      <c r="CT71" s="121" t="e">
        <f ca="1">_xll.BDP($H71,CT$1)</f>
        <v>#NAME?</v>
      </c>
      <c r="CU71" s="122" t="e">
        <f ca="1">_xll.BDP($H71,CU$1)</f>
        <v>#NAME?</v>
      </c>
      <c r="CV71" s="122" t="e">
        <f ca="1">_xll.BDP($H71,CV$1)</f>
        <v>#NAME?</v>
      </c>
      <c r="CW71" s="122" t="e">
        <f ca="1">_xll.BDP($H71,CW$1)</f>
        <v>#NAME?</v>
      </c>
    </row>
    <row r="72" spans="1:101" hidden="1" x14ac:dyDescent="0.3">
      <c r="A72" t="str">
        <f t="shared" si="22"/>
        <v>2A</v>
      </c>
      <c r="B72">
        <v>2</v>
      </c>
      <c r="C72" s="34" t="s">
        <v>3295</v>
      </c>
      <c r="D72" s="34">
        <v>7</v>
      </c>
      <c r="E72" s="34">
        <v>3</v>
      </c>
      <c r="F72" s="42">
        <v>0.16</v>
      </c>
      <c r="G72" s="34" t="s">
        <v>2853</v>
      </c>
      <c r="H72" s="34" t="s">
        <v>2134</v>
      </c>
      <c r="I72" s="35">
        <v>1069</v>
      </c>
      <c r="J72" s="34" t="str">
        <f t="shared" si="23"/>
        <v>1069REG1V FH Equity</v>
      </c>
      <c r="K72" s="35" t="s">
        <v>2135</v>
      </c>
      <c r="L72" s="36">
        <v>1.2842883286227615</v>
      </c>
      <c r="M72" s="36">
        <v>1.5394948394792802</v>
      </c>
      <c r="N72" s="36">
        <v>0.49452223150302005</v>
      </c>
      <c r="O72" s="36">
        <v>0.37550127136333161</v>
      </c>
      <c r="P72" s="37">
        <v>27.762125314385454</v>
      </c>
      <c r="Q72" s="37">
        <v>20.390802386083109</v>
      </c>
      <c r="R72" s="37">
        <v>25.417661097852029</v>
      </c>
      <c r="S72" s="38">
        <v>35.660393283090215</v>
      </c>
      <c r="T72" s="38">
        <v>34.149686520376171</v>
      </c>
      <c r="U72" s="36">
        <v>-0.14774281805745554</v>
      </c>
      <c r="V72" s="39">
        <v>-0.31858407079646017</v>
      </c>
      <c r="W72" s="36">
        <v>0.63924528301886796</v>
      </c>
      <c r="X72" s="40" t="e">
        <v>#N/A</v>
      </c>
      <c r="Y72" s="39">
        <v>30.253977013464898</v>
      </c>
      <c r="Z72" s="39">
        <v>22.060889769406302</v>
      </c>
      <c r="AA72" s="39">
        <v>19281000</v>
      </c>
      <c r="AB72" s="39">
        <v>79049000</v>
      </c>
      <c r="AC72" s="39" t="e">
        <v>#N/A</v>
      </c>
      <c r="AD72" s="41">
        <v>23600000</v>
      </c>
      <c r="AE72" s="36">
        <v>0</v>
      </c>
      <c r="AF72" s="66" t="e">
        <f ca="1">_xll.BDP($H72,AF$1)/1000000</f>
        <v>#NAME?</v>
      </c>
      <c r="AG72" s="66" t="e">
        <f ca="1">_xll.BDP($H72,AG$1)</f>
        <v>#NAME?</v>
      </c>
      <c r="AH72" s="67" t="e">
        <f ca="1">_xll.BDP($H72,AH$1)</f>
        <v>#NAME?</v>
      </c>
      <c r="AI72" s="67" t="e">
        <f ca="1">_xll.BDP($H72,AI$1)</f>
        <v>#NAME?</v>
      </c>
      <c r="AJ72" s="67" t="e">
        <f ca="1">_xll.BDP($H72,AJ$1)</f>
        <v>#NAME?</v>
      </c>
      <c r="AK72" s="67" t="e">
        <f ca="1">_xll.BDP($H72,AK$1)</f>
        <v>#NAME?</v>
      </c>
      <c r="AL72" s="67" t="e">
        <f ca="1">_xll.BDP($H72,AL$1)</f>
        <v>#NAME?</v>
      </c>
      <c r="AM72" s="34" t="e">
        <f ca="1">_xll.BDP($H72,AM$1)</f>
        <v>#NAME?</v>
      </c>
      <c r="AN72" s="34" t="e">
        <f ca="1">_xll.BDP($H72,AN$1)</f>
        <v>#NAME?</v>
      </c>
      <c r="AO72" s="34" t="e">
        <f ca="1">_xll.BDP($H72,AO$1)</f>
        <v>#NAME?</v>
      </c>
      <c r="AP72" s="34" t="e">
        <f ca="1">_xll.BDP($H72,AP$1)</f>
        <v>#NAME?</v>
      </c>
      <c r="AQ72" s="129">
        <v>0.25830130000000001</v>
      </c>
      <c r="AR72" s="129">
        <v>0.38127130000000004</v>
      </c>
      <c r="AS72" s="129">
        <v>0.20889320000000003</v>
      </c>
      <c r="AT72" s="63" t="s">
        <v>3361</v>
      </c>
      <c r="AU72" s="63" t="s">
        <v>3361</v>
      </c>
      <c r="AV72" t="str">
        <f t="shared" si="24"/>
        <v>19/06/2000</v>
      </c>
      <c r="AW72" s="67">
        <v>1.1342155460148544</v>
      </c>
      <c r="AX72" s="60">
        <f t="shared" si="25"/>
        <v>1.1342155460148544</v>
      </c>
      <c r="AY72" s="60">
        <f t="shared" si="26"/>
        <v>0</v>
      </c>
      <c r="AZ72" s="60">
        <f t="shared" si="27"/>
        <v>1.1342155460148544</v>
      </c>
      <c r="BA72" s="67">
        <v>43.989034340091024</v>
      </c>
      <c r="BB72" s="60">
        <v>0</v>
      </c>
      <c r="BC72" s="67">
        <v>43.989034340091024</v>
      </c>
      <c r="BD72" s="60" t="e">
        <f ca="1">_xll.BDP($H72,BD$1)</f>
        <v>#NAME?</v>
      </c>
      <c r="BE72" s="60" t="e">
        <f t="shared" ca="1" si="28"/>
        <v>#NAME?</v>
      </c>
      <c r="BF72" s="63">
        <v>24.183</v>
      </c>
      <c r="BG72" s="63">
        <v>29.516999999999999</v>
      </c>
      <c r="BH72" s="63">
        <v>35</v>
      </c>
      <c r="BI72" s="63">
        <v>23.6</v>
      </c>
      <c r="BJ72" s="63">
        <v>30.14</v>
      </c>
      <c r="BK72" s="63">
        <v>35.380000000000003</v>
      </c>
      <c r="BL72" s="45">
        <f t="shared" ca="1" si="29"/>
        <v>0</v>
      </c>
      <c r="BM72" s="45">
        <f t="shared" ca="1" si="30"/>
        <v>0</v>
      </c>
      <c r="BN72" s="45">
        <f t="shared" ca="1" si="31"/>
        <v>0</v>
      </c>
      <c r="BO72" s="45">
        <f t="shared" ca="1" si="32"/>
        <v>0</v>
      </c>
      <c r="BP72" s="45">
        <f t="shared" ca="1" si="33"/>
        <v>0</v>
      </c>
      <c r="BQ72" s="45">
        <f t="shared" ca="1" si="34"/>
        <v>0</v>
      </c>
      <c r="BR72" s="29">
        <f t="shared" ca="1" si="35"/>
        <v>0</v>
      </c>
      <c r="CI72" s="125">
        <f t="shared" si="36"/>
        <v>1.2842883286227615</v>
      </c>
      <c r="CJ72">
        <f t="shared" si="37"/>
        <v>0</v>
      </c>
      <c r="CK72">
        <f t="shared" si="38"/>
        <v>0</v>
      </c>
      <c r="CL72">
        <f t="shared" si="39"/>
        <v>0</v>
      </c>
      <c r="CM72">
        <f t="shared" si="40"/>
        <v>0</v>
      </c>
      <c r="CN72">
        <f t="shared" si="41"/>
        <v>0</v>
      </c>
      <c r="CO72">
        <f t="shared" si="42"/>
        <v>0</v>
      </c>
      <c r="CP72">
        <f t="shared" si="43"/>
        <v>1</v>
      </c>
      <c r="CR72" t="e">
        <f ca="1">_xll.BDP($H72,CR$1)</f>
        <v>#NAME?</v>
      </c>
      <c r="CS72" t="e">
        <f ca="1">_xll.BDP($H72,CS$1)</f>
        <v>#NAME?</v>
      </c>
      <c r="CT72" s="121" t="e">
        <f ca="1">_xll.BDP($H72,CT$1)</f>
        <v>#NAME?</v>
      </c>
      <c r="CU72" s="122" t="e">
        <f ca="1">_xll.BDP($H72,CU$1)</f>
        <v>#NAME?</v>
      </c>
      <c r="CV72" s="122" t="e">
        <f ca="1">_xll.BDP($H72,CV$1)</f>
        <v>#NAME?</v>
      </c>
      <c r="CW72" s="122" t="e">
        <f ca="1">_xll.BDP($H72,CW$1)</f>
        <v>#NAME?</v>
      </c>
    </row>
    <row r="73" spans="1:101" hidden="1" x14ac:dyDescent="0.3">
      <c r="A73" t="str">
        <f t="shared" si="22"/>
        <v>2A</v>
      </c>
      <c r="B73">
        <v>2</v>
      </c>
      <c r="C73" s="34" t="s">
        <v>3295</v>
      </c>
      <c r="D73" s="34">
        <v>8</v>
      </c>
      <c r="E73" s="34">
        <v>1</v>
      </c>
      <c r="F73" s="42">
        <v>0.25</v>
      </c>
      <c r="G73" s="34" t="s">
        <v>2481</v>
      </c>
      <c r="H73" s="35" t="s">
        <v>126</v>
      </c>
      <c r="I73" s="34">
        <v>1070</v>
      </c>
      <c r="J73" s="34" t="str">
        <f t="shared" si="23"/>
        <v>1070CDW US Equity</v>
      </c>
      <c r="K73" s="35" t="s">
        <v>765</v>
      </c>
      <c r="L73" s="36">
        <v>0.64173633076289338</v>
      </c>
      <c r="M73" s="36">
        <v>0.58256373569198749</v>
      </c>
      <c r="N73" s="36">
        <v>0.2499209767445249</v>
      </c>
      <c r="O73" s="36">
        <v>0.24151040051766673</v>
      </c>
      <c r="P73" s="37">
        <v>21.707856291850632</v>
      </c>
      <c r="Q73" s="37">
        <v>16.342490146386005</v>
      </c>
      <c r="R73" s="37">
        <v>88.903330625507721</v>
      </c>
      <c r="S73" s="38">
        <v>8.460500646523986</v>
      </c>
      <c r="T73" s="38">
        <v>9.0282836534210293</v>
      </c>
      <c r="U73" s="36">
        <v>0.67683812153381095</v>
      </c>
      <c r="V73" s="39">
        <v>2.8528718334587411</v>
      </c>
      <c r="W73" s="36">
        <v>0.12287654388671768</v>
      </c>
      <c r="X73" s="40" t="e">
        <v>#N/A</v>
      </c>
      <c r="Y73" s="39">
        <v>8.2661525253221573</v>
      </c>
      <c r="Z73" s="39">
        <v>15.996225865400127</v>
      </c>
      <c r="AA73" s="39">
        <v>3075200000</v>
      </c>
      <c r="AB73" s="39">
        <v>7417900000</v>
      </c>
      <c r="AC73" s="39">
        <v>90800000</v>
      </c>
      <c r="AD73" s="41">
        <v>1320500000</v>
      </c>
      <c r="AE73" s="36">
        <v>6.8761832639151838E-2</v>
      </c>
      <c r="AF73" s="66" t="e">
        <f ca="1">_xll.BDP($H73,AF$1)/1000000</f>
        <v>#NAME?</v>
      </c>
      <c r="AG73" s="66" t="e">
        <f ca="1">_xll.BDP($H73,AG$1)</f>
        <v>#NAME?</v>
      </c>
      <c r="AH73" s="67" t="e">
        <f ca="1">_xll.BDP($H73,AH$1)</f>
        <v>#NAME?</v>
      </c>
      <c r="AI73" s="67" t="e">
        <f ca="1">_xll.BDP($H73,AI$1)</f>
        <v>#NAME?</v>
      </c>
      <c r="AJ73" s="67" t="e">
        <f ca="1">_xll.BDP($H73,AJ$1)</f>
        <v>#NAME?</v>
      </c>
      <c r="AK73" s="67" t="e">
        <f ca="1">_xll.BDP($H73,AK$1)</f>
        <v>#NAME?</v>
      </c>
      <c r="AL73" s="67" t="e">
        <f ca="1">_xll.BDP($H73,AL$1)</f>
        <v>#NAME?</v>
      </c>
      <c r="AM73" s="34" t="e">
        <f ca="1">_xll.BDP($H73,AM$1)</f>
        <v>#NAME?</v>
      </c>
      <c r="AN73" s="34" t="e">
        <f ca="1">_xll.BDP($H73,AN$1)</f>
        <v>#NAME?</v>
      </c>
      <c r="AO73" s="34" t="e">
        <f ca="1">_xll.BDP($H73,AO$1)</f>
        <v>#NAME?</v>
      </c>
      <c r="AP73" s="34" t="e">
        <f ca="1">_xll.BDP($H73,AP$1)</f>
        <v>#NAME?</v>
      </c>
      <c r="AQ73" s="129" t="e">
        <v>#VALUE!</v>
      </c>
      <c r="AR73" s="129" t="e">
        <v>#VALUE!</v>
      </c>
      <c r="AS73" s="129">
        <v>0.207035</v>
      </c>
      <c r="AT73" s="63" t="s">
        <v>3362</v>
      </c>
      <c r="AU73" s="63" t="s">
        <v>3362</v>
      </c>
      <c r="AV73" t="str">
        <f t="shared" si="24"/>
        <v>27/06/2013</v>
      </c>
      <c r="AW73" s="67">
        <v>1.244331907147435</v>
      </c>
      <c r="AX73" s="60">
        <f t="shared" si="25"/>
        <v>1.244331907147435</v>
      </c>
      <c r="AY73" s="60">
        <f t="shared" si="26"/>
        <v>-0.13299037256820498</v>
      </c>
      <c r="AZ73" s="60">
        <f t="shared" si="27"/>
        <v>1.1113415345792301</v>
      </c>
      <c r="BA73" s="67">
        <v>24.411922246220303</v>
      </c>
      <c r="BB73" s="60">
        <v>-2.6090712742980564</v>
      </c>
      <c r="BC73" s="67">
        <v>21.802850971922247</v>
      </c>
      <c r="BD73" s="60" t="e">
        <f ca="1">_xll.BDP($H73,BD$1)</f>
        <v>#NAME?</v>
      </c>
      <c r="BE73" s="60" t="e">
        <f t="shared" ca="1" si="28"/>
        <v>#NAME?</v>
      </c>
      <c r="BF73" s="63">
        <v>1299.25</v>
      </c>
      <c r="BG73" s="63">
        <v>1407.9169999999999</v>
      </c>
      <c r="BH73" s="63">
        <v>1550.3330000000001</v>
      </c>
      <c r="BI73" s="63">
        <v>970.28300000000002</v>
      </c>
      <c r="BJ73" s="63">
        <v>1234.472</v>
      </c>
      <c r="BK73" s="63">
        <v>1353.325</v>
      </c>
      <c r="BL73" s="45">
        <f t="shared" ca="1" si="29"/>
        <v>0</v>
      </c>
      <c r="BM73" s="45">
        <f t="shared" ca="1" si="30"/>
        <v>0</v>
      </c>
      <c r="BN73" s="45">
        <f t="shared" ca="1" si="31"/>
        <v>0</v>
      </c>
      <c r="BO73" s="45">
        <f t="shared" ca="1" si="32"/>
        <v>0</v>
      </c>
      <c r="BP73" s="45">
        <f t="shared" ca="1" si="33"/>
        <v>0</v>
      </c>
      <c r="BQ73" s="45">
        <f t="shared" ca="1" si="34"/>
        <v>0</v>
      </c>
      <c r="BR73" s="29">
        <f t="shared" ca="1" si="35"/>
        <v>0</v>
      </c>
      <c r="CI73" s="125">
        <f t="shared" si="36"/>
        <v>0.64173633076289338</v>
      </c>
      <c r="CJ73">
        <f t="shared" si="37"/>
        <v>0</v>
      </c>
      <c r="CK73">
        <f t="shared" si="38"/>
        <v>0</v>
      </c>
      <c r="CL73">
        <f t="shared" si="39"/>
        <v>0</v>
      </c>
      <c r="CM73">
        <f t="shared" si="40"/>
        <v>0</v>
      </c>
      <c r="CN73">
        <f t="shared" si="41"/>
        <v>0</v>
      </c>
      <c r="CO73">
        <f t="shared" si="42"/>
        <v>0</v>
      </c>
      <c r="CP73">
        <f t="shared" si="43"/>
        <v>1</v>
      </c>
      <c r="CR73" t="e">
        <f ca="1">_xll.BDP($H73,CR$1)</f>
        <v>#NAME?</v>
      </c>
      <c r="CS73" t="e">
        <f ca="1">_xll.BDP($H73,CS$1)</f>
        <v>#NAME?</v>
      </c>
      <c r="CT73" s="121" t="e">
        <f ca="1">_xll.BDP($H73,CT$1)</f>
        <v>#NAME?</v>
      </c>
      <c r="CU73" s="122" t="e">
        <f ca="1">_xll.BDP($H73,CU$1)</f>
        <v>#NAME?</v>
      </c>
      <c r="CV73" s="122" t="e">
        <f ca="1">_xll.BDP($H73,CV$1)</f>
        <v>#NAME?</v>
      </c>
      <c r="CW73" s="122" t="e">
        <f ca="1">_xll.BDP($H73,CW$1)</f>
        <v>#NAME?</v>
      </c>
    </row>
    <row r="74" spans="1:101" hidden="1" x14ac:dyDescent="0.3">
      <c r="A74" t="str">
        <f t="shared" si="22"/>
        <v>2A</v>
      </c>
      <c r="B74">
        <v>2</v>
      </c>
      <c r="C74" s="34" t="s">
        <v>3295</v>
      </c>
      <c r="D74" s="34">
        <v>9</v>
      </c>
      <c r="E74" s="34">
        <v>3</v>
      </c>
      <c r="F74" s="42">
        <v>0.35</v>
      </c>
      <c r="G74" s="34" t="s">
        <v>3220</v>
      </c>
      <c r="H74" s="35" t="s">
        <v>187</v>
      </c>
      <c r="I74" s="35">
        <v>1071</v>
      </c>
      <c r="J74" s="34" t="str">
        <f t="shared" si="23"/>
        <v>1071PAYC US Equity</v>
      </c>
      <c r="K74" s="35" t="s">
        <v>841</v>
      </c>
      <c r="L74" s="36">
        <v>0.48917150924268132</v>
      </c>
      <c r="M74" s="36">
        <v>0.47316124999999998</v>
      </c>
      <c r="N74" s="36">
        <v>0.43707679328399235</v>
      </c>
      <c r="O74" s="36">
        <v>0.4443407533141055</v>
      </c>
      <c r="P74" s="37">
        <v>31.961266577946446</v>
      </c>
      <c r="Q74" s="37">
        <v>23.072015258535174</v>
      </c>
      <c r="R74" s="37">
        <v>26.350005184572929</v>
      </c>
      <c r="S74" s="38">
        <v>34.030712703202219</v>
      </c>
      <c r="T74" s="38">
        <v>35.160098253513262</v>
      </c>
      <c r="U74" s="36">
        <v>-0.11375187869966892</v>
      </c>
      <c r="V74" s="39">
        <v>-0.9341971146307041</v>
      </c>
      <c r="W74" s="36">
        <v>0.31461337196006617</v>
      </c>
      <c r="X74" s="40">
        <v>0.10889655172413792</v>
      </c>
      <c r="Y74" s="39">
        <v>26.031631078814861</v>
      </c>
      <c r="Z74" s="39">
        <v>19.14473260241396</v>
      </c>
      <c r="AA74" s="39">
        <v>800000000</v>
      </c>
      <c r="AB74" s="39">
        <v>851889000</v>
      </c>
      <c r="AC74" s="39">
        <v>118007000</v>
      </c>
      <c r="AD74" s="41">
        <v>393975000</v>
      </c>
      <c r="AE74" s="36">
        <v>0.29952915794149376</v>
      </c>
      <c r="AF74" s="66" t="e">
        <f ca="1">_xll.BDP($H74,AF$1)/1000000</f>
        <v>#NAME?</v>
      </c>
      <c r="AG74" s="66" t="e">
        <f ca="1">_xll.BDP($H74,AG$1)</f>
        <v>#NAME?</v>
      </c>
      <c r="AH74" s="67" t="e">
        <f ca="1">_xll.BDP($H74,AH$1)</f>
        <v>#NAME?</v>
      </c>
      <c r="AI74" s="67" t="e">
        <f ca="1">_xll.BDP($H74,AI$1)</f>
        <v>#NAME?</v>
      </c>
      <c r="AJ74" s="67" t="e">
        <f ca="1">_xll.BDP($H74,AJ$1)</f>
        <v>#NAME?</v>
      </c>
      <c r="AK74" s="67" t="e">
        <f ca="1">_xll.BDP($H74,AK$1)</f>
        <v>#NAME?</v>
      </c>
      <c r="AL74" s="67" t="e">
        <f ca="1">_xll.BDP($H74,AL$1)</f>
        <v>#NAME?</v>
      </c>
      <c r="AM74" s="34" t="e">
        <f ca="1">_xll.BDP($H74,AM$1)</f>
        <v>#NAME?</v>
      </c>
      <c r="AN74" s="34" t="e">
        <f ca="1">_xll.BDP($H74,AN$1)</f>
        <v>#NAME?</v>
      </c>
      <c r="AO74" s="34" t="e">
        <f ca="1">_xll.BDP($H74,AO$1)</f>
        <v>#NAME?</v>
      </c>
      <c r="AP74" s="34" t="e">
        <f ca="1">_xll.BDP($H74,AP$1)</f>
        <v>#NAME?</v>
      </c>
      <c r="AQ74" s="129" t="e">
        <v>#VALUE!</v>
      </c>
      <c r="AR74" s="129" t="e">
        <v>#VALUE!</v>
      </c>
      <c r="AS74" s="129">
        <v>0.28716150000000001</v>
      </c>
      <c r="AT74" s="63" t="s">
        <v>3363</v>
      </c>
      <c r="AU74" s="63" t="s">
        <v>3363</v>
      </c>
      <c r="AV74" t="str">
        <f t="shared" si="24"/>
        <v>15/04/2014</v>
      </c>
      <c r="AW74" s="67">
        <v>0.41899441340782123</v>
      </c>
      <c r="AX74" s="60">
        <f t="shared" si="25"/>
        <v>0.41899441340782123</v>
      </c>
      <c r="AY74" s="60">
        <f t="shared" ca="1" si="26"/>
        <v>0</v>
      </c>
      <c r="AZ74" s="60">
        <f t="shared" ca="1" si="27"/>
        <v>0.41899441340782123</v>
      </c>
      <c r="BA74" s="67">
        <v>0</v>
      </c>
      <c r="BB74" s="60">
        <v>24.625537677641841</v>
      </c>
      <c r="BC74" s="67">
        <v>24.625537677641841</v>
      </c>
      <c r="BD74" s="60" t="e">
        <f ca="1">_xll.BDP($H74,BD$1)</f>
        <v>#NAME?</v>
      </c>
      <c r="BE74" s="60" t="e">
        <f t="shared" ca="1" si="28"/>
        <v>#NAME?</v>
      </c>
      <c r="BF74" s="63">
        <v>445.57900000000001</v>
      </c>
      <c r="BG74" s="63">
        <v>539.05600000000004</v>
      </c>
      <c r="BH74" s="63">
        <v>640.6</v>
      </c>
      <c r="BI74" s="63">
        <v>300.803</v>
      </c>
      <c r="BJ74" s="63">
        <v>405.27199999999999</v>
      </c>
      <c r="BK74" s="63">
        <v>508.49900000000002</v>
      </c>
      <c r="BL74" s="45">
        <f t="shared" ca="1" si="29"/>
        <v>0</v>
      </c>
      <c r="BM74" s="45">
        <f t="shared" ca="1" si="30"/>
        <v>0</v>
      </c>
      <c r="BN74" s="45">
        <f t="shared" ca="1" si="31"/>
        <v>0</v>
      </c>
      <c r="BO74" s="45">
        <f t="shared" ca="1" si="32"/>
        <v>0</v>
      </c>
      <c r="BP74" s="45">
        <f t="shared" ca="1" si="33"/>
        <v>0</v>
      </c>
      <c r="BQ74" s="45">
        <f t="shared" ca="1" si="34"/>
        <v>0</v>
      </c>
      <c r="BR74" s="29">
        <f t="shared" ca="1" si="35"/>
        <v>0</v>
      </c>
      <c r="CI74" s="125">
        <f t="shared" si="36"/>
        <v>0.48917150924268132</v>
      </c>
      <c r="CJ74">
        <f t="shared" si="37"/>
        <v>0</v>
      </c>
      <c r="CK74">
        <f t="shared" si="38"/>
        <v>0</v>
      </c>
      <c r="CL74">
        <f t="shared" si="39"/>
        <v>0</v>
      </c>
      <c r="CM74">
        <f t="shared" si="40"/>
        <v>0</v>
      </c>
      <c r="CN74">
        <f t="shared" si="41"/>
        <v>0</v>
      </c>
      <c r="CO74">
        <f t="shared" si="42"/>
        <v>1</v>
      </c>
      <c r="CP74">
        <f t="shared" si="43"/>
        <v>0</v>
      </c>
      <c r="CR74" t="e">
        <f ca="1">_xll.BDP($H74,CR$1)</f>
        <v>#NAME?</v>
      </c>
      <c r="CS74" t="e">
        <f ca="1">_xll.BDP($H74,CS$1)</f>
        <v>#NAME?</v>
      </c>
      <c r="CT74" s="121" t="e">
        <f ca="1">_xll.BDP($H74,CT$1)</f>
        <v>#NAME?</v>
      </c>
      <c r="CU74" s="122" t="e">
        <f ca="1">_xll.BDP($H74,CU$1)</f>
        <v>#NAME?</v>
      </c>
      <c r="CV74" s="122" t="e">
        <f ca="1">_xll.BDP($H74,CV$1)</f>
        <v>#NAME?</v>
      </c>
      <c r="CW74" s="122" t="e">
        <f ca="1">_xll.BDP($H74,CW$1)</f>
        <v>#NAME?</v>
      </c>
    </row>
    <row r="75" spans="1:101" hidden="1" x14ac:dyDescent="0.3">
      <c r="A75" t="str">
        <f t="shared" si="22"/>
        <v>2A</v>
      </c>
      <c r="B75">
        <v>2</v>
      </c>
      <c r="C75" s="34" t="s">
        <v>3295</v>
      </c>
      <c r="D75" s="34">
        <v>9</v>
      </c>
      <c r="E75" s="34">
        <v>5</v>
      </c>
      <c r="F75" s="42">
        <v>0.14000000000000001</v>
      </c>
      <c r="G75" s="34" t="s">
        <v>2574</v>
      </c>
      <c r="H75" s="35" t="s">
        <v>70</v>
      </c>
      <c r="I75" s="34">
        <v>1072</v>
      </c>
      <c r="J75" s="34" t="str">
        <f t="shared" si="23"/>
        <v>1072ADP US Equity</v>
      </c>
      <c r="K75" s="35" t="s">
        <v>685</v>
      </c>
      <c r="L75" s="36">
        <v>1.1160527542038639</v>
      </c>
      <c r="M75" s="36">
        <v>1.7851412764275836</v>
      </c>
      <c r="N75" s="36">
        <v>0.64356284984413059</v>
      </c>
      <c r="O75" s="36">
        <v>0.9275960492001889</v>
      </c>
      <c r="P75" s="37">
        <v>64.994015947859438</v>
      </c>
      <c r="Q75" s="37">
        <v>49.972864254123046</v>
      </c>
      <c r="R75" s="37">
        <v>101.33048229983368</v>
      </c>
      <c r="S75" s="38">
        <v>26.722933933971557</v>
      </c>
      <c r="T75" s="38">
        <v>28.128712761350641</v>
      </c>
      <c r="U75" s="36">
        <v>2.7981806068482225E-2</v>
      </c>
      <c r="V75" s="39">
        <v>0.26910831174481387</v>
      </c>
      <c r="W75" s="36">
        <v>6.8845029526593549E-2</v>
      </c>
      <c r="X75" s="40">
        <v>7.35417936881224E-2</v>
      </c>
      <c r="Y75" s="39">
        <v>6.248787515237022</v>
      </c>
      <c r="Z75" s="39">
        <v>14.075096653532881</v>
      </c>
      <c r="AA75" s="39">
        <v>2530500000</v>
      </c>
      <c r="AB75" s="39">
        <v>4869900000</v>
      </c>
      <c r="AC75" s="39">
        <v>220400000</v>
      </c>
      <c r="AD75" s="41">
        <v>4207600000.0000005</v>
      </c>
      <c r="AE75" s="36">
        <v>5.2381405076528179E-2</v>
      </c>
      <c r="AF75" s="66" t="e">
        <f ca="1">_xll.BDP($H75,AF$1)/1000000</f>
        <v>#NAME?</v>
      </c>
      <c r="AG75" s="66" t="e">
        <f ca="1">_xll.BDP($H75,AG$1)</f>
        <v>#NAME?</v>
      </c>
      <c r="AH75" s="67" t="e">
        <f ca="1">_xll.BDP($H75,AH$1)</f>
        <v>#NAME?</v>
      </c>
      <c r="AI75" s="67" t="e">
        <f ca="1">_xll.BDP($H75,AI$1)</f>
        <v>#NAME?</v>
      </c>
      <c r="AJ75" s="67" t="e">
        <f ca="1">_xll.BDP($H75,AJ$1)</f>
        <v>#NAME?</v>
      </c>
      <c r="AK75" s="67" t="e">
        <f ca="1">_xll.BDP($H75,AK$1)</f>
        <v>#NAME?</v>
      </c>
      <c r="AL75" s="67" t="e">
        <f ca="1">_xll.BDP($H75,AL$1)</f>
        <v>#NAME?</v>
      </c>
      <c r="AM75" s="34" t="e">
        <f ca="1">_xll.BDP($H75,AM$1)</f>
        <v>#NAME?</v>
      </c>
      <c r="AN75" s="34" t="e">
        <f ca="1">_xll.BDP($H75,AN$1)</f>
        <v>#NAME?</v>
      </c>
      <c r="AO75" s="34" t="e">
        <f ca="1">_xll.BDP($H75,AO$1)</f>
        <v>#NAME?</v>
      </c>
      <c r="AP75" s="34" t="e">
        <f ca="1">_xll.BDP($H75,AP$1)</f>
        <v>#NAME?</v>
      </c>
      <c r="AQ75" s="129">
        <v>0.12578400000000001</v>
      </c>
      <c r="AR75" s="129">
        <v>0.17764350000000001</v>
      </c>
      <c r="AS75" s="129">
        <v>0.14513090000000001</v>
      </c>
      <c r="AT75" s="63" t="s">
        <v>3998</v>
      </c>
      <c r="AU75" s="63" t="s">
        <v>3364</v>
      </c>
      <c r="AV75" t="str">
        <f t="shared" si="24"/>
        <v>12/09/1961</v>
      </c>
      <c r="AW75" s="67">
        <v>1.9722309876932786</v>
      </c>
      <c r="AX75" s="60">
        <f t="shared" si="25"/>
        <v>1.9722309876932786</v>
      </c>
      <c r="AY75" s="60">
        <f t="shared" si="26"/>
        <v>2.2158221465097476</v>
      </c>
      <c r="AZ75" s="60">
        <f t="shared" si="27"/>
        <v>4.1880531342030265</v>
      </c>
      <c r="BA75" s="67">
        <v>57.751158230100252</v>
      </c>
      <c r="BB75" s="60">
        <v>64.884030415988036</v>
      </c>
      <c r="BC75" s="67">
        <v>122.04468138701544</v>
      </c>
      <c r="BD75" s="60" t="e">
        <f ca="1">_xll.BDP($H75,BD$1)</f>
        <v>#NAME?</v>
      </c>
      <c r="BE75" s="60" t="e">
        <f t="shared" ca="1" si="28"/>
        <v>#NAME?</v>
      </c>
      <c r="BF75" s="63">
        <v>3715.8330000000001</v>
      </c>
      <c r="BG75" s="63">
        <v>4017.2220000000002</v>
      </c>
      <c r="BH75" s="63">
        <v>4467</v>
      </c>
      <c r="BI75" s="63">
        <v>4313.3630000000003</v>
      </c>
      <c r="BJ75" s="63">
        <v>4681.5870000000004</v>
      </c>
      <c r="BK75" s="63">
        <v>5400.3550000000005</v>
      </c>
      <c r="BL75" s="45">
        <f t="shared" ca="1" si="29"/>
        <v>0</v>
      </c>
      <c r="BM75" s="45">
        <f t="shared" ca="1" si="30"/>
        <v>0</v>
      </c>
      <c r="BN75" s="45">
        <f t="shared" ca="1" si="31"/>
        <v>0</v>
      </c>
      <c r="BO75" s="45">
        <f t="shared" ca="1" si="32"/>
        <v>0</v>
      </c>
      <c r="BP75" s="45">
        <f t="shared" ca="1" si="33"/>
        <v>0</v>
      </c>
      <c r="BQ75" s="45">
        <f t="shared" ca="1" si="34"/>
        <v>0</v>
      </c>
      <c r="BR75" s="29">
        <f t="shared" ca="1" si="35"/>
        <v>0</v>
      </c>
      <c r="CI75" s="125">
        <f t="shared" si="36"/>
        <v>1.1160527542038639</v>
      </c>
      <c r="CJ75">
        <f t="shared" si="37"/>
        <v>0</v>
      </c>
      <c r="CK75">
        <f t="shared" si="38"/>
        <v>0</v>
      </c>
      <c r="CL75">
        <f t="shared" si="39"/>
        <v>0</v>
      </c>
      <c r="CM75">
        <f t="shared" si="40"/>
        <v>0</v>
      </c>
      <c r="CN75">
        <f t="shared" si="41"/>
        <v>0</v>
      </c>
      <c r="CO75">
        <f t="shared" si="42"/>
        <v>0</v>
      </c>
      <c r="CP75">
        <f t="shared" si="43"/>
        <v>1</v>
      </c>
      <c r="CR75" t="e">
        <f ca="1">_xll.BDP($H75,CR$1)</f>
        <v>#NAME?</v>
      </c>
      <c r="CS75" t="e">
        <f ca="1">_xll.BDP($H75,CS$1)</f>
        <v>#NAME?</v>
      </c>
      <c r="CT75" s="121" t="e">
        <f ca="1">_xll.BDP($H75,CT$1)</f>
        <v>#NAME?</v>
      </c>
      <c r="CU75" s="122" t="e">
        <f ca="1">_xll.BDP($H75,CU$1)</f>
        <v>#NAME?</v>
      </c>
      <c r="CV75" s="122" t="e">
        <f ca="1">_xll.BDP($H75,CV$1)</f>
        <v>#NAME?</v>
      </c>
      <c r="CW75" s="122" t="e">
        <f ca="1">_xll.BDP($H75,CW$1)</f>
        <v>#NAME?</v>
      </c>
    </row>
    <row r="76" spans="1:101" hidden="1" x14ac:dyDescent="0.3">
      <c r="A76" t="str">
        <f t="shared" si="22"/>
        <v>2A</v>
      </c>
      <c r="B76">
        <v>2</v>
      </c>
      <c r="C76" s="34" t="s">
        <v>3295</v>
      </c>
      <c r="D76" s="34">
        <v>9</v>
      </c>
      <c r="E76" s="34">
        <v>4</v>
      </c>
      <c r="F76" s="42">
        <v>0.16</v>
      </c>
      <c r="G76" s="34"/>
      <c r="H76" s="35" t="s">
        <v>188</v>
      </c>
      <c r="I76" s="35">
        <v>1073</v>
      </c>
      <c r="J76" s="34" t="str">
        <f t="shared" si="23"/>
        <v>1073NDAQ US Equity</v>
      </c>
      <c r="K76" s="35" t="s">
        <v>842</v>
      </c>
      <c r="L76" s="36">
        <v>0.48272104478522848</v>
      </c>
      <c r="M76" s="36">
        <v>0.51384240949193793</v>
      </c>
      <c r="N76" s="36">
        <v>0.13382793517693342</v>
      </c>
      <c r="O76" s="36">
        <v>0.14834006674863867</v>
      </c>
      <c r="P76" s="37">
        <v>11.069607068457726</v>
      </c>
      <c r="Q76" s="37">
        <v>8.4890097351707805</v>
      </c>
      <c r="R76" s="37">
        <v>18.282686097540779</v>
      </c>
      <c r="S76" s="38">
        <v>54.464986736209468</v>
      </c>
      <c r="T76" s="38">
        <v>56.365159128978227</v>
      </c>
      <c r="U76" s="36">
        <v>0.26784600555650057</v>
      </c>
      <c r="V76" s="39">
        <v>2.5343347639484977</v>
      </c>
      <c r="W76" s="36">
        <v>0.24348131114315782</v>
      </c>
      <c r="X76" s="40">
        <v>1.3225214789072305E-2</v>
      </c>
      <c r="Y76" s="39">
        <v>7.8589000650713574</v>
      </c>
      <c r="Z76" s="39">
        <v>8.3012180749830087</v>
      </c>
      <c r="AA76" s="39">
        <v>3287000000</v>
      </c>
      <c r="AB76" s="39">
        <v>11386000000</v>
      </c>
      <c r="AC76" s="39" t="e">
        <v>#N/A</v>
      </c>
      <c r="AD76" s="41">
        <v>1688780159.4707265</v>
      </c>
      <c r="AE76" s="36">
        <v>0</v>
      </c>
      <c r="AF76" s="66" t="e">
        <f ca="1">_xll.BDP($H76,AF$1)/1000000</f>
        <v>#NAME?</v>
      </c>
      <c r="AG76" s="66" t="e">
        <f ca="1">_xll.BDP($H76,AG$1)</f>
        <v>#NAME?</v>
      </c>
      <c r="AH76" s="67" t="e">
        <f ca="1">_xll.BDP($H76,AH$1)</f>
        <v>#NAME?</v>
      </c>
      <c r="AI76" s="67" t="e">
        <f ca="1">_xll.BDP($H76,AI$1)</f>
        <v>#NAME?</v>
      </c>
      <c r="AJ76" s="67" t="e">
        <f ca="1">_xll.BDP($H76,AJ$1)</f>
        <v>#NAME?</v>
      </c>
      <c r="AK76" s="67" t="e">
        <f ca="1">_xll.BDP($H76,AK$1)</f>
        <v>#NAME?</v>
      </c>
      <c r="AL76" s="67" t="e">
        <f ca="1">_xll.BDP($H76,AL$1)</f>
        <v>#NAME?</v>
      </c>
      <c r="AM76" s="34" t="e">
        <f ca="1">_xll.BDP($H76,AM$1)</f>
        <v>#NAME?</v>
      </c>
      <c r="AN76" s="34" t="e">
        <f ca="1">_xll.BDP($H76,AN$1)</f>
        <v>#NAME?</v>
      </c>
      <c r="AO76" s="34" t="e">
        <f ca="1">_xll.BDP($H76,AO$1)</f>
        <v>#NAME?</v>
      </c>
      <c r="AP76" s="34" t="e">
        <f ca="1">_xll.BDP($H76,AP$1)</f>
        <v>#NAME?</v>
      </c>
      <c r="AQ76" s="129">
        <v>0.1516788</v>
      </c>
      <c r="AR76" s="129">
        <v>0.2056277</v>
      </c>
      <c r="AS76" s="129">
        <v>0.14728289999999999</v>
      </c>
      <c r="AT76" s="63" t="s">
        <v>4014</v>
      </c>
      <c r="AU76" s="63" t="s">
        <v>3317</v>
      </c>
      <c r="AV76" t="str">
        <f t="shared" si="24"/>
        <v>01/07/2002</v>
      </c>
      <c r="AW76" s="67">
        <v>1.7282010903998988</v>
      </c>
      <c r="AX76" s="60">
        <f t="shared" si="25"/>
        <v>1.7282010903998988</v>
      </c>
      <c r="AY76" s="60">
        <f t="shared" si="26"/>
        <v>1.2837166803372779</v>
      </c>
      <c r="AZ76" s="60">
        <f t="shared" si="27"/>
        <v>3.0119177707371767</v>
      </c>
      <c r="BA76" s="67">
        <v>31.115873249454285</v>
      </c>
      <c r="BB76" s="60">
        <v>23.113031079237484</v>
      </c>
      <c r="BC76" s="67">
        <v>54.228904328691769</v>
      </c>
      <c r="BD76" s="60" t="e">
        <f ca="1">_xll.BDP($H76,BD$1)</f>
        <v>#NAME?</v>
      </c>
      <c r="BE76" s="60" t="e">
        <f t="shared" ca="1" si="28"/>
        <v>#NAME?</v>
      </c>
      <c r="BF76" s="63">
        <v>1360.7329999999999</v>
      </c>
      <c r="BG76" s="63">
        <v>1451.5</v>
      </c>
      <c r="BH76" s="63">
        <v>1561.923</v>
      </c>
      <c r="BI76" s="63">
        <v>1394.441</v>
      </c>
      <c r="BJ76" s="63">
        <v>1511.9970000000001</v>
      </c>
      <c r="BK76" s="63">
        <v>1643.377</v>
      </c>
      <c r="BL76" s="45">
        <f t="shared" ca="1" si="29"/>
        <v>0</v>
      </c>
      <c r="BM76" s="45">
        <f t="shared" ca="1" si="30"/>
        <v>0</v>
      </c>
      <c r="BN76" s="45">
        <f t="shared" ca="1" si="31"/>
        <v>0</v>
      </c>
      <c r="BO76" s="45">
        <f t="shared" ca="1" si="32"/>
        <v>0</v>
      </c>
      <c r="BP76" s="45">
        <f t="shared" ca="1" si="33"/>
        <v>0</v>
      </c>
      <c r="BQ76" s="45">
        <f t="shared" ca="1" si="34"/>
        <v>0</v>
      </c>
      <c r="BR76" s="29">
        <f t="shared" ca="1" si="35"/>
        <v>0</v>
      </c>
      <c r="CI76" s="125">
        <f t="shared" si="36"/>
        <v>0.48272104478522848</v>
      </c>
      <c r="CJ76">
        <f t="shared" si="37"/>
        <v>0</v>
      </c>
      <c r="CK76">
        <f t="shared" si="38"/>
        <v>0</v>
      </c>
      <c r="CL76">
        <f t="shared" si="39"/>
        <v>0</v>
      </c>
      <c r="CM76">
        <f t="shared" si="40"/>
        <v>0</v>
      </c>
      <c r="CN76">
        <f t="shared" si="41"/>
        <v>0</v>
      </c>
      <c r="CO76">
        <f t="shared" si="42"/>
        <v>1</v>
      </c>
      <c r="CP76">
        <f t="shared" si="43"/>
        <v>0</v>
      </c>
      <c r="CR76" t="e">
        <f ca="1">_xll.BDP($H76,CR$1)</f>
        <v>#NAME?</v>
      </c>
      <c r="CS76" t="e">
        <f ca="1">_xll.BDP($H76,CS$1)</f>
        <v>#NAME?</v>
      </c>
      <c r="CT76" s="121" t="e">
        <f ca="1">_xll.BDP($H76,CT$1)</f>
        <v>#NAME?</v>
      </c>
      <c r="CU76" s="122" t="e">
        <f ca="1">_xll.BDP($H76,CU$1)</f>
        <v>#NAME?</v>
      </c>
      <c r="CV76" s="122" t="e">
        <f ca="1">_xll.BDP($H76,CV$1)</f>
        <v>#NAME?</v>
      </c>
      <c r="CW76" s="122" t="e">
        <f ca="1">_xll.BDP($H76,CW$1)</f>
        <v>#NAME?</v>
      </c>
    </row>
    <row r="77" spans="1:101" hidden="1" x14ac:dyDescent="0.3">
      <c r="A77" t="str">
        <f t="shared" si="22"/>
        <v>2C</v>
      </c>
      <c r="B77">
        <v>2</v>
      </c>
      <c r="C77" s="34" t="s">
        <v>3294</v>
      </c>
      <c r="D77" s="34">
        <v>10</v>
      </c>
      <c r="E77" s="34">
        <v>4</v>
      </c>
      <c r="F77" s="42">
        <v>0.2</v>
      </c>
      <c r="G77" s="34" t="s">
        <v>3222</v>
      </c>
      <c r="H77" s="35" t="s">
        <v>301</v>
      </c>
      <c r="I77" s="34">
        <v>1074</v>
      </c>
      <c r="J77" s="34" t="str">
        <f t="shared" si="23"/>
        <v>1074TYL US Equity</v>
      </c>
      <c r="K77" s="35" t="s">
        <v>983</v>
      </c>
      <c r="L77" s="36">
        <v>0.29917063633293467</v>
      </c>
      <c r="M77" s="36">
        <v>0.2256896352723915</v>
      </c>
      <c r="N77" s="36">
        <v>0.10231937331230297</v>
      </c>
      <c r="O77" s="36">
        <v>6.3301303359042868E-2</v>
      </c>
      <c r="P77" s="37">
        <v>6.4422330751542818</v>
      </c>
      <c r="Q77" s="37">
        <v>4.1252495196644468</v>
      </c>
      <c r="R77" s="37">
        <v>6.3654417893200117</v>
      </c>
      <c r="S77" s="38">
        <v>22.564489383898991</v>
      </c>
      <c r="T77" s="38">
        <v>21.231010202118252</v>
      </c>
      <c r="U77" s="36">
        <v>0.37996381803848644</v>
      </c>
      <c r="V77" s="39">
        <v>2.0506764497924643</v>
      </c>
      <c r="W77" s="36">
        <v>0.57694760248554799</v>
      </c>
      <c r="X77" s="40" t="e">
        <v>#N/A</v>
      </c>
      <c r="Y77" s="39">
        <v>17.13266382375237</v>
      </c>
      <c r="Z77" s="39">
        <v>-2.7543483721287565</v>
      </c>
      <c r="AA77" s="39">
        <v>970368000</v>
      </c>
      <c r="AB77" s="39">
        <v>3459676000</v>
      </c>
      <c r="AC77" s="39">
        <v>105830000</v>
      </c>
      <c r="AD77" s="41">
        <v>364302976.73456824</v>
      </c>
      <c r="AE77" s="36">
        <v>0.29049995953535102</v>
      </c>
      <c r="AF77" s="66" t="e">
        <f ca="1">_xll.BDP($H77,AF$1)/1000000</f>
        <v>#NAME?</v>
      </c>
      <c r="AG77" s="66" t="e">
        <f ca="1">_xll.BDP($H77,AG$1)</f>
        <v>#NAME?</v>
      </c>
      <c r="AH77" s="67" t="e">
        <f ca="1">_xll.BDP($H77,AH$1)</f>
        <v>#NAME?</v>
      </c>
      <c r="AI77" s="67" t="e">
        <f ca="1">_xll.BDP($H77,AI$1)</f>
        <v>#NAME?</v>
      </c>
      <c r="AJ77" s="67" t="e">
        <f ca="1">_xll.BDP($H77,AJ$1)</f>
        <v>#NAME?</v>
      </c>
      <c r="AK77" s="67" t="e">
        <f ca="1">_xll.BDP($H77,AK$1)</f>
        <v>#NAME?</v>
      </c>
      <c r="AL77" s="67" t="e">
        <f ca="1">_xll.BDP($H77,AL$1)</f>
        <v>#NAME?</v>
      </c>
      <c r="AM77" s="34" t="e">
        <f ca="1">_xll.BDP($H77,AM$1)</f>
        <v>#NAME?</v>
      </c>
      <c r="AN77" s="34" t="e">
        <f ca="1">_xll.BDP($H77,AN$1)</f>
        <v>#NAME?</v>
      </c>
      <c r="AO77" s="34" t="e">
        <f ca="1">_xll.BDP($H77,AO$1)</f>
        <v>#NAME?</v>
      </c>
      <c r="AP77" s="34" t="e">
        <f ca="1">_xll.BDP($H77,AP$1)</f>
        <v>#NAME?</v>
      </c>
      <c r="AQ77" s="129">
        <v>0.25170349999999997</v>
      </c>
      <c r="AR77" s="129">
        <v>0.22743960000000002</v>
      </c>
      <c r="AS77" s="129">
        <v>0.1684059</v>
      </c>
      <c r="AT77" s="63" t="s">
        <v>3998</v>
      </c>
      <c r="AU77" s="63" t="s">
        <v>3365</v>
      </c>
      <c r="AV77" t="str">
        <f t="shared" si="24"/>
        <v>24/03/1969</v>
      </c>
      <c r="AW77" s="67" t="s">
        <v>3317</v>
      </c>
      <c r="AX77" s="60">
        <f t="shared" si="25"/>
        <v>0</v>
      </c>
      <c r="AY77" s="60">
        <f t="shared" ca="1" si="26"/>
        <v>0</v>
      </c>
      <c r="AZ77" s="60">
        <f t="shared" ca="1" si="27"/>
        <v>0</v>
      </c>
      <c r="BA77" s="67">
        <v>0</v>
      </c>
      <c r="BB77" s="60">
        <v>-9.4063504472584718</v>
      </c>
      <c r="BC77" s="67">
        <v>-9.4063504472584718</v>
      </c>
      <c r="BD77" s="60" t="e">
        <f ca="1">_xll.BDP($H77,BD$1)</f>
        <v>#NAME?</v>
      </c>
      <c r="BE77" s="60" t="e">
        <f t="shared" ca="1" si="28"/>
        <v>#NAME?</v>
      </c>
      <c r="BF77" s="63">
        <v>324.43799999999999</v>
      </c>
      <c r="BG77" s="63">
        <v>361.58800000000002</v>
      </c>
      <c r="BH77" s="63">
        <v>444.77800000000002</v>
      </c>
      <c r="BI77" s="63">
        <v>256.84500000000003</v>
      </c>
      <c r="BJ77" s="63">
        <v>355.41399999999999</v>
      </c>
      <c r="BK77" s="63">
        <v>440.41</v>
      </c>
      <c r="BL77" s="45">
        <f t="shared" ca="1" si="29"/>
        <v>0</v>
      </c>
      <c r="BM77" s="45">
        <f t="shared" ca="1" si="30"/>
        <v>0</v>
      </c>
      <c r="BN77" s="45">
        <f t="shared" ca="1" si="31"/>
        <v>0</v>
      </c>
      <c r="BO77" s="45">
        <f t="shared" ca="1" si="32"/>
        <v>0</v>
      </c>
      <c r="BP77" s="45">
        <f t="shared" ca="1" si="33"/>
        <v>0</v>
      </c>
      <c r="BQ77" s="45">
        <f t="shared" ca="1" si="34"/>
        <v>0</v>
      </c>
      <c r="BR77" s="29">
        <f t="shared" ca="1" si="35"/>
        <v>0</v>
      </c>
      <c r="CI77" s="125">
        <f t="shared" si="36"/>
        <v>0.29917063633293467</v>
      </c>
      <c r="CJ77">
        <f t="shared" si="37"/>
        <v>0</v>
      </c>
      <c r="CK77">
        <f t="shared" si="38"/>
        <v>0</v>
      </c>
      <c r="CL77">
        <f t="shared" si="39"/>
        <v>0</v>
      </c>
      <c r="CM77">
        <f t="shared" si="40"/>
        <v>1</v>
      </c>
      <c r="CN77">
        <f t="shared" si="41"/>
        <v>0</v>
      </c>
      <c r="CO77">
        <f t="shared" si="42"/>
        <v>0</v>
      </c>
      <c r="CP77">
        <f t="shared" si="43"/>
        <v>0</v>
      </c>
      <c r="CR77" t="e">
        <f ca="1">_xll.BDP($H77,CR$1)</f>
        <v>#NAME?</v>
      </c>
      <c r="CS77" t="e">
        <f ca="1">_xll.BDP($H77,CS$1)</f>
        <v>#NAME?</v>
      </c>
      <c r="CT77" s="121" t="e">
        <f ca="1">_xll.BDP($H77,CT$1)</f>
        <v>#NAME?</v>
      </c>
      <c r="CU77" s="122" t="e">
        <f ca="1">_xll.BDP($H77,CU$1)</f>
        <v>#NAME?</v>
      </c>
      <c r="CV77" s="122" t="e">
        <f ca="1">_xll.BDP($H77,CV$1)</f>
        <v>#NAME?</v>
      </c>
      <c r="CW77" s="122" t="e">
        <f ca="1">_xll.BDP($H77,CW$1)</f>
        <v>#NAME?</v>
      </c>
    </row>
    <row r="78" spans="1:101" hidden="1" x14ac:dyDescent="0.3">
      <c r="A78" t="str">
        <f t="shared" si="22"/>
        <v>3C</v>
      </c>
      <c r="B78">
        <v>3</v>
      </c>
      <c r="C78" s="34" t="s">
        <v>3294</v>
      </c>
      <c r="D78" s="34">
        <v>10</v>
      </c>
      <c r="E78" s="34">
        <v>6</v>
      </c>
      <c r="F78" s="42">
        <v>0.14000000000000001</v>
      </c>
      <c r="G78" s="34" t="s">
        <v>2583</v>
      </c>
      <c r="H78" s="35" t="s">
        <v>174</v>
      </c>
      <c r="I78" s="35">
        <v>1075</v>
      </c>
      <c r="J78" s="34" t="str">
        <f t="shared" si="23"/>
        <v>1075EFX US Equity</v>
      </c>
      <c r="K78" s="35" t="s">
        <v>823</v>
      </c>
      <c r="L78" s="36">
        <v>0.49935308767139974</v>
      </c>
      <c r="M78" s="36">
        <v>0.35897516110867794</v>
      </c>
      <c r="N78" s="36">
        <v>0.14315292735143248</v>
      </c>
      <c r="O78" s="36">
        <v>0.11977454203851573</v>
      </c>
      <c r="P78" s="37">
        <v>8.5184031332057497</v>
      </c>
      <c r="Q78" s="37">
        <v>6.387896522263607</v>
      </c>
      <c r="R78" s="37">
        <v>13.121232585478101</v>
      </c>
      <c r="S78" s="38">
        <v>35.029825413416781</v>
      </c>
      <c r="T78" s="38">
        <v>34.327046972004219</v>
      </c>
      <c r="U78" s="36">
        <v>1.0722837619483325</v>
      </c>
      <c r="V78" s="39">
        <v>3.7907777013076394</v>
      </c>
      <c r="W78" s="36">
        <v>0.36473708387141507</v>
      </c>
      <c r="X78" s="40">
        <v>3.8786340156203171E-2</v>
      </c>
      <c r="Y78" s="39">
        <v>8.5923077402358654</v>
      </c>
      <c r="Z78" s="39">
        <v>0.4773486699184426</v>
      </c>
      <c r="AA78" s="39">
        <v>3196600000</v>
      </c>
      <c r="AB78" s="39">
        <v>9580500000</v>
      </c>
      <c r="AC78" s="39">
        <v>78100000</v>
      </c>
      <c r="AD78" s="41">
        <v>1073100000</v>
      </c>
      <c r="AE78" s="36">
        <v>7.277979685024695E-2</v>
      </c>
      <c r="AF78" s="66" t="e">
        <f ca="1">_xll.BDP($H78,AF$1)/1000000</f>
        <v>#NAME?</v>
      </c>
      <c r="AG78" s="66" t="e">
        <f ca="1">_xll.BDP($H78,AG$1)</f>
        <v>#NAME?</v>
      </c>
      <c r="AH78" s="67" t="e">
        <f ca="1">_xll.BDP($H78,AH$1)</f>
        <v>#NAME?</v>
      </c>
      <c r="AI78" s="67" t="e">
        <f ca="1">_xll.BDP($H78,AI$1)</f>
        <v>#NAME?</v>
      </c>
      <c r="AJ78" s="67" t="e">
        <f ca="1">_xll.BDP($H78,AJ$1)</f>
        <v>#NAME?</v>
      </c>
      <c r="AK78" s="67" t="e">
        <f ca="1">_xll.BDP($H78,AK$1)</f>
        <v>#NAME?</v>
      </c>
      <c r="AL78" s="67" t="e">
        <f ca="1">_xll.BDP($H78,AL$1)</f>
        <v>#NAME?</v>
      </c>
      <c r="AM78" s="34" t="e">
        <f ca="1">_xll.BDP($H78,AM$1)</f>
        <v>#NAME?</v>
      </c>
      <c r="AN78" s="34" t="e">
        <f ca="1">_xll.BDP($H78,AN$1)</f>
        <v>#NAME?</v>
      </c>
      <c r="AO78" s="34" t="e">
        <f ca="1">_xll.BDP($H78,AO$1)</f>
        <v>#NAME?</v>
      </c>
      <c r="AP78" s="34" t="e">
        <f ca="1">_xll.BDP($H78,AP$1)</f>
        <v>#NAME?</v>
      </c>
      <c r="AQ78" s="129">
        <v>0.13024479999999999</v>
      </c>
      <c r="AR78" s="129">
        <v>0.16306909999999999</v>
      </c>
      <c r="AS78" s="129">
        <v>0.14510609999999999</v>
      </c>
      <c r="AT78" s="63" t="s">
        <v>4015</v>
      </c>
      <c r="AU78" s="63" t="s">
        <v>3317</v>
      </c>
      <c r="AV78" t="str">
        <f t="shared" si="24"/>
        <v>11/05/1971</v>
      </c>
      <c r="AW78" s="67">
        <v>0.76647174508895055</v>
      </c>
      <c r="AX78" s="60">
        <f t="shared" si="25"/>
        <v>0.76647174508895055</v>
      </c>
      <c r="AY78" s="60">
        <f t="shared" si="26"/>
        <v>-6.7838593996162586E-2</v>
      </c>
      <c r="AZ78" s="60">
        <f t="shared" si="27"/>
        <v>0.69863315109278801</v>
      </c>
      <c r="BA78" s="67">
        <v>26.108611106755099</v>
      </c>
      <c r="BB78" s="60">
        <v>-2.3108111682177039</v>
      </c>
      <c r="BC78" s="67">
        <v>23.797799938537395</v>
      </c>
      <c r="BD78" s="60" t="e">
        <f ca="1">_xll.BDP($H78,BD$1)</f>
        <v>#NAME?</v>
      </c>
      <c r="BE78" s="60" t="e">
        <f t="shared" ca="1" si="28"/>
        <v>#NAME?</v>
      </c>
      <c r="BF78" s="63">
        <v>856.846</v>
      </c>
      <c r="BG78" s="63">
        <v>1057.25</v>
      </c>
      <c r="BH78" s="63">
        <v>1250.4169999999999</v>
      </c>
      <c r="BI78" s="63">
        <v>716.346</v>
      </c>
      <c r="BJ78" s="63">
        <v>1080.2190000000001</v>
      </c>
      <c r="BK78" s="63">
        <v>1333.5910000000001</v>
      </c>
      <c r="BL78" s="45">
        <f t="shared" ca="1" si="29"/>
        <v>0</v>
      </c>
      <c r="BM78" s="45">
        <f t="shared" ca="1" si="30"/>
        <v>0</v>
      </c>
      <c r="BN78" s="45">
        <f t="shared" ca="1" si="31"/>
        <v>0</v>
      </c>
      <c r="BO78" s="45">
        <f t="shared" ca="1" si="32"/>
        <v>0</v>
      </c>
      <c r="BP78" s="45">
        <f t="shared" ca="1" si="33"/>
        <v>0</v>
      </c>
      <c r="BQ78" s="45">
        <f t="shared" ca="1" si="34"/>
        <v>0</v>
      </c>
      <c r="BR78" s="29">
        <f t="shared" ca="1" si="35"/>
        <v>0</v>
      </c>
      <c r="CI78" s="125">
        <f t="shared" si="36"/>
        <v>0.49935308767139974</v>
      </c>
      <c r="CJ78">
        <f t="shared" si="37"/>
        <v>0</v>
      </c>
      <c r="CK78">
        <f t="shared" si="38"/>
        <v>0</v>
      </c>
      <c r="CL78">
        <f t="shared" si="39"/>
        <v>0</v>
      </c>
      <c r="CM78">
        <f t="shared" si="40"/>
        <v>0</v>
      </c>
      <c r="CN78">
        <f t="shared" si="41"/>
        <v>0</v>
      </c>
      <c r="CO78">
        <f t="shared" si="42"/>
        <v>1</v>
      </c>
      <c r="CP78">
        <f t="shared" si="43"/>
        <v>0</v>
      </c>
      <c r="CR78" t="e">
        <f ca="1">_xll.BDP($H78,CR$1)</f>
        <v>#NAME?</v>
      </c>
      <c r="CS78" t="e">
        <f ca="1">_xll.BDP($H78,CS$1)</f>
        <v>#NAME?</v>
      </c>
      <c r="CT78" s="121" t="e">
        <f ca="1">_xll.BDP($H78,CT$1)</f>
        <v>#NAME?</v>
      </c>
      <c r="CU78" s="122" t="e">
        <f ca="1">_xll.BDP($H78,CU$1)</f>
        <v>#NAME?</v>
      </c>
      <c r="CV78" s="122" t="e">
        <f ca="1">_xll.BDP($H78,CV$1)</f>
        <v>#NAME?</v>
      </c>
      <c r="CW78" s="122" t="e">
        <f ca="1">_xll.BDP($H78,CW$1)</f>
        <v>#NAME?</v>
      </c>
    </row>
    <row r="79" spans="1:101" hidden="1" x14ac:dyDescent="0.3">
      <c r="A79" t="str">
        <f t="shared" si="22"/>
        <v>2A</v>
      </c>
      <c r="B79">
        <v>2</v>
      </c>
      <c r="C79" s="34" t="s">
        <v>3295</v>
      </c>
      <c r="D79" s="34">
        <v>11</v>
      </c>
      <c r="E79" s="34">
        <v>4</v>
      </c>
      <c r="F79" s="42">
        <v>0.17</v>
      </c>
      <c r="G79" s="34" t="s">
        <v>3167</v>
      </c>
      <c r="H79" s="35" t="s">
        <v>28</v>
      </c>
      <c r="I79" s="34">
        <v>1076</v>
      </c>
      <c r="J79" s="34" t="str">
        <f t="shared" si="23"/>
        <v>1076INTU US Equity</v>
      </c>
      <c r="K79" s="35" t="s">
        <v>621</v>
      </c>
      <c r="L79" s="36">
        <v>5.6632223621637916</v>
      </c>
      <c r="M79" s="36">
        <v>0.37909247558874209</v>
      </c>
      <c r="N79" s="36">
        <v>0.80115672113350256</v>
      </c>
      <c r="O79" s="36">
        <v>0.12753623188405797</v>
      </c>
      <c r="P79" s="37">
        <v>12.01505329734203</v>
      </c>
      <c r="Q79" s="37">
        <v>9.2924712721066669</v>
      </c>
      <c r="R79" s="37">
        <v>12.95980088559604</v>
      </c>
      <c r="S79" s="38">
        <v>29.786410635837562</v>
      </c>
      <c r="T79" s="38">
        <v>27.298444130127297</v>
      </c>
      <c r="U79" s="36">
        <v>0.19335666644654295</v>
      </c>
      <c r="V79" s="39">
        <v>0.73438675696012035</v>
      </c>
      <c r="W79" s="36">
        <v>0.60827772207046782</v>
      </c>
      <c r="X79" s="40">
        <v>2.9460811561978877E-2</v>
      </c>
      <c r="Y79" s="39">
        <v>19.52980133575824</v>
      </c>
      <c r="Z79" s="39">
        <v>8.3243600694195905</v>
      </c>
      <c r="AA79" s="39">
        <v>6964000000</v>
      </c>
      <c r="AB79" s="39">
        <v>20700000000</v>
      </c>
      <c r="AC79" s="39">
        <v>1610000000</v>
      </c>
      <c r="AD79" s="41">
        <v>4543000000</v>
      </c>
      <c r="AE79" s="36">
        <v>0.3543913713405239</v>
      </c>
      <c r="AF79" s="66" t="e">
        <f ca="1">_xll.BDP($H79,AF$1)/1000000</f>
        <v>#NAME?</v>
      </c>
      <c r="AG79" s="66" t="e">
        <f ca="1">_xll.BDP($H79,AG$1)</f>
        <v>#NAME?</v>
      </c>
      <c r="AH79" s="67" t="e">
        <f ca="1">_xll.BDP($H79,AH$1)</f>
        <v>#NAME?</v>
      </c>
      <c r="AI79" s="67" t="e">
        <f ca="1">_xll.BDP($H79,AI$1)</f>
        <v>#NAME?</v>
      </c>
      <c r="AJ79" s="67" t="e">
        <f ca="1">_xll.BDP($H79,AJ$1)</f>
        <v>#NAME?</v>
      </c>
      <c r="AK79" s="67" t="e">
        <f ca="1">_xll.BDP($H79,AK$1)</f>
        <v>#NAME?</v>
      </c>
      <c r="AL79" s="67" t="e">
        <f ca="1">_xll.BDP($H79,AL$1)</f>
        <v>#NAME?</v>
      </c>
      <c r="AM79" s="34" t="e">
        <f ca="1">_xll.BDP($H79,AM$1)</f>
        <v>#NAME?</v>
      </c>
      <c r="AN79" s="34" t="e">
        <f ca="1">_xll.BDP($H79,AN$1)</f>
        <v>#NAME?</v>
      </c>
      <c r="AO79" s="34" t="e">
        <f ca="1">_xll.BDP($H79,AO$1)</f>
        <v>#NAME?</v>
      </c>
      <c r="AP79" s="34" t="e">
        <f ca="1">_xll.BDP($H79,AP$1)</f>
        <v>#NAME?</v>
      </c>
      <c r="AQ79" s="129">
        <v>0.16208760000000003</v>
      </c>
      <c r="AR79" s="129">
        <v>0.2256736</v>
      </c>
      <c r="AS79" s="129">
        <v>0.22279289999999999</v>
      </c>
      <c r="AT79" s="63" t="s">
        <v>3998</v>
      </c>
      <c r="AU79" s="63" t="s">
        <v>3366</v>
      </c>
      <c r="AV79" t="str">
        <f t="shared" si="24"/>
        <v>11/03/1993</v>
      </c>
      <c r="AW79" s="67">
        <v>0.62794346205351248</v>
      </c>
      <c r="AX79" s="60">
        <f t="shared" si="25"/>
        <v>0.62794346205351248</v>
      </c>
      <c r="AY79" s="60">
        <f t="shared" si="26"/>
        <v>6.09841857095733</v>
      </c>
      <c r="AZ79" s="60">
        <f t="shared" si="27"/>
        <v>6.726362033010842</v>
      </c>
      <c r="BA79" s="67">
        <v>37.551871667580336</v>
      </c>
      <c r="BB79" s="60">
        <v>364.69371112309256</v>
      </c>
      <c r="BC79" s="67">
        <v>402.24558279067287</v>
      </c>
      <c r="BD79" s="60" t="e">
        <f ca="1">_xll.BDP($H79,BD$1)</f>
        <v>#NAME?</v>
      </c>
      <c r="BE79" s="60" t="e">
        <f t="shared" ca="1" si="28"/>
        <v>#NAME?</v>
      </c>
      <c r="BF79" s="63">
        <v>4027.9259999999999</v>
      </c>
      <c r="BG79" s="63">
        <v>4501.1109999999999</v>
      </c>
      <c r="BH79" s="63">
        <v>5212.5879999999997</v>
      </c>
      <c r="BI79" s="63">
        <v>4172.2820000000002</v>
      </c>
      <c r="BJ79" s="63">
        <v>4334.9430000000002</v>
      </c>
      <c r="BK79" s="63">
        <v>5325.9350000000004</v>
      </c>
      <c r="BL79" s="45">
        <f t="shared" ca="1" si="29"/>
        <v>0</v>
      </c>
      <c r="BM79" s="45">
        <f t="shared" ca="1" si="30"/>
        <v>0</v>
      </c>
      <c r="BN79" s="45">
        <f t="shared" ca="1" si="31"/>
        <v>0</v>
      </c>
      <c r="BO79" s="45">
        <f t="shared" ca="1" si="32"/>
        <v>0</v>
      </c>
      <c r="BP79" s="45">
        <f t="shared" ca="1" si="33"/>
        <v>0</v>
      </c>
      <c r="BQ79" s="45">
        <f t="shared" ca="1" si="34"/>
        <v>0</v>
      </c>
      <c r="BR79" s="29">
        <f t="shared" ca="1" si="35"/>
        <v>0</v>
      </c>
      <c r="CI79" s="125">
        <f t="shared" si="36"/>
        <v>5.6632223621637916</v>
      </c>
      <c r="CJ79">
        <f t="shared" si="37"/>
        <v>0</v>
      </c>
      <c r="CK79">
        <f t="shared" si="38"/>
        <v>0</v>
      </c>
      <c r="CL79">
        <f t="shared" si="39"/>
        <v>0</v>
      </c>
      <c r="CM79">
        <f t="shared" si="40"/>
        <v>0</v>
      </c>
      <c r="CN79">
        <f t="shared" si="41"/>
        <v>0</v>
      </c>
      <c r="CO79">
        <f t="shared" si="42"/>
        <v>0</v>
      </c>
      <c r="CP79">
        <f t="shared" si="43"/>
        <v>1</v>
      </c>
      <c r="CR79" t="e">
        <f ca="1">_xll.BDP($H79,CR$1)</f>
        <v>#NAME?</v>
      </c>
      <c r="CS79" t="e">
        <f ca="1">_xll.BDP($H79,CS$1)</f>
        <v>#NAME?</v>
      </c>
      <c r="CT79" s="121" t="e">
        <f ca="1">_xll.BDP($H79,CT$1)</f>
        <v>#NAME?</v>
      </c>
      <c r="CU79" s="122" t="e">
        <f ca="1">_xll.BDP($H79,CU$1)</f>
        <v>#NAME?</v>
      </c>
      <c r="CV79" s="122" t="e">
        <f ca="1">_xll.BDP($H79,CV$1)</f>
        <v>#NAME?</v>
      </c>
      <c r="CW79" s="122" t="e">
        <f ca="1">_xll.BDP($H79,CW$1)</f>
        <v>#NAME?</v>
      </c>
    </row>
    <row r="80" spans="1:101" hidden="1" x14ac:dyDescent="0.3">
      <c r="A80" t="str">
        <f t="shared" si="22"/>
        <v>2A</v>
      </c>
      <c r="B80">
        <v>2</v>
      </c>
      <c r="C80" s="34" t="s">
        <v>3295</v>
      </c>
      <c r="D80" s="34">
        <v>12</v>
      </c>
      <c r="E80" s="34">
        <v>2</v>
      </c>
      <c r="F80" s="42">
        <v>0.14000000000000001</v>
      </c>
      <c r="G80" s="34" t="s">
        <v>3186</v>
      </c>
      <c r="H80" s="35" t="s">
        <v>161</v>
      </c>
      <c r="I80" s="35">
        <v>1077</v>
      </c>
      <c r="J80" s="34" t="str">
        <f t="shared" si="23"/>
        <v>1077JKHY US Equity</v>
      </c>
      <c r="K80" s="35" t="s">
        <v>808</v>
      </c>
      <c r="L80" s="36">
        <v>0.54504894092036937</v>
      </c>
      <c r="M80" s="36">
        <v>0.5818767827145046</v>
      </c>
      <c r="N80" s="36">
        <v>0.28030447263984126</v>
      </c>
      <c r="O80" s="36">
        <v>0.31509675061457015</v>
      </c>
      <c r="P80" s="37">
        <v>22.330940264161068</v>
      </c>
      <c r="Q80" s="37">
        <v>17.203131568650416</v>
      </c>
      <c r="R80" s="37">
        <v>24.367569762221926</v>
      </c>
      <c r="S80" s="38">
        <v>33.582138834124272</v>
      </c>
      <c r="T80" s="38">
        <v>34.011912188272689</v>
      </c>
      <c r="U80" s="36">
        <v>0.21829598402485023</v>
      </c>
      <c r="V80" s="39">
        <v>0.60005641576896984</v>
      </c>
      <c r="W80" s="36">
        <v>0.58993356718848811</v>
      </c>
      <c r="X80" s="40">
        <v>2.5339446221815966E-2</v>
      </c>
      <c r="Y80" s="39">
        <v>6.5696079392255786</v>
      </c>
      <c r="Z80" s="39">
        <v>0.50979703278397626</v>
      </c>
      <c r="AA80" s="39">
        <v>811964000</v>
      </c>
      <c r="AB80" s="39">
        <v>1499422000</v>
      </c>
      <c r="AC80" s="39">
        <v>26502000</v>
      </c>
      <c r="AD80" s="41">
        <v>410265000</v>
      </c>
      <c r="AE80" s="36">
        <v>6.4597272494607144E-2</v>
      </c>
      <c r="AF80" s="66" t="e">
        <f ca="1">_xll.BDP($H80,AF$1)/1000000</f>
        <v>#NAME?</v>
      </c>
      <c r="AG80" s="66" t="e">
        <f ca="1">_xll.BDP($H80,AG$1)</f>
        <v>#NAME?</v>
      </c>
      <c r="AH80" s="67" t="e">
        <f ca="1">_xll.BDP($H80,AH$1)</f>
        <v>#NAME?</v>
      </c>
      <c r="AI80" s="67" t="e">
        <f ca="1">_xll.BDP($H80,AI$1)</f>
        <v>#NAME?</v>
      </c>
      <c r="AJ80" s="67" t="e">
        <f ca="1">_xll.BDP($H80,AJ$1)</f>
        <v>#NAME?</v>
      </c>
      <c r="AK80" s="67" t="e">
        <f ca="1">_xll.BDP($H80,AK$1)</f>
        <v>#NAME?</v>
      </c>
      <c r="AL80" s="67" t="e">
        <f ca="1">_xll.BDP($H80,AL$1)</f>
        <v>#NAME?</v>
      </c>
      <c r="AM80" s="34" t="e">
        <f ca="1">_xll.BDP($H80,AM$1)</f>
        <v>#NAME?</v>
      </c>
      <c r="AN80" s="34" t="e">
        <f ca="1">_xll.BDP($H80,AN$1)</f>
        <v>#NAME?</v>
      </c>
      <c r="AO80" s="34" t="e">
        <f ca="1">_xll.BDP($H80,AO$1)</f>
        <v>#NAME?</v>
      </c>
      <c r="AP80" s="34" t="e">
        <f ca="1">_xll.BDP($H80,AP$1)</f>
        <v>#NAME?</v>
      </c>
      <c r="AQ80" s="129">
        <v>0.1510126</v>
      </c>
      <c r="AR80" s="129">
        <v>0.16250830000000002</v>
      </c>
      <c r="AS80" s="129">
        <v>7.9398170000000004E-2</v>
      </c>
      <c r="AT80" s="63" t="s">
        <v>3998</v>
      </c>
      <c r="AU80" s="63" t="s">
        <v>3367</v>
      </c>
      <c r="AV80" t="str">
        <f t="shared" si="24"/>
        <v>01/11/1985</v>
      </c>
      <c r="AW80" s="67">
        <v>1.2172996568771901</v>
      </c>
      <c r="AX80" s="60">
        <f t="shared" si="25"/>
        <v>1.2172996568771901</v>
      </c>
      <c r="AY80" s="60">
        <f t="shared" si="26"/>
        <v>1.5914825823797403</v>
      </c>
      <c r="AZ80" s="60">
        <f t="shared" si="27"/>
        <v>2.8087822392569306</v>
      </c>
      <c r="BA80" s="67">
        <v>38.56884790005757</v>
      </c>
      <c r="BB80" s="60">
        <v>50.424436833294585</v>
      </c>
      <c r="BC80" s="67">
        <v>88.993284733352155</v>
      </c>
      <c r="BD80" s="60" t="e">
        <f ca="1">_xll.BDP($H80,BD$1)</f>
        <v>#NAME?</v>
      </c>
      <c r="BE80" s="60" t="e">
        <f t="shared" ca="1" si="28"/>
        <v>#NAME?</v>
      </c>
      <c r="BF80" s="63">
        <v>353.26300000000003</v>
      </c>
      <c r="BG80" s="63">
        <v>386.57900000000001</v>
      </c>
      <c r="BH80" s="63">
        <v>428.81299999999999</v>
      </c>
      <c r="BI80" s="63">
        <v>276.25100000000003</v>
      </c>
      <c r="BJ80" s="63">
        <v>337.94499999999999</v>
      </c>
      <c r="BK80" s="63">
        <v>411.26900000000001</v>
      </c>
      <c r="BL80" s="45">
        <f t="shared" ca="1" si="29"/>
        <v>0</v>
      </c>
      <c r="BM80" s="45">
        <f t="shared" ca="1" si="30"/>
        <v>0</v>
      </c>
      <c r="BN80" s="45">
        <f t="shared" ca="1" si="31"/>
        <v>0</v>
      </c>
      <c r="BO80" s="45">
        <f t="shared" ca="1" si="32"/>
        <v>0</v>
      </c>
      <c r="BP80" s="45">
        <f t="shared" ca="1" si="33"/>
        <v>0</v>
      </c>
      <c r="BQ80" s="45">
        <f t="shared" ca="1" si="34"/>
        <v>0</v>
      </c>
      <c r="BR80" s="29">
        <f t="shared" ca="1" si="35"/>
        <v>0</v>
      </c>
      <c r="CI80" s="125">
        <f t="shared" si="36"/>
        <v>0.54504894092036937</v>
      </c>
      <c r="CJ80">
        <f t="shared" si="37"/>
        <v>0</v>
      </c>
      <c r="CK80">
        <f t="shared" si="38"/>
        <v>0</v>
      </c>
      <c r="CL80">
        <f t="shared" si="39"/>
        <v>0</v>
      </c>
      <c r="CM80">
        <f t="shared" si="40"/>
        <v>0</v>
      </c>
      <c r="CN80">
        <f t="shared" si="41"/>
        <v>0</v>
      </c>
      <c r="CO80">
        <f t="shared" si="42"/>
        <v>0</v>
      </c>
      <c r="CP80">
        <f t="shared" si="43"/>
        <v>1</v>
      </c>
      <c r="CR80" t="e">
        <f ca="1">_xll.BDP($H80,CR$1)</f>
        <v>#NAME?</v>
      </c>
      <c r="CS80" t="e">
        <f ca="1">_xll.BDP($H80,CS$1)</f>
        <v>#NAME?</v>
      </c>
      <c r="CT80" s="121" t="e">
        <f ca="1">_xll.BDP($H80,CT$1)</f>
        <v>#NAME?</v>
      </c>
      <c r="CU80" s="122" t="e">
        <f ca="1">_xll.BDP($H80,CU$1)</f>
        <v>#NAME?</v>
      </c>
      <c r="CV80" s="122" t="e">
        <f ca="1">_xll.BDP($H80,CV$1)</f>
        <v>#NAME?</v>
      </c>
      <c r="CW80" s="122" t="e">
        <f ca="1">_xll.BDP($H80,CW$1)</f>
        <v>#NAME?</v>
      </c>
    </row>
    <row r="81" spans="1:103" hidden="1" x14ac:dyDescent="0.3">
      <c r="A81" t="str">
        <f t="shared" si="22"/>
        <v>2C</v>
      </c>
      <c r="B81">
        <v>2</v>
      </c>
      <c r="C81" s="34" t="s">
        <v>3294</v>
      </c>
      <c r="D81" s="34">
        <v>17</v>
      </c>
      <c r="E81" s="34">
        <v>5</v>
      </c>
      <c r="F81" s="42">
        <v>0.17</v>
      </c>
      <c r="G81" s="34" t="s">
        <v>3170</v>
      </c>
      <c r="H81" s="35" t="s">
        <v>270</v>
      </c>
      <c r="I81" s="34">
        <v>1078</v>
      </c>
      <c r="J81" s="34" t="str">
        <f t="shared" si="23"/>
        <v>1078ROP US Equity</v>
      </c>
      <c r="K81" s="35" t="s">
        <v>944</v>
      </c>
      <c r="L81" s="36">
        <v>0.33141865618745109</v>
      </c>
      <c r="M81" s="36">
        <v>0.25513676432460464</v>
      </c>
      <c r="N81" s="36">
        <v>8.6754674273114174E-2</v>
      </c>
      <c r="O81" s="36">
        <v>7.11886170554272E-2</v>
      </c>
      <c r="P81" s="37">
        <v>6.854876585085842</v>
      </c>
      <c r="Q81" s="37">
        <v>5.3887061680835462</v>
      </c>
      <c r="R81" s="37">
        <v>19.055932581614837</v>
      </c>
      <c r="S81" s="38">
        <v>39.055472086845747</v>
      </c>
      <c r="T81" s="38">
        <v>42.319148144011308</v>
      </c>
      <c r="U81" s="36">
        <v>0.45412335593782455</v>
      </c>
      <c r="V81" s="39">
        <v>2.2141702127659575</v>
      </c>
      <c r="W81" s="36">
        <v>0.60981995892266683</v>
      </c>
      <c r="X81" s="40">
        <v>2.5097133256326787E-2</v>
      </c>
      <c r="Y81" s="39">
        <v>3.669920618102148</v>
      </c>
      <c r="Z81" s="39">
        <v>21.338288090967271</v>
      </c>
      <c r="AA81" s="39">
        <v>6171200000</v>
      </c>
      <c r="AB81" s="39">
        <v>22117300000</v>
      </c>
      <c r="AC81" s="39">
        <v>120800000</v>
      </c>
      <c r="AD81" s="41">
        <v>1106800000</v>
      </c>
      <c r="AE81" s="36">
        <v>0.10914347668955547</v>
      </c>
      <c r="AF81" s="66" t="e">
        <f ca="1">_xll.BDP($H81,AF$1)/1000000</f>
        <v>#NAME?</v>
      </c>
      <c r="AG81" s="66" t="e">
        <f ca="1">_xll.BDP($H81,AG$1)</f>
        <v>#NAME?</v>
      </c>
      <c r="AH81" s="67" t="e">
        <f ca="1">_xll.BDP($H81,AH$1)</f>
        <v>#NAME?</v>
      </c>
      <c r="AI81" s="67" t="e">
        <f ca="1">_xll.BDP($H81,AI$1)</f>
        <v>#NAME?</v>
      </c>
      <c r="AJ81" s="67" t="e">
        <f ca="1">_xll.BDP($H81,AJ$1)</f>
        <v>#NAME?</v>
      </c>
      <c r="AK81" s="67" t="e">
        <f ca="1">_xll.BDP($H81,AK$1)</f>
        <v>#NAME?</v>
      </c>
      <c r="AL81" s="67" t="e">
        <f ca="1">_xll.BDP($H81,AL$1)</f>
        <v>#NAME?</v>
      </c>
      <c r="AM81" s="34" t="e">
        <f ca="1">_xll.BDP($H81,AM$1)</f>
        <v>#NAME?</v>
      </c>
      <c r="AN81" s="34" t="e">
        <f ca="1">_xll.BDP($H81,AN$1)</f>
        <v>#NAME?</v>
      </c>
      <c r="AO81" s="34" t="e">
        <f ca="1">_xll.BDP($H81,AO$1)</f>
        <v>#NAME?</v>
      </c>
      <c r="AP81" s="34" t="e">
        <f ca="1">_xll.BDP($H81,AP$1)</f>
        <v>#NAME?</v>
      </c>
      <c r="AQ81" s="129">
        <v>0.17995329999999998</v>
      </c>
      <c r="AR81" s="129">
        <v>0.15597550000000002</v>
      </c>
      <c r="AS81" s="129">
        <v>0.12552279999999999</v>
      </c>
      <c r="AT81" s="63" t="s">
        <v>3998</v>
      </c>
      <c r="AU81" s="63" t="s">
        <v>3368</v>
      </c>
      <c r="AV81" t="str">
        <f t="shared" si="24"/>
        <v>13/02/1992</v>
      </c>
      <c r="AW81" s="67">
        <v>0.55279943688842481</v>
      </c>
      <c r="AX81" s="60">
        <f t="shared" si="25"/>
        <v>0.55279943688842481</v>
      </c>
      <c r="AY81" s="60">
        <f t="shared" si="26"/>
        <v>-0.16916154875109432</v>
      </c>
      <c r="AZ81" s="60">
        <f t="shared" si="27"/>
        <v>0.38363788813733046</v>
      </c>
      <c r="BA81" s="67">
        <v>25.564194955433344</v>
      </c>
      <c r="BB81" s="60">
        <v>-7.8228712307984054</v>
      </c>
      <c r="BC81" s="67">
        <v>17.741323724634938</v>
      </c>
      <c r="BD81" s="60" t="e">
        <f ca="1">_xll.BDP($H81,BD$1)</f>
        <v>#NAME?</v>
      </c>
      <c r="BE81" s="60" t="e">
        <f t="shared" ca="1" si="28"/>
        <v>#NAME?</v>
      </c>
      <c r="BF81" s="63">
        <v>1503.818</v>
      </c>
      <c r="BG81" s="63">
        <v>1733.2670000000001</v>
      </c>
      <c r="BH81" s="63">
        <v>1671.857</v>
      </c>
      <c r="BI81" s="63">
        <v>1910.3890000000001</v>
      </c>
      <c r="BJ81" s="63">
        <v>2179.3090000000002</v>
      </c>
      <c r="BK81" s="63">
        <v>2269.8989999999999</v>
      </c>
      <c r="BL81" s="45">
        <f t="shared" ca="1" si="29"/>
        <v>0</v>
      </c>
      <c r="BM81" s="45">
        <f t="shared" ca="1" si="30"/>
        <v>0</v>
      </c>
      <c r="BN81" s="45">
        <f t="shared" ca="1" si="31"/>
        <v>0</v>
      </c>
      <c r="BO81" s="45">
        <f t="shared" ca="1" si="32"/>
        <v>0</v>
      </c>
      <c r="BP81" s="45">
        <f t="shared" ca="1" si="33"/>
        <v>0</v>
      </c>
      <c r="BQ81" s="45">
        <f t="shared" ca="1" si="34"/>
        <v>0</v>
      </c>
      <c r="BR81" s="29">
        <f t="shared" ca="1" si="35"/>
        <v>0</v>
      </c>
      <c r="CI81" s="125">
        <f t="shared" si="36"/>
        <v>0.33141865618745109</v>
      </c>
      <c r="CJ81">
        <f t="shared" si="37"/>
        <v>0</v>
      </c>
      <c r="CK81">
        <f t="shared" si="38"/>
        <v>0</v>
      </c>
      <c r="CL81">
        <f t="shared" si="39"/>
        <v>0</v>
      </c>
      <c r="CM81">
        <f t="shared" si="40"/>
        <v>0</v>
      </c>
      <c r="CN81">
        <f t="shared" si="41"/>
        <v>1</v>
      </c>
      <c r="CO81">
        <f t="shared" si="42"/>
        <v>0</v>
      </c>
      <c r="CP81">
        <f t="shared" si="43"/>
        <v>0</v>
      </c>
      <c r="CR81" t="e">
        <f ca="1">_xll.BDP($H81,CR$1)</f>
        <v>#NAME?</v>
      </c>
      <c r="CS81" t="e">
        <f ca="1">_xll.BDP($H81,CS$1)</f>
        <v>#NAME?</v>
      </c>
      <c r="CT81" s="121" t="e">
        <f ca="1">_xll.BDP($H81,CT$1)</f>
        <v>#NAME?</v>
      </c>
      <c r="CU81" s="122" t="e">
        <f ca="1">_xll.BDP($H81,CU$1)</f>
        <v>#NAME?</v>
      </c>
      <c r="CV81" s="122" t="e">
        <f ca="1">_xll.BDP($H81,CV$1)</f>
        <v>#NAME?</v>
      </c>
      <c r="CW81" s="122" t="e">
        <f ca="1">_xll.BDP($H81,CW$1)</f>
        <v>#NAME?</v>
      </c>
    </row>
    <row r="82" spans="1:103" hidden="1" x14ac:dyDescent="0.3">
      <c r="A82" t="str">
        <f t="shared" si="22"/>
        <v>3C</v>
      </c>
      <c r="B82">
        <v>3</v>
      </c>
      <c r="C82" s="34" t="s">
        <v>3294</v>
      </c>
      <c r="D82" s="34">
        <v>21</v>
      </c>
      <c r="E82" s="34">
        <v>6</v>
      </c>
      <c r="F82" s="42">
        <v>0.3</v>
      </c>
      <c r="G82" s="34" t="s">
        <v>3171</v>
      </c>
      <c r="H82" s="35" t="s">
        <v>419</v>
      </c>
      <c r="I82" s="35">
        <v>1079</v>
      </c>
      <c r="J82" s="34" t="str">
        <f t="shared" si="23"/>
        <v>1079NOW US Equity</v>
      </c>
      <c r="K82" s="35" t="s">
        <v>1115</v>
      </c>
      <c r="L82" s="36">
        <v>3.0944630405859229E-2</v>
      </c>
      <c r="M82" s="36">
        <v>0.17546296296296296</v>
      </c>
      <c r="N82" s="36">
        <v>4.3911466607850537E-2</v>
      </c>
      <c r="O82" s="36">
        <v>0.12701072386058981</v>
      </c>
      <c r="P82" s="37">
        <v>4.8703170028818441</v>
      </c>
      <c r="Q82" s="37">
        <v>12.290393852065321</v>
      </c>
      <c r="R82" s="37">
        <v>17.521840777654731</v>
      </c>
      <c r="S82" s="38">
        <v>11.101745982796395</v>
      </c>
      <c r="T82" s="38">
        <v>12.753623188405797</v>
      </c>
      <c r="U82" s="36">
        <v>-0.17976173592398242</v>
      </c>
      <c r="V82" s="39">
        <v>-2.3385608856088562</v>
      </c>
      <c r="W82" s="36">
        <v>0.80814849561080215</v>
      </c>
      <c r="X82" s="40" t="e">
        <v>#N/A</v>
      </c>
      <c r="Y82" s="39">
        <v>28.829839775444906</v>
      </c>
      <c r="Z82" s="39" t="e">
        <v>#N/A</v>
      </c>
      <c r="AA82" s="39">
        <v>2160000000</v>
      </c>
      <c r="AB82" s="39">
        <v>2984000000</v>
      </c>
      <c r="AC82" s="39">
        <v>1502000000</v>
      </c>
      <c r="AD82" s="41">
        <v>2909000000</v>
      </c>
      <c r="AE82" s="36">
        <v>0.51632863526985218</v>
      </c>
      <c r="AF82" s="66" t="e">
        <f ca="1">_xll.BDP($H82,AF$1)/1000000</f>
        <v>#NAME?</v>
      </c>
      <c r="AG82" s="66" t="e">
        <f ca="1">_xll.BDP($H82,AG$1)</f>
        <v>#NAME?</v>
      </c>
      <c r="AH82" s="67" t="e">
        <f ca="1">_xll.BDP($H82,AH$1)</f>
        <v>#NAME?</v>
      </c>
      <c r="AI82" s="67" t="e">
        <f ca="1">_xll.BDP($H82,AI$1)</f>
        <v>#NAME?</v>
      </c>
      <c r="AJ82" s="67" t="e">
        <f ca="1">_xll.BDP($H82,AJ$1)</f>
        <v>#NAME?</v>
      </c>
      <c r="AK82" s="67" t="e">
        <f ca="1">_xll.BDP($H82,AK$1)</f>
        <v>#NAME?</v>
      </c>
      <c r="AL82" s="67" t="e">
        <f ca="1">_xll.BDP($H82,AL$1)</f>
        <v>#NAME?</v>
      </c>
      <c r="AM82" s="34" t="e">
        <f ca="1">_xll.BDP($H82,AM$1)</f>
        <v>#NAME?</v>
      </c>
      <c r="AN82" s="34" t="e">
        <f ca="1">_xll.BDP($H82,AN$1)</f>
        <v>#NAME?</v>
      </c>
      <c r="AO82" s="34" t="e">
        <f ca="1">_xll.BDP($H82,AO$1)</f>
        <v>#NAME?</v>
      </c>
      <c r="AP82" s="34" t="e">
        <f ca="1">_xll.BDP($H82,AP$1)</f>
        <v>#NAME?</v>
      </c>
      <c r="AQ82" s="129" t="e">
        <v>#VALUE!</v>
      </c>
      <c r="AR82" s="129">
        <v>0.3218242</v>
      </c>
      <c r="AS82" s="129">
        <v>0.3045004</v>
      </c>
      <c r="AT82" s="63" t="s">
        <v>3369</v>
      </c>
      <c r="AU82" s="63" t="s">
        <v>3369</v>
      </c>
      <c r="AV82" t="str">
        <f t="shared" si="24"/>
        <v>29/06/2012</v>
      </c>
      <c r="AW82" s="67" t="s">
        <v>3317</v>
      </c>
      <c r="AX82" s="60">
        <f t="shared" si="25"/>
        <v>0</v>
      </c>
      <c r="AY82" s="60">
        <f t="shared" ca="1" si="26"/>
        <v>0</v>
      </c>
      <c r="AZ82" s="60">
        <f t="shared" ca="1" si="27"/>
        <v>0</v>
      </c>
      <c r="BA82" s="67">
        <v>0</v>
      </c>
      <c r="BB82" s="60">
        <v>-51.390258065387442</v>
      </c>
      <c r="BC82" s="67">
        <v>-51.390258065387442</v>
      </c>
      <c r="BD82" s="60" t="e">
        <f ca="1">_xll.BDP($H82,BD$1)</f>
        <v>#NAME?</v>
      </c>
      <c r="BE82" s="60" t="e">
        <f t="shared" ca="1" si="28"/>
        <v>#NAME?</v>
      </c>
      <c r="BF82" s="63">
        <v>2019</v>
      </c>
      <c r="BG82" s="63">
        <v>2544.7060000000001</v>
      </c>
      <c r="BH82" s="63">
        <v>3134.5790000000002</v>
      </c>
      <c r="BI82" s="63">
        <v>2663.172</v>
      </c>
      <c r="BJ82" s="63">
        <v>3295.317</v>
      </c>
      <c r="BK82" s="63">
        <v>3958.5819999999999</v>
      </c>
      <c r="BL82" s="45">
        <f t="shared" ca="1" si="29"/>
        <v>0</v>
      </c>
      <c r="BM82" s="45">
        <f t="shared" ca="1" si="30"/>
        <v>0</v>
      </c>
      <c r="BN82" s="45">
        <f t="shared" ca="1" si="31"/>
        <v>0</v>
      </c>
      <c r="BO82" s="45">
        <f t="shared" ca="1" si="32"/>
        <v>0</v>
      </c>
      <c r="BP82" s="45">
        <f t="shared" ca="1" si="33"/>
        <v>0</v>
      </c>
      <c r="BQ82" s="45">
        <f t="shared" ca="1" si="34"/>
        <v>0</v>
      </c>
      <c r="BR82" s="29">
        <f t="shared" ca="1" si="35"/>
        <v>0</v>
      </c>
      <c r="CI82" s="125">
        <f t="shared" si="36"/>
        <v>3.0944630405859229E-2</v>
      </c>
      <c r="CJ82">
        <f t="shared" si="37"/>
        <v>0</v>
      </c>
      <c r="CK82">
        <f t="shared" si="38"/>
        <v>1</v>
      </c>
      <c r="CL82">
        <f t="shared" si="39"/>
        <v>0</v>
      </c>
      <c r="CM82">
        <f t="shared" si="40"/>
        <v>0</v>
      </c>
      <c r="CN82">
        <f t="shared" si="41"/>
        <v>0</v>
      </c>
      <c r="CO82">
        <f t="shared" si="42"/>
        <v>0</v>
      </c>
      <c r="CP82">
        <f t="shared" si="43"/>
        <v>0</v>
      </c>
      <c r="CR82" t="e">
        <f ca="1">_xll.BDP($H82,CR$1)</f>
        <v>#NAME?</v>
      </c>
      <c r="CS82" t="e">
        <f ca="1">_xll.BDP($H82,CS$1)</f>
        <v>#NAME?</v>
      </c>
      <c r="CT82" s="121" t="e">
        <f ca="1">_xll.BDP($H82,CT$1)</f>
        <v>#NAME?</v>
      </c>
      <c r="CU82" s="122" t="e">
        <f ca="1">_xll.BDP($H82,CU$1)</f>
        <v>#NAME?</v>
      </c>
      <c r="CV82" s="122" t="e">
        <f ca="1">_xll.BDP($H82,CV$1)</f>
        <v>#NAME?</v>
      </c>
      <c r="CW82" s="122" t="e">
        <f ca="1">_xll.BDP($H82,CW$1)</f>
        <v>#NAME?</v>
      </c>
    </row>
    <row r="83" spans="1:103" hidden="1" x14ac:dyDescent="0.3">
      <c r="A83" t="str">
        <f t="shared" si="22"/>
        <v>3C</v>
      </c>
      <c r="B83">
        <v>3</v>
      </c>
      <c r="C83" s="34" t="s">
        <v>3294</v>
      </c>
      <c r="D83" s="34">
        <v>1</v>
      </c>
      <c r="E83" s="34">
        <v>1</v>
      </c>
      <c r="F83" s="42">
        <v>0.17</v>
      </c>
      <c r="G83" s="34" t="s">
        <v>3136</v>
      </c>
      <c r="H83" s="35" t="s">
        <v>279</v>
      </c>
      <c r="I83" s="34">
        <v>1080</v>
      </c>
      <c r="J83" s="34" t="str">
        <f t="shared" si="23"/>
        <v>1080TDY US Equity</v>
      </c>
      <c r="K83" s="35" t="s">
        <v>955</v>
      </c>
      <c r="L83" s="36">
        <v>0.31877112317711531</v>
      </c>
      <c r="M83" s="36">
        <v>0.25898279690718889</v>
      </c>
      <c r="N83" s="36">
        <v>0.11768447767163175</v>
      </c>
      <c r="O83" s="36">
        <v>8.3371372957702805E-2</v>
      </c>
      <c r="P83" s="37">
        <v>6.200284545291141</v>
      </c>
      <c r="Q83" s="37">
        <v>5.0624908731611917</v>
      </c>
      <c r="R83" s="37">
        <v>6.0631157174069079</v>
      </c>
      <c r="S83" s="38">
        <v>21.981093737995241</v>
      </c>
      <c r="T83" s="38">
        <v>24.645513501630454</v>
      </c>
      <c r="U83" s="36">
        <v>0.77381692036864447</v>
      </c>
      <c r="V83" s="39">
        <v>2.1768989876920837</v>
      </c>
      <c r="W83" s="36">
        <v>1.2360998283449771</v>
      </c>
      <c r="X83" s="40" t="e">
        <v>#N/A</v>
      </c>
      <c r="Y83" s="39">
        <v>16.217653291180135</v>
      </c>
      <c r="Z83" s="39">
        <v>15.361863392338782</v>
      </c>
      <c r="AA83" s="39">
        <v>3737700000</v>
      </c>
      <c r="AB83" s="39">
        <v>11610700000</v>
      </c>
      <c r="AC83" s="39">
        <v>32400000</v>
      </c>
      <c r="AD83" s="41">
        <v>983300000</v>
      </c>
      <c r="AE83" s="36">
        <v>3.2950269500661038E-2</v>
      </c>
      <c r="AF83" s="66" t="e">
        <f ca="1">_xll.BDP($H83,AF$1)/1000000</f>
        <v>#NAME?</v>
      </c>
      <c r="AG83" s="66" t="e">
        <f ca="1">_xll.BDP($H83,AG$1)</f>
        <v>#NAME?</v>
      </c>
      <c r="AH83" s="67" t="e">
        <f ca="1">_xll.BDP($H83,AH$1)</f>
        <v>#NAME?</v>
      </c>
      <c r="AI83" s="67" t="e">
        <f ca="1">_xll.BDP($H83,AI$1)</f>
        <v>#NAME?</v>
      </c>
      <c r="AJ83" s="67" t="e">
        <f ca="1">_xll.BDP($H83,AJ$1)</f>
        <v>#NAME?</v>
      </c>
      <c r="AK83" s="67" t="e">
        <f ca="1">_xll.BDP($H83,AK$1)</f>
        <v>#NAME?</v>
      </c>
      <c r="AL83" s="67" t="e">
        <f ca="1">_xll.BDP($H83,AL$1)</f>
        <v>#NAME?</v>
      </c>
      <c r="AM83" s="34" t="e">
        <f ca="1">_xll.BDP($H83,AM$1)</f>
        <v>#NAME?</v>
      </c>
      <c r="AN83" s="34" t="e">
        <f ca="1">_xll.BDP($H83,AN$1)</f>
        <v>#NAME?</v>
      </c>
      <c r="AO83" s="34" t="e">
        <f ca="1">_xll.BDP($H83,AO$1)</f>
        <v>#NAME?</v>
      </c>
      <c r="AP83" s="34" t="e">
        <f ca="1">_xll.BDP($H83,AP$1)</f>
        <v>#NAME?</v>
      </c>
      <c r="AQ83" s="129">
        <v>0.17267450000000001</v>
      </c>
      <c r="AR83" s="129">
        <v>0.19194269999999999</v>
      </c>
      <c r="AS83" s="129">
        <v>0.1608098</v>
      </c>
      <c r="AT83" s="63" t="s">
        <v>3370</v>
      </c>
      <c r="AU83" s="63" t="s">
        <v>3370</v>
      </c>
      <c r="AV83" t="str">
        <f t="shared" si="24"/>
        <v>23/11/1999</v>
      </c>
      <c r="AW83" s="67" t="s">
        <v>3317</v>
      </c>
      <c r="AX83" s="60">
        <f t="shared" si="25"/>
        <v>0</v>
      </c>
      <c r="AY83" s="60">
        <f t="shared" ca="1" si="26"/>
        <v>0</v>
      </c>
      <c r="AZ83" s="60">
        <f t="shared" ca="1" si="27"/>
        <v>0</v>
      </c>
      <c r="BA83" s="67">
        <v>0</v>
      </c>
      <c r="BB83" s="60">
        <v>-2.9827129037721209</v>
      </c>
      <c r="BC83" s="67">
        <v>-2.9827129037721209</v>
      </c>
      <c r="BD83" s="60" t="e">
        <f ca="1">_xll.BDP($H83,BD$1)</f>
        <v>#NAME?</v>
      </c>
      <c r="BE83" s="60" t="e">
        <f t="shared" ca="1" si="28"/>
        <v>#NAME?</v>
      </c>
      <c r="BF83" s="63">
        <v>915.85699999999997</v>
      </c>
      <c r="BG83" s="63">
        <v>987.57100000000003</v>
      </c>
      <c r="BH83" s="63">
        <v>1035</v>
      </c>
      <c r="BI83" s="63">
        <v>862.471</v>
      </c>
      <c r="BJ83" s="63">
        <v>907.64200000000005</v>
      </c>
      <c r="BK83" s="63">
        <v>919.41899999999998</v>
      </c>
      <c r="BL83" s="45">
        <f t="shared" ca="1" si="29"/>
        <v>0</v>
      </c>
      <c r="BM83" s="45">
        <f t="shared" ca="1" si="30"/>
        <v>0</v>
      </c>
      <c r="BN83" s="45">
        <f t="shared" ca="1" si="31"/>
        <v>0</v>
      </c>
      <c r="BO83" s="45">
        <f t="shared" ca="1" si="32"/>
        <v>0</v>
      </c>
      <c r="BP83" s="45">
        <f t="shared" ca="1" si="33"/>
        <v>0</v>
      </c>
      <c r="BQ83" s="45">
        <f t="shared" ca="1" si="34"/>
        <v>0</v>
      </c>
      <c r="BR83" s="29">
        <f t="shared" ca="1" si="35"/>
        <v>0</v>
      </c>
      <c r="CI83" s="125">
        <f t="shared" si="36"/>
        <v>0.31877112317711531</v>
      </c>
      <c r="CJ83">
        <f t="shared" si="37"/>
        <v>0</v>
      </c>
      <c r="CK83">
        <f t="shared" si="38"/>
        <v>0</v>
      </c>
      <c r="CL83">
        <f t="shared" si="39"/>
        <v>0</v>
      </c>
      <c r="CM83">
        <f t="shared" si="40"/>
        <v>0</v>
      </c>
      <c r="CN83">
        <f t="shared" si="41"/>
        <v>1</v>
      </c>
      <c r="CO83">
        <f t="shared" si="42"/>
        <v>0</v>
      </c>
      <c r="CP83">
        <f t="shared" si="43"/>
        <v>0</v>
      </c>
      <c r="CR83" t="e">
        <f ca="1">_xll.BDP($H83,CR$1)</f>
        <v>#NAME?</v>
      </c>
      <c r="CS83" t="e">
        <f ca="1">_xll.BDP($H83,CS$1)</f>
        <v>#NAME?</v>
      </c>
      <c r="CT83" s="121" t="e">
        <f ca="1">_xll.BDP($H83,CT$1)</f>
        <v>#NAME?</v>
      </c>
      <c r="CU83" s="122" t="e">
        <f ca="1">_xll.BDP($H83,CU$1)</f>
        <v>#NAME?</v>
      </c>
      <c r="CV83" s="122" t="e">
        <f ca="1">_xll.BDP($H83,CV$1)</f>
        <v>#NAME?</v>
      </c>
      <c r="CW83" s="122" t="e">
        <f ca="1">_xll.BDP($H83,CW$1)</f>
        <v>#NAME?</v>
      </c>
    </row>
    <row r="84" spans="1:103" hidden="1" x14ac:dyDescent="0.3">
      <c r="A84" t="str">
        <f t="shared" si="22"/>
        <v>3A</v>
      </c>
      <c r="B84">
        <v>3</v>
      </c>
      <c r="C84" s="34" t="s">
        <v>3295</v>
      </c>
      <c r="D84" s="34">
        <v>1</v>
      </c>
      <c r="E84" s="34">
        <v>1</v>
      </c>
      <c r="F84" s="42" t="s">
        <v>2424</v>
      </c>
      <c r="G84" s="34"/>
      <c r="H84" s="35" t="s">
        <v>341</v>
      </c>
      <c r="I84" s="35">
        <v>1081</v>
      </c>
      <c r="J84" s="34" t="str">
        <f t="shared" si="23"/>
        <v>1081TTD US Equity</v>
      </c>
      <c r="K84" s="35" t="s">
        <v>1028</v>
      </c>
      <c r="L84" s="36">
        <v>0.25163151244235704</v>
      </c>
      <c r="M84" s="36">
        <v>0.1222467220961375</v>
      </c>
      <c r="N84" s="36">
        <v>0.25163151244235704</v>
      </c>
      <c r="O84" s="36">
        <v>0.1222467220961375</v>
      </c>
      <c r="P84" s="37">
        <v>5.1893113685873171</v>
      </c>
      <c r="Q84" s="37">
        <v>2.9695954920509635</v>
      </c>
      <c r="R84" s="37">
        <v>4.3070160533272421</v>
      </c>
      <c r="S84" s="38">
        <v>21.268138449496323</v>
      </c>
      <c r="T84" s="38">
        <v>13.785504454000678</v>
      </c>
      <c r="U84" s="36">
        <v>-0.26918686141095771</v>
      </c>
      <c r="V84" s="39">
        <v>-4.9469761714406495</v>
      </c>
      <c r="W84" s="36">
        <v>0.48524566473265829</v>
      </c>
      <c r="X84" s="40" t="e">
        <v>#N/A</v>
      </c>
      <c r="Y84" s="39">
        <v>37.330257718255631</v>
      </c>
      <c r="Z84" s="39">
        <v>3.8804721244317442</v>
      </c>
      <c r="AA84" s="39">
        <v>929710000</v>
      </c>
      <c r="AB84" s="39">
        <v>929710000</v>
      </c>
      <c r="AC84" s="39">
        <v>487217000</v>
      </c>
      <c r="AD84" s="41">
        <v>590115000</v>
      </c>
      <c r="AE84" s="36">
        <v>0.82563059742592548</v>
      </c>
      <c r="AF84" s="66" t="e">
        <f ca="1">_xll.BDP($H84,AF$1)/1000000</f>
        <v>#NAME?</v>
      </c>
      <c r="AG84" s="66" t="e">
        <f ca="1">_xll.BDP($H84,AG$1)</f>
        <v>#NAME?</v>
      </c>
      <c r="AH84" s="67" t="e">
        <f ca="1">_xll.BDP($H84,AH$1)</f>
        <v>#NAME?</v>
      </c>
      <c r="AI84" s="67" t="e">
        <f ca="1">_xll.BDP($H84,AI$1)</f>
        <v>#NAME?</v>
      </c>
      <c r="AJ84" s="67" t="e">
        <f ca="1">_xll.BDP($H84,AJ$1)</f>
        <v>#NAME?</v>
      </c>
      <c r="AK84" s="67" t="e">
        <f ca="1">_xll.BDP($H84,AK$1)</f>
        <v>#NAME?</v>
      </c>
      <c r="AL84" s="67" t="e">
        <f ca="1">_xll.BDP($H84,AL$1)</f>
        <v>#NAME?</v>
      </c>
      <c r="AM84" s="34" t="e">
        <f ca="1">_xll.BDP($H84,AM$1)</f>
        <v>#NAME?</v>
      </c>
      <c r="AN84" s="34" t="e">
        <f ca="1">_xll.BDP($H84,AN$1)</f>
        <v>#NAME?</v>
      </c>
      <c r="AO84" s="34" t="e">
        <f ca="1">_xll.BDP($H84,AO$1)</f>
        <v>#NAME?</v>
      </c>
      <c r="AP84" s="34" t="e">
        <f ca="1">_xll.BDP($H84,AP$1)</f>
        <v>#NAME?</v>
      </c>
      <c r="AQ84" s="129" t="e">
        <v>#VALUE!</v>
      </c>
      <c r="AR84" s="129" t="e">
        <v>#VALUE!</v>
      </c>
      <c r="AS84" s="129">
        <v>0.67245290000000002</v>
      </c>
      <c r="AT84" s="63" t="s">
        <v>3371</v>
      </c>
      <c r="AU84" s="63" t="s">
        <v>3371</v>
      </c>
      <c r="AV84" t="str">
        <f t="shared" si="24"/>
        <v>21/09/2016</v>
      </c>
      <c r="AW84" s="67" t="s">
        <v>3317</v>
      </c>
      <c r="AX84" s="60">
        <f t="shared" si="25"/>
        <v>0</v>
      </c>
      <c r="AY84" s="60">
        <f t="shared" ca="1" si="26"/>
        <v>0</v>
      </c>
      <c r="AZ84" s="60">
        <f t="shared" ca="1" si="27"/>
        <v>0</v>
      </c>
      <c r="BA84" s="67">
        <v>0</v>
      </c>
      <c r="BB84" s="60">
        <v>-150.95438793668635</v>
      </c>
      <c r="BC84" s="67">
        <v>-150.95438793668635</v>
      </c>
      <c r="BD84" s="60" t="e">
        <f ca="1">_xll.BDP($H84,BD$1)</f>
        <v>#NAME?</v>
      </c>
      <c r="BE84" s="60" t="e">
        <f t="shared" ca="1" si="28"/>
        <v>#NAME?</v>
      </c>
      <c r="BF84" s="63">
        <v>550.41200000000003</v>
      </c>
      <c r="BG84" s="63">
        <v>671.05899999999997</v>
      </c>
      <c r="BH84" s="63">
        <v>876.63599999999997</v>
      </c>
      <c r="BI84" s="63">
        <v>566.87400000000002</v>
      </c>
      <c r="BJ84" s="63">
        <v>698.78600000000006</v>
      </c>
      <c r="BK84" s="63">
        <v>896.95500000000004</v>
      </c>
      <c r="BL84" s="45">
        <f t="shared" ca="1" si="29"/>
        <v>0</v>
      </c>
      <c r="BM84" s="45">
        <f t="shared" ca="1" si="30"/>
        <v>0</v>
      </c>
      <c r="BN84" s="45">
        <f t="shared" ca="1" si="31"/>
        <v>0</v>
      </c>
      <c r="BO84" s="45">
        <f t="shared" ca="1" si="32"/>
        <v>0</v>
      </c>
      <c r="BP84" s="45">
        <f t="shared" ca="1" si="33"/>
        <v>0</v>
      </c>
      <c r="BQ84" s="45">
        <f t="shared" ca="1" si="34"/>
        <v>0</v>
      </c>
      <c r="BR84" s="29">
        <f t="shared" ca="1" si="35"/>
        <v>0</v>
      </c>
      <c r="CI84" s="125">
        <f t="shared" si="36"/>
        <v>0.25163151244235704</v>
      </c>
      <c r="CJ84">
        <f t="shared" si="37"/>
        <v>0</v>
      </c>
      <c r="CK84">
        <f t="shared" si="38"/>
        <v>0</v>
      </c>
      <c r="CL84">
        <f t="shared" si="39"/>
        <v>0</v>
      </c>
      <c r="CM84">
        <f t="shared" si="40"/>
        <v>1</v>
      </c>
      <c r="CN84">
        <f t="shared" si="41"/>
        <v>0</v>
      </c>
      <c r="CO84">
        <f t="shared" si="42"/>
        <v>0</v>
      </c>
      <c r="CP84">
        <f t="shared" si="43"/>
        <v>0</v>
      </c>
      <c r="CR84" t="e">
        <f ca="1">_xll.BDP($H84,CR$1)</f>
        <v>#NAME?</v>
      </c>
      <c r="CS84" t="e">
        <f ca="1">_xll.BDP($H84,CS$1)</f>
        <v>#NAME?</v>
      </c>
      <c r="CT84" s="121" t="e">
        <f ca="1">_xll.BDP($H84,CT$1)</f>
        <v>#NAME?</v>
      </c>
      <c r="CU84" s="122" t="e">
        <f ca="1">_xll.BDP($H84,CU$1)</f>
        <v>#NAME?</v>
      </c>
      <c r="CV84" s="122" t="e">
        <f ca="1">_xll.BDP($H84,CV$1)</f>
        <v>#NAME?</v>
      </c>
      <c r="CW84" s="122" t="e">
        <f ca="1">_xll.BDP($H84,CW$1)</f>
        <v>#NAME?</v>
      </c>
    </row>
    <row r="85" spans="1:103" hidden="1" x14ac:dyDescent="0.3">
      <c r="A85" t="str">
        <f t="shared" si="22"/>
        <v>3A</v>
      </c>
      <c r="B85">
        <v>3</v>
      </c>
      <c r="C85" s="34" t="s">
        <v>3295</v>
      </c>
      <c r="D85" s="34">
        <v>2</v>
      </c>
      <c r="E85" s="34">
        <v>1</v>
      </c>
      <c r="F85" s="34" t="s">
        <v>3257</v>
      </c>
      <c r="G85" s="34"/>
      <c r="H85" s="35" t="s">
        <v>175</v>
      </c>
      <c r="I85" s="34">
        <v>1082</v>
      </c>
      <c r="J85" s="34" t="str">
        <f t="shared" si="23"/>
        <v>1082CRWD US Equity</v>
      </c>
      <c r="K85" s="35" t="s">
        <v>824</v>
      </c>
      <c r="L85" s="36">
        <v>0.51381739568798912</v>
      </c>
      <c r="M85" s="36">
        <v>0.21671241048739706</v>
      </c>
      <c r="N85" s="36">
        <v>0.68927676717266018</v>
      </c>
      <c r="O85" s="36">
        <v>0.43159259250731585</v>
      </c>
      <c r="P85" s="37">
        <v>-8.9146914653057507</v>
      </c>
      <c r="Q85" s="37">
        <v>-9.4552049776514586</v>
      </c>
      <c r="R85" s="37">
        <v>-11.169854075680929</v>
      </c>
      <c r="S85" s="38">
        <v>-17.120853080665547</v>
      </c>
      <c r="T85" s="38">
        <v>-3.6834139733611275</v>
      </c>
      <c r="U85" s="36">
        <v>-0.45363592001279773</v>
      </c>
      <c r="V85" s="39">
        <v>26.1292813352749</v>
      </c>
      <c r="W85" s="36">
        <v>0.31810123985520816</v>
      </c>
      <c r="X85" s="40">
        <v>3.1985256166552949E-2</v>
      </c>
      <c r="Y85" s="39">
        <v>75.269729269493851</v>
      </c>
      <c r="Z85" s="39" t="e">
        <v>#N/A</v>
      </c>
      <c r="AA85" s="39">
        <v>-864962000.00000024</v>
      </c>
      <c r="AB85" s="39">
        <v>-434317000.00000024</v>
      </c>
      <c r="AC85" s="39">
        <v>596761000</v>
      </c>
      <c r="AD85" s="41">
        <v>1026942000</v>
      </c>
      <c r="AE85" s="36">
        <v>0.58110487252444631</v>
      </c>
      <c r="AF85" s="66" t="e">
        <f ca="1">_xll.BDP($H85,AF$1)/1000000</f>
        <v>#NAME?</v>
      </c>
      <c r="AG85" s="66" t="e">
        <f ca="1">_xll.BDP($H85,AG$1)</f>
        <v>#NAME?</v>
      </c>
      <c r="AH85" s="67" t="e">
        <f ca="1">_xll.BDP($H85,AH$1)</f>
        <v>#NAME?</v>
      </c>
      <c r="AI85" s="67" t="e">
        <f ca="1">_xll.BDP($H85,AI$1)</f>
        <v>#NAME?</v>
      </c>
      <c r="AJ85" s="67" t="e">
        <f ca="1">_xll.BDP($H85,AJ$1)</f>
        <v>#NAME?</v>
      </c>
      <c r="AK85" s="67" t="e">
        <f ca="1">_xll.BDP($H85,AK$1)</f>
        <v>#NAME?</v>
      </c>
      <c r="AL85" s="67" t="e">
        <f ca="1">_xll.BDP($H85,AL$1)</f>
        <v>#NAME?</v>
      </c>
      <c r="AM85" s="34" t="e">
        <f ca="1">_xll.BDP($H85,AM$1)</f>
        <v>#NAME?</v>
      </c>
      <c r="AN85" s="34" t="e">
        <f ca="1">_xll.BDP($H85,AN$1)</f>
        <v>#NAME?</v>
      </c>
      <c r="AO85" s="34" t="e">
        <f ca="1">_xll.BDP($H85,AO$1)</f>
        <v>#NAME?</v>
      </c>
      <c r="AP85" s="34" t="e">
        <f ca="1">_xll.BDP($H85,AP$1)</f>
        <v>#NAME?</v>
      </c>
      <c r="AQ85" s="129" t="e">
        <v>#VALUE!</v>
      </c>
      <c r="AR85" s="129" t="e">
        <v>#VALUE!</v>
      </c>
      <c r="AS85" s="129" t="e">
        <v>#VALUE!</v>
      </c>
      <c r="AT85" s="63" t="s">
        <v>3372</v>
      </c>
      <c r="AU85" s="63" t="s">
        <v>3372</v>
      </c>
      <c r="AV85" t="str">
        <f t="shared" si="24"/>
        <v>12/06/2019</v>
      </c>
      <c r="AW85" s="67" t="s">
        <v>3317</v>
      </c>
      <c r="AX85" s="60">
        <f t="shared" si="25"/>
        <v>0</v>
      </c>
      <c r="AY85" s="60">
        <f t="shared" ca="1" si="26"/>
        <v>0</v>
      </c>
      <c r="AZ85" s="60">
        <f t="shared" ca="1" si="27"/>
        <v>0</v>
      </c>
      <c r="BA85" s="67" t="s">
        <v>3317</v>
      </c>
      <c r="BB85" s="60">
        <v>0</v>
      </c>
      <c r="BC85" s="67" t="s">
        <v>3317</v>
      </c>
      <c r="BD85" s="60" t="e">
        <f ca="1">_xll.BDP($H85,BD$1)</f>
        <v>#NAME?</v>
      </c>
      <c r="BE85" s="60" t="e">
        <f t="shared" ca="1" si="28"/>
        <v>#NAME?</v>
      </c>
      <c r="BF85" s="63">
        <v>579.71400000000006</v>
      </c>
      <c r="BG85" s="63">
        <v>761.22699999999998</v>
      </c>
      <c r="BH85" s="63">
        <v>1014.792</v>
      </c>
      <c r="BI85" s="63">
        <v>920.22</v>
      </c>
      <c r="BJ85" s="63">
        <v>1232.6100000000001</v>
      </c>
      <c r="BK85" s="63">
        <v>1585.3340000000001</v>
      </c>
      <c r="BL85" s="45">
        <f t="shared" ca="1" si="29"/>
        <v>0</v>
      </c>
      <c r="BM85" s="45">
        <f t="shared" ca="1" si="30"/>
        <v>0</v>
      </c>
      <c r="BN85" s="45">
        <f t="shared" ca="1" si="31"/>
        <v>0</v>
      </c>
      <c r="BO85" s="45">
        <f t="shared" ca="1" si="32"/>
        <v>0</v>
      </c>
      <c r="BP85" s="45">
        <f t="shared" ca="1" si="33"/>
        <v>0</v>
      </c>
      <c r="BQ85" s="45">
        <f t="shared" ca="1" si="34"/>
        <v>0</v>
      </c>
      <c r="BR85" s="29">
        <f t="shared" ca="1" si="35"/>
        <v>0</v>
      </c>
      <c r="CI85" s="125">
        <f t="shared" si="36"/>
        <v>0.51381739568798912</v>
      </c>
      <c r="CJ85">
        <f t="shared" si="37"/>
        <v>0</v>
      </c>
      <c r="CK85">
        <f t="shared" si="38"/>
        <v>0</v>
      </c>
      <c r="CL85">
        <f t="shared" si="39"/>
        <v>0</v>
      </c>
      <c r="CM85">
        <f t="shared" si="40"/>
        <v>0</v>
      </c>
      <c r="CN85">
        <f t="shared" si="41"/>
        <v>0</v>
      </c>
      <c r="CO85">
        <f t="shared" si="42"/>
        <v>0</v>
      </c>
      <c r="CP85">
        <f t="shared" si="43"/>
        <v>1</v>
      </c>
      <c r="CR85" t="e">
        <f ca="1">_xll.BDP($H85,CR$1)</f>
        <v>#NAME?</v>
      </c>
      <c r="CS85" t="e">
        <f ca="1">_xll.BDP($H85,CS$1)</f>
        <v>#NAME?</v>
      </c>
      <c r="CT85" s="121" t="e">
        <f ca="1">_xll.BDP($H85,CT$1)</f>
        <v>#NAME?</v>
      </c>
      <c r="CU85" s="122" t="e">
        <f ca="1">_xll.BDP($H85,CU$1)</f>
        <v>#NAME?</v>
      </c>
      <c r="CV85" s="122" t="e">
        <f ca="1">_xll.BDP($H85,CV$1)</f>
        <v>#NAME?</v>
      </c>
      <c r="CW85" s="122" t="e">
        <f ca="1">_xll.BDP($H85,CW$1)</f>
        <v>#NAME?</v>
      </c>
    </row>
    <row r="86" spans="1:103" hidden="1" x14ac:dyDescent="0.3">
      <c r="A86" t="str">
        <f t="shared" si="22"/>
        <v>3C</v>
      </c>
      <c r="B86">
        <v>3</v>
      </c>
      <c r="C86" s="34" t="s">
        <v>3294</v>
      </c>
      <c r="D86" s="34">
        <v>2</v>
      </c>
      <c r="E86" s="34">
        <v>1</v>
      </c>
      <c r="F86" s="42">
        <v>0.17</v>
      </c>
      <c r="G86" s="34" t="s">
        <v>3069</v>
      </c>
      <c r="H86" s="35" t="s">
        <v>93</v>
      </c>
      <c r="I86" s="35">
        <v>1083</v>
      </c>
      <c r="J86" s="34" t="str">
        <f t="shared" si="23"/>
        <v>1083EXPO US Equity</v>
      </c>
      <c r="K86" s="35" t="s">
        <v>716</v>
      </c>
      <c r="L86" s="36">
        <v>0.78299671145528549</v>
      </c>
      <c r="M86" s="36">
        <v>0.83196682576437819</v>
      </c>
      <c r="N86" s="36">
        <v>0.73287925941398391</v>
      </c>
      <c r="O86" s="36">
        <v>0.79171421344051296</v>
      </c>
      <c r="P86" s="37">
        <v>30.481918339708276</v>
      </c>
      <c r="Q86" s="37">
        <v>23.001748403716444</v>
      </c>
      <c r="R86" s="37">
        <v>27.96326295269213</v>
      </c>
      <c r="S86" s="38">
        <v>26.053946766743877</v>
      </c>
      <c r="T86" s="38">
        <v>30.191528035644367</v>
      </c>
      <c r="U86" s="36">
        <v>-0.1957620737872432</v>
      </c>
      <c r="V86" s="39">
        <v>-0.73937153419593349</v>
      </c>
      <c r="W86" s="36">
        <v>0.60353055203936257</v>
      </c>
      <c r="X86" s="40" t="e">
        <v>#N/A</v>
      </c>
      <c r="Y86" s="39">
        <v>8.0388668079130916</v>
      </c>
      <c r="Z86" s="39">
        <v>18.750540712745824</v>
      </c>
      <c r="AA86" s="39">
        <v>169287999.99999994</v>
      </c>
      <c r="AB86" s="39">
        <v>177894999.99999994</v>
      </c>
      <c r="AC86" s="39">
        <v>20557000</v>
      </c>
      <c r="AD86" s="41">
        <v>93456000</v>
      </c>
      <c r="AE86" s="36">
        <v>0.21996447526108542</v>
      </c>
      <c r="AF86" s="66" t="e">
        <f ca="1">_xll.BDP($H86,AF$1)/1000000</f>
        <v>#NAME?</v>
      </c>
      <c r="AG86" s="66" t="e">
        <f ca="1">_xll.BDP($H86,AG$1)</f>
        <v>#NAME?</v>
      </c>
      <c r="AH86" s="67" t="e">
        <f ca="1">_xll.BDP($H86,AH$1)</f>
        <v>#NAME?</v>
      </c>
      <c r="AI86" s="67" t="e">
        <f ca="1">_xll.BDP($H86,AI$1)</f>
        <v>#NAME?</v>
      </c>
      <c r="AJ86" s="67" t="e">
        <f ca="1">_xll.BDP($H86,AJ$1)</f>
        <v>#NAME?</v>
      </c>
      <c r="AK86" s="67" t="e">
        <f ca="1">_xll.BDP($H86,AK$1)</f>
        <v>#NAME?</v>
      </c>
      <c r="AL86" s="67" t="e">
        <f ca="1">_xll.BDP($H86,AL$1)</f>
        <v>#NAME?</v>
      </c>
      <c r="AM86" s="34" t="e">
        <f ca="1">_xll.BDP($H86,AM$1)</f>
        <v>#NAME?</v>
      </c>
      <c r="AN86" s="34" t="e">
        <f ca="1">_xll.BDP($H86,AN$1)</f>
        <v>#NAME?</v>
      </c>
      <c r="AO86" s="34" t="e">
        <f ca="1">_xll.BDP($H86,AO$1)</f>
        <v>#NAME?</v>
      </c>
      <c r="AP86" s="34" t="e">
        <f ca="1">_xll.BDP($H86,AP$1)</f>
        <v>#NAME?</v>
      </c>
      <c r="AQ86" s="129">
        <v>0.21814930000000002</v>
      </c>
      <c r="AR86" s="129">
        <v>0.211897</v>
      </c>
      <c r="AS86" s="129">
        <v>0.20386669999999998</v>
      </c>
      <c r="AT86" s="63" t="s">
        <v>3998</v>
      </c>
      <c r="AU86" s="63" t="s">
        <v>3373</v>
      </c>
      <c r="AV86" t="str">
        <f t="shared" si="24"/>
        <v>01/08/1990</v>
      </c>
      <c r="AW86" s="67">
        <v>1.0942760541382863</v>
      </c>
      <c r="AX86" s="60">
        <f t="shared" si="25"/>
        <v>1.0942760541382863</v>
      </c>
      <c r="AY86" s="60">
        <f t="shared" si="26"/>
        <v>3.3899738664933494</v>
      </c>
      <c r="AZ86" s="60">
        <f t="shared" si="27"/>
        <v>4.484249920631636</v>
      </c>
      <c r="BA86" s="67">
        <v>48.527235414834351</v>
      </c>
      <c r="BB86" s="60">
        <v>150.33323561028044</v>
      </c>
      <c r="BC86" s="67">
        <v>198.86047102511478</v>
      </c>
      <c r="BD86" s="60" t="e">
        <f ca="1">_xll.BDP($H86,BD$1)</f>
        <v>#NAME?</v>
      </c>
      <c r="BE86" s="60" t="e">
        <f t="shared" ca="1" si="28"/>
        <v>#NAME?</v>
      </c>
      <c r="BF86" s="63">
        <v>112.667</v>
      </c>
      <c r="BG86" s="63">
        <v>124.333</v>
      </c>
      <c r="BH86" s="63">
        <v>129</v>
      </c>
      <c r="BI86" s="63">
        <v>116.267</v>
      </c>
      <c r="BJ86" s="63">
        <v>128.67500000000001</v>
      </c>
      <c r="BK86" s="63" t="s">
        <v>3317</v>
      </c>
      <c r="BL86" s="45">
        <f t="shared" ca="1" si="29"/>
        <v>0</v>
      </c>
      <c r="BM86" s="45">
        <f t="shared" ca="1" si="30"/>
        <v>0</v>
      </c>
      <c r="BN86" s="45">
        <f t="shared" ca="1" si="31"/>
        <v>0</v>
      </c>
      <c r="BO86" s="45">
        <f t="shared" ca="1" si="32"/>
        <v>0</v>
      </c>
      <c r="BP86" s="45">
        <f t="shared" ca="1" si="33"/>
        <v>0</v>
      </c>
      <c r="BQ86" s="45">
        <f t="shared" ca="1" si="34"/>
        <v>0</v>
      </c>
      <c r="BR86" s="29">
        <f t="shared" ca="1" si="35"/>
        <v>0</v>
      </c>
      <c r="CI86" s="125">
        <f t="shared" si="36"/>
        <v>0.78299671145528549</v>
      </c>
      <c r="CJ86">
        <f t="shared" si="37"/>
        <v>0</v>
      </c>
      <c r="CK86">
        <f t="shared" si="38"/>
        <v>0</v>
      </c>
      <c r="CL86">
        <f t="shared" si="39"/>
        <v>0</v>
      </c>
      <c r="CM86">
        <f t="shared" si="40"/>
        <v>0</v>
      </c>
      <c r="CN86">
        <f t="shared" si="41"/>
        <v>0</v>
      </c>
      <c r="CO86">
        <f t="shared" si="42"/>
        <v>0</v>
      </c>
      <c r="CP86">
        <f t="shared" si="43"/>
        <v>1</v>
      </c>
      <c r="CR86" t="e">
        <f ca="1">_xll.BDP($H86,CR$1)</f>
        <v>#NAME?</v>
      </c>
      <c r="CS86" t="e">
        <f ca="1">_xll.BDP($H86,CS$1)</f>
        <v>#NAME?</v>
      </c>
      <c r="CT86" s="121" t="e">
        <f ca="1">_xll.BDP($H86,CT$1)</f>
        <v>#NAME?</v>
      </c>
      <c r="CU86" s="122" t="e">
        <f ca="1">_xll.BDP($H86,CU$1)</f>
        <v>#NAME?</v>
      </c>
      <c r="CV86" s="122" t="e">
        <f ca="1">_xll.BDP($H86,CV$1)</f>
        <v>#NAME?</v>
      </c>
      <c r="CW86" s="122" t="e">
        <f ca="1">_xll.BDP($H86,CW$1)</f>
        <v>#NAME?</v>
      </c>
    </row>
    <row r="87" spans="1:103" hidden="1" x14ac:dyDescent="0.3">
      <c r="A87" t="str">
        <f t="shared" si="22"/>
        <v>3C</v>
      </c>
      <c r="B87">
        <v>3</v>
      </c>
      <c r="C87" s="34" t="s">
        <v>3294</v>
      </c>
      <c r="D87" s="34">
        <v>2</v>
      </c>
      <c r="E87" s="34">
        <v>1</v>
      </c>
      <c r="F87" s="42">
        <v>0.15</v>
      </c>
      <c r="G87" s="34" t="s">
        <v>2471</v>
      </c>
      <c r="H87" s="35" t="s">
        <v>274</v>
      </c>
      <c r="I87" s="34">
        <v>1084</v>
      </c>
      <c r="J87" s="34" t="str">
        <f t="shared" si="23"/>
        <v>1084LYV US Equity</v>
      </c>
      <c r="K87" s="35" t="s">
        <v>949</v>
      </c>
      <c r="L87" s="36">
        <v>0.32528312425988126</v>
      </c>
      <c r="M87" s="36">
        <v>2.3563080170070738</v>
      </c>
      <c r="N87" s="36">
        <v>-5.7499241011799707E-3</v>
      </c>
      <c r="O87" s="36">
        <v>0.26900757241988932</v>
      </c>
      <c r="P87" s="37">
        <v>9.7761221737958319</v>
      </c>
      <c r="Q87" s="37">
        <v>8.0409913054623523</v>
      </c>
      <c r="R87" s="37" t="e">
        <v>#N/A</v>
      </c>
      <c r="S87" s="38">
        <v>-4.5400823181125052</v>
      </c>
      <c r="T87" s="38">
        <v>8.8154463687202416</v>
      </c>
      <c r="U87" s="36">
        <v>8.6505358306642757E-2</v>
      </c>
      <c r="V87" s="39">
        <v>0.9003751965261898</v>
      </c>
      <c r="W87" s="36">
        <v>4.1839592601662645E-2</v>
      </c>
      <c r="X87" s="40">
        <v>3.5818622612825833E-2</v>
      </c>
      <c r="Y87" s="39">
        <v>187.1271268993147</v>
      </c>
      <c r="Z87" s="39" t="e">
        <v>#N/A</v>
      </c>
      <c r="AA87" s="39">
        <v>325982000</v>
      </c>
      <c r="AB87" s="39">
        <v>2855362000</v>
      </c>
      <c r="AC87" s="39">
        <v>88379000</v>
      </c>
      <c r="AD87" s="41">
        <v>1789611000</v>
      </c>
      <c r="AE87" s="36">
        <v>4.938447517365506E-2</v>
      </c>
      <c r="AF87" s="66" t="e">
        <f ca="1">_xll.BDP($H87,AF$1)/1000000</f>
        <v>#NAME?</v>
      </c>
      <c r="AG87" s="66" t="e">
        <f ca="1">_xll.BDP($H87,AG$1)</f>
        <v>#NAME?</v>
      </c>
      <c r="AH87" s="67" t="e">
        <f ca="1">_xll.BDP($H87,AH$1)</f>
        <v>#NAME?</v>
      </c>
      <c r="AI87" s="67" t="e">
        <f ca="1">_xll.BDP($H87,AI$1)</f>
        <v>#NAME?</v>
      </c>
      <c r="AJ87" s="67" t="e">
        <f ca="1">_xll.BDP($H87,AJ$1)</f>
        <v>#NAME?</v>
      </c>
      <c r="AK87" s="67" t="e">
        <f ca="1">_xll.BDP($H87,AK$1)</f>
        <v>#NAME?</v>
      </c>
      <c r="AL87" s="67" t="e">
        <f ca="1">_xll.BDP($H87,AL$1)</f>
        <v>#NAME?</v>
      </c>
      <c r="AM87" s="34" t="e">
        <f ca="1">_xll.BDP($H87,AM$1)</f>
        <v>#NAME?</v>
      </c>
      <c r="AN87" s="34" t="e">
        <f ca="1">_xll.BDP($H87,AN$1)</f>
        <v>#NAME?</v>
      </c>
      <c r="AO87" s="34" t="e">
        <f ca="1">_xll.BDP($H87,AO$1)</f>
        <v>#NAME?</v>
      </c>
      <c r="AP87" s="34" t="e">
        <f ca="1">_xll.BDP($H87,AP$1)</f>
        <v>#NAME?</v>
      </c>
      <c r="AQ87" s="129" t="e">
        <v>#VALUE!</v>
      </c>
      <c r="AR87" s="129">
        <v>0.24267260000000002</v>
      </c>
      <c r="AS87" s="129">
        <v>0.14849470000000001</v>
      </c>
      <c r="AT87" s="63" t="s">
        <v>4016</v>
      </c>
      <c r="AU87" s="63" t="s">
        <v>3317</v>
      </c>
      <c r="AV87" t="str">
        <f t="shared" si="24"/>
        <v>14/12/2005</v>
      </c>
      <c r="AW87" s="67" t="s">
        <v>3317</v>
      </c>
      <c r="AX87" s="60">
        <f t="shared" si="25"/>
        <v>0</v>
      </c>
      <c r="AY87" s="60">
        <f t="shared" ca="1" si="26"/>
        <v>0</v>
      </c>
      <c r="AZ87" s="60">
        <f t="shared" ca="1" si="27"/>
        <v>0</v>
      </c>
      <c r="BA87" s="67">
        <v>0</v>
      </c>
      <c r="BB87" s="60">
        <v>21.235313288992398</v>
      </c>
      <c r="BC87" s="67">
        <v>21.235313288992398</v>
      </c>
      <c r="BD87" s="60" t="e">
        <f ca="1">_xll.BDP($H87,BD$1)</f>
        <v>#NAME?</v>
      </c>
      <c r="BE87" s="60" t="e">
        <f t="shared" ca="1" si="28"/>
        <v>#NAME?</v>
      </c>
      <c r="BF87" s="63">
        <v>211.93800000000002</v>
      </c>
      <c r="BG87" s="63">
        <v>369.238</v>
      </c>
      <c r="BH87" s="63">
        <v>504.61099999999999</v>
      </c>
      <c r="BI87" s="63">
        <v>962.63300000000004</v>
      </c>
      <c r="BJ87" s="63">
        <v>1093.81</v>
      </c>
      <c r="BK87" s="63">
        <v>1217.3900000000001</v>
      </c>
      <c r="BL87" s="45">
        <f t="shared" ca="1" si="29"/>
        <v>0</v>
      </c>
      <c r="BM87" s="45">
        <f t="shared" ca="1" si="30"/>
        <v>0</v>
      </c>
      <c r="BN87" s="45">
        <f t="shared" ca="1" si="31"/>
        <v>0</v>
      </c>
      <c r="BO87" s="45">
        <f t="shared" ca="1" si="32"/>
        <v>0</v>
      </c>
      <c r="BP87" s="45">
        <f t="shared" ca="1" si="33"/>
        <v>0</v>
      </c>
      <c r="BQ87" s="45">
        <f t="shared" ca="1" si="34"/>
        <v>0</v>
      </c>
      <c r="BR87" s="29">
        <f t="shared" ca="1" si="35"/>
        <v>0</v>
      </c>
      <c r="CI87" s="125">
        <f t="shared" si="36"/>
        <v>0.32528312425988126</v>
      </c>
      <c r="CJ87">
        <f t="shared" si="37"/>
        <v>0</v>
      </c>
      <c r="CK87">
        <f t="shared" si="38"/>
        <v>0</v>
      </c>
      <c r="CL87">
        <f t="shared" si="39"/>
        <v>0</v>
      </c>
      <c r="CM87">
        <f t="shared" si="40"/>
        <v>0</v>
      </c>
      <c r="CN87">
        <f t="shared" si="41"/>
        <v>1</v>
      </c>
      <c r="CO87">
        <f t="shared" si="42"/>
        <v>0</v>
      </c>
      <c r="CP87">
        <f t="shared" si="43"/>
        <v>0</v>
      </c>
      <c r="CR87" t="e">
        <f ca="1">_xll.BDP($H87,CR$1)</f>
        <v>#NAME?</v>
      </c>
      <c r="CS87" t="e">
        <f ca="1">_xll.BDP($H87,CS$1)</f>
        <v>#NAME?</v>
      </c>
      <c r="CT87" s="121" t="e">
        <f ca="1">_xll.BDP($H87,CT$1)</f>
        <v>#NAME?</v>
      </c>
      <c r="CU87" s="122" t="e">
        <f ca="1">_xll.BDP($H87,CU$1)</f>
        <v>#NAME?</v>
      </c>
      <c r="CV87" s="122" t="e">
        <f ca="1">_xll.BDP($H87,CV$1)</f>
        <v>#NAME?</v>
      </c>
      <c r="CW87" s="122" t="e">
        <f ca="1">_xll.BDP($H87,CW$1)</f>
        <v>#NAME?</v>
      </c>
    </row>
    <row r="88" spans="1:103" hidden="1" x14ac:dyDescent="0.3">
      <c r="A88" t="str">
        <f t="shared" si="22"/>
        <v>3C</v>
      </c>
      <c r="B88">
        <v>3</v>
      </c>
      <c r="C88" s="34" t="s">
        <v>3294</v>
      </c>
      <c r="D88" s="34">
        <v>2</v>
      </c>
      <c r="E88" s="34">
        <v>2</v>
      </c>
      <c r="F88" s="42">
        <v>0.15</v>
      </c>
      <c r="G88" s="34" t="s">
        <v>2544</v>
      </c>
      <c r="H88" s="34" t="s">
        <v>1669</v>
      </c>
      <c r="I88" s="35">
        <v>1085</v>
      </c>
      <c r="J88" s="34" t="str">
        <f t="shared" si="23"/>
        <v>1085IMB LN Equity</v>
      </c>
      <c r="K88" s="35" t="s">
        <v>1670</v>
      </c>
      <c r="L88" s="36">
        <v>0.82407767555096201</v>
      </c>
      <c r="M88" s="36">
        <v>1.0237874575223973</v>
      </c>
      <c r="N88" s="36">
        <v>0.18257522288376002</v>
      </c>
      <c r="O88" s="36">
        <v>0.2087164630306084</v>
      </c>
      <c r="P88" s="37">
        <v>20.210413455739463</v>
      </c>
      <c r="Q88" s="37">
        <v>13.257086401208207</v>
      </c>
      <c r="R88" s="37">
        <v>50.729483282674771</v>
      </c>
      <c r="S88" s="38">
        <v>24.045073784841758</v>
      </c>
      <c r="T88" s="38">
        <v>23.505057076950376</v>
      </c>
      <c r="U88" s="36">
        <v>0.60394665379277046</v>
      </c>
      <c r="V88" s="39">
        <v>2.7532324621733149</v>
      </c>
      <c r="W88" s="36">
        <v>0.13826509653567026</v>
      </c>
      <c r="X88" s="40">
        <v>3.4326669181440964E-2</v>
      </c>
      <c r="Y88" s="39">
        <v>3.0929578487866363</v>
      </c>
      <c r="Z88" s="39">
        <v>6.5590065443858592</v>
      </c>
      <c r="AA88" s="39">
        <v>3237000000</v>
      </c>
      <c r="AB88" s="39">
        <v>15878000000</v>
      </c>
      <c r="AC88" s="39">
        <v>29000000</v>
      </c>
      <c r="AD88" s="41">
        <v>2129000000</v>
      </c>
      <c r="AE88" s="36">
        <v>1.3621418506341005E-2</v>
      </c>
      <c r="AF88" s="66" t="e">
        <f ca="1">_xll.BDP($H88,AF$1)/1000000</f>
        <v>#NAME?</v>
      </c>
      <c r="AG88" s="66" t="e">
        <f ca="1">_xll.BDP($H88,AG$1)</f>
        <v>#NAME?</v>
      </c>
      <c r="AH88" s="67" t="e">
        <f ca="1">_xll.BDP($H88,AH$1)</f>
        <v>#NAME?</v>
      </c>
      <c r="AI88" s="67" t="e">
        <f ca="1">_xll.BDP($H88,AI$1)</f>
        <v>#NAME?</v>
      </c>
      <c r="AJ88" s="67" t="e">
        <f ca="1">_xll.BDP($H88,AJ$1)</f>
        <v>#NAME?</v>
      </c>
      <c r="AK88" s="67" t="e">
        <f ca="1">_xll.BDP($H88,AK$1)</f>
        <v>#NAME?</v>
      </c>
      <c r="AL88" s="67" t="e">
        <f ca="1">_xll.BDP($H88,AL$1)</f>
        <v>#NAME?</v>
      </c>
      <c r="AM88" s="34" t="e">
        <f ca="1">_xll.BDP($H88,AM$1)</f>
        <v>#NAME?</v>
      </c>
      <c r="AN88" s="34" t="e">
        <f ca="1">_xll.BDP($H88,AN$1)</f>
        <v>#NAME?</v>
      </c>
      <c r="AO88" s="34" t="e">
        <f ca="1">_xll.BDP($H88,AO$1)</f>
        <v>#NAME?</v>
      </c>
      <c r="AP88" s="34" t="e">
        <f ca="1">_xll.BDP($H88,AP$1)</f>
        <v>#NAME?</v>
      </c>
      <c r="AQ88" s="129">
        <v>8.7632559999999998E-2</v>
      </c>
      <c r="AR88" s="129">
        <v>3.9336780000000002E-2</v>
      </c>
      <c r="AS88" s="129">
        <v>-2.321579E-2</v>
      </c>
      <c r="AT88" s="63" t="s">
        <v>3998</v>
      </c>
      <c r="AU88" s="63" t="s">
        <v>3317</v>
      </c>
      <c r="AV88" t="str">
        <f t="shared" si="24"/>
        <v>#N/A N/A</v>
      </c>
      <c r="AW88" s="67">
        <v>7.6966077372371098</v>
      </c>
      <c r="AX88" s="60">
        <f t="shared" si="25"/>
        <v>7.6966077372371098</v>
      </c>
      <c r="AY88" s="60">
        <f t="shared" si="26"/>
        <v>-9.2428924823614706E-16</v>
      </c>
      <c r="AZ88" s="60">
        <f t="shared" si="27"/>
        <v>7.6966077372371089</v>
      </c>
      <c r="BA88" s="67">
        <v>59.167286951839472</v>
      </c>
      <c r="BB88" s="60">
        <v>-7.1054273576010019E-15</v>
      </c>
      <c r="BC88" s="67">
        <v>59.167286951839472</v>
      </c>
      <c r="BD88" s="60" t="e">
        <f ca="1">_xll.BDP($H88,BD$1)</f>
        <v>#NAME?</v>
      </c>
      <c r="BE88" s="60" t="e">
        <f t="shared" ca="1" si="28"/>
        <v>#NAME?</v>
      </c>
      <c r="BF88" s="63">
        <v>2599.5630000000001</v>
      </c>
      <c r="BG88" s="63">
        <v>2671.5329999999999</v>
      </c>
      <c r="BH88" s="63">
        <v>2774.067</v>
      </c>
      <c r="BI88" s="63">
        <v>2294.5819999999999</v>
      </c>
      <c r="BJ88" s="63">
        <v>2641.2730000000001</v>
      </c>
      <c r="BK88" s="63">
        <v>2690.3270000000002</v>
      </c>
      <c r="BL88" s="45">
        <f t="shared" ca="1" si="29"/>
        <v>0</v>
      </c>
      <c r="BM88" s="45">
        <f t="shared" ca="1" si="30"/>
        <v>0</v>
      </c>
      <c r="BN88" s="45">
        <f t="shared" ca="1" si="31"/>
        <v>0</v>
      </c>
      <c r="BO88" s="45">
        <f t="shared" ca="1" si="32"/>
        <v>0</v>
      </c>
      <c r="BP88" s="45">
        <f t="shared" ca="1" si="33"/>
        <v>0</v>
      </c>
      <c r="BQ88" s="45">
        <f t="shared" ca="1" si="34"/>
        <v>0</v>
      </c>
      <c r="BR88" s="29">
        <f t="shared" ca="1" si="35"/>
        <v>0</v>
      </c>
      <c r="CI88" s="125">
        <f t="shared" si="36"/>
        <v>0.82407767555096201</v>
      </c>
      <c r="CJ88">
        <f t="shared" si="37"/>
        <v>0</v>
      </c>
      <c r="CK88">
        <f t="shared" si="38"/>
        <v>0</v>
      </c>
      <c r="CL88">
        <f t="shared" si="39"/>
        <v>0</v>
      </c>
      <c r="CM88">
        <f t="shared" si="40"/>
        <v>0</v>
      </c>
      <c r="CN88">
        <f t="shared" si="41"/>
        <v>0</v>
      </c>
      <c r="CO88">
        <f t="shared" si="42"/>
        <v>0</v>
      </c>
      <c r="CP88">
        <f t="shared" si="43"/>
        <v>1</v>
      </c>
      <c r="CR88" t="e">
        <f ca="1">_xll.BDP($H88,CR$1)</f>
        <v>#NAME?</v>
      </c>
      <c r="CS88" t="e">
        <f ca="1">_xll.BDP($H88,CS$1)</f>
        <v>#NAME?</v>
      </c>
      <c r="CT88" s="121" t="e">
        <f ca="1">_xll.BDP($H88,CT$1)</f>
        <v>#NAME?</v>
      </c>
      <c r="CU88" s="122" t="e">
        <f ca="1">_xll.BDP($H88,CU$1)</f>
        <v>#NAME?</v>
      </c>
      <c r="CV88" s="122" t="e">
        <f ca="1">_xll.BDP($H88,CV$1)</f>
        <v>#NAME?</v>
      </c>
      <c r="CW88" s="122" t="e">
        <f ca="1">_xll.BDP($H88,CW$1)</f>
        <v>#NAME?</v>
      </c>
    </row>
    <row r="89" spans="1:103" hidden="1" x14ac:dyDescent="0.3">
      <c r="A89" t="str">
        <f t="shared" si="22"/>
        <v>2B</v>
      </c>
      <c r="B89">
        <v>2</v>
      </c>
      <c r="C89" s="34" t="s">
        <v>3296</v>
      </c>
      <c r="D89" s="34">
        <v>2</v>
      </c>
      <c r="E89" s="34">
        <v>2</v>
      </c>
      <c r="F89" s="42">
        <v>0.2</v>
      </c>
      <c r="G89" s="34" t="s">
        <v>2451</v>
      </c>
      <c r="H89" s="35" t="s">
        <v>201</v>
      </c>
      <c r="I89" s="34">
        <v>1086</v>
      </c>
      <c r="J89" s="34" t="str">
        <f t="shared" si="23"/>
        <v>1086POOL US Equity</v>
      </c>
      <c r="K89" s="35" t="s">
        <v>856</v>
      </c>
      <c r="L89" s="36">
        <v>0.45501959408318954</v>
      </c>
      <c r="M89" s="36">
        <v>0.47580446017600708</v>
      </c>
      <c r="N89" s="36">
        <v>0.35132153538644439</v>
      </c>
      <c r="O89" s="36">
        <v>0.36029431369604842</v>
      </c>
      <c r="P89" s="37">
        <v>22.953063211544634</v>
      </c>
      <c r="Q89" s="37">
        <v>17.443544335753323</v>
      </c>
      <c r="R89" s="37">
        <v>30.425523929833087</v>
      </c>
      <c r="S89" s="38">
        <v>15.067751381060498</v>
      </c>
      <c r="T89" s="38">
        <v>18.573118197616171</v>
      </c>
      <c r="U89" s="36">
        <v>0.4749540454281786</v>
      </c>
      <c r="V89" s="39">
        <v>1.6036722959042655</v>
      </c>
      <c r="W89" s="36">
        <v>0.73027395961341957</v>
      </c>
      <c r="X89" s="40" t="e">
        <v>#N/A</v>
      </c>
      <c r="Y89" s="39">
        <v>15.703634235661799</v>
      </c>
      <c r="Z89" s="39">
        <v>23.183132295905317</v>
      </c>
      <c r="AA89" s="39">
        <v>2158435000</v>
      </c>
      <c r="AB89" s="39">
        <v>2850428000</v>
      </c>
      <c r="AC89" s="39">
        <v>17304000</v>
      </c>
      <c r="AD89" s="41">
        <v>832900000</v>
      </c>
      <c r="AE89" s="36">
        <v>2.0775603313723134E-2</v>
      </c>
      <c r="AF89" s="66" t="e">
        <f ca="1">_xll.BDP($H89,AF$1)/1000000</f>
        <v>#NAME?</v>
      </c>
      <c r="AG89" s="66" t="e">
        <f ca="1">_xll.BDP($H89,AG$1)</f>
        <v>#NAME?</v>
      </c>
      <c r="AH89" s="67" t="e">
        <f ca="1">_xll.BDP($H89,AH$1)</f>
        <v>#NAME?</v>
      </c>
      <c r="AI89" s="67" t="e">
        <f ca="1">_xll.BDP($H89,AI$1)</f>
        <v>#NAME?</v>
      </c>
      <c r="AJ89" s="67" t="e">
        <f ca="1">_xll.BDP($H89,AJ$1)</f>
        <v>#NAME?</v>
      </c>
      <c r="AK89" s="67" t="e">
        <f ca="1">_xll.BDP($H89,AK$1)</f>
        <v>#NAME?</v>
      </c>
      <c r="AL89" s="67" t="e">
        <f ca="1">_xll.BDP($H89,AL$1)</f>
        <v>#NAME?</v>
      </c>
      <c r="AM89" s="34" t="e">
        <f ca="1">_xll.BDP($H89,AM$1)</f>
        <v>#NAME?</v>
      </c>
      <c r="AN89" s="34" t="e">
        <f ca="1">_xll.BDP($H89,AN$1)</f>
        <v>#NAME?</v>
      </c>
      <c r="AO89" s="34" t="e">
        <f ca="1">_xll.BDP($H89,AO$1)</f>
        <v>#NAME?</v>
      </c>
      <c r="AP89" s="34" t="e">
        <f ca="1">_xll.BDP($H89,AP$1)</f>
        <v>#NAME?</v>
      </c>
      <c r="AQ89" s="129">
        <v>0.19447959999999997</v>
      </c>
      <c r="AR89" s="129">
        <v>0.24527570000000001</v>
      </c>
      <c r="AS89" s="129">
        <v>0.225049</v>
      </c>
      <c r="AT89" s="63" t="s">
        <v>3998</v>
      </c>
      <c r="AU89" s="63" t="s">
        <v>3374</v>
      </c>
      <c r="AV89" t="str">
        <f t="shared" si="24"/>
        <v>12/10/1995</v>
      </c>
      <c r="AW89" s="67">
        <v>1.1346640093267915</v>
      </c>
      <c r="AX89" s="60">
        <f t="shared" si="25"/>
        <v>1.1346640093267915</v>
      </c>
      <c r="AY89" s="60">
        <f t="shared" si="26"/>
        <v>3.5027724818128623</v>
      </c>
      <c r="AZ89" s="60">
        <f t="shared" si="27"/>
        <v>4.6374364911396535</v>
      </c>
      <c r="BA89" s="67">
        <v>19.695560547880277</v>
      </c>
      <c r="BB89" s="60">
        <v>60.801318217474844</v>
      </c>
      <c r="BC89" s="67">
        <v>80.49687876535512</v>
      </c>
      <c r="BD89" s="60" t="e">
        <f ca="1">_xll.BDP($H89,BD$1)</f>
        <v>#NAME?</v>
      </c>
      <c r="BE89" s="60" t="e">
        <f t="shared" ca="1" si="28"/>
        <v>#NAME?</v>
      </c>
      <c r="BF89" s="63">
        <v>537.72699999999998</v>
      </c>
      <c r="BG89" s="63">
        <v>590.90899999999999</v>
      </c>
      <c r="BH89" s="63">
        <v>661.5</v>
      </c>
      <c r="BI89" s="63">
        <v>763.47699999999998</v>
      </c>
      <c r="BJ89" s="63">
        <v>571.40100000000007</v>
      </c>
      <c r="BK89" s="63">
        <v>574.54700000000003</v>
      </c>
      <c r="BL89" s="45">
        <f t="shared" ca="1" si="29"/>
        <v>0</v>
      </c>
      <c r="BM89" s="45">
        <f t="shared" ca="1" si="30"/>
        <v>0</v>
      </c>
      <c r="BN89" s="45">
        <f t="shared" ca="1" si="31"/>
        <v>0</v>
      </c>
      <c r="BO89" s="45">
        <f t="shared" ca="1" si="32"/>
        <v>0</v>
      </c>
      <c r="BP89" s="45">
        <f t="shared" ca="1" si="33"/>
        <v>0</v>
      </c>
      <c r="BQ89" s="45">
        <f t="shared" ca="1" si="34"/>
        <v>0</v>
      </c>
      <c r="BR89" s="29">
        <f t="shared" ca="1" si="35"/>
        <v>0</v>
      </c>
      <c r="CI89" s="125">
        <f t="shared" si="36"/>
        <v>0.45501959408318954</v>
      </c>
      <c r="CJ89">
        <f t="shared" si="37"/>
        <v>0</v>
      </c>
      <c r="CK89">
        <f t="shared" si="38"/>
        <v>0</v>
      </c>
      <c r="CL89">
        <f t="shared" si="39"/>
        <v>0</v>
      </c>
      <c r="CM89">
        <f t="shared" si="40"/>
        <v>0</v>
      </c>
      <c r="CN89">
        <f t="shared" si="41"/>
        <v>0</v>
      </c>
      <c r="CO89">
        <f t="shared" si="42"/>
        <v>1</v>
      </c>
      <c r="CP89">
        <f t="shared" si="43"/>
        <v>0</v>
      </c>
      <c r="CR89" t="e">
        <f ca="1">_xll.BDP($H89,CR$1)</f>
        <v>#NAME?</v>
      </c>
      <c r="CS89" t="e">
        <f ca="1">_xll.BDP($H89,CS$1)</f>
        <v>#NAME?</v>
      </c>
      <c r="CT89" s="121" t="e">
        <f ca="1">_xll.BDP($H89,CT$1)</f>
        <v>#NAME?</v>
      </c>
      <c r="CU89" s="122" t="e">
        <f ca="1">_xll.BDP($H89,CU$1)</f>
        <v>#NAME?</v>
      </c>
      <c r="CV89" s="122" t="e">
        <f ca="1">_xll.BDP($H89,CV$1)</f>
        <v>#NAME?</v>
      </c>
      <c r="CW89" s="122" t="e">
        <f ca="1">_xll.BDP($H89,CW$1)</f>
        <v>#NAME?</v>
      </c>
    </row>
    <row r="90" spans="1:103" hidden="1" x14ac:dyDescent="0.3">
      <c r="A90" t="str">
        <f t="shared" si="22"/>
        <v>3A</v>
      </c>
      <c r="B90">
        <v>3</v>
      </c>
      <c r="C90" s="34" t="s">
        <v>3295</v>
      </c>
      <c r="D90" s="34">
        <v>2</v>
      </c>
      <c r="E90" s="34">
        <v>2</v>
      </c>
      <c r="F90" s="42">
        <v>0.18</v>
      </c>
      <c r="G90" s="34" t="s">
        <v>3160</v>
      </c>
      <c r="H90" s="35" t="s">
        <v>2277</v>
      </c>
      <c r="I90" s="35">
        <v>1087</v>
      </c>
      <c r="J90" s="34" t="str">
        <f t="shared" si="23"/>
        <v>1087KNIN SW Equity</v>
      </c>
      <c r="K90" s="35" t="s">
        <v>2278</v>
      </c>
      <c r="L90" s="36">
        <v>-4.1644143228873149</v>
      </c>
      <c r="M90" s="36">
        <v>-28.715384615384615</v>
      </c>
      <c r="N90" s="36">
        <v>0.79576671780299901</v>
      </c>
      <c r="O90" s="36">
        <v>1.804253262445626</v>
      </c>
      <c r="P90" s="37">
        <v>52.353282975014523</v>
      </c>
      <c r="Q90" s="37">
        <v>38.580080777690242</v>
      </c>
      <c r="R90" s="37">
        <v>70.421524663677133</v>
      </c>
      <c r="S90" s="38">
        <v>9.154267744673394</v>
      </c>
      <c r="T90" s="38">
        <v>11.426975988628865</v>
      </c>
      <c r="U90" s="36">
        <v>-2.7273692030139022E-2</v>
      </c>
      <c r="V90" s="39">
        <v>-7.4063400576368871E-2</v>
      </c>
      <c r="W90" s="36">
        <v>0.23196458025870301</v>
      </c>
      <c r="X90" s="40" t="e">
        <v>#N/A</v>
      </c>
      <c r="Y90" s="39">
        <v>13.384659486454913</v>
      </c>
      <c r="Z90" s="39">
        <v>20.573750807459334</v>
      </c>
      <c r="AA90" s="39">
        <v>-130000000</v>
      </c>
      <c r="AB90" s="39">
        <v>2069000000</v>
      </c>
      <c r="AC90" s="39">
        <v>22000000</v>
      </c>
      <c r="AD90" s="41">
        <v>3219000000</v>
      </c>
      <c r="AE90" s="36">
        <v>6.834420627524076E-3</v>
      </c>
      <c r="AF90" s="66" t="e">
        <f ca="1">_xll.BDP($H90,AF$1)/1000000</f>
        <v>#NAME?</v>
      </c>
      <c r="AG90" s="66" t="e">
        <f ca="1">_xll.BDP($H90,AG$1)</f>
        <v>#NAME?</v>
      </c>
      <c r="AH90" s="67" t="e">
        <f ca="1">_xll.BDP($H90,AH$1)</f>
        <v>#NAME?</v>
      </c>
      <c r="AI90" s="67" t="e">
        <f ca="1">_xll.BDP($H90,AI$1)</f>
        <v>#NAME?</v>
      </c>
      <c r="AJ90" s="67" t="e">
        <f ca="1">_xll.BDP($H90,AJ$1)</f>
        <v>#NAME?</v>
      </c>
      <c r="AK90" s="67" t="e">
        <f ca="1">_xll.BDP($H90,AK$1)</f>
        <v>#NAME?</v>
      </c>
      <c r="AL90" s="67" t="e">
        <f ca="1">_xll.BDP($H90,AL$1)</f>
        <v>#NAME?</v>
      </c>
      <c r="AM90" s="34" t="e">
        <f ca="1">_xll.BDP($H90,AM$1)</f>
        <v>#NAME?</v>
      </c>
      <c r="AN90" s="34" t="e">
        <f ca="1">_xll.BDP($H90,AN$1)</f>
        <v>#NAME?</v>
      </c>
      <c r="AO90" s="34" t="e">
        <f ca="1">_xll.BDP($H90,AO$1)</f>
        <v>#NAME?</v>
      </c>
      <c r="AP90" s="34" t="e">
        <f ca="1">_xll.BDP($H90,AP$1)</f>
        <v>#NAME?</v>
      </c>
      <c r="AQ90" s="129">
        <v>0.18055019999999999</v>
      </c>
      <c r="AR90" s="129">
        <v>0.13100919999999999</v>
      </c>
      <c r="AS90" s="129">
        <v>0.12285130000000001</v>
      </c>
      <c r="AT90" s="63" t="s">
        <v>3375</v>
      </c>
      <c r="AU90" s="63" t="s">
        <v>3375</v>
      </c>
      <c r="AV90" t="str">
        <f t="shared" si="24"/>
        <v>16/05/1994</v>
      </c>
      <c r="AW90" s="67">
        <v>5.0395968322534195</v>
      </c>
      <c r="AX90" s="60">
        <f t="shared" si="25"/>
        <v>5.0395968322534195</v>
      </c>
      <c r="AY90" s="60">
        <f t="shared" si="26"/>
        <v>0</v>
      </c>
      <c r="AZ90" s="60">
        <f t="shared" si="27"/>
        <v>5.0395968322534195</v>
      </c>
      <c r="BA90" s="67">
        <v>63.903492373547387</v>
      </c>
      <c r="BB90" s="60">
        <v>0</v>
      </c>
      <c r="BC90" s="67" t="s">
        <v>3317</v>
      </c>
      <c r="BD90" s="60" t="e">
        <f ca="1">_xll.BDP($H90,BD$1)</f>
        <v>#NAME?</v>
      </c>
      <c r="BE90" s="60" t="e">
        <f t="shared" ca="1" si="28"/>
        <v>#NAME?</v>
      </c>
      <c r="BF90" s="63">
        <v>1392.5</v>
      </c>
      <c r="BG90" s="63">
        <v>1294.8</v>
      </c>
      <c r="BH90" s="63">
        <v>1372.3330000000001</v>
      </c>
      <c r="BI90" s="63">
        <v>1611.1310000000001</v>
      </c>
      <c r="BJ90" s="63">
        <v>1634.2529999999999</v>
      </c>
      <c r="BK90" s="63">
        <v>1761.9180000000001</v>
      </c>
      <c r="BL90" s="45">
        <f t="shared" ca="1" si="29"/>
        <v>0</v>
      </c>
      <c r="BM90" s="45">
        <f t="shared" ca="1" si="30"/>
        <v>0</v>
      </c>
      <c r="BN90" s="45">
        <f t="shared" ca="1" si="31"/>
        <v>0</v>
      </c>
      <c r="BO90" s="45">
        <f t="shared" ca="1" si="32"/>
        <v>0</v>
      </c>
      <c r="BP90" s="45">
        <f t="shared" ca="1" si="33"/>
        <v>0</v>
      </c>
      <c r="BQ90" s="45">
        <f t="shared" ca="1" si="34"/>
        <v>0</v>
      </c>
      <c r="BR90" s="29">
        <f t="shared" ca="1" si="35"/>
        <v>0</v>
      </c>
      <c r="CI90" s="125">
        <f t="shared" si="36"/>
        <v>-4.1644143228873149</v>
      </c>
      <c r="CJ90">
        <f t="shared" si="37"/>
        <v>0</v>
      </c>
      <c r="CK90">
        <f t="shared" si="38"/>
        <v>0</v>
      </c>
      <c r="CL90">
        <f t="shared" si="39"/>
        <v>0</v>
      </c>
      <c r="CM90">
        <f t="shared" si="40"/>
        <v>0</v>
      </c>
      <c r="CN90">
        <f t="shared" si="41"/>
        <v>0</v>
      </c>
      <c r="CO90">
        <f t="shared" si="42"/>
        <v>0</v>
      </c>
      <c r="CP90">
        <f t="shared" si="43"/>
        <v>1</v>
      </c>
      <c r="CR90" t="e">
        <f ca="1">_xll.BDP($H90,CR$1)</f>
        <v>#NAME?</v>
      </c>
      <c r="CS90" t="e">
        <f ca="1">_xll.BDP($H90,CS$1)</f>
        <v>#NAME?</v>
      </c>
      <c r="CT90" s="121" t="e">
        <f ca="1">_xll.BDP($H90,CT$1)</f>
        <v>#NAME?</v>
      </c>
      <c r="CU90" s="122" t="e">
        <f ca="1">_xll.BDP($H90,CU$1)</f>
        <v>#NAME?</v>
      </c>
      <c r="CV90" s="122" t="e">
        <f ca="1">_xll.BDP($H90,CV$1)</f>
        <v>#NAME?</v>
      </c>
      <c r="CW90" s="122" t="e">
        <f ca="1">_xll.BDP($H90,CW$1)</f>
        <v>#NAME?</v>
      </c>
    </row>
    <row r="91" spans="1:103" hidden="1" x14ac:dyDescent="0.3">
      <c r="A91" t="str">
        <f t="shared" si="22"/>
        <v>3A</v>
      </c>
      <c r="B91">
        <v>3</v>
      </c>
      <c r="C91" s="34" t="s">
        <v>3295</v>
      </c>
      <c r="D91" s="34">
        <v>2</v>
      </c>
      <c r="E91" s="34">
        <v>1</v>
      </c>
      <c r="F91" s="42">
        <v>0.16</v>
      </c>
      <c r="G91" s="34" t="s">
        <v>2493</v>
      </c>
      <c r="H91" s="35" t="s">
        <v>384</v>
      </c>
      <c r="I91" s="34">
        <v>1088</v>
      </c>
      <c r="J91" s="34" t="str">
        <f t="shared" si="23"/>
        <v>1088GOLF US Equity</v>
      </c>
      <c r="K91" s="35" t="s">
        <v>1073</v>
      </c>
      <c r="L91" s="36">
        <v>0.19675536958314491</v>
      </c>
      <c r="M91" s="36">
        <v>0.20934154882671827</v>
      </c>
      <c r="N91" s="36">
        <v>0.16436846240939545</v>
      </c>
      <c r="O91" s="36">
        <v>0.1790472365069587</v>
      </c>
      <c r="P91" s="37">
        <v>17.386659243874249</v>
      </c>
      <c r="Q91" s="37">
        <v>14.531967449967983</v>
      </c>
      <c r="R91" s="37">
        <v>20.559558496535871</v>
      </c>
      <c r="S91" s="38">
        <v>14.492270753707277</v>
      </c>
      <c r="T91" s="38">
        <v>14.813842532559057</v>
      </c>
      <c r="U91" s="36">
        <v>0.34648180311097598</v>
      </c>
      <c r="V91" s="39">
        <v>2.2369825932216156</v>
      </c>
      <c r="W91" s="36">
        <v>0.42104057336834333</v>
      </c>
      <c r="X91" s="40" t="e">
        <v>#N/A</v>
      </c>
      <c r="Y91" s="39">
        <v>8.643162501614178</v>
      </c>
      <c r="Z91" s="39">
        <v>18.741360526135953</v>
      </c>
      <c r="AA91" s="39">
        <v>1328709000</v>
      </c>
      <c r="AB91" s="39">
        <v>1553523000</v>
      </c>
      <c r="AC91" s="39">
        <v>44172000</v>
      </c>
      <c r="AD91" s="41">
        <v>9843000</v>
      </c>
      <c r="AE91" s="36">
        <v>4.4876562023773241</v>
      </c>
      <c r="AF91" s="66" t="e">
        <f ca="1">_xll.BDP($H91,AF$1)/1000000</f>
        <v>#NAME?</v>
      </c>
      <c r="AG91" s="66" t="e">
        <f ca="1">_xll.BDP($H91,AG$1)</f>
        <v>#NAME?</v>
      </c>
      <c r="AH91" s="67" t="e">
        <f ca="1">_xll.BDP($H91,AH$1)</f>
        <v>#NAME?</v>
      </c>
      <c r="AI91" s="67" t="e">
        <f ca="1">_xll.BDP($H91,AI$1)</f>
        <v>#NAME?</v>
      </c>
      <c r="AJ91" s="67" t="e">
        <f ca="1">_xll.BDP($H91,AJ$1)</f>
        <v>#NAME?</v>
      </c>
      <c r="AK91" s="67" t="e">
        <f ca="1">_xll.BDP($H91,AK$1)</f>
        <v>#NAME?</v>
      </c>
      <c r="AL91" s="67" t="e">
        <f ca="1">_xll.BDP($H91,AL$1)</f>
        <v>#NAME?</v>
      </c>
      <c r="AM91" s="34" t="e">
        <f ca="1">_xll.BDP($H91,AM$1)</f>
        <v>#NAME?</v>
      </c>
      <c r="AN91" s="34" t="e">
        <f ca="1">_xll.BDP($H91,AN$1)</f>
        <v>#NAME?</v>
      </c>
      <c r="AO91" s="34" t="e">
        <f ca="1">_xll.BDP($H91,AO$1)</f>
        <v>#NAME?</v>
      </c>
      <c r="AP91" s="34" t="e">
        <f ca="1">_xll.BDP($H91,AP$1)</f>
        <v>#NAME?</v>
      </c>
      <c r="AQ91" s="129" t="e">
        <v>#VALUE!</v>
      </c>
      <c r="AR91" s="129" t="e">
        <v>#VALUE!</v>
      </c>
      <c r="AS91" s="129">
        <v>0.21116170000000001</v>
      </c>
      <c r="AT91" s="63" t="s">
        <v>3376</v>
      </c>
      <c r="AU91" s="63" t="s">
        <v>3376</v>
      </c>
      <c r="AV91" t="str">
        <f t="shared" si="24"/>
        <v>28/10/2016</v>
      </c>
      <c r="AW91" s="67">
        <v>1.3372192206236422</v>
      </c>
      <c r="AX91" s="60">
        <f t="shared" si="25"/>
        <v>1.3372192206236422</v>
      </c>
      <c r="AY91" s="60">
        <f t="shared" si="26"/>
        <v>4.8084803249345107</v>
      </c>
      <c r="AZ91" s="60">
        <f t="shared" si="27"/>
        <v>6.1456995455581529</v>
      </c>
      <c r="BA91" s="67">
        <v>26.983052978509235</v>
      </c>
      <c r="BB91" s="60">
        <v>97.027830106507565</v>
      </c>
      <c r="BC91" s="67">
        <v>124.0108830850168</v>
      </c>
      <c r="BD91" s="60" t="e">
        <f ca="1">_xll.BDP($H91,BD$1)</f>
        <v>#NAME?</v>
      </c>
      <c r="BE91" s="60" t="e">
        <f t="shared" ca="1" si="28"/>
        <v>#NAME?</v>
      </c>
      <c r="BF91" s="63">
        <v>194.9</v>
      </c>
      <c r="BG91" s="63">
        <v>197.9</v>
      </c>
      <c r="BH91" s="63">
        <v>229</v>
      </c>
      <c r="BI91" s="63">
        <v>285.267</v>
      </c>
      <c r="BJ91" s="63">
        <v>236.06399999999999</v>
      </c>
      <c r="BK91" s="63" t="s">
        <v>3317</v>
      </c>
      <c r="BL91" s="45">
        <f t="shared" ca="1" si="29"/>
        <v>0</v>
      </c>
      <c r="BM91" s="45">
        <f t="shared" ca="1" si="30"/>
        <v>0</v>
      </c>
      <c r="BN91" s="45">
        <f t="shared" ca="1" si="31"/>
        <v>0</v>
      </c>
      <c r="BO91" s="45">
        <f t="shared" ca="1" si="32"/>
        <v>0</v>
      </c>
      <c r="BP91" s="45">
        <f t="shared" ca="1" si="33"/>
        <v>0</v>
      </c>
      <c r="BQ91" s="45">
        <f t="shared" ca="1" si="34"/>
        <v>0</v>
      </c>
      <c r="BR91" s="29">
        <f t="shared" ca="1" si="35"/>
        <v>0</v>
      </c>
      <c r="BS91">
        <v>0</v>
      </c>
      <c r="BT91">
        <v>0</v>
      </c>
      <c r="BU91">
        <v>1</v>
      </c>
      <c r="BV91">
        <v>0</v>
      </c>
      <c r="BW91">
        <v>0</v>
      </c>
      <c r="BX91">
        <v>0</v>
      </c>
      <c r="BY91">
        <v>0</v>
      </c>
      <c r="BZ91">
        <v>0</v>
      </c>
      <c r="CA91">
        <v>0</v>
      </c>
      <c r="CB91" t="s">
        <v>4736</v>
      </c>
      <c r="CC91">
        <v>3</v>
      </c>
      <c r="CD91">
        <v>1</v>
      </c>
      <c r="CE91">
        <v>1</v>
      </c>
      <c r="CF91">
        <v>1</v>
      </c>
      <c r="CG91">
        <v>1</v>
      </c>
      <c r="CH91">
        <v>1</v>
      </c>
      <c r="CI91" s="125">
        <f t="shared" si="36"/>
        <v>0.19675536958314491</v>
      </c>
      <c r="CJ91">
        <f t="shared" si="37"/>
        <v>0</v>
      </c>
      <c r="CK91">
        <f t="shared" si="38"/>
        <v>0</v>
      </c>
      <c r="CL91">
        <f t="shared" si="39"/>
        <v>1</v>
      </c>
      <c r="CM91">
        <f t="shared" si="40"/>
        <v>0</v>
      </c>
      <c r="CN91">
        <f t="shared" si="41"/>
        <v>0</v>
      </c>
      <c r="CO91">
        <f t="shared" si="42"/>
        <v>0</v>
      </c>
      <c r="CP91">
        <f t="shared" si="43"/>
        <v>0</v>
      </c>
      <c r="CR91" t="e">
        <f ca="1">_xll.BDP($H91,CR$1)</f>
        <v>#NAME?</v>
      </c>
      <c r="CS91" t="e">
        <f ca="1">_xll.BDP($H91,CS$1)</f>
        <v>#NAME?</v>
      </c>
      <c r="CT91" s="121" t="e">
        <f ca="1">_xll.BDP($H91,CT$1)</f>
        <v>#NAME?</v>
      </c>
      <c r="CU91" s="122" t="e">
        <f ca="1">_xll.BDP($H91,CU$1)</f>
        <v>#NAME?</v>
      </c>
      <c r="CV91" s="122" t="e">
        <f ca="1">_xll.BDP($H91,CV$1)</f>
        <v>#NAME?</v>
      </c>
      <c r="CW91" s="122" t="e">
        <f ca="1">_xll.BDP($H91,CW$1)</f>
        <v>#NAME?</v>
      </c>
    </row>
    <row r="92" spans="1:103" hidden="1" x14ac:dyDescent="0.3">
      <c r="A92" t="str">
        <f t="shared" si="22"/>
        <v>3A</v>
      </c>
      <c r="B92">
        <v>3</v>
      </c>
      <c r="C92" s="34" t="s">
        <v>3295</v>
      </c>
      <c r="D92" s="34">
        <v>3</v>
      </c>
      <c r="E92" s="34">
        <v>1</v>
      </c>
      <c r="F92" s="42">
        <v>0.2</v>
      </c>
      <c r="G92" s="34" t="s">
        <v>2440</v>
      </c>
      <c r="H92" s="35" t="s">
        <v>1188</v>
      </c>
      <c r="I92" s="35">
        <v>1089</v>
      </c>
      <c r="J92" s="34" t="str">
        <f t="shared" si="23"/>
        <v>1089PWH AU Equity</v>
      </c>
      <c r="K92" s="35" t="s">
        <v>1189</v>
      </c>
      <c r="L92" s="36">
        <v>0.48907227381636142</v>
      </c>
      <c r="M92" s="36">
        <v>0.53928239731609773</v>
      </c>
      <c r="N92" s="36">
        <v>0.44588671047001566</v>
      </c>
      <c r="O92" s="36">
        <v>0.5009066741782715</v>
      </c>
      <c r="P92" s="37">
        <v>36.905047104147108</v>
      </c>
      <c r="Q92" s="37">
        <v>26.957967692321127</v>
      </c>
      <c r="R92" s="37">
        <v>29.665609119240809</v>
      </c>
      <c r="S92" s="38">
        <v>33.141232052913494</v>
      </c>
      <c r="T92" s="38">
        <v>35.29859901852145</v>
      </c>
      <c r="U92" s="36">
        <v>-0.18568423446472226</v>
      </c>
      <c r="V92" s="39">
        <v>-0.54462077207415027</v>
      </c>
      <c r="W92" s="36">
        <v>0.69632036212309267</v>
      </c>
      <c r="X92" s="40" t="e">
        <v>#N/A</v>
      </c>
      <c r="Y92" s="39">
        <v>17.00898310252559</v>
      </c>
      <c r="Z92" s="39">
        <v>17.214045009915967</v>
      </c>
      <c r="AA92" s="39">
        <v>52759000</v>
      </c>
      <c r="AB92" s="39">
        <v>56801000</v>
      </c>
      <c r="AC92" s="39" t="e">
        <v>#N/A</v>
      </c>
      <c r="AD92" s="41">
        <v>18080000</v>
      </c>
      <c r="AE92" s="36">
        <v>0</v>
      </c>
      <c r="AF92" s="66" t="e">
        <f ca="1">_xll.BDP($H92,AF$1)/1000000</f>
        <v>#NAME?</v>
      </c>
      <c r="AG92" s="66" t="e">
        <f ca="1">_xll.BDP($H92,AG$1)</f>
        <v>#NAME?</v>
      </c>
      <c r="AH92" s="67" t="e">
        <f ca="1">_xll.BDP($H92,AH$1)</f>
        <v>#NAME?</v>
      </c>
      <c r="AI92" s="67" t="e">
        <f ca="1">_xll.BDP($H92,AI$1)</f>
        <v>#NAME?</v>
      </c>
      <c r="AJ92" s="67" t="e">
        <f ca="1">_xll.BDP($H92,AJ$1)</f>
        <v>#NAME?</v>
      </c>
      <c r="AK92" s="67" t="e">
        <f ca="1">_xll.BDP($H92,AK$1)</f>
        <v>#NAME?</v>
      </c>
      <c r="AL92" s="67" t="e">
        <f ca="1">_xll.BDP($H92,AL$1)</f>
        <v>#NAME?</v>
      </c>
      <c r="AM92" s="34" t="e">
        <f ca="1">_xll.BDP($H92,AM$1)</f>
        <v>#NAME?</v>
      </c>
      <c r="AN92" s="34" t="e">
        <f ca="1">_xll.BDP($H92,AN$1)</f>
        <v>#NAME?</v>
      </c>
      <c r="AO92" s="34" t="e">
        <f ca="1">_xll.BDP($H92,AO$1)</f>
        <v>#NAME?</v>
      </c>
      <c r="AP92" s="34" t="e">
        <f ca="1">_xll.BDP($H92,AP$1)</f>
        <v>#NAME?</v>
      </c>
      <c r="AQ92" s="129" t="e">
        <v>#VALUE!</v>
      </c>
      <c r="AR92" s="129" t="e">
        <v>#VALUE!</v>
      </c>
      <c r="AS92" s="129">
        <v>0.28418690000000002</v>
      </c>
      <c r="AT92" s="63" t="s">
        <v>3377</v>
      </c>
      <c r="AU92" s="63" t="s">
        <v>3377</v>
      </c>
      <c r="AV92" t="str">
        <f t="shared" si="24"/>
        <v>18/11/2015</v>
      </c>
      <c r="AW92" s="67">
        <v>1.9016281606340568</v>
      </c>
      <c r="AX92" s="60">
        <f t="shared" si="25"/>
        <v>1.9016281606340568</v>
      </c>
      <c r="AY92" s="60">
        <f t="shared" si="26"/>
        <v>0</v>
      </c>
      <c r="AZ92" s="60">
        <f t="shared" si="27"/>
        <v>1.9016281606340568</v>
      </c>
      <c r="BA92" s="67">
        <v>16.879869193036452</v>
      </c>
      <c r="BB92" s="60">
        <v>0</v>
      </c>
      <c r="BC92" s="67">
        <v>16.879869193036452</v>
      </c>
      <c r="BD92" s="60" t="e">
        <f ca="1">_xll.BDP($H92,BD$1)</f>
        <v>#NAME?</v>
      </c>
      <c r="BE92" s="60" t="e">
        <f t="shared" ca="1" si="28"/>
        <v>#NAME?</v>
      </c>
      <c r="BF92" s="63">
        <v>22.186</v>
      </c>
      <c r="BG92" s="63">
        <v>27.157</v>
      </c>
      <c r="BH92" s="63">
        <v>32</v>
      </c>
      <c r="BI92" s="63">
        <v>19.167999999999999</v>
      </c>
      <c r="BJ92" s="63">
        <v>23.297000000000001</v>
      </c>
      <c r="BK92" s="63">
        <v>24.149000000000001</v>
      </c>
      <c r="BL92" s="45">
        <f t="shared" ca="1" si="29"/>
        <v>0</v>
      </c>
      <c r="BM92" s="45">
        <f t="shared" ca="1" si="30"/>
        <v>0</v>
      </c>
      <c r="BN92" s="45">
        <f t="shared" ca="1" si="31"/>
        <v>0</v>
      </c>
      <c r="BO92" s="45">
        <f t="shared" ca="1" si="32"/>
        <v>0</v>
      </c>
      <c r="BP92" s="45">
        <f t="shared" ca="1" si="33"/>
        <v>0</v>
      </c>
      <c r="BQ92" s="45">
        <f t="shared" ca="1" si="34"/>
        <v>0</v>
      </c>
      <c r="BR92" s="29">
        <f t="shared" ca="1" si="35"/>
        <v>0</v>
      </c>
      <c r="CI92" s="125">
        <f t="shared" si="36"/>
        <v>0.48907227381636142</v>
      </c>
      <c r="CJ92">
        <f t="shared" si="37"/>
        <v>0</v>
      </c>
      <c r="CK92">
        <f t="shared" si="38"/>
        <v>0</v>
      </c>
      <c r="CL92">
        <f t="shared" si="39"/>
        <v>0</v>
      </c>
      <c r="CM92">
        <f t="shared" si="40"/>
        <v>0</v>
      </c>
      <c r="CN92">
        <f t="shared" si="41"/>
        <v>0</v>
      </c>
      <c r="CO92">
        <f t="shared" si="42"/>
        <v>1</v>
      </c>
      <c r="CP92">
        <f t="shared" si="43"/>
        <v>0</v>
      </c>
      <c r="CR92" t="e">
        <f ca="1">_xll.BDP($H92,CR$1)</f>
        <v>#NAME?</v>
      </c>
      <c r="CS92" t="e">
        <f ca="1">_xll.BDP($H92,CS$1)</f>
        <v>#NAME?</v>
      </c>
      <c r="CT92" s="121" t="e">
        <f ca="1">_xll.BDP($H92,CT$1)</f>
        <v>#NAME?</v>
      </c>
      <c r="CU92" s="122" t="e">
        <f ca="1">_xll.BDP($H92,CU$1)</f>
        <v>#NAME?</v>
      </c>
      <c r="CV92" s="122" t="e">
        <f ca="1">_xll.BDP($H92,CV$1)</f>
        <v>#NAME?</v>
      </c>
      <c r="CW92" s="122" t="e">
        <f ca="1">_xll.BDP($H92,CW$1)</f>
        <v>#NAME?</v>
      </c>
    </row>
    <row r="93" spans="1:103" hidden="1" x14ac:dyDescent="0.3">
      <c r="A93" t="str">
        <f t="shared" si="22"/>
        <v>3B</v>
      </c>
      <c r="B93">
        <v>3</v>
      </c>
      <c r="C93" s="34" t="s">
        <v>3296</v>
      </c>
      <c r="D93" s="34">
        <v>3</v>
      </c>
      <c r="E93" s="34">
        <v>1</v>
      </c>
      <c r="F93" s="42">
        <v>0.17</v>
      </c>
      <c r="G93" s="34"/>
      <c r="H93" s="35" t="s">
        <v>241</v>
      </c>
      <c r="I93" s="34">
        <v>1090</v>
      </c>
      <c r="J93" s="34" t="str">
        <f t="shared" si="23"/>
        <v>1090SHW US Equity</v>
      </c>
      <c r="K93" s="35" t="s">
        <v>909</v>
      </c>
      <c r="L93" s="36">
        <v>0.38973875083034165</v>
      </c>
      <c r="M93" s="36">
        <v>0.38331630045988757</v>
      </c>
      <c r="N93" s="36">
        <v>0.19000188330305018</v>
      </c>
      <c r="O93" s="36">
        <v>0.19470255398671096</v>
      </c>
      <c r="P93" s="37">
        <v>20.866084069716351</v>
      </c>
      <c r="Q93" s="37">
        <v>16.253207366213967</v>
      </c>
      <c r="R93" s="37">
        <v>80.007514046143072</v>
      </c>
      <c r="S93" s="38">
        <v>18.880472294904386</v>
      </c>
      <c r="T93" s="38">
        <v>18.419424892432581</v>
      </c>
      <c r="U93" s="36">
        <v>0.7717308328456195</v>
      </c>
      <c r="V93" s="39">
        <v>3.0130144301219484</v>
      </c>
      <c r="W93" s="36">
        <v>0.15674196347248781</v>
      </c>
      <c r="X93" s="40">
        <v>3.4884568946656189E-2</v>
      </c>
      <c r="Y93" s="39">
        <v>5.9998863165371912</v>
      </c>
      <c r="Z93" s="39">
        <v>6.6503590631175502</v>
      </c>
      <c r="AA93" s="39">
        <v>7828000000</v>
      </c>
      <c r="AB93" s="39">
        <v>15411200000</v>
      </c>
      <c r="AC93" s="39">
        <v>92000000</v>
      </c>
      <c r="AD93" s="41">
        <v>2574800000</v>
      </c>
      <c r="AE93" s="36">
        <v>3.5730930557713224E-2</v>
      </c>
      <c r="AF93" s="66" t="e">
        <f ca="1">_xll.BDP($H93,AF$1)/1000000</f>
        <v>#NAME?</v>
      </c>
      <c r="AG93" s="66" t="e">
        <f ca="1">_xll.BDP($H93,AG$1)</f>
        <v>#NAME?</v>
      </c>
      <c r="AH93" s="67" t="e">
        <f ca="1">_xll.BDP($H93,AH$1)</f>
        <v>#NAME?</v>
      </c>
      <c r="AI93" s="67" t="e">
        <f ca="1">_xll.BDP($H93,AI$1)</f>
        <v>#NAME?</v>
      </c>
      <c r="AJ93" s="67" t="e">
        <f ca="1">_xll.BDP($H93,AJ$1)</f>
        <v>#NAME?</v>
      </c>
      <c r="AK93" s="67" t="e">
        <f ca="1">_xll.BDP($H93,AK$1)</f>
        <v>#NAME?</v>
      </c>
      <c r="AL93" s="67" t="e">
        <f ca="1">_xll.BDP($H93,AL$1)</f>
        <v>#NAME?</v>
      </c>
      <c r="AM93" s="34" t="e">
        <f ca="1">_xll.BDP($H93,AM$1)</f>
        <v>#NAME?</v>
      </c>
      <c r="AN93" s="34" t="e">
        <f ca="1">_xll.BDP($H93,AN$1)</f>
        <v>#NAME?</v>
      </c>
      <c r="AO93" s="34" t="e">
        <f ca="1">_xll.BDP($H93,AO$1)</f>
        <v>#NAME?</v>
      </c>
      <c r="AP93" s="34" t="e">
        <f ca="1">_xll.BDP($H93,AP$1)</f>
        <v>#NAME?</v>
      </c>
      <c r="AQ93" s="129">
        <v>0.19420220000000002</v>
      </c>
      <c r="AR93" s="129">
        <v>0.1810831</v>
      </c>
      <c r="AS93" s="129">
        <v>0.1385575</v>
      </c>
      <c r="AT93" s="63" t="s">
        <v>4017</v>
      </c>
      <c r="AU93" s="63" t="s">
        <v>3317</v>
      </c>
      <c r="AV93" t="str">
        <f t="shared" si="24"/>
        <v>11/02/1964</v>
      </c>
      <c r="AW93" s="67">
        <v>0.86151658109432028</v>
      </c>
      <c r="AX93" s="60">
        <f t="shared" si="25"/>
        <v>0.86151658109432028</v>
      </c>
      <c r="AY93" s="60">
        <f t="shared" si="26"/>
        <v>2.444904567984612</v>
      </c>
      <c r="AZ93" s="60">
        <f t="shared" si="27"/>
        <v>3.3064211490789321</v>
      </c>
      <c r="BA93" s="67">
        <v>30.07740372434607</v>
      </c>
      <c r="BB93" s="60">
        <v>85.356896631476673</v>
      </c>
      <c r="BC93" s="67">
        <v>115.43430035582274</v>
      </c>
      <c r="BD93" s="60" t="e">
        <f ca="1">_xll.BDP($H93,BD$1)</f>
        <v>#NAME?</v>
      </c>
      <c r="BE93" s="60" t="e">
        <f t="shared" ca="1" si="28"/>
        <v>#NAME?</v>
      </c>
      <c r="BF93" s="63">
        <v>2407.7860000000001</v>
      </c>
      <c r="BG93" s="63">
        <v>2650.643</v>
      </c>
      <c r="BH93" s="63">
        <v>2936.1759999999999</v>
      </c>
      <c r="BI93" s="63">
        <v>2289.319</v>
      </c>
      <c r="BJ93" s="63">
        <v>2448.2640000000001</v>
      </c>
      <c r="BK93" s="63">
        <v>2750.0170000000003</v>
      </c>
      <c r="BL93" s="45">
        <f t="shared" ca="1" si="29"/>
        <v>0</v>
      </c>
      <c r="BM93" s="45">
        <f t="shared" ca="1" si="30"/>
        <v>0</v>
      </c>
      <c r="BN93" s="45">
        <f t="shared" ca="1" si="31"/>
        <v>0</v>
      </c>
      <c r="BO93" s="45">
        <f t="shared" ca="1" si="32"/>
        <v>0</v>
      </c>
      <c r="BP93" s="45">
        <f t="shared" ca="1" si="33"/>
        <v>0</v>
      </c>
      <c r="BQ93" s="45">
        <f t="shared" ca="1" si="34"/>
        <v>0</v>
      </c>
      <c r="BR93" s="29">
        <f t="shared" ca="1" si="35"/>
        <v>0</v>
      </c>
      <c r="BS93">
        <v>1</v>
      </c>
      <c r="BT93">
        <v>0</v>
      </c>
      <c r="BU93">
        <v>1</v>
      </c>
      <c r="BV93">
        <v>0</v>
      </c>
      <c r="BW93">
        <v>0</v>
      </c>
      <c r="BX93">
        <v>1</v>
      </c>
      <c r="BY93">
        <v>0</v>
      </c>
      <c r="BZ93">
        <v>0</v>
      </c>
      <c r="CA93">
        <v>0</v>
      </c>
      <c r="CB93" t="s">
        <v>4725</v>
      </c>
      <c r="CC93">
        <v>1</v>
      </c>
      <c r="CD93">
        <v>1</v>
      </c>
      <c r="CE93">
        <v>1</v>
      </c>
      <c r="CF93">
        <v>0</v>
      </c>
      <c r="CG93">
        <v>1</v>
      </c>
      <c r="CH93">
        <v>1</v>
      </c>
      <c r="CI93" s="125">
        <f t="shared" si="36"/>
        <v>0.38973875083034165</v>
      </c>
      <c r="CJ93">
        <f t="shared" si="37"/>
        <v>0</v>
      </c>
      <c r="CK93">
        <f t="shared" si="38"/>
        <v>0</v>
      </c>
      <c r="CL93">
        <f t="shared" si="39"/>
        <v>0</v>
      </c>
      <c r="CM93">
        <f t="shared" si="40"/>
        <v>0</v>
      </c>
      <c r="CN93">
        <f t="shared" si="41"/>
        <v>1</v>
      </c>
      <c r="CO93">
        <f t="shared" si="42"/>
        <v>0</v>
      </c>
      <c r="CP93">
        <f t="shared" si="43"/>
        <v>0</v>
      </c>
      <c r="CQ93" t="s">
        <v>4726</v>
      </c>
      <c r="CR93" t="e">
        <f ca="1">_xll.BDP($H93,CR$1)</f>
        <v>#NAME?</v>
      </c>
      <c r="CS93" t="e">
        <f ca="1">_xll.BDP($H93,CS$1)</f>
        <v>#NAME?</v>
      </c>
      <c r="CT93" s="121" t="e">
        <f ca="1">_xll.BDP($H93,CT$1)</f>
        <v>#NAME?</v>
      </c>
      <c r="CU93" s="122" t="e">
        <f ca="1">_xll.BDP($H93,CU$1)</f>
        <v>#NAME?</v>
      </c>
      <c r="CV93" s="122" t="e">
        <f ca="1">_xll.BDP($H93,CV$1)</f>
        <v>#NAME?</v>
      </c>
      <c r="CW93" s="122" t="e">
        <f ca="1">_xll.BDP($H93,CW$1)</f>
        <v>#NAME?</v>
      </c>
      <c r="CX93" t="s">
        <v>4728</v>
      </c>
      <c r="CY93" s="123" t="s">
        <v>4758</v>
      </c>
    </row>
    <row r="94" spans="1:103" hidden="1" x14ac:dyDescent="0.3">
      <c r="A94" t="str">
        <f t="shared" si="22"/>
        <v>2B</v>
      </c>
      <c r="B94">
        <v>2</v>
      </c>
      <c r="C94" s="34" t="s">
        <v>3296</v>
      </c>
      <c r="D94" s="34">
        <v>3</v>
      </c>
      <c r="E94" s="34">
        <v>2</v>
      </c>
      <c r="F94" s="42">
        <v>0.15</v>
      </c>
      <c r="G94" s="34"/>
      <c r="H94" s="34" t="s">
        <v>1468</v>
      </c>
      <c r="I94" s="35">
        <v>1091</v>
      </c>
      <c r="J94" s="34" t="str">
        <f t="shared" si="23"/>
        <v>1091CDI FP Equity</v>
      </c>
      <c r="K94" s="35" t="s">
        <v>1469</v>
      </c>
      <c r="L94" s="36">
        <v>0.31454129713015355</v>
      </c>
      <c r="M94" s="36">
        <v>0.36073261822336672</v>
      </c>
      <c r="N94" s="36">
        <v>0.22175178860380393</v>
      </c>
      <c r="O94" s="36">
        <v>0.25831308234317185</v>
      </c>
      <c r="P94" s="37">
        <v>23.35487631001072</v>
      </c>
      <c r="Q94" s="37">
        <v>16.871584751733526</v>
      </c>
      <c r="R94" s="37">
        <v>35.62181036798281</v>
      </c>
      <c r="S94" s="38">
        <v>31.77372398243952</v>
      </c>
      <c r="T94" s="38">
        <v>34.433723984643365</v>
      </c>
      <c r="U94" s="36">
        <v>0.28250418337804456</v>
      </c>
      <c r="V94" s="39">
        <v>1.114612079505362</v>
      </c>
      <c r="W94" s="36">
        <v>0.41756704293238206</v>
      </c>
      <c r="X94" s="40">
        <v>1.0792686121443915E-2</v>
      </c>
      <c r="Y94" s="39">
        <v>14.325965879961824</v>
      </c>
      <c r="Z94" s="39">
        <v>21.073696271342236</v>
      </c>
      <c r="AA94" s="39">
        <v>58639000000</v>
      </c>
      <c r="AB94" s="39">
        <v>81889000000</v>
      </c>
      <c r="AC94" s="39" t="e">
        <v>#N/A</v>
      </c>
      <c r="AD94" s="41">
        <v>17327000000</v>
      </c>
      <c r="AE94" s="36">
        <v>0</v>
      </c>
      <c r="AF94" s="66" t="e">
        <f ca="1">_xll.BDP($H94,AF$1)/1000000</f>
        <v>#NAME?</v>
      </c>
      <c r="AG94" s="66" t="e">
        <f ca="1">_xll.BDP($H94,AG$1)</f>
        <v>#NAME?</v>
      </c>
      <c r="AH94" s="67" t="e">
        <f ca="1">_xll.BDP($H94,AH$1)</f>
        <v>#NAME?</v>
      </c>
      <c r="AI94" s="67" t="e">
        <f ca="1">_xll.BDP($H94,AI$1)</f>
        <v>#NAME?</v>
      </c>
      <c r="AJ94" s="67" t="e">
        <f ca="1">_xll.BDP($H94,AJ$1)</f>
        <v>#NAME?</v>
      </c>
      <c r="AK94" s="67" t="e">
        <f ca="1">_xll.BDP($H94,AK$1)</f>
        <v>#NAME?</v>
      </c>
      <c r="AL94" s="67" t="e">
        <f ca="1">_xll.BDP($H94,AL$1)</f>
        <v>#NAME?</v>
      </c>
      <c r="AM94" s="34" t="e">
        <f ca="1">_xll.BDP($H94,AM$1)</f>
        <v>#NAME?</v>
      </c>
      <c r="AN94" s="34" t="e">
        <f ca="1">_xll.BDP($H94,AN$1)</f>
        <v>#NAME?</v>
      </c>
      <c r="AO94" s="34" t="e">
        <f ca="1">_xll.BDP($H94,AO$1)</f>
        <v>#NAME?</v>
      </c>
      <c r="AP94" s="34" t="e">
        <f ca="1">_xll.BDP($H94,AP$1)</f>
        <v>#NAME?</v>
      </c>
      <c r="AQ94" s="129">
        <v>0.20345189999999999</v>
      </c>
      <c r="AR94" s="129">
        <v>0.23280490000000001</v>
      </c>
      <c r="AS94" s="129">
        <v>0.22701389999999999</v>
      </c>
      <c r="AT94" s="63" t="s">
        <v>3998</v>
      </c>
      <c r="AU94" s="63" t="s">
        <v>3317</v>
      </c>
      <c r="AV94" t="str">
        <f t="shared" si="24"/>
        <v>#N/A N/A</v>
      </c>
      <c r="AW94" s="67">
        <v>1.6108247422680411</v>
      </c>
      <c r="AX94" s="60">
        <f t="shared" si="25"/>
        <v>1.6108247422680411</v>
      </c>
      <c r="AY94" s="60">
        <f t="shared" si="26"/>
        <v>-8.9286600723086848E-3</v>
      </c>
      <c r="AZ94" s="60">
        <f t="shared" si="27"/>
        <v>1.6018960821957324</v>
      </c>
      <c r="BA94" s="67">
        <v>36.566870817470267</v>
      </c>
      <c r="BB94" s="60">
        <v>-0.20268695337862397</v>
      </c>
      <c r="BC94" s="67">
        <v>36.364183864091643</v>
      </c>
      <c r="BD94" s="60" t="e">
        <f ca="1">_xll.BDP($H94,BD$1)</f>
        <v>#NAME?</v>
      </c>
      <c r="BE94" s="60" t="e">
        <f t="shared" ca="1" si="28"/>
        <v>#NAME?</v>
      </c>
      <c r="BF94" s="63" t="s">
        <v>3317</v>
      </c>
      <c r="BG94" s="63" t="s">
        <v>3317</v>
      </c>
      <c r="BH94" s="63" t="s">
        <v>3317</v>
      </c>
      <c r="BI94" s="63" t="s">
        <v>3317</v>
      </c>
      <c r="BJ94" s="63" t="s">
        <v>3317</v>
      </c>
      <c r="BK94" s="63" t="s">
        <v>3317</v>
      </c>
      <c r="BL94" s="45">
        <f t="shared" ca="1" si="29"/>
        <v>0</v>
      </c>
      <c r="BM94" s="45">
        <f t="shared" ca="1" si="30"/>
        <v>0</v>
      </c>
      <c r="BN94" s="45">
        <f t="shared" ca="1" si="31"/>
        <v>0</v>
      </c>
      <c r="BO94" s="45">
        <f t="shared" ca="1" si="32"/>
        <v>0</v>
      </c>
      <c r="BP94" s="45">
        <f t="shared" ca="1" si="33"/>
        <v>0</v>
      </c>
      <c r="BQ94" s="45">
        <f t="shared" ca="1" si="34"/>
        <v>0</v>
      </c>
      <c r="BR94" s="29">
        <f t="shared" ca="1" si="35"/>
        <v>0</v>
      </c>
      <c r="CI94" s="125">
        <f t="shared" si="36"/>
        <v>0.31454129713015355</v>
      </c>
      <c r="CJ94">
        <f t="shared" si="37"/>
        <v>0</v>
      </c>
      <c r="CK94">
        <f t="shared" si="38"/>
        <v>0</v>
      </c>
      <c r="CL94">
        <f t="shared" si="39"/>
        <v>0</v>
      </c>
      <c r="CM94">
        <f t="shared" si="40"/>
        <v>0</v>
      </c>
      <c r="CN94">
        <f t="shared" si="41"/>
        <v>1</v>
      </c>
      <c r="CO94">
        <f t="shared" si="42"/>
        <v>0</v>
      </c>
      <c r="CP94">
        <f t="shared" si="43"/>
        <v>0</v>
      </c>
      <c r="CR94" t="e">
        <f ca="1">_xll.BDP($H94,CR$1)</f>
        <v>#NAME?</v>
      </c>
      <c r="CS94" t="e">
        <f ca="1">_xll.BDP($H94,CS$1)</f>
        <v>#NAME?</v>
      </c>
      <c r="CT94" s="121" t="e">
        <f ca="1">_xll.BDP($H94,CT$1)</f>
        <v>#NAME?</v>
      </c>
      <c r="CU94" s="122" t="e">
        <f ca="1">_xll.BDP($H94,CU$1)</f>
        <v>#NAME?</v>
      </c>
      <c r="CV94" s="122" t="e">
        <f ca="1">_xll.BDP($H94,CV$1)</f>
        <v>#NAME?</v>
      </c>
      <c r="CW94" s="122" t="e">
        <f ca="1">_xll.BDP($H94,CW$1)</f>
        <v>#NAME?</v>
      </c>
    </row>
    <row r="95" spans="1:103" hidden="1" x14ac:dyDescent="0.3">
      <c r="A95" t="str">
        <f t="shared" si="22"/>
        <v>3C</v>
      </c>
      <c r="B95">
        <v>3</v>
      </c>
      <c r="C95" s="34" t="s">
        <v>3294</v>
      </c>
      <c r="D95" s="34">
        <v>3</v>
      </c>
      <c r="E95" s="34">
        <v>3</v>
      </c>
      <c r="F95" s="42">
        <v>0.15</v>
      </c>
      <c r="G95" s="34" t="s">
        <v>2543</v>
      </c>
      <c r="H95" s="34" t="s">
        <v>1879</v>
      </c>
      <c r="I95" s="34">
        <v>1092</v>
      </c>
      <c r="J95" s="34" t="str">
        <f t="shared" si="23"/>
        <v>1092BATS LN Equity</v>
      </c>
      <c r="K95" s="35" t="s">
        <v>1880</v>
      </c>
      <c r="L95" s="36">
        <v>0.17355378058131893</v>
      </c>
      <c r="M95" s="36">
        <v>0.18848725350802925</v>
      </c>
      <c r="N95" s="36">
        <v>0.10117999667079565</v>
      </c>
      <c r="O95" s="36">
        <v>0.10976595195756027</v>
      </c>
      <c r="P95" s="37">
        <v>9.5367574876363701</v>
      </c>
      <c r="Q95" s="37">
        <v>7.3739600736583144</v>
      </c>
      <c r="R95" s="37">
        <v>11.938132047955193</v>
      </c>
      <c r="S95" s="38">
        <v>46.996987644167049</v>
      </c>
      <c r="T95" s="38">
        <v>50.29385524344567</v>
      </c>
      <c r="U95" s="36">
        <v>0.38767377390028129</v>
      </c>
      <c r="V95" s="39">
        <v>2.7173167595370766</v>
      </c>
      <c r="W95" s="36">
        <v>0.49720685689249139</v>
      </c>
      <c r="X95" s="40">
        <v>4.0906827290189476E-2</v>
      </c>
      <c r="Y95" s="39">
        <v>3.1501711126899061</v>
      </c>
      <c r="Z95" s="39">
        <v>-25.539506203322571</v>
      </c>
      <c r="AA95" s="39">
        <v>66868000000</v>
      </c>
      <c r="AB95" s="39">
        <v>114824000000</v>
      </c>
      <c r="AC95" s="39" t="e">
        <v>#N/A</v>
      </c>
      <c r="AD95" s="41">
        <v>9007000000</v>
      </c>
      <c r="AE95" s="36">
        <v>0</v>
      </c>
      <c r="AF95" s="66" t="e">
        <f ca="1">_xll.BDP($H95,AF$1)/1000000</f>
        <v>#NAME?</v>
      </c>
      <c r="AG95" s="66" t="e">
        <f ca="1">_xll.BDP($H95,AG$1)</f>
        <v>#NAME?</v>
      </c>
      <c r="AH95" s="67" t="e">
        <f ca="1">_xll.BDP($H95,AH$1)</f>
        <v>#NAME?</v>
      </c>
      <c r="AI95" s="67" t="e">
        <f ca="1">_xll.BDP($H95,AI$1)</f>
        <v>#NAME?</v>
      </c>
      <c r="AJ95" s="67" t="e">
        <f ca="1">_xll.BDP($H95,AJ$1)</f>
        <v>#NAME?</v>
      </c>
      <c r="AK95" s="67" t="e">
        <f ca="1">_xll.BDP($H95,AK$1)</f>
        <v>#NAME?</v>
      </c>
      <c r="AL95" s="67" t="e">
        <f ca="1">_xll.BDP($H95,AL$1)</f>
        <v>#NAME?</v>
      </c>
      <c r="AM95" s="34" t="e">
        <f ca="1">_xll.BDP($H95,AM$1)</f>
        <v>#NAME?</v>
      </c>
      <c r="AN95" s="34" t="e">
        <f ca="1">_xll.BDP($H95,AN$1)</f>
        <v>#NAME?</v>
      </c>
      <c r="AO95" s="34" t="e">
        <f ca="1">_xll.BDP($H95,AO$1)</f>
        <v>#NAME?</v>
      </c>
      <c r="AP95" s="34" t="e">
        <f ca="1">_xll.BDP($H95,AP$1)</f>
        <v>#NAME?</v>
      </c>
      <c r="AQ95" s="129">
        <v>0.12657299999999999</v>
      </c>
      <c r="AR95" s="129">
        <v>3.7676340000000003E-2</v>
      </c>
      <c r="AS95" s="129">
        <v>-5.129856E-2</v>
      </c>
      <c r="AT95" s="63" t="s">
        <v>3998</v>
      </c>
      <c r="AU95" s="63" t="s">
        <v>3378</v>
      </c>
      <c r="AV95" t="str">
        <f t="shared" si="24"/>
        <v>29/01/1962</v>
      </c>
      <c r="AW95" s="67">
        <v>8.8155786515010508</v>
      </c>
      <c r="AX95" s="60">
        <f t="shared" si="25"/>
        <v>8.8155786515010508</v>
      </c>
      <c r="AY95" s="60">
        <f t="shared" si="26"/>
        <v>0.13581513665852993</v>
      </c>
      <c r="AZ95" s="60">
        <f t="shared" si="27"/>
        <v>8.9513937881595815</v>
      </c>
      <c r="BA95" s="67">
        <v>61.378455436186407</v>
      </c>
      <c r="BB95" s="60">
        <v>0.94561272067327451</v>
      </c>
      <c r="BC95" s="67">
        <v>62.329576936470836</v>
      </c>
      <c r="BD95" s="60" t="e">
        <f ca="1">_xll.BDP($H95,BD$1)</f>
        <v>#NAME?</v>
      </c>
      <c r="BE95" s="60" t="e">
        <f t="shared" ca="1" si="28"/>
        <v>#NAME?</v>
      </c>
      <c r="BF95" s="63">
        <v>8514.7860000000001</v>
      </c>
      <c r="BG95" s="63">
        <v>8869.0709999999999</v>
      </c>
      <c r="BH95" s="63">
        <v>9397.4619999999995</v>
      </c>
      <c r="BI95" s="63">
        <v>8571.723</v>
      </c>
      <c r="BJ95" s="63">
        <v>9063.5580000000009</v>
      </c>
      <c r="BK95" s="63">
        <v>9496.8240000000005</v>
      </c>
      <c r="BL95" s="45">
        <f t="shared" ca="1" si="29"/>
        <v>0</v>
      </c>
      <c r="BM95" s="45">
        <f t="shared" ca="1" si="30"/>
        <v>0</v>
      </c>
      <c r="BN95" s="45">
        <f t="shared" ca="1" si="31"/>
        <v>0</v>
      </c>
      <c r="BO95" s="45">
        <f t="shared" ca="1" si="32"/>
        <v>0</v>
      </c>
      <c r="BP95" s="45">
        <f t="shared" ca="1" si="33"/>
        <v>0</v>
      </c>
      <c r="BQ95" s="45">
        <f t="shared" ca="1" si="34"/>
        <v>0</v>
      </c>
      <c r="BR95" s="29">
        <f t="shared" ca="1" si="35"/>
        <v>0</v>
      </c>
      <c r="CI95" s="125">
        <f t="shared" si="36"/>
        <v>0.17355378058131893</v>
      </c>
      <c r="CJ95">
        <f t="shared" si="37"/>
        <v>0</v>
      </c>
      <c r="CK95">
        <f t="shared" si="38"/>
        <v>0</v>
      </c>
      <c r="CL95">
        <f t="shared" si="39"/>
        <v>1</v>
      </c>
      <c r="CM95">
        <f t="shared" si="40"/>
        <v>0</v>
      </c>
      <c r="CN95">
        <f t="shared" si="41"/>
        <v>0</v>
      </c>
      <c r="CO95">
        <f t="shared" si="42"/>
        <v>0</v>
      </c>
      <c r="CP95">
        <f t="shared" si="43"/>
        <v>0</v>
      </c>
      <c r="CR95" t="e">
        <f ca="1">_xll.BDP($H95,CR$1)</f>
        <v>#NAME?</v>
      </c>
      <c r="CS95" t="e">
        <f ca="1">_xll.BDP($H95,CS$1)</f>
        <v>#NAME?</v>
      </c>
      <c r="CT95" s="121" t="e">
        <f ca="1">_xll.BDP($H95,CT$1)</f>
        <v>#NAME?</v>
      </c>
      <c r="CU95" s="122" t="e">
        <f ca="1">_xll.BDP($H95,CU$1)</f>
        <v>#NAME?</v>
      </c>
      <c r="CV95" s="122" t="e">
        <f ca="1">_xll.BDP($H95,CV$1)</f>
        <v>#NAME?</v>
      </c>
      <c r="CW95" s="122" t="e">
        <f ca="1">_xll.BDP($H95,CW$1)</f>
        <v>#NAME?</v>
      </c>
    </row>
    <row r="96" spans="1:103" hidden="1" x14ac:dyDescent="0.3">
      <c r="A96" t="str">
        <f t="shared" si="22"/>
        <v>3B</v>
      </c>
      <c r="B96">
        <v>3</v>
      </c>
      <c r="C96" s="34" t="s">
        <v>3296</v>
      </c>
      <c r="D96" s="34">
        <v>4</v>
      </c>
      <c r="E96" s="34">
        <v>1</v>
      </c>
      <c r="F96" s="42">
        <v>0.16</v>
      </c>
      <c r="G96" s="34" t="s">
        <v>3150</v>
      </c>
      <c r="H96" s="34" t="s">
        <v>1915</v>
      </c>
      <c r="I96" s="35">
        <v>1093</v>
      </c>
      <c r="J96" s="34" t="str">
        <f t="shared" si="23"/>
        <v>1093CKN LN Equity</v>
      </c>
      <c r="K96" s="35" t="s">
        <v>1916</v>
      </c>
      <c r="L96" s="36">
        <v>-0.10604098546879256</v>
      </c>
      <c r="M96" s="36">
        <v>-1.0314083080040533</v>
      </c>
      <c r="N96" s="36">
        <v>0.49798871196988853</v>
      </c>
      <c r="O96" s="36">
        <v>1.3964334705075434</v>
      </c>
      <c r="P96" s="37">
        <v>21.63984341017834</v>
      </c>
      <c r="Q96" s="37">
        <v>17.121112901887152</v>
      </c>
      <c r="R96" s="37">
        <v>19.723454213409859</v>
      </c>
      <c r="S96" s="38">
        <v>17.648473359386912</v>
      </c>
      <c r="T96" s="38">
        <v>19.807883405101027</v>
      </c>
      <c r="U96" s="36">
        <v>-0.51505978507643402</v>
      </c>
      <c r="V96" s="39">
        <v>-2.9011082693947139</v>
      </c>
      <c r="W96" s="36">
        <v>0.49645560495013819</v>
      </c>
      <c r="X96" s="40">
        <v>0</v>
      </c>
      <c r="Y96" s="39">
        <v>14.072464105291456</v>
      </c>
      <c r="Z96" s="39">
        <v>18.799785056622564</v>
      </c>
      <c r="AA96" s="39">
        <v>-98699999.99999994</v>
      </c>
      <c r="AB96" s="39">
        <v>72900000.00000006</v>
      </c>
      <c r="AC96" s="39">
        <v>1800000</v>
      </c>
      <c r="AD96" s="41">
        <v>178200000</v>
      </c>
      <c r="AE96" s="36">
        <v>1.0101010101010102E-2</v>
      </c>
      <c r="AF96" s="66" t="e">
        <f ca="1">_xll.BDP($H96,AF$1)/1000000</f>
        <v>#NAME?</v>
      </c>
      <c r="AG96" s="66" t="e">
        <f ca="1">_xll.BDP($H96,AG$1)</f>
        <v>#NAME?</v>
      </c>
      <c r="AH96" s="67" t="e">
        <f ca="1">_xll.BDP($H96,AH$1)</f>
        <v>#NAME?</v>
      </c>
      <c r="AI96" s="67" t="e">
        <f ca="1">_xll.BDP($H96,AI$1)</f>
        <v>#NAME?</v>
      </c>
      <c r="AJ96" s="67" t="e">
        <f ca="1">_xll.BDP($H96,AJ$1)</f>
        <v>#NAME?</v>
      </c>
      <c r="AK96" s="67" t="e">
        <f ca="1">_xll.BDP($H96,AK$1)</f>
        <v>#NAME?</v>
      </c>
      <c r="AL96" s="67" t="e">
        <f ca="1">_xll.BDP($H96,AL$1)</f>
        <v>#NAME?</v>
      </c>
      <c r="AM96" s="34" t="e">
        <f ca="1">_xll.BDP($H96,AM$1)</f>
        <v>#NAME?</v>
      </c>
      <c r="AN96" s="34" t="e">
        <f ca="1">_xll.BDP($H96,AN$1)</f>
        <v>#NAME?</v>
      </c>
      <c r="AO96" s="34" t="e">
        <f ca="1">_xll.BDP($H96,AO$1)</f>
        <v>#NAME?</v>
      </c>
      <c r="AP96" s="34" t="e">
        <f ca="1">_xll.BDP($H96,AP$1)</f>
        <v>#NAME?</v>
      </c>
      <c r="AQ96" s="129">
        <v>0.1841392</v>
      </c>
      <c r="AR96" s="129">
        <v>0.1209863</v>
      </c>
      <c r="AS96" s="129">
        <v>3.7636750000000004E-2</v>
      </c>
      <c r="AT96" s="63" t="s">
        <v>3998</v>
      </c>
      <c r="AU96" s="63" t="s">
        <v>3317</v>
      </c>
      <c r="AV96" t="str">
        <f t="shared" si="24"/>
        <v>#N/A N/A</v>
      </c>
      <c r="AW96" s="67">
        <v>3.2517482517482517</v>
      </c>
      <c r="AX96" s="60">
        <f t="shared" si="25"/>
        <v>3.2517482517482517</v>
      </c>
      <c r="AY96" s="60">
        <f t="shared" si="26"/>
        <v>-0.30829225812850364</v>
      </c>
      <c r="AZ96" s="60">
        <f t="shared" si="27"/>
        <v>2.943455993619748</v>
      </c>
      <c r="BA96" s="67">
        <v>36.764083885209708</v>
      </c>
      <c r="BB96" s="60">
        <v>-3.4855350296270444</v>
      </c>
      <c r="BC96" s="67">
        <v>33.278548855582663</v>
      </c>
      <c r="BD96" s="60" t="e">
        <f ca="1">_xll.BDP($H96,BD$1)</f>
        <v>#NAME?</v>
      </c>
      <c r="BE96" s="60" t="e">
        <f t="shared" ca="1" si="28"/>
        <v>#NAME?</v>
      </c>
      <c r="BF96" s="63">
        <v>72.582999999999998</v>
      </c>
      <c r="BG96" s="63">
        <v>71.5</v>
      </c>
      <c r="BH96" s="63">
        <v>72.216999999999999</v>
      </c>
      <c r="BI96" s="63">
        <v>69.2</v>
      </c>
      <c r="BJ96" s="63">
        <v>70.299000000000007</v>
      </c>
      <c r="BK96" s="63">
        <v>62.992000000000004</v>
      </c>
      <c r="BL96" s="45">
        <f t="shared" ca="1" si="29"/>
        <v>0</v>
      </c>
      <c r="BM96" s="45">
        <f t="shared" ca="1" si="30"/>
        <v>0</v>
      </c>
      <c r="BN96" s="45">
        <f t="shared" ca="1" si="31"/>
        <v>0</v>
      </c>
      <c r="BO96" s="45">
        <f t="shared" ca="1" si="32"/>
        <v>0</v>
      </c>
      <c r="BP96" s="45">
        <f t="shared" ca="1" si="33"/>
        <v>0</v>
      </c>
      <c r="BQ96" s="45">
        <f t="shared" ca="1" si="34"/>
        <v>0</v>
      </c>
      <c r="BR96" s="29">
        <f t="shared" ca="1" si="35"/>
        <v>0</v>
      </c>
      <c r="CI96" s="125">
        <f t="shared" si="36"/>
        <v>-0.10604098546879256</v>
      </c>
      <c r="CJ96">
        <f t="shared" si="37"/>
        <v>0</v>
      </c>
      <c r="CK96">
        <f t="shared" si="38"/>
        <v>0</v>
      </c>
      <c r="CL96">
        <f t="shared" si="39"/>
        <v>0</v>
      </c>
      <c r="CM96">
        <f t="shared" si="40"/>
        <v>0</v>
      </c>
      <c r="CN96">
        <f t="shared" si="41"/>
        <v>0</v>
      </c>
      <c r="CO96">
        <f t="shared" si="42"/>
        <v>0</v>
      </c>
      <c r="CP96">
        <f t="shared" si="43"/>
        <v>1</v>
      </c>
      <c r="CR96" t="e">
        <f ca="1">_xll.BDP($H96,CR$1)</f>
        <v>#NAME?</v>
      </c>
      <c r="CS96" t="e">
        <f ca="1">_xll.BDP($H96,CS$1)</f>
        <v>#NAME?</v>
      </c>
      <c r="CT96" s="121" t="e">
        <f ca="1">_xll.BDP($H96,CT$1)</f>
        <v>#NAME?</v>
      </c>
      <c r="CU96" s="122" t="e">
        <f ca="1">_xll.BDP($H96,CU$1)</f>
        <v>#NAME?</v>
      </c>
      <c r="CV96" s="122" t="e">
        <f ca="1">_xll.BDP($H96,CV$1)</f>
        <v>#NAME?</v>
      </c>
      <c r="CW96" s="122" t="e">
        <f ca="1">_xll.BDP($H96,CW$1)</f>
        <v>#NAME?</v>
      </c>
    </row>
    <row r="97" spans="1:101" hidden="1" x14ac:dyDescent="0.3">
      <c r="A97" t="str">
        <f t="shared" si="22"/>
        <v>3A</v>
      </c>
      <c r="B97">
        <v>3</v>
      </c>
      <c r="C97" s="34" t="s">
        <v>3295</v>
      </c>
      <c r="D97" s="34">
        <v>4</v>
      </c>
      <c r="E97" s="34">
        <v>4</v>
      </c>
      <c r="F97" s="42">
        <v>0.17</v>
      </c>
      <c r="G97" s="34" t="s">
        <v>2459</v>
      </c>
      <c r="H97" s="35" t="s">
        <v>255</v>
      </c>
      <c r="I97" s="34">
        <v>1094</v>
      </c>
      <c r="J97" s="34" t="str">
        <f t="shared" si="23"/>
        <v>1094FAST US Equity</v>
      </c>
      <c r="K97" s="35" t="s">
        <v>927</v>
      </c>
      <c r="L97" s="36">
        <v>0.36559141619951296</v>
      </c>
      <c r="M97" s="36">
        <v>0.38945705718569285</v>
      </c>
      <c r="N97" s="36">
        <v>0.36559141619951296</v>
      </c>
      <c r="O97" s="36">
        <v>0.38945705718569285</v>
      </c>
      <c r="P97" s="37">
        <v>37.698347886173757</v>
      </c>
      <c r="Q97" s="37">
        <v>28.500844111279434</v>
      </c>
      <c r="R97" s="37">
        <v>34.249561704398204</v>
      </c>
      <c r="S97" s="38">
        <v>24.556686412673002</v>
      </c>
      <c r="T97" s="38">
        <v>24.966335272039654</v>
      </c>
      <c r="U97" s="36">
        <v>8.1891277748645325E-2</v>
      </c>
      <c r="V97" s="39">
        <v>0.22329460828120343</v>
      </c>
      <c r="W97" s="36">
        <v>0.73868204859290332</v>
      </c>
      <c r="X97" s="40">
        <v>2.5873221216041398E-2</v>
      </c>
      <c r="Y97" s="39">
        <v>9.2226889098424234</v>
      </c>
      <c r="Z97" s="39">
        <v>10.607315771126057</v>
      </c>
      <c r="AA97" s="39">
        <v>3735200000</v>
      </c>
      <c r="AB97" s="39">
        <v>3735200000</v>
      </c>
      <c r="AC97" s="39">
        <v>8000000</v>
      </c>
      <c r="AD97" s="41">
        <v>1250400000</v>
      </c>
      <c r="AE97" s="36">
        <v>6.3979526551503517E-3</v>
      </c>
      <c r="AF97" s="66" t="e">
        <f ca="1">_xll.BDP($H97,AF$1)/1000000</f>
        <v>#NAME?</v>
      </c>
      <c r="AG97" s="66" t="e">
        <f ca="1">_xll.BDP($H97,AG$1)</f>
        <v>#NAME?</v>
      </c>
      <c r="AH97" s="67" t="e">
        <f ca="1">_xll.BDP($H97,AH$1)</f>
        <v>#NAME?</v>
      </c>
      <c r="AI97" s="67" t="e">
        <f ca="1">_xll.BDP($H97,AI$1)</f>
        <v>#NAME?</v>
      </c>
      <c r="AJ97" s="67" t="e">
        <f ca="1">_xll.BDP($H97,AJ$1)</f>
        <v>#NAME?</v>
      </c>
      <c r="AK97" s="67" t="e">
        <f ca="1">_xll.BDP($H97,AK$1)</f>
        <v>#NAME?</v>
      </c>
      <c r="AL97" s="67" t="e">
        <f ca="1">_xll.BDP($H97,AL$1)</f>
        <v>#NAME?</v>
      </c>
      <c r="AM97" s="34" t="e">
        <f ca="1">_xll.BDP($H97,AM$1)</f>
        <v>#NAME?</v>
      </c>
      <c r="AN97" s="34" t="e">
        <f ca="1">_xll.BDP($H97,AN$1)</f>
        <v>#NAME?</v>
      </c>
      <c r="AO97" s="34" t="e">
        <f ca="1">_xll.BDP($H97,AO$1)</f>
        <v>#NAME?</v>
      </c>
      <c r="AP97" s="34" t="e">
        <f ca="1">_xll.BDP($H97,AP$1)</f>
        <v>#NAME?</v>
      </c>
      <c r="AQ97" s="129">
        <v>0.15540689999999999</v>
      </c>
      <c r="AR97" s="129">
        <v>0.1208277</v>
      </c>
      <c r="AS97" s="129">
        <v>0.18128540000000001</v>
      </c>
      <c r="AT97" s="63" t="s">
        <v>3998</v>
      </c>
      <c r="AU97" s="63" t="s">
        <v>3379</v>
      </c>
      <c r="AV97" t="str">
        <f t="shared" si="24"/>
        <v>01/08/1987</v>
      </c>
      <c r="AW97" s="67">
        <v>2.3919357187051804</v>
      </c>
      <c r="AX97" s="60">
        <f t="shared" si="25"/>
        <v>2.3919357187051804</v>
      </c>
      <c r="AY97" s="60">
        <f t="shared" si="26"/>
        <v>0.76906466873031742</v>
      </c>
      <c r="AZ97" s="60">
        <f t="shared" si="27"/>
        <v>3.1610003874354979</v>
      </c>
      <c r="BA97" s="67">
        <v>65.390721743311317</v>
      </c>
      <c r="BB97" s="60">
        <v>21.024684468853224</v>
      </c>
      <c r="BC97" s="67">
        <v>86.415406212164541</v>
      </c>
      <c r="BD97" s="60" t="e">
        <f ca="1">_xll.BDP($H97,BD$1)</f>
        <v>#NAME?</v>
      </c>
      <c r="BE97" s="60" t="e">
        <f t="shared" ca="1" si="28"/>
        <v>#NAME?</v>
      </c>
      <c r="BF97" s="63">
        <v>1137.7329999999999</v>
      </c>
      <c r="BG97" s="63">
        <v>1207.133</v>
      </c>
      <c r="BH97" s="63">
        <v>1324.3</v>
      </c>
      <c r="BI97" s="63">
        <v>1131.5419999999999</v>
      </c>
      <c r="BJ97" s="63">
        <v>1000.092</v>
      </c>
      <c r="BK97" s="63">
        <v>1108.0240000000001</v>
      </c>
      <c r="BL97" s="45">
        <f t="shared" ca="1" si="29"/>
        <v>0</v>
      </c>
      <c r="BM97" s="45">
        <f t="shared" ca="1" si="30"/>
        <v>0</v>
      </c>
      <c r="BN97" s="45">
        <f t="shared" ca="1" si="31"/>
        <v>0</v>
      </c>
      <c r="BO97" s="45">
        <f t="shared" ca="1" si="32"/>
        <v>0</v>
      </c>
      <c r="BP97" s="45">
        <f t="shared" ca="1" si="33"/>
        <v>0</v>
      </c>
      <c r="BQ97" s="45">
        <f t="shared" ca="1" si="34"/>
        <v>0</v>
      </c>
      <c r="BR97" s="29">
        <f t="shared" ca="1" si="35"/>
        <v>0</v>
      </c>
      <c r="CI97" s="125">
        <f t="shared" si="36"/>
        <v>0.36559141619951296</v>
      </c>
      <c r="CJ97">
        <f t="shared" si="37"/>
        <v>0</v>
      </c>
      <c r="CK97">
        <f t="shared" si="38"/>
        <v>0</v>
      </c>
      <c r="CL97">
        <f t="shared" si="39"/>
        <v>0</v>
      </c>
      <c r="CM97">
        <f t="shared" si="40"/>
        <v>0</v>
      </c>
      <c r="CN97">
        <f t="shared" si="41"/>
        <v>1</v>
      </c>
      <c r="CO97">
        <f t="shared" si="42"/>
        <v>0</v>
      </c>
      <c r="CP97">
        <f t="shared" si="43"/>
        <v>0</v>
      </c>
      <c r="CR97" t="e">
        <f ca="1">_xll.BDP($H97,CR$1)</f>
        <v>#NAME?</v>
      </c>
      <c r="CS97" t="e">
        <f ca="1">_xll.BDP($H97,CS$1)</f>
        <v>#NAME?</v>
      </c>
      <c r="CT97" s="121" t="e">
        <f ca="1">_xll.BDP($H97,CT$1)</f>
        <v>#NAME?</v>
      </c>
      <c r="CU97" s="122" t="e">
        <f ca="1">_xll.BDP($H97,CU$1)</f>
        <v>#NAME?</v>
      </c>
      <c r="CV97" s="122" t="e">
        <f ca="1">_xll.BDP($H97,CV$1)</f>
        <v>#NAME?</v>
      </c>
      <c r="CW97" s="122" t="e">
        <f ca="1">_xll.BDP($H97,CW$1)</f>
        <v>#NAME?</v>
      </c>
    </row>
    <row r="98" spans="1:101" hidden="1" x14ac:dyDescent="0.3">
      <c r="A98" t="str">
        <f t="shared" si="22"/>
        <v>3A</v>
      </c>
      <c r="B98">
        <v>3</v>
      </c>
      <c r="C98" s="34" t="s">
        <v>3295</v>
      </c>
      <c r="D98" s="34">
        <v>4</v>
      </c>
      <c r="E98" s="34">
        <v>3</v>
      </c>
      <c r="F98" s="42">
        <v>0.15</v>
      </c>
      <c r="G98" s="34" t="s">
        <v>2427</v>
      </c>
      <c r="H98" s="34" t="s">
        <v>1476</v>
      </c>
      <c r="I98" s="35">
        <v>1095</v>
      </c>
      <c r="J98" s="34" t="str">
        <f t="shared" si="23"/>
        <v>1095KER FP Equity</v>
      </c>
      <c r="K98" s="35" t="s">
        <v>1477</v>
      </c>
      <c r="L98" s="36">
        <v>0.32450786316175906</v>
      </c>
      <c r="M98" s="36">
        <v>0.30027925313475334</v>
      </c>
      <c r="N98" s="36">
        <v>0.2700057796821333</v>
      </c>
      <c r="O98" s="36">
        <v>0.24574296468901236</v>
      </c>
      <c r="P98" s="37">
        <v>20.703854293987057</v>
      </c>
      <c r="Q98" s="37">
        <v>14.986218278194505</v>
      </c>
      <c r="R98" s="37">
        <v>26.432813551388197</v>
      </c>
      <c r="S98" s="38">
        <v>36.826970438431374</v>
      </c>
      <c r="T98" s="38">
        <v>35.14323620460911</v>
      </c>
      <c r="U98" s="36">
        <v>0.25204095289079231</v>
      </c>
      <c r="V98" s="39">
        <v>1.0665439614894521</v>
      </c>
      <c r="W98" s="36">
        <v>0.43554992486962668</v>
      </c>
      <c r="X98" s="40">
        <v>1.5243388916961429E-2</v>
      </c>
      <c r="Y98" s="39">
        <v>15.01644440879195</v>
      </c>
      <c r="Z98" s="39">
        <v>15.645621286468403</v>
      </c>
      <c r="AA98" s="39">
        <v>18263000000</v>
      </c>
      <c r="AB98" s="39">
        <v>22316000000</v>
      </c>
      <c r="AC98" s="39">
        <v>29000000</v>
      </c>
      <c r="AD98" s="41">
        <v>3997000000</v>
      </c>
      <c r="AE98" s="36">
        <v>7.2554415811858898E-3</v>
      </c>
      <c r="AF98" s="66" t="e">
        <f ca="1">_xll.BDP($H98,AF$1)/1000000</f>
        <v>#NAME?</v>
      </c>
      <c r="AG98" s="66" t="e">
        <f ca="1">_xll.BDP($H98,AG$1)</f>
        <v>#NAME?</v>
      </c>
      <c r="AH98" s="67" t="e">
        <f ca="1">_xll.BDP($H98,AH$1)</f>
        <v>#NAME?</v>
      </c>
      <c r="AI98" s="67" t="e">
        <f ca="1">_xll.BDP($H98,AI$1)</f>
        <v>#NAME?</v>
      </c>
      <c r="AJ98" s="67" t="e">
        <f ca="1">_xll.BDP($H98,AJ$1)</f>
        <v>#NAME?</v>
      </c>
      <c r="AK98" s="67" t="e">
        <f ca="1">_xll.BDP($H98,AK$1)</f>
        <v>#NAME?</v>
      </c>
      <c r="AL98" s="67" t="e">
        <f ca="1">_xll.BDP($H98,AL$1)</f>
        <v>#NAME?</v>
      </c>
      <c r="AM98" s="34" t="e">
        <f ca="1">_xll.BDP($H98,AM$1)</f>
        <v>#NAME?</v>
      </c>
      <c r="AN98" s="34" t="e">
        <f ca="1">_xll.BDP($H98,AN$1)</f>
        <v>#NAME?</v>
      </c>
      <c r="AO98" s="34" t="e">
        <f ca="1">_xll.BDP($H98,AO$1)</f>
        <v>#NAME?</v>
      </c>
      <c r="AP98" s="34" t="e">
        <f ca="1">_xll.BDP($H98,AP$1)</f>
        <v>#NAME?</v>
      </c>
      <c r="AQ98" s="129">
        <v>0.13664859999999998</v>
      </c>
      <c r="AR98" s="129">
        <v>0.16392890000000002</v>
      </c>
      <c r="AS98" s="129">
        <v>8.2453749999999992E-2</v>
      </c>
      <c r="AT98" s="63" t="s">
        <v>4018</v>
      </c>
      <c r="AU98" s="63" t="s">
        <v>3317</v>
      </c>
      <c r="AV98" t="str">
        <f t="shared" si="24"/>
        <v>25/10/1988</v>
      </c>
      <c r="AW98" s="67">
        <v>2.6320736980635457</v>
      </c>
      <c r="AX98" s="60">
        <f t="shared" si="25"/>
        <v>2.6320736980635457</v>
      </c>
      <c r="AY98" s="60">
        <f t="shared" si="26"/>
        <v>0</v>
      </c>
      <c r="AZ98" s="60">
        <f t="shared" si="27"/>
        <v>2.6320736980635457</v>
      </c>
      <c r="BA98" s="67">
        <v>47.005249584928052</v>
      </c>
      <c r="BB98" s="60">
        <v>0</v>
      </c>
      <c r="BC98" s="67">
        <v>47.005249584928052</v>
      </c>
      <c r="BD98" s="60" t="e">
        <f ca="1">_xll.BDP($H98,BD$1)</f>
        <v>#NAME?</v>
      </c>
      <c r="BE98" s="60" t="e">
        <f t="shared" ca="1" si="28"/>
        <v>#NAME?</v>
      </c>
      <c r="BF98" s="63">
        <v>3823.636</v>
      </c>
      <c r="BG98" s="63">
        <v>4235</v>
      </c>
      <c r="BH98" s="63">
        <v>4666.5</v>
      </c>
      <c r="BI98" s="63">
        <v>4131.241</v>
      </c>
      <c r="BJ98" s="63">
        <v>4682.4390000000003</v>
      </c>
      <c r="BK98" s="63">
        <v>5258.7430000000004</v>
      </c>
      <c r="BL98" s="45">
        <f t="shared" ca="1" si="29"/>
        <v>0</v>
      </c>
      <c r="BM98" s="45">
        <f t="shared" ca="1" si="30"/>
        <v>0</v>
      </c>
      <c r="BN98" s="45">
        <f t="shared" ca="1" si="31"/>
        <v>0</v>
      </c>
      <c r="BO98" s="45">
        <f t="shared" ca="1" si="32"/>
        <v>0</v>
      </c>
      <c r="BP98" s="45">
        <f t="shared" ca="1" si="33"/>
        <v>0</v>
      </c>
      <c r="BQ98" s="45">
        <f t="shared" ca="1" si="34"/>
        <v>0</v>
      </c>
      <c r="BR98" s="29">
        <f t="shared" ca="1" si="35"/>
        <v>0</v>
      </c>
      <c r="CI98" s="125">
        <f t="shared" si="36"/>
        <v>0.32450786316175906</v>
      </c>
      <c r="CJ98">
        <f t="shared" si="37"/>
        <v>0</v>
      </c>
      <c r="CK98">
        <f t="shared" si="38"/>
        <v>0</v>
      </c>
      <c r="CL98">
        <f t="shared" si="39"/>
        <v>0</v>
      </c>
      <c r="CM98">
        <f t="shared" si="40"/>
        <v>0</v>
      </c>
      <c r="CN98">
        <f t="shared" si="41"/>
        <v>1</v>
      </c>
      <c r="CO98">
        <f t="shared" si="42"/>
        <v>0</v>
      </c>
      <c r="CP98">
        <f t="shared" si="43"/>
        <v>0</v>
      </c>
      <c r="CR98" t="e">
        <f ca="1">_xll.BDP($H98,CR$1)</f>
        <v>#NAME?</v>
      </c>
      <c r="CS98" t="e">
        <f ca="1">_xll.BDP($H98,CS$1)</f>
        <v>#NAME?</v>
      </c>
      <c r="CT98" s="121" t="e">
        <f ca="1">_xll.BDP($H98,CT$1)</f>
        <v>#NAME?</v>
      </c>
      <c r="CU98" s="122" t="e">
        <f ca="1">_xll.BDP($H98,CU$1)</f>
        <v>#NAME?</v>
      </c>
      <c r="CV98" s="122" t="e">
        <f ca="1">_xll.BDP($H98,CV$1)</f>
        <v>#NAME?</v>
      </c>
      <c r="CW98" s="122" t="e">
        <f ca="1">_xll.BDP($H98,CW$1)</f>
        <v>#NAME?</v>
      </c>
    </row>
    <row r="99" spans="1:101" hidden="1" x14ac:dyDescent="0.3">
      <c r="A99" t="str">
        <f t="shared" si="22"/>
        <v>3C</v>
      </c>
      <c r="B99">
        <v>3</v>
      </c>
      <c r="C99" s="34" t="s">
        <v>3294</v>
      </c>
      <c r="D99" s="34">
        <v>4</v>
      </c>
      <c r="E99" s="34">
        <v>3</v>
      </c>
      <c r="F99" s="42">
        <v>0.25</v>
      </c>
      <c r="G99" s="34" t="s">
        <v>2584</v>
      </c>
      <c r="H99" s="34" t="s">
        <v>2160</v>
      </c>
      <c r="I99" s="34">
        <v>1096</v>
      </c>
      <c r="J99" s="34" t="str">
        <f t="shared" si="23"/>
        <v>1096TNOM FH Equity</v>
      </c>
      <c r="K99" s="35" t="s">
        <v>2161</v>
      </c>
      <c r="L99" s="36">
        <v>0.3552480898138865</v>
      </c>
      <c r="M99" s="36">
        <v>0.28569097436269353</v>
      </c>
      <c r="N99" s="36">
        <v>0.19489573407411936</v>
      </c>
      <c r="O99" s="36">
        <v>0.14306337388777918</v>
      </c>
      <c r="P99" s="37">
        <v>9.8329446480415008</v>
      </c>
      <c r="Q99" s="37">
        <v>7.7682719538294434</v>
      </c>
      <c r="R99" s="37">
        <v>15.472202356306697</v>
      </c>
      <c r="S99" s="38">
        <v>32.590678044648925</v>
      </c>
      <c r="T99" s="38">
        <v>32.206410921876063</v>
      </c>
      <c r="U99" s="36">
        <v>0.55776398673077643</v>
      </c>
      <c r="V99" s="39">
        <v>1.8649945474372955</v>
      </c>
      <c r="W99" s="36">
        <v>0.32714416671045793</v>
      </c>
      <c r="X99" s="40" t="e">
        <v>#N/A</v>
      </c>
      <c r="Y99" s="39">
        <v>20.277063733962141</v>
      </c>
      <c r="Z99" s="39">
        <v>8.7897073786419089</v>
      </c>
      <c r="AA99" s="39">
        <v>55154000</v>
      </c>
      <c r="AB99" s="39">
        <v>110140000</v>
      </c>
      <c r="AC99" s="39" t="e">
        <v>#N/A</v>
      </c>
      <c r="AD99" s="41">
        <v>24859000</v>
      </c>
      <c r="AE99" s="36">
        <v>0</v>
      </c>
      <c r="AF99" s="66" t="e">
        <f ca="1">_xll.BDP($H99,AF$1)/1000000</f>
        <v>#NAME?</v>
      </c>
      <c r="AG99" s="66" t="e">
        <f ca="1">_xll.BDP($H99,AG$1)</f>
        <v>#NAME?</v>
      </c>
      <c r="AH99" s="67" t="e">
        <f ca="1">_xll.BDP($H99,AH$1)</f>
        <v>#NAME?</v>
      </c>
      <c r="AI99" s="67" t="e">
        <f ca="1">_xll.BDP($H99,AI$1)</f>
        <v>#NAME?</v>
      </c>
      <c r="AJ99" s="67" t="e">
        <f ca="1">_xll.BDP($H99,AJ$1)</f>
        <v>#NAME?</v>
      </c>
      <c r="AK99" s="67" t="e">
        <f ca="1">_xll.BDP($H99,AK$1)</f>
        <v>#NAME?</v>
      </c>
      <c r="AL99" s="67" t="e">
        <f ca="1">_xll.BDP($H99,AL$1)</f>
        <v>#NAME?</v>
      </c>
      <c r="AM99" s="34" t="e">
        <f ca="1">_xll.BDP($H99,AM$1)</f>
        <v>#NAME?</v>
      </c>
      <c r="AN99" s="34" t="e">
        <f ca="1">_xll.BDP($H99,AN$1)</f>
        <v>#NAME?</v>
      </c>
      <c r="AO99" s="34" t="e">
        <f ca="1">_xll.BDP($H99,AO$1)</f>
        <v>#NAME?</v>
      </c>
      <c r="AP99" s="34" t="e">
        <f ca="1">_xll.BDP($H99,AP$1)</f>
        <v>#NAME?</v>
      </c>
      <c r="AQ99" s="129" t="e">
        <v>#VALUE!</v>
      </c>
      <c r="AR99" s="129" t="e">
        <v>#VALUE!</v>
      </c>
      <c r="AS99" s="129">
        <v>0.27754810000000002</v>
      </c>
      <c r="AT99" s="63" t="s">
        <v>3380</v>
      </c>
      <c r="AU99" s="63" t="s">
        <v>3380</v>
      </c>
      <c r="AV99" t="str">
        <f t="shared" si="24"/>
        <v>11/06/2015</v>
      </c>
      <c r="AW99" s="67">
        <v>2.6666667726304794</v>
      </c>
      <c r="AX99" s="60">
        <f t="shared" si="25"/>
        <v>2.6666667726304794</v>
      </c>
      <c r="AY99" s="60">
        <f t="shared" si="26"/>
        <v>0</v>
      </c>
      <c r="AZ99" s="60">
        <f t="shared" si="27"/>
        <v>2.6666667726304794</v>
      </c>
      <c r="BA99" s="67">
        <v>66.091517492496195</v>
      </c>
      <c r="BB99" s="60">
        <v>0</v>
      </c>
      <c r="BC99" s="67">
        <v>66.091517492496195</v>
      </c>
      <c r="BD99" s="60" t="e">
        <f ca="1">_xll.BDP($H99,BD$1)</f>
        <v>#NAME?</v>
      </c>
      <c r="BE99" s="60" t="e">
        <f t="shared" ca="1" si="28"/>
        <v>#NAME?</v>
      </c>
      <c r="BF99" s="63">
        <v>9.125</v>
      </c>
      <c r="BG99" s="63">
        <v>12.15</v>
      </c>
      <c r="BH99" s="63">
        <v>16.324999999999999</v>
      </c>
      <c r="BI99" s="63">
        <v>6.5750000000000002</v>
      </c>
      <c r="BJ99" s="63">
        <v>13.5</v>
      </c>
      <c r="BK99" s="63">
        <v>19.275000000000002</v>
      </c>
      <c r="BL99" s="45">
        <f t="shared" ca="1" si="29"/>
        <v>0</v>
      </c>
      <c r="BM99" s="45">
        <f t="shared" ca="1" si="30"/>
        <v>0</v>
      </c>
      <c r="BN99" s="45">
        <f t="shared" ca="1" si="31"/>
        <v>0</v>
      </c>
      <c r="BO99" s="45">
        <f t="shared" ca="1" si="32"/>
        <v>0</v>
      </c>
      <c r="BP99" s="45">
        <f t="shared" ca="1" si="33"/>
        <v>0</v>
      </c>
      <c r="BQ99" s="45">
        <f t="shared" ca="1" si="34"/>
        <v>0</v>
      </c>
      <c r="BR99" s="29">
        <f t="shared" ca="1" si="35"/>
        <v>0</v>
      </c>
      <c r="CI99" s="125">
        <f t="shared" si="36"/>
        <v>0.3552480898138865</v>
      </c>
      <c r="CJ99">
        <f t="shared" si="37"/>
        <v>0</v>
      </c>
      <c r="CK99">
        <f t="shared" si="38"/>
        <v>0</v>
      </c>
      <c r="CL99">
        <f t="shared" si="39"/>
        <v>0</v>
      </c>
      <c r="CM99">
        <f t="shared" si="40"/>
        <v>0</v>
      </c>
      <c r="CN99">
        <f t="shared" si="41"/>
        <v>1</v>
      </c>
      <c r="CO99">
        <f t="shared" si="42"/>
        <v>0</v>
      </c>
      <c r="CP99">
        <f t="shared" si="43"/>
        <v>0</v>
      </c>
      <c r="CR99" t="e">
        <f ca="1">_xll.BDP($H99,CR$1)</f>
        <v>#NAME?</v>
      </c>
      <c r="CS99" t="e">
        <f ca="1">_xll.BDP($H99,CS$1)</f>
        <v>#NAME?</v>
      </c>
      <c r="CT99" s="121" t="e">
        <f ca="1">_xll.BDP($H99,CT$1)</f>
        <v>#NAME?</v>
      </c>
      <c r="CU99" s="122" t="e">
        <f ca="1">_xll.BDP($H99,CU$1)</f>
        <v>#NAME?</v>
      </c>
      <c r="CV99" s="122" t="e">
        <f ca="1">_xll.BDP($H99,CV$1)</f>
        <v>#NAME?</v>
      </c>
      <c r="CW99" s="122" t="e">
        <f ca="1">_xll.BDP($H99,CW$1)</f>
        <v>#NAME?</v>
      </c>
    </row>
    <row r="100" spans="1:101" hidden="1" x14ac:dyDescent="0.3">
      <c r="A100" t="str">
        <f t="shared" si="22"/>
        <v>2B</v>
      </c>
      <c r="B100">
        <v>2</v>
      </c>
      <c r="C100" s="34" t="s">
        <v>3296</v>
      </c>
      <c r="D100" s="34">
        <v>5</v>
      </c>
      <c r="E100" s="34">
        <v>1</v>
      </c>
      <c r="F100" s="42">
        <v>0.2</v>
      </c>
      <c r="G100" s="34" t="s">
        <v>2398</v>
      </c>
      <c r="H100" s="34" t="s">
        <v>1625</v>
      </c>
      <c r="I100" s="35">
        <v>1097</v>
      </c>
      <c r="J100" s="34" t="str">
        <f t="shared" si="23"/>
        <v>1097RMV LN Equity</v>
      </c>
      <c r="K100" s="35" t="s">
        <v>1626</v>
      </c>
      <c r="L100" s="36">
        <v>73.645283348938648</v>
      </c>
      <c r="M100" s="36">
        <v>11.448908918406072</v>
      </c>
      <c r="N100" s="36">
        <v>12.763336391493253</v>
      </c>
      <c r="O100" s="36">
        <v>6.4193797212469415</v>
      </c>
      <c r="P100" s="37">
        <v>267.46644797357948</v>
      </c>
      <c r="Q100" s="37">
        <v>219.90898155680898</v>
      </c>
      <c r="R100" s="37">
        <v>282.17455567972888</v>
      </c>
      <c r="S100" s="38">
        <v>73.605346268018963</v>
      </c>
      <c r="T100" s="38">
        <v>73.936480449278761</v>
      </c>
      <c r="U100" s="36">
        <v>-0.35858242222326492</v>
      </c>
      <c r="V100" s="39">
        <v>-0.12429197044675494</v>
      </c>
      <c r="W100" s="36">
        <v>0.6698408018867924</v>
      </c>
      <c r="X100" s="40">
        <v>4.6190824537569231E-2</v>
      </c>
      <c r="Y100" s="39">
        <v>9.3050814740211276</v>
      </c>
      <c r="Z100" s="39">
        <v>8.5657446428340158</v>
      </c>
      <c r="AA100" s="39">
        <v>21080000</v>
      </c>
      <c r="AB100" s="39">
        <v>37596000</v>
      </c>
      <c r="AC100" s="39">
        <v>4179000.0000000005</v>
      </c>
      <c r="AD100" s="41">
        <v>198398000</v>
      </c>
      <c r="AE100" s="36">
        <v>2.1063720400407264E-2</v>
      </c>
      <c r="AF100" s="66" t="e">
        <f ca="1">_xll.BDP($H100,AF$1)/1000000</f>
        <v>#NAME?</v>
      </c>
      <c r="AG100" s="66" t="e">
        <f ca="1">_xll.BDP($H100,AG$1)</f>
        <v>#NAME?</v>
      </c>
      <c r="AH100" s="67" t="e">
        <f ca="1">_xll.BDP($H100,AH$1)</f>
        <v>#NAME?</v>
      </c>
      <c r="AI100" s="67" t="e">
        <f ca="1">_xll.BDP($H100,AI$1)</f>
        <v>#NAME?</v>
      </c>
      <c r="AJ100" s="67" t="e">
        <f ca="1">_xll.BDP($H100,AJ$1)</f>
        <v>#NAME?</v>
      </c>
      <c r="AK100" s="67" t="e">
        <f ca="1">_xll.BDP($H100,AK$1)</f>
        <v>#NAME?</v>
      </c>
      <c r="AL100" s="67" t="e">
        <f ca="1">_xll.BDP($H100,AL$1)</f>
        <v>#NAME?</v>
      </c>
      <c r="AM100" s="34" t="e">
        <f ca="1">_xll.BDP($H100,AM$1)</f>
        <v>#NAME?</v>
      </c>
      <c r="AN100" s="34" t="e">
        <f ca="1">_xll.BDP($H100,AN$1)</f>
        <v>#NAME?</v>
      </c>
      <c r="AO100" s="34" t="e">
        <f ca="1">_xll.BDP($H100,AO$1)</f>
        <v>#NAME?</v>
      </c>
      <c r="AP100" s="34" t="e">
        <f ca="1">_xll.BDP($H100,AP$1)</f>
        <v>#NAME?</v>
      </c>
      <c r="AQ100" s="129" t="e">
        <v>#VALUE!</v>
      </c>
      <c r="AR100" s="129">
        <v>0.144374</v>
      </c>
      <c r="AS100" s="129">
        <v>3.9355730000000005E-2</v>
      </c>
      <c r="AT100" s="63" t="s">
        <v>3381</v>
      </c>
      <c r="AU100" s="63" t="s">
        <v>3381</v>
      </c>
      <c r="AV100" t="str">
        <f t="shared" si="24"/>
        <v>10/03/2006</v>
      </c>
      <c r="AW100" s="67">
        <v>1.5387400434467779</v>
      </c>
      <c r="AX100" s="60">
        <f t="shared" si="25"/>
        <v>1.5387400434467779</v>
      </c>
      <c r="AY100" s="60">
        <f t="shared" si="26"/>
        <v>0</v>
      </c>
      <c r="AZ100" s="60">
        <f t="shared" si="27"/>
        <v>1.5387400434467779</v>
      </c>
      <c r="BA100" s="67">
        <v>35.927862183860462</v>
      </c>
      <c r="BB100" s="60">
        <v>0</v>
      </c>
      <c r="BC100" s="67" t="s">
        <v>3317</v>
      </c>
      <c r="BD100" s="60" t="e">
        <f ca="1">_xll.BDP($H100,BD$1)</f>
        <v>#NAME?</v>
      </c>
      <c r="BE100" s="60" t="e">
        <f t="shared" ca="1" si="28"/>
        <v>#NAME?</v>
      </c>
      <c r="BF100" s="63">
        <v>203</v>
      </c>
      <c r="BG100" s="63">
        <v>212.714</v>
      </c>
      <c r="BH100" s="63">
        <v>232.333</v>
      </c>
      <c r="BI100" s="63">
        <v>204.774</v>
      </c>
      <c r="BJ100" s="63">
        <v>215.65200000000002</v>
      </c>
      <c r="BK100" s="63">
        <v>235.68</v>
      </c>
      <c r="BL100" s="45">
        <f t="shared" ca="1" si="29"/>
        <v>0</v>
      </c>
      <c r="BM100" s="45">
        <f t="shared" ca="1" si="30"/>
        <v>0</v>
      </c>
      <c r="BN100" s="45">
        <f t="shared" ca="1" si="31"/>
        <v>0</v>
      </c>
      <c r="BO100" s="45">
        <f t="shared" ca="1" si="32"/>
        <v>0</v>
      </c>
      <c r="BP100" s="45">
        <f t="shared" ca="1" si="33"/>
        <v>0</v>
      </c>
      <c r="BQ100" s="45">
        <f t="shared" ca="1" si="34"/>
        <v>0</v>
      </c>
      <c r="BR100" s="29">
        <f t="shared" ca="1" si="35"/>
        <v>0</v>
      </c>
      <c r="CI100" s="125">
        <f t="shared" si="36"/>
        <v>73.645283348938648</v>
      </c>
      <c r="CJ100">
        <f t="shared" si="37"/>
        <v>0</v>
      </c>
      <c r="CK100">
        <f t="shared" si="38"/>
        <v>0</v>
      </c>
      <c r="CL100">
        <f t="shared" si="39"/>
        <v>0</v>
      </c>
      <c r="CM100">
        <f t="shared" si="40"/>
        <v>0</v>
      </c>
      <c r="CN100">
        <f t="shared" si="41"/>
        <v>0</v>
      </c>
      <c r="CO100">
        <f t="shared" si="42"/>
        <v>0</v>
      </c>
      <c r="CP100">
        <f t="shared" si="43"/>
        <v>1</v>
      </c>
      <c r="CR100" t="e">
        <f ca="1">_xll.BDP($H100,CR$1)</f>
        <v>#NAME?</v>
      </c>
      <c r="CS100" t="e">
        <f ca="1">_xll.BDP($H100,CS$1)</f>
        <v>#NAME?</v>
      </c>
      <c r="CT100" s="121" t="e">
        <f ca="1">_xll.BDP($H100,CT$1)</f>
        <v>#NAME?</v>
      </c>
      <c r="CU100" s="122" t="e">
        <f ca="1">_xll.BDP($H100,CU$1)</f>
        <v>#NAME?</v>
      </c>
      <c r="CV100" s="122" t="e">
        <f ca="1">_xll.BDP($H100,CV$1)</f>
        <v>#NAME?</v>
      </c>
      <c r="CW100" s="122" t="e">
        <f ca="1">_xll.BDP($H100,CW$1)</f>
        <v>#NAME?</v>
      </c>
    </row>
    <row r="101" spans="1:101" hidden="1" x14ac:dyDescent="0.3">
      <c r="A101" t="str">
        <f t="shared" si="22"/>
        <v>3C</v>
      </c>
      <c r="B101">
        <v>3</v>
      </c>
      <c r="C101" s="34" t="s">
        <v>3294</v>
      </c>
      <c r="D101" s="34">
        <v>5</v>
      </c>
      <c r="E101" s="34">
        <v>1</v>
      </c>
      <c r="F101" s="34" t="s">
        <v>3264</v>
      </c>
      <c r="G101" s="34" t="s">
        <v>3268</v>
      </c>
      <c r="H101" s="35" t="s">
        <v>1936</v>
      </c>
      <c r="I101" s="34">
        <v>1098</v>
      </c>
      <c r="J101" s="34" t="str">
        <f t="shared" si="23"/>
        <v>1098KWS LN Equity</v>
      </c>
      <c r="K101" s="35" t="s">
        <v>1937</v>
      </c>
      <c r="L101" s="36">
        <v>0.5761339487162378</v>
      </c>
      <c r="M101" s="36">
        <v>0.68691032864625501</v>
      </c>
      <c r="N101" s="36">
        <v>0.13428973012841391</v>
      </c>
      <c r="O101" s="36">
        <v>0.16058133359084545</v>
      </c>
      <c r="P101" s="37">
        <v>13.065426291145585</v>
      </c>
      <c r="Q101" s="37">
        <v>9.1138414042476494</v>
      </c>
      <c r="R101" s="37">
        <v>9.2128068021077834</v>
      </c>
      <c r="S101" s="38">
        <v>17.047801944295628</v>
      </c>
      <c r="T101" s="38">
        <v>19.24157181367794</v>
      </c>
      <c r="U101" s="36">
        <v>-9.5898530398195E-2</v>
      </c>
      <c r="V101" s="39">
        <v>-0.32340215513695808</v>
      </c>
      <c r="W101" s="36">
        <v>0.69057329293870895</v>
      </c>
      <c r="X101" s="40">
        <v>4.517265680056378E-2</v>
      </c>
      <c r="Y101" s="39">
        <v>36.436917958444084</v>
      </c>
      <c r="Z101" s="39">
        <v>37.744386084471792</v>
      </c>
      <c r="AA101" s="39">
        <v>121042000</v>
      </c>
      <c r="AB101" s="39">
        <v>517775000</v>
      </c>
      <c r="AC101" s="39">
        <v>18678000</v>
      </c>
      <c r="AD101" s="41">
        <v>122798000</v>
      </c>
      <c r="AE101" s="36">
        <v>0.15210345445365558</v>
      </c>
      <c r="AF101" s="66" t="e">
        <f ca="1">_xll.BDP($H101,AF$1)/1000000</f>
        <v>#NAME?</v>
      </c>
      <c r="AG101" s="66" t="e">
        <f ca="1">_xll.BDP($H101,AG$1)</f>
        <v>#NAME?</v>
      </c>
      <c r="AH101" s="67" t="e">
        <f ca="1">_xll.BDP($H101,AH$1)</f>
        <v>#NAME?</v>
      </c>
      <c r="AI101" s="67" t="e">
        <f ca="1">_xll.BDP($H101,AI$1)</f>
        <v>#NAME?</v>
      </c>
      <c r="AJ101" s="67" t="e">
        <f ca="1">_xll.BDP($H101,AJ$1)</f>
        <v>#NAME?</v>
      </c>
      <c r="AK101" s="67" t="e">
        <f ca="1">_xll.BDP($H101,AK$1)</f>
        <v>#NAME?</v>
      </c>
      <c r="AL101" s="67" t="e">
        <f ca="1">_xll.BDP($H101,AL$1)</f>
        <v>#NAME?</v>
      </c>
      <c r="AM101" s="34" t="e">
        <f ca="1">_xll.BDP($H101,AM$1)</f>
        <v>#NAME?</v>
      </c>
      <c r="AN101" s="34" t="e">
        <f ca="1">_xll.BDP($H101,AN$1)</f>
        <v>#NAME?</v>
      </c>
      <c r="AO101" s="34" t="e">
        <f ca="1">_xll.BDP($H101,AO$1)</f>
        <v>#NAME?</v>
      </c>
      <c r="AP101" s="34" t="e">
        <f ca="1">_xll.BDP($H101,AP$1)</f>
        <v>#NAME?</v>
      </c>
      <c r="AQ101" s="129" t="e">
        <v>#VALUE!</v>
      </c>
      <c r="AR101" s="129" t="e">
        <v>#VALUE!</v>
      </c>
      <c r="AS101" s="129">
        <v>2.3442350000000001E-2</v>
      </c>
      <c r="AT101" s="63" t="s">
        <v>3382</v>
      </c>
      <c r="AU101" s="63" t="s">
        <v>3382</v>
      </c>
      <c r="AV101" t="str">
        <f t="shared" si="24"/>
        <v>12/07/2013</v>
      </c>
      <c r="AW101" s="67">
        <v>0.13203341980830541</v>
      </c>
      <c r="AX101" s="60">
        <f t="shared" si="25"/>
        <v>0.13203341980830541</v>
      </c>
      <c r="AY101" s="60">
        <f t="shared" si="26"/>
        <v>-3.6073448922950758E-2</v>
      </c>
      <c r="AZ101" s="60">
        <f t="shared" si="27"/>
        <v>9.5959970885354656E-2</v>
      </c>
      <c r="BA101" s="67">
        <v>3.2586929185971307</v>
      </c>
      <c r="BB101" s="60">
        <v>-0.89032225875285897</v>
      </c>
      <c r="BC101" s="67">
        <v>2.3683706598442718</v>
      </c>
      <c r="BD101" s="60" t="e">
        <f ca="1">_xll.BDP($H101,BD$1)</f>
        <v>#NAME?</v>
      </c>
      <c r="BE101" s="60" t="e">
        <f t="shared" ca="1" si="28"/>
        <v>#NAME?</v>
      </c>
      <c r="BF101" s="63">
        <v>96.222000000000008</v>
      </c>
      <c r="BG101" s="63">
        <v>101.509</v>
      </c>
      <c r="BH101" s="63">
        <v>113.01</v>
      </c>
      <c r="BI101" s="63">
        <v>87.228999999999999</v>
      </c>
      <c r="BJ101" s="63">
        <v>105.015</v>
      </c>
      <c r="BK101" s="63">
        <v>117.089</v>
      </c>
      <c r="BL101" s="45">
        <f t="shared" ca="1" si="29"/>
        <v>0</v>
      </c>
      <c r="BM101" s="45">
        <f t="shared" ca="1" si="30"/>
        <v>0</v>
      </c>
      <c r="BN101" s="45">
        <f t="shared" ca="1" si="31"/>
        <v>0</v>
      </c>
      <c r="BO101" s="45">
        <f t="shared" ca="1" si="32"/>
        <v>0</v>
      </c>
      <c r="BP101" s="45">
        <f t="shared" ca="1" si="33"/>
        <v>0</v>
      </c>
      <c r="BQ101" s="45">
        <f t="shared" ca="1" si="34"/>
        <v>0</v>
      </c>
      <c r="BR101" s="29">
        <f t="shared" ca="1" si="35"/>
        <v>0</v>
      </c>
      <c r="CI101" s="125">
        <f t="shared" si="36"/>
        <v>0.5761339487162378</v>
      </c>
      <c r="CJ101">
        <f t="shared" si="37"/>
        <v>0</v>
      </c>
      <c r="CK101">
        <f t="shared" si="38"/>
        <v>0</v>
      </c>
      <c r="CL101">
        <f t="shared" si="39"/>
        <v>0</v>
      </c>
      <c r="CM101">
        <f t="shared" si="40"/>
        <v>0</v>
      </c>
      <c r="CN101">
        <f t="shared" si="41"/>
        <v>0</v>
      </c>
      <c r="CO101">
        <f t="shared" si="42"/>
        <v>0</v>
      </c>
      <c r="CP101">
        <f t="shared" si="43"/>
        <v>1</v>
      </c>
      <c r="CR101" t="e">
        <f ca="1">_xll.BDP($H101,CR$1)</f>
        <v>#NAME?</v>
      </c>
      <c r="CS101" t="e">
        <f ca="1">_xll.BDP($H101,CS$1)</f>
        <v>#NAME?</v>
      </c>
      <c r="CT101" s="121" t="e">
        <f ca="1">_xll.BDP($H101,CT$1)</f>
        <v>#NAME?</v>
      </c>
      <c r="CU101" s="122" t="e">
        <f ca="1">_xll.BDP($H101,CU$1)</f>
        <v>#NAME?</v>
      </c>
      <c r="CV101" s="122" t="e">
        <f ca="1">_xll.BDP($H101,CV$1)</f>
        <v>#NAME?</v>
      </c>
      <c r="CW101" s="122" t="e">
        <f ca="1">_xll.BDP($H101,CW$1)</f>
        <v>#NAME?</v>
      </c>
    </row>
    <row r="102" spans="1:101" hidden="1" x14ac:dyDescent="0.3">
      <c r="A102" t="str">
        <f t="shared" si="22"/>
        <v>3A</v>
      </c>
      <c r="B102">
        <v>3</v>
      </c>
      <c r="C102" s="34" t="s">
        <v>3295</v>
      </c>
      <c r="D102" s="34">
        <v>5</v>
      </c>
      <c r="E102" s="34">
        <v>2</v>
      </c>
      <c r="F102" s="42">
        <v>0.18</v>
      </c>
      <c r="G102" s="34"/>
      <c r="H102" s="35" t="s">
        <v>434</v>
      </c>
      <c r="I102" s="35">
        <v>1099</v>
      </c>
      <c r="J102" s="34" t="str">
        <f t="shared" si="23"/>
        <v>1099SBUX US Equity</v>
      </c>
      <c r="K102" s="35" t="s">
        <v>1132</v>
      </c>
      <c r="L102" s="36">
        <v>-0.89006781563918158</v>
      </c>
      <c r="M102" s="36">
        <v>0.56194080812991221</v>
      </c>
      <c r="N102" s="36">
        <v>1.1593502007668908</v>
      </c>
      <c r="O102" s="36">
        <v>0.40718934514224381</v>
      </c>
      <c r="P102" s="37">
        <v>28.059187868091502</v>
      </c>
      <c r="Q102" s="37">
        <v>21.511439047557772</v>
      </c>
      <c r="R102" s="37" t="e">
        <v>#N/A</v>
      </c>
      <c r="S102" s="38">
        <v>24.316080619659949</v>
      </c>
      <c r="T102" s="38">
        <v>24.617445419112379</v>
      </c>
      <c r="U102" s="36">
        <v>0.83574833212285737</v>
      </c>
      <c r="V102" s="39">
        <v>2.6015640442775254</v>
      </c>
      <c r="W102" s="36">
        <v>-0.29708832884756547</v>
      </c>
      <c r="X102" s="40">
        <v>2.0987951512283092E-2</v>
      </c>
      <c r="Y102" s="39">
        <v>8.5162787442909327</v>
      </c>
      <c r="Z102" s="39">
        <v>0.19595186255381147</v>
      </c>
      <c r="AA102" s="39">
        <v>8639699999.9999962</v>
      </c>
      <c r="AB102" s="39">
        <v>11923199999.999996</v>
      </c>
      <c r="AC102" s="39">
        <v>281700000</v>
      </c>
      <c r="AD102" s="41">
        <v>4725300000</v>
      </c>
      <c r="AE102" s="36">
        <v>5.9615262523014412E-2</v>
      </c>
      <c r="AF102" s="66" t="e">
        <f ca="1">_xll.BDP($H102,AF$1)/1000000</f>
        <v>#NAME?</v>
      </c>
      <c r="AG102" s="66" t="e">
        <f ca="1">_xll.BDP($H102,AG$1)</f>
        <v>#NAME?</v>
      </c>
      <c r="AH102" s="67" t="e">
        <f ca="1">_xll.BDP($H102,AH$1)</f>
        <v>#NAME?</v>
      </c>
      <c r="AI102" s="67" t="e">
        <f ca="1">_xll.BDP($H102,AI$1)</f>
        <v>#NAME?</v>
      </c>
      <c r="AJ102" s="67" t="e">
        <f ca="1">_xll.BDP($H102,AJ$1)</f>
        <v>#NAME?</v>
      </c>
      <c r="AK102" s="67" t="e">
        <f ca="1">_xll.BDP($H102,AK$1)</f>
        <v>#NAME?</v>
      </c>
      <c r="AL102" s="67" t="e">
        <f ca="1">_xll.BDP($H102,AL$1)</f>
        <v>#NAME?</v>
      </c>
      <c r="AM102" s="34" t="e">
        <f ca="1">_xll.BDP($H102,AM$1)</f>
        <v>#NAME?</v>
      </c>
      <c r="AN102" s="34" t="e">
        <f ca="1">_xll.BDP($H102,AN$1)</f>
        <v>#NAME?</v>
      </c>
      <c r="AO102" s="34" t="e">
        <f ca="1">_xll.BDP($H102,AO$1)</f>
        <v>#NAME?</v>
      </c>
      <c r="AP102" s="34" t="e">
        <f ca="1">_xll.BDP($H102,AP$1)</f>
        <v>#NAME?</v>
      </c>
      <c r="AQ102" s="129">
        <v>0.16871720000000001</v>
      </c>
      <c r="AR102" s="129">
        <v>0.15280550000000001</v>
      </c>
      <c r="AS102" s="129">
        <v>0.1269787</v>
      </c>
      <c r="AT102" s="63" t="s">
        <v>3383</v>
      </c>
      <c r="AU102" s="63" t="s">
        <v>3383</v>
      </c>
      <c r="AV102" t="str">
        <f t="shared" si="24"/>
        <v>26/06/1992</v>
      </c>
      <c r="AW102" s="67">
        <v>2.0837427615088284</v>
      </c>
      <c r="AX102" s="60">
        <f t="shared" si="25"/>
        <v>2.0837427615088284</v>
      </c>
      <c r="AY102" s="60">
        <f t="shared" si="26"/>
        <v>-9.3656828837787726E-2</v>
      </c>
      <c r="AZ102" s="60">
        <f t="shared" si="27"/>
        <v>1.9900859326710407</v>
      </c>
      <c r="BA102" s="67">
        <v>65.162174098036658</v>
      </c>
      <c r="BB102" s="60">
        <v>-2.9288080558364484</v>
      </c>
      <c r="BC102" s="67">
        <v>62.233366042200196</v>
      </c>
      <c r="BD102" s="60" t="e">
        <f ca="1">_xll.BDP($H102,BD$1)</f>
        <v>#NAME?</v>
      </c>
      <c r="BE102" s="60" t="e">
        <f t="shared" ca="1" si="28"/>
        <v>#NAME?</v>
      </c>
      <c r="BF102" s="63">
        <v>3940.4639999999999</v>
      </c>
      <c r="BG102" s="63">
        <v>4622.5190000000002</v>
      </c>
      <c r="BH102" s="63">
        <v>5250.7060000000001</v>
      </c>
      <c r="BI102" s="63">
        <v>3655.9870000000001</v>
      </c>
      <c r="BJ102" s="63">
        <v>3955.9230000000002</v>
      </c>
      <c r="BK102" s="63">
        <v>4746.2330000000002</v>
      </c>
      <c r="BL102" s="45">
        <f t="shared" ca="1" si="29"/>
        <v>0</v>
      </c>
      <c r="BM102" s="45">
        <f t="shared" ca="1" si="30"/>
        <v>0</v>
      </c>
      <c r="BN102" s="45">
        <f t="shared" ca="1" si="31"/>
        <v>0</v>
      </c>
      <c r="BO102" s="45">
        <f t="shared" ca="1" si="32"/>
        <v>0</v>
      </c>
      <c r="BP102" s="45">
        <f t="shared" ca="1" si="33"/>
        <v>0</v>
      </c>
      <c r="BQ102" s="45">
        <f t="shared" ca="1" si="34"/>
        <v>0</v>
      </c>
      <c r="BR102" s="29">
        <f t="shared" ca="1" si="35"/>
        <v>0</v>
      </c>
      <c r="CI102" s="125">
        <f t="shared" si="36"/>
        <v>-0.89006781563918158</v>
      </c>
      <c r="CJ102">
        <f t="shared" si="37"/>
        <v>0</v>
      </c>
      <c r="CK102">
        <f t="shared" si="38"/>
        <v>0</v>
      </c>
      <c r="CL102">
        <f t="shared" si="39"/>
        <v>0</v>
      </c>
      <c r="CM102">
        <f t="shared" si="40"/>
        <v>0</v>
      </c>
      <c r="CN102">
        <f t="shared" si="41"/>
        <v>0</v>
      </c>
      <c r="CO102">
        <f t="shared" si="42"/>
        <v>0</v>
      </c>
      <c r="CP102">
        <f t="shared" si="43"/>
        <v>1</v>
      </c>
      <c r="CR102" t="e">
        <f ca="1">_xll.BDP($H102,CR$1)</f>
        <v>#NAME?</v>
      </c>
      <c r="CS102" t="e">
        <f ca="1">_xll.BDP($H102,CS$1)</f>
        <v>#NAME?</v>
      </c>
      <c r="CT102" s="121" t="e">
        <f ca="1">_xll.BDP($H102,CT$1)</f>
        <v>#NAME?</v>
      </c>
      <c r="CU102" s="122" t="e">
        <f ca="1">_xll.BDP($H102,CU$1)</f>
        <v>#NAME?</v>
      </c>
      <c r="CV102" s="122" t="e">
        <f ca="1">_xll.BDP($H102,CV$1)</f>
        <v>#NAME?</v>
      </c>
      <c r="CW102" s="122" t="e">
        <f ca="1">_xll.BDP($H102,CW$1)</f>
        <v>#NAME?</v>
      </c>
    </row>
    <row r="103" spans="1:101" hidden="1" x14ac:dyDescent="0.3">
      <c r="A103" t="str">
        <f t="shared" si="22"/>
        <v>3A</v>
      </c>
      <c r="B103">
        <v>3</v>
      </c>
      <c r="C103" s="34" t="s">
        <v>3295</v>
      </c>
      <c r="D103" s="34">
        <v>5</v>
      </c>
      <c r="E103" s="34">
        <v>1</v>
      </c>
      <c r="F103" s="42">
        <v>0.16</v>
      </c>
      <c r="G103" s="34" t="s">
        <v>2857</v>
      </c>
      <c r="H103" s="35" t="s">
        <v>2196</v>
      </c>
      <c r="I103" s="34">
        <v>1100</v>
      </c>
      <c r="J103" s="34" t="str">
        <f t="shared" si="23"/>
        <v>1100COLOB DC Equity</v>
      </c>
      <c r="K103" s="35" t="s">
        <v>2197</v>
      </c>
      <c r="L103" s="36">
        <v>0.82180884815754285</v>
      </c>
      <c r="M103" s="36">
        <v>0.4746205096503881</v>
      </c>
      <c r="N103" s="36">
        <v>0.59945440895230795</v>
      </c>
      <c r="O103" s="36">
        <v>0.26207001175712064</v>
      </c>
      <c r="P103" s="37">
        <v>22.546186564498846</v>
      </c>
      <c r="Q103" s="37">
        <v>17.540794311482575</v>
      </c>
      <c r="R103" s="37">
        <v>67.114000139791713</v>
      </c>
      <c r="S103" s="38">
        <v>35.228546268680979</v>
      </c>
      <c r="T103" s="38">
        <v>34.722529784312854</v>
      </c>
      <c r="U103" s="36">
        <v>0.89401549331744279</v>
      </c>
      <c r="V103" s="39">
        <v>2.6281281281281283</v>
      </c>
      <c r="W103" s="36">
        <v>0.1992521670160331</v>
      </c>
      <c r="X103" s="40">
        <v>1.972468588322247E-2</v>
      </c>
      <c r="Y103" s="39">
        <v>8.8385737876238153</v>
      </c>
      <c r="Z103" s="39">
        <v>4.9144568270674815</v>
      </c>
      <c r="AA103" s="39">
        <v>14559000000</v>
      </c>
      <c r="AB103" s="39">
        <v>26367000000</v>
      </c>
      <c r="AC103" s="39" t="e">
        <v>#N/A</v>
      </c>
      <c r="AD103" s="41">
        <v>4894000000</v>
      </c>
      <c r="AE103" s="36">
        <v>0</v>
      </c>
      <c r="AF103" s="66" t="e">
        <f ca="1">_xll.BDP($H103,AF$1)/1000000</f>
        <v>#NAME?</v>
      </c>
      <c r="AG103" s="66" t="e">
        <f ca="1">_xll.BDP($H103,AG$1)</f>
        <v>#NAME?</v>
      </c>
      <c r="AH103" s="67" t="e">
        <f ca="1">_xll.BDP($H103,AH$1)</f>
        <v>#NAME?</v>
      </c>
      <c r="AI103" s="67" t="e">
        <f ca="1">_xll.BDP($H103,AI$1)</f>
        <v>#NAME?</v>
      </c>
      <c r="AJ103" s="67" t="e">
        <f ca="1">_xll.BDP($H103,AJ$1)</f>
        <v>#NAME?</v>
      </c>
      <c r="AK103" s="67" t="e">
        <f ca="1">_xll.BDP($H103,AK$1)</f>
        <v>#NAME?</v>
      </c>
      <c r="AL103" s="67" t="e">
        <f ca="1">_xll.BDP($H103,AL$1)</f>
        <v>#NAME?</v>
      </c>
      <c r="AM103" s="34" t="e">
        <f ca="1">_xll.BDP($H103,AM$1)</f>
        <v>#NAME?</v>
      </c>
      <c r="AN103" s="34" t="e">
        <f ca="1">_xll.BDP($H103,AN$1)</f>
        <v>#NAME?</v>
      </c>
      <c r="AO103" s="34" t="e">
        <f ca="1">_xll.BDP($H103,AO$1)</f>
        <v>#NAME?</v>
      </c>
      <c r="AP103" s="34" t="e">
        <f ca="1">_xll.BDP($H103,AP$1)</f>
        <v>#NAME?</v>
      </c>
      <c r="AQ103" s="129">
        <v>0.16824829999999999</v>
      </c>
      <c r="AR103" s="129">
        <v>0.13994860000000001</v>
      </c>
      <c r="AS103" s="129">
        <v>0.12795799999999999</v>
      </c>
      <c r="AT103" s="63" t="s">
        <v>3998</v>
      </c>
      <c r="AU103" s="63" t="s">
        <v>3317</v>
      </c>
      <c r="AV103" t="str">
        <f t="shared" si="24"/>
        <v>#N/A N/A</v>
      </c>
      <c r="AW103" s="67">
        <v>2.3562676720075402</v>
      </c>
      <c r="AX103" s="60">
        <f t="shared" si="25"/>
        <v>2.3562676720075402</v>
      </c>
      <c r="AY103" s="60">
        <f t="shared" si="26"/>
        <v>0</v>
      </c>
      <c r="AZ103" s="60">
        <f t="shared" si="27"/>
        <v>2.3562676720075402</v>
      </c>
      <c r="BA103" s="67">
        <v>83.711450748810449</v>
      </c>
      <c r="BB103" s="60">
        <v>0</v>
      </c>
      <c r="BC103" s="67" t="s">
        <v>3317</v>
      </c>
      <c r="BD103" s="60" t="e">
        <f ca="1">_xll.BDP($H103,BD$1)</f>
        <v>#NAME?</v>
      </c>
      <c r="BE103" s="60" t="e">
        <f t="shared" ca="1" si="28"/>
        <v>#NAME?</v>
      </c>
      <c r="BF103" s="63">
        <v>5143.2629999999999</v>
      </c>
      <c r="BG103" s="63">
        <v>5879.2110000000002</v>
      </c>
      <c r="BH103" s="63">
        <v>6557.5</v>
      </c>
      <c r="BI103" s="63">
        <v>4639.9380000000001</v>
      </c>
      <c r="BJ103" s="63">
        <v>5408.6940000000004</v>
      </c>
      <c r="BK103" s="63">
        <v>6113.0770000000002</v>
      </c>
      <c r="BL103" s="45">
        <f t="shared" ca="1" si="29"/>
        <v>0</v>
      </c>
      <c r="BM103" s="45">
        <f t="shared" ca="1" si="30"/>
        <v>0</v>
      </c>
      <c r="BN103" s="45">
        <f t="shared" ca="1" si="31"/>
        <v>0</v>
      </c>
      <c r="BO103" s="45">
        <f t="shared" ca="1" si="32"/>
        <v>0</v>
      </c>
      <c r="BP103" s="45">
        <f t="shared" ca="1" si="33"/>
        <v>0</v>
      </c>
      <c r="BQ103" s="45">
        <f t="shared" ca="1" si="34"/>
        <v>0</v>
      </c>
      <c r="BR103" s="29">
        <f t="shared" ca="1" si="35"/>
        <v>0</v>
      </c>
      <c r="CI103" s="125">
        <f t="shared" si="36"/>
        <v>0.82180884815754285</v>
      </c>
      <c r="CJ103">
        <f t="shared" si="37"/>
        <v>0</v>
      </c>
      <c r="CK103">
        <f t="shared" si="38"/>
        <v>0</v>
      </c>
      <c r="CL103">
        <f t="shared" si="39"/>
        <v>0</v>
      </c>
      <c r="CM103">
        <f t="shared" si="40"/>
        <v>0</v>
      </c>
      <c r="CN103">
        <f t="shared" si="41"/>
        <v>0</v>
      </c>
      <c r="CO103">
        <f t="shared" si="42"/>
        <v>0</v>
      </c>
      <c r="CP103">
        <f t="shared" si="43"/>
        <v>1</v>
      </c>
      <c r="CR103" t="e">
        <f ca="1">_xll.BDP($H103,CR$1)</f>
        <v>#NAME?</v>
      </c>
      <c r="CS103" t="e">
        <f ca="1">_xll.BDP($H103,CS$1)</f>
        <v>#NAME?</v>
      </c>
      <c r="CT103" s="121" t="e">
        <f ca="1">_xll.BDP($H103,CT$1)</f>
        <v>#NAME?</v>
      </c>
      <c r="CU103" s="122" t="e">
        <f ca="1">_xll.BDP($H103,CU$1)</f>
        <v>#NAME?</v>
      </c>
      <c r="CV103" s="122" t="e">
        <f ca="1">_xll.BDP($H103,CV$1)</f>
        <v>#NAME?</v>
      </c>
      <c r="CW103" s="122" t="e">
        <f ca="1">_xll.BDP($H103,CW$1)</f>
        <v>#NAME?</v>
      </c>
    </row>
    <row r="104" spans="1:101" hidden="1" x14ac:dyDescent="0.3">
      <c r="A104" t="str">
        <f t="shared" si="22"/>
        <v>3A</v>
      </c>
      <c r="B104">
        <v>3</v>
      </c>
      <c r="C104" s="34" t="s">
        <v>3295</v>
      </c>
      <c r="D104" s="34">
        <v>5</v>
      </c>
      <c r="E104" s="34">
        <v>1</v>
      </c>
      <c r="F104" s="42">
        <v>0.17</v>
      </c>
      <c r="G104" s="34"/>
      <c r="H104" s="35" t="s">
        <v>179</v>
      </c>
      <c r="I104" s="35">
        <v>1101</v>
      </c>
      <c r="J104" s="34" t="str">
        <f t="shared" si="23"/>
        <v>1101NKE US Equity</v>
      </c>
      <c r="K104" s="35" t="s">
        <v>830</v>
      </c>
      <c r="L104" s="36">
        <v>0.47388229533940712</v>
      </c>
      <c r="M104" s="36">
        <v>0.38934965771458663</v>
      </c>
      <c r="N104" s="36">
        <v>0.46479360602973507</v>
      </c>
      <c r="O104" s="36">
        <v>0.38227880824662314</v>
      </c>
      <c r="P104" s="37">
        <v>23.158842645158764</v>
      </c>
      <c r="Q104" s="37">
        <v>18.934902791639242</v>
      </c>
      <c r="R104" s="37">
        <v>34.625234761823457</v>
      </c>
      <c r="S104" s="38">
        <v>15.469023733073968</v>
      </c>
      <c r="T104" s="38">
        <v>14.063689790499248</v>
      </c>
      <c r="U104" s="36">
        <v>3.9436241610738255E-2</v>
      </c>
      <c r="V104" s="39">
        <v>0.20394280161044009</v>
      </c>
      <c r="W104" s="36">
        <v>0.37313154458980574</v>
      </c>
      <c r="X104" s="40">
        <v>2.3962450592885376E-2</v>
      </c>
      <c r="Y104" s="39">
        <v>7.3386117295872832</v>
      </c>
      <c r="Z104" s="39">
        <v>22.518968595266387</v>
      </c>
      <c r="AA104" s="39">
        <v>15192000000</v>
      </c>
      <c r="AB104" s="39">
        <v>15473000000</v>
      </c>
      <c r="AC104" s="39">
        <v>755000000</v>
      </c>
      <c r="AD104" s="41">
        <v>5841000000</v>
      </c>
      <c r="AE104" s="36">
        <v>0.12925868858072248</v>
      </c>
      <c r="AF104" s="66" t="e">
        <f ca="1">_xll.BDP($H104,AF$1)/1000000</f>
        <v>#NAME?</v>
      </c>
      <c r="AG104" s="66" t="e">
        <f ca="1">_xll.BDP($H104,AG$1)</f>
        <v>#NAME?</v>
      </c>
      <c r="AH104" s="67" t="e">
        <f ca="1">_xll.BDP($H104,AH$1)</f>
        <v>#NAME?</v>
      </c>
      <c r="AI104" s="67" t="e">
        <f ca="1">_xll.BDP($H104,AI$1)</f>
        <v>#NAME?</v>
      </c>
      <c r="AJ104" s="67" t="e">
        <f ca="1">_xll.BDP($H104,AJ$1)</f>
        <v>#NAME?</v>
      </c>
      <c r="AK104" s="67" t="e">
        <f ca="1">_xll.BDP($H104,AK$1)</f>
        <v>#NAME?</v>
      </c>
      <c r="AL104" s="67" t="e">
        <f ca="1">_xll.BDP($H104,AL$1)</f>
        <v>#NAME?</v>
      </c>
      <c r="AM104" s="34" t="e">
        <f ca="1">_xll.BDP($H104,AM$1)</f>
        <v>#NAME?</v>
      </c>
      <c r="AN104" s="34" t="e">
        <f ca="1">_xll.BDP($H104,AN$1)</f>
        <v>#NAME?</v>
      </c>
      <c r="AO104" s="34" t="e">
        <f ca="1">_xll.BDP($H104,AO$1)</f>
        <v>#NAME?</v>
      </c>
      <c r="AP104" s="34" t="e">
        <f ca="1">_xll.BDP($H104,AP$1)</f>
        <v>#NAME?</v>
      </c>
      <c r="AQ104" s="129">
        <v>0.17160620000000001</v>
      </c>
      <c r="AR104" s="129">
        <v>0.161327</v>
      </c>
      <c r="AS104" s="129">
        <v>0.12006790000000001</v>
      </c>
      <c r="AT104" s="63" t="s">
        <v>3998</v>
      </c>
      <c r="AU104" s="63" t="s">
        <v>3384</v>
      </c>
      <c r="AV104" t="str">
        <f t="shared" si="24"/>
        <v>01/12/1980</v>
      </c>
      <c r="AW104" s="67">
        <v>1.24428180631758</v>
      </c>
      <c r="AX104" s="60">
        <f t="shared" si="25"/>
        <v>1.24428180631758</v>
      </c>
      <c r="AY104" s="60">
        <f t="shared" si="26"/>
        <v>1.4347225729256543</v>
      </c>
      <c r="AZ104" s="60">
        <f t="shared" si="27"/>
        <v>2.6790043792432341</v>
      </c>
      <c r="BA104" s="67">
        <v>40.549704142011834</v>
      </c>
      <c r="BB104" s="60">
        <v>46.7559483411369</v>
      </c>
      <c r="BC104" s="67">
        <v>122.38402366863906</v>
      </c>
      <c r="BD104" s="60" t="e">
        <f ca="1">_xll.BDP($H104,BD$1)</f>
        <v>#NAME?</v>
      </c>
      <c r="BE104" s="60" t="e">
        <f t="shared" ca="1" si="28"/>
        <v>#NAME?</v>
      </c>
      <c r="BF104" s="63">
        <v>5752.4849999999997</v>
      </c>
      <c r="BG104" s="63">
        <v>6667.9390000000003</v>
      </c>
      <c r="BH104" s="63">
        <v>7616.5</v>
      </c>
      <c r="BI104" s="63">
        <v>5768.4790000000003</v>
      </c>
      <c r="BJ104" s="63">
        <v>6443.826</v>
      </c>
      <c r="BK104" s="63">
        <v>7557.0960000000005</v>
      </c>
      <c r="BL104" s="45">
        <f t="shared" ca="1" si="29"/>
        <v>0</v>
      </c>
      <c r="BM104" s="45">
        <f t="shared" ca="1" si="30"/>
        <v>0</v>
      </c>
      <c r="BN104" s="45">
        <f t="shared" ca="1" si="31"/>
        <v>0</v>
      </c>
      <c r="BO104" s="45">
        <f t="shared" ca="1" si="32"/>
        <v>0</v>
      </c>
      <c r="BP104" s="45">
        <f t="shared" ca="1" si="33"/>
        <v>0</v>
      </c>
      <c r="BQ104" s="45">
        <f t="shared" ca="1" si="34"/>
        <v>0</v>
      </c>
      <c r="BR104" s="29">
        <f t="shared" ca="1" si="35"/>
        <v>0</v>
      </c>
      <c r="CI104" s="125">
        <f t="shared" si="36"/>
        <v>0.47388229533940712</v>
      </c>
      <c r="CJ104">
        <f t="shared" si="37"/>
        <v>0</v>
      </c>
      <c r="CK104">
        <f t="shared" si="38"/>
        <v>0</v>
      </c>
      <c r="CL104">
        <f t="shared" si="39"/>
        <v>0</v>
      </c>
      <c r="CM104">
        <f t="shared" si="40"/>
        <v>0</v>
      </c>
      <c r="CN104">
        <f t="shared" si="41"/>
        <v>0</v>
      </c>
      <c r="CO104">
        <f t="shared" si="42"/>
        <v>1</v>
      </c>
      <c r="CP104">
        <f t="shared" si="43"/>
        <v>0</v>
      </c>
      <c r="CR104" t="e">
        <f ca="1">_xll.BDP($H104,CR$1)</f>
        <v>#NAME?</v>
      </c>
      <c r="CS104" t="e">
        <f ca="1">_xll.BDP($H104,CS$1)</f>
        <v>#NAME?</v>
      </c>
      <c r="CT104" s="121" t="e">
        <f ca="1">_xll.BDP($H104,CT$1)</f>
        <v>#NAME?</v>
      </c>
      <c r="CU104" s="122" t="e">
        <f ca="1">_xll.BDP($H104,CU$1)</f>
        <v>#NAME?</v>
      </c>
      <c r="CV104" s="122" t="e">
        <f ca="1">_xll.BDP($H104,CV$1)</f>
        <v>#NAME?</v>
      </c>
      <c r="CW104" s="122" t="e">
        <f ca="1">_xll.BDP($H104,CW$1)</f>
        <v>#NAME?</v>
      </c>
    </row>
    <row r="105" spans="1:101" hidden="1" x14ac:dyDescent="0.3">
      <c r="A105" t="str">
        <f t="shared" si="22"/>
        <v>2B</v>
      </c>
      <c r="B105">
        <v>2</v>
      </c>
      <c r="C105" s="34" t="s">
        <v>3296</v>
      </c>
      <c r="D105" s="34">
        <v>6</v>
      </c>
      <c r="E105" s="34">
        <v>1</v>
      </c>
      <c r="F105" s="42">
        <v>0.2</v>
      </c>
      <c r="G105" s="34"/>
      <c r="H105" s="34" t="s">
        <v>1360</v>
      </c>
      <c r="I105" s="34">
        <v>1102</v>
      </c>
      <c r="J105" s="34" t="str">
        <f t="shared" si="23"/>
        <v>1102MONC IM Equity</v>
      </c>
      <c r="K105" s="35" t="s">
        <v>1361</v>
      </c>
      <c r="L105" s="36">
        <v>0.45211658625831835</v>
      </c>
      <c r="M105" s="36">
        <v>0.33413832271446214</v>
      </c>
      <c r="N105" s="36">
        <v>0.36126783814003172</v>
      </c>
      <c r="O105" s="36">
        <v>0.26512326028766436</v>
      </c>
      <c r="P105" s="37">
        <v>16.256422871597813</v>
      </c>
      <c r="Q105" s="37">
        <v>10.970464372078048</v>
      </c>
      <c r="R105" s="37">
        <v>13.336672470699007</v>
      </c>
      <c r="S105" s="38">
        <v>38.51012288689143</v>
      </c>
      <c r="T105" s="38">
        <v>39.934995332111612</v>
      </c>
      <c r="U105" s="36">
        <v>0.14258930235365197</v>
      </c>
      <c r="V105" s="39">
        <v>0.3929330533456879</v>
      </c>
      <c r="W105" s="36">
        <v>1.5528813886215551</v>
      </c>
      <c r="X105" s="40" t="e">
        <v>#N/A</v>
      </c>
      <c r="Y105" s="39">
        <v>17.954311916189376</v>
      </c>
      <c r="Z105" s="39">
        <v>13.691840807208511</v>
      </c>
      <c r="AA105" s="39">
        <v>2318043000</v>
      </c>
      <c r="AB105" s="39">
        <v>2921460000</v>
      </c>
      <c r="AC105" s="39">
        <v>37000000</v>
      </c>
      <c r="AD105" s="41">
        <v>708964000</v>
      </c>
      <c r="AE105" s="36">
        <v>5.2188827641459934E-2</v>
      </c>
      <c r="AF105" s="66" t="e">
        <f ca="1">_xll.BDP($H105,AF$1)/1000000</f>
        <v>#NAME?</v>
      </c>
      <c r="AG105" s="66" t="e">
        <f ca="1">_xll.BDP($H105,AG$1)</f>
        <v>#NAME?</v>
      </c>
      <c r="AH105" s="67" t="e">
        <f ca="1">_xll.BDP($H105,AH$1)</f>
        <v>#NAME?</v>
      </c>
      <c r="AI105" s="67" t="e">
        <f ca="1">_xll.BDP($H105,AI$1)</f>
        <v>#NAME?</v>
      </c>
      <c r="AJ105" s="67" t="e">
        <f ca="1">_xll.BDP($H105,AJ$1)</f>
        <v>#NAME?</v>
      </c>
      <c r="AK105" s="67" t="e">
        <f ca="1">_xll.BDP($H105,AK$1)</f>
        <v>#NAME?</v>
      </c>
      <c r="AL105" s="67" t="e">
        <f ca="1">_xll.BDP($H105,AL$1)</f>
        <v>#NAME?</v>
      </c>
      <c r="AM105" s="34" t="e">
        <f ca="1">_xll.BDP($H105,AM$1)</f>
        <v>#NAME?</v>
      </c>
      <c r="AN105" s="34" t="e">
        <f ca="1">_xll.BDP($H105,AN$1)</f>
        <v>#NAME?</v>
      </c>
      <c r="AO105" s="34" t="e">
        <f ca="1">_xll.BDP($H105,AO$1)</f>
        <v>#NAME?</v>
      </c>
      <c r="AP105" s="34" t="e">
        <f ca="1">_xll.BDP($H105,AP$1)</f>
        <v>#NAME?</v>
      </c>
      <c r="AQ105" s="129" t="e">
        <v>#VALUE!</v>
      </c>
      <c r="AR105" s="129" t="e">
        <v>#VALUE!</v>
      </c>
      <c r="AS105" s="129">
        <v>0.1877547</v>
      </c>
      <c r="AT105" s="63" t="s">
        <v>3385</v>
      </c>
      <c r="AU105" s="63" t="s">
        <v>3385</v>
      </c>
      <c r="AV105" t="str">
        <f t="shared" si="24"/>
        <v>16/12/2013</v>
      </c>
      <c r="AW105" s="67">
        <v>1.7375116425199684</v>
      </c>
      <c r="AX105" s="60">
        <f t="shared" si="25"/>
        <v>1.7375116425199684</v>
      </c>
      <c r="AY105" s="60">
        <f t="shared" si="26"/>
        <v>0</v>
      </c>
      <c r="AZ105" s="60">
        <f t="shared" si="27"/>
        <v>1.7375116425199684</v>
      </c>
      <c r="BA105" s="67">
        <v>58.531309257246832</v>
      </c>
      <c r="BB105" s="60">
        <v>0</v>
      </c>
      <c r="BC105" s="67" t="s">
        <v>3317</v>
      </c>
      <c r="BD105" s="60" t="e">
        <f ca="1">_xll.BDP($H105,BD$1)</f>
        <v>#NAME?</v>
      </c>
      <c r="BE105" s="60" t="e">
        <f t="shared" ca="1" si="28"/>
        <v>#NAME?</v>
      </c>
      <c r="BF105" s="63">
        <v>630.84</v>
      </c>
      <c r="BG105" s="63">
        <v>715.84</v>
      </c>
      <c r="BH105" s="63">
        <v>802.524</v>
      </c>
      <c r="BI105" s="63">
        <v>615.38499999999999</v>
      </c>
      <c r="BJ105" s="63">
        <v>740.40100000000007</v>
      </c>
      <c r="BK105" s="63">
        <v>816.13400000000001</v>
      </c>
      <c r="BL105" s="45">
        <f t="shared" ca="1" si="29"/>
        <v>0</v>
      </c>
      <c r="BM105" s="45">
        <f t="shared" ca="1" si="30"/>
        <v>0</v>
      </c>
      <c r="BN105" s="45">
        <f t="shared" ca="1" si="31"/>
        <v>0</v>
      </c>
      <c r="BO105" s="45">
        <f t="shared" ca="1" si="32"/>
        <v>0</v>
      </c>
      <c r="BP105" s="45">
        <f t="shared" ca="1" si="33"/>
        <v>0</v>
      </c>
      <c r="BQ105" s="45">
        <f t="shared" ca="1" si="34"/>
        <v>0</v>
      </c>
      <c r="BR105" s="29">
        <f t="shared" ca="1" si="35"/>
        <v>0</v>
      </c>
      <c r="CI105" s="125">
        <f t="shared" si="36"/>
        <v>0.45211658625831835</v>
      </c>
      <c r="CJ105">
        <f t="shared" si="37"/>
        <v>0</v>
      </c>
      <c r="CK105">
        <f t="shared" si="38"/>
        <v>0</v>
      </c>
      <c r="CL105">
        <f t="shared" si="39"/>
        <v>0</v>
      </c>
      <c r="CM105">
        <f t="shared" si="40"/>
        <v>0</v>
      </c>
      <c r="CN105">
        <f t="shared" si="41"/>
        <v>0</v>
      </c>
      <c r="CO105">
        <f t="shared" si="42"/>
        <v>1</v>
      </c>
      <c r="CP105">
        <f t="shared" si="43"/>
        <v>0</v>
      </c>
      <c r="CR105" t="e">
        <f ca="1">_xll.BDP($H105,CR$1)</f>
        <v>#NAME?</v>
      </c>
      <c r="CS105" t="e">
        <f ca="1">_xll.BDP($H105,CS$1)</f>
        <v>#NAME?</v>
      </c>
      <c r="CT105" s="121" t="e">
        <f ca="1">_xll.BDP($H105,CT$1)</f>
        <v>#NAME?</v>
      </c>
      <c r="CU105" s="122" t="e">
        <f ca="1">_xll.BDP($H105,CU$1)</f>
        <v>#NAME?</v>
      </c>
      <c r="CV105" s="122" t="e">
        <f ca="1">_xll.BDP($H105,CV$1)</f>
        <v>#NAME?</v>
      </c>
      <c r="CW105" s="122" t="e">
        <f ca="1">_xll.BDP($H105,CW$1)</f>
        <v>#NAME?</v>
      </c>
    </row>
    <row r="106" spans="1:101" hidden="1" x14ac:dyDescent="0.3">
      <c r="A106" t="str">
        <f t="shared" si="22"/>
        <v>3A</v>
      </c>
      <c r="B106">
        <v>3</v>
      </c>
      <c r="C106" s="34" t="s">
        <v>3295</v>
      </c>
      <c r="D106" s="34">
        <v>7</v>
      </c>
      <c r="E106" s="34">
        <v>4</v>
      </c>
      <c r="F106" s="42">
        <v>0.22</v>
      </c>
      <c r="G106" s="34"/>
      <c r="H106" s="35" t="s">
        <v>431</v>
      </c>
      <c r="I106" s="35">
        <v>1103</v>
      </c>
      <c r="J106" s="34" t="str">
        <f t="shared" si="23"/>
        <v>1103QLYS US Equity</v>
      </c>
      <c r="K106" s="35" t="s">
        <v>1129</v>
      </c>
      <c r="L106" s="36">
        <v>-0.69735450324743731</v>
      </c>
      <c r="M106" s="36">
        <v>-2.3037409564143263</v>
      </c>
      <c r="N106" s="36">
        <v>-1.7103387742317486</v>
      </c>
      <c r="O106" s="36">
        <v>-2.652276374865405</v>
      </c>
      <c r="P106" s="37">
        <v>33.876847574687822</v>
      </c>
      <c r="Q106" s="37">
        <v>27.473957093396255</v>
      </c>
      <c r="R106" s="37">
        <v>32.165274451837909</v>
      </c>
      <c r="S106" s="38">
        <v>35.608861444758276</v>
      </c>
      <c r="T106" s="38">
        <v>36.770786750877548</v>
      </c>
      <c r="U106" s="36">
        <v>-0.50804272294427988</v>
      </c>
      <c r="V106" s="39">
        <v>-1.8062498005043248</v>
      </c>
      <c r="W106" s="36">
        <v>0.39633120385703069</v>
      </c>
      <c r="X106" s="40">
        <v>0</v>
      </c>
      <c r="Y106" s="39">
        <v>15.913949306856157</v>
      </c>
      <c r="Z106" s="39">
        <v>33.560423051957009</v>
      </c>
      <c r="AA106" s="39">
        <v>-56670000.00000006</v>
      </c>
      <c r="AB106" s="39">
        <v>-49223000.00000006</v>
      </c>
      <c r="AC106" s="39">
        <v>57696000</v>
      </c>
      <c r="AD106" s="41">
        <v>186627000</v>
      </c>
      <c r="AE106" s="36">
        <v>0.30915140896011833</v>
      </c>
      <c r="AF106" s="66" t="e">
        <f ca="1">_xll.BDP($H106,AF$1)/1000000</f>
        <v>#NAME?</v>
      </c>
      <c r="AG106" s="66" t="e">
        <f ca="1">_xll.BDP($H106,AG$1)</f>
        <v>#NAME?</v>
      </c>
      <c r="AH106" s="67" t="e">
        <f ca="1">_xll.BDP($H106,AH$1)</f>
        <v>#NAME?</v>
      </c>
      <c r="AI106" s="67" t="e">
        <f ca="1">_xll.BDP($H106,AI$1)</f>
        <v>#NAME?</v>
      </c>
      <c r="AJ106" s="67" t="e">
        <f ca="1">_xll.BDP($H106,AJ$1)</f>
        <v>#NAME?</v>
      </c>
      <c r="AK106" s="67" t="e">
        <f ca="1">_xll.BDP($H106,AK$1)</f>
        <v>#NAME?</v>
      </c>
      <c r="AL106" s="67" t="e">
        <f ca="1">_xll.BDP($H106,AL$1)</f>
        <v>#NAME?</v>
      </c>
      <c r="AM106" s="34" t="e">
        <f ca="1">_xll.BDP($H106,AM$1)</f>
        <v>#NAME?</v>
      </c>
      <c r="AN106" s="34" t="e">
        <f ca="1">_xll.BDP($H106,AN$1)</f>
        <v>#NAME?</v>
      </c>
      <c r="AO106" s="34" t="e">
        <f ca="1">_xll.BDP($H106,AO$1)</f>
        <v>#NAME?</v>
      </c>
      <c r="AP106" s="34" t="e">
        <f ca="1">_xll.BDP($H106,AP$1)</f>
        <v>#NAME?</v>
      </c>
      <c r="AQ106" s="129" t="e">
        <v>#VALUE!</v>
      </c>
      <c r="AR106" s="129">
        <v>0.22927530000000002</v>
      </c>
      <c r="AS106" s="129">
        <v>0.15200230000000001</v>
      </c>
      <c r="AT106" s="63" t="s">
        <v>3386</v>
      </c>
      <c r="AU106" s="63" t="s">
        <v>3386</v>
      </c>
      <c r="AV106" t="str">
        <f t="shared" si="24"/>
        <v>28/09/2012</v>
      </c>
      <c r="AW106" s="67" t="s">
        <v>3317</v>
      </c>
      <c r="AX106" s="60">
        <f t="shared" si="25"/>
        <v>0</v>
      </c>
      <c r="AY106" s="60">
        <f t="shared" ca="1" si="26"/>
        <v>0</v>
      </c>
      <c r="AZ106" s="60">
        <f t="shared" ca="1" si="27"/>
        <v>0</v>
      </c>
      <c r="BA106" s="67">
        <v>0</v>
      </c>
      <c r="BB106" s="60">
        <v>93.588010156602891</v>
      </c>
      <c r="BC106" s="67">
        <v>93.588010156602891</v>
      </c>
      <c r="BD106" s="60" t="e">
        <f ca="1">_xll.BDP($H106,BD$1)</f>
        <v>#NAME?</v>
      </c>
      <c r="BE106" s="60" t="e">
        <f t="shared" ca="1" si="28"/>
        <v>#NAME?</v>
      </c>
      <c r="BF106" s="63">
        <v>158.684</v>
      </c>
      <c r="BG106" s="63">
        <v>173.21100000000001</v>
      </c>
      <c r="BH106" s="63">
        <v>197.09100000000001</v>
      </c>
      <c r="BI106" s="63">
        <v>192.113</v>
      </c>
      <c r="BJ106" s="63">
        <v>212.31900000000002</v>
      </c>
      <c r="BK106" s="63">
        <v>270.26800000000003</v>
      </c>
      <c r="BL106" s="45">
        <f t="shared" ca="1" si="29"/>
        <v>0</v>
      </c>
      <c r="BM106" s="45">
        <f t="shared" ca="1" si="30"/>
        <v>0</v>
      </c>
      <c r="BN106" s="45">
        <f t="shared" ca="1" si="31"/>
        <v>0</v>
      </c>
      <c r="BO106" s="45">
        <f t="shared" ca="1" si="32"/>
        <v>0</v>
      </c>
      <c r="BP106" s="45">
        <f t="shared" ca="1" si="33"/>
        <v>0</v>
      </c>
      <c r="BQ106" s="45">
        <f t="shared" ca="1" si="34"/>
        <v>0</v>
      </c>
      <c r="BR106" s="29">
        <f t="shared" ca="1" si="35"/>
        <v>0</v>
      </c>
      <c r="CI106" s="125">
        <f t="shared" si="36"/>
        <v>-0.69735450324743731</v>
      </c>
      <c r="CJ106">
        <f t="shared" si="37"/>
        <v>0</v>
      </c>
      <c r="CK106">
        <f t="shared" si="38"/>
        <v>0</v>
      </c>
      <c r="CL106">
        <f t="shared" si="39"/>
        <v>0</v>
      </c>
      <c r="CM106">
        <f t="shared" si="40"/>
        <v>0</v>
      </c>
      <c r="CN106">
        <f t="shared" si="41"/>
        <v>0</v>
      </c>
      <c r="CO106">
        <f t="shared" si="42"/>
        <v>0</v>
      </c>
      <c r="CP106">
        <f t="shared" si="43"/>
        <v>1</v>
      </c>
      <c r="CR106" t="e">
        <f ca="1">_xll.BDP($H106,CR$1)</f>
        <v>#NAME?</v>
      </c>
      <c r="CS106" t="e">
        <f ca="1">_xll.BDP($H106,CS$1)</f>
        <v>#NAME?</v>
      </c>
      <c r="CT106" s="121" t="e">
        <f ca="1">_xll.BDP($H106,CT$1)</f>
        <v>#NAME?</v>
      </c>
      <c r="CU106" s="122" t="e">
        <f ca="1">_xll.BDP($H106,CU$1)</f>
        <v>#NAME?</v>
      </c>
      <c r="CV106" s="122" t="e">
        <f ca="1">_xll.BDP($H106,CV$1)</f>
        <v>#NAME?</v>
      </c>
      <c r="CW106" s="122" t="e">
        <f ca="1">_xll.BDP($H106,CW$1)</f>
        <v>#NAME?</v>
      </c>
    </row>
    <row r="107" spans="1:101" hidden="1" x14ac:dyDescent="0.3">
      <c r="A107" t="str">
        <f t="shared" si="22"/>
        <v>3A</v>
      </c>
      <c r="B107">
        <v>3</v>
      </c>
      <c r="C107" s="34" t="s">
        <v>3295</v>
      </c>
      <c r="D107" s="34">
        <v>7</v>
      </c>
      <c r="E107" s="34">
        <v>4</v>
      </c>
      <c r="F107" s="42">
        <v>0.17</v>
      </c>
      <c r="G107" s="34" t="s">
        <v>3243</v>
      </c>
      <c r="H107" s="35" t="s">
        <v>219</v>
      </c>
      <c r="I107" s="34">
        <v>1104</v>
      </c>
      <c r="J107" s="34" t="str">
        <f t="shared" si="23"/>
        <v>1104AMD US Equity</v>
      </c>
      <c r="K107" s="35" t="s">
        <v>879</v>
      </c>
      <c r="L107" s="36">
        <v>0.43153346930952319</v>
      </c>
      <c r="M107" s="36">
        <v>6.0998151571164512E-2</v>
      </c>
      <c r="N107" s="36">
        <v>0.376980606147168</v>
      </c>
      <c r="O107" s="36">
        <v>3.2510431154381084E-2</v>
      </c>
      <c r="P107" s="37">
        <v>0.28074162579480799</v>
      </c>
      <c r="Q107" s="37">
        <v>0.66931811535472874</v>
      </c>
      <c r="R107" s="37">
        <v>0.71800558044843532</v>
      </c>
      <c r="S107" s="38">
        <v>18.508044345292966</v>
      </c>
      <c r="T107" s="38">
        <v>25.316723867632728</v>
      </c>
      <c r="U107" s="36">
        <v>-7.112778148514623E-2</v>
      </c>
      <c r="V107" s="39">
        <v>-0.65556733828207847</v>
      </c>
      <c r="W107" s="36">
        <v>0.80867610964899306</v>
      </c>
      <c r="X107" s="40">
        <v>3.51123595505618E-2</v>
      </c>
      <c r="Y107" s="39">
        <v>34.098589897009774</v>
      </c>
      <c r="Z107" s="39">
        <v>23.517237451927929</v>
      </c>
      <c r="AA107" s="39">
        <v>27591000000</v>
      </c>
      <c r="AB107" s="39">
        <v>51768000000</v>
      </c>
      <c r="AC107" s="39">
        <v>1191000000</v>
      </c>
      <c r="AD107" s="41">
        <v>3056000000</v>
      </c>
      <c r="AE107" s="36">
        <v>0.38972513089005234</v>
      </c>
      <c r="AF107" s="66" t="e">
        <f ca="1">_xll.BDP($H107,AF$1)/1000000</f>
        <v>#NAME?</v>
      </c>
      <c r="AG107" s="66" t="e">
        <f ca="1">_xll.BDP($H107,AG$1)</f>
        <v>#NAME?</v>
      </c>
      <c r="AH107" s="67" t="e">
        <f ca="1">_xll.BDP($H107,AH$1)</f>
        <v>#NAME?</v>
      </c>
      <c r="AI107" s="67" t="e">
        <f ca="1">_xll.BDP($H107,AI$1)</f>
        <v>#NAME?</v>
      </c>
      <c r="AJ107" s="67" t="e">
        <f ca="1">_xll.BDP($H107,AJ$1)</f>
        <v>#NAME?</v>
      </c>
      <c r="AK107" s="67" t="e">
        <f ca="1">_xll.BDP($H107,AK$1)</f>
        <v>#NAME?</v>
      </c>
      <c r="AL107" s="67" t="e">
        <f ca="1">_xll.BDP($H107,AL$1)</f>
        <v>#NAME?</v>
      </c>
      <c r="AM107" s="34" t="e">
        <f ca="1">_xll.BDP($H107,AM$1)</f>
        <v>#NAME?</v>
      </c>
      <c r="AN107" s="34" t="e">
        <f ca="1">_xll.BDP($H107,AN$1)</f>
        <v>#NAME?</v>
      </c>
      <c r="AO107" s="34" t="e">
        <f ca="1">_xll.BDP($H107,AO$1)</f>
        <v>#NAME?</v>
      </c>
      <c r="AP107" s="34" t="e">
        <f ca="1">_xll.BDP($H107,AP$1)</f>
        <v>#NAME?</v>
      </c>
      <c r="AQ107" s="129">
        <v>0.1502076</v>
      </c>
      <c r="AR107" s="129">
        <v>0.44435279999999999</v>
      </c>
      <c r="AS107" s="129">
        <v>0.54904350000000002</v>
      </c>
      <c r="AT107" s="63" t="s">
        <v>4019</v>
      </c>
      <c r="AU107" s="63" t="s">
        <v>3387</v>
      </c>
      <c r="AV107" t="str">
        <f t="shared" si="24"/>
        <v>15/10/1979</v>
      </c>
      <c r="AW107" s="67" t="s">
        <v>3317</v>
      </c>
      <c r="AX107" s="60">
        <f t="shared" si="25"/>
        <v>0</v>
      </c>
      <c r="AY107" s="60">
        <f t="shared" ca="1" si="26"/>
        <v>0</v>
      </c>
      <c r="AZ107" s="60">
        <f t="shared" ca="1" si="27"/>
        <v>0</v>
      </c>
      <c r="BA107" s="67">
        <v>0</v>
      </c>
      <c r="BB107" s="60">
        <v>205.88873720619662</v>
      </c>
      <c r="BC107" s="67">
        <v>205.88873720619662</v>
      </c>
      <c r="BD107" s="60" t="e">
        <f ca="1">_xll.BDP($H107,BD$1)</f>
        <v>#NAME?</v>
      </c>
      <c r="BE107" s="60" t="e">
        <f t="shared" ca="1" si="28"/>
        <v>#NAME?</v>
      </c>
      <c r="BF107" s="63">
        <v>4472.1880000000001</v>
      </c>
      <c r="BG107" s="63">
        <v>6476.1760000000004</v>
      </c>
      <c r="BH107" s="63">
        <v>7242.5259999999998</v>
      </c>
      <c r="BI107" s="63">
        <v>3737.627</v>
      </c>
      <c r="BJ107" s="63">
        <v>5729.2870000000003</v>
      </c>
      <c r="BK107" s="63">
        <v>6611.9009999999998</v>
      </c>
      <c r="BL107" s="45">
        <f t="shared" ca="1" si="29"/>
        <v>0</v>
      </c>
      <c r="BM107" s="45">
        <f t="shared" ca="1" si="30"/>
        <v>0</v>
      </c>
      <c r="BN107" s="45">
        <f t="shared" ca="1" si="31"/>
        <v>0</v>
      </c>
      <c r="BO107" s="45">
        <f t="shared" ca="1" si="32"/>
        <v>0</v>
      </c>
      <c r="BP107" s="45">
        <f t="shared" ca="1" si="33"/>
        <v>0</v>
      </c>
      <c r="BQ107" s="45">
        <f t="shared" ca="1" si="34"/>
        <v>0</v>
      </c>
      <c r="BR107" s="29">
        <f t="shared" ca="1" si="35"/>
        <v>0</v>
      </c>
      <c r="CI107" s="125">
        <f t="shared" si="36"/>
        <v>0.43153346930952319</v>
      </c>
      <c r="CJ107">
        <f t="shared" si="37"/>
        <v>0</v>
      </c>
      <c r="CK107">
        <f t="shared" si="38"/>
        <v>0</v>
      </c>
      <c r="CL107">
        <f t="shared" si="39"/>
        <v>0</v>
      </c>
      <c r="CM107">
        <f t="shared" si="40"/>
        <v>0</v>
      </c>
      <c r="CN107">
        <f t="shared" si="41"/>
        <v>0</v>
      </c>
      <c r="CO107">
        <f t="shared" si="42"/>
        <v>1</v>
      </c>
      <c r="CP107">
        <f t="shared" si="43"/>
        <v>0</v>
      </c>
      <c r="CR107" t="e">
        <f ca="1">_xll.BDP($H107,CR$1)</f>
        <v>#NAME?</v>
      </c>
      <c r="CS107" t="e">
        <f ca="1">_xll.BDP($H107,CS$1)</f>
        <v>#NAME?</v>
      </c>
      <c r="CT107" s="121" t="e">
        <f ca="1">_xll.BDP($H107,CT$1)</f>
        <v>#NAME?</v>
      </c>
      <c r="CU107" s="122" t="e">
        <f ca="1">_xll.BDP($H107,CU$1)</f>
        <v>#NAME?</v>
      </c>
      <c r="CV107" s="122" t="e">
        <f ca="1">_xll.BDP($H107,CV$1)</f>
        <v>#NAME?</v>
      </c>
      <c r="CW107" s="122" t="e">
        <f ca="1">_xll.BDP($H107,CW$1)</f>
        <v>#NAME?</v>
      </c>
    </row>
    <row r="108" spans="1:101" hidden="1" x14ac:dyDescent="0.3">
      <c r="A108" t="str">
        <f t="shared" si="22"/>
        <v>3A</v>
      </c>
      <c r="B108">
        <v>3</v>
      </c>
      <c r="C108" s="34" t="s">
        <v>3295</v>
      </c>
      <c r="D108" s="34">
        <v>7</v>
      </c>
      <c r="E108" s="34">
        <v>4</v>
      </c>
      <c r="F108" s="42">
        <v>0.16</v>
      </c>
      <c r="G108" s="34" t="s">
        <v>2576</v>
      </c>
      <c r="H108" s="35" t="s">
        <v>51</v>
      </c>
      <c r="I108" s="35">
        <v>1105</v>
      </c>
      <c r="J108" s="34" t="str">
        <f t="shared" si="23"/>
        <v>1105MKTX US Equity</v>
      </c>
      <c r="K108" s="35" t="s">
        <v>658</v>
      </c>
      <c r="L108" s="36">
        <v>1.3741625648148261</v>
      </c>
      <c r="M108" s="36">
        <v>0.64671189431844933</v>
      </c>
      <c r="N108" s="36">
        <v>0.82946706716285701</v>
      </c>
      <c r="O108" s="36">
        <v>0.49509263410437543</v>
      </c>
      <c r="P108" s="37">
        <v>27.464667650966451</v>
      </c>
      <c r="Q108" s="37">
        <v>20.634772479389703</v>
      </c>
      <c r="R108" s="37">
        <v>23.271683655802178</v>
      </c>
      <c r="S108" s="38">
        <v>57.152095855007687</v>
      </c>
      <c r="T108" s="38">
        <v>55.882082695252677</v>
      </c>
      <c r="U108" s="36">
        <v>-0.29063194396074304</v>
      </c>
      <c r="V108" s="39">
        <v>-1.0665754468268527</v>
      </c>
      <c r="W108" s="36">
        <v>0.7195519243869315</v>
      </c>
      <c r="X108" s="40">
        <v>4.102372337032434E-3</v>
      </c>
      <c r="Y108" s="39">
        <v>12.569629027958857</v>
      </c>
      <c r="Z108" s="39">
        <v>10.246563471268754</v>
      </c>
      <c r="AA108" s="39">
        <v>505443000</v>
      </c>
      <c r="AB108" s="39">
        <v>660232000</v>
      </c>
      <c r="AC108" s="39" t="e">
        <v>#N/A</v>
      </c>
      <c r="AD108" s="41">
        <v>332245000</v>
      </c>
      <c r="AE108" s="36">
        <v>0</v>
      </c>
      <c r="AF108" s="66" t="e">
        <f ca="1">_xll.BDP($H108,AF$1)/1000000</f>
        <v>#NAME?</v>
      </c>
      <c r="AG108" s="66" t="e">
        <f ca="1">_xll.BDP($H108,AG$1)</f>
        <v>#NAME?</v>
      </c>
      <c r="AH108" s="67" t="e">
        <f ca="1">_xll.BDP($H108,AH$1)</f>
        <v>#NAME?</v>
      </c>
      <c r="AI108" s="67" t="e">
        <f ca="1">_xll.BDP($H108,AI$1)</f>
        <v>#NAME?</v>
      </c>
      <c r="AJ108" s="67" t="e">
        <f ca="1">_xll.BDP($H108,AJ$1)</f>
        <v>#NAME?</v>
      </c>
      <c r="AK108" s="67" t="e">
        <f ca="1">_xll.BDP($H108,AK$1)</f>
        <v>#NAME?</v>
      </c>
      <c r="AL108" s="67" t="e">
        <f ca="1">_xll.BDP($H108,AL$1)</f>
        <v>#NAME?</v>
      </c>
      <c r="AM108" s="34" t="e">
        <f ca="1">_xll.BDP($H108,AM$1)</f>
        <v>#NAME?</v>
      </c>
      <c r="AN108" s="34" t="e">
        <f ca="1">_xll.BDP($H108,AN$1)</f>
        <v>#NAME?</v>
      </c>
      <c r="AO108" s="34" t="e">
        <f ca="1">_xll.BDP($H108,AO$1)</f>
        <v>#NAME?</v>
      </c>
      <c r="AP108" s="34" t="e">
        <f ca="1">_xll.BDP($H108,AP$1)</f>
        <v>#NAME?</v>
      </c>
      <c r="AQ108" s="129" t="e">
        <v>#VALUE!</v>
      </c>
      <c r="AR108" s="129">
        <v>0.22011630000000001</v>
      </c>
      <c r="AS108" s="129">
        <v>5.6106600000000006E-2</v>
      </c>
      <c r="AT108" s="63" t="s">
        <v>3388</v>
      </c>
      <c r="AU108" s="63" t="s">
        <v>3388</v>
      </c>
      <c r="AV108" t="str">
        <f t="shared" si="24"/>
        <v>05/11/2004</v>
      </c>
      <c r="AW108" s="67">
        <v>1.0496392282385443</v>
      </c>
      <c r="AX108" s="60">
        <f t="shared" si="25"/>
        <v>1.0496392282385443</v>
      </c>
      <c r="AY108" s="60">
        <f t="shared" si="26"/>
        <v>4.9482998191449641E-2</v>
      </c>
      <c r="AZ108" s="60">
        <f t="shared" si="27"/>
        <v>1.099122226429994</v>
      </c>
      <c r="BA108" s="67">
        <v>41.926593771980301</v>
      </c>
      <c r="BB108" s="60">
        <v>1.9765396604642262</v>
      </c>
      <c r="BC108" s="67">
        <v>43.903133432444527</v>
      </c>
      <c r="BD108" s="60" t="e">
        <f ca="1">_xll.BDP($H108,BD$1)</f>
        <v>#NAME?</v>
      </c>
      <c r="BE108" s="60" t="e">
        <f t="shared" ca="1" si="28"/>
        <v>#NAME?</v>
      </c>
      <c r="BF108" s="63">
        <v>268.75</v>
      </c>
      <c r="BG108" s="63">
        <v>315.27300000000002</v>
      </c>
      <c r="BH108" s="63">
        <v>350.55599999999998</v>
      </c>
      <c r="BI108" s="63">
        <v>269.33699999999999</v>
      </c>
      <c r="BJ108" s="63">
        <v>342.60500000000002</v>
      </c>
      <c r="BK108" s="63">
        <v>408.57</v>
      </c>
      <c r="BL108" s="45">
        <f t="shared" ca="1" si="29"/>
        <v>0</v>
      </c>
      <c r="BM108" s="45">
        <f t="shared" ca="1" si="30"/>
        <v>0</v>
      </c>
      <c r="BN108" s="45">
        <f t="shared" ca="1" si="31"/>
        <v>0</v>
      </c>
      <c r="BO108" s="45">
        <f t="shared" ca="1" si="32"/>
        <v>0</v>
      </c>
      <c r="BP108" s="45">
        <f t="shared" ca="1" si="33"/>
        <v>0</v>
      </c>
      <c r="BQ108" s="45">
        <f t="shared" ca="1" si="34"/>
        <v>0</v>
      </c>
      <c r="BR108" s="29">
        <f t="shared" ca="1" si="35"/>
        <v>0</v>
      </c>
      <c r="CI108" s="125">
        <f t="shared" si="36"/>
        <v>1.3741625648148261</v>
      </c>
      <c r="CJ108">
        <f t="shared" si="37"/>
        <v>0</v>
      </c>
      <c r="CK108">
        <f t="shared" si="38"/>
        <v>0</v>
      </c>
      <c r="CL108">
        <f t="shared" si="39"/>
        <v>0</v>
      </c>
      <c r="CM108">
        <f t="shared" si="40"/>
        <v>0</v>
      </c>
      <c r="CN108">
        <f t="shared" si="41"/>
        <v>0</v>
      </c>
      <c r="CO108">
        <f t="shared" si="42"/>
        <v>0</v>
      </c>
      <c r="CP108">
        <f t="shared" si="43"/>
        <v>1</v>
      </c>
      <c r="CR108" t="e">
        <f ca="1">_xll.BDP($H108,CR$1)</f>
        <v>#NAME?</v>
      </c>
      <c r="CS108" t="e">
        <f ca="1">_xll.BDP($H108,CS$1)</f>
        <v>#NAME?</v>
      </c>
      <c r="CT108" s="121" t="e">
        <f ca="1">_xll.BDP($H108,CT$1)</f>
        <v>#NAME?</v>
      </c>
      <c r="CU108" s="122" t="e">
        <f ca="1">_xll.BDP($H108,CU$1)</f>
        <v>#NAME?</v>
      </c>
      <c r="CV108" s="122" t="e">
        <f ca="1">_xll.BDP($H108,CV$1)</f>
        <v>#NAME?</v>
      </c>
      <c r="CW108" s="122" t="e">
        <f ca="1">_xll.BDP($H108,CW$1)</f>
        <v>#NAME?</v>
      </c>
    </row>
    <row r="109" spans="1:101" hidden="1" x14ac:dyDescent="0.3">
      <c r="A109" t="str">
        <f t="shared" si="22"/>
        <v>3A</v>
      </c>
      <c r="B109">
        <v>3</v>
      </c>
      <c r="C109" s="34" t="s">
        <v>3295</v>
      </c>
      <c r="D109" s="34">
        <v>7</v>
      </c>
      <c r="E109" s="34">
        <v>1</v>
      </c>
      <c r="F109" s="42">
        <v>0.2</v>
      </c>
      <c r="G109" s="34" t="s">
        <v>2521</v>
      </c>
      <c r="H109" s="35" t="s">
        <v>220</v>
      </c>
      <c r="I109" s="34">
        <v>1106</v>
      </c>
      <c r="J109" s="34" t="str">
        <f t="shared" si="23"/>
        <v>1106TJX US Equity</v>
      </c>
      <c r="K109" s="35" t="s">
        <v>880</v>
      </c>
      <c r="L109" s="36">
        <v>0.44030397568723878</v>
      </c>
      <c r="M109" s="36">
        <v>0.36079503472735336</v>
      </c>
      <c r="N109" s="36">
        <v>0.43386342074399842</v>
      </c>
      <c r="O109" s="36">
        <v>0.35822756951067419</v>
      </c>
      <c r="P109" s="37">
        <v>26.116016983508121</v>
      </c>
      <c r="Q109" s="37">
        <v>19.864142522193958</v>
      </c>
      <c r="R109" s="37">
        <v>63.260494747633444</v>
      </c>
      <c r="S109" s="38">
        <v>14.500301054649828</v>
      </c>
      <c r="T109" s="38">
        <v>15.413729573854534</v>
      </c>
      <c r="U109" s="36">
        <v>0.27324564472119217</v>
      </c>
      <c r="V109" s="39">
        <v>1.3370933770825859</v>
      </c>
      <c r="W109" s="36">
        <v>0.22391130016387156</v>
      </c>
      <c r="X109" s="40">
        <v>6.6671860392645685E-3</v>
      </c>
      <c r="Y109" s="39">
        <v>7.2249811043974743</v>
      </c>
      <c r="Z109" s="39">
        <v>8.3141942829104707</v>
      </c>
      <c r="AA109" s="39">
        <v>13534000000</v>
      </c>
      <c r="AB109" s="39">
        <v>13631000000</v>
      </c>
      <c r="AC109" s="39">
        <v>128628000</v>
      </c>
      <c r="AD109" s="41">
        <v>5556476000</v>
      </c>
      <c r="AE109" s="36">
        <v>2.3149204639775281E-2</v>
      </c>
      <c r="AF109" s="66" t="e">
        <f ca="1">_xll.BDP($H109,AF$1)/1000000</f>
        <v>#NAME?</v>
      </c>
      <c r="AG109" s="66" t="e">
        <f ca="1">_xll.BDP($H109,AG$1)</f>
        <v>#NAME?</v>
      </c>
      <c r="AH109" s="67" t="e">
        <f ca="1">_xll.BDP($H109,AH$1)</f>
        <v>#NAME?</v>
      </c>
      <c r="AI109" s="67" t="e">
        <f ca="1">_xll.BDP($H109,AI$1)</f>
        <v>#NAME?</v>
      </c>
      <c r="AJ109" s="67" t="e">
        <f ca="1">_xll.BDP($H109,AJ$1)</f>
        <v>#NAME?</v>
      </c>
      <c r="AK109" s="67" t="e">
        <f ca="1">_xll.BDP($H109,AK$1)</f>
        <v>#NAME?</v>
      </c>
      <c r="AL109" s="67" t="e">
        <f ca="1">_xll.BDP($H109,AL$1)</f>
        <v>#NAME?</v>
      </c>
      <c r="AM109" s="34" t="e">
        <f ca="1">_xll.BDP($H109,AM$1)</f>
        <v>#NAME?</v>
      </c>
      <c r="AN109" s="34" t="e">
        <f ca="1">_xll.BDP($H109,AN$1)</f>
        <v>#NAME?</v>
      </c>
      <c r="AO109" s="34" t="e">
        <f ca="1">_xll.BDP($H109,AO$1)</f>
        <v>#NAME?</v>
      </c>
      <c r="AP109" s="34" t="e">
        <f ca="1">_xll.BDP($H109,AP$1)</f>
        <v>#NAME?</v>
      </c>
      <c r="AQ109" s="129">
        <v>0.16366610000000001</v>
      </c>
      <c r="AR109" s="129">
        <v>0.1563532</v>
      </c>
      <c r="AS109" s="129">
        <v>0.17232</v>
      </c>
      <c r="AT109" s="63" t="s">
        <v>3998</v>
      </c>
      <c r="AU109" s="63" t="s">
        <v>3389</v>
      </c>
      <c r="AV109" t="str">
        <f t="shared" si="24"/>
        <v>01/01/1962</v>
      </c>
      <c r="AW109" s="67">
        <v>1.5213910351353743</v>
      </c>
      <c r="AX109" s="60">
        <f t="shared" si="25"/>
        <v>1.5213910351353743</v>
      </c>
      <c r="AY109" s="60">
        <f t="shared" si="26"/>
        <v>2.1882961148740483</v>
      </c>
      <c r="AZ109" s="60">
        <f t="shared" si="27"/>
        <v>3.7096871500094224</v>
      </c>
      <c r="BA109" s="67">
        <v>37.302996700457378</v>
      </c>
      <c r="BB109" s="60">
        <v>53.654846694628269</v>
      </c>
      <c r="BC109" s="67">
        <v>90.957843395085646</v>
      </c>
      <c r="BD109" s="60" t="e">
        <f ca="1">_xll.BDP($H109,BD$1)</f>
        <v>#NAME?</v>
      </c>
      <c r="BE109" s="60" t="e">
        <f t="shared" ca="1" si="28"/>
        <v>#NAME?</v>
      </c>
      <c r="BF109" s="63">
        <v>4146.3500000000004</v>
      </c>
      <c r="BG109" s="63">
        <v>4509</v>
      </c>
      <c r="BH109" s="63">
        <v>4897.625</v>
      </c>
      <c r="BI109" s="63">
        <v>3659.277</v>
      </c>
      <c r="BJ109" s="63">
        <v>3850.0619999999999</v>
      </c>
      <c r="BK109" s="63">
        <v>4266.7110000000002</v>
      </c>
      <c r="BL109" s="45">
        <f t="shared" ca="1" si="29"/>
        <v>0</v>
      </c>
      <c r="BM109" s="45">
        <f t="shared" ca="1" si="30"/>
        <v>0</v>
      </c>
      <c r="BN109" s="45">
        <f t="shared" ca="1" si="31"/>
        <v>0</v>
      </c>
      <c r="BO109" s="45">
        <f t="shared" ca="1" si="32"/>
        <v>0</v>
      </c>
      <c r="BP109" s="45">
        <f t="shared" ca="1" si="33"/>
        <v>0</v>
      </c>
      <c r="BQ109" s="45">
        <f t="shared" ca="1" si="34"/>
        <v>0</v>
      </c>
      <c r="BR109" s="29">
        <f t="shared" ca="1" si="35"/>
        <v>0</v>
      </c>
      <c r="CI109" s="125">
        <f t="shared" si="36"/>
        <v>0.44030397568723878</v>
      </c>
      <c r="CJ109">
        <f t="shared" si="37"/>
        <v>0</v>
      </c>
      <c r="CK109">
        <f t="shared" si="38"/>
        <v>0</v>
      </c>
      <c r="CL109">
        <f t="shared" si="39"/>
        <v>0</v>
      </c>
      <c r="CM109">
        <f t="shared" si="40"/>
        <v>0</v>
      </c>
      <c r="CN109">
        <f t="shared" si="41"/>
        <v>0</v>
      </c>
      <c r="CO109">
        <f t="shared" si="42"/>
        <v>1</v>
      </c>
      <c r="CP109">
        <f t="shared" si="43"/>
        <v>0</v>
      </c>
      <c r="CR109" t="e">
        <f ca="1">_xll.BDP($H109,CR$1)</f>
        <v>#NAME?</v>
      </c>
      <c r="CS109" t="e">
        <f ca="1">_xll.BDP($H109,CS$1)</f>
        <v>#NAME?</v>
      </c>
      <c r="CT109" s="121" t="e">
        <f ca="1">_xll.BDP($H109,CT$1)</f>
        <v>#NAME?</v>
      </c>
      <c r="CU109" s="122" t="e">
        <f ca="1">_xll.BDP($H109,CU$1)</f>
        <v>#NAME?</v>
      </c>
      <c r="CV109" s="122" t="e">
        <f ca="1">_xll.BDP($H109,CV$1)</f>
        <v>#NAME?</v>
      </c>
      <c r="CW109" s="122" t="e">
        <f ca="1">_xll.BDP($H109,CW$1)</f>
        <v>#NAME?</v>
      </c>
    </row>
    <row r="110" spans="1:101" hidden="1" x14ac:dyDescent="0.3">
      <c r="A110" t="str">
        <f t="shared" si="22"/>
        <v>3C</v>
      </c>
      <c r="B110">
        <v>3</v>
      </c>
      <c r="C110" s="34" t="s">
        <v>3294</v>
      </c>
      <c r="D110" s="34">
        <v>7</v>
      </c>
      <c r="E110" s="34">
        <v>1</v>
      </c>
      <c r="F110" s="42">
        <v>0.13</v>
      </c>
      <c r="G110" s="34"/>
      <c r="H110" s="35" t="s">
        <v>388</v>
      </c>
      <c r="I110" s="35">
        <v>1107</v>
      </c>
      <c r="J110" s="34" t="str">
        <f t="shared" si="23"/>
        <v>1107LIN US Equity</v>
      </c>
      <c r="K110" s="35" t="s">
        <v>1078</v>
      </c>
      <c r="L110" s="36">
        <v>0.18291067264486557</v>
      </c>
      <c r="M110" s="36">
        <v>0.26615454134658834</v>
      </c>
      <c r="N110" s="36">
        <v>0.10081318593345098</v>
      </c>
      <c r="O110" s="36">
        <v>0.14027406294654307</v>
      </c>
      <c r="P110" s="37">
        <v>12.170479023489589</v>
      </c>
      <c r="Q110" s="37">
        <v>9.7871486963633885</v>
      </c>
      <c r="R110" s="37">
        <v>14.304203053339199</v>
      </c>
      <c r="S110" s="38">
        <v>26.805296784880561</v>
      </c>
      <c r="T110" s="38">
        <v>28.240019182352235</v>
      </c>
      <c r="U110" s="36">
        <v>0.26123286927392014</v>
      </c>
      <c r="V110" s="39">
        <v>1.2602567202676005</v>
      </c>
      <c r="W110" s="36">
        <v>0.51808983404052322</v>
      </c>
      <c r="X110" s="40">
        <v>7.405419908773813E-3</v>
      </c>
      <c r="Y110" s="39">
        <v>11.988519905542645</v>
      </c>
      <c r="Z110" s="39">
        <v>25.269446903525594</v>
      </c>
      <c r="AA110" s="39">
        <v>28769000000</v>
      </c>
      <c r="AB110" s="39">
        <v>54586000000</v>
      </c>
      <c r="AC110" s="39" t="e">
        <v>#N/A</v>
      </c>
      <c r="AD110" s="41">
        <v>8789000000</v>
      </c>
      <c r="AE110" s="36">
        <v>0</v>
      </c>
      <c r="AF110" s="66" t="e">
        <f ca="1">_xll.BDP($H110,AF$1)/1000000</f>
        <v>#NAME?</v>
      </c>
      <c r="AG110" s="66" t="e">
        <f ca="1">_xll.BDP($H110,AG$1)</f>
        <v>#NAME?</v>
      </c>
      <c r="AH110" s="67" t="e">
        <f ca="1">_xll.BDP($H110,AH$1)</f>
        <v>#NAME?</v>
      </c>
      <c r="AI110" s="67" t="e">
        <f ca="1">_xll.BDP($H110,AI$1)</f>
        <v>#NAME?</v>
      </c>
      <c r="AJ110" s="67" t="e">
        <f ca="1">_xll.BDP($H110,AJ$1)</f>
        <v>#NAME?</v>
      </c>
      <c r="AK110" s="67" t="e">
        <f ca="1">_xll.BDP($H110,AK$1)</f>
        <v>#NAME?</v>
      </c>
      <c r="AL110" s="67" t="e">
        <f ca="1">_xll.BDP($H110,AL$1)</f>
        <v>#NAME?</v>
      </c>
      <c r="AM110" s="34" t="e">
        <f ca="1">_xll.BDP($H110,AM$1)</f>
        <v>#NAME?</v>
      </c>
      <c r="AN110" s="34" t="e">
        <f ca="1">_xll.BDP($H110,AN$1)</f>
        <v>#NAME?</v>
      </c>
      <c r="AO110" s="34" t="e">
        <f ca="1">_xll.BDP($H110,AO$1)</f>
        <v>#NAME?</v>
      </c>
      <c r="AP110" s="34" t="e">
        <f ca="1">_xll.BDP($H110,AP$1)</f>
        <v>#NAME?</v>
      </c>
      <c r="AQ110" s="129">
        <v>0.1559577</v>
      </c>
      <c r="AR110" s="129">
        <v>0.1488033</v>
      </c>
      <c r="AS110" s="129">
        <v>0.1985808</v>
      </c>
      <c r="AT110" s="63" t="s">
        <v>4020</v>
      </c>
      <c r="AU110" s="63" t="s">
        <v>3317</v>
      </c>
      <c r="AV110" t="str">
        <f t="shared" si="24"/>
        <v>02/03/2023</v>
      </c>
      <c r="AW110" s="67">
        <v>1.3136880904210417</v>
      </c>
      <c r="AX110" s="60">
        <f t="shared" si="25"/>
        <v>1.3136880904210417</v>
      </c>
      <c r="AY110" s="60">
        <f t="shared" si="26"/>
        <v>2.5636067658602522</v>
      </c>
      <c r="AZ110" s="60">
        <f t="shared" si="27"/>
        <v>3.8772948562812939</v>
      </c>
      <c r="BA110" s="67">
        <v>37.75245326876513</v>
      </c>
      <c r="BB110" s="60">
        <v>73.672316384180789</v>
      </c>
      <c r="BC110" s="67">
        <v>111.42476965294593</v>
      </c>
      <c r="BD110" s="60" t="e">
        <f ca="1">_xll.BDP($H110,BD$1)</f>
        <v>#NAME?</v>
      </c>
      <c r="BE110" s="60" t="e">
        <f t="shared" ca="1" si="28"/>
        <v>#NAME?</v>
      </c>
      <c r="BF110" s="63">
        <v>6786.7860000000001</v>
      </c>
      <c r="BG110" s="63">
        <v>7112.5630000000001</v>
      </c>
      <c r="BH110" s="63">
        <v>7207.1850000000004</v>
      </c>
      <c r="BI110" s="63">
        <v>5592.0039999999999</v>
      </c>
      <c r="BJ110" s="63">
        <v>5934.0050000000001</v>
      </c>
      <c r="BK110" s="63">
        <v>6314.0039999999999</v>
      </c>
      <c r="BL110" s="45">
        <f t="shared" ca="1" si="29"/>
        <v>0</v>
      </c>
      <c r="BM110" s="45">
        <f t="shared" ca="1" si="30"/>
        <v>0</v>
      </c>
      <c r="BN110" s="45">
        <f t="shared" ca="1" si="31"/>
        <v>0</v>
      </c>
      <c r="BO110" s="45">
        <f t="shared" ca="1" si="32"/>
        <v>0</v>
      </c>
      <c r="BP110" s="45">
        <f t="shared" ca="1" si="33"/>
        <v>0</v>
      </c>
      <c r="BQ110" s="45">
        <f t="shared" ca="1" si="34"/>
        <v>0</v>
      </c>
      <c r="BR110" s="29">
        <f t="shared" ca="1" si="35"/>
        <v>0</v>
      </c>
      <c r="BS110">
        <v>1</v>
      </c>
      <c r="BT110">
        <v>0</v>
      </c>
      <c r="BU110">
        <v>1</v>
      </c>
      <c r="BV110">
        <v>0</v>
      </c>
      <c r="BW110">
        <v>1</v>
      </c>
      <c r="BX110">
        <v>1</v>
      </c>
      <c r="BY110">
        <v>1</v>
      </c>
      <c r="BZ110">
        <v>0</v>
      </c>
      <c r="CA110">
        <v>1</v>
      </c>
      <c r="CB110" t="s">
        <v>4727</v>
      </c>
      <c r="CC110">
        <v>1</v>
      </c>
      <c r="CD110">
        <v>1</v>
      </c>
      <c r="CE110">
        <v>1</v>
      </c>
      <c r="CF110">
        <v>1</v>
      </c>
      <c r="CG110">
        <v>1</v>
      </c>
      <c r="CH110">
        <v>1</v>
      </c>
      <c r="CI110" s="125">
        <f t="shared" si="36"/>
        <v>0.18291067264486557</v>
      </c>
      <c r="CJ110">
        <f t="shared" si="37"/>
        <v>0</v>
      </c>
      <c r="CK110">
        <f t="shared" si="38"/>
        <v>0</v>
      </c>
      <c r="CL110">
        <f t="shared" si="39"/>
        <v>1</v>
      </c>
      <c r="CM110">
        <f t="shared" si="40"/>
        <v>0</v>
      </c>
      <c r="CN110">
        <f t="shared" si="41"/>
        <v>0</v>
      </c>
      <c r="CO110">
        <f t="shared" si="42"/>
        <v>0</v>
      </c>
      <c r="CP110">
        <f t="shared" si="43"/>
        <v>0</v>
      </c>
      <c r="CR110" t="e">
        <f ca="1">_xll.BDP($H110,CR$1)</f>
        <v>#NAME?</v>
      </c>
      <c r="CS110" t="e">
        <f ca="1">_xll.BDP($H110,CS$1)</f>
        <v>#NAME?</v>
      </c>
      <c r="CT110" s="121" t="e">
        <f ca="1">_xll.BDP($H110,CT$1)</f>
        <v>#NAME?</v>
      </c>
      <c r="CU110" s="122" t="e">
        <f ca="1">_xll.BDP($H110,CU$1)</f>
        <v>#NAME?</v>
      </c>
      <c r="CV110" s="122" t="e">
        <f ca="1">_xll.BDP($H110,CV$1)</f>
        <v>#NAME?</v>
      </c>
      <c r="CW110" s="122" t="e">
        <f ca="1">_xll.BDP($H110,CW$1)</f>
        <v>#NAME?</v>
      </c>
    </row>
    <row r="111" spans="1:101" hidden="1" x14ac:dyDescent="0.3">
      <c r="A111" t="str">
        <f t="shared" si="22"/>
        <v>3C</v>
      </c>
      <c r="B111">
        <v>3</v>
      </c>
      <c r="C111" s="34" t="s">
        <v>3294</v>
      </c>
      <c r="D111" s="34">
        <v>7</v>
      </c>
      <c r="E111" s="34">
        <v>1</v>
      </c>
      <c r="F111" s="42">
        <v>0.2</v>
      </c>
      <c r="G111" s="34"/>
      <c r="H111" s="35" t="s">
        <v>310</v>
      </c>
      <c r="I111" s="34">
        <v>1108</v>
      </c>
      <c r="J111" s="34" t="str">
        <f t="shared" si="23"/>
        <v>1108BLK US Equity</v>
      </c>
      <c r="K111" s="35" t="s">
        <v>992</v>
      </c>
      <c r="L111" s="36">
        <v>0.28982716234765221</v>
      </c>
      <c r="M111" s="36">
        <v>0.26006444507892484</v>
      </c>
      <c r="N111" s="36">
        <v>0.17399165378047249</v>
      </c>
      <c r="O111" s="36">
        <v>0.15996788599528325</v>
      </c>
      <c r="P111" s="37">
        <v>13.385756054724531</v>
      </c>
      <c r="Q111" s="37">
        <v>10.41092368000163</v>
      </c>
      <c r="R111" s="37">
        <v>13.865540603744336</v>
      </c>
      <c r="S111" s="38">
        <v>41.048265090900671</v>
      </c>
      <c r="T111" s="38">
        <v>38.012644771442957</v>
      </c>
      <c r="U111" s="36">
        <v>1.0490091604993791E-2</v>
      </c>
      <c r="V111" s="39">
        <v>0.15412237862683137</v>
      </c>
      <c r="W111" s="36">
        <v>0.32972591559832692</v>
      </c>
      <c r="X111" s="40">
        <v>2.7329485216162092E-2</v>
      </c>
      <c r="Y111" s="39">
        <v>4.2591349599477066</v>
      </c>
      <c r="Z111" s="39">
        <v>0.69778373012685524</v>
      </c>
      <c r="AA111" s="39">
        <v>24517000000</v>
      </c>
      <c r="AB111" s="39">
        <v>39858000000</v>
      </c>
      <c r="AC111" s="39" t="e">
        <v>#N/A</v>
      </c>
      <c r="AD111" s="41">
        <v>4760536701.0061111</v>
      </c>
      <c r="AE111" s="36">
        <v>0</v>
      </c>
      <c r="AF111" s="66" t="e">
        <f ca="1">_xll.BDP($H111,AF$1)/1000000</f>
        <v>#NAME?</v>
      </c>
      <c r="AG111" s="66" t="e">
        <f ca="1">_xll.BDP($H111,AG$1)</f>
        <v>#NAME?</v>
      </c>
      <c r="AH111" s="67" t="e">
        <f ca="1">_xll.BDP($H111,AH$1)</f>
        <v>#NAME?</v>
      </c>
      <c r="AI111" s="67" t="e">
        <f ca="1">_xll.BDP($H111,AI$1)</f>
        <v>#NAME?</v>
      </c>
      <c r="AJ111" s="67" t="e">
        <f ca="1">_xll.BDP($H111,AJ$1)</f>
        <v>#NAME?</v>
      </c>
      <c r="AK111" s="67" t="e">
        <f ca="1">_xll.BDP($H111,AK$1)</f>
        <v>#NAME?</v>
      </c>
      <c r="AL111" s="67" t="e">
        <f ca="1">_xll.BDP($H111,AL$1)</f>
        <v>#NAME?</v>
      </c>
      <c r="AM111" s="34" t="e">
        <f ca="1">_xll.BDP($H111,AM$1)</f>
        <v>#NAME?</v>
      </c>
      <c r="AN111" s="34" t="e">
        <f ca="1">_xll.BDP($H111,AN$1)</f>
        <v>#NAME?</v>
      </c>
      <c r="AO111" s="34" t="e">
        <f ca="1">_xll.BDP($H111,AO$1)</f>
        <v>#NAME?</v>
      </c>
      <c r="AP111" s="34" t="e">
        <f ca="1">_xll.BDP($H111,AP$1)</f>
        <v>#NAME?</v>
      </c>
      <c r="AQ111" s="129">
        <v>0.17578360000000001</v>
      </c>
      <c r="AR111" s="129">
        <v>0.15053150000000001</v>
      </c>
      <c r="AS111" s="129">
        <v>8.318892E-2</v>
      </c>
      <c r="AT111" s="63" t="s">
        <v>4021</v>
      </c>
      <c r="AU111" s="63" t="s">
        <v>3390</v>
      </c>
      <c r="AV111" t="str">
        <f t="shared" si="24"/>
        <v>01/10/1999</v>
      </c>
      <c r="AW111" s="67">
        <v>2.6912105064858172</v>
      </c>
      <c r="AX111" s="60">
        <f t="shared" si="25"/>
        <v>2.6912105064858172</v>
      </c>
      <c r="AY111" s="60">
        <f t="shared" si="26"/>
        <v>2.0886352633903029</v>
      </c>
      <c r="AZ111" s="60">
        <f t="shared" si="27"/>
        <v>4.7798457698761201</v>
      </c>
      <c r="BA111" s="67">
        <v>57.953710684997347</v>
      </c>
      <c r="BB111" s="60">
        <v>44.977590377745784</v>
      </c>
      <c r="BC111" s="67">
        <v>102.93130106274313</v>
      </c>
      <c r="BD111" s="60" t="e">
        <f ca="1">_xll.BDP($H111,BD$1)</f>
        <v>#NAME?</v>
      </c>
      <c r="BE111" s="60" t="e">
        <f t="shared" ca="1" si="28"/>
        <v>#NAME?</v>
      </c>
      <c r="BF111" s="63">
        <v>5332.4000000000005</v>
      </c>
      <c r="BG111" s="63">
        <v>6023.8</v>
      </c>
      <c r="BH111" s="63">
        <v>6741.7269999999999</v>
      </c>
      <c r="BI111" s="63">
        <v>4833</v>
      </c>
      <c r="BJ111" s="63">
        <v>4921</v>
      </c>
      <c r="BK111" s="63">
        <v>5301</v>
      </c>
      <c r="BL111" s="45">
        <f t="shared" ca="1" si="29"/>
        <v>0</v>
      </c>
      <c r="BM111" s="45">
        <f t="shared" ca="1" si="30"/>
        <v>0</v>
      </c>
      <c r="BN111" s="45">
        <f t="shared" ca="1" si="31"/>
        <v>0</v>
      </c>
      <c r="BO111" s="45">
        <f t="shared" ca="1" si="32"/>
        <v>0</v>
      </c>
      <c r="BP111" s="45">
        <f t="shared" ca="1" si="33"/>
        <v>0</v>
      </c>
      <c r="BQ111" s="45">
        <f t="shared" ca="1" si="34"/>
        <v>0</v>
      </c>
      <c r="BR111" s="29">
        <f t="shared" ca="1" si="35"/>
        <v>0</v>
      </c>
      <c r="CI111" s="125">
        <f t="shared" si="36"/>
        <v>0.28982716234765221</v>
      </c>
      <c r="CJ111">
        <f t="shared" si="37"/>
        <v>0</v>
      </c>
      <c r="CK111">
        <f t="shared" si="38"/>
        <v>0</v>
      </c>
      <c r="CL111">
        <f t="shared" si="39"/>
        <v>0</v>
      </c>
      <c r="CM111">
        <f t="shared" si="40"/>
        <v>1</v>
      </c>
      <c r="CN111">
        <f t="shared" si="41"/>
        <v>0</v>
      </c>
      <c r="CO111">
        <f t="shared" si="42"/>
        <v>0</v>
      </c>
      <c r="CP111">
        <f t="shared" si="43"/>
        <v>0</v>
      </c>
      <c r="CR111" t="e">
        <f ca="1">_xll.BDP($H111,CR$1)</f>
        <v>#NAME?</v>
      </c>
      <c r="CS111" t="e">
        <f ca="1">_xll.BDP($H111,CS$1)</f>
        <v>#NAME?</v>
      </c>
      <c r="CT111" s="121" t="e">
        <f ca="1">_xll.BDP($H111,CT$1)</f>
        <v>#NAME?</v>
      </c>
      <c r="CU111" s="122" t="e">
        <f ca="1">_xll.BDP($H111,CU$1)</f>
        <v>#NAME?</v>
      </c>
      <c r="CV111" s="122" t="e">
        <f ca="1">_xll.BDP($H111,CV$1)</f>
        <v>#NAME?</v>
      </c>
      <c r="CW111" s="122" t="e">
        <f ca="1">_xll.BDP($H111,CW$1)</f>
        <v>#NAME?</v>
      </c>
    </row>
    <row r="112" spans="1:101" hidden="1" x14ac:dyDescent="0.3">
      <c r="A112" t="str">
        <f t="shared" si="22"/>
        <v>3A</v>
      </c>
      <c r="B112">
        <v>3</v>
      </c>
      <c r="C112" s="34" t="s">
        <v>3295</v>
      </c>
      <c r="D112" s="34">
        <v>8</v>
      </c>
      <c r="E112" s="34">
        <v>3</v>
      </c>
      <c r="F112" s="42">
        <v>0.17</v>
      </c>
      <c r="G112" s="34"/>
      <c r="H112" s="35" t="s">
        <v>1934</v>
      </c>
      <c r="I112" s="35">
        <v>1109</v>
      </c>
      <c r="J112" s="34" t="str">
        <f t="shared" si="23"/>
        <v>1109ACN US Equity</v>
      </c>
      <c r="K112" s="35" t="s">
        <v>1935</v>
      </c>
      <c r="L112" s="36">
        <v>5.4061844872827081</v>
      </c>
      <c r="M112" s="36">
        <v>1.8564515249977951</v>
      </c>
      <c r="N112" s="36">
        <v>0.65838954541362116</v>
      </c>
      <c r="O112" s="36">
        <v>0.51527374550842564</v>
      </c>
      <c r="P112" s="37">
        <v>37.66663319264174</v>
      </c>
      <c r="Q112" s="37">
        <v>29.12449878526434</v>
      </c>
      <c r="R112" s="37">
        <v>30.665617186082862</v>
      </c>
      <c r="S112" s="38">
        <v>18.748572254290593</v>
      </c>
      <c r="T112" s="38">
        <v>19.820661991396772</v>
      </c>
      <c r="U112" s="36">
        <v>-0.15262532242175236</v>
      </c>
      <c r="V112" s="39">
        <v>-0.46457676965523337</v>
      </c>
      <c r="W112" s="36">
        <v>0.51990476432711874</v>
      </c>
      <c r="X112" s="40">
        <v>1.3885672594230436E-2</v>
      </c>
      <c r="Y112" s="39">
        <v>9.8579557599458667</v>
      </c>
      <c r="Z112" s="39">
        <v>12.450568000486806</v>
      </c>
      <c r="AA112" s="39">
        <v>5045745000</v>
      </c>
      <c r="AB112" s="39">
        <v>18179038000</v>
      </c>
      <c r="AC112" s="39">
        <v>1890268000</v>
      </c>
      <c r="AD112" s="41">
        <v>9904990000</v>
      </c>
      <c r="AE112" s="36">
        <v>0.19083997056029334</v>
      </c>
      <c r="AF112" s="66" t="e">
        <f ca="1">_xll.BDP($H112,AF$1)/1000000</f>
        <v>#NAME?</v>
      </c>
      <c r="AG112" s="66" t="e">
        <f ca="1">_xll.BDP($H112,AG$1)</f>
        <v>#NAME?</v>
      </c>
      <c r="AH112" s="67" t="e">
        <f ca="1">_xll.BDP($H112,AH$1)</f>
        <v>#NAME?</v>
      </c>
      <c r="AI112" s="67" t="e">
        <f ca="1">_xll.BDP($H112,AI$1)</f>
        <v>#NAME?</v>
      </c>
      <c r="AJ112" s="67" t="e">
        <f ca="1">_xll.BDP($H112,AJ$1)</f>
        <v>#NAME?</v>
      </c>
      <c r="AK112" s="67" t="e">
        <f ca="1">_xll.BDP($H112,AK$1)</f>
        <v>#NAME?</v>
      </c>
      <c r="AL112" s="67" t="e">
        <f ca="1">_xll.BDP($H112,AL$1)</f>
        <v>#NAME?</v>
      </c>
      <c r="AM112" s="34" t="e">
        <f ca="1">_xll.BDP($H112,AM$1)</f>
        <v>#NAME?</v>
      </c>
      <c r="AN112" s="34" t="e">
        <f ca="1">_xll.BDP($H112,AN$1)</f>
        <v>#NAME?</v>
      </c>
      <c r="AO112" s="34" t="e">
        <f ca="1">_xll.BDP($H112,AO$1)</f>
        <v>#NAME?</v>
      </c>
      <c r="AP112" s="34" t="e">
        <f ca="1">_xll.BDP($H112,AP$1)</f>
        <v>#NAME?</v>
      </c>
      <c r="AQ112" s="129">
        <v>0.1666002</v>
      </c>
      <c r="AR112" s="129">
        <v>0.17857890000000001</v>
      </c>
      <c r="AS112" s="129">
        <v>0.15275659999999999</v>
      </c>
      <c r="AT112" s="63" t="s">
        <v>3391</v>
      </c>
      <c r="AU112" s="63" t="s">
        <v>3391</v>
      </c>
      <c r="AV112" t="str">
        <f t="shared" si="24"/>
        <v>19/07/2001</v>
      </c>
      <c r="AW112" s="67">
        <v>1.4154371170179414</v>
      </c>
      <c r="AX112" s="60">
        <f t="shared" si="25"/>
        <v>1.4154371170179414</v>
      </c>
      <c r="AY112" s="60">
        <f t="shared" si="26"/>
        <v>1.5954250884798524</v>
      </c>
      <c r="AZ112" s="60">
        <f t="shared" si="27"/>
        <v>3.0108622054977938</v>
      </c>
      <c r="BA112" s="67">
        <v>35.308990771305417</v>
      </c>
      <c r="BB112" s="60">
        <v>39.798906675647245</v>
      </c>
      <c r="BC112" s="67">
        <v>75.107897446952663</v>
      </c>
      <c r="BD112" s="60" t="e">
        <f ca="1">_xll.BDP($H112,BD$1)</f>
        <v>#NAME?</v>
      </c>
      <c r="BE112" s="60" t="e">
        <f t="shared" ca="1" si="28"/>
        <v>#NAME?</v>
      </c>
      <c r="BF112" s="63">
        <v>7316.3810000000003</v>
      </c>
      <c r="BG112" s="63">
        <v>7820.2380000000003</v>
      </c>
      <c r="BH112" s="63">
        <v>8505.8330000000005</v>
      </c>
      <c r="BI112" s="63">
        <v>8771.6830000000009</v>
      </c>
      <c r="BJ112" s="63">
        <v>9614.277</v>
      </c>
      <c r="BK112" s="63">
        <v>10324.06</v>
      </c>
      <c r="BL112" s="45">
        <f t="shared" ca="1" si="29"/>
        <v>0</v>
      </c>
      <c r="BM112" s="45">
        <f t="shared" ca="1" si="30"/>
        <v>0</v>
      </c>
      <c r="BN112" s="45">
        <f t="shared" ca="1" si="31"/>
        <v>0</v>
      </c>
      <c r="BO112" s="45">
        <f t="shared" ca="1" si="32"/>
        <v>0</v>
      </c>
      <c r="BP112" s="45">
        <f t="shared" ca="1" si="33"/>
        <v>0</v>
      </c>
      <c r="BQ112" s="45">
        <f t="shared" ca="1" si="34"/>
        <v>0</v>
      </c>
      <c r="BR112" s="29">
        <f t="shared" ca="1" si="35"/>
        <v>0</v>
      </c>
      <c r="CI112" s="125">
        <f t="shared" si="36"/>
        <v>5.4061844872827081</v>
      </c>
      <c r="CJ112">
        <f t="shared" si="37"/>
        <v>0</v>
      </c>
      <c r="CK112">
        <f t="shared" si="38"/>
        <v>0</v>
      </c>
      <c r="CL112">
        <f t="shared" si="39"/>
        <v>0</v>
      </c>
      <c r="CM112">
        <f t="shared" si="40"/>
        <v>0</v>
      </c>
      <c r="CN112">
        <f t="shared" si="41"/>
        <v>0</v>
      </c>
      <c r="CO112">
        <f t="shared" si="42"/>
        <v>0</v>
      </c>
      <c r="CP112">
        <f t="shared" si="43"/>
        <v>1</v>
      </c>
      <c r="CR112" t="e">
        <f ca="1">_xll.BDP($H112,CR$1)</f>
        <v>#NAME?</v>
      </c>
      <c r="CS112" t="e">
        <f ca="1">_xll.BDP($H112,CS$1)</f>
        <v>#NAME?</v>
      </c>
      <c r="CT112" s="121" t="e">
        <f ca="1">_xll.BDP($H112,CT$1)</f>
        <v>#NAME?</v>
      </c>
      <c r="CU112" s="122" t="e">
        <f ca="1">_xll.BDP($H112,CU$1)</f>
        <v>#NAME?</v>
      </c>
      <c r="CV112" s="122" t="e">
        <f ca="1">_xll.BDP($H112,CV$1)</f>
        <v>#NAME?</v>
      </c>
      <c r="CW112" s="122" t="e">
        <f ca="1">_xll.BDP($H112,CW$1)</f>
        <v>#NAME?</v>
      </c>
    </row>
    <row r="113" spans="1:101" hidden="1" x14ac:dyDescent="0.3">
      <c r="A113" t="str">
        <f t="shared" si="22"/>
        <v>3A</v>
      </c>
      <c r="B113">
        <v>3</v>
      </c>
      <c r="C113" s="34" t="s">
        <v>3295</v>
      </c>
      <c r="D113" s="34">
        <v>8</v>
      </c>
      <c r="E113" s="34">
        <v>5</v>
      </c>
      <c r="F113" s="42">
        <v>0.15</v>
      </c>
      <c r="G113" s="34" t="s">
        <v>3244</v>
      </c>
      <c r="H113" s="35" t="s">
        <v>2</v>
      </c>
      <c r="I113" s="34">
        <v>1110</v>
      </c>
      <c r="J113" s="34" t="str">
        <f t="shared" si="23"/>
        <v>1110TXN US Equity</v>
      </c>
      <c r="K113" s="35" t="s">
        <v>576</v>
      </c>
      <c r="L113" s="36">
        <v>1.1586379703736724</v>
      </c>
      <c r="M113" s="36">
        <v>1.0089303047951854</v>
      </c>
      <c r="N113" s="36">
        <v>0.68946057853013343</v>
      </c>
      <c r="O113" s="36">
        <v>0.70881069285324605</v>
      </c>
      <c r="P113" s="37">
        <v>36.433205789386122</v>
      </c>
      <c r="Q113" s="37">
        <v>32.156085741435739</v>
      </c>
      <c r="R113" s="37">
        <v>50.945657964837508</v>
      </c>
      <c r="S113" s="38">
        <v>52.431168544664708</v>
      </c>
      <c r="T113" s="38">
        <v>57.120031955262633</v>
      </c>
      <c r="U113" s="36">
        <v>6.2723407457576097E-2</v>
      </c>
      <c r="V113" s="39">
        <v>0.16896411919724305</v>
      </c>
      <c r="W113" s="36">
        <v>0.51520734348233621</v>
      </c>
      <c r="X113" s="40">
        <v>2.4066316070951065E-2</v>
      </c>
      <c r="Y113" s="39">
        <v>4.4926309477507971</v>
      </c>
      <c r="Z113" s="39">
        <v>13.848369158799478</v>
      </c>
      <c r="AA113" s="39">
        <v>10302000000</v>
      </c>
      <c r="AB113" s="39">
        <v>14664000000</v>
      </c>
      <c r="AC113" s="39">
        <v>345000000</v>
      </c>
      <c r="AD113" s="41">
        <v>7367000000</v>
      </c>
      <c r="AE113" s="36">
        <v>4.6830460160173747E-2</v>
      </c>
      <c r="AF113" s="66" t="e">
        <f ca="1">_xll.BDP($H113,AF$1)/1000000</f>
        <v>#NAME?</v>
      </c>
      <c r="AG113" s="66" t="e">
        <f ca="1">_xll.BDP($H113,AG$1)</f>
        <v>#NAME?</v>
      </c>
      <c r="AH113" s="67" t="e">
        <f ca="1">_xll.BDP($H113,AH$1)</f>
        <v>#NAME?</v>
      </c>
      <c r="AI113" s="67" t="e">
        <f ca="1">_xll.BDP($H113,AI$1)</f>
        <v>#NAME?</v>
      </c>
      <c r="AJ113" s="67" t="e">
        <f ca="1">_xll.BDP($H113,AJ$1)</f>
        <v>#NAME?</v>
      </c>
      <c r="AK113" s="67" t="e">
        <f ca="1">_xll.BDP($H113,AK$1)</f>
        <v>#NAME?</v>
      </c>
      <c r="AL113" s="67" t="e">
        <f ca="1">_xll.BDP($H113,AL$1)</f>
        <v>#NAME?</v>
      </c>
      <c r="AM113" s="34" t="e">
        <f ca="1">_xll.BDP($H113,AM$1)</f>
        <v>#NAME?</v>
      </c>
      <c r="AN113" s="34" t="e">
        <f ca="1">_xll.BDP($H113,AN$1)</f>
        <v>#NAME?</v>
      </c>
      <c r="AO113" s="34" t="e">
        <f ca="1">_xll.BDP($H113,AO$1)</f>
        <v>#NAME?</v>
      </c>
      <c r="AP113" s="34" t="e">
        <f ca="1">_xll.BDP($H113,AP$1)</f>
        <v>#NAME?</v>
      </c>
      <c r="AQ113" s="129">
        <v>0.151333</v>
      </c>
      <c r="AR113" s="129">
        <v>0.21484900000000001</v>
      </c>
      <c r="AS113" s="129">
        <v>0.13418579999999999</v>
      </c>
      <c r="AT113" s="63" t="s">
        <v>3998</v>
      </c>
      <c r="AU113" s="63" t="s">
        <v>3392</v>
      </c>
      <c r="AV113" t="str">
        <f t="shared" si="24"/>
        <v>02/02/1970</v>
      </c>
      <c r="AW113" s="67">
        <v>2.8175414895177076</v>
      </c>
      <c r="AX113" s="60">
        <f t="shared" si="25"/>
        <v>2.8175414895177076</v>
      </c>
      <c r="AY113" s="60">
        <f t="shared" si="26"/>
        <v>2.2482423200190254</v>
      </c>
      <c r="AZ113" s="60">
        <f t="shared" si="27"/>
        <v>5.0657838095367325</v>
      </c>
      <c r="BA113" s="67">
        <v>48.77600270612033</v>
      </c>
      <c r="BB113" s="60">
        <v>38.920553217490799</v>
      </c>
      <c r="BC113" s="67">
        <v>87.696555923611129</v>
      </c>
      <c r="BD113" s="60" t="e">
        <f ca="1">_xll.BDP($H113,BD$1)</f>
        <v>#NAME?</v>
      </c>
      <c r="BE113" s="60" t="e">
        <f t="shared" ca="1" si="28"/>
        <v>#NAME?</v>
      </c>
      <c r="BF113" s="63">
        <v>6849.1500000000005</v>
      </c>
      <c r="BG113" s="63">
        <v>7280.25</v>
      </c>
      <c r="BH113" s="63">
        <v>7815.7139999999999</v>
      </c>
      <c r="BI113" s="63">
        <v>2841.07</v>
      </c>
      <c r="BJ113" s="63">
        <v>4927.7390000000005</v>
      </c>
      <c r="BK113" s="63">
        <v>6100.11</v>
      </c>
      <c r="BL113" s="45">
        <f t="shared" ca="1" si="29"/>
        <v>0</v>
      </c>
      <c r="BM113" s="45">
        <f t="shared" ca="1" si="30"/>
        <v>0</v>
      </c>
      <c r="BN113" s="45">
        <f t="shared" ca="1" si="31"/>
        <v>0</v>
      </c>
      <c r="BO113" s="45">
        <f t="shared" ca="1" si="32"/>
        <v>0</v>
      </c>
      <c r="BP113" s="45">
        <f t="shared" ca="1" si="33"/>
        <v>0</v>
      </c>
      <c r="BQ113" s="45">
        <f t="shared" ca="1" si="34"/>
        <v>0</v>
      </c>
      <c r="BR113" s="29">
        <f t="shared" ca="1" si="35"/>
        <v>0</v>
      </c>
      <c r="CI113" s="125">
        <f t="shared" si="36"/>
        <v>1.1586379703736724</v>
      </c>
      <c r="CJ113">
        <f t="shared" si="37"/>
        <v>0</v>
      </c>
      <c r="CK113">
        <f t="shared" si="38"/>
        <v>0</v>
      </c>
      <c r="CL113">
        <f t="shared" si="39"/>
        <v>0</v>
      </c>
      <c r="CM113">
        <f t="shared" si="40"/>
        <v>0</v>
      </c>
      <c r="CN113">
        <f t="shared" si="41"/>
        <v>0</v>
      </c>
      <c r="CO113">
        <f t="shared" si="42"/>
        <v>0</v>
      </c>
      <c r="CP113">
        <f t="shared" si="43"/>
        <v>1</v>
      </c>
      <c r="CR113" t="e">
        <f ca="1">_xll.BDP($H113,CR$1)</f>
        <v>#NAME?</v>
      </c>
      <c r="CS113" t="e">
        <f ca="1">_xll.BDP($H113,CS$1)</f>
        <v>#NAME?</v>
      </c>
      <c r="CT113" s="121" t="e">
        <f ca="1">_xll.BDP($H113,CT$1)</f>
        <v>#NAME?</v>
      </c>
      <c r="CU113" s="122" t="e">
        <f ca="1">_xll.BDP($H113,CU$1)</f>
        <v>#NAME?</v>
      </c>
      <c r="CV113" s="122" t="e">
        <f ca="1">_xll.BDP($H113,CV$1)</f>
        <v>#NAME?</v>
      </c>
      <c r="CW113" s="122" t="e">
        <f ca="1">_xll.BDP($H113,CW$1)</f>
        <v>#NAME?</v>
      </c>
    </row>
    <row r="114" spans="1:101" hidden="1" x14ac:dyDescent="0.3">
      <c r="A114" t="str">
        <f t="shared" si="22"/>
        <v>3A</v>
      </c>
      <c r="B114">
        <v>3</v>
      </c>
      <c r="C114" s="34" t="s">
        <v>3295</v>
      </c>
      <c r="D114" s="34">
        <v>8</v>
      </c>
      <c r="E114" s="34">
        <v>2</v>
      </c>
      <c r="F114" s="42">
        <v>0.17</v>
      </c>
      <c r="G114" s="34" t="s">
        <v>2502</v>
      </c>
      <c r="H114" s="35" t="s">
        <v>211</v>
      </c>
      <c r="I114" s="35">
        <v>1111</v>
      </c>
      <c r="J114" s="34" t="str">
        <f t="shared" si="23"/>
        <v>1111ROST US Equity</v>
      </c>
      <c r="K114" s="35" t="s">
        <v>868</v>
      </c>
      <c r="L114" s="36">
        <v>0.44335607745534367</v>
      </c>
      <c r="M114" s="36">
        <v>0.36565766832979563</v>
      </c>
      <c r="N114" s="36">
        <v>0.44335607745534367</v>
      </c>
      <c r="O114" s="36">
        <v>0.36565766832979563</v>
      </c>
      <c r="P114" s="37">
        <v>19.701435837863606</v>
      </c>
      <c r="Q114" s="37">
        <v>15.027300871516067</v>
      </c>
      <c r="R114" s="37">
        <v>36.937658687948883</v>
      </c>
      <c r="S114" s="38">
        <v>16.686454582447247</v>
      </c>
      <c r="T114" s="38">
        <v>16.61507494532604</v>
      </c>
      <c r="U114" s="36">
        <v>9.657575969402532E-2</v>
      </c>
      <c r="V114" s="39">
        <v>0.55240644833149033</v>
      </c>
      <c r="W114" s="36">
        <v>0.31650094603794843</v>
      </c>
      <c r="X114" s="40">
        <v>1.4470310565594786E-2</v>
      </c>
      <c r="Y114" s="39">
        <v>5.981614544787794</v>
      </c>
      <c r="Z114" s="39">
        <v>3.2687840739342722</v>
      </c>
      <c r="AA114" s="39">
        <v>5443153999.999999</v>
      </c>
      <c r="AB114" s="39">
        <v>5443153999.999999</v>
      </c>
      <c r="AC114" s="39">
        <v>118928000</v>
      </c>
      <c r="AD114" s="41">
        <v>2518792000</v>
      </c>
      <c r="AE114" s="36">
        <v>4.721628463168058E-2</v>
      </c>
      <c r="AF114" s="66" t="e">
        <f ca="1">_xll.BDP($H114,AF$1)/1000000</f>
        <v>#NAME?</v>
      </c>
      <c r="AG114" s="66" t="e">
        <f ca="1">_xll.BDP($H114,AG$1)</f>
        <v>#NAME?</v>
      </c>
      <c r="AH114" s="67" t="e">
        <f ca="1">_xll.BDP($H114,AH$1)</f>
        <v>#NAME?</v>
      </c>
      <c r="AI114" s="67" t="e">
        <f ca="1">_xll.BDP($H114,AI$1)</f>
        <v>#NAME?</v>
      </c>
      <c r="AJ114" s="67" t="e">
        <f ca="1">_xll.BDP($H114,AJ$1)</f>
        <v>#NAME?</v>
      </c>
      <c r="AK114" s="67" t="e">
        <f ca="1">_xll.BDP($H114,AK$1)</f>
        <v>#NAME?</v>
      </c>
      <c r="AL114" s="67" t="e">
        <f ca="1">_xll.BDP($H114,AL$1)</f>
        <v>#NAME?</v>
      </c>
      <c r="AM114" s="34" t="e">
        <f ca="1">_xll.BDP($H114,AM$1)</f>
        <v>#NAME?</v>
      </c>
      <c r="AN114" s="34" t="e">
        <f ca="1">_xll.BDP($H114,AN$1)</f>
        <v>#NAME?</v>
      </c>
      <c r="AO114" s="34" t="e">
        <f ca="1">_xll.BDP($H114,AO$1)</f>
        <v>#NAME?</v>
      </c>
      <c r="AP114" s="34" t="e">
        <f ca="1">_xll.BDP($H114,AP$1)</f>
        <v>#NAME?</v>
      </c>
      <c r="AQ114" s="129">
        <v>0.17169399999999999</v>
      </c>
      <c r="AR114" s="129">
        <v>0.156363</v>
      </c>
      <c r="AS114" s="129">
        <v>7.3292309999999999E-2</v>
      </c>
      <c r="AT114" s="63" t="s">
        <v>3998</v>
      </c>
      <c r="AU114" s="63" t="s">
        <v>3393</v>
      </c>
      <c r="AV114" t="str">
        <f t="shared" si="24"/>
        <v>01/08/1985</v>
      </c>
      <c r="AW114" s="67">
        <v>1.180824844359007</v>
      </c>
      <c r="AX114" s="60">
        <f t="shared" si="25"/>
        <v>1.180824844359007</v>
      </c>
      <c r="AY114" s="60">
        <f t="shared" si="26"/>
        <v>2.7010270624634454</v>
      </c>
      <c r="AZ114" s="60">
        <f t="shared" si="27"/>
        <v>3.8818519068224524</v>
      </c>
      <c r="BA114" s="67">
        <v>28.165934653888346</v>
      </c>
      <c r="BB114" s="60">
        <v>64.42695722668897</v>
      </c>
      <c r="BC114" s="67">
        <v>92.592891880577312</v>
      </c>
      <c r="BD114" s="60" t="e">
        <f ca="1">_xll.BDP($H114,BD$1)</f>
        <v>#NAME?</v>
      </c>
      <c r="BE114" s="60" t="e">
        <f t="shared" ca="1" si="28"/>
        <v>#NAME?</v>
      </c>
      <c r="BF114" s="63">
        <v>1675.7619999999999</v>
      </c>
      <c r="BG114" s="63">
        <v>1799.19</v>
      </c>
      <c r="BH114" s="63">
        <v>2005</v>
      </c>
      <c r="BI114" s="63">
        <v>1444.1200000000001</v>
      </c>
      <c r="BJ114" s="63">
        <v>1619.443</v>
      </c>
      <c r="BK114" s="63">
        <v>1759.9190000000001</v>
      </c>
      <c r="BL114" s="45">
        <f t="shared" ca="1" si="29"/>
        <v>0</v>
      </c>
      <c r="BM114" s="45">
        <f t="shared" ca="1" si="30"/>
        <v>0</v>
      </c>
      <c r="BN114" s="45">
        <f t="shared" ca="1" si="31"/>
        <v>0</v>
      </c>
      <c r="BO114" s="45">
        <f t="shared" ca="1" si="32"/>
        <v>0</v>
      </c>
      <c r="BP114" s="45">
        <f t="shared" ca="1" si="33"/>
        <v>0</v>
      </c>
      <c r="BQ114" s="45">
        <f t="shared" ca="1" si="34"/>
        <v>0</v>
      </c>
      <c r="BR114" s="29">
        <f t="shared" ca="1" si="35"/>
        <v>0</v>
      </c>
      <c r="CI114" s="125">
        <f t="shared" si="36"/>
        <v>0.44335607745534367</v>
      </c>
      <c r="CJ114">
        <f t="shared" si="37"/>
        <v>0</v>
      </c>
      <c r="CK114">
        <f t="shared" si="38"/>
        <v>0</v>
      </c>
      <c r="CL114">
        <f t="shared" si="39"/>
        <v>0</v>
      </c>
      <c r="CM114">
        <f t="shared" si="40"/>
        <v>0</v>
      </c>
      <c r="CN114">
        <f t="shared" si="41"/>
        <v>0</v>
      </c>
      <c r="CO114">
        <f t="shared" si="42"/>
        <v>1</v>
      </c>
      <c r="CP114">
        <f t="shared" si="43"/>
        <v>0</v>
      </c>
      <c r="CR114" t="e">
        <f ca="1">_xll.BDP($H114,CR$1)</f>
        <v>#NAME?</v>
      </c>
      <c r="CS114" t="e">
        <f ca="1">_xll.BDP($H114,CS$1)</f>
        <v>#NAME?</v>
      </c>
      <c r="CT114" s="121" t="e">
        <f ca="1">_xll.BDP($H114,CT$1)</f>
        <v>#NAME?</v>
      </c>
      <c r="CU114" s="122" t="e">
        <f ca="1">_xll.BDP($H114,CU$1)</f>
        <v>#NAME?</v>
      </c>
      <c r="CV114" s="122" t="e">
        <f ca="1">_xll.BDP($H114,CV$1)</f>
        <v>#NAME?</v>
      </c>
      <c r="CW114" s="122" t="e">
        <f ca="1">_xll.BDP($H114,CW$1)</f>
        <v>#NAME?</v>
      </c>
    </row>
    <row r="115" spans="1:101" hidden="1" x14ac:dyDescent="0.3">
      <c r="A115" t="str">
        <f t="shared" si="22"/>
        <v>3C</v>
      </c>
      <c r="B115">
        <v>3</v>
      </c>
      <c r="C115" s="34" t="s">
        <v>3294</v>
      </c>
      <c r="D115" s="34">
        <v>8</v>
      </c>
      <c r="E115" s="34">
        <v>2</v>
      </c>
      <c r="F115" s="42">
        <v>0.12</v>
      </c>
      <c r="G115" s="34"/>
      <c r="H115" s="34" t="s">
        <v>1500</v>
      </c>
      <c r="I115" s="34">
        <v>1112</v>
      </c>
      <c r="J115" s="34" t="str">
        <f t="shared" si="23"/>
        <v>1112AI FP Equity</v>
      </c>
      <c r="K115" s="35" t="s">
        <v>1501</v>
      </c>
      <c r="L115" s="36">
        <v>0.20903382229569067</v>
      </c>
      <c r="M115" s="36">
        <v>0.22585815227237885</v>
      </c>
      <c r="N115" s="36">
        <v>0.12144725494433314</v>
      </c>
      <c r="O115" s="36">
        <v>0.13462704669496664</v>
      </c>
      <c r="P115" s="37">
        <v>11.514853517613838</v>
      </c>
      <c r="Q115" s="37">
        <v>7.8150444351947197</v>
      </c>
      <c r="R115" s="37">
        <v>13.590974155324808</v>
      </c>
      <c r="S115" s="38">
        <v>26.487148751867551</v>
      </c>
      <c r="T115" s="38">
        <v>24.479521614217951</v>
      </c>
      <c r="U115" s="36">
        <v>0.35072199892358608</v>
      </c>
      <c r="V115" s="39">
        <v>1.7002997834897018</v>
      </c>
      <c r="W115" s="36">
        <v>0.4962235954602367</v>
      </c>
      <c r="X115" s="40" t="e">
        <v>#N/A</v>
      </c>
      <c r="Y115" s="39">
        <v>8.4895365854437745</v>
      </c>
      <c r="Z115" s="39">
        <v>7.3937944704104197</v>
      </c>
      <c r="AA115" s="39">
        <v>21525900000</v>
      </c>
      <c r="AB115" s="39">
        <v>36113100000</v>
      </c>
      <c r="AC115" s="39" t="e">
        <v>#N/A</v>
      </c>
      <c r="AD115" s="41">
        <v>5906376535.3470821</v>
      </c>
      <c r="AE115" s="36">
        <v>0</v>
      </c>
      <c r="AF115" s="66" t="e">
        <f ca="1">_xll.BDP($H115,AF$1)/1000000</f>
        <v>#NAME?</v>
      </c>
      <c r="AG115" s="66" t="e">
        <f ca="1">_xll.BDP($H115,AG$1)</f>
        <v>#NAME?</v>
      </c>
      <c r="AH115" s="67" t="e">
        <f ca="1">_xll.BDP($H115,AH$1)</f>
        <v>#NAME?</v>
      </c>
      <c r="AI115" s="67" t="e">
        <f ca="1">_xll.BDP($H115,AI$1)</f>
        <v>#NAME?</v>
      </c>
      <c r="AJ115" s="67" t="e">
        <f ca="1">_xll.BDP($H115,AJ$1)</f>
        <v>#NAME?</v>
      </c>
      <c r="AK115" s="67" t="e">
        <f ca="1">_xll.BDP($H115,AK$1)</f>
        <v>#NAME?</v>
      </c>
      <c r="AL115" s="67" t="e">
        <f ca="1">_xll.BDP($H115,AL$1)</f>
        <v>#NAME?</v>
      </c>
      <c r="AM115" s="34" t="e">
        <f ca="1">_xll.BDP($H115,AM$1)</f>
        <v>#NAME?</v>
      </c>
      <c r="AN115" s="34" t="e">
        <f ca="1">_xll.BDP($H115,AN$1)</f>
        <v>#NAME?</v>
      </c>
      <c r="AO115" s="34" t="e">
        <f ca="1">_xll.BDP($H115,AO$1)</f>
        <v>#NAME?</v>
      </c>
      <c r="AP115" s="34" t="e">
        <f ca="1">_xll.BDP($H115,AP$1)</f>
        <v>#NAME?</v>
      </c>
      <c r="AQ115" s="129">
        <v>0.11964000000000001</v>
      </c>
      <c r="AR115" s="129">
        <v>0.1212969</v>
      </c>
      <c r="AS115" s="129">
        <v>0.14901410000000001</v>
      </c>
      <c r="AT115" s="63" t="s">
        <v>3998</v>
      </c>
      <c r="AU115" s="63" t="s">
        <v>3317</v>
      </c>
      <c r="AV115" t="str">
        <f t="shared" si="24"/>
        <v>#N/A N/A</v>
      </c>
      <c r="AW115" s="67">
        <v>1.8419081216806417</v>
      </c>
      <c r="AX115" s="60">
        <f t="shared" si="25"/>
        <v>1.8419081216806417</v>
      </c>
      <c r="AY115" s="60">
        <f t="shared" si="26"/>
        <v>-4.5074210042238168E-2</v>
      </c>
      <c r="AZ115" s="60">
        <f t="shared" si="27"/>
        <v>1.7968339116384036</v>
      </c>
      <c r="BA115" s="67">
        <v>48.341817387211407</v>
      </c>
      <c r="BB115" s="60">
        <v>-1.1829956147576439</v>
      </c>
      <c r="BC115" s="67">
        <v>47.158821772453763</v>
      </c>
      <c r="BD115" s="60" t="e">
        <f ca="1">_xll.BDP($H115,BD$1)</f>
        <v>#NAME?</v>
      </c>
      <c r="BE115" s="60" t="e">
        <f t="shared" ca="1" si="28"/>
        <v>#NAME?</v>
      </c>
      <c r="BF115" s="63">
        <v>3386.864</v>
      </c>
      <c r="BG115" s="63">
        <v>3702.2170000000001</v>
      </c>
      <c r="BH115" s="63">
        <v>4060.136</v>
      </c>
      <c r="BI115" s="63">
        <v>2563.5340000000001</v>
      </c>
      <c r="BJ115" s="63">
        <v>2710.9009999999998</v>
      </c>
      <c r="BK115" s="63">
        <v>3040.8229999999999</v>
      </c>
      <c r="BL115" s="45">
        <f t="shared" ca="1" si="29"/>
        <v>0</v>
      </c>
      <c r="BM115" s="45">
        <f t="shared" ca="1" si="30"/>
        <v>0</v>
      </c>
      <c r="BN115" s="45">
        <f t="shared" ca="1" si="31"/>
        <v>0</v>
      </c>
      <c r="BO115" s="45">
        <f t="shared" ca="1" si="32"/>
        <v>0</v>
      </c>
      <c r="BP115" s="45">
        <f t="shared" ca="1" si="33"/>
        <v>0</v>
      </c>
      <c r="BQ115" s="45">
        <f t="shared" ca="1" si="34"/>
        <v>0</v>
      </c>
      <c r="BR115" s="29">
        <f t="shared" ca="1" si="35"/>
        <v>0</v>
      </c>
      <c r="BS115">
        <v>1</v>
      </c>
      <c r="BT115">
        <v>0</v>
      </c>
      <c r="BU115">
        <v>1</v>
      </c>
      <c r="BV115">
        <v>0</v>
      </c>
      <c r="BW115">
        <v>1</v>
      </c>
      <c r="BX115">
        <v>1</v>
      </c>
      <c r="BY115">
        <v>1</v>
      </c>
      <c r="BZ115">
        <v>0</v>
      </c>
      <c r="CA115">
        <v>1</v>
      </c>
      <c r="CB115" t="s">
        <v>4727</v>
      </c>
      <c r="CC115">
        <v>1</v>
      </c>
      <c r="CD115">
        <v>1</v>
      </c>
      <c r="CE115">
        <v>1</v>
      </c>
      <c r="CF115">
        <v>1</v>
      </c>
      <c r="CG115">
        <v>1</v>
      </c>
      <c r="CH115">
        <v>1</v>
      </c>
      <c r="CI115" s="125">
        <f t="shared" si="36"/>
        <v>0.20903382229569067</v>
      </c>
      <c r="CJ115">
        <f t="shared" si="37"/>
        <v>0</v>
      </c>
      <c r="CK115">
        <f t="shared" si="38"/>
        <v>0</v>
      </c>
      <c r="CL115">
        <f t="shared" si="39"/>
        <v>0</v>
      </c>
      <c r="CM115">
        <f t="shared" si="40"/>
        <v>1</v>
      </c>
      <c r="CN115">
        <f t="shared" si="41"/>
        <v>0</v>
      </c>
      <c r="CO115">
        <f t="shared" si="42"/>
        <v>0</v>
      </c>
      <c r="CP115">
        <f t="shared" si="43"/>
        <v>0</v>
      </c>
      <c r="CR115" t="e">
        <f ca="1">_xll.BDP($H115,CR$1)</f>
        <v>#NAME?</v>
      </c>
      <c r="CS115" t="e">
        <f ca="1">_xll.BDP($H115,CS$1)</f>
        <v>#NAME?</v>
      </c>
      <c r="CT115" s="121" t="e">
        <f ca="1">_xll.BDP($H115,CT$1)</f>
        <v>#NAME?</v>
      </c>
      <c r="CU115" s="122" t="e">
        <f ca="1">_xll.BDP($H115,CU$1)</f>
        <v>#NAME?</v>
      </c>
      <c r="CV115" s="122" t="e">
        <f ca="1">_xll.BDP($H115,CV$1)</f>
        <v>#NAME?</v>
      </c>
      <c r="CW115" s="122" t="e">
        <f ca="1">_xll.BDP($H115,CW$1)</f>
        <v>#NAME?</v>
      </c>
    </row>
    <row r="116" spans="1:101" hidden="1" x14ac:dyDescent="0.3">
      <c r="A116" t="str">
        <f t="shared" si="22"/>
        <v>3C</v>
      </c>
      <c r="B116">
        <v>3</v>
      </c>
      <c r="C116" s="34" t="s">
        <v>3294</v>
      </c>
      <c r="D116" s="34">
        <v>8</v>
      </c>
      <c r="E116" s="34">
        <v>1</v>
      </c>
      <c r="F116" s="42">
        <v>0.17</v>
      </c>
      <c r="G116" s="34" t="s">
        <v>2925</v>
      </c>
      <c r="H116" s="35" t="s">
        <v>403</v>
      </c>
      <c r="I116" s="35">
        <v>1113</v>
      </c>
      <c r="J116" s="34" t="str">
        <f t="shared" si="23"/>
        <v>1113CACC US Equity</v>
      </c>
      <c r="K116" s="35" t="s">
        <v>1095</v>
      </c>
      <c r="L116" s="36">
        <v>0.15717867120232437</v>
      </c>
      <c r="M116" s="36">
        <v>0.14107326762556771</v>
      </c>
      <c r="N116" s="36">
        <v>0.15717867120232437</v>
      </c>
      <c r="O116" s="36">
        <v>0.14107326762556771</v>
      </c>
      <c r="P116" s="37">
        <v>5.6919172719893965</v>
      </c>
      <c r="Q116" s="37">
        <v>10.443743514399317</v>
      </c>
      <c r="R116" s="37">
        <v>25.117833064852935</v>
      </c>
      <c r="S116" s="38">
        <v>63.691545610825678</v>
      </c>
      <c r="T116" s="38">
        <v>49.183681082290924</v>
      </c>
      <c r="U116" s="36">
        <v>0.65865351018183338</v>
      </c>
      <c r="V116" s="39">
        <v>6.1691320853514862</v>
      </c>
      <c r="W116" s="36">
        <v>0.24086989335979539</v>
      </c>
      <c r="X116" s="40" t="e">
        <v>#N/A</v>
      </c>
      <c r="Y116" s="39">
        <v>10.090363553273381</v>
      </c>
      <c r="Z116" s="39">
        <v>4.3552234212365093</v>
      </c>
      <c r="AA116" s="39">
        <v>6207000000.000001</v>
      </c>
      <c r="AB116" s="39">
        <v>6207000000.000001</v>
      </c>
      <c r="AC116" s="39">
        <v>37300000</v>
      </c>
      <c r="AD116" s="41">
        <v>1159100000</v>
      </c>
      <c r="AE116" s="36">
        <v>3.21801397636097E-2</v>
      </c>
      <c r="AF116" s="66" t="e">
        <f ca="1">_xll.BDP($H116,AF$1)/1000000</f>
        <v>#NAME?</v>
      </c>
      <c r="AG116" s="66" t="e">
        <f ca="1">_xll.BDP($H116,AG$1)</f>
        <v>#NAME?</v>
      </c>
      <c r="AH116" s="67" t="e">
        <f ca="1">_xll.BDP($H116,AH$1)</f>
        <v>#NAME?</v>
      </c>
      <c r="AI116" s="67" t="e">
        <f ca="1">_xll.BDP($H116,AI$1)</f>
        <v>#NAME?</v>
      </c>
      <c r="AJ116" s="67" t="e">
        <f ca="1">_xll.BDP($H116,AJ$1)</f>
        <v>#NAME?</v>
      </c>
      <c r="AK116" s="67" t="e">
        <f ca="1">_xll.BDP($H116,AK$1)</f>
        <v>#NAME?</v>
      </c>
      <c r="AL116" s="67" t="e">
        <f ca="1">_xll.BDP($H116,AL$1)</f>
        <v>#NAME?</v>
      </c>
      <c r="AM116" s="34" t="e">
        <f ca="1">_xll.BDP($H116,AM$1)</f>
        <v>#NAME?</v>
      </c>
      <c r="AN116" s="34" t="e">
        <f ca="1">_xll.BDP($H116,AN$1)</f>
        <v>#NAME?</v>
      </c>
      <c r="AO116" s="34" t="e">
        <f ca="1">_xll.BDP($H116,AO$1)</f>
        <v>#NAME?</v>
      </c>
      <c r="AP116" s="34" t="e">
        <f ca="1">_xll.BDP($H116,AP$1)</f>
        <v>#NAME?</v>
      </c>
      <c r="AQ116" s="129">
        <v>0.23793140000000002</v>
      </c>
      <c r="AR116" s="129">
        <v>0.16557169999999999</v>
      </c>
      <c r="AS116" s="129">
        <v>8.5563130000000001E-2</v>
      </c>
      <c r="AT116" s="63" t="s">
        <v>3998</v>
      </c>
      <c r="AU116" s="63" t="s">
        <v>3394</v>
      </c>
      <c r="AV116" t="str">
        <f t="shared" si="24"/>
        <v>05/06/1992</v>
      </c>
      <c r="AW116" s="67" t="s">
        <v>3317</v>
      </c>
      <c r="AX116" s="60">
        <f t="shared" si="25"/>
        <v>0</v>
      </c>
      <c r="AY116" s="60">
        <f t="shared" ca="1" si="26"/>
        <v>0</v>
      </c>
      <c r="AZ116" s="60">
        <f t="shared" ca="1" si="27"/>
        <v>0</v>
      </c>
      <c r="BA116" s="67">
        <v>0</v>
      </c>
      <c r="BB116" s="60">
        <v>140.94156438908226</v>
      </c>
      <c r="BC116" s="67">
        <v>140.94156438908226</v>
      </c>
      <c r="BD116" s="60" t="e">
        <f ca="1">_xll.BDP($H116,BD$1)</f>
        <v>#NAME?</v>
      </c>
      <c r="BE116" s="60" t="e">
        <f t="shared" ca="1" si="28"/>
        <v>#NAME?</v>
      </c>
      <c r="BF116" s="63">
        <v>506</v>
      </c>
      <c r="BG116" s="63">
        <v>576.33299999999997</v>
      </c>
      <c r="BH116" s="63">
        <v>623.5</v>
      </c>
      <c r="BI116" s="63" t="s">
        <v>3317</v>
      </c>
      <c r="BJ116" s="63" t="s">
        <v>3317</v>
      </c>
      <c r="BK116" s="63" t="s">
        <v>3317</v>
      </c>
      <c r="BL116" s="45">
        <f t="shared" ca="1" si="29"/>
        <v>0</v>
      </c>
      <c r="BM116" s="45">
        <f t="shared" ca="1" si="30"/>
        <v>0</v>
      </c>
      <c r="BN116" s="45">
        <f t="shared" ca="1" si="31"/>
        <v>0</v>
      </c>
      <c r="BO116" s="45">
        <f t="shared" ca="1" si="32"/>
        <v>0</v>
      </c>
      <c r="BP116" s="45">
        <f t="shared" ca="1" si="33"/>
        <v>0</v>
      </c>
      <c r="BQ116" s="45">
        <f t="shared" ca="1" si="34"/>
        <v>0</v>
      </c>
      <c r="BR116" s="29">
        <f t="shared" ca="1" si="35"/>
        <v>0</v>
      </c>
      <c r="BS116">
        <v>0</v>
      </c>
      <c r="BT116">
        <v>1</v>
      </c>
      <c r="BU116">
        <v>0</v>
      </c>
      <c r="BV116">
        <v>0</v>
      </c>
      <c r="BW116">
        <v>0</v>
      </c>
      <c r="BX116">
        <v>1</v>
      </c>
      <c r="BY116">
        <v>0</v>
      </c>
      <c r="BZ116">
        <v>0</v>
      </c>
      <c r="CA116">
        <v>0</v>
      </c>
      <c r="CB116" t="s">
        <v>4737</v>
      </c>
      <c r="CC116">
        <v>3</v>
      </c>
      <c r="CD116">
        <v>0</v>
      </c>
      <c r="CE116">
        <v>1</v>
      </c>
      <c r="CF116">
        <v>1</v>
      </c>
      <c r="CG116">
        <v>1</v>
      </c>
      <c r="CH116">
        <v>1</v>
      </c>
      <c r="CI116" s="125">
        <f t="shared" si="36"/>
        <v>0.15717867120232437</v>
      </c>
      <c r="CJ116">
        <f t="shared" si="37"/>
        <v>0</v>
      </c>
      <c r="CK116">
        <f t="shared" si="38"/>
        <v>0</v>
      </c>
      <c r="CL116">
        <f t="shared" si="39"/>
        <v>1</v>
      </c>
      <c r="CM116">
        <f t="shared" si="40"/>
        <v>0</v>
      </c>
      <c r="CN116">
        <f t="shared" si="41"/>
        <v>0</v>
      </c>
      <c r="CO116">
        <f t="shared" si="42"/>
        <v>0</v>
      </c>
      <c r="CP116">
        <f t="shared" si="43"/>
        <v>0</v>
      </c>
      <c r="CR116" t="e">
        <f ca="1">_xll.BDP($H116,CR$1)</f>
        <v>#NAME?</v>
      </c>
      <c r="CS116" t="e">
        <f ca="1">_xll.BDP($H116,CS$1)</f>
        <v>#NAME?</v>
      </c>
      <c r="CT116" s="121" t="e">
        <f ca="1">_xll.BDP($H116,CT$1)</f>
        <v>#NAME?</v>
      </c>
      <c r="CU116" s="122" t="e">
        <f ca="1">_xll.BDP($H116,CU$1)</f>
        <v>#NAME?</v>
      </c>
      <c r="CV116" s="122" t="e">
        <f ca="1">_xll.BDP($H116,CV$1)</f>
        <v>#NAME?</v>
      </c>
      <c r="CW116" s="122" t="e">
        <f ca="1">_xll.BDP($H116,CW$1)</f>
        <v>#NAME?</v>
      </c>
    </row>
    <row r="117" spans="1:101" hidden="1" x14ac:dyDescent="0.3">
      <c r="A117" t="str">
        <f t="shared" si="22"/>
        <v>3A</v>
      </c>
      <c r="B117">
        <v>3</v>
      </c>
      <c r="C117" s="34" t="s">
        <v>3295</v>
      </c>
      <c r="D117" s="34">
        <v>8</v>
      </c>
      <c r="E117" s="34">
        <v>2</v>
      </c>
      <c r="F117" s="42">
        <v>0.15</v>
      </c>
      <c r="G117" s="34"/>
      <c r="H117" s="34" t="s">
        <v>2910</v>
      </c>
      <c r="I117" s="34">
        <v>1114</v>
      </c>
      <c r="J117" s="34" t="str">
        <f t="shared" si="23"/>
        <v>1114AMS SM Equity</v>
      </c>
      <c r="K117" s="35" t="s">
        <v>2911</v>
      </c>
      <c r="L117" s="36">
        <v>0.23943378531835807</v>
      </c>
      <c r="M117" s="36">
        <v>0.32599619328298646</v>
      </c>
      <c r="N117" s="36">
        <v>0.10848898295734151</v>
      </c>
      <c r="O117" s="36">
        <v>0.15117951054227591</v>
      </c>
      <c r="P117" s="37">
        <v>9.7559101734976554</v>
      </c>
      <c r="Q117" s="37">
        <v>8.269519198669034</v>
      </c>
      <c r="R117" s="37">
        <v>13.729962258025241</v>
      </c>
      <c r="S117" s="38">
        <v>32.938071797164739</v>
      </c>
      <c r="T117" s="38">
        <v>38.777057000824804</v>
      </c>
      <c r="U117" s="36">
        <v>0.30728085079604806</v>
      </c>
      <c r="V117" s="39">
        <v>1.3786969718359567</v>
      </c>
      <c r="W117" s="36">
        <v>0.39126722562797767</v>
      </c>
      <c r="X117" s="40">
        <v>2.0512589319928769E-2</v>
      </c>
      <c r="Y117" s="39">
        <v>16.850836836738345</v>
      </c>
      <c r="Z117" s="39">
        <v>-4.280431248175276</v>
      </c>
      <c r="AA117" s="39">
        <v>3257400000</v>
      </c>
      <c r="AB117" s="39">
        <v>7024100000</v>
      </c>
      <c r="AC117" s="39" t="e">
        <v>#N/A</v>
      </c>
      <c r="AD117" s="41">
        <v>1525965643.2642505</v>
      </c>
      <c r="AE117" s="36">
        <v>0</v>
      </c>
      <c r="AF117" s="66" t="e">
        <f ca="1">_xll.BDP($H117,AF$1)/1000000</f>
        <v>#NAME?</v>
      </c>
      <c r="AG117" s="66" t="e">
        <f ca="1">_xll.BDP($H117,AG$1)</f>
        <v>#NAME?</v>
      </c>
      <c r="AH117" s="67" t="e">
        <f ca="1">_xll.BDP($H117,AH$1)</f>
        <v>#NAME?</v>
      </c>
      <c r="AI117" s="67" t="e">
        <f ca="1">_xll.BDP($H117,AI$1)</f>
        <v>#NAME?</v>
      </c>
      <c r="AJ117" s="67" t="e">
        <f ca="1">_xll.BDP($H117,AJ$1)</f>
        <v>#NAME?</v>
      </c>
      <c r="AK117" s="67" t="e">
        <f ca="1">_xll.BDP($H117,AK$1)</f>
        <v>#NAME?</v>
      </c>
      <c r="AL117" s="67" t="e">
        <f ca="1">_xll.BDP($H117,AL$1)</f>
        <v>#NAME?</v>
      </c>
      <c r="AM117" s="34" t="e">
        <f ca="1">_xll.BDP($H117,AM$1)</f>
        <v>#NAME?</v>
      </c>
      <c r="AN117" s="34" t="e">
        <f ca="1">_xll.BDP($H117,AN$1)</f>
        <v>#NAME?</v>
      </c>
      <c r="AO117" s="34" t="e">
        <f ca="1">_xll.BDP($H117,AO$1)</f>
        <v>#NAME?</v>
      </c>
      <c r="AP117" s="34" t="e">
        <f ca="1">_xll.BDP($H117,AP$1)</f>
        <v>#NAME?</v>
      </c>
      <c r="AQ117" s="129" t="e">
        <v>#VALUE!</v>
      </c>
      <c r="AR117" s="129">
        <v>0.147172</v>
      </c>
      <c r="AS117" s="129">
        <v>3.52173E-2</v>
      </c>
      <c r="AT117" s="63" t="s">
        <v>3395</v>
      </c>
      <c r="AU117" s="63" t="s">
        <v>3395</v>
      </c>
      <c r="AV117" t="str">
        <f t="shared" si="24"/>
        <v>29/04/2010</v>
      </c>
      <c r="AW117" s="67">
        <v>1.0828212021316113</v>
      </c>
      <c r="AX117" s="60">
        <f t="shared" si="25"/>
        <v>1.0828212021316113</v>
      </c>
      <c r="AY117" s="60">
        <f t="shared" si="26"/>
        <v>1.5238056515207521E-2</v>
      </c>
      <c r="AZ117" s="60">
        <f t="shared" si="27"/>
        <v>1.0980592586468187</v>
      </c>
      <c r="BA117" s="67">
        <v>36.534869906237319</v>
      </c>
      <c r="BB117" s="60">
        <v>0.51413881748072043</v>
      </c>
      <c r="BC117" s="67">
        <v>37.049008723718039</v>
      </c>
      <c r="BD117" s="60" t="e">
        <f ca="1">_xll.BDP($H117,BD$1)</f>
        <v>#NAME?</v>
      </c>
      <c r="BE117" s="60" t="e">
        <f t="shared" ca="1" si="28"/>
        <v>#NAME?</v>
      </c>
      <c r="BF117" s="63">
        <v>1084.7080000000001</v>
      </c>
      <c r="BG117" s="63">
        <v>1347.0830000000001</v>
      </c>
      <c r="BH117" s="63">
        <v>1514.4290000000001</v>
      </c>
      <c r="BI117" s="63">
        <v>1069.261</v>
      </c>
      <c r="BJ117" s="63">
        <v>1327.943</v>
      </c>
      <c r="BK117" s="63">
        <v>1469.5119999999999</v>
      </c>
      <c r="BL117" s="45">
        <f t="shared" ca="1" si="29"/>
        <v>0</v>
      </c>
      <c r="BM117" s="45">
        <f t="shared" ca="1" si="30"/>
        <v>0</v>
      </c>
      <c r="BN117" s="45">
        <f t="shared" ca="1" si="31"/>
        <v>0</v>
      </c>
      <c r="BO117" s="45">
        <f t="shared" ca="1" si="32"/>
        <v>0</v>
      </c>
      <c r="BP117" s="45">
        <f t="shared" ca="1" si="33"/>
        <v>0</v>
      </c>
      <c r="BQ117" s="45">
        <f t="shared" ca="1" si="34"/>
        <v>0</v>
      </c>
      <c r="BR117" s="29">
        <f t="shared" ca="1" si="35"/>
        <v>0</v>
      </c>
      <c r="CI117" s="125">
        <f t="shared" si="36"/>
        <v>0.23943378531835807</v>
      </c>
      <c r="CJ117">
        <f t="shared" si="37"/>
        <v>0</v>
      </c>
      <c r="CK117">
        <f t="shared" si="38"/>
        <v>0</v>
      </c>
      <c r="CL117">
        <f t="shared" si="39"/>
        <v>0</v>
      </c>
      <c r="CM117">
        <f t="shared" si="40"/>
        <v>1</v>
      </c>
      <c r="CN117">
        <f t="shared" si="41"/>
        <v>0</v>
      </c>
      <c r="CO117">
        <f t="shared" si="42"/>
        <v>0</v>
      </c>
      <c r="CP117">
        <f t="shared" si="43"/>
        <v>0</v>
      </c>
      <c r="CR117" t="e">
        <f ca="1">_xll.BDP($H117,CR$1)</f>
        <v>#NAME?</v>
      </c>
      <c r="CS117" t="e">
        <f ca="1">_xll.BDP($H117,CS$1)</f>
        <v>#NAME?</v>
      </c>
      <c r="CT117" s="121" t="e">
        <f ca="1">_xll.BDP($H117,CT$1)</f>
        <v>#NAME?</v>
      </c>
      <c r="CU117" s="122" t="e">
        <f ca="1">_xll.BDP($H117,CU$1)</f>
        <v>#NAME?</v>
      </c>
      <c r="CV117" s="122" t="e">
        <f ca="1">_xll.BDP($H117,CV$1)</f>
        <v>#NAME?</v>
      </c>
      <c r="CW117" s="122" t="e">
        <f ca="1">_xll.BDP($H117,CW$1)</f>
        <v>#NAME?</v>
      </c>
    </row>
    <row r="118" spans="1:101" hidden="1" x14ac:dyDescent="0.3">
      <c r="A118" t="str">
        <f t="shared" si="22"/>
        <v>3A</v>
      </c>
      <c r="B118">
        <v>3</v>
      </c>
      <c r="C118" s="34" t="s">
        <v>3295</v>
      </c>
      <c r="D118" s="34">
        <v>10</v>
      </c>
      <c r="E118" s="34">
        <v>3</v>
      </c>
      <c r="F118" s="42">
        <v>0.12</v>
      </c>
      <c r="G118" s="34"/>
      <c r="H118" s="34" t="s">
        <v>1287</v>
      </c>
      <c r="I118" s="35">
        <v>1115</v>
      </c>
      <c r="J118" s="34" t="str">
        <f t="shared" si="23"/>
        <v>1115ITX SM Equity</v>
      </c>
      <c r="K118" s="35" t="s">
        <v>1299</v>
      </c>
      <c r="L118" s="36">
        <v>0.38939307784040722</v>
      </c>
      <c r="M118" s="36">
        <v>0.53165178937023994</v>
      </c>
      <c r="N118" s="36">
        <v>0.38216726141321755</v>
      </c>
      <c r="O118" s="36">
        <v>0.52337955498226374</v>
      </c>
      <c r="P118" s="37">
        <v>15.500292188818907</v>
      </c>
      <c r="Q118" s="37">
        <v>11.879570290672953</v>
      </c>
      <c r="R118" s="37">
        <v>14.331959511740648</v>
      </c>
      <c r="S118" s="38">
        <v>25.404990346799227</v>
      </c>
      <c r="T118" s="38">
        <v>28.834167459854463</v>
      </c>
      <c r="U118" s="36">
        <v>-0.16145849992003838</v>
      </c>
      <c r="V118" s="39">
        <v>-0.56642728904847395</v>
      </c>
      <c r="W118" s="36">
        <v>1.039735520376375</v>
      </c>
      <c r="X118" s="40" t="e">
        <v>#N/A</v>
      </c>
      <c r="Y118" s="39">
        <v>6.8299298108363615</v>
      </c>
      <c r="Z118" s="39">
        <v>6.0732833599011382</v>
      </c>
      <c r="AA118" s="39">
        <v>12211000000</v>
      </c>
      <c r="AB118" s="39">
        <v>12404000000</v>
      </c>
      <c r="AC118" s="39" t="e">
        <v>#N/A</v>
      </c>
      <c r="AD118" s="41">
        <v>4924310160</v>
      </c>
      <c r="AE118" s="36">
        <v>0</v>
      </c>
      <c r="AF118" s="66" t="e">
        <f ca="1">_xll.BDP($H118,AF$1)/1000000</f>
        <v>#NAME?</v>
      </c>
      <c r="AG118" s="66" t="e">
        <f ca="1">_xll.BDP($H118,AG$1)</f>
        <v>#NAME?</v>
      </c>
      <c r="AH118" s="67" t="e">
        <f ca="1">_xll.BDP($H118,AH$1)</f>
        <v>#NAME?</v>
      </c>
      <c r="AI118" s="67" t="e">
        <f ca="1">_xll.BDP($H118,AI$1)</f>
        <v>#NAME?</v>
      </c>
      <c r="AJ118" s="67" t="e">
        <f ca="1">_xll.BDP($H118,AJ$1)</f>
        <v>#NAME?</v>
      </c>
      <c r="AK118" s="67" t="e">
        <f ca="1">_xll.BDP($H118,AK$1)</f>
        <v>#NAME?</v>
      </c>
      <c r="AL118" s="67" t="e">
        <f ca="1">_xll.BDP($H118,AL$1)</f>
        <v>#NAME?</v>
      </c>
      <c r="AM118" s="34" t="e">
        <f ca="1">_xll.BDP($H118,AM$1)</f>
        <v>#NAME?</v>
      </c>
      <c r="AN118" s="34" t="e">
        <f ca="1">_xll.BDP($H118,AN$1)</f>
        <v>#NAME?</v>
      </c>
      <c r="AO118" s="34" t="e">
        <f ca="1">_xll.BDP($H118,AO$1)</f>
        <v>#NAME?</v>
      </c>
      <c r="AP118" s="34" t="e">
        <f ca="1">_xll.BDP($H118,AP$1)</f>
        <v>#NAME?</v>
      </c>
      <c r="AQ118" s="129">
        <v>0.13222440000000002</v>
      </c>
      <c r="AR118" s="129">
        <v>7.7236360000000004E-2</v>
      </c>
      <c r="AS118" s="129">
        <v>6.8158930000000006E-2</v>
      </c>
      <c r="AT118" s="63" t="s">
        <v>3396</v>
      </c>
      <c r="AU118" s="63" t="s">
        <v>3396</v>
      </c>
      <c r="AV118" t="str">
        <f t="shared" si="24"/>
        <v>23/05/2001</v>
      </c>
      <c r="AW118" s="67">
        <v>2.2860425152633463</v>
      </c>
      <c r="AX118" s="60">
        <f t="shared" si="25"/>
        <v>2.2860425152633463</v>
      </c>
      <c r="AY118" s="60">
        <f t="shared" si="26"/>
        <v>-2.6092700703975496E-16</v>
      </c>
      <c r="AZ118" s="60">
        <f t="shared" si="27"/>
        <v>2.2860425152633459</v>
      </c>
      <c r="BA118" s="67">
        <v>62.2523103793405</v>
      </c>
      <c r="BB118" s="60">
        <v>-7.1054273576010019E-15</v>
      </c>
      <c r="BC118" s="67">
        <v>62.252310379340493</v>
      </c>
      <c r="BD118" s="60" t="e">
        <f ca="1">_xll.BDP($H118,BD$1)</f>
        <v>#NAME?</v>
      </c>
      <c r="BE118" s="60" t="e">
        <f t="shared" ca="1" si="28"/>
        <v>#NAME?</v>
      </c>
      <c r="BF118" s="63">
        <v>5015.692</v>
      </c>
      <c r="BG118" s="63">
        <v>5398.9639999999999</v>
      </c>
      <c r="BH118" s="63">
        <v>5759.4580000000005</v>
      </c>
      <c r="BI118" s="63">
        <v>5619.4710000000005</v>
      </c>
      <c r="BJ118" s="63">
        <v>6032.701</v>
      </c>
      <c r="BK118" s="63">
        <v>6544.4650000000001</v>
      </c>
      <c r="BL118" s="45">
        <f t="shared" ca="1" si="29"/>
        <v>0</v>
      </c>
      <c r="BM118" s="45">
        <f t="shared" ca="1" si="30"/>
        <v>0</v>
      </c>
      <c r="BN118" s="45">
        <f t="shared" ca="1" si="31"/>
        <v>0</v>
      </c>
      <c r="BO118" s="45">
        <f t="shared" ca="1" si="32"/>
        <v>0</v>
      </c>
      <c r="BP118" s="45">
        <f t="shared" ca="1" si="33"/>
        <v>0</v>
      </c>
      <c r="BQ118" s="45">
        <f t="shared" ca="1" si="34"/>
        <v>0</v>
      </c>
      <c r="BR118" s="29">
        <f t="shared" ca="1" si="35"/>
        <v>0</v>
      </c>
      <c r="CI118" s="125">
        <f t="shared" si="36"/>
        <v>0.38939307784040722</v>
      </c>
      <c r="CJ118">
        <f t="shared" si="37"/>
        <v>0</v>
      </c>
      <c r="CK118">
        <f t="shared" si="38"/>
        <v>0</v>
      </c>
      <c r="CL118">
        <f t="shared" si="39"/>
        <v>0</v>
      </c>
      <c r="CM118">
        <f t="shared" si="40"/>
        <v>0</v>
      </c>
      <c r="CN118">
        <f t="shared" si="41"/>
        <v>1</v>
      </c>
      <c r="CO118">
        <f t="shared" si="42"/>
        <v>0</v>
      </c>
      <c r="CP118">
        <f t="shared" si="43"/>
        <v>0</v>
      </c>
      <c r="CR118" t="e">
        <f ca="1">_xll.BDP($H118,CR$1)</f>
        <v>#NAME?</v>
      </c>
      <c r="CS118" t="e">
        <f ca="1">_xll.BDP($H118,CS$1)</f>
        <v>#NAME?</v>
      </c>
      <c r="CT118" s="121" t="e">
        <f ca="1">_xll.BDP($H118,CT$1)</f>
        <v>#NAME?</v>
      </c>
      <c r="CU118" s="122" t="e">
        <f ca="1">_xll.BDP($H118,CU$1)</f>
        <v>#NAME?</v>
      </c>
      <c r="CV118" s="122" t="e">
        <f ca="1">_xll.BDP($H118,CV$1)</f>
        <v>#NAME?</v>
      </c>
      <c r="CW118" s="122" t="e">
        <f ca="1">_xll.BDP($H118,CW$1)</f>
        <v>#NAME?</v>
      </c>
    </row>
    <row r="119" spans="1:101" hidden="1" x14ac:dyDescent="0.3">
      <c r="A119" t="str">
        <f t="shared" si="22"/>
        <v>3B</v>
      </c>
      <c r="B119">
        <v>3</v>
      </c>
      <c r="C119" s="34" t="s">
        <v>3296</v>
      </c>
      <c r="D119" s="34">
        <v>11</v>
      </c>
      <c r="E119" s="34">
        <v>4</v>
      </c>
      <c r="F119" s="42">
        <v>0.22</v>
      </c>
      <c r="G119" s="34" t="s">
        <v>2535</v>
      </c>
      <c r="H119" s="35" t="s">
        <v>370</v>
      </c>
      <c r="I119" s="34">
        <v>1116</v>
      </c>
      <c r="J119" s="34" t="str">
        <f t="shared" si="23"/>
        <v>1116CMG US Equity</v>
      </c>
      <c r="K119" s="35" t="s">
        <v>1059</v>
      </c>
      <c r="L119" s="36">
        <v>0.21778911064394099</v>
      </c>
      <c r="M119" s="36">
        <v>0.23163597418332221</v>
      </c>
      <c r="N119" s="36">
        <v>0.21460387350908627</v>
      </c>
      <c r="O119" s="36">
        <v>0.23065874891376395</v>
      </c>
      <c r="P119" s="37">
        <v>22.423629494620403</v>
      </c>
      <c r="Q119" s="37">
        <v>17.018962406261167</v>
      </c>
      <c r="R119" s="37">
        <v>45.286720306599051</v>
      </c>
      <c r="S119" s="38">
        <v>17.261510144937944</v>
      </c>
      <c r="T119" s="38">
        <v>21.749434719546311</v>
      </c>
      <c r="U119" s="36">
        <v>0.33623070777808001</v>
      </c>
      <c r="V119" s="39">
        <v>1.4612230953194401</v>
      </c>
      <c r="W119" s="36">
        <v>0.36635681075044008</v>
      </c>
      <c r="X119" s="40" t="e">
        <v>#N/A</v>
      </c>
      <c r="Y119" s="39">
        <v>14.920475673108237</v>
      </c>
      <c r="Z119" s="39">
        <v>45.931060592345304</v>
      </c>
      <c r="AA119" s="39">
        <v>5178358000</v>
      </c>
      <c r="AB119" s="39">
        <v>5200297000</v>
      </c>
      <c r="AC119" s="39">
        <v>96565000</v>
      </c>
      <c r="AD119" s="41">
        <v>1791037000</v>
      </c>
      <c r="AE119" s="36">
        <v>5.3915692417297913E-2</v>
      </c>
      <c r="AF119" s="66" t="e">
        <f ca="1">_xll.BDP($H119,AF$1)/1000000</f>
        <v>#NAME?</v>
      </c>
      <c r="AG119" s="66" t="e">
        <f ca="1">_xll.BDP($H119,AG$1)</f>
        <v>#NAME?</v>
      </c>
      <c r="AH119" s="67" t="e">
        <f ca="1">_xll.BDP($H119,AH$1)</f>
        <v>#NAME?</v>
      </c>
      <c r="AI119" s="67" t="e">
        <f ca="1">_xll.BDP($H119,AI$1)</f>
        <v>#NAME?</v>
      </c>
      <c r="AJ119" s="67" t="e">
        <f ca="1">_xll.BDP($H119,AJ$1)</f>
        <v>#NAME?</v>
      </c>
      <c r="AK119" s="67" t="e">
        <f ca="1">_xll.BDP($H119,AK$1)</f>
        <v>#NAME?</v>
      </c>
      <c r="AL119" s="67" t="e">
        <f ca="1">_xll.BDP($H119,AL$1)</f>
        <v>#NAME?</v>
      </c>
      <c r="AM119" s="34" t="e">
        <f ca="1">_xll.BDP($H119,AM$1)</f>
        <v>#NAME?</v>
      </c>
      <c r="AN119" s="34" t="e">
        <f ca="1">_xll.BDP($H119,AN$1)</f>
        <v>#NAME?</v>
      </c>
      <c r="AO119" s="34" t="e">
        <f ca="1">_xll.BDP($H119,AO$1)</f>
        <v>#NAME?</v>
      </c>
      <c r="AP119" s="34" t="e">
        <f ca="1">_xll.BDP($H119,AP$1)</f>
        <v>#NAME?</v>
      </c>
      <c r="AQ119" s="129" t="e">
        <v>#VALUE!</v>
      </c>
      <c r="AR119" s="129">
        <v>0.20672679999999999</v>
      </c>
      <c r="AS119" s="129">
        <v>0.43935160000000006</v>
      </c>
      <c r="AT119" s="63" t="s">
        <v>3397</v>
      </c>
      <c r="AU119" s="63" t="s">
        <v>3397</v>
      </c>
      <c r="AV119" t="str">
        <f t="shared" si="24"/>
        <v>26/01/2006</v>
      </c>
      <c r="AW119" s="67" t="s">
        <v>3317</v>
      </c>
      <c r="AX119" s="60">
        <f t="shared" si="25"/>
        <v>0</v>
      </c>
      <c r="AY119" s="60">
        <f t="shared" ca="1" si="26"/>
        <v>0</v>
      </c>
      <c r="AZ119" s="60">
        <f t="shared" ca="1" si="27"/>
        <v>0</v>
      </c>
      <c r="BA119" s="67">
        <v>0</v>
      </c>
      <c r="BB119" s="60">
        <v>88.824591757851792</v>
      </c>
      <c r="BC119" s="67">
        <v>88.824591757851792</v>
      </c>
      <c r="BD119" s="60" t="e">
        <f ca="1">_xll.BDP($H119,BD$1)</f>
        <v>#NAME?</v>
      </c>
      <c r="BE119" s="60" t="e">
        <f t="shared" ca="1" si="28"/>
        <v>#NAME?</v>
      </c>
      <c r="BF119" s="63">
        <v>1223.3</v>
      </c>
      <c r="BG119" s="63">
        <v>1460.6130000000001</v>
      </c>
      <c r="BH119" s="63">
        <v>1715.444</v>
      </c>
      <c r="BI119" s="63">
        <v>1205.932</v>
      </c>
      <c r="BJ119" s="63">
        <v>1350.2650000000001</v>
      </c>
      <c r="BK119" s="63">
        <v>1517.1390000000001</v>
      </c>
      <c r="BL119" s="45">
        <f t="shared" ca="1" si="29"/>
        <v>0</v>
      </c>
      <c r="BM119" s="45">
        <f t="shared" ca="1" si="30"/>
        <v>0</v>
      </c>
      <c r="BN119" s="45">
        <f t="shared" ca="1" si="31"/>
        <v>0</v>
      </c>
      <c r="BO119" s="45">
        <f t="shared" ca="1" si="32"/>
        <v>0</v>
      </c>
      <c r="BP119" s="45">
        <f t="shared" ca="1" si="33"/>
        <v>0</v>
      </c>
      <c r="BQ119" s="45">
        <f t="shared" ca="1" si="34"/>
        <v>0</v>
      </c>
      <c r="BR119" s="29">
        <f t="shared" ca="1" si="35"/>
        <v>0</v>
      </c>
      <c r="CI119" s="125">
        <f t="shared" si="36"/>
        <v>0.21778911064394099</v>
      </c>
      <c r="CJ119">
        <f t="shared" si="37"/>
        <v>0</v>
      </c>
      <c r="CK119">
        <f t="shared" si="38"/>
        <v>0</v>
      </c>
      <c r="CL119">
        <f t="shared" si="39"/>
        <v>0</v>
      </c>
      <c r="CM119">
        <f t="shared" si="40"/>
        <v>1</v>
      </c>
      <c r="CN119">
        <f t="shared" si="41"/>
        <v>0</v>
      </c>
      <c r="CO119">
        <f t="shared" si="42"/>
        <v>0</v>
      </c>
      <c r="CP119">
        <f t="shared" si="43"/>
        <v>0</v>
      </c>
      <c r="CR119" t="e">
        <f ca="1">_xll.BDP($H119,CR$1)</f>
        <v>#NAME?</v>
      </c>
      <c r="CS119" t="e">
        <f ca="1">_xll.BDP($H119,CS$1)</f>
        <v>#NAME?</v>
      </c>
      <c r="CT119" s="121" t="e">
        <f ca="1">_xll.BDP($H119,CT$1)</f>
        <v>#NAME?</v>
      </c>
      <c r="CU119" s="122" t="e">
        <f ca="1">_xll.BDP($H119,CU$1)</f>
        <v>#NAME?</v>
      </c>
      <c r="CV119" s="122" t="e">
        <f ca="1">_xll.BDP($H119,CV$1)</f>
        <v>#NAME?</v>
      </c>
      <c r="CW119" s="122" t="e">
        <f ca="1">_xll.BDP($H119,CW$1)</f>
        <v>#NAME?</v>
      </c>
    </row>
    <row r="120" spans="1:101" hidden="1" x14ac:dyDescent="0.3">
      <c r="A120" t="str">
        <f t="shared" si="22"/>
        <v>3B</v>
      </c>
      <c r="B120">
        <v>3</v>
      </c>
      <c r="C120" s="34" t="s">
        <v>3296</v>
      </c>
      <c r="D120" s="34">
        <v>12</v>
      </c>
      <c r="E120" s="34">
        <v>2</v>
      </c>
      <c r="F120" s="42">
        <v>0.14000000000000001</v>
      </c>
      <c r="G120" s="34"/>
      <c r="H120" s="35" t="s">
        <v>215</v>
      </c>
      <c r="I120" s="35">
        <v>1117</v>
      </c>
      <c r="J120" s="34" t="str">
        <f t="shared" si="23"/>
        <v>1117LOW US Equity</v>
      </c>
      <c r="K120" s="35" t="s">
        <v>874</v>
      </c>
      <c r="L120" s="36">
        <v>0.43549779379730741</v>
      </c>
      <c r="M120" s="36">
        <v>0.58524219938240307</v>
      </c>
      <c r="N120" s="36">
        <v>0.42942302876555327</v>
      </c>
      <c r="O120" s="36">
        <v>0.57697201017811706</v>
      </c>
      <c r="P120" s="37">
        <v>38.144833809595433</v>
      </c>
      <c r="Q120" s="37">
        <v>27.225527485188529</v>
      </c>
      <c r="R120" s="37" t="e">
        <v>#N/A</v>
      </c>
      <c r="S120" s="38">
        <v>13.619683313463488</v>
      </c>
      <c r="T120" s="38">
        <v>15.880031733275636</v>
      </c>
      <c r="U120" s="36">
        <v>0.8146954348112091</v>
      </c>
      <c r="V120" s="39">
        <v>3.0737094639311713</v>
      </c>
      <c r="W120" s="36">
        <v>-0.32036065073937758</v>
      </c>
      <c r="X120" s="40">
        <v>3.1681800236873274E-2</v>
      </c>
      <c r="Y120" s="39">
        <v>7.1781682246351179</v>
      </c>
      <c r="Z120" s="39">
        <v>17.480808334212373</v>
      </c>
      <c r="AA120" s="39">
        <v>21697000000</v>
      </c>
      <c r="AB120" s="39">
        <v>22008000000</v>
      </c>
      <c r="AC120" s="39">
        <v>232000000</v>
      </c>
      <c r="AD120" s="41">
        <v>7718000000</v>
      </c>
      <c r="AE120" s="36">
        <v>3.0059600932884168E-2</v>
      </c>
      <c r="AF120" s="66" t="e">
        <f ca="1">_xll.BDP($H120,AF$1)/1000000</f>
        <v>#NAME?</v>
      </c>
      <c r="AG120" s="66" t="e">
        <f ca="1">_xll.BDP($H120,AG$1)</f>
        <v>#NAME?</v>
      </c>
      <c r="AH120" s="67" t="e">
        <f ca="1">_xll.BDP($H120,AH$1)</f>
        <v>#NAME?</v>
      </c>
      <c r="AI120" s="67" t="e">
        <f ca="1">_xll.BDP($H120,AI$1)</f>
        <v>#NAME?</v>
      </c>
      <c r="AJ120" s="67" t="e">
        <f ca="1">_xll.BDP($H120,AJ$1)</f>
        <v>#NAME?</v>
      </c>
      <c r="AK120" s="67" t="e">
        <f ca="1">_xll.BDP($H120,AK$1)</f>
        <v>#NAME?</v>
      </c>
      <c r="AL120" s="67" t="e">
        <f ca="1">_xll.BDP($H120,AL$1)</f>
        <v>#NAME?</v>
      </c>
      <c r="AM120" s="34" t="e">
        <f ca="1">_xll.BDP($H120,AM$1)</f>
        <v>#NAME?</v>
      </c>
      <c r="AN120" s="34" t="e">
        <f ca="1">_xll.BDP($H120,AN$1)</f>
        <v>#NAME?</v>
      </c>
      <c r="AO120" s="34" t="e">
        <f ca="1">_xll.BDP($H120,AO$1)</f>
        <v>#NAME?</v>
      </c>
      <c r="AP120" s="34" t="e">
        <f ca="1">_xll.BDP($H120,AP$1)</f>
        <v>#NAME?</v>
      </c>
      <c r="AQ120" s="129">
        <v>0.14552380000000001</v>
      </c>
      <c r="AR120" s="129">
        <v>0.21347960000000002</v>
      </c>
      <c r="AS120" s="129">
        <v>0.19640750000000001</v>
      </c>
      <c r="AT120" s="63" t="s">
        <v>4022</v>
      </c>
      <c r="AU120" s="63" t="s">
        <v>3398</v>
      </c>
      <c r="AV120" t="str">
        <f t="shared" si="24"/>
        <v>19/12/1979</v>
      </c>
      <c r="AW120" s="67">
        <v>1.8797795938682582</v>
      </c>
      <c r="AX120" s="60">
        <f t="shared" si="25"/>
        <v>1.8797795938682582</v>
      </c>
      <c r="AY120" s="60">
        <f t="shared" si="26"/>
        <v>10.654371201742352</v>
      </c>
      <c r="AZ120" s="60">
        <f t="shared" si="27"/>
        <v>12.534150795610611</v>
      </c>
      <c r="BA120" s="67">
        <v>29.281116529582125</v>
      </c>
      <c r="BB120" s="60">
        <v>165.96194879723004</v>
      </c>
      <c r="BC120" s="67">
        <v>195.24306532681217</v>
      </c>
      <c r="BD120" s="60" t="e">
        <f ca="1">_xll.BDP($H120,BD$1)</f>
        <v>#NAME?</v>
      </c>
      <c r="BE120" s="60" t="e">
        <f t="shared" ca="1" si="28"/>
        <v>#NAME?</v>
      </c>
      <c r="BF120" s="63">
        <v>7819.8060000000005</v>
      </c>
      <c r="BG120" s="63">
        <v>8069.29</v>
      </c>
      <c r="BH120" s="63">
        <v>8655.6959999999999</v>
      </c>
      <c r="BI120" s="63">
        <v>8016.1770000000006</v>
      </c>
      <c r="BJ120" s="63">
        <v>7986.4400000000005</v>
      </c>
      <c r="BK120" s="63">
        <v>9077.982</v>
      </c>
      <c r="BL120" s="45">
        <f t="shared" ca="1" si="29"/>
        <v>0</v>
      </c>
      <c r="BM120" s="45">
        <f t="shared" ca="1" si="30"/>
        <v>0</v>
      </c>
      <c r="BN120" s="45">
        <f t="shared" ca="1" si="31"/>
        <v>0</v>
      </c>
      <c r="BO120" s="45">
        <f t="shared" ca="1" si="32"/>
        <v>0</v>
      </c>
      <c r="BP120" s="45">
        <f t="shared" ca="1" si="33"/>
        <v>0</v>
      </c>
      <c r="BQ120" s="45">
        <f t="shared" ca="1" si="34"/>
        <v>0</v>
      </c>
      <c r="BR120" s="29">
        <f t="shared" ca="1" si="35"/>
        <v>0</v>
      </c>
      <c r="CI120" s="125">
        <f t="shared" si="36"/>
        <v>0.43549779379730741</v>
      </c>
      <c r="CJ120">
        <f t="shared" si="37"/>
        <v>0</v>
      </c>
      <c r="CK120">
        <f t="shared" si="38"/>
        <v>0</v>
      </c>
      <c r="CL120">
        <f t="shared" si="39"/>
        <v>0</v>
      </c>
      <c r="CM120">
        <f t="shared" si="40"/>
        <v>0</v>
      </c>
      <c r="CN120">
        <f t="shared" si="41"/>
        <v>0</v>
      </c>
      <c r="CO120">
        <f t="shared" si="42"/>
        <v>1</v>
      </c>
      <c r="CP120">
        <f t="shared" si="43"/>
        <v>0</v>
      </c>
      <c r="CR120" t="e">
        <f ca="1">_xll.BDP($H120,CR$1)</f>
        <v>#NAME?</v>
      </c>
      <c r="CS120" t="e">
        <f ca="1">_xll.BDP($H120,CS$1)</f>
        <v>#NAME?</v>
      </c>
      <c r="CT120" s="121" t="e">
        <f ca="1">_xll.BDP($H120,CT$1)</f>
        <v>#NAME?</v>
      </c>
      <c r="CU120" s="122" t="e">
        <f ca="1">_xll.BDP($H120,CU$1)</f>
        <v>#NAME?</v>
      </c>
      <c r="CV120" s="122" t="e">
        <f ca="1">_xll.BDP($H120,CV$1)</f>
        <v>#NAME?</v>
      </c>
      <c r="CW120" s="122" t="e">
        <f ca="1">_xll.BDP($H120,CW$1)</f>
        <v>#NAME?</v>
      </c>
    </row>
    <row r="121" spans="1:101" hidden="1" x14ac:dyDescent="0.3">
      <c r="A121" t="str">
        <f t="shared" si="22"/>
        <v>3B</v>
      </c>
      <c r="B121">
        <v>3</v>
      </c>
      <c r="C121" s="34" t="s">
        <v>3296</v>
      </c>
      <c r="D121" s="34">
        <v>13</v>
      </c>
      <c r="E121" s="34">
        <v>1</v>
      </c>
      <c r="F121" s="42">
        <v>0.14000000000000001</v>
      </c>
      <c r="G121" s="34"/>
      <c r="H121" s="35" t="s">
        <v>139</v>
      </c>
      <c r="I121" s="34">
        <v>1118</v>
      </c>
      <c r="J121" s="34" t="str">
        <f t="shared" si="23"/>
        <v>1118HD US Equity</v>
      </c>
      <c r="K121" s="35" t="s">
        <v>783</v>
      </c>
      <c r="L121" s="36">
        <v>0.60524987958700616</v>
      </c>
      <c r="M121" s="36">
        <v>0.57612941881366087</v>
      </c>
      <c r="N121" s="36">
        <v>0.52376050889892256</v>
      </c>
      <c r="O121" s="36">
        <v>0.48890561125912668</v>
      </c>
      <c r="P121" s="37">
        <v>48.104662864810464</v>
      </c>
      <c r="Q121" s="37">
        <v>36.573695419121115</v>
      </c>
      <c r="R121" s="37" t="e">
        <v>#N/A</v>
      </c>
      <c r="S121" s="38">
        <v>17.185839571444291</v>
      </c>
      <c r="T121" s="38">
        <v>17.90499545751987</v>
      </c>
      <c r="U121" s="36">
        <v>0.69870465193867037</v>
      </c>
      <c r="V121" s="39">
        <v>1.8039098194891769</v>
      </c>
      <c r="W121" s="36">
        <v>4.7390883146126257E-3</v>
      </c>
      <c r="X121" s="40">
        <v>3.477785870356883E-2</v>
      </c>
      <c r="Y121" s="39">
        <v>9.1773568982951499</v>
      </c>
      <c r="Z121" s="39">
        <v>16.368771160816074</v>
      </c>
      <c r="AA121" s="39">
        <v>41725000000</v>
      </c>
      <c r="AB121" s="39">
        <v>49169000000</v>
      </c>
      <c r="AC121" s="39">
        <v>375000000</v>
      </c>
      <c r="AD121" s="41">
        <v>16440000000</v>
      </c>
      <c r="AE121" s="36">
        <v>2.281021897810219E-2</v>
      </c>
      <c r="AF121" s="66" t="e">
        <f ca="1">_xll.BDP($H121,AF$1)/1000000</f>
        <v>#NAME?</v>
      </c>
      <c r="AG121" s="66" t="e">
        <f ca="1">_xll.BDP($H121,AG$1)</f>
        <v>#NAME?</v>
      </c>
      <c r="AH121" s="67" t="e">
        <f ca="1">_xll.BDP($H121,AH$1)</f>
        <v>#NAME?</v>
      </c>
      <c r="AI121" s="67" t="e">
        <f ca="1">_xll.BDP($H121,AI$1)</f>
        <v>#NAME?</v>
      </c>
      <c r="AJ121" s="67" t="e">
        <f ca="1">_xll.BDP($H121,AJ$1)</f>
        <v>#NAME?</v>
      </c>
      <c r="AK121" s="67" t="e">
        <f ca="1">_xll.BDP($H121,AK$1)</f>
        <v>#NAME?</v>
      </c>
      <c r="AL121" s="67" t="e">
        <f ca="1">_xll.BDP($H121,AL$1)</f>
        <v>#NAME?</v>
      </c>
      <c r="AM121" s="34" t="e">
        <f ca="1">_xll.BDP($H121,AM$1)</f>
        <v>#NAME?</v>
      </c>
      <c r="AN121" s="34" t="e">
        <f ca="1">_xll.BDP($H121,AN$1)</f>
        <v>#NAME?</v>
      </c>
      <c r="AO121" s="34" t="e">
        <f ca="1">_xll.BDP($H121,AO$1)</f>
        <v>#NAME?</v>
      </c>
      <c r="AP121" s="34" t="e">
        <f ca="1">_xll.BDP($H121,AP$1)</f>
        <v>#NAME?</v>
      </c>
      <c r="AQ121" s="129">
        <v>0.15883940000000002</v>
      </c>
      <c r="AR121" s="129">
        <v>0.19298770000000001</v>
      </c>
      <c r="AS121" s="129">
        <v>0.1207555</v>
      </c>
      <c r="AT121" s="63" t="s">
        <v>3998</v>
      </c>
      <c r="AU121" s="63" t="s">
        <v>3399</v>
      </c>
      <c r="AV121" t="str">
        <f t="shared" si="24"/>
        <v>01/09/1981</v>
      </c>
      <c r="AW121" s="67">
        <v>2.535176994382959</v>
      </c>
      <c r="AX121" s="60">
        <f t="shared" si="25"/>
        <v>2.535176994382959</v>
      </c>
      <c r="AY121" s="60">
        <f t="shared" si="26"/>
        <v>2.0785358616218907</v>
      </c>
      <c r="AZ121" s="60">
        <f t="shared" si="27"/>
        <v>4.6137128560048497</v>
      </c>
      <c r="BA121" s="67">
        <v>45.408944752996199</v>
      </c>
      <c r="BB121" s="60">
        <v>37.229795125401928</v>
      </c>
      <c r="BC121" s="67">
        <v>82.638739878398127</v>
      </c>
      <c r="BD121" s="60" t="e">
        <f ca="1">_xll.BDP($H121,BD$1)</f>
        <v>#NAME?</v>
      </c>
      <c r="BE121" s="60" t="e">
        <f t="shared" ca="1" si="28"/>
        <v>#NAME?</v>
      </c>
      <c r="BF121" s="63">
        <v>15058.486000000001</v>
      </c>
      <c r="BG121" s="63">
        <v>15604.229000000001</v>
      </c>
      <c r="BH121" s="63">
        <v>16208</v>
      </c>
      <c r="BI121" s="63">
        <v>15678.451000000001</v>
      </c>
      <c r="BJ121" s="63">
        <v>16055.947</v>
      </c>
      <c r="BK121" s="63">
        <v>16491.427</v>
      </c>
      <c r="BL121" s="45">
        <f t="shared" ca="1" si="29"/>
        <v>0</v>
      </c>
      <c r="BM121" s="45">
        <f t="shared" ca="1" si="30"/>
        <v>0</v>
      </c>
      <c r="BN121" s="45">
        <f t="shared" ca="1" si="31"/>
        <v>0</v>
      </c>
      <c r="BO121" s="45">
        <f t="shared" ca="1" si="32"/>
        <v>0</v>
      </c>
      <c r="BP121" s="45">
        <f t="shared" ca="1" si="33"/>
        <v>0</v>
      </c>
      <c r="BQ121" s="45">
        <f t="shared" ca="1" si="34"/>
        <v>0</v>
      </c>
      <c r="BR121" s="29">
        <f t="shared" ca="1" si="35"/>
        <v>0</v>
      </c>
      <c r="CI121" s="125">
        <f t="shared" si="36"/>
        <v>0.60524987958700616</v>
      </c>
      <c r="CJ121">
        <f t="shared" si="37"/>
        <v>0</v>
      </c>
      <c r="CK121">
        <f t="shared" si="38"/>
        <v>0</v>
      </c>
      <c r="CL121">
        <f t="shared" si="39"/>
        <v>0</v>
      </c>
      <c r="CM121">
        <f t="shared" si="40"/>
        <v>0</v>
      </c>
      <c r="CN121">
        <f t="shared" si="41"/>
        <v>0</v>
      </c>
      <c r="CO121">
        <f t="shared" si="42"/>
        <v>0</v>
      </c>
      <c r="CP121">
        <f t="shared" si="43"/>
        <v>1</v>
      </c>
      <c r="CR121" t="e">
        <f ca="1">_xll.BDP($H121,CR$1)</f>
        <v>#NAME?</v>
      </c>
      <c r="CS121" t="e">
        <f ca="1">_xll.BDP($H121,CS$1)</f>
        <v>#NAME?</v>
      </c>
      <c r="CT121" s="121" t="e">
        <f ca="1">_xll.BDP($H121,CT$1)</f>
        <v>#NAME?</v>
      </c>
      <c r="CU121" s="122" t="e">
        <f ca="1">_xll.BDP($H121,CU$1)</f>
        <v>#NAME?</v>
      </c>
      <c r="CV121" s="122" t="e">
        <f ca="1">_xll.BDP($H121,CV$1)</f>
        <v>#NAME?</v>
      </c>
      <c r="CW121" s="122" t="e">
        <f ca="1">_xll.BDP($H121,CW$1)</f>
        <v>#NAME?</v>
      </c>
    </row>
    <row r="122" spans="1:101" hidden="1" x14ac:dyDescent="0.3">
      <c r="A122" t="str">
        <f t="shared" si="22"/>
        <v>3A</v>
      </c>
      <c r="B122">
        <v>3</v>
      </c>
      <c r="C122" s="34" t="s">
        <v>3295</v>
      </c>
      <c r="D122" s="34">
        <v>15</v>
      </c>
      <c r="E122" s="34">
        <v>1</v>
      </c>
      <c r="F122" s="42">
        <v>0.15</v>
      </c>
      <c r="G122" s="34"/>
      <c r="H122" s="35" t="s">
        <v>245</v>
      </c>
      <c r="I122" s="35">
        <v>1119</v>
      </c>
      <c r="J122" s="34" t="str">
        <f t="shared" si="23"/>
        <v>1119COST US Equity</v>
      </c>
      <c r="K122" s="35" t="s">
        <v>915</v>
      </c>
      <c r="L122" s="36">
        <v>0.38616446281747729</v>
      </c>
      <c r="M122" s="36">
        <v>0.41776057737566025</v>
      </c>
      <c r="N122" s="36">
        <v>0.38616446281747729</v>
      </c>
      <c r="O122" s="36">
        <v>0.41776057737566025</v>
      </c>
      <c r="P122" s="37">
        <v>25.206837716897919</v>
      </c>
      <c r="Q122" s="37">
        <v>18.842424711263245</v>
      </c>
      <c r="R122" s="37">
        <v>27.56339581036384</v>
      </c>
      <c r="S122" s="38">
        <v>4.3815135261113989</v>
      </c>
      <c r="T122" s="38">
        <v>4.487693541422491</v>
      </c>
      <c r="U122" s="36">
        <v>-7.0469798657718116E-2</v>
      </c>
      <c r="V122" s="39">
        <v>-0.47936410883521857</v>
      </c>
      <c r="W122" s="36">
        <v>0.35314297698945352</v>
      </c>
      <c r="X122" s="40">
        <v>1.6881386050644157E-2</v>
      </c>
      <c r="Y122" s="39">
        <v>11.120888095869407</v>
      </c>
      <c r="Z122" s="39">
        <v>14.633058206302096</v>
      </c>
      <c r="AA122" s="39">
        <v>19121000000</v>
      </c>
      <c r="AB122" s="39">
        <v>19121000000</v>
      </c>
      <c r="AC122" s="39">
        <v>761000000</v>
      </c>
      <c r="AD122" s="41">
        <v>9849000000</v>
      </c>
      <c r="AE122" s="36">
        <v>7.7266727586557005E-2</v>
      </c>
      <c r="AF122" s="66" t="e">
        <f ca="1">_xll.BDP($H122,AF$1)/1000000</f>
        <v>#NAME?</v>
      </c>
      <c r="AG122" s="66" t="e">
        <f ca="1">_xll.BDP($H122,AG$1)</f>
        <v>#NAME?</v>
      </c>
      <c r="AH122" s="67" t="e">
        <f ca="1">_xll.BDP($H122,AH$1)</f>
        <v>#NAME?</v>
      </c>
      <c r="AI122" s="67" t="e">
        <f ca="1">_xll.BDP($H122,AI$1)</f>
        <v>#NAME?</v>
      </c>
      <c r="AJ122" s="67" t="e">
        <f ca="1">_xll.BDP($H122,AJ$1)</f>
        <v>#NAME?</v>
      </c>
      <c r="AK122" s="67" t="e">
        <f ca="1">_xll.BDP($H122,AK$1)</f>
        <v>#NAME?</v>
      </c>
      <c r="AL122" s="67" t="e">
        <f ca="1">_xll.BDP($H122,AL$1)</f>
        <v>#NAME?</v>
      </c>
      <c r="AM122" s="34" t="e">
        <f ca="1">_xll.BDP($H122,AM$1)</f>
        <v>#NAME?</v>
      </c>
      <c r="AN122" s="34" t="e">
        <f ca="1">_xll.BDP($H122,AN$1)</f>
        <v>#NAME?</v>
      </c>
      <c r="AO122" s="34" t="e">
        <f ca="1">_xll.BDP($H122,AO$1)</f>
        <v>#NAME?</v>
      </c>
      <c r="AP122" s="34" t="e">
        <f ca="1">_xll.BDP($H122,AP$1)</f>
        <v>#NAME?</v>
      </c>
      <c r="AQ122" s="129">
        <v>0.17576229999999998</v>
      </c>
      <c r="AR122" s="129">
        <v>0.19796740000000002</v>
      </c>
      <c r="AS122" s="129">
        <v>0.22920880000000002</v>
      </c>
      <c r="AT122" s="63" t="s">
        <v>3400</v>
      </c>
      <c r="AU122" s="63" t="s">
        <v>3400</v>
      </c>
      <c r="AV122" t="str">
        <f t="shared" si="24"/>
        <v>05/12/1985</v>
      </c>
      <c r="AW122" s="67">
        <v>0.7206061434688098</v>
      </c>
      <c r="AX122" s="60">
        <f t="shared" si="25"/>
        <v>0.7206061434688098</v>
      </c>
      <c r="AY122" s="60">
        <f t="shared" si="26"/>
        <v>0.21240369359924424</v>
      </c>
      <c r="AZ122" s="60">
        <f t="shared" si="27"/>
        <v>0.93300983706805407</v>
      </c>
      <c r="BA122" s="67">
        <v>25.000464817732425</v>
      </c>
      <c r="BB122" s="60">
        <v>7.3690616116904728</v>
      </c>
      <c r="BC122" s="67">
        <v>32.369526429422898</v>
      </c>
      <c r="BD122" s="60" t="e">
        <f ca="1">_xll.BDP($H122,BD$1)</f>
        <v>#NAME?</v>
      </c>
      <c r="BE122" s="60" t="e">
        <f t="shared" ca="1" si="28"/>
        <v>#NAME?</v>
      </c>
      <c r="BF122" s="63">
        <v>6363.4380000000001</v>
      </c>
      <c r="BG122" s="63">
        <v>6864.0940000000001</v>
      </c>
      <c r="BH122" s="63">
        <v>7567.3040000000001</v>
      </c>
      <c r="BI122" s="63">
        <v>5855.99</v>
      </c>
      <c r="BJ122" s="63">
        <v>5978.3209999999999</v>
      </c>
      <c r="BK122" s="63">
        <v>6477.5630000000001</v>
      </c>
      <c r="BL122" s="45">
        <f t="shared" ca="1" si="29"/>
        <v>0</v>
      </c>
      <c r="BM122" s="45">
        <f t="shared" ca="1" si="30"/>
        <v>0</v>
      </c>
      <c r="BN122" s="45">
        <f t="shared" ca="1" si="31"/>
        <v>0</v>
      </c>
      <c r="BO122" s="45">
        <f t="shared" ca="1" si="32"/>
        <v>0</v>
      </c>
      <c r="BP122" s="45">
        <f t="shared" ca="1" si="33"/>
        <v>0</v>
      </c>
      <c r="BQ122" s="45">
        <f t="shared" ca="1" si="34"/>
        <v>0</v>
      </c>
      <c r="BR122" s="29">
        <f t="shared" ca="1" si="35"/>
        <v>0</v>
      </c>
      <c r="CI122" s="125">
        <f t="shared" si="36"/>
        <v>0.38616446281747729</v>
      </c>
      <c r="CJ122">
        <f t="shared" si="37"/>
        <v>0</v>
      </c>
      <c r="CK122">
        <f t="shared" si="38"/>
        <v>0</v>
      </c>
      <c r="CL122">
        <f t="shared" si="39"/>
        <v>0</v>
      </c>
      <c r="CM122">
        <f t="shared" si="40"/>
        <v>0</v>
      </c>
      <c r="CN122">
        <f t="shared" si="41"/>
        <v>1</v>
      </c>
      <c r="CO122">
        <f t="shared" si="42"/>
        <v>0</v>
      </c>
      <c r="CP122">
        <f t="shared" si="43"/>
        <v>0</v>
      </c>
      <c r="CR122" t="e">
        <f ca="1">_xll.BDP($H122,CR$1)</f>
        <v>#NAME?</v>
      </c>
      <c r="CS122" t="e">
        <f ca="1">_xll.BDP($H122,CS$1)</f>
        <v>#NAME?</v>
      </c>
      <c r="CT122" s="121" t="e">
        <f ca="1">_xll.BDP($H122,CT$1)</f>
        <v>#NAME?</v>
      </c>
      <c r="CU122" s="122" t="e">
        <f ca="1">_xll.BDP($H122,CU$1)</f>
        <v>#NAME?</v>
      </c>
      <c r="CV122" s="122" t="e">
        <f ca="1">_xll.BDP($H122,CV$1)</f>
        <v>#NAME?</v>
      </c>
      <c r="CW122" s="122" t="e">
        <f ca="1">_xll.BDP($H122,CW$1)</f>
        <v>#NAME?</v>
      </c>
    </row>
    <row r="123" spans="1:101" hidden="1" x14ac:dyDescent="0.3">
      <c r="A123" t="str">
        <f t="shared" si="22"/>
        <v>4A</v>
      </c>
      <c r="B123">
        <v>4</v>
      </c>
      <c r="C123" s="31" t="s">
        <v>3295</v>
      </c>
      <c r="D123" s="31">
        <v>3</v>
      </c>
      <c r="E123" s="31">
        <v>3</v>
      </c>
      <c r="F123" s="33">
        <v>0.3</v>
      </c>
      <c r="G123" s="31" t="s">
        <v>2433</v>
      </c>
      <c r="H123" s="24" t="s">
        <v>395</v>
      </c>
      <c r="I123" s="34">
        <v>1120</v>
      </c>
      <c r="J123" s="34" t="str">
        <f t="shared" si="23"/>
        <v>1120TSLA US Equity</v>
      </c>
      <c r="K123" s="24" t="s">
        <v>1086</v>
      </c>
      <c r="L123" s="25">
        <v>0.17773356435645762</v>
      </c>
      <c r="M123" s="25">
        <v>0.47261420712748148</v>
      </c>
      <c r="N123" s="25">
        <v>0.17629273045175561</v>
      </c>
      <c r="O123" s="25">
        <v>0.46950205356233665</v>
      </c>
      <c r="P123" s="26">
        <v>24.118112412669063</v>
      </c>
      <c r="Q123" s="26">
        <v>22.014368704915281</v>
      </c>
      <c r="R123" s="26">
        <v>27.872374465750919</v>
      </c>
      <c r="S123" s="27">
        <v>15.297396700095083</v>
      </c>
      <c r="T123" s="27">
        <v>22.558984557216863</v>
      </c>
      <c r="U123" s="25">
        <v>-0.19112567531662386</v>
      </c>
      <c r="V123" s="28">
        <v>-1.0278025837947253</v>
      </c>
      <c r="W123" s="25">
        <v>0.5760174851806471</v>
      </c>
      <c r="X123" s="29">
        <v>2.4608501118568233E-2</v>
      </c>
      <c r="Y123" s="28">
        <v>49.723593692329445</v>
      </c>
      <c r="Z123" s="28" t="e">
        <v>#N/A</v>
      </c>
      <c r="AA123" s="28">
        <v>29267000000</v>
      </c>
      <c r="AB123" s="28">
        <v>29461000000</v>
      </c>
      <c r="AC123" s="28">
        <v>1644000000</v>
      </c>
      <c r="AD123" s="30">
        <v>13956000000</v>
      </c>
      <c r="AE123" s="36">
        <v>0.117798796216681</v>
      </c>
      <c r="AF123" s="66" t="e">
        <f ca="1">_xll.BDP($H123,AF$1)/1000000</f>
        <v>#NAME?</v>
      </c>
      <c r="AG123" s="66" t="e">
        <f ca="1">_xll.BDP($H123,AG$1)</f>
        <v>#NAME?</v>
      </c>
      <c r="AH123" s="67" t="e">
        <f ca="1">_xll.BDP($H123,AH$1)</f>
        <v>#NAME?</v>
      </c>
      <c r="AI123" s="67" t="e">
        <f ca="1">_xll.BDP($H123,AI$1)</f>
        <v>#NAME?</v>
      </c>
      <c r="AJ123" s="67" t="e">
        <f ca="1">_xll.BDP($H123,AJ$1)</f>
        <v>#NAME?</v>
      </c>
      <c r="AK123" s="67" t="e">
        <f ca="1">_xll.BDP($H123,AK$1)</f>
        <v>#NAME?</v>
      </c>
      <c r="AL123" s="67" t="e">
        <f ca="1">_xll.BDP($H123,AL$1)</f>
        <v>#NAME?</v>
      </c>
      <c r="AM123" s="34" t="e">
        <f ca="1">_xll.BDP($H123,AM$1)</f>
        <v>#NAME?</v>
      </c>
      <c r="AN123" s="34" t="e">
        <f ca="1">_xll.BDP($H123,AN$1)</f>
        <v>#NAME?</v>
      </c>
      <c r="AO123" s="34" t="e">
        <f ca="1">_xll.BDP($H123,AO$1)</f>
        <v>#NAME?</v>
      </c>
      <c r="AP123" s="34" t="e">
        <f ca="1">_xll.BDP($H123,AP$1)</f>
        <v>#NAME?</v>
      </c>
      <c r="AQ123" s="129" t="e">
        <v>#VALUE!</v>
      </c>
      <c r="AR123" s="129">
        <v>0.57259079999999996</v>
      </c>
      <c r="AS123" s="129">
        <v>0.58594550000000001</v>
      </c>
      <c r="AT123" s="63" t="s">
        <v>3401</v>
      </c>
      <c r="AU123" s="63" t="s">
        <v>3401</v>
      </c>
      <c r="AV123" t="str">
        <f t="shared" si="24"/>
        <v>29/06/2010</v>
      </c>
      <c r="AW123" s="67" t="s">
        <v>3317</v>
      </c>
      <c r="AX123" s="60">
        <f t="shared" si="25"/>
        <v>0</v>
      </c>
      <c r="AY123" s="60">
        <f t="shared" ca="1" si="26"/>
        <v>0</v>
      </c>
      <c r="AZ123" s="60">
        <f t="shared" ca="1" si="27"/>
        <v>0</v>
      </c>
      <c r="BA123" s="67">
        <v>0</v>
      </c>
      <c r="BB123" s="60">
        <v>-4.2615068562210121</v>
      </c>
      <c r="BC123" s="67">
        <v>-4.2615068562210121</v>
      </c>
      <c r="BD123" s="60" t="e">
        <f ca="1">_xll.BDP($H123,BD$1)</f>
        <v>#NAME?</v>
      </c>
      <c r="BE123" s="60" t="e">
        <f t="shared" ca="1" si="28"/>
        <v>#NAME?</v>
      </c>
      <c r="BF123" s="63">
        <v>11415.561</v>
      </c>
      <c r="BG123" s="63">
        <v>16282.146000000001</v>
      </c>
      <c r="BH123" s="63">
        <v>21674.655999999999</v>
      </c>
      <c r="BI123" s="63">
        <v>6718.7039999999997</v>
      </c>
      <c r="BJ123" s="63">
        <v>11976.402</v>
      </c>
      <c r="BK123" s="63">
        <v>16281.315000000001</v>
      </c>
      <c r="BL123" s="45">
        <f t="shared" ca="1" si="29"/>
        <v>0</v>
      </c>
      <c r="BM123" s="45">
        <f t="shared" ca="1" si="30"/>
        <v>0</v>
      </c>
      <c r="BN123" s="45">
        <f t="shared" ca="1" si="31"/>
        <v>0</v>
      </c>
      <c r="BO123" s="45">
        <f t="shared" ca="1" si="32"/>
        <v>0</v>
      </c>
      <c r="BP123" s="45">
        <f t="shared" ca="1" si="33"/>
        <v>0</v>
      </c>
      <c r="BQ123" s="45">
        <f t="shared" ca="1" si="34"/>
        <v>0</v>
      </c>
      <c r="BR123" s="29">
        <f t="shared" ca="1" si="35"/>
        <v>0</v>
      </c>
      <c r="CI123" s="125">
        <f t="shared" si="36"/>
        <v>0.17773356435645762</v>
      </c>
      <c r="CJ123">
        <f t="shared" si="37"/>
        <v>0</v>
      </c>
      <c r="CK123">
        <f t="shared" si="38"/>
        <v>0</v>
      </c>
      <c r="CL123">
        <f t="shared" si="39"/>
        <v>1</v>
      </c>
      <c r="CM123">
        <f t="shared" si="40"/>
        <v>0</v>
      </c>
      <c r="CN123">
        <f t="shared" si="41"/>
        <v>0</v>
      </c>
      <c r="CO123">
        <f t="shared" si="42"/>
        <v>0</v>
      </c>
      <c r="CP123">
        <f t="shared" si="43"/>
        <v>0</v>
      </c>
      <c r="CR123" t="e">
        <f ca="1">_xll.BDP($H123,CR$1)</f>
        <v>#NAME?</v>
      </c>
      <c r="CS123" t="e">
        <f ca="1">_xll.BDP($H123,CS$1)</f>
        <v>#NAME?</v>
      </c>
      <c r="CT123" s="121" t="e">
        <f ca="1">_xll.BDP($H123,CT$1)</f>
        <v>#NAME?</v>
      </c>
      <c r="CU123" s="122" t="e">
        <f ca="1">_xll.BDP($H123,CU$1)</f>
        <v>#NAME?</v>
      </c>
      <c r="CV123" s="122" t="e">
        <f ca="1">_xll.BDP($H123,CV$1)</f>
        <v>#NAME?</v>
      </c>
      <c r="CW123" s="122" t="e">
        <f ca="1">_xll.BDP($H123,CW$1)</f>
        <v>#NAME?</v>
      </c>
    </row>
    <row r="124" spans="1:101" hidden="1" x14ac:dyDescent="0.3">
      <c r="A124" t="str">
        <f t="shared" si="22"/>
        <v>4B</v>
      </c>
      <c r="B124">
        <v>4</v>
      </c>
      <c r="C124" s="31" t="s">
        <v>3296</v>
      </c>
      <c r="D124" s="31">
        <v>3</v>
      </c>
      <c r="E124" s="31">
        <v>2</v>
      </c>
      <c r="F124" s="33">
        <v>0.12</v>
      </c>
      <c r="G124" s="31"/>
      <c r="H124" s="24" t="s">
        <v>402</v>
      </c>
      <c r="I124" s="35">
        <v>1121</v>
      </c>
      <c r="J124" s="34" t="str">
        <f t="shared" si="23"/>
        <v>1121DIS US Equity</v>
      </c>
      <c r="K124" s="24" t="s">
        <v>1094</v>
      </c>
      <c r="L124" s="25">
        <v>0.15841727210887249</v>
      </c>
      <c r="M124" s="25">
        <v>0.11894551845342706</v>
      </c>
      <c r="N124" s="25">
        <v>8.0020856595306597E-2</v>
      </c>
      <c r="O124" s="25">
        <v>5.6770141321415633E-2</v>
      </c>
      <c r="P124" s="26">
        <v>4.4028269447933717</v>
      </c>
      <c r="Q124" s="26">
        <v>3.0398404699308208</v>
      </c>
      <c r="R124" s="26">
        <v>4.3725297753256056</v>
      </c>
      <c r="S124" s="27">
        <v>19.970930857684881</v>
      </c>
      <c r="T124" s="27">
        <v>17.217744342945849</v>
      </c>
      <c r="U124" s="25">
        <v>0.30019688139864548</v>
      </c>
      <c r="V124" s="28">
        <v>3.1340129902162297</v>
      </c>
      <c r="W124" s="25">
        <v>0.53876343613625044</v>
      </c>
      <c r="X124" s="29">
        <v>3.6749247701883835E-2</v>
      </c>
      <c r="Y124" s="28">
        <v>11.073105922193289</v>
      </c>
      <c r="Z124" s="28">
        <v>-21.399691440337719</v>
      </c>
      <c r="AA124" s="28">
        <v>71125000000</v>
      </c>
      <c r="AB124" s="28">
        <v>149022000000</v>
      </c>
      <c r="AC124" s="28">
        <v>1097000000</v>
      </c>
      <c r="AD124" s="30">
        <v>6720000000</v>
      </c>
      <c r="AE124" s="36">
        <v>0.16324404761904762</v>
      </c>
      <c r="AF124" s="66" t="e">
        <f ca="1">_xll.BDP($H124,AF$1)/1000000</f>
        <v>#NAME?</v>
      </c>
      <c r="AG124" s="66" t="e">
        <f ca="1">_xll.BDP($H124,AG$1)</f>
        <v>#NAME?</v>
      </c>
      <c r="AH124" s="67" t="e">
        <f ca="1">_xll.BDP($H124,AH$1)</f>
        <v>#NAME?</v>
      </c>
      <c r="AI124" s="67" t="e">
        <f ca="1">_xll.BDP($H124,AI$1)</f>
        <v>#NAME?</v>
      </c>
      <c r="AJ124" s="67" t="e">
        <f ca="1">_xll.BDP($H124,AJ$1)</f>
        <v>#NAME?</v>
      </c>
      <c r="AK124" s="67" t="e">
        <f ca="1">_xll.BDP($H124,AK$1)</f>
        <v>#NAME?</v>
      </c>
      <c r="AL124" s="67" t="e">
        <f ca="1">_xll.BDP($H124,AL$1)</f>
        <v>#NAME?</v>
      </c>
      <c r="AM124" s="34" t="e">
        <f ca="1">_xll.BDP($H124,AM$1)</f>
        <v>#NAME?</v>
      </c>
      <c r="AN124" s="34" t="e">
        <f ca="1">_xll.BDP($H124,AN$1)</f>
        <v>#NAME?</v>
      </c>
      <c r="AO124" s="34" t="e">
        <f ca="1">_xll.BDP($H124,AO$1)</f>
        <v>#NAME?</v>
      </c>
      <c r="AP124" s="34" t="e">
        <f ca="1">_xll.BDP($H124,AP$1)</f>
        <v>#NAME?</v>
      </c>
      <c r="AQ124" s="129">
        <v>9.8478150000000014E-2</v>
      </c>
      <c r="AR124" s="129">
        <v>6.6814100000000001E-2</v>
      </c>
      <c r="AS124" s="129">
        <v>-2.8311389999999999E-2</v>
      </c>
      <c r="AT124" s="63" t="s">
        <v>3402</v>
      </c>
      <c r="AU124" s="63" t="s">
        <v>3402</v>
      </c>
      <c r="AV124" t="str">
        <f t="shared" si="24"/>
        <v>12/11/1957</v>
      </c>
      <c r="AW124" s="67" t="s">
        <v>3317</v>
      </c>
      <c r="AX124" s="60">
        <f t="shared" si="25"/>
        <v>0</v>
      </c>
      <c r="AY124" s="60">
        <f t="shared" ca="1" si="26"/>
        <v>0</v>
      </c>
      <c r="AZ124" s="60">
        <f t="shared" ca="1" si="27"/>
        <v>0</v>
      </c>
      <c r="BA124" s="67">
        <v>0</v>
      </c>
      <c r="BB124" s="60">
        <v>-1.8425307606508241</v>
      </c>
      <c r="BC124" s="67">
        <v>-1.8425307606508241</v>
      </c>
      <c r="BD124" s="60" t="e">
        <f ca="1">_xll.BDP($H124,BD$1)</f>
        <v>#NAME?</v>
      </c>
      <c r="BE124" s="60" t="e">
        <f t="shared" ca="1" si="28"/>
        <v>#NAME?</v>
      </c>
      <c r="BF124" s="63">
        <v>6840.8519999999999</v>
      </c>
      <c r="BG124" s="63">
        <v>9170.1329999999998</v>
      </c>
      <c r="BH124" s="63">
        <v>10895.955</v>
      </c>
      <c r="BI124" s="63">
        <v>2990.518</v>
      </c>
      <c r="BJ124" s="63">
        <v>6122.6859999999997</v>
      </c>
      <c r="BK124" s="63">
        <v>8571.5480000000007</v>
      </c>
      <c r="BL124" s="45">
        <f t="shared" ca="1" si="29"/>
        <v>0</v>
      </c>
      <c r="BM124" s="45">
        <f t="shared" ca="1" si="30"/>
        <v>0</v>
      </c>
      <c r="BN124" s="45">
        <f t="shared" ca="1" si="31"/>
        <v>0</v>
      </c>
      <c r="BO124" s="45">
        <f t="shared" ca="1" si="32"/>
        <v>0</v>
      </c>
      <c r="BP124" s="45">
        <f t="shared" ca="1" si="33"/>
        <v>0</v>
      </c>
      <c r="BQ124" s="45">
        <f t="shared" ca="1" si="34"/>
        <v>0</v>
      </c>
      <c r="BR124" s="29">
        <f t="shared" ca="1" si="35"/>
        <v>0</v>
      </c>
      <c r="CI124" s="125">
        <f t="shared" si="36"/>
        <v>0.15841727210887249</v>
      </c>
      <c r="CJ124">
        <f t="shared" si="37"/>
        <v>0</v>
      </c>
      <c r="CK124">
        <f t="shared" si="38"/>
        <v>0</v>
      </c>
      <c r="CL124">
        <f t="shared" si="39"/>
        <v>1</v>
      </c>
      <c r="CM124">
        <f t="shared" si="40"/>
        <v>0</v>
      </c>
      <c r="CN124">
        <f t="shared" si="41"/>
        <v>0</v>
      </c>
      <c r="CO124">
        <f t="shared" si="42"/>
        <v>0</v>
      </c>
      <c r="CP124">
        <f t="shared" si="43"/>
        <v>0</v>
      </c>
      <c r="CR124" t="e">
        <f ca="1">_xll.BDP($H124,CR$1)</f>
        <v>#NAME?</v>
      </c>
      <c r="CS124" t="e">
        <f ca="1">_xll.BDP($H124,CS$1)</f>
        <v>#NAME?</v>
      </c>
      <c r="CT124" s="121" t="e">
        <f ca="1">_xll.BDP($H124,CT$1)</f>
        <v>#NAME?</v>
      </c>
      <c r="CU124" s="122" t="e">
        <f ca="1">_xll.BDP($H124,CU$1)</f>
        <v>#NAME?</v>
      </c>
      <c r="CV124" s="122" t="e">
        <f ca="1">_xll.BDP($H124,CV$1)</f>
        <v>#NAME?</v>
      </c>
      <c r="CW124" s="122" t="e">
        <f ca="1">_xll.BDP($H124,CW$1)</f>
        <v>#NAME?</v>
      </c>
    </row>
    <row r="125" spans="1:101" hidden="1" x14ac:dyDescent="0.3">
      <c r="A125" t="str">
        <f t="shared" si="22"/>
        <v>4A</v>
      </c>
      <c r="B125">
        <v>4</v>
      </c>
      <c r="C125" s="31" t="s">
        <v>3295</v>
      </c>
      <c r="D125" s="31">
        <v>4</v>
      </c>
      <c r="E125" s="31">
        <v>2</v>
      </c>
      <c r="F125" s="31" t="s">
        <v>3257</v>
      </c>
      <c r="G125" s="31"/>
      <c r="H125" s="24" t="s">
        <v>33</v>
      </c>
      <c r="I125" s="34">
        <v>1122</v>
      </c>
      <c r="J125" s="34" t="str">
        <f t="shared" si="23"/>
        <v>1122ZS US Equity</v>
      </c>
      <c r="K125" s="24" t="s">
        <v>628</v>
      </c>
      <c r="L125" s="25">
        <v>2.9096076987106354</v>
      </c>
      <c r="M125" s="25">
        <v>1.7155094727135551</v>
      </c>
      <c r="N125" s="25">
        <v>4.3626863438533432</v>
      </c>
      <c r="O125" s="25">
        <v>2.9152220946072278</v>
      </c>
      <c r="P125" s="26">
        <v>-16.256400286723306</v>
      </c>
      <c r="Q125" s="26">
        <v>-17.045385531923014</v>
      </c>
      <c r="R125" s="26">
        <v>-47.546058572574857</v>
      </c>
      <c r="S125" s="27">
        <v>-14.559317643859661</v>
      </c>
      <c r="T125" s="27">
        <v>-23.123051003441045</v>
      </c>
      <c r="U125" s="25">
        <v>-0.24220606006067777</v>
      </c>
      <c r="V125" s="28">
        <v>3.5646228579266768</v>
      </c>
      <c r="W125" s="25">
        <v>0.1878563269672498</v>
      </c>
      <c r="X125" s="29">
        <v>1.5233236031604128E-2</v>
      </c>
      <c r="Y125" s="28">
        <v>54.190513920176031</v>
      </c>
      <c r="Z125" s="28" t="e">
        <v>#N/A</v>
      </c>
      <c r="AA125" s="28">
        <v>-190864000</v>
      </c>
      <c r="AB125" s="28">
        <v>-112317000</v>
      </c>
      <c r="AC125" s="28">
        <v>445059000</v>
      </c>
      <c r="AD125" s="30">
        <v>429545000</v>
      </c>
      <c r="AE125" s="36">
        <v>1.0361172868966</v>
      </c>
      <c r="AF125" s="66" t="e">
        <f ca="1">_xll.BDP($H125,AF$1)/1000000</f>
        <v>#NAME?</v>
      </c>
      <c r="AG125" s="66" t="e">
        <f ca="1">_xll.BDP($H125,AG$1)</f>
        <v>#NAME?</v>
      </c>
      <c r="AH125" s="67" t="e">
        <f ca="1">_xll.BDP($H125,AH$1)</f>
        <v>#NAME?</v>
      </c>
      <c r="AI125" s="67" t="e">
        <f ca="1">_xll.BDP($H125,AI$1)</f>
        <v>#NAME?</v>
      </c>
      <c r="AJ125" s="67" t="e">
        <f ca="1">_xll.BDP($H125,AJ$1)</f>
        <v>#NAME?</v>
      </c>
      <c r="AK125" s="67" t="e">
        <f ca="1">_xll.BDP($H125,AK$1)</f>
        <v>#NAME?</v>
      </c>
      <c r="AL125" s="67" t="e">
        <f ca="1">_xll.BDP($H125,AL$1)</f>
        <v>#NAME?</v>
      </c>
      <c r="AM125" s="34" t="e">
        <f ca="1">_xll.BDP($H125,AM$1)</f>
        <v>#NAME?</v>
      </c>
      <c r="AN125" s="34" t="e">
        <f ca="1">_xll.BDP($H125,AN$1)</f>
        <v>#NAME?</v>
      </c>
      <c r="AO125" s="34" t="e">
        <f ca="1">_xll.BDP($H125,AO$1)</f>
        <v>#NAME?</v>
      </c>
      <c r="AP125" s="34" t="e">
        <f ca="1">_xll.BDP($H125,AP$1)</f>
        <v>#NAME?</v>
      </c>
      <c r="AQ125" s="129" t="e">
        <v>#VALUE!</v>
      </c>
      <c r="AR125" s="129" t="e">
        <v>#VALUE!</v>
      </c>
      <c r="AS125" s="129" t="e">
        <v>#VALUE!</v>
      </c>
      <c r="AT125" s="63" t="s">
        <v>3403</v>
      </c>
      <c r="AU125" s="63" t="s">
        <v>3403</v>
      </c>
      <c r="AV125" t="str">
        <f t="shared" si="24"/>
        <v>16/03/2018</v>
      </c>
      <c r="AW125" s="67" t="s">
        <v>3317</v>
      </c>
      <c r="AX125" s="60">
        <f t="shared" si="25"/>
        <v>0</v>
      </c>
      <c r="AY125" s="60">
        <f t="shared" ca="1" si="26"/>
        <v>0</v>
      </c>
      <c r="AZ125" s="60">
        <f t="shared" ca="1" si="27"/>
        <v>0</v>
      </c>
      <c r="BA125" s="67" t="s">
        <v>3317</v>
      </c>
      <c r="BB125" s="60">
        <v>0</v>
      </c>
      <c r="BC125" s="67" t="s">
        <v>3317</v>
      </c>
      <c r="BD125" s="60" t="e">
        <f ca="1">_xll.BDP($H125,BD$1)</f>
        <v>#NAME?</v>
      </c>
      <c r="BE125" s="60" t="e">
        <f t="shared" ca="1" si="28"/>
        <v>#NAME?</v>
      </c>
      <c r="BF125" s="63">
        <v>254</v>
      </c>
      <c r="BG125" s="63">
        <v>335.30799999999999</v>
      </c>
      <c r="BH125" s="63">
        <v>446.72700000000003</v>
      </c>
      <c r="BI125" s="63">
        <v>333.91500000000002</v>
      </c>
      <c r="BJ125" s="63">
        <v>459.12200000000001</v>
      </c>
      <c r="BK125" s="63">
        <v>641.48500000000001</v>
      </c>
      <c r="BL125" s="45">
        <f t="shared" ca="1" si="29"/>
        <v>0</v>
      </c>
      <c r="BM125" s="45">
        <f t="shared" ca="1" si="30"/>
        <v>0</v>
      </c>
      <c r="BN125" s="45">
        <f t="shared" ca="1" si="31"/>
        <v>0</v>
      </c>
      <c r="BO125" s="45">
        <f t="shared" ca="1" si="32"/>
        <v>0</v>
      </c>
      <c r="BP125" s="45">
        <f t="shared" ca="1" si="33"/>
        <v>0</v>
      </c>
      <c r="BQ125" s="45">
        <f t="shared" ca="1" si="34"/>
        <v>0</v>
      </c>
      <c r="BR125" s="29">
        <f t="shared" ca="1" si="35"/>
        <v>0</v>
      </c>
      <c r="CI125" s="125">
        <f t="shared" si="36"/>
        <v>2.9096076987106354</v>
      </c>
      <c r="CJ125">
        <f t="shared" si="37"/>
        <v>0</v>
      </c>
      <c r="CK125">
        <f t="shared" si="38"/>
        <v>0</v>
      </c>
      <c r="CL125">
        <f t="shared" si="39"/>
        <v>0</v>
      </c>
      <c r="CM125">
        <f t="shared" si="40"/>
        <v>0</v>
      </c>
      <c r="CN125">
        <f t="shared" si="41"/>
        <v>0</v>
      </c>
      <c r="CO125">
        <f t="shared" si="42"/>
        <v>0</v>
      </c>
      <c r="CP125">
        <f t="shared" si="43"/>
        <v>1</v>
      </c>
      <c r="CR125" t="e">
        <f ca="1">_xll.BDP($H125,CR$1)</f>
        <v>#NAME?</v>
      </c>
      <c r="CS125" t="e">
        <f ca="1">_xll.BDP($H125,CS$1)</f>
        <v>#NAME?</v>
      </c>
      <c r="CT125" s="121" t="e">
        <f ca="1">_xll.BDP($H125,CT$1)</f>
        <v>#NAME?</v>
      </c>
      <c r="CU125" s="122" t="e">
        <f ca="1">_xll.BDP($H125,CU$1)</f>
        <v>#NAME?</v>
      </c>
      <c r="CV125" s="122" t="e">
        <f ca="1">_xll.BDP($H125,CV$1)</f>
        <v>#NAME?</v>
      </c>
      <c r="CW125" s="122" t="e">
        <f ca="1">_xll.BDP($H125,CW$1)</f>
        <v>#NAME?</v>
      </c>
    </row>
    <row r="126" spans="1:101" hidden="1" x14ac:dyDescent="0.3">
      <c r="A126" t="str">
        <f t="shared" si="22"/>
        <v>4B</v>
      </c>
      <c r="B126">
        <v>4</v>
      </c>
      <c r="C126" s="31" t="s">
        <v>3296</v>
      </c>
      <c r="D126" s="31">
        <v>4</v>
      </c>
      <c r="E126" s="31">
        <v>1</v>
      </c>
      <c r="F126" s="33">
        <v>0.25</v>
      </c>
      <c r="G126" s="31" t="s">
        <v>2531</v>
      </c>
      <c r="H126" s="24" t="s">
        <v>60</v>
      </c>
      <c r="I126" s="35">
        <v>1123</v>
      </c>
      <c r="J126" s="34" t="str">
        <f t="shared" si="23"/>
        <v>1123WING US Equity</v>
      </c>
      <c r="K126" s="24" t="s">
        <v>671</v>
      </c>
      <c r="L126" s="25">
        <v>1.1749102284685045</v>
      </c>
      <c r="M126" s="25">
        <v>1.0021205597416576</v>
      </c>
      <c r="N126" s="25">
        <v>0.54404413538499363</v>
      </c>
      <c r="O126" s="25">
        <v>0.59902582778900226</v>
      </c>
      <c r="P126" s="26">
        <v>32.343475295180085</v>
      </c>
      <c r="Q126" s="26">
        <v>24.636462990597334</v>
      </c>
      <c r="R126" s="26" t="e">
        <v>#N/A</v>
      </c>
      <c r="S126" s="27">
        <v>28.02308121303318</v>
      </c>
      <c r="T126" s="27">
        <v>29.995440827252107</v>
      </c>
      <c r="U126" s="25">
        <v>1.3287232209227253</v>
      </c>
      <c r="V126" s="28">
        <v>4.5853859878039032</v>
      </c>
      <c r="W126" s="25">
        <v>-0.84155223721850581</v>
      </c>
      <c r="X126" s="29">
        <v>3.0319185502460076E-2</v>
      </c>
      <c r="Y126" s="28">
        <v>27.838480487026562</v>
      </c>
      <c r="Z126" s="28">
        <v>16.801503633750126</v>
      </c>
      <c r="AA126" s="28">
        <v>92900000</v>
      </c>
      <c r="AB126" s="28">
        <v>155414000</v>
      </c>
      <c r="AC126" s="28">
        <v>5354000</v>
      </c>
      <c r="AD126" s="30">
        <v>91570000</v>
      </c>
      <c r="AE126" s="36">
        <v>5.8468930872556515E-2</v>
      </c>
      <c r="AF126" s="66" t="e">
        <f ca="1">_xll.BDP($H126,AF$1)/1000000</f>
        <v>#NAME?</v>
      </c>
      <c r="AG126" s="66" t="e">
        <f ca="1">_xll.BDP($H126,AG$1)</f>
        <v>#NAME?</v>
      </c>
      <c r="AH126" s="67" t="e">
        <f ca="1">_xll.BDP($H126,AH$1)</f>
        <v>#NAME?</v>
      </c>
      <c r="AI126" s="67" t="e">
        <f ca="1">_xll.BDP($H126,AI$1)</f>
        <v>#NAME?</v>
      </c>
      <c r="AJ126" s="67" t="e">
        <f ca="1">_xll.BDP($H126,AJ$1)</f>
        <v>#NAME?</v>
      </c>
      <c r="AK126" s="67" t="e">
        <f ca="1">_xll.BDP($H126,AK$1)</f>
        <v>#NAME?</v>
      </c>
      <c r="AL126" s="67" t="e">
        <f ca="1">_xll.BDP($H126,AL$1)</f>
        <v>#NAME?</v>
      </c>
      <c r="AM126" s="34" t="e">
        <f ca="1">_xll.BDP($H126,AM$1)</f>
        <v>#NAME?</v>
      </c>
      <c r="AN126" s="34" t="e">
        <f ca="1">_xll.BDP($H126,AN$1)</f>
        <v>#NAME?</v>
      </c>
      <c r="AO126" s="34" t="e">
        <f ca="1">_xll.BDP($H126,AO$1)</f>
        <v>#NAME?</v>
      </c>
      <c r="AP126" s="34" t="e">
        <f ca="1">_xll.BDP($H126,AP$1)</f>
        <v>#NAME?</v>
      </c>
      <c r="AQ126" s="129" t="e">
        <v>#VALUE!</v>
      </c>
      <c r="AR126" s="129" t="e">
        <v>#VALUE!</v>
      </c>
      <c r="AS126" s="129">
        <v>0.40100839999999999</v>
      </c>
      <c r="AT126" s="63" t="s">
        <v>3404</v>
      </c>
      <c r="AU126" s="63" t="s">
        <v>3404</v>
      </c>
      <c r="AV126" t="str">
        <f t="shared" si="24"/>
        <v>12/06/2015</v>
      </c>
      <c r="AW126" s="67">
        <v>0.41439476033983469</v>
      </c>
      <c r="AX126" s="60">
        <f t="shared" si="25"/>
        <v>0.41439476033983469</v>
      </c>
      <c r="AY126" s="60">
        <f t="shared" si="26"/>
        <v>-9.7361282821622225E-3</v>
      </c>
      <c r="AZ126" s="60">
        <f t="shared" si="27"/>
        <v>0.40465863205767244</v>
      </c>
      <c r="BA126" s="67">
        <v>258.00944601849625</v>
      </c>
      <c r="BB126" s="60">
        <v>-6.0618842342158246</v>
      </c>
      <c r="BC126" s="67">
        <v>251.94756178428042</v>
      </c>
      <c r="BD126" s="60" t="e">
        <f ca="1">_xll.BDP($H126,BD$1)</f>
        <v>#NAME?</v>
      </c>
      <c r="BE126" s="60" t="e">
        <f t="shared" ca="1" si="28"/>
        <v>#NAME?</v>
      </c>
      <c r="BF126" s="63">
        <v>64.784000000000006</v>
      </c>
      <c r="BG126" s="63">
        <v>75.417000000000002</v>
      </c>
      <c r="BH126" s="63">
        <v>91.65</v>
      </c>
      <c r="BI126" s="63">
        <v>71.911000000000001</v>
      </c>
      <c r="BJ126" s="63">
        <v>81.72</v>
      </c>
      <c r="BK126" s="63">
        <v>99.326999999999998</v>
      </c>
      <c r="BL126" s="45">
        <f t="shared" ca="1" si="29"/>
        <v>0</v>
      </c>
      <c r="BM126" s="45">
        <f t="shared" ca="1" si="30"/>
        <v>0</v>
      </c>
      <c r="BN126" s="45">
        <f t="shared" ca="1" si="31"/>
        <v>0</v>
      </c>
      <c r="BO126" s="45">
        <f t="shared" ca="1" si="32"/>
        <v>0</v>
      </c>
      <c r="BP126" s="45">
        <f t="shared" ca="1" si="33"/>
        <v>0</v>
      </c>
      <c r="BQ126" s="45">
        <f t="shared" ca="1" si="34"/>
        <v>0</v>
      </c>
      <c r="BR126" s="29">
        <f t="shared" ca="1" si="35"/>
        <v>0</v>
      </c>
      <c r="CI126" s="125">
        <f t="shared" si="36"/>
        <v>1.1749102284685045</v>
      </c>
      <c r="CJ126">
        <f t="shared" si="37"/>
        <v>0</v>
      </c>
      <c r="CK126">
        <f t="shared" si="38"/>
        <v>0</v>
      </c>
      <c r="CL126">
        <f t="shared" si="39"/>
        <v>0</v>
      </c>
      <c r="CM126">
        <f t="shared" si="40"/>
        <v>0</v>
      </c>
      <c r="CN126">
        <f t="shared" si="41"/>
        <v>0</v>
      </c>
      <c r="CO126">
        <f t="shared" si="42"/>
        <v>0</v>
      </c>
      <c r="CP126">
        <f t="shared" si="43"/>
        <v>1</v>
      </c>
      <c r="CR126" t="e">
        <f ca="1">_xll.BDP($H126,CR$1)</f>
        <v>#NAME?</v>
      </c>
      <c r="CS126" t="e">
        <f ca="1">_xll.BDP($H126,CS$1)</f>
        <v>#NAME?</v>
      </c>
      <c r="CT126" s="121" t="e">
        <f ca="1">_xll.BDP($H126,CT$1)</f>
        <v>#NAME?</v>
      </c>
      <c r="CU126" s="122" t="e">
        <f ca="1">_xll.BDP($H126,CU$1)</f>
        <v>#NAME?</v>
      </c>
      <c r="CV126" s="122" t="e">
        <f ca="1">_xll.BDP($H126,CV$1)</f>
        <v>#NAME?</v>
      </c>
      <c r="CW126" s="122" t="e">
        <f ca="1">_xll.BDP($H126,CW$1)</f>
        <v>#NAME?</v>
      </c>
    </row>
    <row r="127" spans="1:101" hidden="1" x14ac:dyDescent="0.3">
      <c r="A127" t="str">
        <f t="shared" si="22"/>
        <v>4B</v>
      </c>
      <c r="B127">
        <v>4</v>
      </c>
      <c r="C127" s="31" t="s">
        <v>3296</v>
      </c>
      <c r="D127" s="31">
        <v>4</v>
      </c>
      <c r="E127" s="31">
        <v>2</v>
      </c>
      <c r="F127" s="33">
        <v>0.19</v>
      </c>
      <c r="G127" s="31" t="s">
        <v>2441</v>
      </c>
      <c r="H127" s="31" t="s">
        <v>1295</v>
      </c>
      <c r="I127" s="34">
        <v>1124</v>
      </c>
      <c r="J127" s="34" t="str">
        <f t="shared" si="23"/>
        <v>1124CIE SM Equity</v>
      </c>
      <c r="K127" s="24" t="s">
        <v>1296</v>
      </c>
      <c r="L127" s="25">
        <v>0.39271509575144836</v>
      </c>
      <c r="M127" s="25">
        <v>0.45912822035561685</v>
      </c>
      <c r="N127" s="25">
        <v>0.14955535740097087</v>
      </c>
      <c r="O127" s="25">
        <v>0.16170122405802764</v>
      </c>
      <c r="P127" s="26">
        <v>13.131565074639523</v>
      </c>
      <c r="Q127" s="26">
        <v>10.128210273078718</v>
      </c>
      <c r="R127" s="26">
        <v>26.6001210730686</v>
      </c>
      <c r="S127" s="27">
        <v>16.908490141227883</v>
      </c>
      <c r="T127" s="27">
        <v>16.682722842615263</v>
      </c>
      <c r="U127" s="25">
        <v>0.32954306069537498</v>
      </c>
      <c r="V127" s="28">
        <v>1.8542888077837172</v>
      </c>
      <c r="W127" s="25">
        <v>0.28706133268443329</v>
      </c>
      <c r="X127" s="29" t="e">
        <v>#N/A</v>
      </c>
      <c r="Y127" s="28">
        <v>6.9033491083065552</v>
      </c>
      <c r="Z127" s="28">
        <v>7.2392324938695296</v>
      </c>
      <c r="AA127" s="28">
        <v>993485000</v>
      </c>
      <c r="AB127" s="28">
        <v>2820863000</v>
      </c>
      <c r="AC127" s="28" t="e">
        <v>#N/A</v>
      </c>
      <c r="AD127" s="30">
        <v>618956000</v>
      </c>
      <c r="AE127" s="36">
        <v>0</v>
      </c>
      <c r="AF127" s="66" t="e">
        <f ca="1">_xll.BDP($H127,AF$1)/1000000</f>
        <v>#NAME?</v>
      </c>
      <c r="AG127" s="66" t="e">
        <f ca="1">_xll.BDP($H127,AG$1)</f>
        <v>#NAME?</v>
      </c>
      <c r="AH127" s="67" t="e">
        <f ca="1">_xll.BDP($H127,AH$1)</f>
        <v>#NAME?</v>
      </c>
      <c r="AI127" s="67" t="e">
        <f ca="1">_xll.BDP($H127,AI$1)</f>
        <v>#NAME?</v>
      </c>
      <c r="AJ127" s="67" t="e">
        <f ca="1">_xll.BDP($H127,AJ$1)</f>
        <v>#NAME?</v>
      </c>
      <c r="AK127" s="67" t="e">
        <f ca="1">_xll.BDP($H127,AK$1)</f>
        <v>#NAME?</v>
      </c>
      <c r="AL127" s="67" t="e">
        <f ca="1">_xll.BDP($H127,AL$1)</f>
        <v>#NAME?</v>
      </c>
      <c r="AM127" s="34" t="e">
        <f ca="1">_xll.BDP($H127,AM$1)</f>
        <v>#NAME?</v>
      </c>
      <c r="AN127" s="34" t="e">
        <f ca="1">_xll.BDP($H127,AN$1)</f>
        <v>#NAME?</v>
      </c>
      <c r="AO127" s="34" t="e">
        <f ca="1">_xll.BDP($H127,AO$1)</f>
        <v>#NAME?</v>
      </c>
      <c r="AP127" s="34" t="e">
        <f ca="1">_xll.BDP($H127,AP$1)</f>
        <v>#NAME?</v>
      </c>
      <c r="AQ127" s="129">
        <v>0.1938184</v>
      </c>
      <c r="AR127" s="129">
        <v>0.21772300000000003</v>
      </c>
      <c r="AS127" s="129">
        <v>7.9165029999999997E-2</v>
      </c>
      <c r="AT127" s="63" t="s">
        <v>3998</v>
      </c>
      <c r="AU127" s="63" t="s">
        <v>3317</v>
      </c>
      <c r="AV127" t="str">
        <f t="shared" si="24"/>
        <v>#N/A N/A</v>
      </c>
      <c r="AW127" s="67">
        <v>2.8586206765010438</v>
      </c>
      <c r="AX127" s="60">
        <f t="shared" si="25"/>
        <v>2.8586206765010438</v>
      </c>
      <c r="AY127" s="60">
        <f t="shared" si="26"/>
        <v>0</v>
      </c>
      <c r="AZ127" s="60">
        <f t="shared" si="27"/>
        <v>2.8586206765010438</v>
      </c>
      <c r="BA127" s="67">
        <v>31.932927903176456</v>
      </c>
      <c r="BB127" s="60">
        <v>0</v>
      </c>
      <c r="BC127" s="67" t="s">
        <v>3317</v>
      </c>
      <c r="BD127" s="60" t="e">
        <f ca="1">_xll.BDP($H127,BD$1)</f>
        <v>#NAME?</v>
      </c>
      <c r="BE127" s="60" t="e">
        <f t="shared" ca="1" si="28"/>
        <v>#NAME?</v>
      </c>
      <c r="BF127" s="63">
        <v>316.5</v>
      </c>
      <c r="BG127" s="63">
        <v>348.61500000000001</v>
      </c>
      <c r="BH127" s="63">
        <v>383</v>
      </c>
      <c r="BI127" s="63">
        <v>313.30799999999999</v>
      </c>
      <c r="BJ127" s="63">
        <v>358.32100000000003</v>
      </c>
      <c r="BK127" s="63">
        <v>418.94499999999999</v>
      </c>
      <c r="BL127" s="45">
        <f t="shared" ca="1" si="29"/>
        <v>0</v>
      </c>
      <c r="BM127" s="45">
        <f t="shared" ca="1" si="30"/>
        <v>0</v>
      </c>
      <c r="BN127" s="45">
        <f t="shared" ca="1" si="31"/>
        <v>0</v>
      </c>
      <c r="BO127" s="45">
        <f t="shared" ca="1" si="32"/>
        <v>0</v>
      </c>
      <c r="BP127" s="45">
        <f t="shared" ca="1" si="33"/>
        <v>0</v>
      </c>
      <c r="BQ127" s="45">
        <f t="shared" ca="1" si="34"/>
        <v>0</v>
      </c>
      <c r="BR127" s="29">
        <f t="shared" ca="1" si="35"/>
        <v>0</v>
      </c>
      <c r="CI127" s="125">
        <f t="shared" si="36"/>
        <v>0.39271509575144836</v>
      </c>
      <c r="CJ127">
        <f t="shared" si="37"/>
        <v>0</v>
      </c>
      <c r="CK127">
        <f t="shared" si="38"/>
        <v>0</v>
      </c>
      <c r="CL127">
        <f t="shared" si="39"/>
        <v>0</v>
      </c>
      <c r="CM127">
        <f t="shared" si="40"/>
        <v>0</v>
      </c>
      <c r="CN127">
        <f t="shared" si="41"/>
        <v>1</v>
      </c>
      <c r="CO127">
        <f t="shared" si="42"/>
        <v>0</v>
      </c>
      <c r="CP127">
        <f t="shared" si="43"/>
        <v>0</v>
      </c>
      <c r="CR127" t="e">
        <f ca="1">_xll.BDP($H127,CR$1)</f>
        <v>#NAME?</v>
      </c>
      <c r="CS127" t="e">
        <f ca="1">_xll.BDP($H127,CS$1)</f>
        <v>#NAME?</v>
      </c>
      <c r="CT127" s="121" t="e">
        <f ca="1">_xll.BDP($H127,CT$1)</f>
        <v>#NAME?</v>
      </c>
      <c r="CU127" s="122" t="e">
        <f ca="1">_xll.BDP($H127,CU$1)</f>
        <v>#NAME?</v>
      </c>
      <c r="CV127" s="122" t="e">
        <f ca="1">_xll.BDP($H127,CV$1)</f>
        <v>#NAME?</v>
      </c>
      <c r="CW127" s="122" t="e">
        <f ca="1">_xll.BDP($H127,CW$1)</f>
        <v>#NAME?</v>
      </c>
    </row>
    <row r="128" spans="1:101" hidden="1" x14ac:dyDescent="0.3">
      <c r="A128" t="str">
        <f t="shared" si="22"/>
        <v>4B</v>
      </c>
      <c r="B128">
        <v>4</v>
      </c>
      <c r="C128" s="31" t="s">
        <v>3296</v>
      </c>
      <c r="D128" s="31">
        <v>5</v>
      </c>
      <c r="E128" s="31">
        <v>3</v>
      </c>
      <c r="F128" s="33">
        <v>0.18</v>
      </c>
      <c r="G128" s="31" t="s">
        <v>2443</v>
      </c>
      <c r="H128" s="24" t="s">
        <v>311</v>
      </c>
      <c r="I128" s="35">
        <v>1125</v>
      </c>
      <c r="J128" s="34" t="str">
        <f t="shared" si="23"/>
        <v>1125FOXF US Equity</v>
      </c>
      <c r="K128" s="24" t="s">
        <v>993</v>
      </c>
      <c r="L128" s="25">
        <v>0.28977484353415112</v>
      </c>
      <c r="M128" s="25">
        <v>0.2840379292328557</v>
      </c>
      <c r="N128" s="25">
        <v>0.21532105260214274</v>
      </c>
      <c r="O128" s="25">
        <v>0.20882875048629068</v>
      </c>
      <c r="P128" s="26">
        <v>16.658592248153944</v>
      </c>
      <c r="Q128" s="26">
        <v>14.141003930592962</v>
      </c>
      <c r="R128" s="26">
        <v>18.832355177679219</v>
      </c>
      <c r="S128" s="27">
        <v>19.567441553829571</v>
      </c>
      <c r="T128" s="27">
        <v>19.716990610243677</v>
      </c>
      <c r="U128" s="25">
        <v>0.22572922136490786</v>
      </c>
      <c r="V128" s="28">
        <v>1.0629283489096573</v>
      </c>
      <c r="W128" s="25">
        <v>0.63814217246792426</v>
      </c>
      <c r="X128" s="29">
        <v>2.5094676567609362E-2</v>
      </c>
      <c r="Y128" s="28">
        <v>26.929269188427888</v>
      </c>
      <c r="Z128" s="28">
        <v>27.719953356578309</v>
      </c>
      <c r="AA128" s="28">
        <v>899570000</v>
      </c>
      <c r="AB128" s="28">
        <v>1223548000</v>
      </c>
      <c r="AC128" s="28">
        <v>19023000</v>
      </c>
      <c r="AD128" s="30">
        <v>184657243.58197007</v>
      </c>
      <c r="AE128" s="36">
        <v>0.10301789212810174</v>
      </c>
      <c r="AF128" s="66" t="e">
        <f ca="1">_xll.BDP($H128,AF$1)/1000000</f>
        <v>#NAME?</v>
      </c>
      <c r="AG128" s="66" t="e">
        <f ca="1">_xll.BDP($H128,AG$1)</f>
        <v>#NAME?</v>
      </c>
      <c r="AH128" s="67" t="e">
        <f ca="1">_xll.BDP($H128,AH$1)</f>
        <v>#NAME?</v>
      </c>
      <c r="AI128" s="67" t="e">
        <f ca="1">_xll.BDP($H128,AI$1)</f>
        <v>#NAME?</v>
      </c>
      <c r="AJ128" s="67" t="e">
        <f ca="1">_xll.BDP($H128,AJ$1)</f>
        <v>#NAME?</v>
      </c>
      <c r="AK128" s="67" t="e">
        <f ca="1">_xll.BDP($H128,AK$1)</f>
        <v>#NAME?</v>
      </c>
      <c r="AL128" s="67" t="e">
        <f ca="1">_xll.BDP($H128,AL$1)</f>
        <v>#NAME?</v>
      </c>
      <c r="AM128" s="34" t="e">
        <f ca="1">_xll.BDP($H128,AM$1)</f>
        <v>#NAME?</v>
      </c>
      <c r="AN128" s="34" t="e">
        <f ca="1">_xll.BDP($H128,AN$1)</f>
        <v>#NAME?</v>
      </c>
      <c r="AO128" s="34" t="e">
        <f ca="1">_xll.BDP($H128,AO$1)</f>
        <v>#NAME?</v>
      </c>
      <c r="AP128" s="34" t="e">
        <f ca="1">_xll.BDP($H128,AP$1)</f>
        <v>#NAME?</v>
      </c>
      <c r="AQ128" s="129" t="e">
        <v>#VALUE!</v>
      </c>
      <c r="AR128" s="129" t="e">
        <v>#VALUE!</v>
      </c>
      <c r="AS128" s="129">
        <v>0.20549630000000002</v>
      </c>
      <c r="AT128" s="63" t="s">
        <v>3405</v>
      </c>
      <c r="AU128" s="63" t="s">
        <v>3405</v>
      </c>
      <c r="AV128" t="str">
        <f t="shared" si="24"/>
        <v>08/08/2013</v>
      </c>
      <c r="AW128" s="67" t="s">
        <v>3317</v>
      </c>
      <c r="AX128" s="60">
        <f t="shared" si="25"/>
        <v>0</v>
      </c>
      <c r="AY128" s="60">
        <f t="shared" ca="1" si="26"/>
        <v>0</v>
      </c>
      <c r="AZ128" s="60">
        <f t="shared" ca="1" si="27"/>
        <v>0</v>
      </c>
      <c r="BA128" s="67">
        <v>0</v>
      </c>
      <c r="BB128" s="60">
        <v>2.0531291664839424</v>
      </c>
      <c r="BC128" s="67">
        <v>2.0531291664839424</v>
      </c>
      <c r="BD128" s="60" t="e">
        <f ca="1">_xll.BDP($H128,BD$1)</f>
        <v>#NAME?</v>
      </c>
      <c r="BE128" s="60" t="e">
        <f t="shared" ca="1" si="28"/>
        <v>#NAME?</v>
      </c>
      <c r="BF128" s="63">
        <v>220.8</v>
      </c>
      <c r="BG128" s="63">
        <v>263.25</v>
      </c>
      <c r="BH128" s="63">
        <v>359</v>
      </c>
      <c r="BI128" s="63">
        <v>175.22300000000001</v>
      </c>
      <c r="BJ128" s="63">
        <v>219.99299999999999</v>
      </c>
      <c r="BK128" s="63" t="s">
        <v>3317</v>
      </c>
      <c r="BL128" s="45">
        <f t="shared" ca="1" si="29"/>
        <v>0</v>
      </c>
      <c r="BM128" s="45">
        <f t="shared" ca="1" si="30"/>
        <v>0</v>
      </c>
      <c r="BN128" s="45">
        <f t="shared" ca="1" si="31"/>
        <v>0</v>
      </c>
      <c r="BO128" s="45">
        <f t="shared" ca="1" si="32"/>
        <v>0</v>
      </c>
      <c r="BP128" s="45">
        <f t="shared" ca="1" si="33"/>
        <v>0</v>
      </c>
      <c r="BQ128" s="45">
        <f t="shared" ca="1" si="34"/>
        <v>0</v>
      </c>
      <c r="BR128" s="29">
        <f t="shared" ca="1" si="35"/>
        <v>0</v>
      </c>
      <c r="BS128">
        <v>1</v>
      </c>
      <c r="BT128">
        <v>0</v>
      </c>
      <c r="BU128">
        <v>1</v>
      </c>
      <c r="BV128">
        <v>0</v>
      </c>
      <c r="BW128">
        <v>0</v>
      </c>
      <c r="BX128">
        <v>0</v>
      </c>
      <c r="BY128">
        <v>0</v>
      </c>
      <c r="BZ128">
        <v>0</v>
      </c>
      <c r="CA128">
        <v>0</v>
      </c>
      <c r="CB128" t="s">
        <v>4732</v>
      </c>
      <c r="CC128">
        <v>1</v>
      </c>
      <c r="CD128">
        <v>1</v>
      </c>
      <c r="CE128">
        <v>1</v>
      </c>
      <c r="CF128">
        <v>1</v>
      </c>
      <c r="CG128">
        <v>0</v>
      </c>
      <c r="CH128">
        <v>1</v>
      </c>
      <c r="CI128" s="125">
        <f t="shared" si="36"/>
        <v>0.28977484353415112</v>
      </c>
      <c r="CJ128">
        <f t="shared" si="37"/>
        <v>0</v>
      </c>
      <c r="CK128">
        <f t="shared" si="38"/>
        <v>0</v>
      </c>
      <c r="CL128">
        <f t="shared" si="39"/>
        <v>0</v>
      </c>
      <c r="CM128">
        <f t="shared" si="40"/>
        <v>1</v>
      </c>
      <c r="CN128">
        <f t="shared" si="41"/>
        <v>0</v>
      </c>
      <c r="CO128">
        <f t="shared" si="42"/>
        <v>0</v>
      </c>
      <c r="CP128">
        <f t="shared" si="43"/>
        <v>0</v>
      </c>
      <c r="CR128" t="e">
        <f ca="1">_xll.BDP($H128,CR$1)</f>
        <v>#NAME?</v>
      </c>
      <c r="CS128" t="e">
        <f ca="1">_xll.BDP($H128,CS$1)</f>
        <v>#NAME?</v>
      </c>
      <c r="CT128" s="121" t="e">
        <f ca="1">_xll.BDP($H128,CT$1)</f>
        <v>#NAME?</v>
      </c>
      <c r="CU128" s="122" t="e">
        <f ca="1">_xll.BDP($H128,CU$1)</f>
        <v>#NAME?</v>
      </c>
      <c r="CV128" s="122" t="e">
        <f ca="1">_xll.BDP($H128,CV$1)</f>
        <v>#NAME?</v>
      </c>
      <c r="CW128" s="122" t="e">
        <f ca="1">_xll.BDP($H128,CW$1)</f>
        <v>#NAME?</v>
      </c>
    </row>
    <row r="129" spans="1:101" hidden="1" x14ac:dyDescent="0.3">
      <c r="A129" t="str">
        <f t="shared" si="22"/>
        <v>4A</v>
      </c>
      <c r="B129">
        <v>4</v>
      </c>
      <c r="C129" s="31" t="s">
        <v>3295</v>
      </c>
      <c r="D129" s="31">
        <v>6</v>
      </c>
      <c r="E129" s="31">
        <v>3</v>
      </c>
      <c r="F129" s="33">
        <v>0.25</v>
      </c>
      <c r="G129" s="31"/>
      <c r="H129" s="24" t="s">
        <v>429</v>
      </c>
      <c r="I129" s="34">
        <v>1126</v>
      </c>
      <c r="J129" s="34" t="str">
        <f t="shared" si="23"/>
        <v>1126FTNT US Equity</v>
      </c>
      <c r="K129" s="24" t="s">
        <v>1127</v>
      </c>
      <c r="L129" s="25">
        <v>-0.54648851430013723</v>
      </c>
      <c r="M129" s="25">
        <v>-0.65474095796676457</v>
      </c>
      <c r="N129" s="25">
        <v>-0.60958904644725709</v>
      </c>
      <c r="O129" s="25">
        <v>-0.71432634198364753</v>
      </c>
      <c r="P129" s="26">
        <v>96.492313129528185</v>
      </c>
      <c r="Q129" s="26">
        <v>84.030617170670425</v>
      </c>
      <c r="R129" s="26">
        <v>843.8236577913575</v>
      </c>
      <c r="S129" s="27">
        <v>21.314448062897242</v>
      </c>
      <c r="T129" s="27">
        <v>25.945126092271472</v>
      </c>
      <c r="U129" s="25">
        <v>-0.28163173987620249</v>
      </c>
      <c r="V129" s="28">
        <v>-1.5756008010680906</v>
      </c>
      <c r="W129" s="25">
        <v>1.6685449994877275E-3</v>
      </c>
      <c r="X129" s="29">
        <v>1.8064642124792502E-2</v>
      </c>
      <c r="Y129" s="28">
        <v>25.034418646012291</v>
      </c>
      <c r="Z129" s="28">
        <v>76.82247537686257</v>
      </c>
      <c r="AA129" s="28">
        <v>-1534499999.9999998</v>
      </c>
      <c r="AB129" s="28">
        <v>-1406499999.9999998</v>
      </c>
      <c r="AC129" s="28">
        <v>222900000</v>
      </c>
      <c r="AD129" s="30">
        <v>2012000000</v>
      </c>
      <c r="AE129" s="36">
        <v>0.11078528827037773</v>
      </c>
      <c r="AF129" s="66" t="e">
        <f ca="1">_xll.BDP($H129,AF$1)/1000000</f>
        <v>#NAME?</v>
      </c>
      <c r="AG129" s="66" t="e">
        <f ca="1">_xll.BDP($H129,AG$1)</f>
        <v>#NAME?</v>
      </c>
      <c r="AH129" s="67" t="e">
        <f ca="1">_xll.BDP($H129,AH$1)</f>
        <v>#NAME?</v>
      </c>
      <c r="AI129" s="67" t="e">
        <f ca="1">_xll.BDP($H129,AI$1)</f>
        <v>#NAME?</v>
      </c>
      <c r="AJ129" s="67" t="e">
        <f ca="1">_xll.BDP($H129,AJ$1)</f>
        <v>#NAME?</v>
      </c>
      <c r="AK129" s="67" t="e">
        <f ca="1">_xll.BDP($H129,AK$1)</f>
        <v>#NAME?</v>
      </c>
      <c r="AL129" s="67" t="e">
        <f ca="1">_xll.BDP($H129,AL$1)</f>
        <v>#NAME?</v>
      </c>
      <c r="AM129" s="34" t="e">
        <f ca="1">_xll.BDP($H129,AM$1)</f>
        <v>#NAME?</v>
      </c>
      <c r="AN129" s="34" t="e">
        <f ca="1">_xll.BDP($H129,AN$1)</f>
        <v>#NAME?</v>
      </c>
      <c r="AO129" s="34" t="e">
        <f ca="1">_xll.BDP($H129,AO$1)</f>
        <v>#NAME?</v>
      </c>
      <c r="AP129" s="34" t="e">
        <f ca="1">_xll.BDP($H129,AP$1)</f>
        <v>#NAME?</v>
      </c>
      <c r="AQ129" s="129" t="e">
        <v>#VALUE!</v>
      </c>
      <c r="AR129" s="129">
        <v>0.31680209999999998</v>
      </c>
      <c r="AS129" s="129">
        <v>0.48081409999999997</v>
      </c>
      <c r="AT129" s="63" t="s">
        <v>3406</v>
      </c>
      <c r="AU129" s="63" t="s">
        <v>3406</v>
      </c>
      <c r="AV129" t="str">
        <f t="shared" si="24"/>
        <v>18/11/2009</v>
      </c>
      <c r="AW129" s="67" t="s">
        <v>3317</v>
      </c>
      <c r="AX129" s="60">
        <f t="shared" si="25"/>
        <v>0</v>
      </c>
      <c r="AY129" s="60">
        <f t="shared" ca="1" si="26"/>
        <v>0</v>
      </c>
      <c r="AZ129" s="60">
        <f t="shared" ca="1" si="27"/>
        <v>0</v>
      </c>
      <c r="BA129" s="67">
        <v>0</v>
      </c>
      <c r="BB129" s="60">
        <v>226.64939819948239</v>
      </c>
      <c r="BC129" s="67">
        <v>226.64939819948239</v>
      </c>
      <c r="BD129" s="60" t="e">
        <f ca="1">_xll.BDP($H129,BD$1)</f>
        <v>#NAME?</v>
      </c>
      <c r="BE129" s="60" t="e">
        <f t="shared" ca="1" si="28"/>
        <v>#NAME?</v>
      </c>
      <c r="BF129" s="63">
        <v>1169.059</v>
      </c>
      <c r="BG129" s="63">
        <v>1394.1390000000001</v>
      </c>
      <c r="BH129" s="63">
        <v>1695.588</v>
      </c>
      <c r="BI129" s="63">
        <v>1809.55</v>
      </c>
      <c r="BJ129" s="63">
        <v>2194.98</v>
      </c>
      <c r="BK129" s="63">
        <v>2605.165</v>
      </c>
      <c r="BL129" s="45">
        <f t="shared" ca="1" si="29"/>
        <v>0</v>
      </c>
      <c r="BM129" s="45">
        <f t="shared" ca="1" si="30"/>
        <v>0</v>
      </c>
      <c r="BN129" s="45">
        <f t="shared" ca="1" si="31"/>
        <v>0</v>
      </c>
      <c r="BO129" s="45">
        <f t="shared" ca="1" si="32"/>
        <v>0</v>
      </c>
      <c r="BP129" s="45">
        <f t="shared" ca="1" si="33"/>
        <v>0</v>
      </c>
      <c r="BQ129" s="45">
        <f t="shared" ca="1" si="34"/>
        <v>0</v>
      </c>
      <c r="BR129" s="29">
        <f t="shared" ca="1" si="35"/>
        <v>0</v>
      </c>
      <c r="CI129" s="125">
        <f t="shared" si="36"/>
        <v>-0.54648851430013723</v>
      </c>
      <c r="CJ129">
        <f t="shared" si="37"/>
        <v>0</v>
      </c>
      <c r="CK129">
        <f t="shared" si="38"/>
        <v>0</v>
      </c>
      <c r="CL129">
        <f t="shared" si="39"/>
        <v>0</v>
      </c>
      <c r="CM129">
        <f t="shared" si="40"/>
        <v>0</v>
      </c>
      <c r="CN129">
        <f t="shared" si="41"/>
        <v>0</v>
      </c>
      <c r="CO129">
        <f t="shared" si="42"/>
        <v>0</v>
      </c>
      <c r="CP129">
        <f t="shared" si="43"/>
        <v>1</v>
      </c>
      <c r="CR129" t="e">
        <f ca="1">_xll.BDP($H129,CR$1)</f>
        <v>#NAME?</v>
      </c>
      <c r="CS129" t="e">
        <f ca="1">_xll.BDP($H129,CS$1)</f>
        <v>#NAME?</v>
      </c>
      <c r="CT129" s="121" t="e">
        <f ca="1">_xll.BDP($H129,CT$1)</f>
        <v>#NAME?</v>
      </c>
      <c r="CU129" s="122" t="e">
        <f ca="1">_xll.BDP($H129,CU$1)</f>
        <v>#NAME?</v>
      </c>
      <c r="CV129" s="122" t="e">
        <f ca="1">_xll.BDP($H129,CV$1)</f>
        <v>#NAME?</v>
      </c>
      <c r="CW129" s="122" t="e">
        <f ca="1">_xll.BDP($H129,CW$1)</f>
        <v>#NAME?</v>
      </c>
    </row>
    <row r="130" spans="1:101" hidden="1" x14ac:dyDescent="0.3">
      <c r="A130" t="str">
        <f t="shared" si="22"/>
        <v>4C</v>
      </c>
      <c r="B130">
        <v>4</v>
      </c>
      <c r="C130" s="31" t="s">
        <v>3294</v>
      </c>
      <c r="D130" s="31">
        <v>6</v>
      </c>
      <c r="E130" s="31">
        <v>4</v>
      </c>
      <c r="F130" s="33">
        <v>0.17</v>
      </c>
      <c r="G130" s="31" t="s">
        <v>2442</v>
      </c>
      <c r="H130" s="24" t="s">
        <v>1211</v>
      </c>
      <c r="I130" s="35">
        <v>1127</v>
      </c>
      <c r="J130" s="34" t="str">
        <f t="shared" si="23"/>
        <v>1127ARB AU Equity</v>
      </c>
      <c r="K130" s="24" t="s">
        <v>1212</v>
      </c>
      <c r="L130" s="25">
        <v>0.29136540895449836</v>
      </c>
      <c r="M130" s="25">
        <v>0.34087642728930395</v>
      </c>
      <c r="N130" s="25">
        <v>0.26824643233092926</v>
      </c>
      <c r="O130" s="25">
        <v>0.31014437535372519</v>
      </c>
      <c r="P130" s="26">
        <v>23.558957006536552</v>
      </c>
      <c r="Q130" s="26">
        <v>17.117500397344447</v>
      </c>
      <c r="R130" s="26">
        <v>18.015395782738441</v>
      </c>
      <c r="S130" s="27">
        <v>23.619951933349505</v>
      </c>
      <c r="T130" s="27">
        <v>27.633103677740234</v>
      </c>
      <c r="U130" s="25">
        <v>8.9641208684190336E-3</v>
      </c>
      <c r="V130" s="28">
        <v>3.5901312208985937E-2</v>
      </c>
      <c r="W130" s="25">
        <v>0.82611820232556832</v>
      </c>
      <c r="X130" s="29" t="e">
        <v>#N/A</v>
      </c>
      <c r="Y130" s="28">
        <v>12.124104115802327</v>
      </c>
      <c r="Z130" s="28">
        <v>14.601213107765743</v>
      </c>
      <c r="AA130" s="28">
        <v>491929000</v>
      </c>
      <c r="AB130" s="28">
        <v>540674000</v>
      </c>
      <c r="AC130" s="28" t="e">
        <v>#N/A</v>
      </c>
      <c r="AD130" s="30">
        <v>79956000</v>
      </c>
      <c r="AE130" s="36">
        <v>0</v>
      </c>
      <c r="AF130" s="66" t="e">
        <f ca="1">_xll.BDP($H130,AF$1)/1000000</f>
        <v>#NAME?</v>
      </c>
      <c r="AG130" s="66" t="e">
        <f ca="1">_xll.BDP($H130,AG$1)</f>
        <v>#NAME?</v>
      </c>
      <c r="AH130" s="67" t="e">
        <f ca="1">_xll.BDP($H130,AH$1)</f>
        <v>#NAME?</v>
      </c>
      <c r="AI130" s="67" t="e">
        <f ca="1">_xll.BDP($H130,AI$1)</f>
        <v>#NAME?</v>
      </c>
      <c r="AJ130" s="67" t="e">
        <f ca="1">_xll.BDP($H130,AJ$1)</f>
        <v>#NAME?</v>
      </c>
      <c r="AK130" s="67" t="e">
        <f ca="1">_xll.BDP($H130,AK$1)</f>
        <v>#NAME?</v>
      </c>
      <c r="AL130" s="67" t="e">
        <f ca="1">_xll.BDP($H130,AL$1)</f>
        <v>#NAME?</v>
      </c>
      <c r="AM130" s="34" t="e">
        <f ca="1">_xll.BDP($H130,AM$1)</f>
        <v>#NAME?</v>
      </c>
      <c r="AN130" s="34" t="e">
        <f ca="1">_xll.BDP($H130,AN$1)</f>
        <v>#NAME?</v>
      </c>
      <c r="AO130" s="34" t="e">
        <f ca="1">_xll.BDP($H130,AO$1)</f>
        <v>#NAME?</v>
      </c>
      <c r="AP130" s="34" t="e">
        <f ca="1">_xll.BDP($H130,AP$1)</f>
        <v>#NAME?</v>
      </c>
      <c r="AQ130" s="129">
        <v>0.1854056</v>
      </c>
      <c r="AR130" s="129">
        <v>0.14039020000000002</v>
      </c>
      <c r="AS130" s="129">
        <v>0.10886220000000001</v>
      </c>
      <c r="AT130" s="63" t="s">
        <v>3998</v>
      </c>
      <c r="AU130" s="63" t="s">
        <v>3317</v>
      </c>
      <c r="AV130" t="str">
        <f t="shared" si="24"/>
        <v>#N/A N/A</v>
      </c>
      <c r="AW130" s="67">
        <v>2.9163828306791313</v>
      </c>
      <c r="AX130" s="60">
        <f t="shared" si="25"/>
        <v>2.9163828306791313</v>
      </c>
      <c r="AY130" s="60">
        <f t="shared" si="26"/>
        <v>0</v>
      </c>
      <c r="AZ130" s="60">
        <f t="shared" si="27"/>
        <v>2.9163828306791313</v>
      </c>
      <c r="BA130" s="67">
        <v>47.276245449476896</v>
      </c>
      <c r="BB130" s="60">
        <v>0</v>
      </c>
      <c r="BC130" s="67">
        <v>47.276245449476896</v>
      </c>
      <c r="BD130" s="60" t="e">
        <f ca="1">_xll.BDP($H130,BD$1)</f>
        <v>#NAME?</v>
      </c>
      <c r="BE130" s="60" t="e">
        <f t="shared" ca="1" si="28"/>
        <v>#NAME?</v>
      </c>
      <c r="BF130" s="63">
        <v>96.02</v>
      </c>
      <c r="BG130" s="63">
        <v>104.63</v>
      </c>
      <c r="BH130" s="63">
        <v>114.60000000000001</v>
      </c>
      <c r="BI130" s="63">
        <v>46.960999999999999</v>
      </c>
      <c r="BJ130" s="63">
        <v>92.305000000000007</v>
      </c>
      <c r="BK130" s="63">
        <v>96.185000000000002</v>
      </c>
      <c r="BL130" s="45">
        <f t="shared" ca="1" si="29"/>
        <v>0</v>
      </c>
      <c r="BM130" s="45">
        <f t="shared" ca="1" si="30"/>
        <v>0</v>
      </c>
      <c r="BN130" s="45">
        <f t="shared" ca="1" si="31"/>
        <v>0</v>
      </c>
      <c r="BO130" s="45">
        <f t="shared" ca="1" si="32"/>
        <v>0</v>
      </c>
      <c r="BP130" s="45">
        <f t="shared" ca="1" si="33"/>
        <v>0</v>
      </c>
      <c r="BQ130" s="45">
        <f t="shared" ca="1" si="34"/>
        <v>0</v>
      </c>
      <c r="BR130" s="29">
        <f t="shared" ca="1" si="35"/>
        <v>0</v>
      </c>
      <c r="CI130" s="125">
        <f t="shared" si="36"/>
        <v>0.29136540895449836</v>
      </c>
      <c r="CJ130">
        <f t="shared" si="37"/>
        <v>0</v>
      </c>
      <c r="CK130">
        <f t="shared" si="38"/>
        <v>0</v>
      </c>
      <c r="CL130">
        <f t="shared" si="39"/>
        <v>0</v>
      </c>
      <c r="CM130">
        <f t="shared" si="40"/>
        <v>1</v>
      </c>
      <c r="CN130">
        <f t="shared" si="41"/>
        <v>0</v>
      </c>
      <c r="CO130">
        <f t="shared" si="42"/>
        <v>0</v>
      </c>
      <c r="CP130">
        <f t="shared" si="43"/>
        <v>0</v>
      </c>
      <c r="CR130" t="e">
        <f ca="1">_xll.BDP($H130,CR$1)</f>
        <v>#NAME?</v>
      </c>
      <c r="CS130" t="e">
        <f ca="1">_xll.BDP($H130,CS$1)</f>
        <v>#NAME?</v>
      </c>
      <c r="CT130" s="121" t="e">
        <f ca="1">_xll.BDP($H130,CT$1)</f>
        <v>#NAME?</v>
      </c>
      <c r="CU130" s="122" t="e">
        <f ca="1">_xll.BDP($H130,CU$1)</f>
        <v>#NAME?</v>
      </c>
      <c r="CV130" s="122" t="e">
        <f ca="1">_xll.BDP($H130,CV$1)</f>
        <v>#NAME?</v>
      </c>
      <c r="CW130" s="122" t="e">
        <f ca="1">_xll.BDP($H130,CW$1)</f>
        <v>#NAME?</v>
      </c>
    </row>
    <row r="131" spans="1:101" hidden="1" x14ac:dyDescent="0.3">
      <c r="A131" t="str">
        <f t="shared" ref="A131:A194" si="44">B131&amp;C131</f>
        <v>6B</v>
      </c>
      <c r="B131">
        <v>6</v>
      </c>
      <c r="C131" s="31" t="s">
        <v>3296</v>
      </c>
      <c r="D131" s="31">
        <v>7</v>
      </c>
      <c r="E131" s="31">
        <v>5</v>
      </c>
      <c r="F131" s="33">
        <v>0.3</v>
      </c>
      <c r="G131" s="31" t="s">
        <v>2445</v>
      </c>
      <c r="H131" s="24" t="s">
        <v>2295</v>
      </c>
      <c r="I131" s="34">
        <v>1128</v>
      </c>
      <c r="J131" s="34" t="str">
        <f t="shared" ref="J131:J194" si="45">I131&amp;H131</f>
        <v>1128APR PW Equity</v>
      </c>
      <c r="K131" s="24" t="s">
        <v>2296</v>
      </c>
      <c r="L131" s="25">
        <v>0.19549840401898649</v>
      </c>
      <c r="M131" s="25">
        <v>0.21560091104895168</v>
      </c>
      <c r="N131" s="25">
        <v>0.19549840401898649</v>
      </c>
      <c r="O131" s="25">
        <v>0.21560091104895168</v>
      </c>
      <c r="P131" s="26">
        <v>22.580246300970707</v>
      </c>
      <c r="Q131" s="26">
        <v>18.256806472328204</v>
      </c>
      <c r="R131" s="26">
        <v>25.129295663835045</v>
      </c>
      <c r="S131" s="27">
        <v>9.4839917734413852</v>
      </c>
      <c r="T131" s="27">
        <v>11.113411961261523</v>
      </c>
      <c r="U131" s="25">
        <v>0.20470370340202718</v>
      </c>
      <c r="V131" s="28">
        <v>1.0437450881418959</v>
      </c>
      <c r="W131" s="25">
        <v>0.55493637607071089</v>
      </c>
      <c r="X131" s="29">
        <v>5.7231186652926522E-2</v>
      </c>
      <c r="Y131" s="28">
        <v>25.823280981865473</v>
      </c>
      <c r="Z131" s="28">
        <v>38.535671191341045</v>
      </c>
      <c r="AA131" s="28">
        <v>1308821000</v>
      </c>
      <c r="AB131" s="28">
        <v>1308821000</v>
      </c>
      <c r="AC131" s="28" t="e">
        <v>#N/A</v>
      </c>
      <c r="AD131" s="30">
        <v>157858000</v>
      </c>
      <c r="AE131" s="36">
        <v>0</v>
      </c>
      <c r="AF131" s="66" t="e">
        <f ca="1">_xll.BDP($H131,AF$1)/1000000</f>
        <v>#NAME?</v>
      </c>
      <c r="AG131" s="66" t="e">
        <f ca="1">_xll.BDP($H131,AG$1)</f>
        <v>#NAME?</v>
      </c>
      <c r="AH131" s="67" t="e">
        <f ca="1">_xll.BDP($H131,AH$1)</f>
        <v>#NAME?</v>
      </c>
      <c r="AI131" s="67" t="e">
        <f ca="1">_xll.BDP($H131,AI$1)</f>
        <v>#NAME?</v>
      </c>
      <c r="AJ131" s="67" t="e">
        <f ca="1">_xll.BDP($H131,AJ$1)</f>
        <v>#NAME?</v>
      </c>
      <c r="AK131" s="67" t="e">
        <f ca="1">_xll.BDP($H131,AK$1)</f>
        <v>#NAME?</v>
      </c>
      <c r="AL131" s="67" t="e">
        <f ca="1">_xll.BDP($H131,AL$1)</f>
        <v>#NAME?</v>
      </c>
      <c r="AM131" s="34" t="e">
        <f ca="1">_xll.BDP($H131,AM$1)</f>
        <v>#NAME?</v>
      </c>
      <c r="AN131" s="34" t="e">
        <f ca="1">_xll.BDP($H131,AN$1)</f>
        <v>#NAME?</v>
      </c>
      <c r="AO131" s="34" t="e">
        <f ca="1">_xll.BDP($H131,AO$1)</f>
        <v>#NAME?</v>
      </c>
      <c r="AP131" s="34" t="e">
        <f ca="1">_xll.BDP($H131,AP$1)</f>
        <v>#NAME?</v>
      </c>
      <c r="AQ131" s="129" t="e">
        <v>#VALUE!</v>
      </c>
      <c r="AR131" s="129" t="e">
        <v>#VALUE!</v>
      </c>
      <c r="AS131" s="129">
        <v>0.3069402</v>
      </c>
      <c r="AT131" s="63" t="s">
        <v>3407</v>
      </c>
      <c r="AU131" s="63" t="s">
        <v>3407</v>
      </c>
      <c r="AV131" t="str">
        <f t="shared" ref="AV131:AV194" si="46">IF(AT131=$AT$1,AU131,AT131)</f>
        <v>06/06/2016</v>
      </c>
      <c r="AW131" s="67">
        <v>0.66964288375207359</v>
      </c>
      <c r="AX131" s="60">
        <f t="shared" ref="AX131:AX194" si="47">IF(AW131=$AY$1,0,AW131)</f>
        <v>0.66964288375207359</v>
      </c>
      <c r="AY131" s="60">
        <f t="shared" ref="AY131:AY194" ca="1" si="48">IFERROR(IFERROR((BB131/BA131)*AW131,(BD131/AF131)*(BB131/BC131)*100),0)</f>
        <v>0</v>
      </c>
      <c r="AZ131" s="60">
        <f t="shared" ref="AZ131:AZ194" ca="1" si="49">IFERROR(AY131+AX131,0)</f>
        <v>0.66964288375207359</v>
      </c>
      <c r="BA131" s="67">
        <v>0</v>
      </c>
      <c r="BB131" s="60">
        <v>0</v>
      </c>
      <c r="BC131" s="67">
        <v>0</v>
      </c>
      <c r="BD131" s="60" t="e">
        <f ca="1">_xll.BDP($H131,BD$1)</f>
        <v>#NAME?</v>
      </c>
      <c r="BE131" s="60" t="e">
        <f t="shared" ref="BE131:BE194" ca="1" si="50">IF(AG131&lt;AF131,AG131,AF131)</f>
        <v>#NAME?</v>
      </c>
      <c r="BF131" s="63">
        <v>228.5</v>
      </c>
      <c r="BG131" s="63">
        <v>280.5</v>
      </c>
      <c r="BH131" s="63">
        <v>322.5</v>
      </c>
      <c r="BI131" s="63">
        <v>-8</v>
      </c>
      <c r="BJ131" s="63">
        <v>66</v>
      </c>
      <c r="BK131" s="63" t="s">
        <v>3317</v>
      </c>
      <c r="BL131" s="45">
        <f t="shared" ref="BL131:BL194" ca="1" si="51">IFERROR(BF131/$BE131,0)</f>
        <v>0</v>
      </c>
      <c r="BM131" s="45">
        <f t="shared" ref="BM131:BM194" ca="1" si="52">IFERROR(BG131/$BE131,0)</f>
        <v>0</v>
      </c>
      <c r="BN131" s="45">
        <f t="shared" ref="BN131:BN194" ca="1" si="53">IFERROR(BH131/$BE131,0)</f>
        <v>0</v>
      </c>
      <c r="BO131" s="45">
        <f t="shared" ref="BO131:BO194" ca="1" si="54">IFERROR(BI131/$BE131,0)</f>
        <v>0</v>
      </c>
      <c r="BP131" s="45">
        <f t="shared" ref="BP131:BP194" ca="1" si="55">IFERROR(BJ131/$BE131,0)</f>
        <v>0</v>
      </c>
      <c r="BQ131" s="45">
        <f t="shared" ref="BQ131:BQ194" ca="1" si="56">IFERROR(BK131/$BE131,0)</f>
        <v>0</v>
      </c>
      <c r="BR131" s="29">
        <f t="shared" ref="BR131:BR194" ca="1" si="57">IF(IF(BN131&gt;BQ131,BN131,BQ131)=0,IF(BM131&gt;BP131,BM131,BP131),IF(BN131&gt;BQ131,BN131,BQ131))</f>
        <v>0</v>
      </c>
      <c r="CI131" s="125">
        <f t="shared" ref="CI131:CI194" si="58">IF(ISNUMBER(L131),L131,M131)</f>
        <v>0.19549840401898649</v>
      </c>
      <c r="CJ131">
        <f t="shared" ref="CJ131:CJ194" si="59">IF(AND(M131&lt;0,AA131&gt;0),1,0)</f>
        <v>0</v>
      </c>
      <c r="CK131">
        <f t="shared" ref="CK131:CK194" si="60">IF(AND(CJ131=0,CI131&lt;0.1,CI131&gt;0),1,0)</f>
        <v>0</v>
      </c>
      <c r="CL131">
        <f t="shared" ref="CL131:CL194" si="61">IF(AND(CK131=0,CI131&lt;0.2,CI131&gt;0.1),1,0)</f>
        <v>1</v>
      </c>
      <c r="CM131">
        <f t="shared" ref="CM131:CM194" si="62">IF(AND(CL131=0,CI131&lt;0.3,CI131&gt;0.2),1,0)</f>
        <v>0</v>
      </c>
      <c r="CN131">
        <f t="shared" ref="CN131:CN194" si="63">IF(AND(CM131=0,CI131&lt;0.4,CI131&gt;0.3),1,0)</f>
        <v>0</v>
      </c>
      <c r="CO131">
        <f t="shared" ref="CO131:CO194" si="64">IF(AND(CN131=0,CI131&lt;0.5,CI131&gt;0.4),1,0)</f>
        <v>0</v>
      </c>
      <c r="CP131">
        <f t="shared" ref="CP131:CP194" si="65">IF(AND(CJ131=0,CK131=0,CL131=0,CM131=0,CN131=0,CO131=0),1,0)</f>
        <v>0</v>
      </c>
      <c r="CR131" t="e">
        <f ca="1">_xll.BDP($H131,CR$1)</f>
        <v>#NAME?</v>
      </c>
      <c r="CS131" t="e">
        <f ca="1">_xll.BDP($H131,CS$1)</f>
        <v>#NAME?</v>
      </c>
      <c r="CT131" s="121" t="e">
        <f ca="1">_xll.BDP($H131,CT$1)</f>
        <v>#NAME?</v>
      </c>
      <c r="CU131" s="122" t="e">
        <f ca="1">_xll.BDP($H131,CU$1)</f>
        <v>#NAME?</v>
      </c>
      <c r="CV131" s="122" t="e">
        <f ca="1">_xll.BDP($H131,CV$1)</f>
        <v>#NAME?</v>
      </c>
      <c r="CW131" s="122" t="e">
        <f ca="1">_xll.BDP($H131,CW$1)</f>
        <v>#NAME?</v>
      </c>
    </row>
    <row r="132" spans="1:101" hidden="1" x14ac:dyDescent="0.3">
      <c r="A132" t="str">
        <f t="shared" si="44"/>
        <v>5C</v>
      </c>
      <c r="B132">
        <v>5</v>
      </c>
      <c r="C132" s="31" t="s">
        <v>3294</v>
      </c>
      <c r="D132" s="31">
        <v>9</v>
      </c>
      <c r="E132" s="31">
        <v>2</v>
      </c>
      <c r="F132" s="33">
        <v>0.2</v>
      </c>
      <c r="G132" s="31"/>
      <c r="H132" s="31" t="s">
        <v>1314</v>
      </c>
      <c r="I132" s="35">
        <v>1129</v>
      </c>
      <c r="J132" s="34" t="str">
        <f t="shared" si="45"/>
        <v>1129REY IM Equity</v>
      </c>
      <c r="K132" s="24" t="s">
        <v>1315</v>
      </c>
      <c r="L132" s="25">
        <v>0.82658356099985009</v>
      </c>
      <c r="M132" s="25">
        <v>0.65148462980180344</v>
      </c>
      <c r="N132" s="25">
        <v>0.2945208171230827</v>
      </c>
      <c r="O132" s="25">
        <v>0.19591833564666108</v>
      </c>
      <c r="P132" s="26">
        <v>23.862010684968947</v>
      </c>
      <c r="Q132" s="26">
        <v>16.725447463000727</v>
      </c>
      <c r="R132" s="26">
        <v>21.419732770564057</v>
      </c>
      <c r="S132" s="27">
        <v>15.073183543387653</v>
      </c>
      <c r="T132" s="27">
        <v>12.436743633646621</v>
      </c>
      <c r="U132" s="25">
        <v>-4.416495191176395E-2</v>
      </c>
      <c r="V132" s="28">
        <v>-0.20509698156856127</v>
      </c>
      <c r="W132" s="25">
        <v>0.43617779943998408</v>
      </c>
      <c r="X132" s="29">
        <v>2.4362824741929662E-2</v>
      </c>
      <c r="Y132" s="28">
        <v>16.16920920433061</v>
      </c>
      <c r="Z132" s="28">
        <v>19.787308269730495</v>
      </c>
      <c r="AA132" s="28">
        <v>271044000</v>
      </c>
      <c r="AB132" s="28">
        <v>901299000</v>
      </c>
      <c r="AC132" s="28">
        <v>0</v>
      </c>
      <c r="AD132" s="30">
        <v>184573000</v>
      </c>
      <c r="AE132" s="36">
        <v>0</v>
      </c>
      <c r="AF132" s="66" t="e">
        <f ca="1">_xll.BDP($H132,AF$1)/1000000</f>
        <v>#NAME?</v>
      </c>
      <c r="AG132" s="66" t="e">
        <f ca="1">_xll.BDP($H132,AG$1)</f>
        <v>#NAME?</v>
      </c>
      <c r="AH132" s="67" t="e">
        <f ca="1">_xll.BDP($H132,AH$1)</f>
        <v>#NAME?</v>
      </c>
      <c r="AI132" s="67" t="e">
        <f ca="1">_xll.BDP($H132,AI$1)</f>
        <v>#NAME?</v>
      </c>
      <c r="AJ132" s="67" t="e">
        <f ca="1">_xll.BDP($H132,AJ$1)</f>
        <v>#NAME?</v>
      </c>
      <c r="AK132" s="67" t="e">
        <f ca="1">_xll.BDP($H132,AK$1)</f>
        <v>#NAME?</v>
      </c>
      <c r="AL132" s="67" t="e">
        <f ca="1">_xll.BDP($H132,AL$1)</f>
        <v>#NAME?</v>
      </c>
      <c r="AM132" s="34" t="e">
        <f ca="1">_xll.BDP($H132,AM$1)</f>
        <v>#NAME?</v>
      </c>
      <c r="AN132" s="34" t="e">
        <f ca="1">_xll.BDP($H132,AN$1)</f>
        <v>#NAME?</v>
      </c>
      <c r="AO132" s="34" t="e">
        <f ca="1">_xll.BDP($H132,AO$1)</f>
        <v>#NAME?</v>
      </c>
      <c r="AP132" s="34" t="e">
        <f ca="1">_xll.BDP($H132,AP$1)</f>
        <v>#NAME?</v>
      </c>
      <c r="AQ132" s="129">
        <v>0.2113766</v>
      </c>
      <c r="AR132" s="129">
        <v>0.34153550000000005</v>
      </c>
      <c r="AS132" s="129">
        <v>0.1687707</v>
      </c>
      <c r="AT132" s="63" t="s">
        <v>3408</v>
      </c>
      <c r="AU132" s="63" t="s">
        <v>3408</v>
      </c>
      <c r="AV132" t="str">
        <f t="shared" si="46"/>
        <v>06/12/2000</v>
      </c>
      <c r="AW132" s="67">
        <v>0.99009900990099009</v>
      </c>
      <c r="AX132" s="60">
        <f t="shared" si="47"/>
        <v>0.99009900990099009</v>
      </c>
      <c r="AY132" s="60">
        <f t="shared" si="48"/>
        <v>0</v>
      </c>
      <c r="AZ132" s="60">
        <f t="shared" si="49"/>
        <v>0.99009900990099009</v>
      </c>
      <c r="BA132" s="67">
        <v>33.134693828718788</v>
      </c>
      <c r="BB132" s="60">
        <v>0</v>
      </c>
      <c r="BC132" s="67">
        <v>33.134693828718788</v>
      </c>
      <c r="BD132" s="60" t="e">
        <f ca="1">_xll.BDP($H132,BD$1)</f>
        <v>#NAME?</v>
      </c>
      <c r="BE132" s="60" t="e">
        <f t="shared" ca="1" si="50"/>
        <v>#NAME?</v>
      </c>
      <c r="BF132" s="63">
        <v>192.857</v>
      </c>
      <c r="BG132" s="63">
        <v>217.286</v>
      </c>
      <c r="BH132" s="63">
        <v>239.857</v>
      </c>
      <c r="BI132" s="63">
        <v>189.51300000000001</v>
      </c>
      <c r="BJ132" s="63">
        <v>207.90700000000001</v>
      </c>
      <c r="BK132" s="63">
        <v>218.44400000000002</v>
      </c>
      <c r="BL132" s="45">
        <f t="shared" ca="1" si="51"/>
        <v>0</v>
      </c>
      <c r="BM132" s="45">
        <f t="shared" ca="1" si="52"/>
        <v>0</v>
      </c>
      <c r="BN132" s="45">
        <f t="shared" ca="1" si="53"/>
        <v>0</v>
      </c>
      <c r="BO132" s="45">
        <f t="shared" ca="1" si="54"/>
        <v>0</v>
      </c>
      <c r="BP132" s="45">
        <f t="shared" ca="1" si="55"/>
        <v>0</v>
      </c>
      <c r="BQ132" s="45">
        <f t="shared" ca="1" si="56"/>
        <v>0</v>
      </c>
      <c r="BR132" s="29">
        <f t="shared" ca="1" si="57"/>
        <v>0</v>
      </c>
      <c r="CI132" s="125">
        <f t="shared" si="58"/>
        <v>0.82658356099985009</v>
      </c>
      <c r="CJ132">
        <f t="shared" si="59"/>
        <v>0</v>
      </c>
      <c r="CK132">
        <f t="shared" si="60"/>
        <v>0</v>
      </c>
      <c r="CL132">
        <f t="shared" si="61"/>
        <v>0</v>
      </c>
      <c r="CM132">
        <f t="shared" si="62"/>
        <v>0</v>
      </c>
      <c r="CN132">
        <f t="shared" si="63"/>
        <v>0</v>
      </c>
      <c r="CO132">
        <f t="shared" si="64"/>
        <v>0</v>
      </c>
      <c r="CP132">
        <f t="shared" si="65"/>
        <v>1</v>
      </c>
      <c r="CR132" t="e">
        <f ca="1">_xll.BDP($H132,CR$1)</f>
        <v>#NAME?</v>
      </c>
      <c r="CS132" t="e">
        <f ca="1">_xll.BDP($H132,CS$1)</f>
        <v>#NAME?</v>
      </c>
      <c r="CT132" s="121" t="e">
        <f ca="1">_xll.BDP($H132,CT$1)</f>
        <v>#NAME?</v>
      </c>
      <c r="CU132" s="122" t="e">
        <f ca="1">_xll.BDP($H132,CU$1)</f>
        <v>#NAME?</v>
      </c>
      <c r="CV132" s="122" t="e">
        <f ca="1">_xll.BDP($H132,CV$1)</f>
        <v>#NAME?</v>
      </c>
      <c r="CW132" s="122" t="e">
        <f ca="1">_xll.BDP($H132,CW$1)</f>
        <v>#NAME?</v>
      </c>
    </row>
    <row r="133" spans="1:101" hidden="1" x14ac:dyDescent="0.3">
      <c r="A133" t="str">
        <f t="shared" si="44"/>
        <v>5C</v>
      </c>
      <c r="B133">
        <v>5</v>
      </c>
      <c r="C133" s="31" t="s">
        <v>3294</v>
      </c>
      <c r="D133" s="31">
        <v>12</v>
      </c>
      <c r="E133" s="31">
        <v>3</v>
      </c>
      <c r="F133" s="33">
        <v>0.14000000000000001</v>
      </c>
      <c r="G133" s="31" t="s">
        <v>2813</v>
      </c>
      <c r="H133" s="24" t="s">
        <v>1986</v>
      </c>
      <c r="I133" s="34">
        <v>1130</v>
      </c>
      <c r="J133" s="34" t="str">
        <f t="shared" si="45"/>
        <v>1130AAD GR Equity</v>
      </c>
      <c r="K133" s="24" t="s">
        <v>1987</v>
      </c>
      <c r="L133" s="25">
        <v>-13.744289764036349</v>
      </c>
      <c r="M133" s="25">
        <v>0.9108614125802601</v>
      </c>
      <c r="N133" s="25">
        <v>1.3268051217299377</v>
      </c>
      <c r="O133" s="25">
        <v>0.26442848953973169</v>
      </c>
      <c r="P133" s="26">
        <v>27.499036481104671</v>
      </c>
      <c r="Q133" s="26">
        <v>19.187098042448195</v>
      </c>
      <c r="R133" s="26">
        <v>27.342146757233582</v>
      </c>
      <c r="S133" s="27">
        <v>21.338001459344611</v>
      </c>
      <c r="T133" s="27">
        <v>22.698687210124987</v>
      </c>
      <c r="U133" s="25">
        <v>0.46458362275684195</v>
      </c>
      <c r="V133" s="28">
        <v>0.80298996732333194</v>
      </c>
      <c r="W133" s="25">
        <v>0.48156089701823179</v>
      </c>
      <c r="X133" s="29" t="e">
        <v>#N/A</v>
      </c>
      <c r="Y133" s="28">
        <v>17.071539172710544</v>
      </c>
      <c r="Z133" s="28">
        <v>11.938963229092803</v>
      </c>
      <c r="AA133" s="28">
        <v>70396000</v>
      </c>
      <c r="AB133" s="28">
        <v>242489000</v>
      </c>
      <c r="AC133" s="28" t="e">
        <v>#N/A</v>
      </c>
      <c r="AD133" s="30">
        <v>90819000</v>
      </c>
      <c r="AE133" s="36">
        <v>0</v>
      </c>
      <c r="AF133" s="66" t="e">
        <f ca="1">_xll.BDP($H133,AF$1)/1000000</f>
        <v>#NAME?</v>
      </c>
      <c r="AG133" s="66" t="e">
        <f ca="1">_xll.BDP($H133,AG$1)</f>
        <v>#NAME?</v>
      </c>
      <c r="AH133" s="67" t="e">
        <f ca="1">_xll.BDP($H133,AH$1)</f>
        <v>#NAME?</v>
      </c>
      <c r="AI133" s="67" t="e">
        <f ca="1">_xll.BDP($H133,AI$1)</f>
        <v>#NAME?</v>
      </c>
      <c r="AJ133" s="67" t="e">
        <f ca="1">_xll.BDP($H133,AJ$1)</f>
        <v>#NAME?</v>
      </c>
      <c r="AK133" s="67" t="e">
        <f ca="1">_xll.BDP($H133,AK$1)</f>
        <v>#NAME?</v>
      </c>
      <c r="AL133" s="67" t="e">
        <f ca="1">_xll.BDP($H133,AL$1)</f>
        <v>#NAME?</v>
      </c>
      <c r="AM133" s="34" t="e">
        <f ca="1">_xll.BDP($H133,AM$1)</f>
        <v>#NAME?</v>
      </c>
      <c r="AN133" s="34" t="e">
        <f ca="1">_xll.BDP($H133,AN$1)</f>
        <v>#NAME?</v>
      </c>
      <c r="AO133" s="34" t="e">
        <f ca="1">_xll.BDP($H133,AO$1)</f>
        <v>#NAME?</v>
      </c>
      <c r="AP133" s="34" t="e">
        <f ca="1">_xll.BDP($H133,AP$1)</f>
        <v>#NAME?</v>
      </c>
      <c r="AQ133" s="129">
        <v>0.2058702</v>
      </c>
      <c r="AR133" s="129">
        <v>0.14122670000000001</v>
      </c>
      <c r="AS133" s="129">
        <v>9.8531870000000008E-2</v>
      </c>
      <c r="AT133" s="63" t="s">
        <v>3409</v>
      </c>
      <c r="AU133" s="63" t="s">
        <v>3409</v>
      </c>
      <c r="AV133" t="str">
        <f t="shared" si="46"/>
        <v>04/03/1999</v>
      </c>
      <c r="AW133" s="67">
        <v>4.2452830188679247</v>
      </c>
      <c r="AX133" s="60">
        <f t="shared" si="47"/>
        <v>4.2452830188679247</v>
      </c>
      <c r="AY133" s="60">
        <f t="shared" si="48"/>
        <v>-5.4091334347299153E-16</v>
      </c>
      <c r="AZ133" s="60">
        <f t="shared" si="49"/>
        <v>4.2452830188679238</v>
      </c>
      <c r="BA133" s="67">
        <v>111.53191344605563</v>
      </c>
      <c r="BB133" s="60">
        <v>-1.4210854715202004E-14</v>
      </c>
      <c r="BC133" s="67">
        <v>111.53191344605561</v>
      </c>
      <c r="BD133" s="60" t="e">
        <f ca="1">_xll.BDP($H133,BD$1)</f>
        <v>#NAME?</v>
      </c>
      <c r="BE133" s="60" t="e">
        <f t="shared" ca="1" si="50"/>
        <v>#NAME?</v>
      </c>
      <c r="BF133" s="63">
        <v>47.2</v>
      </c>
      <c r="BG133" s="63">
        <v>50.300000000000004</v>
      </c>
      <c r="BH133" s="63">
        <v>56</v>
      </c>
      <c r="BI133" s="63">
        <v>53.1</v>
      </c>
      <c r="BJ133" s="63">
        <v>58.2</v>
      </c>
      <c r="BK133" s="63">
        <v>56.800000000000004</v>
      </c>
      <c r="BL133" s="45">
        <f t="shared" ca="1" si="51"/>
        <v>0</v>
      </c>
      <c r="BM133" s="45">
        <f t="shared" ca="1" si="52"/>
        <v>0</v>
      </c>
      <c r="BN133" s="45">
        <f t="shared" ca="1" si="53"/>
        <v>0</v>
      </c>
      <c r="BO133" s="45">
        <f t="shared" ca="1" si="54"/>
        <v>0</v>
      </c>
      <c r="BP133" s="45">
        <f t="shared" ca="1" si="55"/>
        <v>0</v>
      </c>
      <c r="BQ133" s="45">
        <f t="shared" ca="1" si="56"/>
        <v>0</v>
      </c>
      <c r="BR133" s="29">
        <f t="shared" ca="1" si="57"/>
        <v>0</v>
      </c>
      <c r="CI133" s="125">
        <f t="shared" si="58"/>
        <v>-13.744289764036349</v>
      </c>
      <c r="CJ133">
        <f t="shared" si="59"/>
        <v>0</v>
      </c>
      <c r="CK133">
        <f t="shared" si="60"/>
        <v>0</v>
      </c>
      <c r="CL133">
        <f t="shared" si="61"/>
        <v>0</v>
      </c>
      <c r="CM133">
        <f t="shared" si="62"/>
        <v>0</v>
      </c>
      <c r="CN133">
        <f t="shared" si="63"/>
        <v>0</v>
      </c>
      <c r="CO133">
        <f t="shared" si="64"/>
        <v>0</v>
      </c>
      <c r="CP133">
        <f t="shared" si="65"/>
        <v>1</v>
      </c>
      <c r="CR133" t="e">
        <f ca="1">_xll.BDP($H133,CR$1)</f>
        <v>#NAME?</v>
      </c>
      <c r="CS133" t="e">
        <f ca="1">_xll.BDP($H133,CS$1)</f>
        <v>#NAME?</v>
      </c>
      <c r="CT133" s="121" t="e">
        <f ca="1">_xll.BDP($H133,CT$1)</f>
        <v>#NAME?</v>
      </c>
      <c r="CU133" s="122" t="e">
        <f ca="1">_xll.BDP($H133,CU$1)</f>
        <v>#NAME?</v>
      </c>
      <c r="CV133" s="122" t="e">
        <f ca="1">_xll.BDP($H133,CV$1)</f>
        <v>#NAME?</v>
      </c>
      <c r="CW133" s="122" t="e">
        <f ca="1">_xll.BDP($H133,CW$1)</f>
        <v>#NAME?</v>
      </c>
    </row>
    <row r="134" spans="1:101" hidden="1" x14ac:dyDescent="0.3">
      <c r="A134" t="str">
        <f t="shared" si="44"/>
        <v>4B</v>
      </c>
      <c r="B134">
        <v>4</v>
      </c>
      <c r="C134" s="31" t="s">
        <v>3296</v>
      </c>
      <c r="D134" s="31">
        <v>1</v>
      </c>
      <c r="E134" s="31">
        <v>1</v>
      </c>
      <c r="F134" s="33">
        <v>0.2</v>
      </c>
      <c r="G134" s="31"/>
      <c r="H134" s="24" t="s">
        <v>293</v>
      </c>
      <c r="I134" s="35">
        <v>1131</v>
      </c>
      <c r="J134" s="34" t="str">
        <f t="shared" si="45"/>
        <v>1131CF US Equity</v>
      </c>
      <c r="K134" s="24" t="s">
        <v>973</v>
      </c>
      <c r="L134" s="25">
        <v>0.30502312964973061</v>
      </c>
      <c r="M134" s="25">
        <v>0.85433543354335428</v>
      </c>
      <c r="N134" s="25">
        <v>0.23026093080153145</v>
      </c>
      <c r="O134" s="25">
        <v>0.65048543689320393</v>
      </c>
      <c r="P134" s="26">
        <v>40.666216520369119</v>
      </c>
      <c r="Q134" s="26">
        <v>32.226746216052263</v>
      </c>
      <c r="R134" s="26">
        <v>63.945002644103646</v>
      </c>
      <c r="S134" s="27">
        <v>44.704572364714991</v>
      </c>
      <c r="T134" s="27">
        <v>59.431432147327016</v>
      </c>
      <c r="U134" s="25">
        <v>3.7757538243876558E-2</v>
      </c>
      <c r="V134" s="28">
        <v>7.958993476234856E-2</v>
      </c>
      <c r="W134" s="25">
        <v>0.6038214658904314</v>
      </c>
      <c r="X134" s="29">
        <v>5.1660516605166053E-2</v>
      </c>
      <c r="Y134" s="28">
        <v>25.412686477814191</v>
      </c>
      <c r="Z134" s="28">
        <v>51.249503563844321</v>
      </c>
      <c r="AA134" s="28">
        <v>6666000000</v>
      </c>
      <c r="AB134" s="28">
        <v>8755000000</v>
      </c>
      <c r="AC134" s="28">
        <v>43000000</v>
      </c>
      <c r="AD134" s="30">
        <v>3413000000</v>
      </c>
      <c r="AE134" s="36">
        <v>1.259888661002051E-2</v>
      </c>
      <c r="AF134" s="66" t="e">
        <f ca="1">_xll.BDP($H134,AF$1)/1000000</f>
        <v>#NAME?</v>
      </c>
      <c r="AG134" s="66" t="e">
        <f ca="1">_xll.BDP($H134,AG$1)</f>
        <v>#NAME?</v>
      </c>
      <c r="AH134" s="67" t="e">
        <f ca="1">_xll.BDP($H134,AH$1)</f>
        <v>#NAME?</v>
      </c>
      <c r="AI134" s="67" t="e">
        <f ca="1">_xll.BDP($H134,AI$1)</f>
        <v>#NAME?</v>
      </c>
      <c r="AJ134" s="67" t="e">
        <f ca="1">_xll.BDP($H134,AJ$1)</f>
        <v>#NAME?</v>
      </c>
      <c r="AK134" s="67" t="e">
        <f ca="1">_xll.BDP($H134,AK$1)</f>
        <v>#NAME?</v>
      </c>
      <c r="AL134" s="67" t="e">
        <f ca="1">_xll.BDP($H134,AL$1)</f>
        <v>#NAME?</v>
      </c>
      <c r="AM134" s="34" t="e">
        <f ca="1">_xll.BDP($H134,AM$1)</f>
        <v>#NAME?</v>
      </c>
      <c r="AN134" s="34" t="e">
        <f ca="1">_xll.BDP($H134,AN$1)</f>
        <v>#NAME?</v>
      </c>
      <c r="AO134" s="34" t="e">
        <f ca="1">_xll.BDP($H134,AO$1)</f>
        <v>#NAME?</v>
      </c>
      <c r="AP134" s="34" t="e">
        <f ca="1">_xll.BDP($H134,AP$1)</f>
        <v>#NAME?</v>
      </c>
      <c r="AQ134" s="129" t="e">
        <v>#VALUE!</v>
      </c>
      <c r="AR134" s="129">
        <v>8.0436150000000012E-2</v>
      </c>
      <c r="AS134" s="129">
        <v>0.1217713</v>
      </c>
      <c r="AT134" s="63" t="s">
        <v>3410</v>
      </c>
      <c r="AU134" s="63" t="s">
        <v>3410</v>
      </c>
      <c r="AV134" t="str">
        <f t="shared" si="46"/>
        <v>11/08/2005</v>
      </c>
      <c r="AW134" s="67">
        <v>1.959343649083833</v>
      </c>
      <c r="AX134" s="60">
        <f t="shared" si="47"/>
        <v>1.959343649083833</v>
      </c>
      <c r="AY134" s="60">
        <f t="shared" si="48"/>
        <v>4.155601399527475</v>
      </c>
      <c r="AZ134" s="60">
        <f t="shared" si="49"/>
        <v>6.1149450486113075</v>
      </c>
      <c r="BA134" s="67">
        <v>8.3246278401671461</v>
      </c>
      <c r="BB134" s="60">
        <v>17.655828327674762</v>
      </c>
      <c r="BC134" s="67">
        <v>25.980456167841908</v>
      </c>
      <c r="BD134" s="60" t="e">
        <f ca="1">_xll.BDP($H134,BD$1)</f>
        <v>#NAME?</v>
      </c>
      <c r="BE134" s="60" t="e">
        <f t="shared" ca="1" si="50"/>
        <v>#NAME?</v>
      </c>
      <c r="BF134" s="63">
        <v>1509.4</v>
      </c>
      <c r="BG134" s="63">
        <v>1186.8</v>
      </c>
      <c r="BH134" s="63">
        <v>985.58799999999997</v>
      </c>
      <c r="BI134" s="63">
        <v>2276.0630000000001</v>
      </c>
      <c r="BJ134" s="63">
        <v>1733.854</v>
      </c>
      <c r="BK134" s="63">
        <v>1467.14</v>
      </c>
      <c r="BL134" s="45">
        <f t="shared" ca="1" si="51"/>
        <v>0</v>
      </c>
      <c r="BM134" s="45">
        <f t="shared" ca="1" si="52"/>
        <v>0</v>
      </c>
      <c r="BN134" s="45">
        <f t="shared" ca="1" si="53"/>
        <v>0</v>
      </c>
      <c r="BO134" s="45">
        <f t="shared" ca="1" si="54"/>
        <v>0</v>
      </c>
      <c r="BP134" s="45">
        <f t="shared" ca="1" si="55"/>
        <v>0</v>
      </c>
      <c r="BQ134" s="45">
        <f t="shared" ca="1" si="56"/>
        <v>0</v>
      </c>
      <c r="BR134" s="29">
        <f t="shared" ca="1" si="57"/>
        <v>0</v>
      </c>
      <c r="BS134">
        <v>0</v>
      </c>
      <c r="BT134">
        <v>0</v>
      </c>
      <c r="BU134">
        <v>0</v>
      </c>
      <c r="BV134">
        <v>0</v>
      </c>
      <c r="BW134">
        <v>0</v>
      </c>
      <c r="BX134">
        <v>0</v>
      </c>
      <c r="BY134">
        <v>1</v>
      </c>
      <c r="BZ134">
        <v>0</v>
      </c>
      <c r="CA134">
        <v>0</v>
      </c>
      <c r="CB134" t="s">
        <v>4731</v>
      </c>
      <c r="CC134">
        <v>1</v>
      </c>
      <c r="CD134">
        <v>1</v>
      </c>
      <c r="CE134">
        <v>0</v>
      </c>
      <c r="CF134">
        <v>0</v>
      </c>
      <c r="CG134">
        <v>1</v>
      </c>
      <c r="CH134">
        <v>1</v>
      </c>
      <c r="CI134" s="125">
        <f t="shared" si="58"/>
        <v>0.30502312964973061</v>
      </c>
      <c r="CJ134">
        <f t="shared" si="59"/>
        <v>0</v>
      </c>
      <c r="CK134">
        <f t="shared" si="60"/>
        <v>0</v>
      </c>
      <c r="CL134">
        <f t="shared" si="61"/>
        <v>0</v>
      </c>
      <c r="CM134">
        <f t="shared" si="62"/>
        <v>0</v>
      </c>
      <c r="CN134">
        <f t="shared" si="63"/>
        <v>1</v>
      </c>
      <c r="CO134">
        <f t="shared" si="64"/>
        <v>0</v>
      </c>
      <c r="CP134">
        <f t="shared" si="65"/>
        <v>0</v>
      </c>
      <c r="CR134" t="e">
        <f ca="1">_xll.BDP($H134,CR$1)</f>
        <v>#NAME?</v>
      </c>
      <c r="CS134" t="e">
        <f ca="1">_xll.BDP($H134,CS$1)</f>
        <v>#NAME?</v>
      </c>
      <c r="CT134" s="121" t="e">
        <f ca="1">_xll.BDP($H134,CT$1)</f>
        <v>#NAME?</v>
      </c>
      <c r="CU134" s="122" t="e">
        <f ca="1">_xll.BDP($H134,CU$1)</f>
        <v>#NAME?</v>
      </c>
      <c r="CV134" s="122" t="e">
        <f ca="1">_xll.BDP($H134,CV$1)</f>
        <v>#NAME?</v>
      </c>
      <c r="CW134" s="122" t="e">
        <f ca="1">_xll.BDP($H134,CW$1)</f>
        <v>#NAME?</v>
      </c>
    </row>
    <row r="135" spans="1:101" hidden="1" x14ac:dyDescent="0.3">
      <c r="A135" t="str">
        <f t="shared" si="44"/>
        <v>9C</v>
      </c>
      <c r="B135">
        <v>9</v>
      </c>
      <c r="C135" s="31" t="s">
        <v>3294</v>
      </c>
      <c r="D135" s="31">
        <v>1</v>
      </c>
      <c r="E135" s="31">
        <v>1</v>
      </c>
      <c r="F135" s="33">
        <v>0.2</v>
      </c>
      <c r="G135" s="31" t="s">
        <v>2465</v>
      </c>
      <c r="H135" s="24" t="s">
        <v>2289</v>
      </c>
      <c r="I135" s="34">
        <v>1132</v>
      </c>
      <c r="J135" s="34" t="str">
        <f t="shared" si="45"/>
        <v>1132KAMBI SS Equity</v>
      </c>
      <c r="K135" s="24" t="s">
        <v>2290</v>
      </c>
      <c r="L135" s="25">
        <v>0.57958258085508596</v>
      </c>
      <c r="M135" s="25">
        <v>0.5173393635538629</v>
      </c>
      <c r="N135" s="25">
        <v>0.49238510638017574</v>
      </c>
      <c r="O135" s="25">
        <v>0.28187212243045195</v>
      </c>
      <c r="P135" s="26">
        <v>17.498800140931422</v>
      </c>
      <c r="Q135" s="26">
        <v>13.38187790920124</v>
      </c>
      <c r="R135" s="26">
        <v>15.189006544646375</v>
      </c>
      <c r="S135" s="27">
        <v>38.0586117614885</v>
      </c>
      <c r="T135" s="27">
        <v>38.198619327012281</v>
      </c>
      <c r="U135" s="25">
        <v>-0.18509128075396264</v>
      </c>
      <c r="V135" s="28">
        <v>-0.50813877778811278</v>
      </c>
      <c r="W135" s="25">
        <v>0.69845482374529455</v>
      </c>
      <c r="X135" s="29" t="e">
        <v>#N/A</v>
      </c>
      <c r="Y135" s="28">
        <v>24.590907785550648</v>
      </c>
      <c r="Z135" s="28">
        <v>24.280894275061172</v>
      </c>
      <c r="AA135" s="28">
        <v>67217000</v>
      </c>
      <c r="AB135" s="28">
        <v>123368000</v>
      </c>
      <c r="AC135" s="28" t="e">
        <v>#N/A</v>
      </c>
      <c r="AD135" s="30">
        <v>62585000</v>
      </c>
      <c r="AE135" s="36">
        <v>0</v>
      </c>
      <c r="AF135" s="66" t="e">
        <f ca="1">_xll.BDP($H135,AF$1)/1000000</f>
        <v>#NAME?</v>
      </c>
      <c r="AG135" s="66" t="e">
        <f ca="1">_xll.BDP($H135,AG$1)</f>
        <v>#NAME?</v>
      </c>
      <c r="AH135" s="67" t="e">
        <f ca="1">_xll.BDP($H135,AH$1)</f>
        <v>#NAME?</v>
      </c>
      <c r="AI135" s="67" t="e">
        <f ca="1">_xll.BDP($H135,AI$1)</f>
        <v>#NAME?</v>
      </c>
      <c r="AJ135" s="67" t="e">
        <f ca="1">_xll.BDP($H135,AJ$1)</f>
        <v>#NAME?</v>
      </c>
      <c r="AK135" s="67" t="e">
        <f ca="1">_xll.BDP($H135,AK$1)</f>
        <v>#NAME?</v>
      </c>
      <c r="AL135" s="67" t="e">
        <f ca="1">_xll.BDP($H135,AL$1)</f>
        <v>#NAME?</v>
      </c>
      <c r="AM135" s="34" t="e">
        <f ca="1">_xll.BDP($H135,AM$1)</f>
        <v>#NAME?</v>
      </c>
      <c r="AN135" s="34" t="e">
        <f ca="1">_xll.BDP($H135,AN$1)</f>
        <v>#NAME?</v>
      </c>
      <c r="AO135" s="34" t="e">
        <f ca="1">_xll.BDP($H135,AO$1)</f>
        <v>#NAME?</v>
      </c>
      <c r="AP135" s="34" t="e">
        <f ca="1">_xll.BDP($H135,AP$1)</f>
        <v>#NAME?</v>
      </c>
      <c r="AQ135" s="129" t="e">
        <v>#VALUE!</v>
      </c>
      <c r="AR135" s="129" t="e">
        <v>#VALUE!</v>
      </c>
      <c r="AS135" s="129">
        <v>0.1412079</v>
      </c>
      <c r="AT135" s="63" t="s">
        <v>4023</v>
      </c>
      <c r="AU135" s="63" t="s">
        <v>3317</v>
      </c>
      <c r="AV135" t="str">
        <f t="shared" si="46"/>
        <v>02/06/2014</v>
      </c>
      <c r="AW135" s="67" t="s">
        <v>3317</v>
      </c>
      <c r="AX135" s="60">
        <f t="shared" si="47"/>
        <v>0</v>
      </c>
      <c r="AY135" s="60">
        <f t="shared" ca="1" si="48"/>
        <v>0</v>
      </c>
      <c r="AZ135" s="60">
        <f t="shared" ca="1" si="49"/>
        <v>0</v>
      </c>
      <c r="BA135" s="67">
        <v>0</v>
      </c>
      <c r="BB135" s="60">
        <v>-9.7614456920343269</v>
      </c>
      <c r="BC135" s="67">
        <v>-9.7614456920343269</v>
      </c>
      <c r="BD135" s="60" t="e">
        <f ca="1">_xll.BDP($H135,BD$1)</f>
        <v>#NAME?</v>
      </c>
      <c r="BE135" s="60" t="e">
        <f t="shared" ca="1" si="50"/>
        <v>#NAME?</v>
      </c>
      <c r="BF135" s="63">
        <v>23.125</v>
      </c>
      <c r="BG135" s="63">
        <v>26.75</v>
      </c>
      <c r="BH135" s="63">
        <v>27.525000000000002</v>
      </c>
      <c r="BI135" s="63">
        <v>20.6</v>
      </c>
      <c r="BJ135" s="63">
        <v>23.150000000000002</v>
      </c>
      <c r="BK135" s="63">
        <v>27.400000000000002</v>
      </c>
      <c r="BL135" s="45">
        <f t="shared" ca="1" si="51"/>
        <v>0</v>
      </c>
      <c r="BM135" s="45">
        <f t="shared" ca="1" si="52"/>
        <v>0</v>
      </c>
      <c r="BN135" s="45">
        <f t="shared" ca="1" si="53"/>
        <v>0</v>
      </c>
      <c r="BO135" s="45">
        <f t="shared" ca="1" si="54"/>
        <v>0</v>
      </c>
      <c r="BP135" s="45">
        <f t="shared" ca="1" si="55"/>
        <v>0</v>
      </c>
      <c r="BQ135" s="45">
        <f t="shared" ca="1" si="56"/>
        <v>0</v>
      </c>
      <c r="BR135" s="29">
        <f t="shared" ca="1" si="57"/>
        <v>0</v>
      </c>
      <c r="CI135" s="125">
        <f t="shared" si="58"/>
        <v>0.57958258085508596</v>
      </c>
      <c r="CJ135">
        <f t="shared" si="59"/>
        <v>0</v>
      </c>
      <c r="CK135">
        <f t="shared" si="60"/>
        <v>0</v>
      </c>
      <c r="CL135">
        <f t="shared" si="61"/>
        <v>0</v>
      </c>
      <c r="CM135">
        <f t="shared" si="62"/>
        <v>0</v>
      </c>
      <c r="CN135">
        <f t="shared" si="63"/>
        <v>0</v>
      </c>
      <c r="CO135">
        <f t="shared" si="64"/>
        <v>0</v>
      </c>
      <c r="CP135">
        <f t="shared" si="65"/>
        <v>1</v>
      </c>
      <c r="CR135" t="e">
        <f ca="1">_xll.BDP($H135,CR$1)</f>
        <v>#NAME?</v>
      </c>
      <c r="CS135" t="e">
        <f ca="1">_xll.BDP($H135,CS$1)</f>
        <v>#NAME?</v>
      </c>
      <c r="CT135" s="121" t="e">
        <f ca="1">_xll.BDP($H135,CT$1)</f>
        <v>#NAME?</v>
      </c>
      <c r="CU135" s="122" t="e">
        <f ca="1">_xll.BDP($H135,CU$1)</f>
        <v>#NAME?</v>
      </c>
      <c r="CV135" s="122" t="e">
        <f ca="1">_xll.BDP($H135,CV$1)</f>
        <v>#NAME?</v>
      </c>
      <c r="CW135" s="122" t="e">
        <f ca="1">_xll.BDP($H135,CW$1)</f>
        <v>#NAME?</v>
      </c>
    </row>
    <row r="136" spans="1:101" hidden="1" x14ac:dyDescent="0.3">
      <c r="A136" t="str">
        <f t="shared" si="44"/>
        <v>5C</v>
      </c>
      <c r="B136">
        <v>5</v>
      </c>
      <c r="C136" s="31" t="s">
        <v>3294</v>
      </c>
      <c r="D136" s="31">
        <v>1</v>
      </c>
      <c r="E136" s="31">
        <v>1</v>
      </c>
      <c r="F136" s="33">
        <v>0.22</v>
      </c>
      <c r="G136" s="31" t="s">
        <v>2413</v>
      </c>
      <c r="H136" s="31" t="s">
        <v>1716</v>
      </c>
      <c r="I136" s="35">
        <v>1133</v>
      </c>
      <c r="J136" s="34" t="str">
        <f t="shared" si="45"/>
        <v>1133GAMA LN Equity</v>
      </c>
      <c r="K136" s="24" t="s">
        <v>1717</v>
      </c>
      <c r="L136" s="25">
        <v>0.52415450416493214</v>
      </c>
      <c r="M136" s="25">
        <v>0.54943502824858759</v>
      </c>
      <c r="N136" s="25">
        <v>0.38898580427155038</v>
      </c>
      <c r="O136" s="25">
        <v>0.35639028859367844</v>
      </c>
      <c r="P136" s="26">
        <v>21.081517352703795</v>
      </c>
      <c r="Q136" s="26">
        <v>18.048453509527917</v>
      </c>
      <c r="R136" s="26">
        <v>17.613433369060381</v>
      </c>
      <c r="S136" s="27">
        <v>21.368385424123815</v>
      </c>
      <c r="T136" s="27">
        <v>21.667354519191086</v>
      </c>
      <c r="U136" s="25">
        <v>-0.24659194183580729</v>
      </c>
      <c r="V136" s="28">
        <v>-0.87999999999999989</v>
      </c>
      <c r="W136" s="25">
        <v>0.73672566371681414</v>
      </c>
      <c r="X136" s="29">
        <v>3.787878787878788E-2</v>
      </c>
      <c r="Y136" s="28">
        <v>15.322153546913551</v>
      </c>
      <c r="Z136" s="28">
        <v>16.185123290208779</v>
      </c>
      <c r="AA136" s="28">
        <v>141600000</v>
      </c>
      <c r="AB136" s="28">
        <v>218300000</v>
      </c>
      <c r="AC136" s="28">
        <v>4300000</v>
      </c>
      <c r="AD136" s="30">
        <v>85400000</v>
      </c>
      <c r="AE136" s="36">
        <v>5.0351288056206089E-2</v>
      </c>
      <c r="AF136" s="66" t="e">
        <f ca="1">_xll.BDP($H136,AF$1)/1000000</f>
        <v>#NAME?</v>
      </c>
      <c r="AG136" s="66" t="e">
        <f ca="1">_xll.BDP($H136,AG$1)</f>
        <v>#NAME?</v>
      </c>
      <c r="AH136" s="67" t="e">
        <f ca="1">_xll.BDP($H136,AH$1)</f>
        <v>#NAME?</v>
      </c>
      <c r="AI136" s="67" t="e">
        <f ca="1">_xll.BDP($H136,AI$1)</f>
        <v>#NAME?</v>
      </c>
      <c r="AJ136" s="67" t="e">
        <f ca="1">_xll.BDP($H136,AJ$1)</f>
        <v>#NAME?</v>
      </c>
      <c r="AK136" s="67" t="e">
        <f ca="1">_xll.BDP($H136,AK$1)</f>
        <v>#NAME?</v>
      </c>
      <c r="AL136" s="67" t="e">
        <f ca="1">_xll.BDP($H136,AL$1)</f>
        <v>#NAME?</v>
      </c>
      <c r="AM136" s="34" t="e">
        <f ca="1">_xll.BDP($H136,AM$1)</f>
        <v>#NAME?</v>
      </c>
      <c r="AN136" s="34" t="e">
        <f ca="1">_xll.BDP($H136,AN$1)</f>
        <v>#NAME?</v>
      </c>
      <c r="AO136" s="34" t="e">
        <f ca="1">_xll.BDP($H136,AO$1)</f>
        <v>#NAME?</v>
      </c>
      <c r="AP136" s="34" t="e">
        <f ca="1">_xll.BDP($H136,AP$1)</f>
        <v>#NAME?</v>
      </c>
      <c r="AQ136" s="129" t="e">
        <v>#VALUE!</v>
      </c>
      <c r="AR136" s="129" t="e">
        <v>#VALUE!</v>
      </c>
      <c r="AS136" s="129">
        <v>0.12062150000000001</v>
      </c>
      <c r="AT136" s="63" t="s">
        <v>3411</v>
      </c>
      <c r="AU136" s="63" t="s">
        <v>3411</v>
      </c>
      <c r="AV136" t="str">
        <f t="shared" si="46"/>
        <v>10/10/2014</v>
      </c>
      <c r="AW136" s="67">
        <v>1.3392857142857142</v>
      </c>
      <c r="AX136" s="60">
        <f t="shared" si="47"/>
        <v>1.3392857142857142</v>
      </c>
      <c r="AY136" s="60">
        <f t="shared" si="48"/>
        <v>-0.28579600198224853</v>
      </c>
      <c r="AZ136" s="60">
        <f t="shared" si="49"/>
        <v>1.0534897123034657</v>
      </c>
      <c r="BA136" s="67">
        <v>23.528327340751179</v>
      </c>
      <c r="BB136" s="60">
        <v>-5.0208120758628496</v>
      </c>
      <c r="BC136" s="67">
        <v>18.50751526488833</v>
      </c>
      <c r="BD136" s="60" t="e">
        <f ca="1">_xll.BDP($H136,BD$1)</f>
        <v>#NAME?</v>
      </c>
      <c r="BE136" s="60" t="e">
        <f t="shared" ca="1" si="50"/>
        <v>#NAME?</v>
      </c>
      <c r="BF136" s="63">
        <v>71.78</v>
      </c>
      <c r="BG136" s="63">
        <v>75.84</v>
      </c>
      <c r="BH136" s="63">
        <v>81.475000000000009</v>
      </c>
      <c r="BI136" s="63">
        <v>63.187000000000005</v>
      </c>
      <c r="BJ136" s="63">
        <v>69.953000000000003</v>
      </c>
      <c r="BK136" s="63">
        <v>72.635999999999996</v>
      </c>
      <c r="BL136" s="45">
        <f t="shared" ca="1" si="51"/>
        <v>0</v>
      </c>
      <c r="BM136" s="45">
        <f t="shared" ca="1" si="52"/>
        <v>0</v>
      </c>
      <c r="BN136" s="45">
        <f t="shared" ca="1" si="53"/>
        <v>0</v>
      </c>
      <c r="BO136" s="45">
        <f t="shared" ca="1" si="54"/>
        <v>0</v>
      </c>
      <c r="BP136" s="45">
        <f t="shared" ca="1" si="55"/>
        <v>0</v>
      </c>
      <c r="BQ136" s="45">
        <f t="shared" ca="1" si="56"/>
        <v>0</v>
      </c>
      <c r="BR136" s="29">
        <f t="shared" ca="1" si="57"/>
        <v>0</v>
      </c>
      <c r="CI136" s="125">
        <f t="shared" si="58"/>
        <v>0.52415450416493214</v>
      </c>
      <c r="CJ136">
        <f t="shared" si="59"/>
        <v>0</v>
      </c>
      <c r="CK136">
        <f t="shared" si="60"/>
        <v>0</v>
      </c>
      <c r="CL136">
        <f t="shared" si="61"/>
        <v>0</v>
      </c>
      <c r="CM136">
        <f t="shared" si="62"/>
        <v>0</v>
      </c>
      <c r="CN136">
        <f t="shared" si="63"/>
        <v>0</v>
      </c>
      <c r="CO136">
        <f t="shared" si="64"/>
        <v>0</v>
      </c>
      <c r="CP136">
        <f t="shared" si="65"/>
        <v>1</v>
      </c>
      <c r="CR136" t="e">
        <f ca="1">_xll.BDP($H136,CR$1)</f>
        <v>#NAME?</v>
      </c>
      <c r="CS136" t="e">
        <f ca="1">_xll.BDP($H136,CS$1)</f>
        <v>#NAME?</v>
      </c>
      <c r="CT136" s="121" t="e">
        <f ca="1">_xll.BDP($H136,CT$1)</f>
        <v>#NAME?</v>
      </c>
      <c r="CU136" s="122" t="e">
        <f ca="1">_xll.BDP($H136,CU$1)</f>
        <v>#NAME?</v>
      </c>
      <c r="CV136" s="122" t="e">
        <f ca="1">_xll.BDP($H136,CV$1)</f>
        <v>#NAME?</v>
      </c>
      <c r="CW136" s="122" t="e">
        <f ca="1">_xll.BDP($H136,CW$1)</f>
        <v>#NAME?</v>
      </c>
    </row>
    <row r="137" spans="1:101" x14ac:dyDescent="0.3">
      <c r="A137" t="str">
        <f t="shared" si="44"/>
        <v>10C</v>
      </c>
      <c r="B137">
        <v>10</v>
      </c>
      <c r="C137" s="31" t="s">
        <v>3294</v>
      </c>
      <c r="D137" s="31">
        <v>1</v>
      </c>
      <c r="E137" s="31">
        <v>1</v>
      </c>
      <c r="F137" s="33">
        <v>0.2</v>
      </c>
      <c r="G137" s="31" t="s">
        <v>2498</v>
      </c>
      <c r="H137" s="24" t="s">
        <v>17</v>
      </c>
      <c r="I137" s="34">
        <v>1134</v>
      </c>
      <c r="J137" s="34" t="str">
        <f t="shared" si="45"/>
        <v>1134XPOF US Equity</v>
      </c>
      <c r="K137" s="24" t="s">
        <v>605</v>
      </c>
      <c r="L137" s="25" t="e">
        <v>#N/A</v>
      </c>
      <c r="M137" s="25">
        <v>0.49455214376680345</v>
      </c>
      <c r="N137" s="25" t="e">
        <v>#N/A</v>
      </c>
      <c r="O137" s="25">
        <v>0.13717836894897514</v>
      </c>
      <c r="P137" s="26">
        <v>6.5098695316515309</v>
      </c>
      <c r="Q137" s="26">
        <v>5.503050544986225</v>
      </c>
      <c r="R137" s="26" t="e">
        <v>#N/A</v>
      </c>
      <c r="S137" s="27" t="e">
        <v>#N/A</v>
      </c>
      <c r="T137" s="27">
        <v>19.093380798027379</v>
      </c>
      <c r="U137" s="25">
        <v>0.40785314548540352</v>
      </c>
      <c r="V137" s="28">
        <v>4.245739056188631</v>
      </c>
      <c r="W137" s="25">
        <v>0.20719880834736923</v>
      </c>
      <c r="X137" s="29">
        <v>7.8106530178750369E-2</v>
      </c>
      <c r="Y137" s="28" t="e">
        <v>#N/A</v>
      </c>
      <c r="Z137" s="28" t="e">
        <v>#N/A</v>
      </c>
      <c r="AA137" s="28">
        <v>63603000</v>
      </c>
      <c r="AB137" s="28">
        <v>229300000</v>
      </c>
      <c r="AC137" s="28">
        <v>29044000</v>
      </c>
      <c r="AD137" s="30">
        <v>51670000</v>
      </c>
      <c r="AE137" s="36">
        <v>0.56210567060189665</v>
      </c>
      <c r="AF137" s="66" t="e">
        <f ca="1">_xll.BDP($H137,AF$1)/1000000</f>
        <v>#NAME?</v>
      </c>
      <c r="AG137" s="66" t="e">
        <f ca="1">_xll.BDP($H137,AG$1)</f>
        <v>#NAME?</v>
      </c>
      <c r="AH137" s="67" t="e">
        <f ca="1">_xll.BDP($H137,AH$1)</f>
        <v>#NAME?</v>
      </c>
      <c r="AI137" s="67" t="e">
        <f ca="1">_xll.BDP($H137,AI$1)</f>
        <v>#NAME?</v>
      </c>
      <c r="AJ137" s="67" t="e">
        <f ca="1">_xll.BDP($H137,AJ$1)</f>
        <v>#NAME?</v>
      </c>
      <c r="AK137" s="67" t="e">
        <f ca="1">_xll.BDP($H137,AK$1)</f>
        <v>#NAME?</v>
      </c>
      <c r="AL137" s="67" t="e">
        <f ca="1">_xll.BDP($H137,AL$1)</f>
        <v>#NAME?</v>
      </c>
      <c r="AM137" s="34" t="e">
        <f ca="1">_xll.BDP($H137,AM$1)</f>
        <v>#NAME?</v>
      </c>
      <c r="AN137" s="34" t="e">
        <f ca="1">_xll.BDP($H137,AN$1)</f>
        <v>#NAME?</v>
      </c>
      <c r="AO137" s="34" t="e">
        <f ca="1">_xll.BDP($H137,AO$1)</f>
        <v>#NAME?</v>
      </c>
      <c r="AP137" s="34" t="e">
        <f ca="1">_xll.BDP($H137,AP$1)</f>
        <v>#NAME?</v>
      </c>
      <c r="AQ137" s="129" t="e">
        <v>#VALUE!</v>
      </c>
      <c r="AR137" s="129" t="e">
        <v>#VALUE!</v>
      </c>
      <c r="AS137" s="129" t="e">
        <v>#VALUE!</v>
      </c>
      <c r="AT137" s="63" t="s">
        <v>3412</v>
      </c>
      <c r="AU137" s="63" t="s">
        <v>3412</v>
      </c>
      <c r="AV137" t="str">
        <f t="shared" si="46"/>
        <v>23/07/2021</v>
      </c>
      <c r="AW137" s="67" t="s">
        <v>3317</v>
      </c>
      <c r="AX137" s="60">
        <f t="shared" si="47"/>
        <v>0</v>
      </c>
      <c r="AY137" s="60">
        <f t="shared" ca="1" si="48"/>
        <v>0</v>
      </c>
      <c r="AZ137" s="60">
        <f t="shared" ca="1" si="49"/>
        <v>0</v>
      </c>
      <c r="BA137" s="67">
        <v>0</v>
      </c>
      <c r="BB137" s="60">
        <v>0</v>
      </c>
      <c r="BC137" s="67">
        <v>0</v>
      </c>
      <c r="BD137" s="60" t="e">
        <f ca="1">_xll.BDP($H137,BD$1)</f>
        <v>#NAME?</v>
      </c>
      <c r="BE137" s="60" t="e">
        <f t="shared" ca="1" si="50"/>
        <v>#NAME?</v>
      </c>
      <c r="BF137" s="63">
        <v>22.635000000000002</v>
      </c>
      <c r="BG137" s="63">
        <v>54.765000000000001</v>
      </c>
      <c r="BH137" s="63">
        <v>81.100000000000009</v>
      </c>
      <c r="BI137" s="63">
        <v>73.766000000000005</v>
      </c>
      <c r="BJ137" s="63">
        <v>104.8</v>
      </c>
      <c r="BK137" s="63">
        <v>152.61699999999999</v>
      </c>
      <c r="BL137" s="45">
        <f t="shared" ca="1" si="51"/>
        <v>0</v>
      </c>
      <c r="BM137" s="45">
        <f t="shared" ca="1" si="52"/>
        <v>0</v>
      </c>
      <c r="BN137" s="45">
        <f t="shared" ca="1" si="53"/>
        <v>0</v>
      </c>
      <c r="BO137" s="45">
        <f t="shared" ca="1" si="54"/>
        <v>0</v>
      </c>
      <c r="BP137" s="45">
        <f t="shared" ca="1" si="55"/>
        <v>0</v>
      </c>
      <c r="BQ137" s="45">
        <f t="shared" ca="1" si="56"/>
        <v>0</v>
      </c>
      <c r="BR137" s="29">
        <f t="shared" ca="1" si="57"/>
        <v>0</v>
      </c>
      <c r="CI137" s="125">
        <f t="shared" si="58"/>
        <v>0.49455214376680345</v>
      </c>
      <c r="CJ137">
        <f t="shared" si="59"/>
        <v>0</v>
      </c>
      <c r="CK137">
        <f t="shared" si="60"/>
        <v>0</v>
      </c>
      <c r="CL137">
        <f t="shared" si="61"/>
        <v>0</v>
      </c>
      <c r="CM137">
        <f t="shared" si="62"/>
        <v>0</v>
      </c>
      <c r="CN137">
        <f t="shared" si="63"/>
        <v>0</v>
      </c>
      <c r="CO137">
        <f t="shared" si="64"/>
        <v>1</v>
      </c>
      <c r="CP137">
        <f t="shared" si="65"/>
        <v>0</v>
      </c>
      <c r="CR137" t="e">
        <f ca="1">_xll.BDP($H137,CR$1)</f>
        <v>#NAME?</v>
      </c>
      <c r="CS137" t="e">
        <f ca="1">_xll.BDP($H137,CS$1)</f>
        <v>#NAME?</v>
      </c>
      <c r="CT137" s="121" t="e">
        <f ca="1">_xll.BDP($H137,CT$1)</f>
        <v>#NAME?</v>
      </c>
      <c r="CU137" s="122" t="e">
        <f ca="1">_xll.BDP($H137,CU$1)</f>
        <v>#NAME?</v>
      </c>
      <c r="CV137" s="122" t="e">
        <f ca="1">_xll.BDP($H137,CV$1)</f>
        <v>#NAME?</v>
      </c>
      <c r="CW137" s="122" t="e">
        <f ca="1">_xll.BDP($H137,CW$1)</f>
        <v>#NAME?</v>
      </c>
    </row>
    <row r="138" spans="1:101" hidden="1" x14ac:dyDescent="0.3">
      <c r="A138" t="str">
        <f t="shared" si="44"/>
        <v>4A</v>
      </c>
      <c r="B138">
        <v>4</v>
      </c>
      <c r="C138" s="31" t="s">
        <v>3295</v>
      </c>
      <c r="D138" s="31">
        <v>1</v>
      </c>
      <c r="E138" s="31">
        <v>1</v>
      </c>
      <c r="F138" s="33">
        <v>0.22</v>
      </c>
      <c r="G138" s="31" t="s">
        <v>2807</v>
      </c>
      <c r="H138" s="24" t="s">
        <v>1232</v>
      </c>
      <c r="I138" s="35">
        <v>1135</v>
      </c>
      <c r="J138" s="34" t="str">
        <f t="shared" si="45"/>
        <v>1135CSL AU Equity</v>
      </c>
      <c r="K138" s="24" t="s">
        <v>1233</v>
      </c>
      <c r="L138" s="25">
        <v>0.29187452190010899</v>
      </c>
      <c r="M138" s="25">
        <v>0.24219765929778933</v>
      </c>
      <c r="N138" s="25">
        <v>0.25911789948289748</v>
      </c>
      <c r="O138" s="25">
        <v>0.22135822420627732</v>
      </c>
      <c r="P138" s="26">
        <v>11.138671966697444</v>
      </c>
      <c r="Q138" s="26">
        <v>9.3124942132331245</v>
      </c>
      <c r="R138" s="26">
        <v>14.25561277727288</v>
      </c>
      <c r="S138" s="27">
        <v>34.627126811724587</v>
      </c>
      <c r="T138" s="27">
        <v>35.247446008767362</v>
      </c>
      <c r="U138" s="25">
        <v>0.30970832129315856</v>
      </c>
      <c r="V138" s="28">
        <v>2.9209656994989817</v>
      </c>
      <c r="W138" s="25">
        <v>0.50443753596858465</v>
      </c>
      <c r="X138" s="29">
        <v>2.4730579439869293E-2</v>
      </c>
      <c r="Y138" s="28">
        <v>9.6446594921153324</v>
      </c>
      <c r="Z138" s="28">
        <v>4.2941314585315471</v>
      </c>
      <c r="AA138" s="28">
        <v>12611600000</v>
      </c>
      <c r="AB138" s="28">
        <v>13798900000</v>
      </c>
      <c r="AC138" s="28" t="e">
        <v>#N/A</v>
      </c>
      <c r="AD138" s="30">
        <v>2182300000</v>
      </c>
      <c r="AE138" s="36">
        <v>0</v>
      </c>
      <c r="AF138" s="66" t="e">
        <f ca="1">_xll.BDP($H138,AF$1)/1000000</f>
        <v>#NAME?</v>
      </c>
      <c r="AG138" s="66" t="e">
        <f ca="1">_xll.BDP($H138,AG$1)</f>
        <v>#NAME?</v>
      </c>
      <c r="AH138" s="67" t="e">
        <f ca="1">_xll.BDP($H138,AH$1)</f>
        <v>#NAME?</v>
      </c>
      <c r="AI138" s="67" t="e">
        <f ca="1">_xll.BDP($H138,AI$1)</f>
        <v>#NAME?</v>
      </c>
      <c r="AJ138" s="67" t="e">
        <f ca="1">_xll.BDP($H138,AJ$1)</f>
        <v>#NAME?</v>
      </c>
      <c r="AK138" s="67" t="e">
        <f ca="1">_xll.BDP($H138,AK$1)</f>
        <v>#NAME?</v>
      </c>
      <c r="AL138" s="67" t="e">
        <f ca="1">_xll.BDP($H138,AL$1)</f>
        <v>#NAME?</v>
      </c>
      <c r="AM138" s="34" t="e">
        <f ca="1">_xll.BDP($H138,AM$1)</f>
        <v>#NAME?</v>
      </c>
      <c r="AN138" s="34" t="e">
        <f ca="1">_xll.BDP($H138,AN$1)</f>
        <v>#NAME?</v>
      </c>
      <c r="AO138" s="34" t="e">
        <f ca="1">_xll.BDP($H138,AO$1)</f>
        <v>#NAME?</v>
      </c>
      <c r="AP138" s="34" t="e">
        <f ca="1">_xll.BDP($H138,AP$1)</f>
        <v>#NAME?</v>
      </c>
      <c r="AQ138" s="129">
        <v>0.2156053</v>
      </c>
      <c r="AR138" s="129">
        <v>0.18514659999999999</v>
      </c>
      <c r="AS138" s="129">
        <v>0.14355320000000002</v>
      </c>
      <c r="AT138" s="63" t="s">
        <v>3998</v>
      </c>
      <c r="AU138" s="63" t="s">
        <v>3317</v>
      </c>
      <c r="AV138" t="str">
        <f t="shared" si="46"/>
        <v>#N/A N/A</v>
      </c>
      <c r="AW138" s="67">
        <v>1.2867954804196393</v>
      </c>
      <c r="AX138" s="60">
        <f t="shared" si="47"/>
        <v>1.2867954804196393</v>
      </c>
      <c r="AY138" s="60">
        <f t="shared" si="48"/>
        <v>-6.0024785623015973</v>
      </c>
      <c r="AZ138" s="60">
        <f t="shared" si="49"/>
        <v>-4.7156830818819575</v>
      </c>
      <c r="BA138" s="67">
        <v>45.629290813126424</v>
      </c>
      <c r="BB138" s="60">
        <v>-212.84566513203649</v>
      </c>
      <c r="BC138" s="67">
        <v>-167.21637431891006</v>
      </c>
      <c r="BD138" s="60" t="e">
        <f ca="1">_xll.BDP($H138,BD$1)</f>
        <v>#NAME?</v>
      </c>
      <c r="BE138" s="60" t="e">
        <f t="shared" ca="1" si="50"/>
        <v>#NAME?</v>
      </c>
      <c r="BF138" s="63">
        <v>2487.056</v>
      </c>
      <c r="BG138" s="63">
        <v>3020.2780000000002</v>
      </c>
      <c r="BH138" s="63">
        <v>3529.6469999999999</v>
      </c>
      <c r="BI138" s="63">
        <v>1230.232</v>
      </c>
      <c r="BJ138" s="63">
        <v>2338.3250000000003</v>
      </c>
      <c r="BK138" s="63">
        <v>3081.0909999999999</v>
      </c>
      <c r="BL138" s="45">
        <f t="shared" ca="1" si="51"/>
        <v>0</v>
      </c>
      <c r="BM138" s="45">
        <f t="shared" ca="1" si="52"/>
        <v>0</v>
      </c>
      <c r="BN138" s="45">
        <f t="shared" ca="1" si="53"/>
        <v>0</v>
      </c>
      <c r="BO138" s="45">
        <f t="shared" ca="1" si="54"/>
        <v>0</v>
      </c>
      <c r="BP138" s="45">
        <f t="shared" ca="1" si="55"/>
        <v>0</v>
      </c>
      <c r="BQ138" s="45">
        <f t="shared" ca="1" si="56"/>
        <v>0</v>
      </c>
      <c r="BR138" s="29">
        <f t="shared" ca="1" si="57"/>
        <v>0</v>
      </c>
      <c r="CI138" s="125">
        <f t="shared" si="58"/>
        <v>0.29187452190010899</v>
      </c>
      <c r="CJ138">
        <f t="shared" si="59"/>
        <v>0</v>
      </c>
      <c r="CK138">
        <f t="shared" si="60"/>
        <v>0</v>
      </c>
      <c r="CL138">
        <f t="shared" si="61"/>
        <v>0</v>
      </c>
      <c r="CM138">
        <f t="shared" si="62"/>
        <v>1</v>
      </c>
      <c r="CN138">
        <f t="shared" si="63"/>
        <v>0</v>
      </c>
      <c r="CO138">
        <f t="shared" si="64"/>
        <v>0</v>
      </c>
      <c r="CP138">
        <f t="shared" si="65"/>
        <v>0</v>
      </c>
      <c r="CR138" t="e">
        <f ca="1">_xll.BDP($H138,CR$1)</f>
        <v>#NAME?</v>
      </c>
      <c r="CS138" t="e">
        <f ca="1">_xll.BDP($H138,CS$1)</f>
        <v>#NAME?</v>
      </c>
      <c r="CT138" s="121" t="e">
        <f ca="1">_xll.BDP($H138,CT$1)</f>
        <v>#NAME?</v>
      </c>
      <c r="CU138" s="122" t="e">
        <f ca="1">_xll.BDP($H138,CU$1)</f>
        <v>#NAME?</v>
      </c>
      <c r="CV138" s="122" t="e">
        <f ca="1">_xll.BDP($H138,CV$1)</f>
        <v>#NAME?</v>
      </c>
      <c r="CW138" s="122" t="e">
        <f ca="1">_xll.BDP($H138,CW$1)</f>
        <v>#NAME?</v>
      </c>
    </row>
    <row r="139" spans="1:101" hidden="1" x14ac:dyDescent="0.3">
      <c r="A139" t="str">
        <f t="shared" si="44"/>
        <v>4A</v>
      </c>
      <c r="B139">
        <v>4</v>
      </c>
      <c r="C139" s="31" t="s">
        <v>3295</v>
      </c>
      <c r="D139" s="31">
        <v>2</v>
      </c>
      <c r="E139" s="31">
        <v>1</v>
      </c>
      <c r="F139" s="33">
        <v>0.16</v>
      </c>
      <c r="G139" s="31" t="s">
        <v>2838</v>
      </c>
      <c r="H139" s="24" t="s">
        <v>79</v>
      </c>
      <c r="I139" s="34">
        <v>1136</v>
      </c>
      <c r="J139" s="34" t="str">
        <f t="shared" si="45"/>
        <v>1136WAT US Equity</v>
      </c>
      <c r="K139" s="24" t="s">
        <v>697</v>
      </c>
      <c r="L139" s="25">
        <v>0.88793814584945197</v>
      </c>
      <c r="M139" s="25">
        <v>0.70727695942632607</v>
      </c>
      <c r="N139" s="25">
        <v>0.60227726599170794</v>
      </c>
      <c r="O139" s="25">
        <v>0.52680917775859293</v>
      </c>
      <c r="P139" s="26">
        <v>39.31843487256819</v>
      </c>
      <c r="Q139" s="26">
        <v>33.178475588937701</v>
      </c>
      <c r="R139" s="26">
        <v>141.33673929993026</v>
      </c>
      <c r="S139" s="27">
        <v>35.302145285767914</v>
      </c>
      <c r="T139" s="27">
        <v>34.283582933260114</v>
      </c>
      <c r="U139" s="25">
        <v>0.37560874491944501</v>
      </c>
      <c r="V139" s="28">
        <v>1.1008515748119787</v>
      </c>
      <c r="W139" s="25">
        <v>0.1813896734627225</v>
      </c>
      <c r="X139" s="29">
        <v>3.3302763359684781E-2</v>
      </c>
      <c r="Y139" s="28">
        <v>4.974797293781454</v>
      </c>
      <c r="Z139" s="28">
        <v>110.2729746091875</v>
      </c>
      <c r="AA139" s="28">
        <v>1256184000</v>
      </c>
      <c r="AB139" s="28">
        <v>1686512000</v>
      </c>
      <c r="AC139" s="28">
        <v>44436000</v>
      </c>
      <c r="AD139" s="30">
        <v>610452000</v>
      </c>
      <c r="AE139" s="36">
        <v>7.279196398734053E-2</v>
      </c>
      <c r="AF139" s="66" t="e">
        <f ca="1">_xll.BDP($H139,AF$1)/1000000</f>
        <v>#NAME?</v>
      </c>
      <c r="AG139" s="66" t="e">
        <f ca="1">_xll.BDP($H139,AG$1)</f>
        <v>#NAME?</v>
      </c>
      <c r="AH139" s="67" t="e">
        <f ca="1">_xll.BDP($H139,AH$1)</f>
        <v>#NAME?</v>
      </c>
      <c r="AI139" s="67" t="e">
        <f ca="1">_xll.BDP($H139,AI$1)</f>
        <v>#NAME?</v>
      </c>
      <c r="AJ139" s="67" t="e">
        <f ca="1">_xll.BDP($H139,AJ$1)</f>
        <v>#NAME?</v>
      </c>
      <c r="AK139" s="67" t="e">
        <f ca="1">_xll.BDP($H139,AK$1)</f>
        <v>#NAME?</v>
      </c>
      <c r="AL139" s="67" t="e">
        <f ca="1">_xll.BDP($H139,AL$1)</f>
        <v>#NAME?</v>
      </c>
      <c r="AM139" s="34" t="e">
        <f ca="1">_xll.BDP($H139,AM$1)</f>
        <v>#NAME?</v>
      </c>
      <c r="AN139" s="34" t="e">
        <f ca="1">_xll.BDP($H139,AN$1)</f>
        <v>#NAME?</v>
      </c>
      <c r="AO139" s="34" t="e">
        <f ca="1">_xll.BDP($H139,AO$1)</f>
        <v>#NAME?</v>
      </c>
      <c r="AP139" s="34" t="e">
        <f ca="1">_xll.BDP($H139,AP$1)</f>
        <v>#NAME?</v>
      </c>
      <c r="AQ139" s="129">
        <v>0.12990270000000001</v>
      </c>
      <c r="AR139" s="129">
        <v>0.11239209999999999</v>
      </c>
      <c r="AS139" s="129">
        <v>6.031069E-2</v>
      </c>
      <c r="AT139" s="63" t="s">
        <v>3998</v>
      </c>
      <c r="AU139" s="63" t="s">
        <v>3413</v>
      </c>
      <c r="AV139" t="str">
        <f t="shared" si="46"/>
        <v>16/11/1995</v>
      </c>
      <c r="AW139" s="67" t="s">
        <v>3317</v>
      </c>
      <c r="AX139" s="60">
        <f t="shared" si="47"/>
        <v>0</v>
      </c>
      <c r="AY139" s="60">
        <f t="shared" ca="1" si="48"/>
        <v>0</v>
      </c>
      <c r="AZ139" s="60">
        <f t="shared" ca="1" si="49"/>
        <v>0</v>
      </c>
      <c r="BA139" s="67">
        <v>0</v>
      </c>
      <c r="BB139" s="60">
        <v>124.04635857512351</v>
      </c>
      <c r="BC139" s="67">
        <v>124.04635857512351</v>
      </c>
      <c r="BD139" s="60" t="e">
        <f ca="1">_xll.BDP($H139,BD$1)</f>
        <v>#NAME?</v>
      </c>
      <c r="BE139" s="60" t="e">
        <f t="shared" ca="1" si="50"/>
        <v>#NAME?</v>
      </c>
      <c r="BF139" s="63">
        <v>742.68399999999997</v>
      </c>
      <c r="BG139" s="63">
        <v>811.26300000000003</v>
      </c>
      <c r="BH139" s="63">
        <v>884.93799999999999</v>
      </c>
      <c r="BI139" s="63">
        <v>671.09299999999996</v>
      </c>
      <c r="BJ139" s="63">
        <v>761.85300000000007</v>
      </c>
      <c r="BK139" s="63">
        <v>826.17200000000003</v>
      </c>
      <c r="BL139" s="45">
        <f t="shared" ca="1" si="51"/>
        <v>0</v>
      </c>
      <c r="BM139" s="45">
        <f t="shared" ca="1" si="52"/>
        <v>0</v>
      </c>
      <c r="BN139" s="45">
        <f t="shared" ca="1" si="53"/>
        <v>0</v>
      </c>
      <c r="BO139" s="45">
        <f t="shared" ca="1" si="54"/>
        <v>0</v>
      </c>
      <c r="BP139" s="45">
        <f t="shared" ca="1" si="55"/>
        <v>0</v>
      </c>
      <c r="BQ139" s="45">
        <f t="shared" ca="1" si="56"/>
        <v>0</v>
      </c>
      <c r="BR139" s="29">
        <f t="shared" ca="1" si="57"/>
        <v>0</v>
      </c>
      <c r="CI139" s="125">
        <f t="shared" si="58"/>
        <v>0.88793814584945197</v>
      </c>
      <c r="CJ139">
        <f t="shared" si="59"/>
        <v>0</v>
      </c>
      <c r="CK139">
        <f t="shared" si="60"/>
        <v>0</v>
      </c>
      <c r="CL139">
        <f t="shared" si="61"/>
        <v>0</v>
      </c>
      <c r="CM139">
        <f t="shared" si="62"/>
        <v>0</v>
      </c>
      <c r="CN139">
        <f t="shared" si="63"/>
        <v>0</v>
      </c>
      <c r="CO139">
        <f t="shared" si="64"/>
        <v>0</v>
      </c>
      <c r="CP139">
        <f t="shared" si="65"/>
        <v>1</v>
      </c>
      <c r="CR139" t="e">
        <f ca="1">_xll.BDP($H139,CR$1)</f>
        <v>#NAME?</v>
      </c>
      <c r="CS139" t="e">
        <f ca="1">_xll.BDP($H139,CS$1)</f>
        <v>#NAME?</v>
      </c>
      <c r="CT139" s="121" t="e">
        <f ca="1">_xll.BDP($H139,CT$1)</f>
        <v>#NAME?</v>
      </c>
      <c r="CU139" s="122" t="e">
        <f ca="1">_xll.BDP($H139,CU$1)</f>
        <v>#NAME?</v>
      </c>
      <c r="CV139" s="122" t="e">
        <f ca="1">_xll.BDP($H139,CV$1)</f>
        <v>#NAME?</v>
      </c>
      <c r="CW139" s="122" t="e">
        <f ca="1">_xll.BDP($H139,CW$1)</f>
        <v>#NAME?</v>
      </c>
    </row>
    <row r="140" spans="1:101" hidden="1" x14ac:dyDescent="0.3">
      <c r="A140" t="str">
        <f t="shared" si="44"/>
        <v>10A</v>
      </c>
      <c r="B140">
        <v>10</v>
      </c>
      <c r="C140" s="31" t="s">
        <v>3295</v>
      </c>
      <c r="D140" s="31">
        <v>2</v>
      </c>
      <c r="E140" s="31">
        <v>1</v>
      </c>
      <c r="F140" s="33">
        <v>0.16</v>
      </c>
      <c r="G140" s="31" t="s">
        <v>2361</v>
      </c>
      <c r="H140" s="24" t="s">
        <v>304</v>
      </c>
      <c r="I140" s="35">
        <v>1137</v>
      </c>
      <c r="J140" s="34" t="str">
        <f t="shared" si="45"/>
        <v>1137BCPC US Equity</v>
      </c>
      <c r="K140" s="24" t="s">
        <v>986</v>
      </c>
      <c r="L140" s="25">
        <v>0.29549058230143666</v>
      </c>
      <c r="M140" s="25">
        <v>0.26413361169102295</v>
      </c>
      <c r="N140" s="25">
        <v>0.12570845244548834</v>
      </c>
      <c r="O140" s="25">
        <v>0.11157937874436891</v>
      </c>
      <c r="P140" s="26">
        <v>11.016962041013533</v>
      </c>
      <c r="Q140" s="26">
        <v>8.7217836078535971</v>
      </c>
      <c r="R140" s="26">
        <v>10.735434719760402</v>
      </c>
      <c r="S140" s="27">
        <v>23.171507406790994</v>
      </c>
      <c r="T140" s="27">
        <v>21.752561128573223</v>
      </c>
      <c r="U140" s="25">
        <v>0.45608049587782823</v>
      </c>
      <c r="V140" s="28">
        <v>1.9504231922358861</v>
      </c>
      <c r="W140" s="25">
        <v>0.59764054360205432</v>
      </c>
      <c r="X140" s="29">
        <v>3.4024931314406634E-2</v>
      </c>
      <c r="Y140" s="28">
        <v>9.0102879590528371</v>
      </c>
      <c r="Z140" s="28">
        <v>1.0103061721958406</v>
      </c>
      <c r="AA140" s="28">
        <v>562825000</v>
      </c>
      <c r="AB140" s="28">
        <v>1332334000</v>
      </c>
      <c r="AC140" s="28">
        <v>14917000</v>
      </c>
      <c r="AD140" s="30">
        <v>166353000</v>
      </c>
      <c r="AE140" s="36">
        <v>8.967076037101826E-2</v>
      </c>
      <c r="AF140" s="66" t="e">
        <f ca="1">_xll.BDP($H140,AF$1)/1000000</f>
        <v>#NAME?</v>
      </c>
      <c r="AG140" s="66" t="e">
        <f ca="1">_xll.BDP($H140,AG$1)</f>
        <v>#NAME?</v>
      </c>
      <c r="AH140" s="67" t="e">
        <f ca="1">_xll.BDP($H140,AH$1)</f>
        <v>#NAME?</v>
      </c>
      <c r="AI140" s="67" t="e">
        <f ca="1">_xll.BDP($H140,AI$1)</f>
        <v>#NAME?</v>
      </c>
      <c r="AJ140" s="67" t="e">
        <f ca="1">_xll.BDP($H140,AJ$1)</f>
        <v>#NAME?</v>
      </c>
      <c r="AK140" s="67" t="e">
        <f ca="1">_xll.BDP($H140,AK$1)</f>
        <v>#NAME?</v>
      </c>
      <c r="AL140" s="67" t="e">
        <f ca="1">_xll.BDP($H140,AL$1)</f>
        <v>#NAME?</v>
      </c>
      <c r="AM140" s="34" t="e">
        <f ca="1">_xll.BDP($H140,AM$1)</f>
        <v>#NAME?</v>
      </c>
      <c r="AN140" s="34" t="e">
        <f ca="1">_xll.BDP($H140,AN$1)</f>
        <v>#NAME?</v>
      </c>
      <c r="AO140" s="34" t="e">
        <f ca="1">_xll.BDP($H140,AO$1)</f>
        <v>#NAME?</v>
      </c>
      <c r="AP140" s="34" t="e">
        <f ca="1">_xll.BDP($H140,AP$1)</f>
        <v>#NAME?</v>
      </c>
      <c r="AQ140" s="129">
        <v>0.18218760000000001</v>
      </c>
      <c r="AR140" s="129">
        <v>0.13814769999999998</v>
      </c>
      <c r="AS140" s="129">
        <v>0.10337719999999999</v>
      </c>
      <c r="AT140" s="63" t="s">
        <v>3998</v>
      </c>
      <c r="AU140" s="63" t="s">
        <v>3317</v>
      </c>
      <c r="AV140" t="str">
        <f t="shared" si="46"/>
        <v>#N/A N/A</v>
      </c>
      <c r="AW140" s="67">
        <v>0.55043024927694228</v>
      </c>
      <c r="AX140" s="60">
        <f t="shared" si="47"/>
        <v>0.55043024927694228</v>
      </c>
      <c r="AY140" s="60">
        <f t="shared" si="48"/>
        <v>0.77026957025270659</v>
      </c>
      <c r="AZ140" s="60">
        <f t="shared" si="49"/>
        <v>1.3206998195296489</v>
      </c>
      <c r="BA140" s="67">
        <v>21.314225498677082</v>
      </c>
      <c r="BB140" s="60">
        <v>29.827029558607911</v>
      </c>
      <c r="BC140" s="67">
        <v>51.141255057284994</v>
      </c>
      <c r="BD140" s="60" t="e">
        <f ca="1">_xll.BDP($H140,BD$1)</f>
        <v>#NAME?</v>
      </c>
      <c r="BE140" s="60" t="e">
        <f t="shared" ca="1" si="50"/>
        <v>#NAME?</v>
      </c>
      <c r="BF140" s="63">
        <v>123</v>
      </c>
      <c r="BG140" s="63">
        <v>143.5</v>
      </c>
      <c r="BH140" s="63" t="s">
        <v>3317</v>
      </c>
      <c r="BI140" s="63" t="s">
        <v>3317</v>
      </c>
      <c r="BJ140" s="63" t="s">
        <v>3317</v>
      </c>
      <c r="BK140" s="63" t="s">
        <v>3317</v>
      </c>
      <c r="BL140" s="45">
        <f t="shared" ca="1" si="51"/>
        <v>0</v>
      </c>
      <c r="BM140" s="45">
        <f t="shared" ca="1" si="52"/>
        <v>0</v>
      </c>
      <c r="BN140" s="45">
        <f t="shared" ca="1" si="53"/>
        <v>0</v>
      </c>
      <c r="BO140" s="45">
        <f t="shared" ca="1" si="54"/>
        <v>0</v>
      </c>
      <c r="BP140" s="45">
        <f t="shared" ca="1" si="55"/>
        <v>0</v>
      </c>
      <c r="BQ140" s="45">
        <f t="shared" ca="1" si="56"/>
        <v>0</v>
      </c>
      <c r="BR140" s="29">
        <f t="shared" ca="1" si="57"/>
        <v>0</v>
      </c>
      <c r="CI140" s="125">
        <f t="shared" si="58"/>
        <v>0.29549058230143666</v>
      </c>
      <c r="CJ140">
        <f t="shared" si="59"/>
        <v>0</v>
      </c>
      <c r="CK140">
        <f t="shared" si="60"/>
        <v>0</v>
      </c>
      <c r="CL140">
        <f t="shared" si="61"/>
        <v>0</v>
      </c>
      <c r="CM140">
        <f t="shared" si="62"/>
        <v>1</v>
      </c>
      <c r="CN140">
        <f t="shared" si="63"/>
        <v>0</v>
      </c>
      <c r="CO140">
        <f t="shared" si="64"/>
        <v>0</v>
      </c>
      <c r="CP140">
        <f t="shared" si="65"/>
        <v>0</v>
      </c>
      <c r="CR140" t="e">
        <f ca="1">_xll.BDP($H140,CR$1)</f>
        <v>#NAME?</v>
      </c>
      <c r="CS140" t="e">
        <f ca="1">_xll.BDP($H140,CS$1)</f>
        <v>#NAME?</v>
      </c>
      <c r="CT140" s="121" t="e">
        <f ca="1">_xll.BDP($H140,CT$1)</f>
        <v>#NAME?</v>
      </c>
      <c r="CU140" s="122" t="e">
        <f ca="1">_xll.BDP($H140,CU$1)</f>
        <v>#NAME?</v>
      </c>
      <c r="CV140" s="122" t="e">
        <f ca="1">_xll.BDP($H140,CV$1)</f>
        <v>#NAME?</v>
      </c>
      <c r="CW140" s="122" t="e">
        <f ca="1">_xll.BDP($H140,CW$1)</f>
        <v>#NAME?</v>
      </c>
    </row>
    <row r="141" spans="1:101" hidden="1" x14ac:dyDescent="0.3">
      <c r="A141" t="str">
        <f t="shared" si="44"/>
        <v>4B</v>
      </c>
      <c r="B141">
        <v>4</v>
      </c>
      <c r="C141" s="31" t="s">
        <v>3296</v>
      </c>
      <c r="D141" s="31">
        <v>2</v>
      </c>
      <c r="E141" s="31">
        <v>2</v>
      </c>
      <c r="F141" s="31" t="s">
        <v>2435</v>
      </c>
      <c r="G141" s="31"/>
      <c r="H141" s="24" t="s">
        <v>2008</v>
      </c>
      <c r="I141" s="34">
        <v>1138</v>
      </c>
      <c r="J141" s="34" t="str">
        <f t="shared" si="45"/>
        <v>1138P911 GR Equity</v>
      </c>
      <c r="K141" s="24" t="s">
        <v>2009</v>
      </c>
      <c r="L141" s="25">
        <v>0.25275288762522197</v>
      </c>
      <c r="M141" s="25">
        <v>0.32236560163801725</v>
      </c>
      <c r="N141" s="25">
        <v>0.25275288762522197</v>
      </c>
      <c r="O141" s="25">
        <v>0.32236560163801725</v>
      </c>
      <c r="P141" s="26">
        <v>26.473913446390512</v>
      </c>
      <c r="Q141" s="26">
        <v>26.07242037186332</v>
      </c>
      <c r="R141" s="26">
        <v>38.441452941859119</v>
      </c>
      <c r="S141" s="27">
        <v>26.325622860614821</v>
      </c>
      <c r="T141" s="27">
        <v>26.465585968642042</v>
      </c>
      <c r="U141" s="25">
        <v>0.12574045801526718</v>
      </c>
      <c r="V141" s="28">
        <v>0.59285919953930322</v>
      </c>
      <c r="W141" s="25">
        <v>0.3955826972010178</v>
      </c>
      <c r="X141" s="29" t="e">
        <v>#N/A</v>
      </c>
      <c r="Y141" s="28">
        <v>16.161180841258638</v>
      </c>
      <c r="Z141" s="28" t="e">
        <v>#N/A</v>
      </c>
      <c r="AA141" s="28">
        <v>21001000000</v>
      </c>
      <c r="AB141" s="28">
        <v>21001000000</v>
      </c>
      <c r="AC141" s="28" t="e">
        <v>#N/A</v>
      </c>
      <c r="AD141" s="30">
        <v>7125000000</v>
      </c>
      <c r="AE141" s="36">
        <v>0</v>
      </c>
      <c r="AF141" s="66" t="e">
        <f ca="1">_xll.BDP($H141,AF$1)/1000000</f>
        <v>#NAME?</v>
      </c>
      <c r="AG141" s="66" t="e">
        <f ca="1">_xll.BDP($H141,AG$1)</f>
        <v>#NAME?</v>
      </c>
      <c r="AH141" s="67" t="e">
        <f ca="1">_xll.BDP($H141,AH$1)</f>
        <v>#NAME?</v>
      </c>
      <c r="AI141" s="67" t="e">
        <f ca="1">_xll.BDP($H141,AI$1)</f>
        <v>#NAME?</v>
      </c>
      <c r="AJ141" s="67" t="e">
        <f ca="1">_xll.BDP($H141,AJ$1)</f>
        <v>#NAME?</v>
      </c>
      <c r="AK141" s="67" t="e">
        <f ca="1">_xll.BDP($H141,AK$1)</f>
        <v>#NAME?</v>
      </c>
      <c r="AL141" s="67" t="e">
        <f ca="1">_xll.BDP($H141,AL$1)</f>
        <v>#NAME?</v>
      </c>
      <c r="AM141" s="34" t="e">
        <f ca="1">_xll.BDP($H141,AM$1)</f>
        <v>#NAME?</v>
      </c>
      <c r="AN141" s="34" t="e">
        <f ca="1">_xll.BDP($H141,AN$1)</f>
        <v>#NAME?</v>
      </c>
      <c r="AO141" s="34" t="e">
        <f ca="1">_xll.BDP($H141,AO$1)</f>
        <v>#NAME?</v>
      </c>
      <c r="AP141" s="34" t="e">
        <f ca="1">_xll.BDP($H141,AP$1)</f>
        <v>#NAME?</v>
      </c>
      <c r="AQ141" s="129" t="e">
        <v>#VALUE!</v>
      </c>
      <c r="AR141" s="129" t="e">
        <v>#VALUE!</v>
      </c>
      <c r="AS141" s="129" t="e">
        <v>#VALUE!</v>
      </c>
      <c r="AT141" s="63" t="s">
        <v>3414</v>
      </c>
      <c r="AU141" s="63" t="s">
        <v>3414</v>
      </c>
      <c r="AV141" t="str">
        <f t="shared" si="46"/>
        <v>29/09/2022</v>
      </c>
      <c r="AW141" s="67">
        <v>0.91693144844598884</v>
      </c>
      <c r="AX141" s="60">
        <f t="shared" si="47"/>
        <v>0.91693144844598884</v>
      </c>
      <c r="AY141" s="60">
        <f t="shared" ca="1" si="48"/>
        <v>0</v>
      </c>
      <c r="AZ141" s="60">
        <f t="shared" ca="1" si="49"/>
        <v>0.91693144844598884</v>
      </c>
      <c r="BA141" s="67">
        <v>0</v>
      </c>
      <c r="BB141" s="60">
        <v>-61.757575757575758</v>
      </c>
      <c r="BC141" s="67">
        <v>-61.757575757575758</v>
      </c>
      <c r="BD141" s="60" t="e">
        <f ca="1">_xll.BDP($H141,BD$1)</f>
        <v>#NAME?</v>
      </c>
      <c r="BE141" s="60" t="e">
        <f t="shared" ca="1" si="50"/>
        <v>#NAME?</v>
      </c>
      <c r="BF141" s="63">
        <v>5304.7889999999998</v>
      </c>
      <c r="BG141" s="63">
        <v>5774.5789999999997</v>
      </c>
      <c r="BH141" s="63">
        <v>6249.75</v>
      </c>
      <c r="BI141" s="63">
        <v>3186.62</v>
      </c>
      <c r="BJ141" s="63">
        <v>3889.3940000000002</v>
      </c>
      <c r="BK141" s="63">
        <v>3819.8380000000002</v>
      </c>
      <c r="BL141" s="45">
        <f t="shared" ca="1" si="51"/>
        <v>0</v>
      </c>
      <c r="BM141" s="45">
        <f t="shared" ca="1" si="52"/>
        <v>0</v>
      </c>
      <c r="BN141" s="45">
        <f t="shared" ca="1" si="53"/>
        <v>0</v>
      </c>
      <c r="BO141" s="45">
        <f t="shared" ca="1" si="54"/>
        <v>0</v>
      </c>
      <c r="BP141" s="45">
        <f t="shared" ca="1" si="55"/>
        <v>0</v>
      </c>
      <c r="BQ141" s="45">
        <f t="shared" ca="1" si="56"/>
        <v>0</v>
      </c>
      <c r="BR141" s="29">
        <f t="shared" ca="1" si="57"/>
        <v>0</v>
      </c>
      <c r="CI141" s="125">
        <f t="shared" si="58"/>
        <v>0.25275288762522197</v>
      </c>
      <c r="CJ141">
        <f t="shared" si="59"/>
        <v>0</v>
      </c>
      <c r="CK141">
        <f t="shared" si="60"/>
        <v>0</v>
      </c>
      <c r="CL141">
        <f t="shared" si="61"/>
        <v>0</v>
      </c>
      <c r="CM141">
        <f t="shared" si="62"/>
        <v>1</v>
      </c>
      <c r="CN141">
        <f t="shared" si="63"/>
        <v>0</v>
      </c>
      <c r="CO141">
        <f t="shared" si="64"/>
        <v>0</v>
      </c>
      <c r="CP141">
        <f t="shared" si="65"/>
        <v>0</v>
      </c>
      <c r="CR141" t="e">
        <f ca="1">_xll.BDP($H141,CR$1)</f>
        <v>#NAME?</v>
      </c>
      <c r="CS141" t="e">
        <f ca="1">_xll.BDP($H141,CS$1)</f>
        <v>#NAME?</v>
      </c>
      <c r="CT141" s="121" t="e">
        <f ca="1">_xll.BDP($H141,CT$1)</f>
        <v>#NAME?</v>
      </c>
      <c r="CU141" s="122" t="e">
        <f ca="1">_xll.BDP($H141,CU$1)</f>
        <v>#NAME?</v>
      </c>
      <c r="CV141" s="122" t="e">
        <f ca="1">_xll.BDP($H141,CV$1)</f>
        <v>#NAME?</v>
      </c>
      <c r="CW141" s="122" t="e">
        <f ca="1">_xll.BDP($H141,CW$1)</f>
        <v>#NAME?</v>
      </c>
    </row>
    <row r="142" spans="1:101" hidden="1" x14ac:dyDescent="0.3">
      <c r="A142" t="str">
        <f t="shared" si="44"/>
        <v>4B</v>
      </c>
      <c r="B142">
        <v>4</v>
      </c>
      <c r="C142" s="31" t="s">
        <v>3296</v>
      </c>
      <c r="D142" s="31">
        <v>3</v>
      </c>
      <c r="E142" s="31">
        <v>1</v>
      </c>
      <c r="F142" s="33">
        <v>0.3</v>
      </c>
      <c r="G142" s="31" t="s">
        <v>2410</v>
      </c>
      <c r="H142" s="24" t="s">
        <v>36</v>
      </c>
      <c r="I142" s="35">
        <v>1139</v>
      </c>
      <c r="J142" s="34" t="str">
        <f t="shared" si="45"/>
        <v>1139ANET US Equity</v>
      </c>
      <c r="K142" s="24" t="s">
        <v>634</v>
      </c>
      <c r="L142" s="25">
        <v>2.564103056530461</v>
      </c>
      <c r="M142" s="25">
        <v>0.92276427416959761</v>
      </c>
      <c r="N142" s="25">
        <v>1.9289252636771246</v>
      </c>
      <c r="O142" s="25">
        <v>0.79535321322185126</v>
      </c>
      <c r="P142" s="26">
        <v>40.144513087453461</v>
      </c>
      <c r="Q142" s="26">
        <v>34.417045288760235</v>
      </c>
      <c r="R142" s="26">
        <v>31.989113248391671</v>
      </c>
      <c r="S142" s="27">
        <v>34.830421282425597</v>
      </c>
      <c r="T142" s="27">
        <v>36.943996202049156</v>
      </c>
      <c r="U142" s="25">
        <v>-0.45015460739944335</v>
      </c>
      <c r="V142" s="28">
        <v>-1.8156629130406587</v>
      </c>
      <c r="W142" s="25">
        <v>0.70649971775402731</v>
      </c>
      <c r="X142" s="29">
        <v>0</v>
      </c>
      <c r="Y142" s="28">
        <v>23.534599970385916</v>
      </c>
      <c r="Z142" s="28">
        <v>25.940589239123014</v>
      </c>
      <c r="AA142" s="28">
        <v>1660009000.0000005</v>
      </c>
      <c r="AB142" s="28">
        <v>1925933000.0000005</v>
      </c>
      <c r="AC142" s="28">
        <v>243536000</v>
      </c>
      <c r="AD142" s="30">
        <v>650158000</v>
      </c>
      <c r="AE142" s="36">
        <v>0.37457971754558123</v>
      </c>
      <c r="AF142" s="66" t="e">
        <f ca="1">_xll.BDP($H142,AF$1)/1000000</f>
        <v>#NAME?</v>
      </c>
      <c r="AG142" s="66" t="e">
        <f ca="1">_xll.BDP($H142,AG$1)</f>
        <v>#NAME?</v>
      </c>
      <c r="AH142" s="67" t="e">
        <f ca="1">_xll.BDP($H142,AH$1)</f>
        <v>#NAME?</v>
      </c>
      <c r="AI142" s="67" t="e">
        <f ca="1">_xll.BDP($H142,AI$1)</f>
        <v>#NAME?</v>
      </c>
      <c r="AJ142" s="67" t="e">
        <f ca="1">_xll.BDP($H142,AJ$1)</f>
        <v>#NAME?</v>
      </c>
      <c r="AK142" s="67" t="e">
        <f ca="1">_xll.BDP($H142,AK$1)</f>
        <v>#NAME?</v>
      </c>
      <c r="AL142" s="67" t="e">
        <f ca="1">_xll.BDP($H142,AL$1)</f>
        <v>#NAME?</v>
      </c>
      <c r="AM142" s="34" t="e">
        <f ca="1">_xll.BDP($H142,AM$1)</f>
        <v>#NAME?</v>
      </c>
      <c r="AN142" s="34" t="e">
        <f ca="1">_xll.BDP($H142,AN$1)</f>
        <v>#NAME?</v>
      </c>
      <c r="AO142" s="34" t="e">
        <f ca="1">_xll.BDP($H142,AO$1)</f>
        <v>#NAME?</v>
      </c>
      <c r="AP142" s="34" t="e">
        <f ca="1">_xll.BDP($H142,AP$1)</f>
        <v>#NAME?</v>
      </c>
      <c r="AQ142" s="129" t="e">
        <v>#VALUE!</v>
      </c>
      <c r="AR142" s="129" t="e">
        <v>#VALUE!</v>
      </c>
      <c r="AS142" s="129">
        <v>0.2022272</v>
      </c>
      <c r="AT142" s="63" t="s">
        <v>3415</v>
      </c>
      <c r="AU142" s="63" t="s">
        <v>3415</v>
      </c>
      <c r="AV142" t="str">
        <f t="shared" si="46"/>
        <v>06/06/2014</v>
      </c>
      <c r="AW142" s="67" t="s">
        <v>3317</v>
      </c>
      <c r="AX142" s="60">
        <f t="shared" si="47"/>
        <v>0</v>
      </c>
      <c r="AY142" s="60">
        <f t="shared" ca="1" si="48"/>
        <v>0</v>
      </c>
      <c r="AZ142" s="60">
        <f t="shared" ca="1" si="49"/>
        <v>0</v>
      </c>
      <c r="BA142" s="67">
        <v>0</v>
      </c>
      <c r="BB142" s="60">
        <v>50.893116635907603</v>
      </c>
      <c r="BC142" s="67">
        <v>50.893116635907603</v>
      </c>
      <c r="BD142" s="60" t="e">
        <f ca="1">_xll.BDP($H142,BD$1)</f>
        <v>#NAME?</v>
      </c>
      <c r="BE142" s="60" t="e">
        <f t="shared" ca="1" si="50"/>
        <v>#NAME?</v>
      </c>
      <c r="BF142" s="63">
        <v>1835.154</v>
      </c>
      <c r="BG142" s="63">
        <v>2040.231</v>
      </c>
      <c r="BH142" s="63">
        <v>2254.875</v>
      </c>
      <c r="BI142" s="63">
        <v>1469.7139999999999</v>
      </c>
      <c r="BJ142" s="63">
        <v>2027.2740000000001</v>
      </c>
      <c r="BK142" s="63">
        <v>2222.866</v>
      </c>
      <c r="BL142" s="45">
        <f t="shared" ca="1" si="51"/>
        <v>0</v>
      </c>
      <c r="BM142" s="45">
        <f t="shared" ca="1" si="52"/>
        <v>0</v>
      </c>
      <c r="BN142" s="45">
        <f t="shared" ca="1" si="53"/>
        <v>0</v>
      </c>
      <c r="BO142" s="45">
        <f t="shared" ca="1" si="54"/>
        <v>0</v>
      </c>
      <c r="BP142" s="45">
        <f t="shared" ca="1" si="55"/>
        <v>0</v>
      </c>
      <c r="BQ142" s="45">
        <f t="shared" ca="1" si="56"/>
        <v>0</v>
      </c>
      <c r="BR142" s="29">
        <f t="shared" ca="1" si="57"/>
        <v>0</v>
      </c>
      <c r="CI142" s="125">
        <f t="shared" si="58"/>
        <v>2.564103056530461</v>
      </c>
      <c r="CJ142">
        <f t="shared" si="59"/>
        <v>0</v>
      </c>
      <c r="CK142">
        <f t="shared" si="60"/>
        <v>0</v>
      </c>
      <c r="CL142">
        <f t="shared" si="61"/>
        <v>0</v>
      </c>
      <c r="CM142">
        <f t="shared" si="62"/>
        <v>0</v>
      </c>
      <c r="CN142">
        <f t="shared" si="63"/>
        <v>0</v>
      </c>
      <c r="CO142">
        <f t="shared" si="64"/>
        <v>0</v>
      </c>
      <c r="CP142">
        <f t="shared" si="65"/>
        <v>1</v>
      </c>
      <c r="CR142" t="e">
        <f ca="1">_xll.BDP($H142,CR$1)</f>
        <v>#NAME?</v>
      </c>
      <c r="CS142" t="e">
        <f ca="1">_xll.BDP($H142,CS$1)</f>
        <v>#NAME?</v>
      </c>
      <c r="CT142" s="121" t="e">
        <f ca="1">_xll.BDP($H142,CT$1)</f>
        <v>#NAME?</v>
      </c>
      <c r="CU142" s="122" t="e">
        <f ca="1">_xll.BDP($H142,CU$1)</f>
        <v>#NAME?</v>
      </c>
      <c r="CV142" s="122" t="e">
        <f ca="1">_xll.BDP($H142,CV$1)</f>
        <v>#NAME?</v>
      </c>
      <c r="CW142" s="122" t="e">
        <f ca="1">_xll.BDP($H142,CW$1)</f>
        <v>#NAME?</v>
      </c>
    </row>
    <row r="143" spans="1:101" hidden="1" x14ac:dyDescent="0.3">
      <c r="A143" t="str">
        <f t="shared" si="44"/>
        <v>4A</v>
      </c>
      <c r="B143">
        <v>4</v>
      </c>
      <c r="C143" s="31" t="s">
        <v>3295</v>
      </c>
      <c r="D143" s="31">
        <v>3</v>
      </c>
      <c r="E143" s="31">
        <v>2</v>
      </c>
      <c r="F143" s="33">
        <v>0.15</v>
      </c>
      <c r="G143" s="31" t="s">
        <v>2472</v>
      </c>
      <c r="H143" s="24" t="s">
        <v>2073</v>
      </c>
      <c r="I143" s="34">
        <v>1140</v>
      </c>
      <c r="J143" s="34" t="str">
        <f t="shared" si="45"/>
        <v>1140EVD GR Equity</v>
      </c>
      <c r="K143" s="24" t="s">
        <v>2074</v>
      </c>
      <c r="L143" s="25">
        <v>-0.11289785161914676</v>
      </c>
      <c r="M143" s="25">
        <v>-0.40033790206670333</v>
      </c>
      <c r="N143" s="25">
        <v>-0.85252107951585554</v>
      </c>
      <c r="O143" s="25">
        <v>-0.7392936638525256</v>
      </c>
      <c r="P143" s="26">
        <v>38.269609134464986</v>
      </c>
      <c r="Q143" s="26">
        <v>28.424690099460374</v>
      </c>
      <c r="R143" s="26">
        <v>35.617079840030833</v>
      </c>
      <c r="S143" s="27">
        <v>5.7301795593111677</v>
      </c>
      <c r="T143" s="27">
        <v>19.5473264918582</v>
      </c>
      <c r="U143" s="25">
        <v>-0.52552185558569775</v>
      </c>
      <c r="V143" s="28">
        <v>-2.8386918820941567</v>
      </c>
      <c r="W143" s="25">
        <v>0.33902412507323754</v>
      </c>
      <c r="X143" s="29" t="e">
        <v>#N/A</v>
      </c>
      <c r="Y143" s="28">
        <v>141.99248996756768</v>
      </c>
      <c r="Z143" s="28">
        <v>16.454985249649766</v>
      </c>
      <c r="AA143" s="28">
        <v>-788986000</v>
      </c>
      <c r="AB143" s="28">
        <v>-427247000</v>
      </c>
      <c r="AC143" s="28" t="e">
        <v>#N/A</v>
      </c>
      <c r="AD143" s="30">
        <v>233679000</v>
      </c>
      <c r="AE143" s="36">
        <v>0</v>
      </c>
      <c r="AF143" s="66" t="e">
        <f ca="1">_xll.BDP($H143,AF$1)/1000000</f>
        <v>#NAME?</v>
      </c>
      <c r="AG143" s="66" t="e">
        <f ca="1">_xll.BDP($H143,AG$1)</f>
        <v>#NAME?</v>
      </c>
      <c r="AH143" s="67" t="e">
        <f ca="1">_xll.BDP($H143,AH$1)</f>
        <v>#NAME?</v>
      </c>
      <c r="AI143" s="67" t="e">
        <f ca="1">_xll.BDP($H143,AI$1)</f>
        <v>#NAME?</v>
      </c>
      <c r="AJ143" s="67" t="e">
        <f ca="1">_xll.BDP($H143,AJ$1)</f>
        <v>#NAME?</v>
      </c>
      <c r="AK143" s="67" t="e">
        <f ca="1">_xll.BDP($H143,AK$1)</f>
        <v>#NAME?</v>
      </c>
      <c r="AL143" s="67" t="e">
        <f ca="1">_xll.BDP($H143,AL$1)</f>
        <v>#NAME?</v>
      </c>
      <c r="AM143" s="34" t="e">
        <f ca="1">_xll.BDP($H143,AM$1)</f>
        <v>#NAME?</v>
      </c>
      <c r="AN143" s="34" t="e">
        <f ca="1">_xll.BDP($H143,AN$1)</f>
        <v>#NAME?</v>
      </c>
      <c r="AO143" s="34" t="e">
        <f ca="1">_xll.BDP($H143,AO$1)</f>
        <v>#NAME?</v>
      </c>
      <c r="AP143" s="34" t="e">
        <f ca="1">_xll.BDP($H143,AP$1)</f>
        <v>#NAME?</v>
      </c>
      <c r="AQ143" s="129">
        <v>0.30653960000000002</v>
      </c>
      <c r="AR143" s="129">
        <v>0.16501950000000001</v>
      </c>
      <c r="AS143" s="129">
        <v>8.4338060000000006E-2</v>
      </c>
      <c r="AT143" s="63" t="s">
        <v>4024</v>
      </c>
      <c r="AU143" s="63" t="s">
        <v>3317</v>
      </c>
      <c r="AV143" t="str">
        <f t="shared" si="46"/>
        <v>31/01/2000</v>
      </c>
      <c r="AW143" s="67">
        <v>1.6588418509851974</v>
      </c>
      <c r="AX143" s="60">
        <f t="shared" si="47"/>
        <v>1.6588418509851974</v>
      </c>
      <c r="AY143" s="60">
        <f t="shared" ca="1" si="48"/>
        <v>0</v>
      </c>
      <c r="AZ143" s="60">
        <f t="shared" ca="1" si="49"/>
        <v>1.6588418509851974</v>
      </c>
      <c r="BA143" s="67" t="s">
        <v>3317</v>
      </c>
      <c r="BB143" s="60">
        <v>0</v>
      </c>
      <c r="BC143" s="67" t="s">
        <v>3317</v>
      </c>
      <c r="BD143" s="60" t="e">
        <f ca="1">_xll.BDP($H143,BD$1)</f>
        <v>#NAME?</v>
      </c>
      <c r="BE143" s="60" t="e">
        <f t="shared" ca="1" si="50"/>
        <v>#NAME?</v>
      </c>
      <c r="BF143" s="63">
        <v>215</v>
      </c>
      <c r="BG143" s="63">
        <v>235.333</v>
      </c>
      <c r="BH143" s="63">
        <v>255.125</v>
      </c>
      <c r="BI143" s="63">
        <v>254.904</v>
      </c>
      <c r="BJ143" s="63">
        <v>339.76800000000003</v>
      </c>
      <c r="BK143" s="63">
        <v>298.07100000000003</v>
      </c>
      <c r="BL143" s="45">
        <f t="shared" ca="1" si="51"/>
        <v>0</v>
      </c>
      <c r="BM143" s="45">
        <f t="shared" ca="1" si="52"/>
        <v>0</v>
      </c>
      <c r="BN143" s="45">
        <f t="shared" ca="1" si="53"/>
        <v>0</v>
      </c>
      <c r="BO143" s="45">
        <f t="shared" ca="1" si="54"/>
        <v>0</v>
      </c>
      <c r="BP143" s="45">
        <f t="shared" ca="1" si="55"/>
        <v>0</v>
      </c>
      <c r="BQ143" s="45">
        <f t="shared" ca="1" si="56"/>
        <v>0</v>
      </c>
      <c r="BR143" s="29">
        <f t="shared" ca="1" si="57"/>
        <v>0</v>
      </c>
      <c r="CI143" s="125">
        <f t="shared" si="58"/>
        <v>-0.11289785161914676</v>
      </c>
      <c r="CJ143">
        <f t="shared" si="59"/>
        <v>0</v>
      </c>
      <c r="CK143">
        <f t="shared" si="60"/>
        <v>0</v>
      </c>
      <c r="CL143">
        <f t="shared" si="61"/>
        <v>0</v>
      </c>
      <c r="CM143">
        <f t="shared" si="62"/>
        <v>0</v>
      </c>
      <c r="CN143">
        <f t="shared" si="63"/>
        <v>0</v>
      </c>
      <c r="CO143">
        <f t="shared" si="64"/>
        <v>0</v>
      </c>
      <c r="CP143">
        <f t="shared" si="65"/>
        <v>1</v>
      </c>
      <c r="CR143" t="e">
        <f ca="1">_xll.BDP($H143,CR$1)</f>
        <v>#NAME?</v>
      </c>
      <c r="CS143" t="e">
        <f ca="1">_xll.BDP($H143,CS$1)</f>
        <v>#NAME?</v>
      </c>
      <c r="CT143" s="121" t="e">
        <f ca="1">_xll.BDP($H143,CT$1)</f>
        <v>#NAME?</v>
      </c>
      <c r="CU143" s="122" t="e">
        <f ca="1">_xll.BDP($H143,CU$1)</f>
        <v>#NAME?</v>
      </c>
      <c r="CV143" s="122" t="e">
        <f ca="1">_xll.BDP($H143,CV$1)</f>
        <v>#NAME?</v>
      </c>
      <c r="CW143" s="122" t="e">
        <f ca="1">_xll.BDP($H143,CW$1)</f>
        <v>#NAME?</v>
      </c>
    </row>
    <row r="144" spans="1:101" hidden="1" x14ac:dyDescent="0.3">
      <c r="A144" t="str">
        <f t="shared" si="44"/>
        <v>4B</v>
      </c>
      <c r="B144">
        <v>4</v>
      </c>
      <c r="C144" s="31" t="s">
        <v>3296</v>
      </c>
      <c r="D144" s="31">
        <v>4</v>
      </c>
      <c r="E144" s="31">
        <v>2</v>
      </c>
      <c r="F144" s="33">
        <v>0.2</v>
      </c>
      <c r="G144" s="31" t="s">
        <v>2847</v>
      </c>
      <c r="H144" s="24" t="s">
        <v>322</v>
      </c>
      <c r="I144" s="35">
        <v>1141</v>
      </c>
      <c r="J144" s="34" t="str">
        <f t="shared" si="45"/>
        <v>1141ISRG US Equity</v>
      </c>
      <c r="K144" s="24" t="s">
        <v>1004</v>
      </c>
      <c r="L144" s="25">
        <v>0.27623363221089792</v>
      </c>
      <c r="M144" s="25">
        <v>0.24014836795252226</v>
      </c>
      <c r="N144" s="25">
        <v>0.25998621496652219</v>
      </c>
      <c r="O144" s="25">
        <v>0.22834168018621712</v>
      </c>
      <c r="P144" s="26">
        <v>12.742625976984407</v>
      </c>
      <c r="Q144" s="26">
        <v>10.712543034063163</v>
      </c>
      <c r="R144" s="26">
        <v>11.923638508750276</v>
      </c>
      <c r="S144" s="27">
        <v>34.813343965763735</v>
      </c>
      <c r="T144" s="27">
        <v>32.281186718523998</v>
      </c>
      <c r="U144" s="25">
        <v>-0.42783683888245411</v>
      </c>
      <c r="V144" s="28">
        <v>-2.8877601832486808</v>
      </c>
      <c r="W144" s="25">
        <v>0.86020585040961495</v>
      </c>
      <c r="X144" s="29" t="e">
        <v>#N/A</v>
      </c>
      <c r="Y144" s="28">
        <v>14.096332541246316</v>
      </c>
      <c r="Z144" s="28">
        <v>11.744841198380396</v>
      </c>
      <c r="AA144" s="28">
        <v>6740000000</v>
      </c>
      <c r="AB144" s="28">
        <v>7088500000</v>
      </c>
      <c r="AC144" s="28">
        <v>554200000</v>
      </c>
      <c r="AD144" s="30">
        <v>1858200000</v>
      </c>
      <c r="AE144" s="36">
        <v>0.2982456140350877</v>
      </c>
      <c r="AF144" s="66" t="e">
        <f ca="1">_xll.BDP($H144,AF$1)/1000000</f>
        <v>#NAME?</v>
      </c>
      <c r="AG144" s="66" t="e">
        <f ca="1">_xll.BDP($H144,AG$1)</f>
        <v>#NAME?</v>
      </c>
      <c r="AH144" s="67" t="e">
        <f ca="1">_xll.BDP($H144,AH$1)</f>
        <v>#NAME?</v>
      </c>
      <c r="AI144" s="67" t="e">
        <f ca="1">_xll.BDP($H144,AI$1)</f>
        <v>#NAME?</v>
      </c>
      <c r="AJ144" s="67" t="e">
        <f ca="1">_xll.BDP($H144,AJ$1)</f>
        <v>#NAME?</v>
      </c>
      <c r="AK144" s="67" t="e">
        <f ca="1">_xll.BDP($H144,AK$1)</f>
        <v>#NAME?</v>
      </c>
      <c r="AL144" s="67" t="e">
        <f ca="1">_xll.BDP($H144,AL$1)</f>
        <v>#NAME?</v>
      </c>
      <c r="AM144" s="34" t="e">
        <f ca="1">_xll.BDP($H144,AM$1)</f>
        <v>#NAME?</v>
      </c>
      <c r="AN144" s="34" t="e">
        <f ca="1">_xll.BDP($H144,AN$1)</f>
        <v>#NAME?</v>
      </c>
      <c r="AO144" s="34" t="e">
        <f ca="1">_xll.BDP($H144,AO$1)</f>
        <v>#NAME?</v>
      </c>
      <c r="AP144" s="34" t="e">
        <f ca="1">_xll.BDP($H144,AP$1)</f>
        <v>#NAME?</v>
      </c>
      <c r="AQ144" s="129">
        <v>0.30892920000000001</v>
      </c>
      <c r="AR144" s="129">
        <v>0.19118260000000001</v>
      </c>
      <c r="AS144" s="129">
        <v>0.20689660000000001</v>
      </c>
      <c r="AT144" s="63" t="s">
        <v>3416</v>
      </c>
      <c r="AU144" s="63" t="s">
        <v>3416</v>
      </c>
      <c r="AV144" t="str">
        <f t="shared" si="46"/>
        <v>13/06/2000</v>
      </c>
      <c r="AW144" s="67" t="s">
        <v>3317</v>
      </c>
      <c r="AX144" s="60">
        <f t="shared" si="47"/>
        <v>0</v>
      </c>
      <c r="AY144" s="60">
        <f t="shared" ca="1" si="48"/>
        <v>0</v>
      </c>
      <c r="AZ144" s="60">
        <f t="shared" ca="1" si="49"/>
        <v>0</v>
      </c>
      <c r="BA144" s="67">
        <v>0</v>
      </c>
      <c r="BB144" s="60">
        <v>174.26445828935738</v>
      </c>
      <c r="BC144" s="67">
        <v>174.26445828935738</v>
      </c>
      <c r="BD144" s="60" t="e">
        <f ca="1">_xll.BDP($H144,BD$1)</f>
        <v>#NAME?</v>
      </c>
      <c r="BE144" s="60" t="e">
        <f t="shared" ca="1" si="50"/>
        <v>#NAME?</v>
      </c>
      <c r="BF144" s="63">
        <v>1968.28</v>
      </c>
      <c r="BG144" s="63">
        <v>2255.346</v>
      </c>
      <c r="BH144" s="63">
        <v>2583.15</v>
      </c>
      <c r="BI144" s="63">
        <v>1813.5</v>
      </c>
      <c r="BJ144" s="63">
        <v>2258.5</v>
      </c>
      <c r="BK144" s="63">
        <v>2728.6669999999999</v>
      </c>
      <c r="BL144" s="45">
        <f t="shared" ca="1" si="51"/>
        <v>0</v>
      </c>
      <c r="BM144" s="45">
        <f t="shared" ca="1" si="52"/>
        <v>0</v>
      </c>
      <c r="BN144" s="45">
        <f t="shared" ca="1" si="53"/>
        <v>0</v>
      </c>
      <c r="BO144" s="45">
        <f t="shared" ca="1" si="54"/>
        <v>0</v>
      </c>
      <c r="BP144" s="45">
        <f t="shared" ca="1" si="55"/>
        <v>0</v>
      </c>
      <c r="BQ144" s="45">
        <f t="shared" ca="1" si="56"/>
        <v>0</v>
      </c>
      <c r="BR144" s="29">
        <f t="shared" ca="1" si="57"/>
        <v>0</v>
      </c>
      <c r="CI144" s="125">
        <f t="shared" si="58"/>
        <v>0.27623363221089792</v>
      </c>
      <c r="CJ144">
        <f t="shared" si="59"/>
        <v>0</v>
      </c>
      <c r="CK144">
        <f t="shared" si="60"/>
        <v>0</v>
      </c>
      <c r="CL144">
        <f t="shared" si="61"/>
        <v>0</v>
      </c>
      <c r="CM144">
        <f t="shared" si="62"/>
        <v>1</v>
      </c>
      <c r="CN144">
        <f t="shared" si="63"/>
        <v>0</v>
      </c>
      <c r="CO144">
        <f t="shared" si="64"/>
        <v>0</v>
      </c>
      <c r="CP144">
        <f t="shared" si="65"/>
        <v>0</v>
      </c>
      <c r="CR144" t="e">
        <f ca="1">_xll.BDP($H144,CR$1)</f>
        <v>#NAME?</v>
      </c>
      <c r="CS144" t="e">
        <f ca="1">_xll.BDP($H144,CS$1)</f>
        <v>#NAME?</v>
      </c>
      <c r="CT144" s="121" t="e">
        <f ca="1">_xll.BDP($H144,CT$1)</f>
        <v>#NAME?</v>
      </c>
      <c r="CU144" s="122" t="e">
        <f ca="1">_xll.BDP($H144,CU$1)</f>
        <v>#NAME?</v>
      </c>
      <c r="CV144" s="122" t="e">
        <f ca="1">_xll.BDP($H144,CV$1)</f>
        <v>#NAME?</v>
      </c>
      <c r="CW144" s="122" t="e">
        <f ca="1">_xll.BDP($H144,CW$1)</f>
        <v>#NAME?</v>
      </c>
    </row>
    <row r="145" spans="1:101" hidden="1" x14ac:dyDescent="0.3">
      <c r="A145" t="str">
        <f t="shared" si="44"/>
        <v>4B</v>
      </c>
      <c r="B145">
        <v>4</v>
      </c>
      <c r="C145" s="31" t="s">
        <v>3296</v>
      </c>
      <c r="D145" s="31">
        <v>6</v>
      </c>
      <c r="E145" s="31">
        <v>2</v>
      </c>
      <c r="F145" s="33">
        <v>0.18</v>
      </c>
      <c r="G145" s="31" t="s">
        <v>2816</v>
      </c>
      <c r="H145" s="24" t="s">
        <v>67</v>
      </c>
      <c r="I145" s="34">
        <v>1142</v>
      </c>
      <c r="J145" s="34" t="str">
        <f t="shared" si="45"/>
        <v>1142TNET US Equity</v>
      </c>
      <c r="K145" s="24" t="s">
        <v>681</v>
      </c>
      <c r="L145" s="25">
        <v>1.0563528038855796</v>
      </c>
      <c r="M145" s="25">
        <v>1.2459770114942528</v>
      </c>
      <c r="N145" s="25">
        <v>0.54512738198837751</v>
      </c>
      <c r="O145" s="25">
        <v>0.60423634336677812</v>
      </c>
      <c r="P145" s="26">
        <v>31.414356787491116</v>
      </c>
      <c r="Q145" s="26">
        <v>23.269893916660088</v>
      </c>
      <c r="R145" s="26">
        <v>40.524433849821214</v>
      </c>
      <c r="S145" s="27">
        <v>10.785140362891617</v>
      </c>
      <c r="T145" s="27">
        <v>13.162743091095189</v>
      </c>
      <c r="U145" s="25">
        <v>-2.4752475247524753E-3</v>
      </c>
      <c r="V145" s="28">
        <v>-1.2962962962962963E-2</v>
      </c>
      <c r="W145" s="25">
        <v>0.27811550151975684</v>
      </c>
      <c r="X145" s="29">
        <v>7.3529411764705885E-2</v>
      </c>
      <c r="Y145" s="28">
        <v>7.8877242886953578</v>
      </c>
      <c r="Z145" s="28">
        <v>12.572139846945628</v>
      </c>
      <c r="AA145" s="28">
        <v>435000000</v>
      </c>
      <c r="AB145" s="28">
        <v>897000000</v>
      </c>
      <c r="AC145" s="28">
        <v>60000000</v>
      </c>
      <c r="AD145" s="30">
        <v>504000000</v>
      </c>
      <c r="AE145" s="36">
        <v>0.11904761904761904</v>
      </c>
      <c r="AF145" s="66" t="e">
        <f ca="1">_xll.BDP($H145,AF$1)/1000000</f>
        <v>#NAME?</v>
      </c>
      <c r="AG145" s="66" t="e">
        <f ca="1">_xll.BDP($H145,AG$1)</f>
        <v>#NAME?</v>
      </c>
      <c r="AH145" s="67" t="e">
        <f ca="1">_xll.BDP($H145,AH$1)</f>
        <v>#NAME?</v>
      </c>
      <c r="AI145" s="67" t="e">
        <f ca="1">_xll.BDP($H145,AI$1)</f>
        <v>#NAME?</v>
      </c>
      <c r="AJ145" s="67" t="e">
        <f ca="1">_xll.BDP($H145,AJ$1)</f>
        <v>#NAME?</v>
      </c>
      <c r="AK145" s="67" t="e">
        <f ca="1">_xll.BDP($H145,AK$1)</f>
        <v>#NAME?</v>
      </c>
      <c r="AL145" s="67" t="e">
        <f ca="1">_xll.BDP($H145,AL$1)</f>
        <v>#NAME?</v>
      </c>
      <c r="AM145" s="34" t="e">
        <f ca="1">_xll.BDP($H145,AM$1)</f>
        <v>#NAME?</v>
      </c>
      <c r="AN145" s="34" t="e">
        <f ca="1">_xll.BDP($H145,AN$1)</f>
        <v>#NAME?</v>
      </c>
      <c r="AO145" s="34" t="e">
        <f ca="1">_xll.BDP($H145,AO$1)</f>
        <v>#NAME?</v>
      </c>
      <c r="AP145" s="34" t="e">
        <f ca="1">_xll.BDP($H145,AP$1)</f>
        <v>#NAME?</v>
      </c>
      <c r="AQ145" s="129" t="e">
        <v>#VALUE!</v>
      </c>
      <c r="AR145" s="129" t="e">
        <v>#VALUE!</v>
      </c>
      <c r="AS145" s="129">
        <v>0.1486527</v>
      </c>
      <c r="AT145" s="63" t="s">
        <v>3417</v>
      </c>
      <c r="AU145" s="63" t="s">
        <v>3417</v>
      </c>
      <c r="AV145" t="str">
        <f t="shared" si="46"/>
        <v>27/03/2014</v>
      </c>
      <c r="AW145" s="67" t="s">
        <v>3317</v>
      </c>
      <c r="AX145" s="60">
        <f t="shared" si="47"/>
        <v>0</v>
      </c>
      <c r="AY145" s="60">
        <f t="shared" ca="1" si="48"/>
        <v>0</v>
      </c>
      <c r="AZ145" s="60">
        <f t="shared" ca="1" si="49"/>
        <v>0</v>
      </c>
      <c r="BA145" s="67">
        <v>0</v>
      </c>
      <c r="BB145" s="60">
        <v>0</v>
      </c>
      <c r="BC145" s="67" t="s">
        <v>3317</v>
      </c>
      <c r="BD145" s="60" t="e">
        <f ca="1">_xll.BDP($H145,BD$1)</f>
        <v>#NAME?</v>
      </c>
      <c r="BE145" s="60" t="e">
        <f t="shared" ca="1" si="50"/>
        <v>#NAME?</v>
      </c>
      <c r="BF145" s="63">
        <v>385.66700000000003</v>
      </c>
      <c r="BG145" s="63">
        <v>361</v>
      </c>
      <c r="BH145" s="63">
        <v>356</v>
      </c>
      <c r="BI145" s="63">
        <v>409.37</v>
      </c>
      <c r="BJ145" s="63">
        <v>467.03000000000003</v>
      </c>
      <c r="BK145" s="63" t="s">
        <v>3317</v>
      </c>
      <c r="BL145" s="45">
        <f t="shared" ca="1" si="51"/>
        <v>0</v>
      </c>
      <c r="BM145" s="45">
        <f t="shared" ca="1" si="52"/>
        <v>0</v>
      </c>
      <c r="BN145" s="45">
        <f t="shared" ca="1" si="53"/>
        <v>0</v>
      </c>
      <c r="BO145" s="45">
        <f t="shared" ca="1" si="54"/>
        <v>0</v>
      </c>
      <c r="BP145" s="45">
        <f t="shared" ca="1" si="55"/>
        <v>0</v>
      </c>
      <c r="BQ145" s="45">
        <f t="shared" ca="1" si="56"/>
        <v>0</v>
      </c>
      <c r="BR145" s="29">
        <f t="shared" ca="1" si="57"/>
        <v>0</v>
      </c>
      <c r="CI145" s="125">
        <f t="shared" si="58"/>
        <v>1.0563528038855796</v>
      </c>
      <c r="CJ145">
        <f t="shared" si="59"/>
        <v>0</v>
      </c>
      <c r="CK145">
        <f t="shared" si="60"/>
        <v>0</v>
      </c>
      <c r="CL145">
        <f t="shared" si="61"/>
        <v>0</v>
      </c>
      <c r="CM145">
        <f t="shared" si="62"/>
        <v>0</v>
      </c>
      <c r="CN145">
        <f t="shared" si="63"/>
        <v>0</v>
      </c>
      <c r="CO145">
        <f t="shared" si="64"/>
        <v>0</v>
      </c>
      <c r="CP145">
        <f t="shared" si="65"/>
        <v>1</v>
      </c>
      <c r="CR145" t="e">
        <f ca="1">_xll.BDP($H145,CR$1)</f>
        <v>#NAME?</v>
      </c>
      <c r="CS145" t="e">
        <f ca="1">_xll.BDP($H145,CS$1)</f>
        <v>#NAME?</v>
      </c>
      <c r="CT145" s="121" t="e">
        <f ca="1">_xll.BDP($H145,CT$1)</f>
        <v>#NAME?</v>
      </c>
      <c r="CU145" s="122" t="e">
        <f ca="1">_xll.BDP($H145,CU$1)</f>
        <v>#NAME?</v>
      </c>
      <c r="CV145" s="122" t="e">
        <f ca="1">_xll.BDP($H145,CV$1)</f>
        <v>#NAME?</v>
      </c>
      <c r="CW145" s="122" t="e">
        <f ca="1">_xll.BDP($H145,CW$1)</f>
        <v>#NAME?</v>
      </c>
    </row>
    <row r="146" spans="1:101" x14ac:dyDescent="0.3">
      <c r="A146" t="str">
        <f t="shared" si="44"/>
        <v>10C</v>
      </c>
      <c r="B146">
        <v>10</v>
      </c>
      <c r="C146" s="31" t="s">
        <v>3294</v>
      </c>
      <c r="D146" s="31">
        <v>8</v>
      </c>
      <c r="E146" s="31">
        <v>4</v>
      </c>
      <c r="F146" s="33">
        <v>0.15</v>
      </c>
      <c r="G146" s="31" t="s">
        <v>2855</v>
      </c>
      <c r="H146" s="24" t="s">
        <v>2229</v>
      </c>
      <c r="I146" s="35">
        <v>1143</v>
      </c>
      <c r="J146" s="34" t="str">
        <f t="shared" si="45"/>
        <v>1143SOON SW Equity</v>
      </c>
      <c r="K146" s="24" t="s">
        <v>2230</v>
      </c>
      <c r="L146" s="25">
        <v>0.71316223801495959</v>
      </c>
      <c r="M146" s="25">
        <v>0.59661248670818778</v>
      </c>
      <c r="N146" s="25">
        <v>0.20815372078155323</v>
      </c>
      <c r="O146" s="25">
        <v>0.21127518222652572</v>
      </c>
      <c r="P146" s="26">
        <v>17.85381249551682</v>
      </c>
      <c r="Q146" s="26">
        <v>16.414646010048443</v>
      </c>
      <c r="R146" s="26">
        <v>28.012113346311917</v>
      </c>
      <c r="S146" s="27">
        <v>26.866089088300733</v>
      </c>
      <c r="T146" s="27">
        <v>27.423496683072973</v>
      </c>
      <c r="U146" s="25">
        <v>0.47172505712109664</v>
      </c>
      <c r="V146" s="28">
        <v>1.506995133819951</v>
      </c>
      <c r="W146" s="25">
        <v>0.40187303016659165</v>
      </c>
      <c r="X146" s="29">
        <v>1.156644161825509E-2</v>
      </c>
      <c r="Y146" s="28">
        <v>7.9231462950193201</v>
      </c>
      <c r="Z146" s="28">
        <v>12.048965944508151</v>
      </c>
      <c r="AA146" s="28">
        <v>1316600000</v>
      </c>
      <c r="AB146" s="28">
        <v>3717900000</v>
      </c>
      <c r="AC146" s="28">
        <v>21000000</v>
      </c>
      <c r="AD146" s="30">
        <v>763400000</v>
      </c>
      <c r="AE146" s="36">
        <v>2.7508514540214829E-2</v>
      </c>
      <c r="AF146" s="66" t="e">
        <f ca="1">_xll.BDP($H146,AF$1)/1000000</f>
        <v>#NAME?</v>
      </c>
      <c r="AG146" s="66" t="e">
        <f ca="1">_xll.BDP($H146,AG$1)</f>
        <v>#NAME?</v>
      </c>
      <c r="AH146" s="67" t="e">
        <f ca="1">_xll.BDP($H146,AH$1)</f>
        <v>#NAME?</v>
      </c>
      <c r="AI146" s="67" t="e">
        <f ca="1">_xll.BDP($H146,AI$1)</f>
        <v>#NAME?</v>
      </c>
      <c r="AJ146" s="67" t="e">
        <f ca="1">_xll.BDP($H146,AJ$1)</f>
        <v>#NAME?</v>
      </c>
      <c r="AK146" s="67" t="e">
        <f ca="1">_xll.BDP($H146,AK$1)</f>
        <v>#NAME?</v>
      </c>
      <c r="AL146" s="67" t="e">
        <f ca="1">_xll.BDP($H146,AL$1)</f>
        <v>#NAME?</v>
      </c>
      <c r="AM146" s="34" t="e">
        <f ca="1">_xll.BDP($H146,AM$1)</f>
        <v>#NAME?</v>
      </c>
      <c r="AN146" s="34" t="e">
        <f ca="1">_xll.BDP($H146,AN$1)</f>
        <v>#NAME?</v>
      </c>
      <c r="AO146" s="34" t="e">
        <f ca="1">_xll.BDP($H146,AO$1)</f>
        <v>#NAME?</v>
      </c>
      <c r="AP146" s="34" t="e">
        <f ca="1">_xll.BDP($H146,AP$1)</f>
        <v>#NAME?</v>
      </c>
      <c r="AQ146" s="129">
        <v>0.16618770000000002</v>
      </c>
      <c r="AR146" s="129">
        <v>0.1008362</v>
      </c>
      <c r="AS146" s="129">
        <v>0.100481</v>
      </c>
      <c r="AT146" s="63" t="s">
        <v>3998</v>
      </c>
      <c r="AU146" s="63" t="s">
        <v>3418</v>
      </c>
      <c r="AV146" t="str">
        <f t="shared" si="46"/>
        <v>01/12/1994</v>
      </c>
      <c r="AW146" s="67">
        <v>1.8710595503894929</v>
      </c>
      <c r="AX146" s="60">
        <f t="shared" si="47"/>
        <v>1.8710595503894929</v>
      </c>
      <c r="AY146" s="60">
        <f t="shared" si="48"/>
        <v>-0.11057226877361125</v>
      </c>
      <c r="AZ146" s="60">
        <f t="shared" si="49"/>
        <v>1.7604872816158816</v>
      </c>
      <c r="BA146" s="67">
        <v>40.305284359522744</v>
      </c>
      <c r="BB146" s="60">
        <v>-2.3818839620953014</v>
      </c>
      <c r="BC146" s="67">
        <v>37.923400397427443</v>
      </c>
      <c r="BD146" s="60" t="e">
        <f ca="1">_xll.BDP($H146,BD$1)</f>
        <v>#NAME?</v>
      </c>
      <c r="BE146" s="60" t="e">
        <f t="shared" ca="1" si="50"/>
        <v>#NAME?</v>
      </c>
      <c r="BF146" s="63">
        <v>649.71400000000006</v>
      </c>
      <c r="BG146" s="63">
        <v>721.077</v>
      </c>
      <c r="BH146" s="63">
        <v>769.91700000000003</v>
      </c>
      <c r="BI146" s="63">
        <v>685.55200000000002</v>
      </c>
      <c r="BJ146" s="63">
        <v>768.08500000000004</v>
      </c>
      <c r="BK146" s="63">
        <v>819.39400000000001</v>
      </c>
      <c r="BL146" s="45">
        <f t="shared" ca="1" si="51"/>
        <v>0</v>
      </c>
      <c r="BM146" s="45">
        <f t="shared" ca="1" si="52"/>
        <v>0</v>
      </c>
      <c r="BN146" s="45">
        <f t="shared" ca="1" si="53"/>
        <v>0</v>
      </c>
      <c r="BO146" s="45">
        <f t="shared" ca="1" si="54"/>
        <v>0</v>
      </c>
      <c r="BP146" s="45">
        <f t="shared" ca="1" si="55"/>
        <v>0</v>
      </c>
      <c r="BQ146" s="45">
        <f t="shared" ca="1" si="56"/>
        <v>0</v>
      </c>
      <c r="BR146" s="29">
        <f t="shared" ca="1" si="57"/>
        <v>0</v>
      </c>
      <c r="CI146" s="125">
        <f t="shared" si="58"/>
        <v>0.71316223801495959</v>
      </c>
      <c r="CJ146">
        <f t="shared" si="59"/>
        <v>0</v>
      </c>
      <c r="CK146">
        <f t="shared" si="60"/>
        <v>0</v>
      </c>
      <c r="CL146">
        <f t="shared" si="61"/>
        <v>0</v>
      </c>
      <c r="CM146">
        <f t="shared" si="62"/>
        <v>0</v>
      </c>
      <c r="CN146">
        <f t="shared" si="63"/>
        <v>0</v>
      </c>
      <c r="CO146">
        <f t="shared" si="64"/>
        <v>0</v>
      </c>
      <c r="CP146">
        <f t="shared" si="65"/>
        <v>1</v>
      </c>
      <c r="CR146" t="e">
        <f ca="1">_xll.BDP($H146,CR$1)</f>
        <v>#NAME?</v>
      </c>
      <c r="CS146" t="e">
        <f ca="1">_xll.BDP($H146,CS$1)</f>
        <v>#NAME?</v>
      </c>
      <c r="CT146" s="121" t="e">
        <f ca="1">_xll.BDP($H146,CT$1)</f>
        <v>#NAME?</v>
      </c>
      <c r="CU146" s="122" t="e">
        <f ca="1">_xll.BDP($H146,CU$1)</f>
        <v>#NAME?</v>
      </c>
      <c r="CV146" s="122" t="e">
        <f ca="1">_xll.BDP($H146,CV$1)</f>
        <v>#NAME?</v>
      </c>
      <c r="CW146" s="122" t="e">
        <f ca="1">_xll.BDP($H146,CW$1)</f>
        <v>#NAME?</v>
      </c>
    </row>
    <row r="147" spans="1:101" hidden="1" x14ac:dyDescent="0.3">
      <c r="A147" t="str">
        <f t="shared" si="44"/>
        <v>6B</v>
      </c>
      <c r="B147">
        <v>6</v>
      </c>
      <c r="C147" s="31" t="s">
        <v>3296</v>
      </c>
      <c r="D147" s="31">
        <v>9</v>
      </c>
      <c r="E147" s="31">
        <v>3</v>
      </c>
      <c r="F147" s="33">
        <v>0.18</v>
      </c>
      <c r="G147" s="31" t="s">
        <v>2533</v>
      </c>
      <c r="H147" s="24" t="s">
        <v>75</v>
      </c>
      <c r="I147" s="34">
        <v>1144</v>
      </c>
      <c r="J147" s="34" t="str">
        <f t="shared" si="45"/>
        <v>1144DPZ US Equity</v>
      </c>
      <c r="K147" s="24" t="s">
        <v>692</v>
      </c>
      <c r="L147" s="25">
        <v>0.91981686502289739</v>
      </c>
      <c r="M147" s="25">
        <v>0.76558001585231816</v>
      </c>
      <c r="N147" s="25">
        <v>0.90039428407238908</v>
      </c>
      <c r="O147" s="25">
        <v>0.75647928629319983</v>
      </c>
      <c r="P147" s="26">
        <v>73.537789239322876</v>
      </c>
      <c r="Q147" s="26">
        <v>58.650765673542146</v>
      </c>
      <c r="R147" s="26" t="e">
        <v>#N/A</v>
      </c>
      <c r="S147" s="27">
        <v>19.566115227179303</v>
      </c>
      <c r="T147" s="27">
        <v>19.304044514209114</v>
      </c>
      <c r="U147" s="25">
        <v>3.2500893036336165</v>
      </c>
      <c r="V147" s="28">
        <v>5.5630720701743011</v>
      </c>
      <c r="W147" s="25">
        <v>-2.6103522807720987</v>
      </c>
      <c r="X147" s="29">
        <v>3.7884121767958842E-2</v>
      </c>
      <c r="Y147" s="28">
        <v>7.9310528186519758</v>
      </c>
      <c r="Z147" s="28">
        <v>13.415952754680816</v>
      </c>
      <c r="AA147" s="28">
        <v>977774999.99999952</v>
      </c>
      <c r="AB147" s="28">
        <v>989537999.99999952</v>
      </c>
      <c r="AC147" s="28">
        <v>30036000</v>
      </c>
      <c r="AD147" s="30">
        <v>564193000</v>
      </c>
      <c r="AE147" s="36">
        <v>5.3237101488320483E-2</v>
      </c>
      <c r="AF147" s="66" t="e">
        <f ca="1">_xll.BDP($H147,AF$1)/1000000</f>
        <v>#NAME?</v>
      </c>
      <c r="AG147" s="66" t="e">
        <f ca="1">_xll.BDP($H147,AG$1)</f>
        <v>#NAME?</v>
      </c>
      <c r="AH147" s="67" t="e">
        <f ca="1">_xll.BDP($H147,AH$1)</f>
        <v>#NAME?</v>
      </c>
      <c r="AI147" s="67" t="e">
        <f ca="1">_xll.BDP($H147,AI$1)</f>
        <v>#NAME?</v>
      </c>
      <c r="AJ147" s="67" t="e">
        <f ca="1">_xll.BDP($H147,AJ$1)</f>
        <v>#NAME?</v>
      </c>
      <c r="AK147" s="67" t="e">
        <f ca="1">_xll.BDP($H147,AK$1)</f>
        <v>#NAME?</v>
      </c>
      <c r="AL147" s="67" t="e">
        <f ca="1">_xll.BDP($H147,AL$1)</f>
        <v>#NAME?</v>
      </c>
      <c r="AM147" s="34" t="e">
        <f ca="1">_xll.BDP($H147,AM$1)</f>
        <v>#NAME?</v>
      </c>
      <c r="AN147" s="34" t="e">
        <f ca="1">_xll.BDP($H147,AN$1)</f>
        <v>#NAME?</v>
      </c>
      <c r="AO147" s="34" t="e">
        <f ca="1">_xll.BDP($H147,AO$1)</f>
        <v>#NAME?</v>
      </c>
      <c r="AP147" s="34" t="e">
        <f ca="1">_xll.BDP($H147,AP$1)</f>
        <v>#NAME?</v>
      </c>
      <c r="AQ147" s="129" t="e">
        <v>#VALUE!</v>
      </c>
      <c r="AR147" s="129">
        <v>0.2283163</v>
      </c>
      <c r="AS147" s="129">
        <v>0.12219200000000001</v>
      </c>
      <c r="AT147" s="63" t="s">
        <v>4025</v>
      </c>
      <c r="AU147" s="63" t="s">
        <v>3419</v>
      </c>
      <c r="AV147" t="str">
        <f t="shared" si="46"/>
        <v>13/07/2004</v>
      </c>
      <c r="AW147" s="67">
        <v>1.2053894236016962</v>
      </c>
      <c r="AX147" s="60">
        <f t="shared" si="47"/>
        <v>1.2053894236016962</v>
      </c>
      <c r="AY147" s="60">
        <f t="shared" si="48"/>
        <v>2.2237211402533896</v>
      </c>
      <c r="AZ147" s="60">
        <f t="shared" si="49"/>
        <v>3.4291105638550858</v>
      </c>
      <c r="BA147" s="67">
        <v>36.87146072967257</v>
      </c>
      <c r="BB147" s="60">
        <v>68.021043731746403</v>
      </c>
      <c r="BC147" s="67">
        <v>104.89250446141898</v>
      </c>
      <c r="BD147" s="60" t="e">
        <f ca="1">_xll.BDP($H147,BD$1)</f>
        <v>#NAME?</v>
      </c>
      <c r="BE147" s="60" t="e">
        <f t="shared" ca="1" si="50"/>
        <v>#NAME?</v>
      </c>
      <c r="BF147" s="63">
        <v>483.27600000000001</v>
      </c>
      <c r="BG147" s="63">
        <v>542.69000000000005</v>
      </c>
      <c r="BH147" s="63">
        <v>593.11800000000005</v>
      </c>
      <c r="BI147" s="63">
        <v>492.22300000000001</v>
      </c>
      <c r="BJ147" s="63">
        <v>530.87700000000007</v>
      </c>
      <c r="BK147" s="63">
        <v>581.27099999999996</v>
      </c>
      <c r="BL147" s="45">
        <f t="shared" ca="1" si="51"/>
        <v>0</v>
      </c>
      <c r="BM147" s="45">
        <f t="shared" ca="1" si="52"/>
        <v>0</v>
      </c>
      <c r="BN147" s="45">
        <f t="shared" ca="1" si="53"/>
        <v>0</v>
      </c>
      <c r="BO147" s="45">
        <f t="shared" ca="1" si="54"/>
        <v>0</v>
      </c>
      <c r="BP147" s="45">
        <f t="shared" ca="1" si="55"/>
        <v>0</v>
      </c>
      <c r="BQ147" s="45">
        <f t="shared" ca="1" si="56"/>
        <v>0</v>
      </c>
      <c r="BR147" s="29">
        <f t="shared" ca="1" si="57"/>
        <v>0</v>
      </c>
      <c r="CI147" s="125">
        <f t="shared" si="58"/>
        <v>0.91981686502289739</v>
      </c>
      <c r="CJ147">
        <f t="shared" si="59"/>
        <v>0</v>
      </c>
      <c r="CK147">
        <f t="shared" si="60"/>
        <v>0</v>
      </c>
      <c r="CL147">
        <f t="shared" si="61"/>
        <v>0</v>
      </c>
      <c r="CM147">
        <f t="shared" si="62"/>
        <v>0</v>
      </c>
      <c r="CN147">
        <f t="shared" si="63"/>
        <v>0</v>
      </c>
      <c r="CO147">
        <f t="shared" si="64"/>
        <v>0</v>
      </c>
      <c r="CP147">
        <f t="shared" si="65"/>
        <v>1</v>
      </c>
      <c r="CR147" t="e">
        <f ca="1">_xll.BDP($H147,CR$1)</f>
        <v>#NAME?</v>
      </c>
      <c r="CS147" t="e">
        <f ca="1">_xll.BDP($H147,CS$1)</f>
        <v>#NAME?</v>
      </c>
      <c r="CT147" s="121" t="e">
        <f ca="1">_xll.BDP($H147,CT$1)</f>
        <v>#NAME?</v>
      </c>
      <c r="CU147" s="122" t="e">
        <f ca="1">_xll.BDP($H147,CU$1)</f>
        <v>#NAME?</v>
      </c>
      <c r="CV147" s="122" t="e">
        <f ca="1">_xll.BDP($H147,CV$1)</f>
        <v>#NAME?</v>
      </c>
      <c r="CW147" s="122" t="e">
        <f ca="1">_xll.BDP($H147,CW$1)</f>
        <v>#NAME?</v>
      </c>
    </row>
    <row r="148" spans="1:101" hidden="1" x14ac:dyDescent="0.3">
      <c r="A148" t="str">
        <f t="shared" si="44"/>
        <v>4C</v>
      </c>
      <c r="B148">
        <v>4</v>
      </c>
      <c r="C148" s="31" t="s">
        <v>3294</v>
      </c>
      <c r="D148" s="31">
        <v>11</v>
      </c>
      <c r="E148" s="31">
        <v>7</v>
      </c>
      <c r="F148" s="33">
        <v>0.14000000000000001</v>
      </c>
      <c r="G148" s="31" t="s">
        <v>2583</v>
      </c>
      <c r="H148" s="24" t="s">
        <v>357</v>
      </c>
      <c r="I148" s="35">
        <v>1145</v>
      </c>
      <c r="J148" s="34" t="str">
        <f t="shared" si="45"/>
        <v>1145TRU US Equity</v>
      </c>
      <c r="K148" s="24" t="s">
        <v>1044</v>
      </c>
      <c r="L148" s="25">
        <v>0.23626839037741018</v>
      </c>
      <c r="M148" s="25">
        <v>0.20272421261383503</v>
      </c>
      <c r="N148" s="25">
        <v>9.6134801582608051E-2</v>
      </c>
      <c r="O148" s="25">
        <v>8.2792501891577955E-2</v>
      </c>
      <c r="P148" s="26">
        <v>6.1127881789026528</v>
      </c>
      <c r="Q148" s="26">
        <v>4.2068859399988323</v>
      </c>
      <c r="R148" s="26">
        <v>5.5258615558597697</v>
      </c>
      <c r="S148" s="27">
        <v>37.915134718758267</v>
      </c>
      <c r="T148" s="27">
        <v>36.130353917895363</v>
      </c>
      <c r="U148" s="25">
        <v>0.83349366416771709</v>
      </c>
      <c r="V148" s="28">
        <v>4.4236795774647888</v>
      </c>
      <c r="W148" s="25">
        <v>0.3837784371909001</v>
      </c>
      <c r="X148" s="29">
        <v>4.883629473383147E-2</v>
      </c>
      <c r="Y148" s="28">
        <v>12.504833150628395</v>
      </c>
      <c r="Z148" s="28">
        <v>-12.352677767919173</v>
      </c>
      <c r="AA148" s="28">
        <v>3832300000</v>
      </c>
      <c r="AB148" s="28">
        <v>9383700000</v>
      </c>
      <c r="AC148" s="28">
        <v>86500000</v>
      </c>
      <c r="AD148" s="30">
        <v>705100000</v>
      </c>
      <c r="AE148" s="36">
        <v>0.12267763437810239</v>
      </c>
      <c r="AF148" s="66" t="e">
        <f ca="1">_xll.BDP($H148,AF$1)/1000000</f>
        <v>#NAME?</v>
      </c>
      <c r="AG148" s="66" t="e">
        <f ca="1">_xll.BDP($H148,AG$1)</f>
        <v>#NAME?</v>
      </c>
      <c r="AH148" s="67" t="e">
        <f ca="1">_xll.BDP($H148,AH$1)</f>
        <v>#NAME?</v>
      </c>
      <c r="AI148" s="67" t="e">
        <f ca="1">_xll.BDP($H148,AI$1)</f>
        <v>#NAME?</v>
      </c>
      <c r="AJ148" s="67" t="e">
        <f ca="1">_xll.BDP($H148,AJ$1)</f>
        <v>#NAME?</v>
      </c>
      <c r="AK148" s="67" t="e">
        <f ca="1">_xll.BDP($H148,AK$1)</f>
        <v>#NAME?</v>
      </c>
      <c r="AL148" s="67" t="e">
        <f ca="1">_xll.BDP($H148,AL$1)</f>
        <v>#NAME?</v>
      </c>
      <c r="AM148" s="34" t="e">
        <f ca="1">_xll.BDP($H148,AM$1)</f>
        <v>#NAME?</v>
      </c>
      <c r="AN148" s="34" t="e">
        <f ca="1">_xll.BDP($H148,AN$1)</f>
        <v>#NAME?</v>
      </c>
      <c r="AO148" s="34" t="e">
        <f ca="1">_xll.BDP($H148,AO$1)</f>
        <v>#NAME?</v>
      </c>
      <c r="AP148" s="34" t="e">
        <f ca="1">_xll.BDP($H148,AP$1)</f>
        <v>#NAME?</v>
      </c>
      <c r="AQ148" s="129" t="e">
        <v>#VALUE!</v>
      </c>
      <c r="AR148" s="129" t="e">
        <v>#VALUE!</v>
      </c>
      <c r="AS148" s="129">
        <v>7.0989449999999996E-2</v>
      </c>
      <c r="AT148" s="63" t="s">
        <v>3420</v>
      </c>
      <c r="AU148" s="63" t="s">
        <v>3420</v>
      </c>
      <c r="AV148" t="str">
        <f t="shared" si="46"/>
        <v>25/06/2015</v>
      </c>
      <c r="AW148" s="67">
        <v>0.51552717182641239</v>
      </c>
      <c r="AX148" s="60">
        <f t="shared" si="47"/>
        <v>0.51552717182641239</v>
      </c>
      <c r="AY148" s="60">
        <f t="shared" si="48"/>
        <v>0.76070076254077335</v>
      </c>
      <c r="AZ148" s="60">
        <f t="shared" si="49"/>
        <v>1.2762279343671858</v>
      </c>
      <c r="BA148" s="67">
        <v>18.990379892236636</v>
      </c>
      <c r="BB148" s="60">
        <v>28.021794493943016</v>
      </c>
      <c r="BC148" s="67">
        <v>47.012174386179652</v>
      </c>
      <c r="BD148" s="60" t="e">
        <f ca="1">_xll.BDP($H148,BD$1)</f>
        <v>#NAME?</v>
      </c>
      <c r="BE148" s="60" t="e">
        <f t="shared" ca="1" si="50"/>
        <v>#NAME?</v>
      </c>
      <c r="BF148" s="63">
        <v>686.77800000000002</v>
      </c>
      <c r="BG148" s="63">
        <v>800.57900000000006</v>
      </c>
      <c r="BH148" s="63">
        <v>944.80000000000007</v>
      </c>
      <c r="BI148" s="63">
        <v>521.77700000000004</v>
      </c>
      <c r="BJ148" s="63">
        <v>740.34299999999996</v>
      </c>
      <c r="BK148" s="63">
        <v>853.447</v>
      </c>
      <c r="BL148" s="45">
        <f t="shared" ca="1" si="51"/>
        <v>0</v>
      </c>
      <c r="BM148" s="45">
        <f t="shared" ca="1" si="52"/>
        <v>0</v>
      </c>
      <c r="BN148" s="45">
        <f t="shared" ca="1" si="53"/>
        <v>0</v>
      </c>
      <c r="BO148" s="45">
        <f t="shared" ca="1" si="54"/>
        <v>0</v>
      </c>
      <c r="BP148" s="45">
        <f t="shared" ca="1" si="55"/>
        <v>0</v>
      </c>
      <c r="BQ148" s="45">
        <f t="shared" ca="1" si="56"/>
        <v>0</v>
      </c>
      <c r="BR148" s="29">
        <f t="shared" ca="1" si="57"/>
        <v>0</v>
      </c>
      <c r="CI148" s="125">
        <f t="shared" si="58"/>
        <v>0.23626839037741018</v>
      </c>
      <c r="CJ148">
        <f t="shared" si="59"/>
        <v>0</v>
      </c>
      <c r="CK148">
        <f t="shared" si="60"/>
        <v>0</v>
      </c>
      <c r="CL148">
        <f t="shared" si="61"/>
        <v>0</v>
      </c>
      <c r="CM148">
        <f t="shared" si="62"/>
        <v>1</v>
      </c>
      <c r="CN148">
        <f t="shared" si="63"/>
        <v>0</v>
      </c>
      <c r="CO148">
        <f t="shared" si="64"/>
        <v>0</v>
      </c>
      <c r="CP148">
        <f t="shared" si="65"/>
        <v>0</v>
      </c>
      <c r="CR148" t="e">
        <f ca="1">_xll.BDP($H148,CR$1)</f>
        <v>#NAME?</v>
      </c>
      <c r="CS148" t="e">
        <f ca="1">_xll.BDP($H148,CS$1)</f>
        <v>#NAME?</v>
      </c>
      <c r="CT148" s="121" t="e">
        <f ca="1">_xll.BDP($H148,CT$1)</f>
        <v>#NAME?</v>
      </c>
      <c r="CU148" s="122" t="e">
        <f ca="1">_xll.BDP($H148,CU$1)</f>
        <v>#NAME?</v>
      </c>
      <c r="CV148" s="122" t="e">
        <f ca="1">_xll.BDP($H148,CV$1)</f>
        <v>#NAME?</v>
      </c>
      <c r="CW148" s="122" t="e">
        <f ca="1">_xll.BDP($H148,CW$1)</f>
        <v>#NAME?</v>
      </c>
    </row>
    <row r="149" spans="1:101" hidden="1" x14ac:dyDescent="0.3">
      <c r="A149" t="str">
        <f t="shared" si="44"/>
        <v>4C</v>
      </c>
      <c r="B149">
        <v>4</v>
      </c>
      <c r="C149" s="31" t="s">
        <v>3294</v>
      </c>
      <c r="D149" s="31">
        <v>14</v>
      </c>
      <c r="E149" s="31">
        <v>4</v>
      </c>
      <c r="F149" s="33">
        <v>0.22</v>
      </c>
      <c r="G149" s="31" t="s">
        <v>2501</v>
      </c>
      <c r="H149" s="31" t="s">
        <v>1741</v>
      </c>
      <c r="I149" s="34">
        <v>1146</v>
      </c>
      <c r="J149" s="34" t="str">
        <f t="shared" si="45"/>
        <v>1146JD/ LN Equity</v>
      </c>
      <c r="K149" s="24" t="s">
        <v>1742</v>
      </c>
      <c r="L149" s="25">
        <v>0.36258419932417701</v>
      </c>
      <c r="M149" s="25">
        <v>0.42843377363793306</v>
      </c>
      <c r="N149" s="25">
        <v>0.27407308017254339</v>
      </c>
      <c r="O149" s="25">
        <v>0.30459852139411409</v>
      </c>
      <c r="P149" s="26">
        <v>10.260745302861054</v>
      </c>
      <c r="Q149" s="26">
        <v>5.6803770873367219</v>
      </c>
      <c r="R149" s="26">
        <v>7.044864664441973</v>
      </c>
      <c r="S149" s="27">
        <v>15.578927029082582</v>
      </c>
      <c r="T149" s="27">
        <v>16.793086419753088</v>
      </c>
      <c r="U149" s="25">
        <v>0.12405698720782649</v>
      </c>
      <c r="V149" s="28">
        <v>0.76106736657917773</v>
      </c>
      <c r="W149" s="25">
        <v>0.32816180044113796</v>
      </c>
      <c r="X149" s="29">
        <v>2.2427010275648343E-3</v>
      </c>
      <c r="Y149" s="28">
        <v>27.35377803833466</v>
      </c>
      <c r="Z149" s="28">
        <v>-10.348197019902106</v>
      </c>
      <c r="AA149" s="28">
        <v>2490700000</v>
      </c>
      <c r="AB149" s="28">
        <v>3503300000</v>
      </c>
      <c r="AC149" s="28">
        <v>0</v>
      </c>
      <c r="AD149" s="30">
        <v>1093300000</v>
      </c>
      <c r="AE149" s="36">
        <v>0</v>
      </c>
      <c r="AF149" s="66" t="e">
        <f ca="1">_xll.BDP($H149,AF$1)/1000000</f>
        <v>#NAME?</v>
      </c>
      <c r="AG149" s="66" t="e">
        <f ca="1">_xll.BDP($H149,AG$1)</f>
        <v>#NAME?</v>
      </c>
      <c r="AH149" s="67" t="e">
        <f ca="1">_xll.BDP($H149,AH$1)</f>
        <v>#NAME?</v>
      </c>
      <c r="AI149" s="67" t="e">
        <f ca="1">_xll.BDP($H149,AI$1)</f>
        <v>#NAME?</v>
      </c>
      <c r="AJ149" s="67" t="e">
        <f ca="1">_xll.BDP($H149,AJ$1)</f>
        <v>#NAME?</v>
      </c>
      <c r="AK149" s="67" t="e">
        <f ca="1">_xll.BDP($H149,AK$1)</f>
        <v>#NAME?</v>
      </c>
      <c r="AL149" s="67" t="e">
        <f ca="1">_xll.BDP($H149,AL$1)</f>
        <v>#NAME?</v>
      </c>
      <c r="AM149" s="34" t="e">
        <f ca="1">_xll.BDP($H149,AM$1)</f>
        <v>#NAME?</v>
      </c>
      <c r="AN149" s="34" t="e">
        <f ca="1">_xll.BDP($H149,AN$1)</f>
        <v>#NAME?</v>
      </c>
      <c r="AO149" s="34" t="e">
        <f ca="1">_xll.BDP($H149,AO$1)</f>
        <v>#NAME?</v>
      </c>
      <c r="AP149" s="34" t="e">
        <f ca="1">_xll.BDP($H149,AP$1)</f>
        <v>#NAME?</v>
      </c>
      <c r="AQ149" s="129">
        <v>0.2444277</v>
      </c>
      <c r="AR149" s="129">
        <v>0.34805680000000006</v>
      </c>
      <c r="AS149" s="129">
        <v>0.15406040000000001</v>
      </c>
      <c r="AT149" s="63" t="s">
        <v>3998</v>
      </c>
      <c r="AU149" s="63" t="s">
        <v>3421</v>
      </c>
      <c r="AV149" t="str">
        <f t="shared" si="46"/>
        <v>01/12/1996</v>
      </c>
      <c r="AW149" s="67">
        <v>0.51249199994934591</v>
      </c>
      <c r="AX149" s="60">
        <f t="shared" si="47"/>
        <v>0.51249199994934591</v>
      </c>
      <c r="AY149" s="60">
        <f t="shared" si="48"/>
        <v>-9.2310321875860654E-17</v>
      </c>
      <c r="AZ149" s="60">
        <f t="shared" si="49"/>
        <v>0.5124919999493458</v>
      </c>
      <c r="BA149" s="67">
        <v>4.9310231550931078</v>
      </c>
      <c r="BB149" s="60">
        <v>-8.8817841970012523E-16</v>
      </c>
      <c r="BC149" s="67">
        <v>4.931023155093107</v>
      </c>
      <c r="BD149" s="60" t="e">
        <f ca="1">_xll.BDP($H149,BD$1)</f>
        <v>#NAME?</v>
      </c>
      <c r="BE149" s="60" t="e">
        <f t="shared" ca="1" si="50"/>
        <v>#NAME?</v>
      </c>
      <c r="BF149" s="63">
        <v>695.63599999999997</v>
      </c>
      <c r="BG149" s="63">
        <v>794.76900000000001</v>
      </c>
      <c r="BH149" s="63">
        <v>889.90899999999999</v>
      </c>
      <c r="BI149" s="63">
        <v>711.58500000000004</v>
      </c>
      <c r="BJ149" s="63">
        <v>836.47199999999998</v>
      </c>
      <c r="BK149" s="63">
        <v>960.01200000000006</v>
      </c>
      <c r="BL149" s="45">
        <f t="shared" ca="1" si="51"/>
        <v>0</v>
      </c>
      <c r="BM149" s="45">
        <f t="shared" ca="1" si="52"/>
        <v>0</v>
      </c>
      <c r="BN149" s="45">
        <f t="shared" ca="1" si="53"/>
        <v>0</v>
      </c>
      <c r="BO149" s="45">
        <f t="shared" ca="1" si="54"/>
        <v>0</v>
      </c>
      <c r="BP149" s="45">
        <f t="shared" ca="1" si="55"/>
        <v>0</v>
      </c>
      <c r="BQ149" s="45">
        <f t="shared" ca="1" si="56"/>
        <v>0</v>
      </c>
      <c r="BR149" s="29">
        <f t="shared" ca="1" si="57"/>
        <v>0</v>
      </c>
      <c r="CI149" s="125">
        <f t="shared" si="58"/>
        <v>0.36258419932417701</v>
      </c>
      <c r="CJ149">
        <f t="shared" si="59"/>
        <v>0</v>
      </c>
      <c r="CK149">
        <f t="shared" si="60"/>
        <v>0</v>
      </c>
      <c r="CL149">
        <f t="shared" si="61"/>
        <v>0</v>
      </c>
      <c r="CM149">
        <f t="shared" si="62"/>
        <v>0</v>
      </c>
      <c r="CN149">
        <f t="shared" si="63"/>
        <v>1</v>
      </c>
      <c r="CO149">
        <f t="shared" si="64"/>
        <v>0</v>
      </c>
      <c r="CP149">
        <f t="shared" si="65"/>
        <v>0</v>
      </c>
      <c r="CR149" t="e">
        <f ca="1">_xll.BDP($H149,CR$1)</f>
        <v>#NAME?</v>
      </c>
      <c r="CS149" t="e">
        <f ca="1">_xll.BDP($H149,CS$1)</f>
        <v>#NAME?</v>
      </c>
      <c r="CT149" s="121" t="e">
        <f ca="1">_xll.BDP($H149,CT$1)</f>
        <v>#NAME?</v>
      </c>
      <c r="CU149" s="122" t="e">
        <f ca="1">_xll.BDP($H149,CU$1)</f>
        <v>#NAME?</v>
      </c>
      <c r="CV149" s="122" t="e">
        <f ca="1">_xll.BDP($H149,CV$1)</f>
        <v>#NAME?</v>
      </c>
      <c r="CW149" s="122" t="e">
        <f ca="1">_xll.BDP($H149,CW$1)</f>
        <v>#NAME?</v>
      </c>
    </row>
    <row r="150" spans="1:101" hidden="1" x14ac:dyDescent="0.3">
      <c r="A150" t="str">
        <f t="shared" si="44"/>
        <v>4C</v>
      </c>
      <c r="B150">
        <v>4</v>
      </c>
      <c r="C150" s="31" t="s">
        <v>3294</v>
      </c>
      <c r="D150" s="31">
        <v>16</v>
      </c>
      <c r="E150" s="31">
        <v>1</v>
      </c>
      <c r="F150" s="33">
        <v>0.18</v>
      </c>
      <c r="G150" s="31" t="s">
        <v>2540</v>
      </c>
      <c r="H150" s="24" t="s">
        <v>299</v>
      </c>
      <c r="I150" s="35">
        <v>1147</v>
      </c>
      <c r="J150" s="34" t="str">
        <f t="shared" si="45"/>
        <v>1147DKS US Equity</v>
      </c>
      <c r="K150" s="24" t="s">
        <v>980</v>
      </c>
      <c r="L150" s="25">
        <v>0.30012430324626194</v>
      </c>
      <c r="M150" s="25">
        <v>0.3274512749711318</v>
      </c>
      <c r="N150" s="25">
        <v>0.27824894909593173</v>
      </c>
      <c r="O150" s="25">
        <v>0.31069790226438243</v>
      </c>
      <c r="P150" s="26">
        <v>20.839362117732087</v>
      </c>
      <c r="Q150" s="26">
        <v>16.416098500727891</v>
      </c>
      <c r="R150" s="26">
        <v>44.661245454709771</v>
      </c>
      <c r="S150" s="27">
        <v>17.030599011571219</v>
      </c>
      <c r="T150" s="27">
        <v>19.632334475887273</v>
      </c>
      <c r="U150" s="25">
        <v>0.28934675515901137</v>
      </c>
      <c r="V150" s="28">
        <v>1.4315508657627809</v>
      </c>
      <c r="W150" s="25">
        <v>0.29361277988610218</v>
      </c>
      <c r="X150" s="29">
        <v>2.0121297030776517E-2</v>
      </c>
      <c r="Y150" s="28">
        <v>8.5101035743128595</v>
      </c>
      <c r="Z150" s="28">
        <v>30.595144135364126</v>
      </c>
      <c r="AA150" s="28">
        <v>4559515000</v>
      </c>
      <c r="AB150" s="28">
        <v>4805372000</v>
      </c>
      <c r="AC150" s="28">
        <v>48235000</v>
      </c>
      <c r="AD150" s="30">
        <v>933802000</v>
      </c>
      <c r="AE150" s="36">
        <v>5.1654419245193303E-2</v>
      </c>
      <c r="AF150" s="66" t="e">
        <f ca="1">_xll.BDP($H150,AF$1)/1000000</f>
        <v>#NAME?</v>
      </c>
      <c r="AG150" s="66" t="e">
        <f ca="1">_xll.BDP($H150,AG$1)</f>
        <v>#NAME?</v>
      </c>
      <c r="AH150" s="67" t="e">
        <f ca="1">_xll.BDP($H150,AH$1)</f>
        <v>#NAME?</v>
      </c>
      <c r="AI150" s="67" t="e">
        <f ca="1">_xll.BDP($H150,AI$1)</f>
        <v>#NAME?</v>
      </c>
      <c r="AJ150" s="67" t="e">
        <f ca="1">_xll.BDP($H150,AJ$1)</f>
        <v>#NAME?</v>
      </c>
      <c r="AK150" s="67" t="e">
        <f ca="1">_xll.BDP($H150,AK$1)</f>
        <v>#NAME?</v>
      </c>
      <c r="AL150" s="67" t="e">
        <f ca="1">_xll.BDP($H150,AL$1)</f>
        <v>#NAME?</v>
      </c>
      <c r="AM150" s="34" t="e">
        <f ca="1">_xll.BDP($H150,AM$1)</f>
        <v>#NAME?</v>
      </c>
      <c r="AN150" s="34" t="e">
        <f ca="1">_xll.BDP($H150,AN$1)</f>
        <v>#NAME?</v>
      </c>
      <c r="AO150" s="34" t="e">
        <f ca="1">_xll.BDP($H150,AO$1)</f>
        <v>#NAME?</v>
      </c>
      <c r="AP150" s="34" t="e">
        <f ca="1">_xll.BDP($H150,AP$1)</f>
        <v>#NAME?</v>
      </c>
      <c r="AQ150" s="129">
        <v>0.1933155</v>
      </c>
      <c r="AR150" s="129">
        <v>0.1328299</v>
      </c>
      <c r="AS150" s="129">
        <v>0.3638303</v>
      </c>
      <c r="AT150" s="63" t="s">
        <v>3422</v>
      </c>
      <c r="AU150" s="63" t="s">
        <v>3422</v>
      </c>
      <c r="AV150" t="str">
        <f t="shared" si="46"/>
        <v>16/10/2002</v>
      </c>
      <c r="AW150" s="67">
        <v>3.0268634127884981</v>
      </c>
      <c r="AX150" s="60">
        <f t="shared" si="47"/>
        <v>3.0268634127884981</v>
      </c>
      <c r="AY150" s="60">
        <f t="shared" si="48"/>
        <v>8.1755374187442005</v>
      </c>
      <c r="AZ150" s="60">
        <f t="shared" si="49"/>
        <v>11.202400831532699</v>
      </c>
      <c r="BA150" s="67">
        <v>14.19713208565874</v>
      </c>
      <c r="BB150" s="60">
        <v>38.346356863928719</v>
      </c>
      <c r="BC150" s="67">
        <v>52.543488949587463</v>
      </c>
      <c r="BD150" s="60" t="e">
        <f ca="1">_xll.BDP($H150,BD$1)</f>
        <v>#NAME?</v>
      </c>
      <c r="BE150" s="60" t="e">
        <f t="shared" ca="1" si="50"/>
        <v>#NAME?</v>
      </c>
      <c r="BF150" s="63">
        <v>1183.5830000000001</v>
      </c>
      <c r="BG150" s="63">
        <v>1169.875</v>
      </c>
      <c r="BH150" s="63">
        <v>1206.923</v>
      </c>
      <c r="BI150" s="63">
        <v>910.41600000000005</v>
      </c>
      <c r="BJ150" s="63">
        <v>1021.155</v>
      </c>
      <c r="BK150" s="63">
        <v>1116.6369999999999</v>
      </c>
      <c r="BL150" s="45">
        <f t="shared" ca="1" si="51"/>
        <v>0</v>
      </c>
      <c r="BM150" s="45">
        <f t="shared" ca="1" si="52"/>
        <v>0</v>
      </c>
      <c r="BN150" s="45">
        <f t="shared" ca="1" si="53"/>
        <v>0</v>
      </c>
      <c r="BO150" s="45">
        <f t="shared" ca="1" si="54"/>
        <v>0</v>
      </c>
      <c r="BP150" s="45">
        <f t="shared" ca="1" si="55"/>
        <v>0</v>
      </c>
      <c r="BQ150" s="45">
        <f t="shared" ca="1" si="56"/>
        <v>0</v>
      </c>
      <c r="BR150" s="29">
        <f t="shared" ca="1" si="57"/>
        <v>0</v>
      </c>
      <c r="CI150" s="125">
        <f t="shared" si="58"/>
        <v>0.30012430324626194</v>
      </c>
      <c r="CJ150">
        <f t="shared" si="59"/>
        <v>0</v>
      </c>
      <c r="CK150">
        <f t="shared" si="60"/>
        <v>0</v>
      </c>
      <c r="CL150">
        <f t="shared" si="61"/>
        <v>0</v>
      </c>
      <c r="CM150">
        <f t="shared" si="62"/>
        <v>0</v>
      </c>
      <c r="CN150">
        <f t="shared" si="63"/>
        <v>1</v>
      </c>
      <c r="CO150">
        <f t="shared" si="64"/>
        <v>0</v>
      </c>
      <c r="CP150">
        <f t="shared" si="65"/>
        <v>0</v>
      </c>
      <c r="CR150" t="e">
        <f ca="1">_xll.BDP($H150,CR$1)</f>
        <v>#NAME?</v>
      </c>
      <c r="CS150" t="e">
        <f ca="1">_xll.BDP($H150,CS$1)</f>
        <v>#NAME?</v>
      </c>
      <c r="CT150" s="121" t="e">
        <f ca="1">_xll.BDP($H150,CT$1)</f>
        <v>#NAME?</v>
      </c>
      <c r="CU150" s="122" t="e">
        <f ca="1">_xll.BDP($H150,CU$1)</f>
        <v>#NAME?</v>
      </c>
      <c r="CV150" s="122" t="e">
        <f ca="1">_xll.BDP($H150,CV$1)</f>
        <v>#NAME?</v>
      </c>
      <c r="CW150" s="122" t="e">
        <f ca="1">_xll.BDP($H150,CW$1)</f>
        <v>#NAME?</v>
      </c>
    </row>
    <row r="151" spans="1:101" hidden="1" x14ac:dyDescent="0.3">
      <c r="A151" t="str">
        <f t="shared" si="44"/>
        <v>4A</v>
      </c>
      <c r="B151">
        <v>4</v>
      </c>
      <c r="C151" s="31" t="s">
        <v>3295</v>
      </c>
      <c r="D151" s="31">
        <v>1</v>
      </c>
      <c r="E151" s="31">
        <v>1</v>
      </c>
      <c r="F151" s="31" t="s">
        <v>2368</v>
      </c>
      <c r="G151" s="31" t="s">
        <v>3080</v>
      </c>
      <c r="H151" s="24" t="s">
        <v>452</v>
      </c>
      <c r="I151" s="34">
        <v>1148</v>
      </c>
      <c r="J151" s="34" t="str">
        <f t="shared" si="45"/>
        <v>1148OTIS US Equity</v>
      </c>
      <c r="K151" s="24" t="s">
        <v>1150</v>
      </c>
      <c r="L151" s="25">
        <v>-5.4052558570933211</v>
      </c>
      <c r="M151" s="25">
        <v>-9.9666666666666668</v>
      </c>
      <c r="N151" s="25">
        <v>1.3607644530586747</v>
      </c>
      <c r="O151" s="25">
        <v>1.5423728813559323</v>
      </c>
      <c r="P151" s="26">
        <v>78.273754398962765</v>
      </c>
      <c r="Q151" s="26">
        <v>56.698805851431409</v>
      </c>
      <c r="R151" s="26" t="e">
        <v>#N/A</v>
      </c>
      <c r="S151" s="27">
        <v>17.21645428067826</v>
      </c>
      <c r="T151" s="27">
        <v>17.74936061381074</v>
      </c>
      <c r="U151" s="25">
        <v>0.69565217391304346</v>
      </c>
      <c r="V151" s="28">
        <v>2.5810928013876842</v>
      </c>
      <c r="W151" s="25">
        <v>-0.45633941785890481</v>
      </c>
      <c r="X151" s="29" t="e">
        <v>#N/A</v>
      </c>
      <c r="Y151" s="28">
        <v>1.9687660863721732</v>
      </c>
      <c r="Z151" s="28" t="e">
        <v>#N/A</v>
      </c>
      <c r="AA151" s="28">
        <v>-210000000</v>
      </c>
      <c r="AB151" s="28">
        <v>1357000000</v>
      </c>
      <c r="AC151" s="28">
        <v>73000000</v>
      </c>
      <c r="AD151" s="30">
        <v>1427000000</v>
      </c>
      <c r="AE151" s="36">
        <v>5.1156271899089001E-2</v>
      </c>
      <c r="AF151" s="66" t="e">
        <f ca="1">_xll.BDP($H151,AF$1)/1000000</f>
        <v>#NAME?</v>
      </c>
      <c r="AG151" s="66" t="e">
        <f ca="1">_xll.BDP($H151,AG$1)</f>
        <v>#NAME?</v>
      </c>
      <c r="AH151" s="67" t="e">
        <f ca="1">_xll.BDP($H151,AH$1)</f>
        <v>#NAME?</v>
      </c>
      <c r="AI151" s="67" t="e">
        <f ca="1">_xll.BDP($H151,AI$1)</f>
        <v>#NAME?</v>
      </c>
      <c r="AJ151" s="67" t="e">
        <f ca="1">_xll.BDP($H151,AJ$1)</f>
        <v>#NAME?</v>
      </c>
      <c r="AK151" s="67" t="e">
        <f ca="1">_xll.BDP($H151,AK$1)</f>
        <v>#NAME?</v>
      </c>
      <c r="AL151" s="67" t="e">
        <f ca="1">_xll.BDP($H151,AL$1)</f>
        <v>#NAME?</v>
      </c>
      <c r="AM151" s="34" t="e">
        <f ca="1">_xll.BDP($H151,AM$1)</f>
        <v>#NAME?</v>
      </c>
      <c r="AN151" s="34" t="e">
        <f ca="1">_xll.BDP($H151,AN$1)</f>
        <v>#NAME?</v>
      </c>
      <c r="AO151" s="34" t="e">
        <f ca="1">_xll.BDP($H151,AO$1)</f>
        <v>#NAME?</v>
      </c>
      <c r="AP151" s="34" t="e">
        <f ca="1">_xll.BDP($H151,AP$1)</f>
        <v>#NAME?</v>
      </c>
      <c r="AQ151" s="129" t="e">
        <v>#VALUE!</v>
      </c>
      <c r="AR151" s="129" t="e">
        <v>#VALUE!</v>
      </c>
      <c r="AS151" s="129" t="e">
        <v>#VALUE!</v>
      </c>
      <c r="AT151" s="63" t="s">
        <v>4026</v>
      </c>
      <c r="AU151" s="63" t="s">
        <v>3317</v>
      </c>
      <c r="AV151" t="str">
        <f t="shared" si="46"/>
        <v>18/03/2020</v>
      </c>
      <c r="AW151" s="67">
        <v>1.499118181553257</v>
      </c>
      <c r="AX151" s="60">
        <f t="shared" si="47"/>
        <v>1.499118181553257</v>
      </c>
      <c r="AY151" s="60">
        <f t="shared" si="48"/>
        <v>0</v>
      </c>
      <c r="AZ151" s="60">
        <f t="shared" si="49"/>
        <v>1.499118181553257</v>
      </c>
      <c r="BA151" s="67">
        <v>35.623951284454975</v>
      </c>
      <c r="BB151" s="60">
        <v>0</v>
      </c>
      <c r="BC151" s="67" t="s">
        <v>3317</v>
      </c>
      <c r="BD151" s="60" t="e">
        <f ca="1">_xll.BDP($H151,BD$1)</f>
        <v>#NAME?</v>
      </c>
      <c r="BE151" s="60" t="e">
        <f t="shared" ca="1" si="50"/>
        <v>#NAME?</v>
      </c>
      <c r="BF151" s="63">
        <v>1435.077</v>
      </c>
      <c r="BG151" s="63">
        <v>1570.0710000000001</v>
      </c>
      <c r="BH151" s="63">
        <v>1682.8</v>
      </c>
      <c r="BI151" s="63">
        <v>1569.348</v>
      </c>
      <c r="BJ151" s="63">
        <v>1727.712</v>
      </c>
      <c r="BK151" s="63">
        <v>1902.953</v>
      </c>
      <c r="BL151" s="45">
        <f t="shared" ca="1" si="51"/>
        <v>0</v>
      </c>
      <c r="BM151" s="45">
        <f t="shared" ca="1" si="52"/>
        <v>0</v>
      </c>
      <c r="BN151" s="45">
        <f t="shared" ca="1" si="53"/>
        <v>0</v>
      </c>
      <c r="BO151" s="45">
        <f t="shared" ca="1" si="54"/>
        <v>0</v>
      </c>
      <c r="BP151" s="45">
        <f t="shared" ca="1" si="55"/>
        <v>0</v>
      </c>
      <c r="BQ151" s="45">
        <f t="shared" ca="1" si="56"/>
        <v>0</v>
      </c>
      <c r="BR151" s="29">
        <f t="shared" ca="1" si="57"/>
        <v>0</v>
      </c>
      <c r="CI151" s="125">
        <f t="shared" si="58"/>
        <v>-5.4052558570933211</v>
      </c>
      <c r="CJ151">
        <f t="shared" si="59"/>
        <v>0</v>
      </c>
      <c r="CK151">
        <f t="shared" si="60"/>
        <v>0</v>
      </c>
      <c r="CL151">
        <f t="shared" si="61"/>
        <v>0</v>
      </c>
      <c r="CM151">
        <f t="shared" si="62"/>
        <v>0</v>
      </c>
      <c r="CN151">
        <f t="shared" si="63"/>
        <v>0</v>
      </c>
      <c r="CO151">
        <f t="shared" si="64"/>
        <v>0</v>
      </c>
      <c r="CP151">
        <f t="shared" si="65"/>
        <v>1</v>
      </c>
      <c r="CR151" t="e">
        <f ca="1">_xll.BDP($H151,CR$1)</f>
        <v>#NAME?</v>
      </c>
      <c r="CS151" t="e">
        <f ca="1">_xll.BDP($H151,CS$1)</f>
        <v>#NAME?</v>
      </c>
      <c r="CT151" s="121" t="e">
        <f ca="1">_xll.BDP($H151,CT$1)</f>
        <v>#NAME?</v>
      </c>
      <c r="CU151" s="122" t="e">
        <f ca="1">_xll.BDP($H151,CU$1)</f>
        <v>#NAME?</v>
      </c>
      <c r="CV151" s="122" t="e">
        <f ca="1">_xll.BDP($H151,CV$1)</f>
        <v>#NAME?</v>
      </c>
      <c r="CW151" s="122" t="e">
        <f ca="1">_xll.BDP($H151,CW$1)</f>
        <v>#NAME?</v>
      </c>
    </row>
    <row r="152" spans="1:101" hidden="1" x14ac:dyDescent="0.3">
      <c r="A152" t="str">
        <f t="shared" si="44"/>
        <v>4B</v>
      </c>
      <c r="B152">
        <v>4</v>
      </c>
      <c r="C152" s="31" t="s">
        <v>3296</v>
      </c>
      <c r="D152" s="31">
        <v>1</v>
      </c>
      <c r="E152" s="31">
        <v>1</v>
      </c>
      <c r="F152" s="33">
        <v>0.17</v>
      </c>
      <c r="G152" s="31" t="s">
        <v>2922</v>
      </c>
      <c r="H152" s="31" t="s">
        <v>1413</v>
      </c>
      <c r="I152" s="35">
        <v>1149</v>
      </c>
      <c r="J152" s="34" t="str">
        <f t="shared" si="45"/>
        <v>1149GTT FP Equity</v>
      </c>
      <c r="K152" s="24" t="s">
        <v>1414</v>
      </c>
      <c r="L152" s="25">
        <v>10.896418849778462</v>
      </c>
      <c r="M152" s="25">
        <v>4.2682085786375108</v>
      </c>
      <c r="N152" s="25">
        <v>6.4424903087115037</v>
      </c>
      <c r="O152" s="25">
        <v>2.9831880082296465</v>
      </c>
      <c r="P152" s="26">
        <v>52.986695628563673</v>
      </c>
      <c r="Q152" s="26">
        <v>44.359842370647598</v>
      </c>
      <c r="R152" s="26">
        <v>50.493677464056809</v>
      </c>
      <c r="S152" s="27">
        <v>59.423708682987602</v>
      </c>
      <c r="T152" s="27">
        <v>52.864032490058378</v>
      </c>
      <c r="U152" s="25">
        <v>-0.44512663085188026</v>
      </c>
      <c r="V152" s="28">
        <v>-1.2855717962294819</v>
      </c>
      <c r="W152" s="25">
        <v>0.53635603628894923</v>
      </c>
      <c r="X152" s="29">
        <v>2.4715768660405341E-3</v>
      </c>
      <c r="Y152" s="28">
        <v>6.7773007212864558</v>
      </c>
      <c r="Z152" s="28">
        <v>0.82461107720681603</v>
      </c>
      <c r="AA152" s="28">
        <v>35670000</v>
      </c>
      <c r="AB152" s="28">
        <v>51035000</v>
      </c>
      <c r="AC152" s="28">
        <v>3418000</v>
      </c>
      <c r="AD152" s="30">
        <v>139738000</v>
      </c>
      <c r="AE152" s="36">
        <v>2.446006097124619E-2</v>
      </c>
      <c r="AF152" s="66" t="e">
        <f ca="1">_xll.BDP($H152,AF$1)/1000000</f>
        <v>#NAME?</v>
      </c>
      <c r="AG152" s="66" t="e">
        <f ca="1">_xll.BDP($H152,AG$1)</f>
        <v>#NAME?</v>
      </c>
      <c r="AH152" s="67" t="e">
        <f ca="1">_xll.BDP($H152,AH$1)</f>
        <v>#NAME?</v>
      </c>
      <c r="AI152" s="67" t="e">
        <f ca="1">_xll.BDP($H152,AI$1)</f>
        <v>#NAME?</v>
      </c>
      <c r="AJ152" s="67" t="e">
        <f ca="1">_xll.BDP($H152,AJ$1)</f>
        <v>#NAME?</v>
      </c>
      <c r="AK152" s="67" t="e">
        <f ca="1">_xll.BDP($H152,AK$1)</f>
        <v>#NAME?</v>
      </c>
      <c r="AL152" s="67" t="e">
        <f ca="1">_xll.BDP($H152,AL$1)</f>
        <v>#NAME?</v>
      </c>
      <c r="AM152" s="34" t="e">
        <f ca="1">_xll.BDP($H152,AM$1)</f>
        <v>#NAME?</v>
      </c>
      <c r="AN152" s="34" t="e">
        <f ca="1">_xll.BDP($H152,AN$1)</f>
        <v>#NAME?</v>
      </c>
      <c r="AO152" s="34" t="e">
        <f ca="1">_xll.BDP($H152,AO$1)</f>
        <v>#NAME?</v>
      </c>
      <c r="AP152" s="34" t="e">
        <f ca="1">_xll.BDP($H152,AP$1)</f>
        <v>#NAME?</v>
      </c>
      <c r="AQ152" s="129" t="e">
        <v>#VALUE!</v>
      </c>
      <c r="AR152" s="129" t="e">
        <v>#VALUE!</v>
      </c>
      <c r="AS152" s="129">
        <v>0.16778580000000001</v>
      </c>
      <c r="AT152" s="63" t="s">
        <v>3423</v>
      </c>
      <c r="AU152" s="63" t="s">
        <v>3423</v>
      </c>
      <c r="AV152" t="str">
        <f t="shared" si="46"/>
        <v>27/02/2014</v>
      </c>
      <c r="AW152" s="67">
        <v>3.129732362072255</v>
      </c>
      <c r="AX152" s="60">
        <f t="shared" si="47"/>
        <v>3.129732362072255</v>
      </c>
      <c r="AY152" s="60">
        <f t="shared" si="48"/>
        <v>0</v>
      </c>
      <c r="AZ152" s="60">
        <f t="shared" si="49"/>
        <v>3.129732362072255</v>
      </c>
      <c r="BA152" s="67">
        <v>89.601392785453982</v>
      </c>
      <c r="BB152" s="60">
        <v>0</v>
      </c>
      <c r="BC152" s="67">
        <v>89.601392785453982</v>
      </c>
      <c r="BD152" s="60" t="e">
        <f ca="1">_xll.BDP($H152,BD$1)</f>
        <v>#NAME?</v>
      </c>
      <c r="BE152" s="60" t="e">
        <f t="shared" ca="1" si="50"/>
        <v>#NAME?</v>
      </c>
      <c r="BF152" s="63">
        <v>172.25</v>
      </c>
      <c r="BG152" s="63">
        <v>256.375</v>
      </c>
      <c r="BH152" s="63">
        <v>299.714</v>
      </c>
      <c r="BI152" s="63">
        <v>165.59700000000001</v>
      </c>
      <c r="BJ152" s="63">
        <v>227.71700000000001</v>
      </c>
      <c r="BK152" s="63">
        <v>273.142</v>
      </c>
      <c r="BL152" s="45">
        <f t="shared" ca="1" si="51"/>
        <v>0</v>
      </c>
      <c r="BM152" s="45">
        <f t="shared" ca="1" si="52"/>
        <v>0</v>
      </c>
      <c r="BN152" s="45">
        <f t="shared" ca="1" si="53"/>
        <v>0</v>
      </c>
      <c r="BO152" s="45">
        <f t="shared" ca="1" si="54"/>
        <v>0</v>
      </c>
      <c r="BP152" s="45">
        <f t="shared" ca="1" si="55"/>
        <v>0</v>
      </c>
      <c r="BQ152" s="45">
        <f t="shared" ca="1" si="56"/>
        <v>0</v>
      </c>
      <c r="BR152" s="29">
        <f t="shared" ca="1" si="57"/>
        <v>0</v>
      </c>
      <c r="CI152" s="125">
        <f t="shared" si="58"/>
        <v>10.896418849778462</v>
      </c>
      <c r="CJ152">
        <f t="shared" si="59"/>
        <v>0</v>
      </c>
      <c r="CK152">
        <f t="shared" si="60"/>
        <v>0</v>
      </c>
      <c r="CL152">
        <f t="shared" si="61"/>
        <v>0</v>
      </c>
      <c r="CM152">
        <f t="shared" si="62"/>
        <v>0</v>
      </c>
      <c r="CN152">
        <f t="shared" si="63"/>
        <v>0</v>
      </c>
      <c r="CO152">
        <f t="shared" si="64"/>
        <v>0</v>
      </c>
      <c r="CP152">
        <f t="shared" si="65"/>
        <v>1</v>
      </c>
      <c r="CR152" t="e">
        <f ca="1">_xll.BDP($H152,CR$1)</f>
        <v>#NAME?</v>
      </c>
      <c r="CS152" t="e">
        <f ca="1">_xll.BDP($H152,CS$1)</f>
        <v>#NAME?</v>
      </c>
      <c r="CT152" s="121" t="e">
        <f ca="1">_xll.BDP($H152,CT$1)</f>
        <v>#NAME?</v>
      </c>
      <c r="CU152" s="122" t="e">
        <f ca="1">_xll.BDP($H152,CU$1)</f>
        <v>#NAME?</v>
      </c>
      <c r="CV152" s="122" t="e">
        <f ca="1">_xll.BDP($H152,CV$1)</f>
        <v>#NAME?</v>
      </c>
      <c r="CW152" s="122" t="e">
        <f ca="1">_xll.BDP($H152,CW$1)</f>
        <v>#NAME?</v>
      </c>
    </row>
    <row r="153" spans="1:101" hidden="1" x14ac:dyDescent="0.3">
      <c r="A153" t="str">
        <f t="shared" si="44"/>
        <v>4A</v>
      </c>
      <c r="B153">
        <v>4</v>
      </c>
      <c r="C153" s="31" t="s">
        <v>3295</v>
      </c>
      <c r="D153" s="31">
        <v>1</v>
      </c>
      <c r="E153" s="31">
        <v>1</v>
      </c>
      <c r="F153" s="33">
        <v>0.2</v>
      </c>
      <c r="G153" s="31" t="s">
        <v>2880</v>
      </c>
      <c r="H153" s="24" t="s">
        <v>81</v>
      </c>
      <c r="I153" s="34">
        <v>1150</v>
      </c>
      <c r="J153" s="34" t="str">
        <f t="shared" si="45"/>
        <v>1150UNH US Equity</v>
      </c>
      <c r="K153" s="24" t="s">
        <v>700</v>
      </c>
      <c r="L153" s="25">
        <v>0.87150240892657149</v>
      </c>
      <c r="M153" s="25">
        <v>1.0326106692813306</v>
      </c>
      <c r="N153" s="25">
        <v>0.2258188007767167</v>
      </c>
      <c r="O153" s="25">
        <v>0.23521577645608782</v>
      </c>
      <c r="P153" s="26">
        <v>15.871223259335975</v>
      </c>
      <c r="Q153" s="26">
        <v>12.436713904572375</v>
      </c>
      <c r="R153" s="26">
        <v>17.13638559303114</v>
      </c>
      <c r="S153" s="27">
        <v>9.7444229586601665</v>
      </c>
      <c r="T153" s="27">
        <v>10.221740981361171</v>
      </c>
      <c r="U153" s="25">
        <v>0.10336595079545212</v>
      </c>
      <c r="V153" s="28">
        <v>0.56302300492754465</v>
      </c>
      <c r="W153" s="25">
        <v>0.63648791422167017</v>
      </c>
      <c r="X153" s="29">
        <v>4.2293677293448594E-2</v>
      </c>
      <c r="Y153" s="28">
        <v>10.322173791247797</v>
      </c>
      <c r="Z153" s="28">
        <v>13.226192666274494</v>
      </c>
      <c r="AA153" s="28">
        <v>27537000000</v>
      </c>
      <c r="AB153" s="28">
        <v>120889000000</v>
      </c>
      <c r="AC153" s="28">
        <v>1025000000</v>
      </c>
      <c r="AD153" s="30">
        <v>41375000000</v>
      </c>
      <c r="AE153" s="36">
        <v>2.4773413897280966E-2</v>
      </c>
      <c r="AF153" s="66" t="e">
        <f ca="1">_xll.BDP($H153,AF$1)/1000000</f>
        <v>#NAME?</v>
      </c>
      <c r="AG153" s="66" t="e">
        <f ca="1">_xll.BDP($H153,AG$1)</f>
        <v>#NAME?</v>
      </c>
      <c r="AH153" s="67" t="e">
        <f ca="1">_xll.BDP($H153,AH$1)</f>
        <v>#NAME?</v>
      </c>
      <c r="AI153" s="67" t="e">
        <f ca="1">_xll.BDP($H153,AI$1)</f>
        <v>#NAME?</v>
      </c>
      <c r="AJ153" s="67" t="e">
        <f ca="1">_xll.BDP($H153,AJ$1)</f>
        <v>#NAME?</v>
      </c>
      <c r="AK153" s="67" t="e">
        <f ca="1">_xll.BDP($H153,AK$1)</f>
        <v>#NAME?</v>
      </c>
      <c r="AL153" s="67" t="e">
        <f ca="1">_xll.BDP($H153,AL$1)</f>
        <v>#NAME?</v>
      </c>
      <c r="AM153" s="34" t="e">
        <f ca="1">_xll.BDP($H153,AM$1)</f>
        <v>#NAME?</v>
      </c>
      <c r="AN153" s="34" t="e">
        <f ca="1">_xll.BDP($H153,AN$1)</f>
        <v>#NAME?</v>
      </c>
      <c r="AO153" s="34" t="e">
        <f ca="1">_xll.BDP($H153,AO$1)</f>
        <v>#NAME?</v>
      </c>
      <c r="AP153" s="34" t="e">
        <f ca="1">_xll.BDP($H153,AP$1)</f>
        <v>#NAME?</v>
      </c>
      <c r="AQ153" s="129">
        <v>0.17695740000000001</v>
      </c>
      <c r="AR153" s="129">
        <v>0.2499652</v>
      </c>
      <c r="AS153" s="129">
        <v>0.169348</v>
      </c>
      <c r="AT153" s="63" t="s">
        <v>3998</v>
      </c>
      <c r="AU153" s="63" t="s">
        <v>3424</v>
      </c>
      <c r="AV153" t="str">
        <f t="shared" si="46"/>
        <v>01/03/1992</v>
      </c>
      <c r="AW153" s="67">
        <v>1.4799071084595807</v>
      </c>
      <c r="AX153" s="60">
        <f t="shared" si="47"/>
        <v>1.4799071084595807</v>
      </c>
      <c r="AY153" s="60">
        <f t="shared" si="48"/>
        <v>1.4196338094336858</v>
      </c>
      <c r="AZ153" s="60">
        <f t="shared" si="49"/>
        <v>2.8995409178932663</v>
      </c>
      <c r="BA153" s="67">
        <v>29.776341948310137</v>
      </c>
      <c r="BB153" s="60">
        <v>28.56361829025845</v>
      </c>
      <c r="BC153" s="67">
        <v>58.339960238568587</v>
      </c>
      <c r="BD153" s="60" t="e">
        <f ca="1">_xll.BDP($H153,BD$1)</f>
        <v>#NAME?</v>
      </c>
      <c r="BE153" s="60" t="e">
        <f t="shared" ca="1" si="50"/>
        <v>#NAME?</v>
      </c>
      <c r="BF153" s="63">
        <v>22948.191999999999</v>
      </c>
      <c r="BG153" s="63">
        <v>25616.808000000001</v>
      </c>
      <c r="BH153" s="63">
        <v>28684.944</v>
      </c>
      <c r="BI153" s="63">
        <v>33279.629000000001</v>
      </c>
      <c r="BJ153" s="63">
        <v>27161.47</v>
      </c>
      <c r="BK153" s="63">
        <v>29856.673999999999</v>
      </c>
      <c r="BL153" s="45">
        <f t="shared" ca="1" si="51"/>
        <v>0</v>
      </c>
      <c r="BM153" s="45">
        <f t="shared" ca="1" si="52"/>
        <v>0</v>
      </c>
      <c r="BN153" s="45">
        <f t="shared" ca="1" si="53"/>
        <v>0</v>
      </c>
      <c r="BO153" s="45">
        <f t="shared" ca="1" si="54"/>
        <v>0</v>
      </c>
      <c r="BP153" s="45">
        <f t="shared" ca="1" si="55"/>
        <v>0</v>
      </c>
      <c r="BQ153" s="45">
        <f t="shared" ca="1" si="56"/>
        <v>0</v>
      </c>
      <c r="BR153" s="29">
        <f t="shared" ca="1" si="57"/>
        <v>0</v>
      </c>
      <c r="CI153" s="125">
        <f t="shared" si="58"/>
        <v>0.87150240892657149</v>
      </c>
      <c r="CJ153">
        <f t="shared" si="59"/>
        <v>0</v>
      </c>
      <c r="CK153">
        <f t="shared" si="60"/>
        <v>0</v>
      </c>
      <c r="CL153">
        <f t="shared" si="61"/>
        <v>0</v>
      </c>
      <c r="CM153">
        <f t="shared" si="62"/>
        <v>0</v>
      </c>
      <c r="CN153">
        <f t="shared" si="63"/>
        <v>0</v>
      </c>
      <c r="CO153">
        <f t="shared" si="64"/>
        <v>0</v>
      </c>
      <c r="CP153">
        <f t="shared" si="65"/>
        <v>1</v>
      </c>
      <c r="CQ153" t="s">
        <v>4707</v>
      </c>
      <c r="CR153" t="e">
        <f ca="1">_xll.BDP($H153,CR$1)</f>
        <v>#NAME?</v>
      </c>
      <c r="CS153" t="e">
        <f ca="1">_xll.BDP($H153,CS$1)</f>
        <v>#NAME?</v>
      </c>
      <c r="CT153" s="121" t="e">
        <f ca="1">_xll.BDP($H153,CT$1)</f>
        <v>#NAME?</v>
      </c>
      <c r="CU153" s="122" t="e">
        <f ca="1">_xll.BDP($H153,CU$1)</f>
        <v>#NAME?</v>
      </c>
      <c r="CV153" s="122" t="e">
        <f ca="1">_xll.BDP($H153,CV$1)</f>
        <v>#NAME?</v>
      </c>
      <c r="CW153" s="122" t="e">
        <f ca="1">_xll.BDP($H153,CW$1)</f>
        <v>#NAME?</v>
      </c>
    </row>
    <row r="154" spans="1:101" hidden="1" x14ac:dyDescent="0.3">
      <c r="A154" t="str">
        <f t="shared" si="44"/>
        <v>4B</v>
      </c>
      <c r="B154">
        <v>4</v>
      </c>
      <c r="C154" s="31" t="s">
        <v>3296</v>
      </c>
      <c r="D154" s="31">
        <v>1</v>
      </c>
      <c r="E154" s="31">
        <v>1</v>
      </c>
      <c r="F154" s="33">
        <v>0.13</v>
      </c>
      <c r="G154" s="31"/>
      <c r="H154" s="24" t="s">
        <v>153</v>
      </c>
      <c r="I154" s="35">
        <v>1151</v>
      </c>
      <c r="J154" s="34" t="str">
        <f t="shared" si="45"/>
        <v>1151HLT US Equity</v>
      </c>
      <c r="K154" s="24" t="s">
        <v>800</v>
      </c>
      <c r="L154" s="25">
        <v>0.56420396113564686</v>
      </c>
      <c r="M154" s="25">
        <v>0.91156462585034015</v>
      </c>
      <c r="N154" s="25">
        <v>0.18300430988502339</v>
      </c>
      <c r="O154" s="25">
        <v>0.29035752979414953</v>
      </c>
      <c r="P154" s="26">
        <v>25.372475444211457</v>
      </c>
      <c r="Q154" s="26">
        <v>18.294516180455922</v>
      </c>
      <c r="R154" s="26" t="e">
        <v>#N/A</v>
      </c>
      <c r="S154" s="27">
        <v>23.152008566031334</v>
      </c>
      <c r="T154" s="27">
        <v>27.573236065200046</v>
      </c>
      <c r="U154" s="25">
        <v>0.85510781539662406</v>
      </c>
      <c r="V154" s="28">
        <v>3.5756833945328439</v>
      </c>
      <c r="W154" s="25">
        <v>-9.3024776099888865E-2</v>
      </c>
      <c r="X154" s="29">
        <v>4.7335423197492163E-2</v>
      </c>
      <c r="Y154" s="28">
        <v>11.838035406709821</v>
      </c>
      <c r="Z154" s="28">
        <v>3.7744614583662628</v>
      </c>
      <c r="AA154" s="28">
        <v>2352000000</v>
      </c>
      <c r="AB154" s="28">
        <v>7384000000</v>
      </c>
      <c r="AC154" s="28">
        <v>163000000</v>
      </c>
      <c r="AD154" s="30">
        <v>1947000000</v>
      </c>
      <c r="AE154" s="36">
        <v>8.3718541345659994E-2</v>
      </c>
      <c r="AF154" s="66" t="e">
        <f ca="1">_xll.BDP($H154,AF$1)/1000000</f>
        <v>#NAME?</v>
      </c>
      <c r="AG154" s="66" t="e">
        <f ca="1">_xll.BDP($H154,AG$1)</f>
        <v>#NAME?</v>
      </c>
      <c r="AH154" s="67" t="e">
        <f ca="1">_xll.BDP($H154,AH$1)</f>
        <v>#NAME?</v>
      </c>
      <c r="AI154" s="67" t="e">
        <f ca="1">_xll.BDP($H154,AI$1)</f>
        <v>#NAME?</v>
      </c>
      <c r="AJ154" s="67" t="e">
        <f ca="1">_xll.BDP($H154,AJ$1)</f>
        <v>#NAME?</v>
      </c>
      <c r="AK154" s="67" t="e">
        <f ca="1">_xll.BDP($H154,AK$1)</f>
        <v>#NAME?</v>
      </c>
      <c r="AL154" s="67" t="e">
        <f ca="1">_xll.BDP($H154,AL$1)</f>
        <v>#NAME?</v>
      </c>
      <c r="AM154" s="34" t="e">
        <f ca="1">_xll.BDP($H154,AM$1)</f>
        <v>#NAME?</v>
      </c>
      <c r="AN154" s="34" t="e">
        <f ca="1">_xll.BDP($H154,AN$1)</f>
        <v>#NAME?</v>
      </c>
      <c r="AO154" s="34" t="e">
        <f ca="1">_xll.BDP($H154,AO$1)</f>
        <v>#NAME?</v>
      </c>
      <c r="AP154" s="34" t="e">
        <f ca="1">_xll.BDP($H154,AP$1)</f>
        <v>#NAME?</v>
      </c>
      <c r="AQ154" s="129" t="e">
        <v>#VALUE!</v>
      </c>
      <c r="AR154" s="129" t="e">
        <v>#VALUE!</v>
      </c>
      <c r="AS154" s="129">
        <v>0.1197124</v>
      </c>
      <c r="AT154" s="63" t="s">
        <v>3425</v>
      </c>
      <c r="AU154" s="63" t="s">
        <v>3425</v>
      </c>
      <c r="AV154" t="str">
        <f t="shared" si="46"/>
        <v>12/12/2013</v>
      </c>
      <c r="AW154" s="67">
        <v>0.39930788223203645</v>
      </c>
      <c r="AX154" s="60">
        <f t="shared" si="47"/>
        <v>0.39930788223203645</v>
      </c>
      <c r="AY154" s="60">
        <f t="shared" si="48"/>
        <v>5.1879309484188019</v>
      </c>
      <c r="AZ154" s="60">
        <f t="shared" si="49"/>
        <v>5.587238830650838</v>
      </c>
      <c r="BA154" s="67">
        <v>9.5671268157059544</v>
      </c>
      <c r="BB154" s="60">
        <v>124.29905720169688</v>
      </c>
      <c r="BC154" s="67">
        <v>133.86618401740284</v>
      </c>
      <c r="BD154" s="60" t="e">
        <f ca="1">_xll.BDP($H154,BD$1)</f>
        <v>#NAME?</v>
      </c>
      <c r="BE154" s="60" t="e">
        <f t="shared" ca="1" si="50"/>
        <v>#NAME?</v>
      </c>
      <c r="BF154" s="63">
        <v>1554.3130000000001</v>
      </c>
      <c r="BG154" s="63">
        <v>1690.25</v>
      </c>
      <c r="BH154" s="63">
        <v>1872.364</v>
      </c>
      <c r="BI154" s="63">
        <v>1747</v>
      </c>
      <c r="BJ154" s="63">
        <v>1864.5</v>
      </c>
      <c r="BK154" s="63">
        <v>2177</v>
      </c>
      <c r="BL154" s="45">
        <f t="shared" ca="1" si="51"/>
        <v>0</v>
      </c>
      <c r="BM154" s="45">
        <f t="shared" ca="1" si="52"/>
        <v>0</v>
      </c>
      <c r="BN154" s="45">
        <f t="shared" ca="1" si="53"/>
        <v>0</v>
      </c>
      <c r="BO154" s="45">
        <f t="shared" ca="1" si="54"/>
        <v>0</v>
      </c>
      <c r="BP154" s="45">
        <f t="shared" ca="1" si="55"/>
        <v>0</v>
      </c>
      <c r="BQ154" s="45">
        <f t="shared" ca="1" si="56"/>
        <v>0</v>
      </c>
      <c r="BR154" s="29">
        <f t="shared" ca="1" si="57"/>
        <v>0</v>
      </c>
      <c r="CI154" s="125">
        <f t="shared" si="58"/>
        <v>0.56420396113564686</v>
      </c>
      <c r="CJ154">
        <f t="shared" si="59"/>
        <v>0</v>
      </c>
      <c r="CK154">
        <f t="shared" si="60"/>
        <v>0</v>
      </c>
      <c r="CL154">
        <f t="shared" si="61"/>
        <v>0</v>
      </c>
      <c r="CM154">
        <f t="shared" si="62"/>
        <v>0</v>
      </c>
      <c r="CN154">
        <f t="shared" si="63"/>
        <v>0</v>
      </c>
      <c r="CO154">
        <f t="shared" si="64"/>
        <v>0</v>
      </c>
      <c r="CP154">
        <f t="shared" si="65"/>
        <v>1</v>
      </c>
      <c r="CR154" t="e">
        <f ca="1">_xll.BDP($H154,CR$1)</f>
        <v>#NAME?</v>
      </c>
      <c r="CS154" t="e">
        <f ca="1">_xll.BDP($H154,CS$1)</f>
        <v>#NAME?</v>
      </c>
      <c r="CT154" s="121" t="e">
        <f ca="1">_xll.BDP($H154,CT$1)</f>
        <v>#NAME?</v>
      </c>
      <c r="CU154" s="122" t="e">
        <f ca="1">_xll.BDP($H154,CU$1)</f>
        <v>#NAME?</v>
      </c>
      <c r="CV154" s="122" t="e">
        <f ca="1">_xll.BDP($H154,CV$1)</f>
        <v>#NAME?</v>
      </c>
      <c r="CW154" s="122" t="e">
        <f ca="1">_xll.BDP($H154,CW$1)</f>
        <v>#NAME?</v>
      </c>
    </row>
    <row r="155" spans="1:101" hidden="1" x14ac:dyDescent="0.3">
      <c r="A155" t="str">
        <f t="shared" si="44"/>
        <v>4A</v>
      </c>
      <c r="B155">
        <v>4</v>
      </c>
      <c r="C155" s="31" t="s">
        <v>3295</v>
      </c>
      <c r="D155" s="31">
        <v>1</v>
      </c>
      <c r="E155" s="31">
        <v>1</v>
      </c>
      <c r="F155" s="33">
        <v>0.18</v>
      </c>
      <c r="G155" s="31"/>
      <c r="H155" s="31" t="s">
        <v>1496</v>
      </c>
      <c r="I155" s="34">
        <v>1152</v>
      </c>
      <c r="J155" s="34" t="str">
        <f t="shared" si="45"/>
        <v>1152ITP FP Equity</v>
      </c>
      <c r="K155" s="24" t="s">
        <v>1497</v>
      </c>
      <c r="L155" s="25">
        <v>0.2340608852965412</v>
      </c>
      <c r="M155" s="25">
        <v>0.25406869169686225</v>
      </c>
      <c r="N155" s="25">
        <v>0.2340608852965412</v>
      </c>
      <c r="O155" s="25">
        <v>0.25406869169686225</v>
      </c>
      <c r="P155" s="26">
        <v>18.044236927712038</v>
      </c>
      <c r="Q155" s="26">
        <v>13.562010577028285</v>
      </c>
      <c r="R155" s="26">
        <v>17.554600711899447</v>
      </c>
      <c r="S155" s="27">
        <v>18.553785064284234</v>
      </c>
      <c r="T155" s="27">
        <v>22.502490716420613</v>
      </c>
      <c r="U155" s="25">
        <v>-7.6724458160463263E-2</v>
      </c>
      <c r="V155" s="28">
        <v>-0.47671815254578398</v>
      </c>
      <c r="W155" s="25">
        <v>0.60187838380852998</v>
      </c>
      <c r="X155" s="29">
        <v>1.7292039160279573E-2</v>
      </c>
      <c r="Y155" s="28">
        <v>13.751944700039243</v>
      </c>
      <c r="Z155" s="28">
        <v>20.098490050489204</v>
      </c>
      <c r="AA155" s="28">
        <v>518840000</v>
      </c>
      <c r="AB155" s="28">
        <v>518840000</v>
      </c>
      <c r="AC155" s="28">
        <v>2783000</v>
      </c>
      <c r="AD155" s="30">
        <v>78819000</v>
      </c>
      <c r="AE155" s="36">
        <v>3.5308745353277764E-2</v>
      </c>
      <c r="AF155" s="66" t="e">
        <f ca="1">_xll.BDP($H155,AF$1)/1000000</f>
        <v>#NAME?</v>
      </c>
      <c r="AG155" s="66" t="e">
        <f ca="1">_xll.BDP($H155,AG$1)</f>
        <v>#NAME?</v>
      </c>
      <c r="AH155" s="67" t="e">
        <f ca="1">_xll.BDP($H155,AH$1)</f>
        <v>#NAME?</v>
      </c>
      <c r="AI155" s="67" t="e">
        <f ca="1">_xll.BDP($H155,AI$1)</f>
        <v>#NAME?</v>
      </c>
      <c r="AJ155" s="67" t="e">
        <f ca="1">_xll.BDP($H155,AJ$1)</f>
        <v>#NAME?</v>
      </c>
      <c r="AK155" s="67" t="e">
        <f ca="1">_xll.BDP($H155,AK$1)</f>
        <v>#NAME?</v>
      </c>
      <c r="AL155" s="67" t="e">
        <f ca="1">_xll.BDP($H155,AL$1)</f>
        <v>#NAME?</v>
      </c>
      <c r="AM155" s="34" t="e">
        <f ca="1">_xll.BDP($H155,AM$1)</f>
        <v>#NAME?</v>
      </c>
      <c r="AN155" s="34" t="e">
        <f ca="1">_xll.BDP($H155,AN$1)</f>
        <v>#NAME?</v>
      </c>
      <c r="AO155" s="34" t="e">
        <f ca="1">_xll.BDP($H155,AO$1)</f>
        <v>#NAME?</v>
      </c>
      <c r="AP155" s="34" t="e">
        <f ca="1">_xll.BDP($H155,AP$1)</f>
        <v>#NAME?</v>
      </c>
      <c r="AQ155" s="129">
        <v>0.19176179999999998</v>
      </c>
      <c r="AR155" s="129">
        <v>0.25206890000000004</v>
      </c>
      <c r="AS155" s="129">
        <v>0.2635286</v>
      </c>
      <c r="AT155" s="63" t="s">
        <v>3998</v>
      </c>
      <c r="AU155" s="63" t="s">
        <v>3317</v>
      </c>
      <c r="AV155" t="str">
        <f t="shared" si="46"/>
        <v>#N/A N/A</v>
      </c>
      <c r="AW155" s="67">
        <v>1.5103567061544971</v>
      </c>
      <c r="AX155" s="60">
        <f t="shared" si="47"/>
        <v>1.5103567061544971</v>
      </c>
      <c r="AY155" s="60">
        <f t="shared" si="48"/>
        <v>0</v>
      </c>
      <c r="AZ155" s="60">
        <f t="shared" si="49"/>
        <v>1.5103567061544971</v>
      </c>
      <c r="BA155" s="67">
        <v>66.27316554967193</v>
      </c>
      <c r="BB155" s="60">
        <v>0</v>
      </c>
      <c r="BC155" s="67">
        <v>66.27316554967193</v>
      </c>
      <c r="BD155" s="60" t="e">
        <f ca="1">_xll.BDP($H155,BD$1)</f>
        <v>#NAME?</v>
      </c>
      <c r="BE155" s="60" t="e">
        <f t="shared" ca="1" si="50"/>
        <v>#NAME?</v>
      </c>
      <c r="BF155" s="63">
        <v>116.77800000000001</v>
      </c>
      <c r="BG155" s="63">
        <v>129.22200000000001</v>
      </c>
      <c r="BH155" s="63">
        <v>140.625</v>
      </c>
      <c r="BI155" s="63">
        <v>75.739999999999995</v>
      </c>
      <c r="BJ155" s="63">
        <v>123.821</v>
      </c>
      <c r="BK155" s="63">
        <v>129.90700000000001</v>
      </c>
      <c r="BL155" s="45">
        <f t="shared" ca="1" si="51"/>
        <v>0</v>
      </c>
      <c r="BM155" s="45">
        <f t="shared" ca="1" si="52"/>
        <v>0</v>
      </c>
      <c r="BN155" s="45">
        <f t="shared" ca="1" si="53"/>
        <v>0</v>
      </c>
      <c r="BO155" s="45">
        <f t="shared" ca="1" si="54"/>
        <v>0</v>
      </c>
      <c r="BP155" s="45">
        <f t="shared" ca="1" si="55"/>
        <v>0</v>
      </c>
      <c r="BQ155" s="45">
        <f t="shared" ca="1" si="56"/>
        <v>0</v>
      </c>
      <c r="BR155" s="29">
        <f t="shared" ca="1" si="57"/>
        <v>0</v>
      </c>
      <c r="CI155" s="125">
        <f t="shared" si="58"/>
        <v>0.2340608852965412</v>
      </c>
      <c r="CJ155">
        <f t="shared" si="59"/>
        <v>0</v>
      </c>
      <c r="CK155">
        <f t="shared" si="60"/>
        <v>0</v>
      </c>
      <c r="CL155">
        <f t="shared" si="61"/>
        <v>0</v>
      </c>
      <c r="CM155">
        <f t="shared" si="62"/>
        <v>1</v>
      </c>
      <c r="CN155">
        <f t="shared" si="63"/>
        <v>0</v>
      </c>
      <c r="CO155">
        <f t="shared" si="64"/>
        <v>0</v>
      </c>
      <c r="CP155">
        <f t="shared" si="65"/>
        <v>0</v>
      </c>
      <c r="CR155" t="e">
        <f ca="1">_xll.BDP($H155,CR$1)</f>
        <v>#NAME?</v>
      </c>
      <c r="CS155" t="e">
        <f ca="1">_xll.BDP($H155,CS$1)</f>
        <v>#NAME?</v>
      </c>
      <c r="CT155" s="121" t="e">
        <f ca="1">_xll.BDP($H155,CT$1)</f>
        <v>#NAME?</v>
      </c>
      <c r="CU155" s="122" t="e">
        <f ca="1">_xll.BDP($H155,CU$1)</f>
        <v>#NAME?</v>
      </c>
      <c r="CV155" s="122" t="e">
        <f ca="1">_xll.BDP($H155,CV$1)</f>
        <v>#NAME?</v>
      </c>
      <c r="CW155" s="122" t="e">
        <f ca="1">_xll.BDP($H155,CW$1)</f>
        <v>#NAME?</v>
      </c>
    </row>
    <row r="156" spans="1:101" hidden="1" x14ac:dyDescent="0.3">
      <c r="A156" t="str">
        <f t="shared" si="44"/>
        <v>4B</v>
      </c>
      <c r="B156">
        <v>4</v>
      </c>
      <c r="C156" s="31" t="s">
        <v>3296</v>
      </c>
      <c r="D156" s="31">
        <v>2</v>
      </c>
      <c r="E156" s="31">
        <v>2</v>
      </c>
      <c r="F156" s="33">
        <v>0.12</v>
      </c>
      <c r="G156" s="31"/>
      <c r="H156" s="24" t="s">
        <v>83</v>
      </c>
      <c r="I156" s="35">
        <v>1153</v>
      </c>
      <c r="J156" s="34" t="str">
        <f t="shared" si="45"/>
        <v>1153MAR US Equity</v>
      </c>
      <c r="K156" s="24" t="s">
        <v>702</v>
      </c>
      <c r="L156" s="25">
        <v>0.82897982987231544</v>
      </c>
      <c r="M156" s="25">
        <v>1.4458838278311743</v>
      </c>
      <c r="N156" s="25">
        <v>0.17527107396076841</v>
      </c>
      <c r="O156" s="25">
        <v>0.30714602751886372</v>
      </c>
      <c r="P156" s="26">
        <v>31.930754576327342</v>
      </c>
      <c r="Q156" s="26">
        <v>25.108100525555503</v>
      </c>
      <c r="R156" s="26">
        <v>286.40167364016736</v>
      </c>
      <c r="S156" s="27">
        <v>14.025765859081625</v>
      </c>
      <c r="T156" s="27">
        <v>18.808068165407018</v>
      </c>
      <c r="U156" s="25">
        <v>0.69722413685067985</v>
      </c>
      <c r="V156" s="28">
        <v>2.6941888619854724</v>
      </c>
      <c r="W156" s="25">
        <v>5.6308570968909627E-3</v>
      </c>
      <c r="X156" s="29">
        <v>3.73255714408013E-2</v>
      </c>
      <c r="Y156" s="28">
        <v>14.598483031201843</v>
      </c>
      <c r="Z156" s="28">
        <v>16.176141914336071</v>
      </c>
      <c r="AA156" s="28">
        <v>2393000000</v>
      </c>
      <c r="AB156" s="28">
        <v>11265000000</v>
      </c>
      <c r="AC156" s="28">
        <v>185000000</v>
      </c>
      <c r="AD156" s="30">
        <v>2852000000</v>
      </c>
      <c r="AE156" s="36">
        <v>6.486676016830295E-2</v>
      </c>
      <c r="AF156" s="66" t="e">
        <f ca="1">_xll.BDP($H156,AF$1)/1000000</f>
        <v>#NAME?</v>
      </c>
      <c r="AG156" s="66" t="e">
        <f ca="1">_xll.BDP($H156,AG$1)</f>
        <v>#NAME?</v>
      </c>
      <c r="AH156" s="67" t="e">
        <f ca="1">_xll.BDP($H156,AH$1)</f>
        <v>#NAME?</v>
      </c>
      <c r="AI156" s="67" t="e">
        <f ca="1">_xll.BDP($H156,AI$1)</f>
        <v>#NAME?</v>
      </c>
      <c r="AJ156" s="67" t="e">
        <f ca="1">_xll.BDP($H156,AJ$1)</f>
        <v>#NAME?</v>
      </c>
      <c r="AK156" s="67" t="e">
        <f ca="1">_xll.BDP($H156,AK$1)</f>
        <v>#NAME?</v>
      </c>
      <c r="AL156" s="67" t="e">
        <f ca="1">_xll.BDP($H156,AL$1)</f>
        <v>#NAME?</v>
      </c>
      <c r="AM156" s="34" t="e">
        <f ca="1">_xll.BDP($H156,AM$1)</f>
        <v>#NAME?</v>
      </c>
      <c r="AN156" s="34" t="e">
        <f ca="1">_xll.BDP($H156,AN$1)</f>
        <v>#NAME?</v>
      </c>
      <c r="AO156" s="34" t="e">
        <f ca="1">_xll.BDP($H156,AO$1)</f>
        <v>#NAME?</v>
      </c>
      <c r="AP156" s="34" t="e">
        <f ca="1">_xll.BDP($H156,AP$1)</f>
        <v>#NAME?</v>
      </c>
      <c r="AQ156" s="129">
        <v>0.1395141</v>
      </c>
      <c r="AR156" s="129">
        <v>0.1764133</v>
      </c>
      <c r="AS156" s="129">
        <v>6.4718940000000003E-2</v>
      </c>
      <c r="AT156" s="63" t="s">
        <v>4027</v>
      </c>
      <c r="AU156" s="63" t="s">
        <v>3426</v>
      </c>
      <c r="AV156" t="str">
        <f t="shared" si="46"/>
        <v>23/03/1998</v>
      </c>
      <c r="AW156" s="67">
        <v>1.0734929416319439</v>
      </c>
      <c r="AX156" s="60">
        <f t="shared" si="47"/>
        <v>1.0734929416319439</v>
      </c>
      <c r="AY156" s="60">
        <f t="shared" si="48"/>
        <v>8.594742385919993</v>
      </c>
      <c r="AZ156" s="60">
        <f t="shared" si="49"/>
        <v>9.6682353275519368</v>
      </c>
      <c r="BA156" s="67">
        <v>13.607517239198202</v>
      </c>
      <c r="BB156" s="60">
        <v>108.94631967032734</v>
      </c>
      <c r="BC156" s="67">
        <v>122.66899942759318</v>
      </c>
      <c r="BD156" s="60" t="e">
        <f ca="1">_xll.BDP($H156,BD$1)</f>
        <v>#NAME?</v>
      </c>
      <c r="BE156" s="60" t="e">
        <f t="shared" ca="1" si="50"/>
        <v>#NAME?</v>
      </c>
      <c r="BF156" s="63">
        <v>2583.2730000000001</v>
      </c>
      <c r="BG156" s="63">
        <v>2643.6820000000002</v>
      </c>
      <c r="BH156" s="63">
        <v>2889.4</v>
      </c>
      <c r="BI156" s="63">
        <v>2632.9250000000002</v>
      </c>
      <c r="BJ156" s="63">
        <v>2833.4500000000003</v>
      </c>
      <c r="BK156" s="63">
        <v>3362.5</v>
      </c>
      <c r="BL156" s="45">
        <f t="shared" ca="1" si="51"/>
        <v>0</v>
      </c>
      <c r="BM156" s="45">
        <f t="shared" ca="1" si="52"/>
        <v>0</v>
      </c>
      <c r="BN156" s="45">
        <f t="shared" ca="1" si="53"/>
        <v>0</v>
      </c>
      <c r="BO156" s="45">
        <f t="shared" ca="1" si="54"/>
        <v>0</v>
      </c>
      <c r="BP156" s="45">
        <f t="shared" ca="1" si="55"/>
        <v>0</v>
      </c>
      <c r="BQ156" s="45">
        <f t="shared" ca="1" si="56"/>
        <v>0</v>
      </c>
      <c r="BR156" s="29">
        <f t="shared" ca="1" si="57"/>
        <v>0</v>
      </c>
      <c r="CI156" s="125">
        <f t="shared" si="58"/>
        <v>0.82897982987231544</v>
      </c>
      <c r="CJ156">
        <f t="shared" si="59"/>
        <v>0</v>
      </c>
      <c r="CK156">
        <f t="shared" si="60"/>
        <v>0</v>
      </c>
      <c r="CL156">
        <f t="shared" si="61"/>
        <v>0</v>
      </c>
      <c r="CM156">
        <f t="shared" si="62"/>
        <v>0</v>
      </c>
      <c r="CN156">
        <f t="shared" si="63"/>
        <v>0</v>
      </c>
      <c r="CO156">
        <f t="shared" si="64"/>
        <v>0</v>
      </c>
      <c r="CP156">
        <f t="shared" si="65"/>
        <v>1</v>
      </c>
      <c r="CR156" t="e">
        <f ca="1">_xll.BDP($H156,CR$1)</f>
        <v>#NAME?</v>
      </c>
      <c r="CS156" t="e">
        <f ca="1">_xll.BDP($H156,CS$1)</f>
        <v>#NAME?</v>
      </c>
      <c r="CT156" s="121" t="e">
        <f ca="1">_xll.BDP($H156,CT$1)</f>
        <v>#NAME?</v>
      </c>
      <c r="CU156" s="122" t="e">
        <f ca="1">_xll.BDP($H156,CU$1)</f>
        <v>#NAME?</v>
      </c>
      <c r="CV156" s="122" t="e">
        <f ca="1">_xll.BDP($H156,CV$1)</f>
        <v>#NAME?</v>
      </c>
      <c r="CW156" s="122" t="e">
        <f ca="1">_xll.BDP($H156,CW$1)</f>
        <v>#NAME?</v>
      </c>
    </row>
    <row r="157" spans="1:101" hidden="1" x14ac:dyDescent="0.3">
      <c r="A157" t="str">
        <f t="shared" si="44"/>
        <v>4B</v>
      </c>
      <c r="B157">
        <v>4</v>
      </c>
      <c r="C157" s="31" t="s">
        <v>3296</v>
      </c>
      <c r="D157" s="31">
        <v>2</v>
      </c>
      <c r="E157" s="31">
        <v>1</v>
      </c>
      <c r="F157" s="33">
        <v>0.13</v>
      </c>
      <c r="G157" s="31" t="s">
        <v>3078</v>
      </c>
      <c r="H157" s="24" t="s">
        <v>265</v>
      </c>
      <c r="I157" s="34">
        <v>1154</v>
      </c>
      <c r="J157" s="34" t="str">
        <f t="shared" si="45"/>
        <v>1154RSG US Equity</v>
      </c>
      <c r="K157" s="24" t="s">
        <v>938</v>
      </c>
      <c r="L157" s="25">
        <v>0.34593900821522822</v>
      </c>
      <c r="M157" s="25">
        <v>0.3468557010023281</v>
      </c>
      <c r="N157" s="25">
        <v>0.10916696779240369</v>
      </c>
      <c r="O157" s="25">
        <v>0.11505771151640709</v>
      </c>
      <c r="P157" s="26">
        <v>11.336629468732896</v>
      </c>
      <c r="Q157" s="26">
        <v>9.1565547680910555</v>
      </c>
      <c r="R157" s="26">
        <v>16.078939710589669</v>
      </c>
      <c r="S157" s="27">
        <v>29.433488530543407</v>
      </c>
      <c r="T157" s="27">
        <v>29.492350847068749</v>
      </c>
      <c r="U157" s="25">
        <v>0.83527442735421031</v>
      </c>
      <c r="V157" s="28">
        <v>3.0443901086435932</v>
      </c>
      <c r="W157" s="25">
        <v>0.34101865797382519</v>
      </c>
      <c r="X157" s="29">
        <v>3.5938933298388154E-2</v>
      </c>
      <c r="Y157" s="28">
        <v>7.3423586777040359</v>
      </c>
      <c r="Z157" s="28">
        <v>3.8790730231473836</v>
      </c>
      <c r="AA157" s="28">
        <v>7173300000</v>
      </c>
      <c r="AB157" s="28">
        <v>21624800000</v>
      </c>
      <c r="AC157" s="28">
        <v>68800000</v>
      </c>
      <c r="AD157" s="30">
        <v>3172100000</v>
      </c>
      <c r="AE157" s="36">
        <v>2.1689101856814098E-2</v>
      </c>
      <c r="AF157" s="66" t="e">
        <f ca="1">_xll.BDP($H157,AF$1)/1000000</f>
        <v>#NAME?</v>
      </c>
      <c r="AG157" s="66" t="e">
        <f ca="1">_xll.BDP($H157,AG$1)</f>
        <v>#NAME?</v>
      </c>
      <c r="AH157" s="67" t="e">
        <f ca="1">_xll.BDP($H157,AH$1)</f>
        <v>#NAME?</v>
      </c>
      <c r="AI157" s="67" t="e">
        <f ca="1">_xll.BDP($H157,AI$1)</f>
        <v>#NAME?</v>
      </c>
      <c r="AJ157" s="67" t="e">
        <f ca="1">_xll.BDP($H157,AJ$1)</f>
        <v>#NAME?</v>
      </c>
      <c r="AK157" s="67" t="e">
        <f ca="1">_xll.BDP($H157,AK$1)</f>
        <v>#NAME?</v>
      </c>
      <c r="AL157" s="67" t="e">
        <f ca="1">_xll.BDP($H157,AL$1)</f>
        <v>#NAME?</v>
      </c>
      <c r="AM157" s="34" t="e">
        <f ca="1">_xll.BDP($H157,AM$1)</f>
        <v>#NAME?</v>
      </c>
      <c r="AN157" s="34" t="e">
        <f ca="1">_xll.BDP($H157,AN$1)</f>
        <v>#NAME?</v>
      </c>
      <c r="AO157" s="34" t="e">
        <f ca="1">_xll.BDP($H157,AO$1)</f>
        <v>#NAME?</v>
      </c>
      <c r="AP157" s="34" t="e">
        <f ca="1">_xll.BDP($H157,AP$1)</f>
        <v>#NAME?</v>
      </c>
      <c r="AQ157" s="129">
        <v>0.14792330000000001</v>
      </c>
      <c r="AR157" s="129">
        <v>0.19590740000000001</v>
      </c>
      <c r="AS157" s="129">
        <v>0.18057330000000002</v>
      </c>
      <c r="AT157" s="63" t="s">
        <v>3326</v>
      </c>
      <c r="AU157" s="63" t="s">
        <v>3427</v>
      </c>
      <c r="AV157" t="str">
        <f t="shared" si="46"/>
        <v>01/07/1998</v>
      </c>
      <c r="AW157" s="67">
        <v>1.2952181716971847</v>
      </c>
      <c r="AX157" s="60">
        <f t="shared" si="47"/>
        <v>1.2952181716971847</v>
      </c>
      <c r="AY157" s="60">
        <f t="shared" si="48"/>
        <v>0.44455540215951611</v>
      </c>
      <c r="AZ157" s="60">
        <f t="shared" si="49"/>
        <v>1.7397735738567008</v>
      </c>
      <c r="BA157" s="67">
        <v>37.938315843358069</v>
      </c>
      <c r="BB157" s="60">
        <v>13.02149987202457</v>
      </c>
      <c r="BC157" s="67">
        <v>50.959815715382639</v>
      </c>
      <c r="BD157" s="60" t="e">
        <f ca="1">_xll.BDP($H157,BD$1)</f>
        <v>#NAME?</v>
      </c>
      <c r="BE157" s="60" t="e">
        <f t="shared" ca="1" si="50"/>
        <v>#NAME?</v>
      </c>
      <c r="BF157" s="63">
        <v>1663.0530000000001</v>
      </c>
      <c r="BG157" s="63">
        <v>1836.684</v>
      </c>
      <c r="BH157" s="63">
        <v>1999.6670000000001</v>
      </c>
      <c r="BI157" s="63">
        <v>1904.3140000000001</v>
      </c>
      <c r="BJ157" s="63">
        <v>2022.386</v>
      </c>
      <c r="BK157" s="63">
        <v>2118.1930000000002</v>
      </c>
      <c r="BL157" s="45">
        <f t="shared" ca="1" si="51"/>
        <v>0</v>
      </c>
      <c r="BM157" s="45">
        <f t="shared" ca="1" si="52"/>
        <v>0</v>
      </c>
      <c r="BN157" s="45">
        <f t="shared" ca="1" si="53"/>
        <v>0</v>
      </c>
      <c r="BO157" s="45">
        <f t="shared" ca="1" si="54"/>
        <v>0</v>
      </c>
      <c r="BP157" s="45">
        <f t="shared" ca="1" si="55"/>
        <v>0</v>
      </c>
      <c r="BQ157" s="45">
        <f t="shared" ca="1" si="56"/>
        <v>0</v>
      </c>
      <c r="BR157" s="29">
        <f t="shared" ca="1" si="57"/>
        <v>0</v>
      </c>
      <c r="CI157" s="125">
        <f t="shared" si="58"/>
        <v>0.34593900821522822</v>
      </c>
      <c r="CJ157">
        <f t="shared" si="59"/>
        <v>0</v>
      </c>
      <c r="CK157">
        <f t="shared" si="60"/>
        <v>0</v>
      </c>
      <c r="CL157">
        <f t="shared" si="61"/>
        <v>0</v>
      </c>
      <c r="CM157">
        <f t="shared" si="62"/>
        <v>0</v>
      </c>
      <c r="CN157">
        <f t="shared" si="63"/>
        <v>1</v>
      </c>
      <c r="CO157">
        <f t="shared" si="64"/>
        <v>0</v>
      </c>
      <c r="CP157">
        <f t="shared" si="65"/>
        <v>0</v>
      </c>
      <c r="CR157" t="e">
        <f ca="1">_xll.BDP($H157,CR$1)</f>
        <v>#NAME?</v>
      </c>
      <c r="CS157" t="e">
        <f ca="1">_xll.BDP($H157,CS$1)</f>
        <v>#NAME?</v>
      </c>
      <c r="CT157" s="121" t="e">
        <f ca="1">_xll.BDP($H157,CT$1)</f>
        <v>#NAME?</v>
      </c>
      <c r="CU157" s="122" t="e">
        <f ca="1">_xll.BDP($H157,CU$1)</f>
        <v>#NAME?</v>
      </c>
      <c r="CV157" s="122" t="e">
        <f ca="1">_xll.BDP($H157,CV$1)</f>
        <v>#NAME?</v>
      </c>
      <c r="CW157" s="122" t="e">
        <f ca="1">_xll.BDP($H157,CW$1)</f>
        <v>#NAME?</v>
      </c>
    </row>
    <row r="158" spans="1:101" hidden="1" x14ac:dyDescent="0.3">
      <c r="A158" t="str">
        <f t="shared" si="44"/>
        <v>4A</v>
      </c>
      <c r="B158">
        <v>4</v>
      </c>
      <c r="C158" s="31" t="s">
        <v>3295</v>
      </c>
      <c r="D158" s="31">
        <v>2</v>
      </c>
      <c r="E158" s="31">
        <v>1</v>
      </c>
      <c r="F158" s="33">
        <v>0.16</v>
      </c>
      <c r="G158" s="31"/>
      <c r="H158" s="24" t="s">
        <v>89</v>
      </c>
      <c r="I158" s="35">
        <v>1155</v>
      </c>
      <c r="J158" s="34" t="str">
        <f t="shared" si="45"/>
        <v>1155BRO US Equity</v>
      </c>
      <c r="K158" s="24" t="s">
        <v>711</v>
      </c>
      <c r="L158" s="25">
        <v>0.81388654048084685</v>
      </c>
      <c r="M158" s="25">
        <v>0.67779000963258562</v>
      </c>
      <c r="N158" s="25">
        <v>0.13126737252251641</v>
      </c>
      <c r="O158" s="25">
        <v>0.12120429154978099</v>
      </c>
      <c r="P158" s="26">
        <v>12.164425375994476</v>
      </c>
      <c r="Q158" s="26">
        <v>9.2701834516061155</v>
      </c>
      <c r="R158" s="26">
        <v>15.566647783751431</v>
      </c>
      <c r="S158" s="27">
        <v>32.829818826322843</v>
      </c>
      <c r="T158" s="27">
        <v>34.278278390328538</v>
      </c>
      <c r="U158" s="25">
        <v>0.4667378996447602</v>
      </c>
      <c r="V158" s="28">
        <v>2.4171757096658282</v>
      </c>
      <c r="W158" s="25">
        <v>0.36048040365277334</v>
      </c>
      <c r="X158" s="29">
        <v>4.5357990753467449E-2</v>
      </c>
      <c r="Y158" s="28">
        <v>15.771182002220655</v>
      </c>
      <c r="Z158" s="28">
        <v>11.472044279341741</v>
      </c>
      <c r="AA158" s="28">
        <v>1453400000</v>
      </c>
      <c r="AB158" s="28">
        <v>8127600000</v>
      </c>
      <c r="AC158" s="28">
        <v>77300000</v>
      </c>
      <c r="AD158" s="30">
        <v>923600000</v>
      </c>
      <c r="AE158" s="36">
        <v>8.3694239930705933E-2</v>
      </c>
      <c r="AF158" s="66" t="e">
        <f ca="1">_xll.BDP($H158,AF$1)/1000000</f>
        <v>#NAME?</v>
      </c>
      <c r="AG158" s="66" t="e">
        <f ca="1">_xll.BDP($H158,AG$1)</f>
        <v>#NAME?</v>
      </c>
      <c r="AH158" s="67" t="e">
        <f ca="1">_xll.BDP($H158,AH$1)</f>
        <v>#NAME?</v>
      </c>
      <c r="AI158" s="67" t="e">
        <f ca="1">_xll.BDP($H158,AI$1)</f>
        <v>#NAME?</v>
      </c>
      <c r="AJ158" s="67" t="e">
        <f ca="1">_xll.BDP($H158,AJ$1)</f>
        <v>#NAME?</v>
      </c>
      <c r="AK158" s="67" t="e">
        <f ca="1">_xll.BDP($H158,AK$1)</f>
        <v>#NAME?</v>
      </c>
      <c r="AL158" s="67" t="e">
        <f ca="1">_xll.BDP($H158,AL$1)</f>
        <v>#NAME?</v>
      </c>
      <c r="AM158" s="34" t="e">
        <f ca="1">_xll.BDP($H158,AM$1)</f>
        <v>#NAME?</v>
      </c>
      <c r="AN158" s="34" t="e">
        <f ca="1">_xll.BDP($H158,AN$1)</f>
        <v>#NAME?</v>
      </c>
      <c r="AO158" s="34" t="e">
        <f ca="1">_xll.BDP($H158,AO$1)</f>
        <v>#NAME?</v>
      </c>
      <c r="AP158" s="34" t="e">
        <f ca="1">_xll.BDP($H158,AP$1)</f>
        <v>#NAME?</v>
      </c>
      <c r="AQ158" s="129">
        <v>0.12239810000000001</v>
      </c>
      <c r="AR158" s="129">
        <v>0.18708749999999999</v>
      </c>
      <c r="AS158" s="129">
        <v>0.206257</v>
      </c>
      <c r="AT158" s="63" t="s">
        <v>3998</v>
      </c>
      <c r="AU158" s="63" t="s">
        <v>3428</v>
      </c>
      <c r="AV158" t="str">
        <f t="shared" si="46"/>
        <v>01/02/1973</v>
      </c>
      <c r="AW158" s="67">
        <v>0.64200978136029341</v>
      </c>
      <c r="AX158" s="60">
        <f t="shared" si="47"/>
        <v>0.64200978136029341</v>
      </c>
      <c r="AY158" s="60">
        <f t="shared" si="48"/>
        <v>0.46943472155716864</v>
      </c>
      <c r="AZ158" s="60">
        <f t="shared" si="49"/>
        <v>1.111444502917462</v>
      </c>
      <c r="BA158" s="67">
        <v>18.368331137433888</v>
      </c>
      <c r="BB158" s="60">
        <v>13.43084274308292</v>
      </c>
      <c r="BC158" s="67">
        <v>31.799173880516808</v>
      </c>
      <c r="BD158" s="60" t="e">
        <f ca="1">_xll.BDP($H158,BD$1)</f>
        <v>#NAME?</v>
      </c>
      <c r="BE158" s="60" t="e">
        <f t="shared" ca="1" si="50"/>
        <v>#NAME?</v>
      </c>
      <c r="BF158" s="63">
        <v>728.09100000000001</v>
      </c>
      <c r="BG158" s="63">
        <v>819</v>
      </c>
      <c r="BH158" s="63">
        <v>887.375</v>
      </c>
      <c r="BI158" s="63">
        <v>896.22800000000007</v>
      </c>
      <c r="BJ158" s="63">
        <v>1154.3600000000001</v>
      </c>
      <c r="BK158" s="63">
        <v>1249.97</v>
      </c>
      <c r="BL158" s="45">
        <f t="shared" ca="1" si="51"/>
        <v>0</v>
      </c>
      <c r="BM158" s="45">
        <f t="shared" ca="1" si="52"/>
        <v>0</v>
      </c>
      <c r="BN158" s="45">
        <f t="shared" ca="1" si="53"/>
        <v>0</v>
      </c>
      <c r="BO158" s="45">
        <f t="shared" ca="1" si="54"/>
        <v>0</v>
      </c>
      <c r="BP158" s="45">
        <f t="shared" ca="1" si="55"/>
        <v>0</v>
      </c>
      <c r="BQ158" s="45">
        <f t="shared" ca="1" si="56"/>
        <v>0</v>
      </c>
      <c r="BR158" s="29">
        <f t="shared" ca="1" si="57"/>
        <v>0</v>
      </c>
      <c r="CI158" s="125">
        <f t="shared" si="58"/>
        <v>0.81388654048084685</v>
      </c>
      <c r="CJ158">
        <f t="shared" si="59"/>
        <v>0</v>
      </c>
      <c r="CK158">
        <f t="shared" si="60"/>
        <v>0</v>
      </c>
      <c r="CL158">
        <f t="shared" si="61"/>
        <v>0</v>
      </c>
      <c r="CM158">
        <f t="shared" si="62"/>
        <v>0</v>
      </c>
      <c r="CN158">
        <f t="shared" si="63"/>
        <v>0</v>
      </c>
      <c r="CO158">
        <f t="shared" si="64"/>
        <v>0</v>
      </c>
      <c r="CP158">
        <f t="shared" si="65"/>
        <v>1</v>
      </c>
      <c r="CR158" t="e">
        <f ca="1">_xll.BDP($H158,CR$1)</f>
        <v>#NAME?</v>
      </c>
      <c r="CS158" t="e">
        <f ca="1">_xll.BDP($H158,CS$1)</f>
        <v>#NAME?</v>
      </c>
      <c r="CT158" s="121" t="e">
        <f ca="1">_xll.BDP($H158,CT$1)</f>
        <v>#NAME?</v>
      </c>
      <c r="CU158" s="122" t="e">
        <f ca="1">_xll.BDP($H158,CU$1)</f>
        <v>#NAME?</v>
      </c>
      <c r="CV158" s="122" t="e">
        <f ca="1">_xll.BDP($H158,CV$1)</f>
        <v>#NAME?</v>
      </c>
      <c r="CW158" s="122" t="e">
        <f ca="1">_xll.BDP($H158,CW$1)</f>
        <v>#NAME?</v>
      </c>
    </row>
    <row r="159" spans="1:101" hidden="1" x14ac:dyDescent="0.3">
      <c r="A159" t="str">
        <f t="shared" si="44"/>
        <v>4C</v>
      </c>
      <c r="B159">
        <v>4</v>
      </c>
      <c r="C159" s="31" t="s">
        <v>3294</v>
      </c>
      <c r="D159" s="31">
        <v>3</v>
      </c>
      <c r="E159" s="31">
        <v>1</v>
      </c>
      <c r="F159" s="33">
        <v>0.21</v>
      </c>
      <c r="G159" s="31" t="s">
        <v>3013</v>
      </c>
      <c r="H159" s="24" t="s">
        <v>1170</v>
      </c>
      <c r="I159" s="34">
        <v>1156</v>
      </c>
      <c r="J159" s="34" t="str">
        <f t="shared" si="45"/>
        <v>1156ALU AU Equity</v>
      </c>
      <c r="K159" s="24" t="s">
        <v>1171</v>
      </c>
      <c r="L159" s="25">
        <v>0.86081512496591728</v>
      </c>
      <c r="M159" s="25">
        <v>1.2235912955757313</v>
      </c>
      <c r="N159" s="25">
        <v>0.57930934728475802</v>
      </c>
      <c r="O159" s="25">
        <v>0.79892729860384148</v>
      </c>
      <c r="P159" s="26">
        <v>31.494840542484749</v>
      </c>
      <c r="Q159" s="26">
        <v>25.133465646826892</v>
      </c>
      <c r="R159" s="26">
        <v>22.871426970894152</v>
      </c>
      <c r="S159" s="27">
        <v>35.2422667855203</v>
      </c>
      <c r="T159" s="27">
        <v>36.18055178160607</v>
      </c>
      <c r="U159" s="25">
        <v>-0.57558602843098328</v>
      </c>
      <c r="V159" s="28">
        <v>-2.2815365803953536</v>
      </c>
      <c r="W159" s="25">
        <v>0.74789130125547265</v>
      </c>
      <c r="X159" s="29" t="e">
        <v>#N/A</v>
      </c>
      <c r="Y159" s="28">
        <v>14.630043017736664</v>
      </c>
      <c r="Z159" s="28">
        <v>12.956614935032373</v>
      </c>
      <c r="AA159" s="28">
        <v>55512000</v>
      </c>
      <c r="AB159" s="28">
        <v>85019000</v>
      </c>
      <c r="AC159" s="28">
        <v>2607000</v>
      </c>
      <c r="AD159" s="30">
        <v>72677000</v>
      </c>
      <c r="AE159" s="36">
        <v>3.5871045860451034E-2</v>
      </c>
      <c r="AF159" s="66" t="e">
        <f ca="1">_xll.BDP($H159,AF$1)/1000000</f>
        <v>#NAME?</v>
      </c>
      <c r="AG159" s="66" t="e">
        <f ca="1">_xll.BDP($H159,AG$1)</f>
        <v>#NAME?</v>
      </c>
      <c r="AH159" s="67" t="e">
        <f ca="1">_xll.BDP($H159,AH$1)</f>
        <v>#NAME?</v>
      </c>
      <c r="AI159" s="67" t="e">
        <f ca="1">_xll.BDP($H159,AI$1)</f>
        <v>#NAME?</v>
      </c>
      <c r="AJ159" s="67" t="e">
        <f ca="1">_xll.BDP($H159,AJ$1)</f>
        <v>#NAME?</v>
      </c>
      <c r="AK159" s="67" t="e">
        <f ca="1">_xll.BDP($H159,AK$1)</f>
        <v>#NAME?</v>
      </c>
      <c r="AL159" s="67" t="e">
        <f ca="1">_xll.BDP($H159,AL$1)</f>
        <v>#NAME?</v>
      </c>
      <c r="AM159" s="34" t="e">
        <f ca="1">_xll.BDP($H159,AM$1)</f>
        <v>#NAME?</v>
      </c>
      <c r="AN159" s="34" t="e">
        <f ca="1">_xll.BDP($H159,AN$1)</f>
        <v>#NAME?</v>
      </c>
      <c r="AO159" s="34" t="e">
        <f ca="1">_xll.BDP($H159,AO$1)</f>
        <v>#NAME?</v>
      </c>
      <c r="AP159" s="34" t="e">
        <f ca="1">_xll.BDP($H159,AP$1)</f>
        <v>#NAME?</v>
      </c>
      <c r="AQ159" s="129">
        <v>0.21670909999999999</v>
      </c>
      <c r="AR159" s="129">
        <v>0.41350610000000004</v>
      </c>
      <c r="AS159" s="129">
        <v>0.22081309999999998</v>
      </c>
      <c r="AT159" s="63" t="s">
        <v>3429</v>
      </c>
      <c r="AU159" s="63" t="s">
        <v>3429</v>
      </c>
      <c r="AV159" t="str">
        <f t="shared" si="46"/>
        <v>04/08/1999</v>
      </c>
      <c r="AW159" s="67">
        <v>1.756905626601184</v>
      </c>
      <c r="AX159" s="60">
        <f t="shared" si="47"/>
        <v>1.756905626601184</v>
      </c>
      <c r="AY159" s="60">
        <f t="shared" si="48"/>
        <v>2.2434974324294598E-16</v>
      </c>
      <c r="AZ159" s="60">
        <f t="shared" si="49"/>
        <v>1.7569056266011842</v>
      </c>
      <c r="BA159" s="67">
        <v>111.28664667520356</v>
      </c>
      <c r="BB159" s="60">
        <v>1.4210854715202004E-14</v>
      </c>
      <c r="BC159" s="67">
        <v>111.28664667520357</v>
      </c>
      <c r="BD159" s="60" t="e">
        <f ca="1">_xll.BDP($H159,BD$1)</f>
        <v>#NAME?</v>
      </c>
      <c r="BE159" s="60" t="e">
        <f t="shared" ca="1" si="50"/>
        <v>#NAME?</v>
      </c>
      <c r="BF159" s="63">
        <v>65.933000000000007</v>
      </c>
      <c r="BG159" s="63">
        <v>81.747</v>
      </c>
      <c r="BH159" s="63">
        <v>100.31400000000001</v>
      </c>
      <c r="BI159" s="63">
        <v>51.353999999999999</v>
      </c>
      <c r="BJ159" s="63">
        <v>79.608000000000004</v>
      </c>
      <c r="BK159" s="63">
        <v>106.117</v>
      </c>
      <c r="BL159" s="45">
        <f t="shared" ca="1" si="51"/>
        <v>0</v>
      </c>
      <c r="BM159" s="45">
        <f t="shared" ca="1" si="52"/>
        <v>0</v>
      </c>
      <c r="BN159" s="45">
        <f t="shared" ca="1" si="53"/>
        <v>0</v>
      </c>
      <c r="BO159" s="45">
        <f t="shared" ca="1" si="54"/>
        <v>0</v>
      </c>
      <c r="BP159" s="45">
        <f t="shared" ca="1" si="55"/>
        <v>0</v>
      </c>
      <c r="BQ159" s="45">
        <f t="shared" ca="1" si="56"/>
        <v>0</v>
      </c>
      <c r="BR159" s="29">
        <f t="shared" ca="1" si="57"/>
        <v>0</v>
      </c>
      <c r="CI159" s="125">
        <f t="shared" si="58"/>
        <v>0.86081512496591728</v>
      </c>
      <c r="CJ159">
        <f t="shared" si="59"/>
        <v>0</v>
      </c>
      <c r="CK159">
        <f t="shared" si="60"/>
        <v>0</v>
      </c>
      <c r="CL159">
        <f t="shared" si="61"/>
        <v>0</v>
      </c>
      <c r="CM159">
        <f t="shared" si="62"/>
        <v>0</v>
      </c>
      <c r="CN159">
        <f t="shared" si="63"/>
        <v>0</v>
      </c>
      <c r="CO159">
        <f t="shared" si="64"/>
        <v>0</v>
      </c>
      <c r="CP159">
        <f t="shared" si="65"/>
        <v>1</v>
      </c>
      <c r="CR159" t="e">
        <f ca="1">_xll.BDP($H159,CR$1)</f>
        <v>#NAME?</v>
      </c>
      <c r="CS159" t="e">
        <f ca="1">_xll.BDP($H159,CS$1)</f>
        <v>#NAME?</v>
      </c>
      <c r="CT159" s="121" t="e">
        <f ca="1">_xll.BDP($H159,CT$1)</f>
        <v>#NAME?</v>
      </c>
      <c r="CU159" s="122" t="e">
        <f ca="1">_xll.BDP($H159,CU$1)</f>
        <v>#NAME?</v>
      </c>
      <c r="CV159" s="122" t="e">
        <f ca="1">_xll.BDP($H159,CV$1)</f>
        <v>#NAME?</v>
      </c>
      <c r="CW159" s="122" t="e">
        <f ca="1">_xll.BDP($H159,CW$1)</f>
        <v>#NAME?</v>
      </c>
    </row>
    <row r="160" spans="1:101" hidden="1" x14ac:dyDescent="0.3">
      <c r="A160" t="str">
        <f t="shared" si="44"/>
        <v>4B</v>
      </c>
      <c r="B160">
        <v>4</v>
      </c>
      <c r="C160" s="31" t="s">
        <v>3296</v>
      </c>
      <c r="D160" s="31">
        <v>3</v>
      </c>
      <c r="E160" s="31">
        <v>2</v>
      </c>
      <c r="F160" s="33">
        <v>0.13</v>
      </c>
      <c r="G160" s="31" t="s">
        <v>3078</v>
      </c>
      <c r="H160" s="24" t="s">
        <v>339</v>
      </c>
      <c r="I160" s="35">
        <v>1157</v>
      </c>
      <c r="J160" s="34" t="str">
        <f t="shared" si="45"/>
        <v>1157WM US Equity</v>
      </c>
      <c r="K160" s="24" t="s">
        <v>1026</v>
      </c>
      <c r="L160" s="25">
        <v>0.25839875981551075</v>
      </c>
      <c r="M160" s="25">
        <v>0.27846905024413293</v>
      </c>
      <c r="N160" s="25">
        <v>0.15270631135833604</v>
      </c>
      <c r="O160" s="25">
        <v>0.16057399754779528</v>
      </c>
      <c r="P160" s="26">
        <v>15.86635019171079</v>
      </c>
      <c r="Q160" s="26">
        <v>11.374772754490429</v>
      </c>
      <c r="R160" s="26">
        <v>32.427831761117808</v>
      </c>
      <c r="S160" s="27">
        <v>28.9650793893755</v>
      </c>
      <c r="T160" s="27">
        <v>28.683115037059601</v>
      </c>
      <c r="U160" s="25">
        <v>0.68530272338510012</v>
      </c>
      <c r="V160" s="28">
        <v>2.743063063063063</v>
      </c>
      <c r="W160" s="25">
        <v>0.21914341747327135</v>
      </c>
      <c r="X160" s="29" t="e">
        <v>#N/A</v>
      </c>
      <c r="Y160" s="28">
        <v>6.6331405730893609</v>
      </c>
      <c r="Z160" s="28">
        <v>2.1868117282555222</v>
      </c>
      <c r="AA160" s="28">
        <v>12698000000</v>
      </c>
      <c r="AB160" s="28">
        <v>22021000000</v>
      </c>
      <c r="AC160" s="28">
        <v>80000000</v>
      </c>
      <c r="AD160" s="30">
        <v>4305000000</v>
      </c>
      <c r="AE160" s="36">
        <v>1.8583042973286876E-2</v>
      </c>
      <c r="AF160" s="66" t="e">
        <f ca="1">_xll.BDP($H160,AF$1)/1000000</f>
        <v>#NAME?</v>
      </c>
      <c r="AG160" s="66" t="e">
        <f ca="1">_xll.BDP($H160,AG$1)</f>
        <v>#NAME?</v>
      </c>
      <c r="AH160" s="67" t="e">
        <f ca="1">_xll.BDP($H160,AH$1)</f>
        <v>#NAME?</v>
      </c>
      <c r="AI160" s="67" t="e">
        <f ca="1">_xll.BDP($H160,AI$1)</f>
        <v>#NAME?</v>
      </c>
      <c r="AJ160" s="67" t="e">
        <f ca="1">_xll.BDP($H160,AJ$1)</f>
        <v>#NAME?</v>
      </c>
      <c r="AK160" s="67" t="e">
        <f ca="1">_xll.BDP($H160,AK$1)</f>
        <v>#NAME?</v>
      </c>
      <c r="AL160" s="67" t="e">
        <f ca="1">_xll.BDP($H160,AL$1)</f>
        <v>#NAME?</v>
      </c>
      <c r="AM160" s="34" t="e">
        <f ca="1">_xll.BDP($H160,AM$1)</f>
        <v>#NAME?</v>
      </c>
      <c r="AN160" s="34" t="e">
        <f ca="1">_xll.BDP($H160,AN$1)</f>
        <v>#NAME?</v>
      </c>
      <c r="AO160" s="34" t="e">
        <f ca="1">_xll.BDP($H160,AO$1)</f>
        <v>#NAME?</v>
      </c>
      <c r="AP160" s="34" t="e">
        <f ca="1">_xll.BDP($H160,AP$1)</f>
        <v>#NAME?</v>
      </c>
      <c r="AQ160" s="129">
        <v>0.13355890000000001</v>
      </c>
      <c r="AR160" s="129">
        <v>0.19653569999999998</v>
      </c>
      <c r="AS160" s="129">
        <v>0.15616240000000001</v>
      </c>
      <c r="AT160" s="63" t="s">
        <v>3998</v>
      </c>
      <c r="AU160" s="63" t="s">
        <v>3430</v>
      </c>
      <c r="AV160" t="str">
        <f t="shared" si="46"/>
        <v>15/06/1988</v>
      </c>
      <c r="AW160" s="67">
        <v>1.6970725209505328</v>
      </c>
      <c r="AX160" s="60">
        <f t="shared" si="47"/>
        <v>1.6970725209505328</v>
      </c>
      <c r="AY160" s="60">
        <f t="shared" si="48"/>
        <v>2.4045800064721563</v>
      </c>
      <c r="AZ160" s="60">
        <f t="shared" si="49"/>
        <v>4.1016525274226892</v>
      </c>
      <c r="BA160" s="67">
        <v>45.443421463472269</v>
      </c>
      <c r="BB160" s="60">
        <v>64.388729018810267</v>
      </c>
      <c r="BC160" s="67">
        <v>109.83215048228254</v>
      </c>
      <c r="BD160" s="60" t="e">
        <f ca="1">_xll.BDP($H160,BD$1)</f>
        <v>#NAME?</v>
      </c>
      <c r="BE160" s="60" t="e">
        <f t="shared" ca="1" si="50"/>
        <v>#NAME?</v>
      </c>
      <c r="BF160" s="63">
        <v>2423.15</v>
      </c>
      <c r="BG160" s="63">
        <v>2672.35</v>
      </c>
      <c r="BH160" s="63">
        <v>2973.4549999999999</v>
      </c>
      <c r="BI160" s="63">
        <v>1664.107</v>
      </c>
      <c r="BJ160" s="63">
        <v>2339.2249999999999</v>
      </c>
      <c r="BK160" s="63">
        <v>2880.828</v>
      </c>
      <c r="BL160" s="45">
        <f t="shared" ca="1" si="51"/>
        <v>0</v>
      </c>
      <c r="BM160" s="45">
        <f t="shared" ca="1" si="52"/>
        <v>0</v>
      </c>
      <c r="BN160" s="45">
        <f t="shared" ca="1" si="53"/>
        <v>0</v>
      </c>
      <c r="BO160" s="45">
        <f t="shared" ca="1" si="54"/>
        <v>0</v>
      </c>
      <c r="BP160" s="45">
        <f t="shared" ca="1" si="55"/>
        <v>0</v>
      </c>
      <c r="BQ160" s="45">
        <f t="shared" ca="1" si="56"/>
        <v>0</v>
      </c>
      <c r="BR160" s="29">
        <f t="shared" ca="1" si="57"/>
        <v>0</v>
      </c>
      <c r="CI160" s="125">
        <f t="shared" si="58"/>
        <v>0.25839875981551075</v>
      </c>
      <c r="CJ160">
        <f t="shared" si="59"/>
        <v>0</v>
      </c>
      <c r="CK160">
        <f t="shared" si="60"/>
        <v>0</v>
      </c>
      <c r="CL160">
        <f t="shared" si="61"/>
        <v>0</v>
      </c>
      <c r="CM160">
        <f t="shared" si="62"/>
        <v>1</v>
      </c>
      <c r="CN160">
        <f t="shared" si="63"/>
        <v>0</v>
      </c>
      <c r="CO160">
        <f t="shared" si="64"/>
        <v>0</v>
      </c>
      <c r="CP160">
        <f t="shared" si="65"/>
        <v>0</v>
      </c>
      <c r="CR160" t="e">
        <f ca="1">_xll.BDP($H160,CR$1)</f>
        <v>#NAME?</v>
      </c>
      <c r="CS160" t="e">
        <f ca="1">_xll.BDP($H160,CS$1)</f>
        <v>#NAME?</v>
      </c>
      <c r="CT160" s="121" t="e">
        <f ca="1">_xll.BDP($H160,CT$1)</f>
        <v>#NAME?</v>
      </c>
      <c r="CU160" s="122" t="e">
        <f ca="1">_xll.BDP($H160,CU$1)</f>
        <v>#NAME?</v>
      </c>
      <c r="CV160" s="122" t="e">
        <f ca="1">_xll.BDP($H160,CV$1)</f>
        <v>#NAME?</v>
      </c>
      <c r="CW160" s="122" t="e">
        <f ca="1">_xll.BDP($H160,CW$1)</f>
        <v>#NAME?</v>
      </c>
    </row>
    <row r="161" spans="1:101" hidden="1" x14ac:dyDescent="0.3">
      <c r="A161" t="str">
        <f t="shared" si="44"/>
        <v>4B</v>
      </c>
      <c r="B161">
        <v>4</v>
      </c>
      <c r="C161" s="31" t="s">
        <v>3296</v>
      </c>
      <c r="D161" s="31">
        <v>9</v>
      </c>
      <c r="E161" s="31">
        <v>3</v>
      </c>
      <c r="F161" s="33">
        <v>0.18</v>
      </c>
      <c r="G161" s="31" t="s">
        <v>3033</v>
      </c>
      <c r="H161" s="24" t="s">
        <v>2023</v>
      </c>
      <c r="I161" s="34">
        <v>1158</v>
      </c>
      <c r="J161" s="34" t="str">
        <f t="shared" si="45"/>
        <v>1158SRT GR Equity</v>
      </c>
      <c r="K161" s="24" t="s">
        <v>2024</v>
      </c>
      <c r="L161" s="25">
        <v>0.2772290423121701</v>
      </c>
      <c r="M161" s="25">
        <v>0.32445106476884034</v>
      </c>
      <c r="N161" s="25">
        <v>0.18435930615241927</v>
      </c>
      <c r="O161" s="25">
        <v>0.22009318687898805</v>
      </c>
      <c r="P161" s="26">
        <v>15.495821502467688</v>
      </c>
      <c r="Q161" s="26">
        <v>12.063157028648398</v>
      </c>
      <c r="R161" s="26">
        <v>26.719598152799158</v>
      </c>
      <c r="S161" s="27">
        <v>30.390061682078841</v>
      </c>
      <c r="T161" s="27">
        <v>35.051620475722814</v>
      </c>
      <c r="U161" s="25">
        <v>0.53022809755730649</v>
      </c>
      <c r="V161" s="28">
        <v>2.4026073619631902</v>
      </c>
      <c r="W161" s="25">
        <v>0.3843324908414506</v>
      </c>
      <c r="X161" s="29" t="e">
        <v>#N/A</v>
      </c>
      <c r="Y161" s="28">
        <v>22.475369746493307</v>
      </c>
      <c r="Z161" s="28">
        <v>31.998378362833012</v>
      </c>
      <c r="AA161" s="28">
        <v>3625200000</v>
      </c>
      <c r="AB161" s="28">
        <v>5344100000</v>
      </c>
      <c r="AC161" s="28" t="e">
        <v>#N/A</v>
      </c>
      <c r="AD161" s="30">
        <v>442400000</v>
      </c>
      <c r="AE161" s="36">
        <v>0</v>
      </c>
      <c r="AF161" s="66" t="e">
        <f ca="1">_xll.BDP($H161,AF$1)/1000000</f>
        <v>#NAME?</v>
      </c>
      <c r="AG161" s="66" t="e">
        <f ca="1">_xll.BDP($H161,AG$1)</f>
        <v>#NAME?</v>
      </c>
      <c r="AH161" s="67" t="e">
        <f ca="1">_xll.BDP($H161,AH$1)</f>
        <v>#NAME?</v>
      </c>
      <c r="AI161" s="67" t="e">
        <f ca="1">_xll.BDP($H161,AI$1)</f>
        <v>#NAME?</v>
      </c>
      <c r="AJ161" s="67" t="e">
        <f ca="1">_xll.BDP($H161,AJ$1)</f>
        <v>#NAME?</v>
      </c>
      <c r="AK161" s="67" t="e">
        <f ca="1">_xll.BDP($H161,AK$1)</f>
        <v>#NAME?</v>
      </c>
      <c r="AL161" s="67" t="e">
        <f ca="1">_xll.BDP($H161,AL$1)</f>
        <v>#NAME?</v>
      </c>
      <c r="AM161" s="34" t="e">
        <f ca="1">_xll.BDP($H161,AM$1)</f>
        <v>#NAME?</v>
      </c>
      <c r="AN161" s="34" t="e">
        <f ca="1">_xll.BDP($H161,AN$1)</f>
        <v>#NAME?</v>
      </c>
      <c r="AO161" s="34" t="e">
        <f ca="1">_xll.BDP($H161,AO$1)</f>
        <v>#NAME?</v>
      </c>
      <c r="AP161" s="34" t="e">
        <f ca="1">_xll.BDP($H161,AP$1)</f>
        <v>#NAME?</v>
      </c>
      <c r="AQ161" s="129">
        <v>0.29726659999999999</v>
      </c>
      <c r="AR161" s="129">
        <v>0.3075309</v>
      </c>
      <c r="AS161" s="129">
        <v>0.25418560000000001</v>
      </c>
      <c r="AT161" s="63" t="s">
        <v>3998</v>
      </c>
      <c r="AU161" s="63" t="s">
        <v>3431</v>
      </c>
      <c r="AV161" t="str">
        <f t="shared" si="46"/>
        <v>10/07/1990</v>
      </c>
      <c r="AW161" s="67">
        <v>0.47906195897752513</v>
      </c>
      <c r="AX161" s="60">
        <f t="shared" si="47"/>
        <v>0.47906195897752513</v>
      </c>
      <c r="AY161" s="60">
        <f t="shared" si="48"/>
        <v>0</v>
      </c>
      <c r="AZ161" s="60">
        <f t="shared" si="49"/>
        <v>0.47906195897752513</v>
      </c>
      <c r="BA161" s="67">
        <v>14.864155029290099</v>
      </c>
      <c r="BB161" s="60">
        <v>0</v>
      </c>
      <c r="BC161" s="67">
        <v>14.864155029290099</v>
      </c>
      <c r="BD161" s="60" t="e">
        <f ca="1">_xll.BDP($H161,BD$1)</f>
        <v>#NAME?</v>
      </c>
      <c r="BE161" s="60" t="e">
        <f t="shared" ca="1" si="50"/>
        <v>#NAME?</v>
      </c>
      <c r="BF161" s="63">
        <v>429.45</v>
      </c>
      <c r="BG161" s="63">
        <v>526.70000000000005</v>
      </c>
      <c r="BH161" s="63">
        <v>658.68399999999997</v>
      </c>
      <c r="BI161" s="63">
        <v>505.65699999999998</v>
      </c>
      <c r="BJ161" s="63">
        <v>486.03800000000001</v>
      </c>
      <c r="BK161" s="63">
        <v>703.36300000000006</v>
      </c>
      <c r="BL161" s="45">
        <f t="shared" ca="1" si="51"/>
        <v>0</v>
      </c>
      <c r="BM161" s="45">
        <f t="shared" ca="1" si="52"/>
        <v>0</v>
      </c>
      <c r="BN161" s="45">
        <f t="shared" ca="1" si="53"/>
        <v>0</v>
      </c>
      <c r="BO161" s="45">
        <f t="shared" ca="1" si="54"/>
        <v>0</v>
      </c>
      <c r="BP161" s="45">
        <f t="shared" ca="1" si="55"/>
        <v>0</v>
      </c>
      <c r="BQ161" s="45">
        <f t="shared" ca="1" si="56"/>
        <v>0</v>
      </c>
      <c r="BR161" s="29">
        <f t="shared" ca="1" si="57"/>
        <v>0</v>
      </c>
      <c r="CI161" s="125">
        <f t="shared" si="58"/>
        <v>0.2772290423121701</v>
      </c>
      <c r="CJ161">
        <f t="shared" si="59"/>
        <v>0</v>
      </c>
      <c r="CK161">
        <f t="shared" si="60"/>
        <v>0</v>
      </c>
      <c r="CL161">
        <f t="shared" si="61"/>
        <v>0</v>
      </c>
      <c r="CM161">
        <f t="shared" si="62"/>
        <v>1</v>
      </c>
      <c r="CN161">
        <f t="shared" si="63"/>
        <v>0</v>
      </c>
      <c r="CO161">
        <f t="shared" si="64"/>
        <v>0</v>
      </c>
      <c r="CP161">
        <f t="shared" si="65"/>
        <v>0</v>
      </c>
      <c r="CR161" t="e">
        <f ca="1">_xll.BDP($H161,CR$1)</f>
        <v>#NAME?</v>
      </c>
      <c r="CS161" t="e">
        <f ca="1">_xll.BDP($H161,CS$1)</f>
        <v>#NAME?</v>
      </c>
      <c r="CT161" s="121" t="e">
        <f ca="1">_xll.BDP($H161,CT$1)</f>
        <v>#NAME?</v>
      </c>
      <c r="CU161" s="122" t="e">
        <f ca="1">_xll.BDP($H161,CU$1)</f>
        <v>#NAME?</v>
      </c>
      <c r="CV161" s="122" t="e">
        <f ca="1">_xll.BDP($H161,CV$1)</f>
        <v>#NAME?</v>
      </c>
      <c r="CW161" s="122" t="e">
        <f ca="1">_xll.BDP($H161,CW$1)</f>
        <v>#NAME?</v>
      </c>
    </row>
    <row r="162" spans="1:101" hidden="1" x14ac:dyDescent="0.3">
      <c r="A162" t="str">
        <f t="shared" si="44"/>
        <v>4B</v>
      </c>
      <c r="B162">
        <v>4</v>
      </c>
      <c r="C162" s="31" t="s">
        <v>3296</v>
      </c>
      <c r="D162" s="31">
        <v>9</v>
      </c>
      <c r="E162" s="31">
        <v>1</v>
      </c>
      <c r="F162" s="33">
        <v>0.13</v>
      </c>
      <c r="G162" s="31"/>
      <c r="H162" s="24" t="s">
        <v>2010</v>
      </c>
      <c r="I162" s="35">
        <v>1159</v>
      </c>
      <c r="J162" s="34" t="str">
        <f t="shared" si="45"/>
        <v>1159AFX GR Equity</v>
      </c>
      <c r="K162" s="24" t="s">
        <v>2011</v>
      </c>
      <c r="L162" s="25">
        <v>0.44155180597731025</v>
      </c>
      <c r="M162" s="25">
        <v>0.41947713458920005</v>
      </c>
      <c r="N162" s="25">
        <v>0.29547657841546238</v>
      </c>
      <c r="O162" s="25">
        <v>0.29045704938452782</v>
      </c>
      <c r="P162" s="26">
        <v>16.947203545410417</v>
      </c>
      <c r="Q162" s="26">
        <v>12.057707442413028</v>
      </c>
      <c r="R162" s="26">
        <v>15.042885656717447</v>
      </c>
      <c r="S162" s="27">
        <v>21.940421738781978</v>
      </c>
      <c r="T162" s="27">
        <v>24.989384266431788</v>
      </c>
      <c r="U162" s="25">
        <v>-0.22858738958588518</v>
      </c>
      <c r="V162" s="28">
        <v>-1.2189318945611669</v>
      </c>
      <c r="W162" s="25">
        <v>0.72400357816586791</v>
      </c>
      <c r="X162" s="29">
        <v>5.0670727076107362E-2</v>
      </c>
      <c r="Y162" s="28">
        <v>11.261743480275168</v>
      </c>
      <c r="Z162" s="28">
        <v>15.431476071637174</v>
      </c>
      <c r="AA162" s="28">
        <v>967247000</v>
      </c>
      <c r="AB162" s="28">
        <v>1396895000</v>
      </c>
      <c r="AC162" s="28" t="e">
        <v>#N/A</v>
      </c>
      <c r="AD162" s="30">
        <v>161513000</v>
      </c>
      <c r="AE162" s="36">
        <v>0</v>
      </c>
      <c r="AF162" s="66" t="e">
        <f ca="1">_xll.BDP($H162,AF$1)/1000000</f>
        <v>#NAME?</v>
      </c>
      <c r="AG162" s="66" t="e">
        <f ca="1">_xll.BDP($H162,AG$1)</f>
        <v>#NAME?</v>
      </c>
      <c r="AH162" s="67" t="e">
        <f ca="1">_xll.BDP($H162,AH$1)</f>
        <v>#NAME?</v>
      </c>
      <c r="AI162" s="67" t="e">
        <f ca="1">_xll.BDP($H162,AI$1)</f>
        <v>#NAME?</v>
      </c>
      <c r="AJ162" s="67" t="e">
        <f ca="1">_xll.BDP($H162,AJ$1)</f>
        <v>#NAME?</v>
      </c>
      <c r="AK162" s="67" t="e">
        <f ca="1">_xll.BDP($H162,AK$1)</f>
        <v>#NAME?</v>
      </c>
      <c r="AL162" s="67" t="e">
        <f ca="1">_xll.BDP($H162,AL$1)</f>
        <v>#NAME?</v>
      </c>
      <c r="AM162" s="34" t="e">
        <f ca="1">_xll.BDP($H162,AM$1)</f>
        <v>#NAME?</v>
      </c>
      <c r="AN162" s="34" t="e">
        <f ca="1">_xll.BDP($H162,AN$1)</f>
        <v>#NAME?</v>
      </c>
      <c r="AO162" s="34" t="e">
        <f ca="1">_xll.BDP($H162,AO$1)</f>
        <v>#NAME?</v>
      </c>
      <c r="AP162" s="34" t="e">
        <f ca="1">_xll.BDP($H162,AP$1)</f>
        <v>#NAME?</v>
      </c>
      <c r="AQ162" s="129">
        <v>0.15668480000000001</v>
      </c>
      <c r="AR162" s="129">
        <v>0.16919920000000002</v>
      </c>
      <c r="AS162" s="129">
        <v>0.1354283</v>
      </c>
      <c r="AT162" s="63" t="s">
        <v>4028</v>
      </c>
      <c r="AU162" s="63" t="s">
        <v>3317</v>
      </c>
      <c r="AV162" t="str">
        <f t="shared" si="46"/>
        <v>22/03/2000</v>
      </c>
      <c r="AW162" s="67">
        <v>1.0456273990892184</v>
      </c>
      <c r="AX162" s="60">
        <f t="shared" si="47"/>
        <v>1.0456273990892184</v>
      </c>
      <c r="AY162" s="60">
        <f t="shared" si="48"/>
        <v>0</v>
      </c>
      <c r="AZ162" s="60">
        <f t="shared" si="49"/>
        <v>1.0456273990892184</v>
      </c>
      <c r="BA162" s="67">
        <v>26.821442334685159</v>
      </c>
      <c r="BB162" s="60">
        <v>0</v>
      </c>
      <c r="BC162" s="67">
        <v>26.821442334685159</v>
      </c>
      <c r="BD162" s="60" t="e">
        <f ca="1">_xll.BDP($H162,BD$1)</f>
        <v>#NAME?</v>
      </c>
      <c r="BE162" s="60" t="e">
        <f t="shared" ca="1" si="50"/>
        <v>#NAME?</v>
      </c>
      <c r="BF162" s="63">
        <v>271.13299999999998</v>
      </c>
      <c r="BG162" s="63">
        <v>312.53300000000002</v>
      </c>
      <c r="BH162" s="63">
        <v>362.923</v>
      </c>
      <c r="BI162" s="63">
        <v>201.089</v>
      </c>
      <c r="BJ162" s="63">
        <v>276.74799999999999</v>
      </c>
      <c r="BK162" s="63">
        <v>326.17099999999999</v>
      </c>
      <c r="BL162" s="45">
        <f t="shared" ca="1" si="51"/>
        <v>0</v>
      </c>
      <c r="BM162" s="45">
        <f t="shared" ca="1" si="52"/>
        <v>0</v>
      </c>
      <c r="BN162" s="45">
        <f t="shared" ca="1" si="53"/>
        <v>0</v>
      </c>
      <c r="BO162" s="45">
        <f t="shared" ca="1" si="54"/>
        <v>0</v>
      </c>
      <c r="BP162" s="45">
        <f t="shared" ca="1" si="55"/>
        <v>0</v>
      </c>
      <c r="BQ162" s="45">
        <f t="shared" ca="1" si="56"/>
        <v>0</v>
      </c>
      <c r="BR162" s="29">
        <f t="shared" ca="1" si="57"/>
        <v>0</v>
      </c>
      <c r="CI162" s="125">
        <f t="shared" si="58"/>
        <v>0.44155180597731025</v>
      </c>
      <c r="CJ162">
        <f t="shared" si="59"/>
        <v>0</v>
      </c>
      <c r="CK162">
        <f t="shared" si="60"/>
        <v>0</v>
      </c>
      <c r="CL162">
        <f t="shared" si="61"/>
        <v>0</v>
      </c>
      <c r="CM162">
        <f t="shared" si="62"/>
        <v>0</v>
      </c>
      <c r="CN162">
        <f t="shared" si="63"/>
        <v>0</v>
      </c>
      <c r="CO162">
        <f t="shared" si="64"/>
        <v>1</v>
      </c>
      <c r="CP162">
        <f t="shared" si="65"/>
        <v>0</v>
      </c>
      <c r="CR162" t="e">
        <f ca="1">_xll.BDP($H162,CR$1)</f>
        <v>#NAME?</v>
      </c>
      <c r="CS162" t="e">
        <f ca="1">_xll.BDP($H162,CS$1)</f>
        <v>#NAME?</v>
      </c>
      <c r="CT162" s="121" t="e">
        <f ca="1">_xll.BDP($H162,CT$1)</f>
        <v>#NAME?</v>
      </c>
      <c r="CU162" s="122" t="e">
        <f ca="1">_xll.BDP($H162,CU$1)</f>
        <v>#NAME?</v>
      </c>
      <c r="CV162" s="122" t="e">
        <f ca="1">_xll.BDP($H162,CV$1)</f>
        <v>#NAME?</v>
      </c>
      <c r="CW162" s="122" t="e">
        <f ca="1">_xll.BDP($H162,CW$1)</f>
        <v>#NAME?</v>
      </c>
    </row>
    <row r="163" spans="1:101" hidden="1" x14ac:dyDescent="0.3">
      <c r="A163" t="str">
        <f t="shared" si="44"/>
        <v>5B</v>
      </c>
      <c r="B163">
        <v>5</v>
      </c>
      <c r="C163" s="31" t="s">
        <v>3296</v>
      </c>
      <c r="D163" s="31">
        <v>1</v>
      </c>
      <c r="E163" s="31">
        <v>1</v>
      </c>
      <c r="F163" s="33">
        <v>0.16</v>
      </c>
      <c r="G163" s="31" t="s">
        <v>3143</v>
      </c>
      <c r="H163" s="31" t="s">
        <v>1288</v>
      </c>
      <c r="I163" s="34">
        <v>1160</v>
      </c>
      <c r="J163" s="34" t="str">
        <f t="shared" si="45"/>
        <v>1160VID SM Equity</v>
      </c>
      <c r="K163" s="24" t="s">
        <v>1308</v>
      </c>
      <c r="L163" s="25">
        <v>0.20688916263706036</v>
      </c>
      <c r="M163" s="25">
        <v>0.18619331533196812</v>
      </c>
      <c r="N163" s="25">
        <v>0.16644259429744804</v>
      </c>
      <c r="O163" s="25">
        <v>0.15371176280889798</v>
      </c>
      <c r="P163" s="26">
        <v>18.083993530029382</v>
      </c>
      <c r="Q163" s="26">
        <v>14.62144344544666</v>
      </c>
      <c r="R163" s="26">
        <v>20.828107706783971</v>
      </c>
      <c r="S163" s="27">
        <v>25.055721005811094</v>
      </c>
      <c r="T163" s="27">
        <v>20.080321881623245</v>
      </c>
      <c r="U163" s="25">
        <v>0.16882241432843625</v>
      </c>
      <c r="V163" s="28">
        <v>0.88700234506222198</v>
      </c>
      <c r="W163" s="25">
        <v>0.53337480095769163</v>
      </c>
      <c r="X163" s="29" t="e">
        <v>#N/A</v>
      </c>
      <c r="Y163" s="28">
        <v>10.75106405014343</v>
      </c>
      <c r="Z163" s="28">
        <v>18.108717219753288</v>
      </c>
      <c r="AA163" s="28">
        <v>993258000</v>
      </c>
      <c r="AB163" s="28">
        <v>1203148000</v>
      </c>
      <c r="AC163" s="28" t="e">
        <v>#N/A</v>
      </c>
      <c r="AD163" s="30">
        <v>222719000</v>
      </c>
      <c r="AE163" s="36">
        <v>0</v>
      </c>
      <c r="AF163" s="66" t="e">
        <f ca="1">_xll.BDP($H163,AF$1)/1000000</f>
        <v>#NAME?</v>
      </c>
      <c r="AG163" s="66" t="e">
        <f ca="1">_xll.BDP($H163,AG$1)</f>
        <v>#NAME?</v>
      </c>
      <c r="AH163" s="67" t="e">
        <f ca="1">_xll.BDP($H163,AH$1)</f>
        <v>#NAME?</v>
      </c>
      <c r="AI163" s="67" t="e">
        <f ca="1">_xll.BDP($H163,AI$1)</f>
        <v>#NAME?</v>
      </c>
      <c r="AJ163" s="67" t="e">
        <f ca="1">_xll.BDP($H163,AJ$1)</f>
        <v>#NAME?</v>
      </c>
      <c r="AK163" s="67" t="e">
        <f ca="1">_xll.BDP($H163,AK$1)</f>
        <v>#NAME?</v>
      </c>
      <c r="AL163" s="67" t="e">
        <f ca="1">_xll.BDP($H163,AL$1)</f>
        <v>#NAME?</v>
      </c>
      <c r="AM163" s="34" t="e">
        <f ca="1">_xll.BDP($H163,AM$1)</f>
        <v>#NAME?</v>
      </c>
      <c r="AN163" s="34" t="e">
        <f ca="1">_xll.BDP($H163,AN$1)</f>
        <v>#NAME?</v>
      </c>
      <c r="AO163" s="34" t="e">
        <f ca="1">_xll.BDP($H163,AO$1)</f>
        <v>#NAME?</v>
      </c>
      <c r="AP163" s="34" t="e">
        <f ca="1">_xll.BDP($H163,AP$1)</f>
        <v>#NAME?</v>
      </c>
      <c r="AQ163" s="129">
        <v>0.17206199999999999</v>
      </c>
      <c r="AR163" s="129">
        <v>0.19506989999999999</v>
      </c>
      <c r="AS163" s="129">
        <v>6.3616560000000003E-2</v>
      </c>
      <c r="AT163" s="63" t="s">
        <v>3998</v>
      </c>
      <c r="AU163" s="63" t="s">
        <v>3317</v>
      </c>
      <c r="AV163" t="str">
        <f t="shared" si="46"/>
        <v>#N/A N/A</v>
      </c>
      <c r="AW163" s="67">
        <v>1.3226190686741948</v>
      </c>
      <c r="AX163" s="60">
        <f t="shared" si="47"/>
        <v>1.3226190686741948</v>
      </c>
      <c r="AY163" s="60">
        <f t="shared" si="48"/>
        <v>2.7245132318399834E-16</v>
      </c>
      <c r="AZ163" s="60">
        <f t="shared" si="49"/>
        <v>1.322619068674195</v>
      </c>
      <c r="BA163" s="67">
        <v>17.246702281375327</v>
      </c>
      <c r="BB163" s="60">
        <v>3.5527136788005009E-15</v>
      </c>
      <c r="BC163" s="67">
        <v>17.246702281375331</v>
      </c>
      <c r="BD163" s="60" t="e">
        <f ca="1">_xll.BDP($H163,BD$1)</f>
        <v>#NAME?</v>
      </c>
      <c r="BE163" s="60" t="e">
        <f t="shared" ca="1" si="50"/>
        <v>#NAME?</v>
      </c>
      <c r="BF163" s="63">
        <v>233.46700000000001</v>
      </c>
      <c r="BG163" s="63">
        <v>227.429</v>
      </c>
      <c r="BH163" s="63">
        <v>233.154</v>
      </c>
      <c r="BI163" s="63">
        <v>107.248</v>
      </c>
      <c r="BJ163" s="63">
        <v>160.74299999999999</v>
      </c>
      <c r="BK163" s="63">
        <v>159.56100000000001</v>
      </c>
      <c r="BL163" s="45">
        <f t="shared" ca="1" si="51"/>
        <v>0</v>
      </c>
      <c r="BM163" s="45">
        <f t="shared" ca="1" si="52"/>
        <v>0</v>
      </c>
      <c r="BN163" s="45">
        <f t="shared" ca="1" si="53"/>
        <v>0</v>
      </c>
      <c r="BO163" s="45">
        <f t="shared" ca="1" si="54"/>
        <v>0</v>
      </c>
      <c r="BP163" s="45">
        <f t="shared" ca="1" si="55"/>
        <v>0</v>
      </c>
      <c r="BQ163" s="45">
        <f t="shared" ca="1" si="56"/>
        <v>0</v>
      </c>
      <c r="BR163" s="29">
        <f t="shared" ca="1" si="57"/>
        <v>0</v>
      </c>
      <c r="CI163" s="125">
        <f t="shared" si="58"/>
        <v>0.20688916263706036</v>
      </c>
      <c r="CJ163">
        <f t="shared" si="59"/>
        <v>0</v>
      </c>
      <c r="CK163">
        <f t="shared" si="60"/>
        <v>0</v>
      </c>
      <c r="CL163">
        <f t="shared" si="61"/>
        <v>0</v>
      </c>
      <c r="CM163">
        <f t="shared" si="62"/>
        <v>1</v>
      </c>
      <c r="CN163">
        <f t="shared" si="63"/>
        <v>0</v>
      </c>
      <c r="CO163">
        <f t="shared" si="64"/>
        <v>0</v>
      </c>
      <c r="CP163">
        <f t="shared" si="65"/>
        <v>0</v>
      </c>
      <c r="CR163" t="e">
        <f ca="1">_xll.BDP($H163,CR$1)</f>
        <v>#NAME?</v>
      </c>
      <c r="CS163" t="e">
        <f ca="1">_xll.BDP($H163,CS$1)</f>
        <v>#NAME?</v>
      </c>
      <c r="CT163" s="121" t="e">
        <f ca="1">_xll.BDP($H163,CT$1)</f>
        <v>#NAME?</v>
      </c>
      <c r="CU163" s="122" t="e">
        <f ca="1">_xll.BDP($H163,CU$1)</f>
        <v>#NAME?</v>
      </c>
      <c r="CV163" s="122" t="e">
        <f ca="1">_xll.BDP($H163,CV$1)</f>
        <v>#NAME?</v>
      </c>
      <c r="CW163" s="122" t="e">
        <f ca="1">_xll.BDP($H163,CW$1)</f>
        <v>#NAME?</v>
      </c>
    </row>
    <row r="164" spans="1:101" hidden="1" x14ac:dyDescent="0.3">
      <c r="A164" t="str">
        <f t="shared" si="44"/>
        <v>4A</v>
      </c>
      <c r="B164">
        <v>4</v>
      </c>
      <c r="C164" s="31" t="s">
        <v>3295</v>
      </c>
      <c r="D164" s="31">
        <v>2</v>
      </c>
      <c r="E164" s="31">
        <v>2</v>
      </c>
      <c r="F164" s="33">
        <v>0.2</v>
      </c>
      <c r="G164" s="31" t="s">
        <v>2805</v>
      </c>
      <c r="H164" s="24" t="s">
        <v>2180</v>
      </c>
      <c r="I164" s="35">
        <v>1161</v>
      </c>
      <c r="J164" s="34" t="str">
        <f t="shared" si="45"/>
        <v>1161GMAB DC Equity</v>
      </c>
      <c r="K164" s="24" t="s">
        <v>2181</v>
      </c>
      <c r="L164" s="25">
        <v>1.0919666319552381</v>
      </c>
      <c r="M164" s="25">
        <v>1.1257304763591287</v>
      </c>
      <c r="N164" s="25">
        <v>1.0919666319552381</v>
      </c>
      <c r="O164" s="25">
        <v>1.1257304763591287</v>
      </c>
      <c r="P164" s="26">
        <v>24.803507247521626</v>
      </c>
      <c r="Q164" s="26">
        <v>19.487972610936236</v>
      </c>
      <c r="R164" s="26">
        <v>21.170530365264781</v>
      </c>
      <c r="S164" s="27">
        <v>49.962886271313209</v>
      </c>
      <c r="T164" s="27">
        <v>46.036313806097979</v>
      </c>
      <c r="U164" s="25">
        <v>-0.78275317496874386</v>
      </c>
      <c r="V164" s="28">
        <v>-3.5786702767749698</v>
      </c>
      <c r="W164" s="25">
        <v>0.89458445745870896</v>
      </c>
      <c r="X164" s="29" t="e">
        <v>#N/A</v>
      </c>
      <c r="Y164" s="28">
        <v>48.422877579790352</v>
      </c>
      <c r="Z164" s="28">
        <v>31.192563092600057</v>
      </c>
      <c r="AA164" s="28">
        <v>5647000000</v>
      </c>
      <c r="AB164" s="28">
        <v>5647000000</v>
      </c>
      <c r="AC164" s="28">
        <v>464000000</v>
      </c>
      <c r="AD164" s="30">
        <v>6560000000</v>
      </c>
      <c r="AE164" s="36">
        <v>7.0731707317073164E-2</v>
      </c>
      <c r="AF164" s="66" t="e">
        <f ca="1">_xll.BDP($H164,AF$1)/1000000</f>
        <v>#NAME?</v>
      </c>
      <c r="AG164" s="66" t="e">
        <f ca="1">_xll.BDP($H164,AG$1)</f>
        <v>#NAME?</v>
      </c>
      <c r="AH164" s="67" t="e">
        <f ca="1">_xll.BDP($H164,AH$1)</f>
        <v>#NAME?</v>
      </c>
      <c r="AI164" s="67" t="e">
        <f ca="1">_xll.BDP($H164,AI$1)</f>
        <v>#NAME?</v>
      </c>
      <c r="AJ164" s="67" t="e">
        <f ca="1">_xll.BDP($H164,AJ$1)</f>
        <v>#NAME?</v>
      </c>
      <c r="AK164" s="67" t="e">
        <f ca="1">_xll.BDP($H164,AK$1)</f>
        <v>#NAME?</v>
      </c>
      <c r="AL164" s="67" t="e">
        <f ca="1">_xll.BDP($H164,AL$1)</f>
        <v>#NAME?</v>
      </c>
      <c r="AM164" s="34" t="e">
        <f ca="1">_xll.BDP($H164,AM$1)</f>
        <v>#NAME?</v>
      </c>
      <c r="AN164" s="34" t="e">
        <f ca="1">_xll.BDP($H164,AN$1)</f>
        <v>#NAME?</v>
      </c>
      <c r="AO164" s="34" t="e">
        <f ca="1">_xll.BDP($H164,AO$1)</f>
        <v>#NAME?</v>
      </c>
      <c r="AP164" s="34" t="e">
        <f ca="1">_xll.BDP($H164,AP$1)</f>
        <v>#NAME?</v>
      </c>
      <c r="AQ164" s="129">
        <v>0.25494099999999997</v>
      </c>
      <c r="AR164" s="129">
        <v>0.39585970000000004</v>
      </c>
      <c r="AS164" s="129">
        <v>0.18205279999999999</v>
      </c>
      <c r="AT164" s="63" t="s">
        <v>3432</v>
      </c>
      <c r="AU164" s="63" t="s">
        <v>3432</v>
      </c>
      <c r="AV164" t="str">
        <f t="shared" si="46"/>
        <v>18/10/2000</v>
      </c>
      <c r="AW164" s="67" t="s">
        <v>3317</v>
      </c>
      <c r="AX164" s="60">
        <f t="shared" si="47"/>
        <v>0</v>
      </c>
      <c r="AY164" s="60">
        <f t="shared" ca="1" si="48"/>
        <v>0</v>
      </c>
      <c r="AZ164" s="60">
        <f t="shared" ca="1" si="49"/>
        <v>0</v>
      </c>
      <c r="BA164" s="67">
        <v>0</v>
      </c>
      <c r="BB164" s="60">
        <v>0</v>
      </c>
      <c r="BC164" s="67" t="s">
        <v>3317</v>
      </c>
      <c r="BD164" s="60" t="e">
        <f ca="1">_xll.BDP($H164,BD$1)</f>
        <v>#NAME?</v>
      </c>
      <c r="BE164" s="60" t="e">
        <f t="shared" ca="1" si="50"/>
        <v>#NAME?</v>
      </c>
      <c r="BF164" s="63">
        <v>4370.4170000000004</v>
      </c>
      <c r="BG164" s="63">
        <v>5865.2080000000005</v>
      </c>
      <c r="BH164" s="63">
        <v>8241.3639999999996</v>
      </c>
      <c r="BI164" s="63">
        <v>4848.8640000000005</v>
      </c>
      <c r="BJ164" s="63">
        <v>6465.134</v>
      </c>
      <c r="BK164" s="63">
        <v>8189.7520000000004</v>
      </c>
      <c r="BL164" s="45">
        <f t="shared" ca="1" si="51"/>
        <v>0</v>
      </c>
      <c r="BM164" s="45">
        <f t="shared" ca="1" si="52"/>
        <v>0</v>
      </c>
      <c r="BN164" s="45">
        <f t="shared" ca="1" si="53"/>
        <v>0</v>
      </c>
      <c r="BO164" s="45">
        <f t="shared" ca="1" si="54"/>
        <v>0</v>
      </c>
      <c r="BP164" s="45">
        <f t="shared" ca="1" si="55"/>
        <v>0</v>
      </c>
      <c r="BQ164" s="45">
        <f t="shared" ca="1" si="56"/>
        <v>0</v>
      </c>
      <c r="BR164" s="29">
        <f t="shared" ca="1" si="57"/>
        <v>0</v>
      </c>
      <c r="CI164" s="125">
        <f t="shared" si="58"/>
        <v>1.0919666319552381</v>
      </c>
      <c r="CJ164">
        <f t="shared" si="59"/>
        <v>0</v>
      </c>
      <c r="CK164">
        <f t="shared" si="60"/>
        <v>0</v>
      </c>
      <c r="CL164">
        <f t="shared" si="61"/>
        <v>0</v>
      </c>
      <c r="CM164">
        <f t="shared" si="62"/>
        <v>0</v>
      </c>
      <c r="CN164">
        <f t="shared" si="63"/>
        <v>0</v>
      </c>
      <c r="CO164">
        <f t="shared" si="64"/>
        <v>0</v>
      </c>
      <c r="CP164">
        <f t="shared" si="65"/>
        <v>1</v>
      </c>
      <c r="CR164" t="e">
        <f ca="1">_xll.BDP($H164,CR$1)</f>
        <v>#NAME?</v>
      </c>
      <c r="CS164" t="e">
        <f ca="1">_xll.BDP($H164,CS$1)</f>
        <v>#NAME?</v>
      </c>
      <c r="CT164" s="121" t="e">
        <f ca="1">_xll.BDP($H164,CT$1)</f>
        <v>#NAME?</v>
      </c>
      <c r="CU164" s="122" t="e">
        <f ca="1">_xll.BDP($H164,CU$1)</f>
        <v>#NAME?</v>
      </c>
      <c r="CV164" s="122" t="e">
        <f ca="1">_xll.BDP($H164,CV$1)</f>
        <v>#NAME?</v>
      </c>
      <c r="CW164" s="122" t="e">
        <f ca="1">_xll.BDP($H164,CW$1)</f>
        <v>#NAME?</v>
      </c>
    </row>
    <row r="165" spans="1:101" hidden="1" x14ac:dyDescent="0.3">
      <c r="A165" t="str">
        <f t="shared" si="44"/>
        <v>5B</v>
      </c>
      <c r="B165">
        <v>5</v>
      </c>
      <c r="C165" s="31" t="s">
        <v>3296</v>
      </c>
      <c r="D165" s="31">
        <v>2</v>
      </c>
      <c r="E165" s="31">
        <v>1</v>
      </c>
      <c r="F165" s="33">
        <v>0.17</v>
      </c>
      <c r="G165" s="31"/>
      <c r="H165" s="24" t="s">
        <v>1406</v>
      </c>
      <c r="I165" s="34">
        <v>1162</v>
      </c>
      <c r="J165" s="34" t="str">
        <f t="shared" si="45"/>
        <v>1162COR PL Equity</v>
      </c>
      <c r="K165" s="24" t="s">
        <v>1407</v>
      </c>
      <c r="L165" s="25">
        <v>0.14046259579782458</v>
      </c>
      <c r="M165" s="25">
        <v>0.13579380589657314</v>
      </c>
      <c r="N165" s="25">
        <v>0.13770462871073838</v>
      </c>
      <c r="O165" s="25">
        <v>0.13286105138612195</v>
      </c>
      <c r="P165" s="26">
        <v>12.815980560668674</v>
      </c>
      <c r="Q165" s="26">
        <v>11.50849380673624</v>
      </c>
      <c r="R165" s="26">
        <v>16.002917210394628</v>
      </c>
      <c r="S165" s="27">
        <v>16.492718823564783</v>
      </c>
      <c r="T165" s="27">
        <v>16.1298660356318</v>
      </c>
      <c r="U165" s="25">
        <v>0.12543956372001841</v>
      </c>
      <c r="V165" s="28">
        <v>0.93590531556778522</v>
      </c>
      <c r="W165" s="25">
        <v>0.57565700745862736</v>
      </c>
      <c r="X165" s="29" t="e">
        <v>#N/A</v>
      </c>
      <c r="Y165" s="28">
        <v>9.0290451033104766</v>
      </c>
      <c r="Z165" s="28">
        <v>6.9994376029934191</v>
      </c>
      <c r="AA165" s="28">
        <v>855039000</v>
      </c>
      <c r="AB165" s="28">
        <v>873913000</v>
      </c>
      <c r="AC165" s="28" t="e">
        <v>#N/A</v>
      </c>
      <c r="AD165" s="30">
        <v>96769125</v>
      </c>
      <c r="AE165" s="36">
        <v>0</v>
      </c>
      <c r="AF165" s="66" t="e">
        <f ca="1">_xll.BDP($H165,AF$1)/1000000</f>
        <v>#NAME?</v>
      </c>
      <c r="AG165" s="66" t="e">
        <f ca="1">_xll.BDP($H165,AG$1)</f>
        <v>#NAME?</v>
      </c>
      <c r="AH165" s="67" t="e">
        <f ca="1">_xll.BDP($H165,AH$1)</f>
        <v>#NAME?</v>
      </c>
      <c r="AI165" s="67" t="e">
        <f ca="1">_xll.BDP($H165,AI$1)</f>
        <v>#NAME?</v>
      </c>
      <c r="AJ165" s="67" t="e">
        <f ca="1">_xll.BDP($H165,AJ$1)</f>
        <v>#NAME?</v>
      </c>
      <c r="AK165" s="67" t="e">
        <f ca="1">_xll.BDP($H165,AK$1)</f>
        <v>#NAME?</v>
      </c>
      <c r="AL165" s="67" t="e">
        <f ca="1">_xll.BDP($H165,AL$1)</f>
        <v>#NAME?</v>
      </c>
      <c r="AM165" s="34" t="e">
        <f ca="1">_xll.BDP($H165,AM$1)</f>
        <v>#NAME?</v>
      </c>
      <c r="AN165" s="34" t="e">
        <f ca="1">_xll.BDP($H165,AN$1)</f>
        <v>#NAME?</v>
      </c>
      <c r="AO165" s="34" t="e">
        <f ca="1">_xll.BDP($H165,AO$1)</f>
        <v>#NAME?</v>
      </c>
      <c r="AP165" s="34" t="e">
        <f ca="1">_xll.BDP($H165,AP$1)</f>
        <v>#NAME?</v>
      </c>
      <c r="AQ165" s="129">
        <v>0.16937819999999998</v>
      </c>
      <c r="AR165" s="129">
        <v>0.23505389999999998</v>
      </c>
      <c r="AS165" s="129">
        <v>1.5016089999999999E-2</v>
      </c>
      <c r="AT165" s="63" t="s">
        <v>3998</v>
      </c>
      <c r="AU165" s="63" t="s">
        <v>3317</v>
      </c>
      <c r="AV165" t="str">
        <f t="shared" si="46"/>
        <v>#N/A N/A</v>
      </c>
      <c r="AW165" s="67">
        <v>1.9230769517330022</v>
      </c>
      <c r="AX165" s="60">
        <f t="shared" si="47"/>
        <v>1.9230769517330022</v>
      </c>
      <c r="AY165" s="60">
        <f t="shared" si="48"/>
        <v>0</v>
      </c>
      <c r="AZ165" s="60">
        <f t="shared" si="49"/>
        <v>1.9230769517330022</v>
      </c>
      <c r="BA165" s="67">
        <v>38.755524634200142</v>
      </c>
      <c r="BB165" s="60">
        <v>0</v>
      </c>
      <c r="BC165" s="67">
        <v>38.755524634200142</v>
      </c>
      <c r="BD165" s="60" t="e">
        <f ca="1">_xll.BDP($H165,BD$1)</f>
        <v>#NAME?</v>
      </c>
      <c r="BE165" s="60" t="e">
        <f t="shared" ca="1" si="50"/>
        <v>#NAME?</v>
      </c>
      <c r="BF165" s="63">
        <v>83.783000000000001</v>
      </c>
      <c r="BG165" s="63">
        <v>94.417000000000002</v>
      </c>
      <c r="BH165" s="63">
        <v>107.8</v>
      </c>
      <c r="BI165" s="63">
        <v>5.58</v>
      </c>
      <c r="BJ165" s="63">
        <v>93.587000000000003</v>
      </c>
      <c r="BK165" s="63">
        <v>94.484000000000009</v>
      </c>
      <c r="BL165" s="45">
        <f t="shared" ca="1" si="51"/>
        <v>0</v>
      </c>
      <c r="BM165" s="45">
        <f t="shared" ca="1" si="52"/>
        <v>0</v>
      </c>
      <c r="BN165" s="45">
        <f t="shared" ca="1" si="53"/>
        <v>0</v>
      </c>
      <c r="BO165" s="45">
        <f t="shared" ca="1" si="54"/>
        <v>0</v>
      </c>
      <c r="BP165" s="45">
        <f t="shared" ca="1" si="55"/>
        <v>0</v>
      </c>
      <c r="BQ165" s="45">
        <f t="shared" ca="1" si="56"/>
        <v>0</v>
      </c>
      <c r="BR165" s="29">
        <f t="shared" ca="1" si="57"/>
        <v>0</v>
      </c>
      <c r="CI165" s="125">
        <f t="shared" si="58"/>
        <v>0.14046259579782458</v>
      </c>
      <c r="CJ165">
        <f t="shared" si="59"/>
        <v>0</v>
      </c>
      <c r="CK165">
        <f t="shared" si="60"/>
        <v>0</v>
      </c>
      <c r="CL165">
        <f t="shared" si="61"/>
        <v>1</v>
      </c>
      <c r="CM165">
        <f t="shared" si="62"/>
        <v>0</v>
      </c>
      <c r="CN165">
        <f t="shared" si="63"/>
        <v>0</v>
      </c>
      <c r="CO165">
        <f t="shared" si="64"/>
        <v>0</v>
      </c>
      <c r="CP165">
        <f t="shared" si="65"/>
        <v>0</v>
      </c>
      <c r="CR165" t="e">
        <f ca="1">_xll.BDP($H165,CR$1)</f>
        <v>#NAME?</v>
      </c>
      <c r="CS165" t="e">
        <f ca="1">_xll.BDP($H165,CS$1)</f>
        <v>#NAME?</v>
      </c>
      <c r="CT165" s="121" t="e">
        <f ca="1">_xll.BDP($H165,CT$1)</f>
        <v>#NAME?</v>
      </c>
      <c r="CU165" s="122" t="e">
        <f ca="1">_xll.BDP($H165,CU$1)</f>
        <v>#NAME?</v>
      </c>
      <c r="CV165" s="122" t="e">
        <f ca="1">_xll.BDP($H165,CV$1)</f>
        <v>#NAME?</v>
      </c>
      <c r="CW165" s="122" t="e">
        <f ca="1">_xll.BDP($H165,CW$1)</f>
        <v>#NAME?</v>
      </c>
    </row>
    <row r="166" spans="1:101" hidden="1" x14ac:dyDescent="0.3">
      <c r="A166" t="str">
        <f t="shared" si="44"/>
        <v>5B</v>
      </c>
      <c r="B166">
        <v>5</v>
      </c>
      <c r="C166" s="31" t="s">
        <v>3296</v>
      </c>
      <c r="D166" s="31">
        <v>2</v>
      </c>
      <c r="E166" s="31">
        <v>1</v>
      </c>
      <c r="F166" s="33">
        <v>0.18</v>
      </c>
      <c r="G166" s="31" t="s">
        <v>3127</v>
      </c>
      <c r="H166" s="31" t="s">
        <v>1854</v>
      </c>
      <c r="I166" s="35">
        <v>1163</v>
      </c>
      <c r="J166" s="34" t="str">
        <f t="shared" si="45"/>
        <v>1163DPLM LN Equity</v>
      </c>
      <c r="K166" s="24" t="s">
        <v>1855</v>
      </c>
      <c r="L166" s="25">
        <v>0.41044455536018526</v>
      </c>
      <c r="M166" s="25">
        <v>0.21213431330162846</v>
      </c>
      <c r="N166" s="25">
        <v>0.22856229661216859</v>
      </c>
      <c r="O166" s="25">
        <v>0.1380604014256237</v>
      </c>
      <c r="P166" s="26">
        <v>16.284476863460224</v>
      </c>
      <c r="Q166" s="26">
        <v>12.450991931523149</v>
      </c>
      <c r="R166" s="26">
        <v>16.861293078894903</v>
      </c>
      <c r="S166" s="27">
        <v>19.066210629342947</v>
      </c>
      <c r="T166" s="27">
        <v>16.893759873617693</v>
      </c>
      <c r="U166" s="25">
        <v>0.20915793558401241</v>
      </c>
      <c r="V166" s="28">
        <v>1.0517073170731708</v>
      </c>
      <c r="W166" s="25">
        <v>0.61406005407713105</v>
      </c>
      <c r="X166" s="29">
        <v>6.6041014946124438E-2</v>
      </c>
      <c r="Y166" s="28">
        <v>20.26605856969109</v>
      </c>
      <c r="Z166" s="28">
        <v>16.513426871984095</v>
      </c>
      <c r="AA166" s="28">
        <v>693900000</v>
      </c>
      <c r="AB166" s="28">
        <v>1066200000</v>
      </c>
      <c r="AC166" s="28">
        <v>3500000</v>
      </c>
      <c r="AD166" s="30">
        <v>148200000</v>
      </c>
      <c r="AE166" s="36">
        <v>2.3616734143049933E-2</v>
      </c>
      <c r="AF166" s="66" t="e">
        <f ca="1">_xll.BDP($H166,AF$1)/1000000</f>
        <v>#NAME?</v>
      </c>
      <c r="AG166" s="66" t="e">
        <f ca="1">_xll.BDP($H166,AG$1)</f>
        <v>#NAME?</v>
      </c>
      <c r="AH166" s="67" t="e">
        <f ca="1">_xll.BDP($H166,AH$1)</f>
        <v>#NAME?</v>
      </c>
      <c r="AI166" s="67" t="e">
        <f ca="1">_xll.BDP($H166,AI$1)</f>
        <v>#NAME?</v>
      </c>
      <c r="AJ166" s="67" t="e">
        <f ca="1">_xll.BDP($H166,AJ$1)</f>
        <v>#NAME?</v>
      </c>
      <c r="AK166" s="67" t="e">
        <f ca="1">_xll.BDP($H166,AK$1)</f>
        <v>#NAME?</v>
      </c>
      <c r="AL166" s="67" t="e">
        <f ca="1">_xll.BDP($H166,AL$1)</f>
        <v>#NAME?</v>
      </c>
      <c r="AM166" s="34" t="e">
        <f ca="1">_xll.BDP($H166,AM$1)</f>
        <v>#NAME?</v>
      </c>
      <c r="AN166" s="34" t="e">
        <f ca="1">_xll.BDP($H166,AN$1)</f>
        <v>#NAME?</v>
      </c>
      <c r="AO166" s="34" t="e">
        <f ca="1">_xll.BDP($H166,AO$1)</f>
        <v>#NAME?</v>
      </c>
      <c r="AP166" s="34" t="e">
        <f ca="1">_xll.BDP($H166,AP$1)</f>
        <v>#NAME?</v>
      </c>
      <c r="AQ166" s="129">
        <v>0.24192920000000001</v>
      </c>
      <c r="AR166" s="129">
        <v>0.19726250000000001</v>
      </c>
      <c r="AS166" s="129">
        <v>0.19167510000000001</v>
      </c>
      <c r="AT166" s="63" t="s">
        <v>3998</v>
      </c>
      <c r="AU166" s="63" t="s">
        <v>3317</v>
      </c>
      <c r="AV166" t="str">
        <f t="shared" si="46"/>
        <v>#N/A N/A</v>
      </c>
      <c r="AW166" s="67">
        <v>1.7466834882204847</v>
      </c>
      <c r="AX166" s="60">
        <f t="shared" si="47"/>
        <v>1.7466834882204847</v>
      </c>
      <c r="AY166" s="60">
        <f t="shared" si="48"/>
        <v>7.2911288327865559E-2</v>
      </c>
      <c r="AZ166" s="60">
        <f t="shared" si="49"/>
        <v>1.8195947765483502</v>
      </c>
      <c r="BA166" s="67">
        <v>69.117243450215867</v>
      </c>
      <c r="BB166" s="60">
        <v>2.8851404960380762</v>
      </c>
      <c r="BC166" s="67">
        <v>72.002383946253957</v>
      </c>
      <c r="BD166" s="60" t="e">
        <f ca="1">_xll.BDP($H166,BD$1)</f>
        <v>#NAME?</v>
      </c>
      <c r="BE166" s="60" t="e">
        <f t="shared" ca="1" si="50"/>
        <v>#NAME?</v>
      </c>
      <c r="BF166" s="63">
        <v>150.09100000000001</v>
      </c>
      <c r="BG166" s="63">
        <v>164</v>
      </c>
      <c r="BH166" s="63">
        <v>176.54500000000002</v>
      </c>
      <c r="BI166" s="63">
        <v>147.73500000000001</v>
      </c>
      <c r="BJ166" s="63">
        <v>171.845</v>
      </c>
      <c r="BK166" s="63">
        <v>182.667</v>
      </c>
      <c r="BL166" s="45">
        <f t="shared" ca="1" si="51"/>
        <v>0</v>
      </c>
      <c r="BM166" s="45">
        <f t="shared" ca="1" si="52"/>
        <v>0</v>
      </c>
      <c r="BN166" s="45">
        <f t="shared" ca="1" si="53"/>
        <v>0</v>
      </c>
      <c r="BO166" s="45">
        <f t="shared" ca="1" si="54"/>
        <v>0</v>
      </c>
      <c r="BP166" s="45">
        <f t="shared" ca="1" si="55"/>
        <v>0</v>
      </c>
      <c r="BQ166" s="45">
        <f t="shared" ca="1" si="56"/>
        <v>0</v>
      </c>
      <c r="BR166" s="29">
        <f t="shared" ca="1" si="57"/>
        <v>0</v>
      </c>
      <c r="CI166" s="125">
        <f t="shared" si="58"/>
        <v>0.41044455536018526</v>
      </c>
      <c r="CJ166">
        <f t="shared" si="59"/>
        <v>0</v>
      </c>
      <c r="CK166">
        <f t="shared" si="60"/>
        <v>0</v>
      </c>
      <c r="CL166">
        <f t="shared" si="61"/>
        <v>0</v>
      </c>
      <c r="CM166">
        <f t="shared" si="62"/>
        <v>0</v>
      </c>
      <c r="CN166">
        <f t="shared" si="63"/>
        <v>0</v>
      </c>
      <c r="CO166">
        <f t="shared" si="64"/>
        <v>1</v>
      </c>
      <c r="CP166">
        <f t="shared" si="65"/>
        <v>0</v>
      </c>
      <c r="CR166" t="e">
        <f ca="1">_xll.BDP($H166,CR$1)</f>
        <v>#NAME?</v>
      </c>
      <c r="CS166" t="e">
        <f ca="1">_xll.BDP($H166,CS$1)</f>
        <v>#NAME?</v>
      </c>
      <c r="CT166" s="121" t="e">
        <f ca="1">_xll.BDP($H166,CT$1)</f>
        <v>#NAME?</v>
      </c>
      <c r="CU166" s="122" t="e">
        <f ca="1">_xll.BDP($H166,CU$1)</f>
        <v>#NAME?</v>
      </c>
      <c r="CV166" s="122" t="e">
        <f ca="1">_xll.BDP($H166,CV$1)</f>
        <v>#NAME?</v>
      </c>
      <c r="CW166" s="122" t="e">
        <f ca="1">_xll.BDP($H166,CW$1)</f>
        <v>#NAME?</v>
      </c>
    </row>
    <row r="167" spans="1:101" hidden="1" x14ac:dyDescent="0.3">
      <c r="A167" t="str">
        <f t="shared" si="44"/>
        <v>7B</v>
      </c>
      <c r="B167">
        <v>7</v>
      </c>
      <c r="C167" s="31" t="s">
        <v>3296</v>
      </c>
      <c r="D167" s="31">
        <v>2</v>
      </c>
      <c r="E167" s="31">
        <v>2</v>
      </c>
      <c r="F167" s="33">
        <v>0.2</v>
      </c>
      <c r="G167" s="31" t="s">
        <v>2883</v>
      </c>
      <c r="H167" s="24" t="s">
        <v>430</v>
      </c>
      <c r="I167" s="34">
        <v>1164</v>
      </c>
      <c r="J167" s="34" t="str">
        <f t="shared" si="45"/>
        <v>1164MOH US Equity</v>
      </c>
      <c r="K167" s="24" t="s">
        <v>1128</v>
      </c>
      <c r="L167" s="25">
        <v>-0.60275151000854632</v>
      </c>
      <c r="M167" s="25">
        <v>-0.45760000000000001</v>
      </c>
      <c r="N167" s="25">
        <v>-0.78582960140017144</v>
      </c>
      <c r="O167" s="25">
        <v>-0.71144278606965172</v>
      </c>
      <c r="P167" s="26">
        <v>24.557217582820957</v>
      </c>
      <c r="Q167" s="26">
        <v>18.317924516175896</v>
      </c>
      <c r="R167" s="26">
        <v>28.398697876298247</v>
      </c>
      <c r="S167" s="27">
        <v>5.9506598853936552</v>
      </c>
      <c r="T167" s="27">
        <v>5.1197848251704512</v>
      </c>
      <c r="U167" s="25">
        <v>-0.52099407130674902</v>
      </c>
      <c r="V167" s="28">
        <v>-4.109545163356823</v>
      </c>
      <c r="W167" s="25">
        <v>0.26506112290461897</v>
      </c>
      <c r="X167" s="29">
        <v>4.6199076018479633E-2</v>
      </c>
      <c r="Y167" s="28">
        <v>12.029696193134624</v>
      </c>
      <c r="Z167" s="28" t="e">
        <v>#N/A</v>
      </c>
      <c r="AA167" s="28">
        <v>-3125000000</v>
      </c>
      <c r="AB167" s="28">
        <v>-2010000000</v>
      </c>
      <c r="AC167" s="28" t="e">
        <v>#N/A</v>
      </c>
      <c r="AD167" s="30">
        <v>904000000</v>
      </c>
      <c r="AE167" s="36">
        <v>0</v>
      </c>
      <c r="AF167" s="66" t="e">
        <f ca="1">_xll.BDP($H167,AF$1)/1000000</f>
        <v>#NAME?</v>
      </c>
      <c r="AG167" s="66" t="e">
        <f ca="1">_xll.BDP($H167,AG$1)</f>
        <v>#NAME?</v>
      </c>
      <c r="AH167" s="67" t="e">
        <f ca="1">_xll.BDP($H167,AH$1)</f>
        <v>#NAME?</v>
      </c>
      <c r="AI167" s="67" t="e">
        <f ca="1">_xll.BDP($H167,AI$1)</f>
        <v>#NAME?</v>
      </c>
      <c r="AJ167" s="67" t="e">
        <f ca="1">_xll.BDP($H167,AJ$1)</f>
        <v>#NAME?</v>
      </c>
      <c r="AK167" s="67" t="e">
        <f ca="1">_xll.BDP($H167,AK$1)</f>
        <v>#NAME?</v>
      </c>
      <c r="AL167" s="67" t="e">
        <f ca="1">_xll.BDP($H167,AL$1)</f>
        <v>#NAME?</v>
      </c>
      <c r="AM167" s="34" t="e">
        <f ca="1">_xll.BDP($H167,AM$1)</f>
        <v>#NAME?</v>
      </c>
      <c r="AN167" s="34" t="e">
        <f ca="1">_xll.BDP($H167,AN$1)</f>
        <v>#NAME?</v>
      </c>
      <c r="AO167" s="34" t="e">
        <f ca="1">_xll.BDP($H167,AO$1)</f>
        <v>#NAME?</v>
      </c>
      <c r="AP167" s="34" t="e">
        <f ca="1">_xll.BDP($H167,AP$1)</f>
        <v>#NAME?</v>
      </c>
      <c r="AQ167" s="129" t="e">
        <v>#VALUE!</v>
      </c>
      <c r="AR167" s="129">
        <v>0.25802059999999999</v>
      </c>
      <c r="AS167" s="129">
        <v>0.28269290000000002</v>
      </c>
      <c r="AT167" s="63" t="s">
        <v>3433</v>
      </c>
      <c r="AU167" s="63" t="s">
        <v>3433</v>
      </c>
      <c r="AV167" t="str">
        <f t="shared" si="46"/>
        <v>02/07/2003</v>
      </c>
      <c r="AW167" s="67" t="s">
        <v>3317</v>
      </c>
      <c r="AX167" s="60">
        <f t="shared" si="47"/>
        <v>0</v>
      </c>
      <c r="AY167" s="60">
        <f t="shared" ca="1" si="48"/>
        <v>0</v>
      </c>
      <c r="AZ167" s="60">
        <f t="shared" ca="1" si="49"/>
        <v>0</v>
      </c>
      <c r="BA167" s="67">
        <v>0</v>
      </c>
      <c r="BB167" s="60">
        <v>26.162806385169926</v>
      </c>
      <c r="BC167" s="67">
        <v>26.162806385169926</v>
      </c>
      <c r="BD167" s="60" t="e">
        <f ca="1">_xll.BDP($H167,BD$1)</f>
        <v>#NAME?</v>
      </c>
      <c r="BE167" s="60" t="e">
        <f t="shared" ca="1" si="50"/>
        <v>#NAME?</v>
      </c>
      <c r="BF167" s="63">
        <v>1175.846</v>
      </c>
      <c r="BG167" s="63">
        <v>1319.2</v>
      </c>
      <c r="BH167" s="63">
        <v>1476.7270000000001</v>
      </c>
      <c r="BI167" s="63">
        <v>1381.454</v>
      </c>
      <c r="BJ167" s="63">
        <v>1523.046</v>
      </c>
      <c r="BK167" s="63">
        <v>1850.5119999999999</v>
      </c>
      <c r="BL167" s="45">
        <f t="shared" ca="1" si="51"/>
        <v>0</v>
      </c>
      <c r="BM167" s="45">
        <f t="shared" ca="1" si="52"/>
        <v>0</v>
      </c>
      <c r="BN167" s="45">
        <f t="shared" ca="1" si="53"/>
        <v>0</v>
      </c>
      <c r="BO167" s="45">
        <f t="shared" ca="1" si="54"/>
        <v>0</v>
      </c>
      <c r="BP167" s="45">
        <f t="shared" ca="1" si="55"/>
        <v>0</v>
      </c>
      <c r="BQ167" s="45">
        <f t="shared" ca="1" si="56"/>
        <v>0</v>
      </c>
      <c r="BR167" s="29">
        <f t="shared" ca="1" si="57"/>
        <v>0</v>
      </c>
      <c r="CI167" s="125">
        <f t="shared" si="58"/>
        <v>-0.60275151000854632</v>
      </c>
      <c r="CJ167">
        <f t="shared" si="59"/>
        <v>0</v>
      </c>
      <c r="CK167">
        <f t="shared" si="60"/>
        <v>0</v>
      </c>
      <c r="CL167">
        <f t="shared" si="61"/>
        <v>0</v>
      </c>
      <c r="CM167">
        <f t="shared" si="62"/>
        <v>0</v>
      </c>
      <c r="CN167">
        <f t="shared" si="63"/>
        <v>0</v>
      </c>
      <c r="CO167">
        <f t="shared" si="64"/>
        <v>0</v>
      </c>
      <c r="CP167">
        <f t="shared" si="65"/>
        <v>1</v>
      </c>
      <c r="CR167" t="e">
        <f ca="1">_xll.BDP($H167,CR$1)</f>
        <v>#NAME?</v>
      </c>
      <c r="CS167" t="e">
        <f ca="1">_xll.BDP($H167,CS$1)</f>
        <v>#NAME?</v>
      </c>
      <c r="CT167" s="121" t="e">
        <f ca="1">_xll.BDP($H167,CT$1)</f>
        <v>#NAME?</v>
      </c>
      <c r="CU167" s="122" t="e">
        <f ca="1">_xll.BDP($H167,CU$1)</f>
        <v>#NAME?</v>
      </c>
      <c r="CV167" s="122" t="e">
        <f ca="1">_xll.BDP($H167,CV$1)</f>
        <v>#NAME?</v>
      </c>
      <c r="CW167" s="122" t="e">
        <f ca="1">_xll.BDP($H167,CW$1)</f>
        <v>#NAME?</v>
      </c>
    </row>
    <row r="168" spans="1:101" hidden="1" x14ac:dyDescent="0.3">
      <c r="A168" t="str">
        <f t="shared" si="44"/>
        <v>5A</v>
      </c>
      <c r="B168">
        <v>5</v>
      </c>
      <c r="C168" s="31" t="s">
        <v>3295</v>
      </c>
      <c r="D168" s="31">
        <v>3</v>
      </c>
      <c r="E168" s="31">
        <v>3</v>
      </c>
      <c r="F168" s="33">
        <v>0.13</v>
      </c>
      <c r="G168" s="31"/>
      <c r="H168" s="31" t="s">
        <v>1459</v>
      </c>
      <c r="I168" s="35">
        <v>1165</v>
      </c>
      <c r="J168" s="34" t="str">
        <f t="shared" si="45"/>
        <v>1165OR FP Equity</v>
      </c>
      <c r="K168" s="24" t="s">
        <v>1460</v>
      </c>
      <c r="L168" s="25">
        <v>0.36661610358740793</v>
      </c>
      <c r="M168" s="25">
        <v>0.42460860765521757</v>
      </c>
      <c r="N168" s="25">
        <v>0.22225044457479104</v>
      </c>
      <c r="O168" s="25">
        <v>0.2598405118457045</v>
      </c>
      <c r="P168" s="26">
        <v>24.006368054015191</v>
      </c>
      <c r="Q168" s="26">
        <v>17.990801330877776</v>
      </c>
      <c r="R168" s="26">
        <v>22.48277329298994</v>
      </c>
      <c r="S168" s="27">
        <v>24.61258810385425</v>
      </c>
      <c r="T168" s="27">
        <v>24.360046627601239</v>
      </c>
      <c r="U168" s="25">
        <v>8.5693137659601737E-2</v>
      </c>
      <c r="V168" s="28">
        <v>0.33063125405037297</v>
      </c>
      <c r="W168" s="25">
        <v>0.58036000187856773</v>
      </c>
      <c r="X168" s="29">
        <v>1.2475888796474897E-2</v>
      </c>
      <c r="Y168" s="28">
        <v>8.391535422086978</v>
      </c>
      <c r="Z168" s="28">
        <v>10.777523921623411</v>
      </c>
      <c r="AA168" s="28">
        <v>18478900000</v>
      </c>
      <c r="AB168" s="28">
        <v>30196600000</v>
      </c>
      <c r="AC168" s="28">
        <v>169000000</v>
      </c>
      <c r="AD168" s="30">
        <v>6278300000</v>
      </c>
      <c r="AE168" s="36">
        <v>2.6918114776292947E-2</v>
      </c>
      <c r="AF168" s="66" t="e">
        <f ca="1">_xll.BDP($H168,AF$1)/1000000</f>
        <v>#NAME?</v>
      </c>
      <c r="AG168" s="66" t="e">
        <f ca="1">_xll.BDP($H168,AG$1)</f>
        <v>#NAME?</v>
      </c>
      <c r="AH168" s="67" t="e">
        <f ca="1">_xll.BDP($H168,AH$1)</f>
        <v>#NAME?</v>
      </c>
      <c r="AI168" s="67" t="e">
        <f ca="1">_xll.BDP($H168,AI$1)</f>
        <v>#NAME?</v>
      </c>
      <c r="AJ168" s="67" t="e">
        <f ca="1">_xll.BDP($H168,AJ$1)</f>
        <v>#NAME?</v>
      </c>
      <c r="AK168" s="67" t="e">
        <f ca="1">_xll.BDP($H168,AK$1)</f>
        <v>#NAME?</v>
      </c>
      <c r="AL168" s="67" t="e">
        <f ca="1">_xll.BDP($H168,AL$1)</f>
        <v>#NAME?</v>
      </c>
      <c r="AM168" s="34" t="e">
        <f ca="1">_xll.BDP($H168,AM$1)</f>
        <v>#NAME?</v>
      </c>
      <c r="AN168" s="34" t="e">
        <f ca="1">_xll.BDP($H168,AN$1)</f>
        <v>#NAME?</v>
      </c>
      <c r="AO168" s="34" t="e">
        <f ca="1">_xll.BDP($H168,AO$1)</f>
        <v>#NAME?</v>
      </c>
      <c r="AP168" s="34" t="e">
        <f ca="1">_xll.BDP($H168,AP$1)</f>
        <v>#NAME?</v>
      </c>
      <c r="AQ168" s="129">
        <v>0.109085</v>
      </c>
      <c r="AR168" s="129">
        <v>0.1626408</v>
      </c>
      <c r="AS168" s="129">
        <v>0.18311250000000001</v>
      </c>
      <c r="AT168" s="63" t="s">
        <v>3998</v>
      </c>
      <c r="AU168" s="63" t="s">
        <v>3317</v>
      </c>
      <c r="AV168" t="str">
        <f t="shared" si="46"/>
        <v>#N/A N/A</v>
      </c>
      <c r="AW168" s="67">
        <v>1.4505016318143358</v>
      </c>
      <c r="AX168" s="60">
        <f t="shared" si="47"/>
        <v>1.4505016318143358</v>
      </c>
      <c r="AY168" s="60">
        <f t="shared" si="48"/>
        <v>-4.6616693763709485E-2</v>
      </c>
      <c r="AZ168" s="60">
        <f t="shared" si="49"/>
        <v>1.4038849380506262</v>
      </c>
      <c r="BA168" s="67">
        <v>54.702043746380028</v>
      </c>
      <c r="BB168" s="60">
        <v>-1.7580320943068344</v>
      </c>
      <c r="BC168" s="67">
        <v>52.944011652073193</v>
      </c>
      <c r="BD168" s="60" t="e">
        <f ca="1">_xll.BDP($H168,BD$1)</f>
        <v>#NAME?</v>
      </c>
      <c r="BE168" s="60" t="e">
        <f t="shared" ca="1" si="50"/>
        <v>#NAME?</v>
      </c>
      <c r="BF168" s="63">
        <v>6448.8</v>
      </c>
      <c r="BG168" s="63">
        <v>6990.6</v>
      </c>
      <c r="BH168" s="63">
        <v>7564.7730000000001</v>
      </c>
      <c r="BI168" s="63">
        <v>6795.6559999999999</v>
      </c>
      <c r="BJ168" s="63">
        <v>7287.7370000000001</v>
      </c>
      <c r="BK168" s="63">
        <v>7802.2750000000005</v>
      </c>
      <c r="BL168" s="45">
        <f t="shared" ca="1" si="51"/>
        <v>0</v>
      </c>
      <c r="BM168" s="45">
        <f t="shared" ca="1" si="52"/>
        <v>0</v>
      </c>
      <c r="BN168" s="45">
        <f t="shared" ca="1" si="53"/>
        <v>0</v>
      </c>
      <c r="BO168" s="45">
        <f t="shared" ca="1" si="54"/>
        <v>0</v>
      </c>
      <c r="BP168" s="45">
        <f t="shared" ca="1" si="55"/>
        <v>0</v>
      </c>
      <c r="BQ168" s="45">
        <f t="shared" ca="1" si="56"/>
        <v>0</v>
      </c>
      <c r="BR168" s="29">
        <f t="shared" ca="1" si="57"/>
        <v>0</v>
      </c>
      <c r="CI168" s="125">
        <f t="shared" si="58"/>
        <v>0.36661610358740793</v>
      </c>
      <c r="CJ168">
        <f t="shared" si="59"/>
        <v>0</v>
      </c>
      <c r="CK168">
        <f t="shared" si="60"/>
        <v>0</v>
      </c>
      <c r="CL168">
        <f t="shared" si="61"/>
        <v>0</v>
      </c>
      <c r="CM168">
        <f t="shared" si="62"/>
        <v>0</v>
      </c>
      <c r="CN168">
        <f t="shared" si="63"/>
        <v>1</v>
      </c>
      <c r="CO168">
        <f t="shared" si="64"/>
        <v>0</v>
      </c>
      <c r="CP168">
        <f t="shared" si="65"/>
        <v>0</v>
      </c>
      <c r="CR168" t="e">
        <f ca="1">_xll.BDP($H168,CR$1)</f>
        <v>#NAME?</v>
      </c>
      <c r="CS168" t="e">
        <f ca="1">_xll.BDP($H168,CS$1)</f>
        <v>#NAME?</v>
      </c>
      <c r="CT168" s="121" t="e">
        <f ca="1">_xll.BDP($H168,CT$1)</f>
        <v>#NAME?</v>
      </c>
      <c r="CU168" s="122" t="e">
        <f ca="1">_xll.BDP($H168,CU$1)</f>
        <v>#NAME?</v>
      </c>
      <c r="CV168" s="122" t="e">
        <f ca="1">_xll.BDP($H168,CV$1)</f>
        <v>#NAME?</v>
      </c>
      <c r="CW168" s="122" t="e">
        <f ca="1">_xll.BDP($H168,CW$1)</f>
        <v>#NAME?</v>
      </c>
    </row>
    <row r="169" spans="1:101" hidden="1" x14ac:dyDescent="0.3">
      <c r="A169" t="str">
        <f t="shared" si="44"/>
        <v>5B</v>
      </c>
      <c r="B169">
        <v>5</v>
      </c>
      <c r="C169" s="31" t="s">
        <v>3296</v>
      </c>
      <c r="D169" s="31">
        <v>3</v>
      </c>
      <c r="E169" s="31">
        <v>2</v>
      </c>
      <c r="F169" s="31" t="s">
        <v>2368</v>
      </c>
      <c r="G169" s="31" t="s">
        <v>3143</v>
      </c>
      <c r="H169" s="31" t="s">
        <v>1482</v>
      </c>
      <c r="I169" s="34">
        <v>1166</v>
      </c>
      <c r="J169" s="34" t="str">
        <f t="shared" si="45"/>
        <v>1166VRLA FP Equity</v>
      </c>
      <c r="K169" s="24" t="s">
        <v>1483</v>
      </c>
      <c r="L169" s="25">
        <v>0.28889885832810591</v>
      </c>
      <c r="M169" s="25">
        <v>0.365248434482355</v>
      </c>
      <c r="N169" s="25">
        <v>0.20711449684345071</v>
      </c>
      <c r="O169" s="25">
        <v>0.25038112813929231</v>
      </c>
      <c r="P169" s="26">
        <v>20.838542460740967</v>
      </c>
      <c r="Q169" s="26">
        <v>15.054124104284188</v>
      </c>
      <c r="R169" s="26">
        <v>43.044572250179726</v>
      </c>
      <c r="S169" s="27">
        <v>26.615552013473565</v>
      </c>
      <c r="T169" s="27">
        <v>27.450395345367745</v>
      </c>
      <c r="U169" s="25">
        <v>0.3805892642396414</v>
      </c>
      <c r="V169" s="28">
        <v>1.358868016589412</v>
      </c>
      <c r="W169" s="25">
        <v>0.24025930177594707</v>
      </c>
      <c r="X169" s="29" t="e">
        <v>#N/A</v>
      </c>
      <c r="Y169" s="28">
        <v>10.37769417563327</v>
      </c>
      <c r="Z169" s="28">
        <v>110.91054170913014</v>
      </c>
      <c r="AA169" s="28">
        <v>1708700000</v>
      </c>
      <c r="AB169" s="28">
        <v>2492600000</v>
      </c>
      <c r="AC169" s="28" t="e">
        <v>#N/A</v>
      </c>
      <c r="AD169" s="30">
        <v>735435628.40999997</v>
      </c>
      <c r="AE169" s="36">
        <v>0</v>
      </c>
      <c r="AF169" s="66" t="e">
        <f ca="1">_xll.BDP($H169,AF$1)/1000000</f>
        <v>#NAME?</v>
      </c>
      <c r="AG169" s="66" t="e">
        <f ca="1">_xll.BDP($H169,AG$1)</f>
        <v>#NAME?</v>
      </c>
      <c r="AH169" s="67" t="e">
        <f ca="1">_xll.BDP($H169,AH$1)</f>
        <v>#NAME?</v>
      </c>
      <c r="AI169" s="67" t="e">
        <f ca="1">_xll.BDP($H169,AI$1)</f>
        <v>#NAME?</v>
      </c>
      <c r="AJ169" s="67" t="e">
        <f ca="1">_xll.BDP($H169,AJ$1)</f>
        <v>#NAME?</v>
      </c>
      <c r="AK169" s="67" t="e">
        <f ca="1">_xll.BDP($H169,AK$1)</f>
        <v>#NAME?</v>
      </c>
      <c r="AL169" s="67" t="e">
        <f ca="1">_xll.BDP($H169,AL$1)</f>
        <v>#NAME?</v>
      </c>
      <c r="AM169" s="34" t="e">
        <f ca="1">_xll.BDP($H169,AM$1)</f>
        <v>#NAME?</v>
      </c>
      <c r="AN169" s="34" t="e">
        <f ca="1">_xll.BDP($H169,AN$1)</f>
        <v>#NAME?</v>
      </c>
      <c r="AO169" s="34" t="e">
        <f ca="1">_xll.BDP($H169,AO$1)</f>
        <v>#NAME?</v>
      </c>
      <c r="AP169" s="34" t="e">
        <f ca="1">_xll.BDP($H169,AP$1)</f>
        <v>#NAME?</v>
      </c>
      <c r="AQ169" s="129" t="e">
        <v>#VALUE!</v>
      </c>
      <c r="AR169" s="129" t="e">
        <v>#VALUE!</v>
      </c>
      <c r="AS169" s="129" t="e">
        <v>#VALUE!</v>
      </c>
      <c r="AT169" s="63" t="s">
        <v>3434</v>
      </c>
      <c r="AU169" s="63" t="s">
        <v>3434</v>
      </c>
      <c r="AV169" t="str">
        <f t="shared" si="46"/>
        <v>04/10/2019</v>
      </c>
      <c r="AW169" s="67">
        <v>3.5052578271360595</v>
      </c>
      <c r="AX169" s="60">
        <f t="shared" si="47"/>
        <v>3.5052578271360595</v>
      </c>
      <c r="AY169" s="60">
        <f t="shared" si="48"/>
        <v>-0.26616272904978977</v>
      </c>
      <c r="AZ169" s="60">
        <f t="shared" si="49"/>
        <v>3.2390950980862696</v>
      </c>
      <c r="BA169" s="67">
        <v>43.747248294365662</v>
      </c>
      <c r="BB169" s="60">
        <v>-3.3218346748434939</v>
      </c>
      <c r="BC169" s="67">
        <v>40.425413619522168</v>
      </c>
      <c r="BD169" s="60" t="e">
        <f ca="1">_xll.BDP($H169,BD$1)</f>
        <v>#NAME?</v>
      </c>
      <c r="BE169" s="60" t="e">
        <f t="shared" ca="1" si="50"/>
        <v>#NAME?</v>
      </c>
      <c r="BF169" s="63">
        <v>505.90899999999999</v>
      </c>
      <c r="BG169" s="63">
        <v>503.27300000000002</v>
      </c>
      <c r="BH169" s="63">
        <v>509.40000000000003</v>
      </c>
      <c r="BI169" s="63">
        <v>399.98700000000002</v>
      </c>
      <c r="BJ169" s="63">
        <v>414.40199999999999</v>
      </c>
      <c r="BK169" s="63">
        <v>440.12400000000002</v>
      </c>
      <c r="BL169" s="45">
        <f t="shared" ca="1" si="51"/>
        <v>0</v>
      </c>
      <c r="BM169" s="45">
        <f t="shared" ca="1" si="52"/>
        <v>0</v>
      </c>
      <c r="BN169" s="45">
        <f t="shared" ca="1" si="53"/>
        <v>0</v>
      </c>
      <c r="BO169" s="45">
        <f t="shared" ca="1" si="54"/>
        <v>0</v>
      </c>
      <c r="BP169" s="45">
        <f t="shared" ca="1" si="55"/>
        <v>0</v>
      </c>
      <c r="BQ169" s="45">
        <f t="shared" ca="1" si="56"/>
        <v>0</v>
      </c>
      <c r="BR169" s="29">
        <f t="shared" ca="1" si="57"/>
        <v>0</v>
      </c>
      <c r="CI169" s="125">
        <f t="shared" si="58"/>
        <v>0.28889885832810591</v>
      </c>
      <c r="CJ169">
        <f t="shared" si="59"/>
        <v>0</v>
      </c>
      <c r="CK169">
        <f t="shared" si="60"/>
        <v>0</v>
      </c>
      <c r="CL169">
        <f t="shared" si="61"/>
        <v>0</v>
      </c>
      <c r="CM169">
        <f t="shared" si="62"/>
        <v>1</v>
      </c>
      <c r="CN169">
        <f t="shared" si="63"/>
        <v>0</v>
      </c>
      <c r="CO169">
        <f t="shared" si="64"/>
        <v>0</v>
      </c>
      <c r="CP169">
        <f t="shared" si="65"/>
        <v>0</v>
      </c>
      <c r="CR169" t="e">
        <f ca="1">_xll.BDP($H169,CR$1)</f>
        <v>#NAME?</v>
      </c>
      <c r="CS169" t="e">
        <f ca="1">_xll.BDP($H169,CS$1)</f>
        <v>#NAME?</v>
      </c>
      <c r="CT169" s="121" t="e">
        <f ca="1">_xll.BDP($H169,CT$1)</f>
        <v>#NAME?</v>
      </c>
      <c r="CU169" s="122" t="e">
        <f ca="1">_xll.BDP($H169,CU$1)</f>
        <v>#NAME?</v>
      </c>
      <c r="CV169" s="122" t="e">
        <f ca="1">_xll.BDP($H169,CV$1)</f>
        <v>#NAME?</v>
      </c>
      <c r="CW169" s="122" t="e">
        <f ca="1">_xll.BDP($H169,CW$1)</f>
        <v>#NAME?</v>
      </c>
    </row>
    <row r="170" spans="1:101" hidden="1" x14ac:dyDescent="0.3">
      <c r="A170" t="str">
        <f t="shared" si="44"/>
        <v>5B</v>
      </c>
      <c r="B170">
        <v>5</v>
      </c>
      <c r="C170" s="31" t="s">
        <v>3296</v>
      </c>
      <c r="D170" s="31">
        <v>3</v>
      </c>
      <c r="E170" s="31">
        <v>1</v>
      </c>
      <c r="F170" s="33">
        <v>0.25</v>
      </c>
      <c r="G170" s="31" t="s">
        <v>2878</v>
      </c>
      <c r="H170" s="24" t="s">
        <v>457</v>
      </c>
      <c r="I170" s="35">
        <v>1167</v>
      </c>
      <c r="J170" s="34" t="str">
        <f t="shared" si="45"/>
        <v>1167MEDP US Equity</v>
      </c>
      <c r="K170" s="24" t="s">
        <v>1156</v>
      </c>
      <c r="L170" s="25">
        <v>-15.761917564797546</v>
      </c>
      <c r="M170" s="25">
        <v>-2.8990170073334371</v>
      </c>
      <c r="N170" s="25">
        <v>0.28192996335957787</v>
      </c>
      <c r="O170" s="25">
        <v>0.49217057152090643</v>
      </c>
      <c r="P170" s="26">
        <v>52.42739039501204</v>
      </c>
      <c r="Q170" s="26">
        <v>44.388912694906693</v>
      </c>
      <c r="R170" s="26">
        <v>79.683885204475075</v>
      </c>
      <c r="S170" s="27">
        <v>20.992385112702042</v>
      </c>
      <c r="T170" s="27">
        <v>22.391294222723904</v>
      </c>
      <c r="U170" s="25">
        <v>0.23536348520298381</v>
      </c>
      <c r="V170" s="28">
        <v>0.47405824349731496</v>
      </c>
      <c r="W170" s="25">
        <v>0.27795112506734482</v>
      </c>
      <c r="X170" s="29" t="e">
        <v>#N/A</v>
      </c>
      <c r="Y170" s="28">
        <v>25.034660853811307</v>
      </c>
      <c r="Z170" s="28">
        <v>42.994549702372083</v>
      </c>
      <c r="AA170" s="28">
        <v>-96135000</v>
      </c>
      <c r="AB170" s="28">
        <v>566261000</v>
      </c>
      <c r="AC170" s="28">
        <v>21731000</v>
      </c>
      <c r="AD170" s="30">
        <v>407769000</v>
      </c>
      <c r="AE170" s="36">
        <v>5.3292427820653361E-2</v>
      </c>
      <c r="AF170" s="66" t="e">
        <f ca="1">_xll.BDP($H170,AF$1)/1000000</f>
        <v>#NAME?</v>
      </c>
      <c r="AG170" s="66" t="e">
        <f ca="1">_xll.BDP($H170,AG$1)</f>
        <v>#NAME?</v>
      </c>
      <c r="AH170" s="67" t="e">
        <f ca="1">_xll.BDP($H170,AH$1)</f>
        <v>#NAME?</v>
      </c>
      <c r="AI170" s="67" t="e">
        <f ca="1">_xll.BDP($H170,AI$1)</f>
        <v>#NAME?</v>
      </c>
      <c r="AJ170" s="67" t="e">
        <f ca="1">_xll.BDP($H170,AJ$1)</f>
        <v>#NAME?</v>
      </c>
      <c r="AK170" s="67" t="e">
        <f ca="1">_xll.BDP($H170,AK$1)</f>
        <v>#NAME?</v>
      </c>
      <c r="AL170" s="67" t="e">
        <f ca="1">_xll.BDP($H170,AL$1)</f>
        <v>#NAME?</v>
      </c>
      <c r="AM170" s="34" t="e">
        <f ca="1">_xll.BDP($H170,AM$1)</f>
        <v>#NAME?</v>
      </c>
      <c r="AN170" s="34" t="e">
        <f ca="1">_xll.BDP($H170,AN$1)</f>
        <v>#NAME?</v>
      </c>
      <c r="AO170" s="34" t="e">
        <f ca="1">_xll.BDP($H170,AO$1)</f>
        <v>#NAME?</v>
      </c>
      <c r="AP170" s="34" t="e">
        <f ca="1">_xll.BDP($H170,AP$1)</f>
        <v>#NAME?</v>
      </c>
      <c r="AQ170" s="129" t="e">
        <v>#VALUE!</v>
      </c>
      <c r="AR170" s="129" t="e">
        <v>#VALUE!</v>
      </c>
      <c r="AS170" s="129">
        <v>0.41059030000000002</v>
      </c>
      <c r="AT170" s="63" t="s">
        <v>3435</v>
      </c>
      <c r="AU170" s="63" t="s">
        <v>3435</v>
      </c>
      <c r="AV170" t="str">
        <f t="shared" si="46"/>
        <v>11/08/2016</v>
      </c>
      <c r="AW170" s="67" t="s">
        <v>3317</v>
      </c>
      <c r="AX170" s="60">
        <f t="shared" si="47"/>
        <v>0</v>
      </c>
      <c r="AY170" s="60">
        <f t="shared" ca="1" si="48"/>
        <v>0</v>
      </c>
      <c r="AZ170" s="60">
        <f t="shared" ca="1" si="49"/>
        <v>0</v>
      </c>
      <c r="BA170" s="67">
        <v>0</v>
      </c>
      <c r="BB170" s="60">
        <v>336.48479019269013</v>
      </c>
      <c r="BC170" s="67">
        <v>336.48479019269013</v>
      </c>
      <c r="BD170" s="60" t="e">
        <f ca="1">_xll.BDP($H170,BD$1)</f>
        <v>#NAME?</v>
      </c>
      <c r="BE170" s="60" t="e">
        <f t="shared" ca="1" si="50"/>
        <v>#NAME?</v>
      </c>
      <c r="BF170" s="63">
        <v>272</v>
      </c>
      <c r="BG170" s="63">
        <v>312.66700000000003</v>
      </c>
      <c r="BH170" s="63">
        <v>358</v>
      </c>
      <c r="BI170" s="63">
        <v>317.62700000000001</v>
      </c>
      <c r="BJ170" s="63">
        <v>373.108</v>
      </c>
      <c r="BK170" s="63">
        <v>421.13900000000001</v>
      </c>
      <c r="BL170" s="45">
        <f t="shared" ca="1" si="51"/>
        <v>0</v>
      </c>
      <c r="BM170" s="45">
        <f t="shared" ca="1" si="52"/>
        <v>0</v>
      </c>
      <c r="BN170" s="45">
        <f t="shared" ca="1" si="53"/>
        <v>0</v>
      </c>
      <c r="BO170" s="45">
        <f t="shared" ca="1" si="54"/>
        <v>0</v>
      </c>
      <c r="BP170" s="45">
        <f t="shared" ca="1" si="55"/>
        <v>0</v>
      </c>
      <c r="BQ170" s="45">
        <f t="shared" ca="1" si="56"/>
        <v>0</v>
      </c>
      <c r="BR170" s="29">
        <f t="shared" ca="1" si="57"/>
        <v>0</v>
      </c>
      <c r="CI170" s="125">
        <f t="shared" si="58"/>
        <v>-15.761917564797546</v>
      </c>
      <c r="CJ170">
        <f t="shared" si="59"/>
        <v>0</v>
      </c>
      <c r="CK170">
        <f t="shared" si="60"/>
        <v>0</v>
      </c>
      <c r="CL170">
        <f t="shared" si="61"/>
        <v>0</v>
      </c>
      <c r="CM170">
        <f t="shared" si="62"/>
        <v>0</v>
      </c>
      <c r="CN170">
        <f t="shared" si="63"/>
        <v>0</v>
      </c>
      <c r="CO170">
        <f t="shared" si="64"/>
        <v>0</v>
      </c>
      <c r="CP170">
        <f t="shared" si="65"/>
        <v>1</v>
      </c>
      <c r="CR170" t="e">
        <f ca="1">_xll.BDP($H170,CR$1)</f>
        <v>#NAME?</v>
      </c>
      <c r="CS170" t="e">
        <f ca="1">_xll.BDP($H170,CS$1)</f>
        <v>#NAME?</v>
      </c>
      <c r="CT170" s="121" t="e">
        <f ca="1">_xll.BDP($H170,CT$1)</f>
        <v>#NAME?</v>
      </c>
      <c r="CU170" s="122" t="e">
        <f ca="1">_xll.BDP($H170,CU$1)</f>
        <v>#NAME?</v>
      </c>
      <c r="CV170" s="122" t="e">
        <f ca="1">_xll.BDP($H170,CV$1)</f>
        <v>#NAME?</v>
      </c>
      <c r="CW170" s="122" t="e">
        <f ca="1">_xll.BDP($H170,CW$1)</f>
        <v>#NAME?</v>
      </c>
    </row>
    <row r="171" spans="1:101" hidden="1" x14ac:dyDescent="0.3">
      <c r="A171" t="str">
        <f t="shared" si="44"/>
        <v>5A</v>
      </c>
      <c r="B171">
        <v>5</v>
      </c>
      <c r="C171" s="31" t="s">
        <v>3295</v>
      </c>
      <c r="D171" s="31">
        <v>3</v>
      </c>
      <c r="E171" s="31">
        <v>3</v>
      </c>
      <c r="F171" s="33">
        <v>0.12</v>
      </c>
      <c r="G171" s="31"/>
      <c r="H171" s="31" t="s">
        <v>1932</v>
      </c>
      <c r="I171" s="34">
        <v>1168</v>
      </c>
      <c r="J171" s="34" t="str">
        <f t="shared" si="45"/>
        <v>1168IHG LN Equity</v>
      </c>
      <c r="K171" s="24" t="s">
        <v>1933</v>
      </c>
      <c r="L171" s="25">
        <v>-36.745385898152755</v>
      </c>
      <c r="M171" s="25">
        <v>-7.572916666666667</v>
      </c>
      <c r="N171" s="25">
        <v>1.2160124109342656</v>
      </c>
      <c r="O171" s="25">
        <v>3.0418410041841004</v>
      </c>
      <c r="P171" s="26">
        <v>45.004913200131021</v>
      </c>
      <c r="Q171" s="26">
        <v>34.284674454998729</v>
      </c>
      <c r="R171" s="26" t="e">
        <v>#N/A</v>
      </c>
      <c r="S171" s="27">
        <v>16.776193576227278</v>
      </c>
      <c r="T171" s="27">
        <v>20.426515930113052</v>
      </c>
      <c r="U171" s="25">
        <v>0.47590827106415873</v>
      </c>
      <c r="V171" s="28">
        <v>2.4463576158940397</v>
      </c>
      <c r="W171" s="25">
        <v>-0.38140417457305503</v>
      </c>
      <c r="X171" s="29">
        <v>1.0272759475735034E-2</v>
      </c>
      <c r="Y171" s="28">
        <v>4.0336372338190642</v>
      </c>
      <c r="Z171" s="28">
        <v>-6.8067797286035958</v>
      </c>
      <c r="AA171" s="28">
        <v>-96000000</v>
      </c>
      <c r="AB171" s="28">
        <v>239000000</v>
      </c>
      <c r="AC171" s="28">
        <v>30000000</v>
      </c>
      <c r="AD171" s="30">
        <v>646000000</v>
      </c>
      <c r="AE171" s="36">
        <v>4.6439628482972138E-2</v>
      </c>
      <c r="AF171" s="66" t="e">
        <f ca="1">_xll.BDP($H171,AF$1)/1000000</f>
        <v>#NAME?</v>
      </c>
      <c r="AG171" s="66" t="e">
        <f ca="1">_xll.BDP($H171,AG$1)</f>
        <v>#NAME?</v>
      </c>
      <c r="AH171" s="67" t="e">
        <f ca="1">_xll.BDP($H171,AH$1)</f>
        <v>#NAME?</v>
      </c>
      <c r="AI171" s="67" t="e">
        <f ca="1">_xll.BDP($H171,AI$1)</f>
        <v>#NAME?</v>
      </c>
      <c r="AJ171" s="67" t="e">
        <f ca="1">_xll.BDP($H171,AJ$1)</f>
        <v>#NAME?</v>
      </c>
      <c r="AK171" s="67" t="e">
        <f ca="1">_xll.BDP($H171,AK$1)</f>
        <v>#NAME?</v>
      </c>
      <c r="AL171" s="67" t="e">
        <f ca="1">_xll.BDP($H171,AL$1)</f>
        <v>#NAME?</v>
      </c>
      <c r="AM171" s="34" t="e">
        <f ca="1">_xll.BDP($H171,AM$1)</f>
        <v>#NAME?</v>
      </c>
      <c r="AN171" s="34" t="e">
        <f ca="1">_xll.BDP($H171,AN$1)</f>
        <v>#NAME?</v>
      </c>
      <c r="AO171" s="34" t="e">
        <f ca="1">_xll.BDP($H171,AO$1)</f>
        <v>#NAME?</v>
      </c>
      <c r="AP171" s="34" t="e">
        <f ca="1">_xll.BDP($H171,AP$1)</f>
        <v>#NAME?</v>
      </c>
      <c r="AQ171" s="129" t="e">
        <v>#VALUE!</v>
      </c>
      <c r="AR171" s="129">
        <v>0.1385699</v>
      </c>
      <c r="AS171" s="129">
        <v>3.9113040000000002E-2</v>
      </c>
      <c r="AT171" s="63" t="s">
        <v>4029</v>
      </c>
      <c r="AU171" s="63" t="s">
        <v>3317</v>
      </c>
      <c r="AV171" t="str">
        <f t="shared" si="46"/>
        <v>31/03/2003</v>
      </c>
      <c r="AW171" s="67">
        <v>2.0319332022487311</v>
      </c>
      <c r="AX171" s="60">
        <f t="shared" si="47"/>
        <v>2.0319332022487311</v>
      </c>
      <c r="AY171" s="60">
        <f t="shared" si="48"/>
        <v>0</v>
      </c>
      <c r="AZ171" s="60">
        <f t="shared" si="49"/>
        <v>2.0319332022487311</v>
      </c>
      <c r="BA171" s="67">
        <v>62.482290731317967</v>
      </c>
      <c r="BB171" s="60">
        <v>0</v>
      </c>
      <c r="BC171" s="67">
        <v>62.482290731317967</v>
      </c>
      <c r="BD171" s="60" t="e">
        <f ca="1">_xll.BDP($H171,BD$1)</f>
        <v>#NAME?</v>
      </c>
      <c r="BE171" s="60" t="e">
        <f t="shared" ca="1" si="50"/>
        <v>#NAME?</v>
      </c>
      <c r="BF171" s="63">
        <v>592.85699999999997</v>
      </c>
      <c r="BG171" s="63">
        <v>655.85699999999997</v>
      </c>
      <c r="BH171" s="63">
        <v>719.85699999999997</v>
      </c>
      <c r="BI171" s="63">
        <v>571.38</v>
      </c>
      <c r="BJ171" s="63">
        <v>655.89</v>
      </c>
      <c r="BK171" s="63">
        <v>720.11800000000005</v>
      </c>
      <c r="BL171" s="45">
        <f t="shared" ca="1" si="51"/>
        <v>0</v>
      </c>
      <c r="BM171" s="45">
        <f t="shared" ca="1" si="52"/>
        <v>0</v>
      </c>
      <c r="BN171" s="45">
        <f t="shared" ca="1" si="53"/>
        <v>0</v>
      </c>
      <c r="BO171" s="45">
        <f t="shared" ca="1" si="54"/>
        <v>0</v>
      </c>
      <c r="BP171" s="45">
        <f t="shared" ca="1" si="55"/>
        <v>0</v>
      </c>
      <c r="BQ171" s="45">
        <f t="shared" ca="1" si="56"/>
        <v>0</v>
      </c>
      <c r="BR171" s="29">
        <f t="shared" ca="1" si="57"/>
        <v>0</v>
      </c>
      <c r="CI171" s="125">
        <f t="shared" si="58"/>
        <v>-36.745385898152755</v>
      </c>
      <c r="CJ171">
        <f t="shared" si="59"/>
        <v>0</v>
      </c>
      <c r="CK171">
        <f t="shared" si="60"/>
        <v>0</v>
      </c>
      <c r="CL171">
        <f t="shared" si="61"/>
        <v>0</v>
      </c>
      <c r="CM171">
        <f t="shared" si="62"/>
        <v>0</v>
      </c>
      <c r="CN171">
        <f t="shared" si="63"/>
        <v>0</v>
      </c>
      <c r="CO171">
        <f t="shared" si="64"/>
        <v>0</v>
      </c>
      <c r="CP171">
        <f t="shared" si="65"/>
        <v>1</v>
      </c>
      <c r="CR171" t="e">
        <f ca="1">_xll.BDP($H171,CR$1)</f>
        <v>#NAME?</v>
      </c>
      <c r="CS171" t="e">
        <f ca="1">_xll.BDP($H171,CS$1)</f>
        <v>#NAME?</v>
      </c>
      <c r="CT171" s="121" t="e">
        <f ca="1">_xll.BDP($H171,CT$1)</f>
        <v>#NAME?</v>
      </c>
      <c r="CU171" s="122" t="e">
        <f ca="1">_xll.BDP($H171,CU$1)</f>
        <v>#NAME?</v>
      </c>
      <c r="CV171" s="122" t="e">
        <f ca="1">_xll.BDP($H171,CV$1)</f>
        <v>#NAME?</v>
      </c>
      <c r="CW171" s="122" t="e">
        <f ca="1">_xll.BDP($H171,CW$1)</f>
        <v>#NAME?</v>
      </c>
    </row>
    <row r="172" spans="1:101" hidden="1" x14ac:dyDescent="0.3">
      <c r="A172" t="str">
        <f t="shared" si="44"/>
        <v>5A</v>
      </c>
      <c r="B172">
        <v>5</v>
      </c>
      <c r="C172" s="31" t="s">
        <v>3295</v>
      </c>
      <c r="D172" s="31">
        <v>4</v>
      </c>
      <c r="E172" s="31">
        <v>2</v>
      </c>
      <c r="F172" s="33">
        <v>0.2</v>
      </c>
      <c r="G172" s="31" t="s">
        <v>3043</v>
      </c>
      <c r="H172" s="24" t="s">
        <v>2176</v>
      </c>
      <c r="I172" s="35">
        <v>1169</v>
      </c>
      <c r="J172" s="34" t="str">
        <f t="shared" si="45"/>
        <v>1169CHEMM DC Equity</v>
      </c>
      <c r="K172" s="24" t="s">
        <v>2177</v>
      </c>
      <c r="L172" s="25">
        <v>0.7862165549237512</v>
      </c>
      <c r="M172" s="25">
        <v>1.30837430794843</v>
      </c>
      <c r="N172" s="25">
        <v>0.7862165549237512</v>
      </c>
      <c r="O172" s="25">
        <v>1.30837430794843</v>
      </c>
      <c r="P172" s="26">
        <v>57.082588046629247</v>
      </c>
      <c r="Q172" s="26">
        <v>44.593825505230079</v>
      </c>
      <c r="R172" s="26">
        <v>48.582655559145124</v>
      </c>
      <c r="S172" s="27">
        <v>41.814292871020882</v>
      </c>
      <c r="T172" s="27">
        <v>52.179745294503242</v>
      </c>
      <c r="U172" s="25">
        <v>-0.38883171048448367</v>
      </c>
      <c r="V172" s="28">
        <v>-0.85804487674946783</v>
      </c>
      <c r="W172" s="25">
        <v>0.82119564534061862</v>
      </c>
      <c r="X172" s="29" t="e">
        <v>#N/A</v>
      </c>
      <c r="Y172" s="28">
        <v>35.420865664174542</v>
      </c>
      <c r="Z172" s="28">
        <v>68.733778582854981</v>
      </c>
      <c r="AA172" s="28">
        <v>154974000</v>
      </c>
      <c r="AB172" s="28">
        <v>154974000</v>
      </c>
      <c r="AC172" s="28" t="e">
        <v>#N/A</v>
      </c>
      <c r="AD172" s="30">
        <v>155565000</v>
      </c>
      <c r="AE172" s="36">
        <v>0</v>
      </c>
      <c r="AF172" s="66" t="e">
        <f ca="1">_xll.BDP($H172,AF$1)/1000000</f>
        <v>#NAME?</v>
      </c>
      <c r="AG172" s="66" t="e">
        <f ca="1">_xll.BDP($H172,AG$1)</f>
        <v>#NAME?</v>
      </c>
      <c r="AH172" s="67" t="e">
        <f ca="1">_xll.BDP($H172,AH$1)</f>
        <v>#NAME?</v>
      </c>
      <c r="AI172" s="67" t="e">
        <f ca="1">_xll.BDP($H172,AI$1)</f>
        <v>#NAME?</v>
      </c>
      <c r="AJ172" s="67" t="e">
        <f ca="1">_xll.BDP($H172,AJ$1)</f>
        <v>#NAME?</v>
      </c>
      <c r="AK172" s="67" t="e">
        <f ca="1">_xll.BDP($H172,AK$1)</f>
        <v>#NAME?</v>
      </c>
      <c r="AL172" s="67" t="e">
        <f ca="1">_xll.BDP($H172,AL$1)</f>
        <v>#NAME?</v>
      </c>
      <c r="AM172" s="34" t="e">
        <f ca="1">_xll.BDP($H172,AM$1)</f>
        <v>#NAME?</v>
      </c>
      <c r="AN172" s="34" t="e">
        <f ca="1">_xll.BDP($H172,AN$1)</f>
        <v>#NAME?</v>
      </c>
      <c r="AO172" s="34" t="e">
        <f ca="1">_xll.BDP($H172,AO$1)</f>
        <v>#NAME?</v>
      </c>
      <c r="AP172" s="34" t="e">
        <f ca="1">_xll.BDP($H172,AP$1)</f>
        <v>#NAME?</v>
      </c>
      <c r="AQ172" s="129" t="e">
        <v>#VALUE!</v>
      </c>
      <c r="AR172" s="129">
        <v>0.62717900000000004</v>
      </c>
      <c r="AS172" s="129">
        <v>0.72366039999999998</v>
      </c>
      <c r="AT172" s="63" t="s">
        <v>4030</v>
      </c>
      <c r="AU172" s="63" t="s">
        <v>3317</v>
      </c>
      <c r="AV172" t="str">
        <f t="shared" si="46"/>
        <v>18/12/2006</v>
      </c>
      <c r="AW172" s="67" t="s">
        <v>3317</v>
      </c>
      <c r="AX172" s="60">
        <f t="shared" si="47"/>
        <v>0</v>
      </c>
      <c r="AY172" s="60">
        <f t="shared" ca="1" si="48"/>
        <v>0</v>
      </c>
      <c r="AZ172" s="60">
        <f t="shared" ca="1" si="49"/>
        <v>0</v>
      </c>
      <c r="BA172" s="67">
        <v>0</v>
      </c>
      <c r="BB172" s="60">
        <v>0</v>
      </c>
      <c r="BC172" s="67">
        <v>0</v>
      </c>
      <c r="BD172" s="60" t="e">
        <f ca="1">_xll.BDP($H172,BD$1)</f>
        <v>#NAME?</v>
      </c>
      <c r="BE172" s="60" t="e">
        <f t="shared" ca="1" si="50"/>
        <v>#NAME?</v>
      </c>
      <c r="BF172" s="63">
        <v>182</v>
      </c>
      <c r="BG172" s="63">
        <v>202</v>
      </c>
      <c r="BH172" s="63">
        <v>264</v>
      </c>
      <c r="BI172" s="63">
        <v>141</v>
      </c>
      <c r="BJ172" s="63">
        <v>160</v>
      </c>
      <c r="BK172" s="63">
        <v>196</v>
      </c>
      <c r="BL172" s="45">
        <f t="shared" ca="1" si="51"/>
        <v>0</v>
      </c>
      <c r="BM172" s="45">
        <f t="shared" ca="1" si="52"/>
        <v>0</v>
      </c>
      <c r="BN172" s="45">
        <f t="shared" ca="1" si="53"/>
        <v>0</v>
      </c>
      <c r="BO172" s="45">
        <f t="shared" ca="1" si="54"/>
        <v>0</v>
      </c>
      <c r="BP172" s="45">
        <f t="shared" ca="1" si="55"/>
        <v>0</v>
      </c>
      <c r="BQ172" s="45">
        <f t="shared" ca="1" si="56"/>
        <v>0</v>
      </c>
      <c r="BR172" s="29">
        <f t="shared" ca="1" si="57"/>
        <v>0</v>
      </c>
      <c r="CI172" s="125">
        <f t="shared" si="58"/>
        <v>0.7862165549237512</v>
      </c>
      <c r="CJ172">
        <f t="shared" si="59"/>
        <v>0</v>
      </c>
      <c r="CK172">
        <f t="shared" si="60"/>
        <v>0</v>
      </c>
      <c r="CL172">
        <f t="shared" si="61"/>
        <v>0</v>
      </c>
      <c r="CM172">
        <f t="shared" si="62"/>
        <v>0</v>
      </c>
      <c r="CN172">
        <f t="shared" si="63"/>
        <v>0</v>
      </c>
      <c r="CO172">
        <f t="shared" si="64"/>
        <v>0</v>
      </c>
      <c r="CP172">
        <f t="shared" si="65"/>
        <v>1</v>
      </c>
      <c r="CR172" t="e">
        <f ca="1">_xll.BDP($H172,CR$1)</f>
        <v>#NAME?</v>
      </c>
      <c r="CS172" t="e">
        <f ca="1">_xll.BDP($H172,CS$1)</f>
        <v>#NAME?</v>
      </c>
      <c r="CT172" s="121" t="e">
        <f ca="1">_xll.BDP($H172,CT$1)</f>
        <v>#NAME?</v>
      </c>
      <c r="CU172" s="122" t="e">
        <f ca="1">_xll.BDP($H172,CU$1)</f>
        <v>#NAME?</v>
      </c>
      <c r="CV172" s="122" t="e">
        <f ca="1">_xll.BDP($H172,CV$1)</f>
        <v>#NAME?</v>
      </c>
      <c r="CW172" s="122" t="e">
        <f ca="1">_xll.BDP($H172,CW$1)</f>
        <v>#NAME?</v>
      </c>
    </row>
    <row r="173" spans="1:101" hidden="1" x14ac:dyDescent="0.3">
      <c r="A173" t="str">
        <f t="shared" si="44"/>
        <v>5B</v>
      </c>
      <c r="B173">
        <v>5</v>
      </c>
      <c r="C173" s="31" t="s">
        <v>3296</v>
      </c>
      <c r="D173" s="31">
        <v>4</v>
      </c>
      <c r="E173" s="31">
        <v>3</v>
      </c>
      <c r="F173" s="33">
        <v>0.13</v>
      </c>
      <c r="G173" s="31" t="s">
        <v>3078</v>
      </c>
      <c r="H173" s="31" t="s">
        <v>474</v>
      </c>
      <c r="I173" s="34">
        <v>1170</v>
      </c>
      <c r="J173" s="34" t="str">
        <f t="shared" si="45"/>
        <v>1170WCN CN Equity</v>
      </c>
      <c r="K173" s="24" t="s">
        <v>539</v>
      </c>
      <c r="L173" s="25">
        <v>0.16290846625400449</v>
      </c>
      <c r="M173" s="25">
        <v>0.17028244152139557</v>
      </c>
      <c r="N173" s="25">
        <v>8.3330685775897126E-2</v>
      </c>
      <c r="O173" s="25">
        <v>8.8947726663758372E-2</v>
      </c>
      <c r="P173" s="26">
        <v>10.04503401185319</v>
      </c>
      <c r="Q173" s="26">
        <v>7.9974599671657707</v>
      </c>
      <c r="R173" s="26">
        <v>12.197975708878275</v>
      </c>
      <c r="S173" s="27">
        <v>31.386614869793</v>
      </c>
      <c r="T173" s="27">
        <v>31.145977756913993</v>
      </c>
      <c r="U173" s="25">
        <v>0.69105053629859714</v>
      </c>
      <c r="V173" s="28">
        <v>3.1612556061788597</v>
      </c>
      <c r="W173" s="25">
        <v>0.42020807455976034</v>
      </c>
      <c r="X173" s="29">
        <v>3.166905308621349E-2</v>
      </c>
      <c r="Y173" s="28">
        <v>9.9770777213551334</v>
      </c>
      <c r="Z173" s="28">
        <v>4.9472176647967103</v>
      </c>
      <c r="AA173" s="28">
        <v>7548359000</v>
      </c>
      <c r="AB173" s="28">
        <v>14450656000</v>
      </c>
      <c r="AC173" s="28">
        <v>67319000</v>
      </c>
      <c r="AD173" s="30">
        <v>2023953000</v>
      </c>
      <c r="AE173" s="36">
        <v>3.326114786262329E-2</v>
      </c>
      <c r="AF173" s="66" t="e">
        <f ca="1">_xll.BDP($H173,AF$1)/1000000</f>
        <v>#NAME?</v>
      </c>
      <c r="AG173" s="66" t="e">
        <f ca="1">_xll.BDP($H173,AG$1)</f>
        <v>#NAME?</v>
      </c>
      <c r="AH173" s="67" t="e">
        <f ca="1">_xll.BDP($H173,AH$1)</f>
        <v>#NAME?</v>
      </c>
      <c r="AI173" s="67" t="e">
        <f ca="1">_xll.BDP($H173,AI$1)</f>
        <v>#NAME?</v>
      </c>
      <c r="AJ173" s="67" t="e">
        <f ca="1">_xll.BDP($H173,AJ$1)</f>
        <v>#NAME?</v>
      </c>
      <c r="AK173" s="67" t="e">
        <f ca="1">_xll.BDP($H173,AK$1)</f>
        <v>#NAME?</v>
      </c>
      <c r="AL173" s="67" t="e">
        <f ca="1">_xll.BDP($H173,AL$1)</f>
        <v>#NAME?</v>
      </c>
      <c r="AM173" s="34" t="e">
        <f ca="1">_xll.BDP($H173,AM$1)</f>
        <v>#NAME?</v>
      </c>
      <c r="AN173" s="34" t="e">
        <f ca="1">_xll.BDP($H173,AN$1)</f>
        <v>#NAME?</v>
      </c>
      <c r="AO173" s="34" t="e">
        <f ca="1">_xll.BDP($H173,AO$1)</f>
        <v>#NAME?</v>
      </c>
      <c r="AP173" s="34" t="e">
        <f ca="1">_xll.BDP($H173,AP$1)</f>
        <v>#NAME?</v>
      </c>
      <c r="AQ173" s="129">
        <v>0.16651890000000003</v>
      </c>
      <c r="AR173" s="129">
        <v>0.20697679999999999</v>
      </c>
      <c r="AS173" s="129">
        <v>0.15539420000000001</v>
      </c>
      <c r="AT173" s="63" t="s">
        <v>3436</v>
      </c>
      <c r="AU173" s="63" t="s">
        <v>3436</v>
      </c>
      <c r="AV173" t="str">
        <f t="shared" si="46"/>
        <v>25/04/2002</v>
      </c>
      <c r="AW173" s="67">
        <v>0.7240610622592627</v>
      </c>
      <c r="AX173" s="60">
        <f t="shared" si="47"/>
        <v>0.7240610622592627</v>
      </c>
      <c r="AY173" s="60">
        <f t="shared" si="48"/>
        <v>-1.0443764392097753E-2</v>
      </c>
      <c r="AZ173" s="60">
        <f t="shared" si="49"/>
        <v>0.71361729786716499</v>
      </c>
      <c r="BA173" s="67">
        <v>28.161204239375952</v>
      </c>
      <c r="BB173" s="60">
        <v>-0.4061936173671441</v>
      </c>
      <c r="BC173" s="67">
        <v>27.755010622008808</v>
      </c>
      <c r="BD173" s="60" t="e">
        <f ca="1">_xll.BDP($H173,BD$1)</f>
        <v>#NAME?</v>
      </c>
      <c r="BE173" s="60" t="e">
        <f t="shared" ca="1" si="50"/>
        <v>#NAME?</v>
      </c>
      <c r="BF173" s="63">
        <v>1075.0999999999999</v>
      </c>
      <c r="BG173" s="63">
        <v>1203.75</v>
      </c>
      <c r="BH173" s="63">
        <v>1342.4169999999999</v>
      </c>
      <c r="BI173" s="63">
        <v>1226.93</v>
      </c>
      <c r="BJ173" s="63">
        <v>1361.3240000000001</v>
      </c>
      <c r="BK173" s="63">
        <v>1491.376</v>
      </c>
      <c r="BL173" s="45">
        <f t="shared" ca="1" si="51"/>
        <v>0</v>
      </c>
      <c r="BM173" s="45">
        <f t="shared" ca="1" si="52"/>
        <v>0</v>
      </c>
      <c r="BN173" s="45">
        <f t="shared" ca="1" si="53"/>
        <v>0</v>
      </c>
      <c r="BO173" s="45">
        <f t="shared" ca="1" si="54"/>
        <v>0</v>
      </c>
      <c r="BP173" s="45">
        <f t="shared" ca="1" si="55"/>
        <v>0</v>
      </c>
      <c r="BQ173" s="45">
        <f t="shared" ca="1" si="56"/>
        <v>0</v>
      </c>
      <c r="BR173" s="29">
        <f t="shared" ca="1" si="57"/>
        <v>0</v>
      </c>
      <c r="CI173" s="125">
        <f t="shared" si="58"/>
        <v>0.16290846625400449</v>
      </c>
      <c r="CJ173">
        <f t="shared" si="59"/>
        <v>0</v>
      </c>
      <c r="CK173">
        <f t="shared" si="60"/>
        <v>0</v>
      </c>
      <c r="CL173">
        <f t="shared" si="61"/>
        <v>1</v>
      </c>
      <c r="CM173">
        <f t="shared" si="62"/>
        <v>0</v>
      </c>
      <c r="CN173">
        <f t="shared" si="63"/>
        <v>0</v>
      </c>
      <c r="CO173">
        <f t="shared" si="64"/>
        <v>0</v>
      </c>
      <c r="CP173">
        <f t="shared" si="65"/>
        <v>0</v>
      </c>
      <c r="CR173" t="e">
        <f ca="1">_xll.BDP($H173,CR$1)</f>
        <v>#NAME?</v>
      </c>
      <c r="CS173" t="e">
        <f ca="1">_xll.BDP($H173,CS$1)</f>
        <v>#NAME?</v>
      </c>
      <c r="CT173" s="121" t="e">
        <f ca="1">_xll.BDP($H173,CT$1)</f>
        <v>#NAME?</v>
      </c>
      <c r="CU173" s="122" t="e">
        <f ca="1">_xll.BDP($H173,CU$1)</f>
        <v>#NAME?</v>
      </c>
      <c r="CV173" s="122" t="e">
        <f ca="1">_xll.BDP($H173,CV$1)</f>
        <v>#NAME?</v>
      </c>
      <c r="CW173" s="122" t="e">
        <f ca="1">_xll.BDP($H173,CW$1)</f>
        <v>#NAME?</v>
      </c>
    </row>
    <row r="174" spans="1:101" hidden="1" x14ac:dyDescent="0.3">
      <c r="A174" t="str">
        <f t="shared" si="44"/>
        <v>5C</v>
      </c>
      <c r="B174">
        <v>5</v>
      </c>
      <c r="C174" s="31" t="s">
        <v>3294</v>
      </c>
      <c r="D174" s="31">
        <v>4</v>
      </c>
      <c r="E174" s="31">
        <v>2</v>
      </c>
      <c r="F174" s="33">
        <v>0.15</v>
      </c>
      <c r="G174" s="31" t="s">
        <v>3131</v>
      </c>
      <c r="H174" s="24" t="s">
        <v>239</v>
      </c>
      <c r="I174" s="35">
        <v>1171</v>
      </c>
      <c r="J174" s="34" t="str">
        <f t="shared" si="45"/>
        <v>1171PH US Equity</v>
      </c>
      <c r="K174" s="24" t="s">
        <v>907</v>
      </c>
      <c r="L174" s="25">
        <v>0.39380975554888348</v>
      </c>
      <c r="M174" s="25">
        <v>0.32408858137309543</v>
      </c>
      <c r="N174" s="25">
        <v>0.1848769217363507</v>
      </c>
      <c r="O174" s="25">
        <v>0.1981154389794601</v>
      </c>
      <c r="P174" s="26">
        <v>13.33420578803713</v>
      </c>
      <c r="Q174" s="26">
        <v>10.356980221622795</v>
      </c>
      <c r="R174" s="26">
        <v>16.037542600744679</v>
      </c>
      <c r="S174" s="27">
        <v>20.748519893273915</v>
      </c>
      <c r="T174" s="27">
        <v>28.766402498409988</v>
      </c>
      <c r="U174" s="25">
        <v>0.65261921164140801</v>
      </c>
      <c r="V174" s="28">
        <v>3.5621272735137244</v>
      </c>
      <c r="W174" s="25">
        <v>0.32092189709260416</v>
      </c>
      <c r="X174" s="29">
        <v>3.6402825973130028E-2</v>
      </c>
      <c r="Y174" s="28">
        <v>5.7141930806948062</v>
      </c>
      <c r="Z174" s="28">
        <v>9.4311174395512722</v>
      </c>
      <c r="AA174" s="28">
        <v>12172672000</v>
      </c>
      <c r="AB174" s="28">
        <v>19912754000</v>
      </c>
      <c r="AC174" s="28">
        <v>144848000</v>
      </c>
      <c r="AD174" s="30">
        <v>2688186000</v>
      </c>
      <c r="AE174" s="36">
        <v>5.388317623854897E-2</v>
      </c>
      <c r="AF174" s="66" t="e">
        <f ca="1">_xll.BDP($H174,AF$1)/1000000</f>
        <v>#NAME?</v>
      </c>
      <c r="AG174" s="66" t="e">
        <f ca="1">_xll.BDP($H174,AG$1)</f>
        <v>#NAME?</v>
      </c>
      <c r="AH174" s="67" t="e">
        <f ca="1">_xll.BDP($H174,AH$1)</f>
        <v>#NAME?</v>
      </c>
      <c r="AI174" s="67" t="e">
        <f ca="1">_xll.BDP($H174,AI$1)</f>
        <v>#NAME?</v>
      </c>
      <c r="AJ174" s="67" t="e">
        <f ca="1">_xll.BDP($H174,AJ$1)</f>
        <v>#NAME?</v>
      </c>
      <c r="AK174" s="67" t="e">
        <f ca="1">_xll.BDP($H174,AK$1)</f>
        <v>#NAME?</v>
      </c>
      <c r="AL174" s="67" t="e">
        <f ca="1">_xll.BDP($H174,AL$1)</f>
        <v>#NAME?</v>
      </c>
      <c r="AM174" s="34" t="e">
        <f ca="1">_xll.BDP($H174,AM$1)</f>
        <v>#NAME?</v>
      </c>
      <c r="AN174" s="34" t="e">
        <f ca="1">_xll.BDP($H174,AN$1)</f>
        <v>#NAME?</v>
      </c>
      <c r="AO174" s="34" t="e">
        <f ca="1">_xll.BDP($H174,AO$1)</f>
        <v>#NAME?</v>
      </c>
      <c r="AP174" s="34" t="e">
        <f ca="1">_xll.BDP($H174,AP$1)</f>
        <v>#NAME?</v>
      </c>
      <c r="AQ174" s="129">
        <v>0.15120069999999999</v>
      </c>
      <c r="AR174" s="129">
        <v>0.17708390000000002</v>
      </c>
      <c r="AS174" s="129">
        <v>0.14900350000000001</v>
      </c>
      <c r="AT174" s="63" t="s">
        <v>3998</v>
      </c>
      <c r="AU174" s="63" t="s">
        <v>3437</v>
      </c>
      <c r="AV174" t="str">
        <f t="shared" si="46"/>
        <v>09/12/1964</v>
      </c>
      <c r="AW174" s="67">
        <v>1.5033775398176508</v>
      </c>
      <c r="AX174" s="60">
        <f t="shared" si="47"/>
        <v>1.5033775398176508</v>
      </c>
      <c r="AY174" s="60">
        <f t="shared" si="48"/>
        <v>0.99590394057695686</v>
      </c>
      <c r="AZ174" s="60">
        <f t="shared" si="49"/>
        <v>2.4992814803946075</v>
      </c>
      <c r="BA174" s="67">
        <v>26.015192492588525</v>
      </c>
      <c r="BB174" s="60">
        <v>17.233616993758943</v>
      </c>
      <c r="BC174" s="67">
        <v>43.248809486347469</v>
      </c>
      <c r="BD174" s="60" t="e">
        <f ca="1">_xll.BDP($H174,BD$1)</f>
        <v>#NAME?</v>
      </c>
      <c r="BE174" s="60" t="e">
        <f t="shared" ca="1" si="50"/>
        <v>#NAME?</v>
      </c>
      <c r="BF174" s="63">
        <v>2725.0709999999999</v>
      </c>
      <c r="BG174" s="63">
        <v>2731.9500000000003</v>
      </c>
      <c r="BH174" s="63">
        <v>3011.8890000000001</v>
      </c>
      <c r="BI174" s="63">
        <v>2378.6330000000003</v>
      </c>
      <c r="BJ174" s="63">
        <v>2909.6130000000003</v>
      </c>
      <c r="BK174" s="63">
        <v>3209.4679999999998</v>
      </c>
      <c r="BL174" s="45">
        <f t="shared" ca="1" si="51"/>
        <v>0</v>
      </c>
      <c r="BM174" s="45">
        <f t="shared" ca="1" si="52"/>
        <v>0</v>
      </c>
      <c r="BN174" s="45">
        <f t="shared" ca="1" si="53"/>
        <v>0</v>
      </c>
      <c r="BO174" s="45">
        <f t="shared" ca="1" si="54"/>
        <v>0</v>
      </c>
      <c r="BP174" s="45">
        <f t="shared" ca="1" si="55"/>
        <v>0</v>
      </c>
      <c r="BQ174" s="45">
        <f t="shared" ca="1" si="56"/>
        <v>0</v>
      </c>
      <c r="BR174" s="29">
        <f t="shared" ca="1" si="57"/>
        <v>0</v>
      </c>
      <c r="BS174">
        <v>1</v>
      </c>
      <c r="BT174">
        <v>1</v>
      </c>
      <c r="BU174">
        <v>0</v>
      </c>
      <c r="BV174">
        <v>0</v>
      </c>
      <c r="BW174">
        <v>0</v>
      </c>
      <c r="BX174">
        <v>0</v>
      </c>
      <c r="BY174">
        <v>0</v>
      </c>
      <c r="BZ174">
        <v>0</v>
      </c>
      <c r="CA174">
        <v>1</v>
      </c>
      <c r="CB174" t="s">
        <v>4740</v>
      </c>
      <c r="CC174">
        <v>1</v>
      </c>
      <c r="CD174">
        <v>1</v>
      </c>
      <c r="CE174">
        <v>1</v>
      </c>
      <c r="CF174">
        <v>0</v>
      </c>
      <c r="CG174">
        <v>1</v>
      </c>
      <c r="CH174">
        <v>1</v>
      </c>
      <c r="CI174" s="125">
        <f t="shared" si="58"/>
        <v>0.39380975554888348</v>
      </c>
      <c r="CJ174">
        <f t="shared" si="59"/>
        <v>0</v>
      </c>
      <c r="CK174">
        <f t="shared" si="60"/>
        <v>0</v>
      </c>
      <c r="CL174">
        <f t="shared" si="61"/>
        <v>0</v>
      </c>
      <c r="CM174">
        <f t="shared" si="62"/>
        <v>0</v>
      </c>
      <c r="CN174">
        <f t="shared" si="63"/>
        <v>1</v>
      </c>
      <c r="CO174">
        <f t="shared" si="64"/>
        <v>0</v>
      </c>
      <c r="CP174">
        <f t="shared" si="65"/>
        <v>0</v>
      </c>
      <c r="CR174" t="e">
        <f ca="1">_xll.BDP($H174,CR$1)</f>
        <v>#NAME?</v>
      </c>
      <c r="CS174" t="e">
        <f ca="1">_xll.BDP($H174,CS$1)</f>
        <v>#NAME?</v>
      </c>
      <c r="CT174" s="121" t="e">
        <f ca="1">_xll.BDP($H174,CT$1)</f>
        <v>#NAME?</v>
      </c>
      <c r="CU174" s="122" t="e">
        <f ca="1">_xll.BDP($H174,CU$1)</f>
        <v>#NAME?</v>
      </c>
      <c r="CV174" s="122" t="e">
        <f ca="1">_xll.BDP($H174,CV$1)</f>
        <v>#NAME?</v>
      </c>
      <c r="CW174" s="122" t="e">
        <f ca="1">_xll.BDP($H174,CW$1)</f>
        <v>#NAME?</v>
      </c>
    </row>
    <row r="175" spans="1:101" hidden="1" x14ac:dyDescent="0.3">
      <c r="A175" t="str">
        <f t="shared" si="44"/>
        <v>5A</v>
      </c>
      <c r="B175">
        <v>5</v>
      </c>
      <c r="C175" s="31" t="s">
        <v>3295</v>
      </c>
      <c r="D175" s="31">
        <v>4</v>
      </c>
      <c r="E175" s="31">
        <v>2</v>
      </c>
      <c r="F175" s="33">
        <v>0.15</v>
      </c>
      <c r="G175" s="31" t="s">
        <v>2976</v>
      </c>
      <c r="H175" s="31" t="s">
        <v>1516</v>
      </c>
      <c r="I175" s="34">
        <v>1172</v>
      </c>
      <c r="J175" s="34" t="str">
        <f t="shared" si="45"/>
        <v>1172SAF FP Equity</v>
      </c>
      <c r="K175" s="24" t="s">
        <v>1517</v>
      </c>
      <c r="L175" s="25">
        <v>0.22040976343707594</v>
      </c>
      <c r="M175" s="25">
        <v>0.38949152542372883</v>
      </c>
      <c r="N175" s="25">
        <v>0.13976378602406597</v>
      </c>
      <c r="O175" s="25">
        <v>0.21094180282724437</v>
      </c>
      <c r="P175" s="26">
        <v>14.430685291513127</v>
      </c>
      <c r="Q175" s="26">
        <v>18.909695198650788</v>
      </c>
      <c r="R175" s="26">
        <v>31.633111854923314</v>
      </c>
      <c r="S175" s="27">
        <v>17.479445456659512</v>
      </c>
      <c r="T175" s="27">
        <v>18.803462582594889</v>
      </c>
      <c r="U175" s="25">
        <v>-1.8860257207056461E-2</v>
      </c>
      <c r="V175" s="28">
        <v>-0.20314109165808444</v>
      </c>
      <c r="W175" s="25">
        <v>0.23204065943452634</v>
      </c>
      <c r="X175" s="29">
        <v>1.6530113554693113E-2</v>
      </c>
      <c r="Y175" s="28">
        <v>7.7540884215369186</v>
      </c>
      <c r="Z175" s="28">
        <v>10.915394940903788</v>
      </c>
      <c r="AA175" s="28">
        <v>5900000000</v>
      </c>
      <c r="AB175" s="28">
        <v>10894000000</v>
      </c>
      <c r="AC175" s="28" t="e">
        <v>#N/A</v>
      </c>
      <c r="AD175" s="30">
        <v>3523899955.8840814</v>
      </c>
      <c r="AE175" s="36">
        <v>0</v>
      </c>
      <c r="AF175" s="66" t="e">
        <f ca="1">_xll.BDP($H175,AF$1)/1000000</f>
        <v>#NAME?</v>
      </c>
      <c r="AG175" s="66" t="e">
        <f ca="1">_xll.BDP($H175,AG$1)</f>
        <v>#NAME?</v>
      </c>
      <c r="AH175" s="67" t="e">
        <f ca="1">_xll.BDP($H175,AH$1)</f>
        <v>#NAME?</v>
      </c>
      <c r="AI175" s="67" t="e">
        <f ca="1">_xll.BDP($H175,AI$1)</f>
        <v>#NAME?</v>
      </c>
      <c r="AJ175" s="67" t="e">
        <f ca="1">_xll.BDP($H175,AJ$1)</f>
        <v>#NAME?</v>
      </c>
      <c r="AK175" s="67" t="e">
        <f ca="1">_xll.BDP($H175,AK$1)</f>
        <v>#NAME?</v>
      </c>
      <c r="AL175" s="67" t="e">
        <f ca="1">_xll.BDP($H175,AL$1)</f>
        <v>#NAME?</v>
      </c>
      <c r="AM175" s="34" t="e">
        <f ca="1">_xll.BDP($H175,AM$1)</f>
        <v>#NAME?</v>
      </c>
      <c r="AN175" s="34" t="e">
        <f ca="1">_xll.BDP($H175,AN$1)</f>
        <v>#NAME?</v>
      </c>
      <c r="AO175" s="34" t="e">
        <f ca="1">_xll.BDP($H175,AO$1)</f>
        <v>#NAME?</v>
      </c>
      <c r="AP175" s="34" t="e">
        <f ca="1">_xll.BDP($H175,AP$1)</f>
        <v>#NAME?</v>
      </c>
      <c r="AQ175" s="129">
        <v>0.15259800000000001</v>
      </c>
      <c r="AR175" s="129">
        <v>0.16827670000000003</v>
      </c>
      <c r="AS175" s="129">
        <v>0.10763719999999999</v>
      </c>
      <c r="AT175" s="63" t="s">
        <v>4031</v>
      </c>
      <c r="AU175" s="63" t="s">
        <v>3317</v>
      </c>
      <c r="AV175" t="str">
        <f t="shared" si="46"/>
        <v>26/07/1999</v>
      </c>
      <c r="AW175" s="67">
        <v>0.90640527987233643</v>
      </c>
      <c r="AX175" s="60">
        <f t="shared" si="47"/>
        <v>0.90640527987233643</v>
      </c>
      <c r="AY175" s="60">
        <f t="shared" ca="1" si="48"/>
        <v>0</v>
      </c>
      <c r="AZ175" s="60">
        <f t="shared" ca="1" si="49"/>
        <v>0.90640527987233643</v>
      </c>
      <c r="BA175" s="67" t="s">
        <v>3317</v>
      </c>
      <c r="BB175" s="60">
        <v>0</v>
      </c>
      <c r="BC175" s="67" t="s">
        <v>3317</v>
      </c>
      <c r="BD175" s="60" t="e">
        <f ca="1">_xll.BDP($H175,BD$1)</f>
        <v>#NAME?</v>
      </c>
      <c r="BE175" s="60" t="e">
        <f t="shared" ca="1" si="50"/>
        <v>#NAME?</v>
      </c>
      <c r="BF175" s="63">
        <v>2167.3160000000003</v>
      </c>
      <c r="BG175" s="63">
        <v>2739.2110000000002</v>
      </c>
      <c r="BH175" s="63">
        <v>3290.2780000000002</v>
      </c>
      <c r="BI175" s="63">
        <v>2614.6849999999999</v>
      </c>
      <c r="BJ175" s="63">
        <v>2789.0309999999999</v>
      </c>
      <c r="BK175" s="63">
        <v>3198.6559999999999</v>
      </c>
      <c r="BL175" s="45">
        <f t="shared" ca="1" si="51"/>
        <v>0</v>
      </c>
      <c r="BM175" s="45">
        <f t="shared" ca="1" si="52"/>
        <v>0</v>
      </c>
      <c r="BN175" s="45">
        <f t="shared" ca="1" si="53"/>
        <v>0</v>
      </c>
      <c r="BO175" s="45">
        <f t="shared" ca="1" si="54"/>
        <v>0</v>
      </c>
      <c r="BP175" s="45">
        <f t="shared" ca="1" si="55"/>
        <v>0</v>
      </c>
      <c r="BQ175" s="45">
        <f t="shared" ca="1" si="56"/>
        <v>0</v>
      </c>
      <c r="BR175" s="29">
        <f t="shared" ca="1" si="57"/>
        <v>0</v>
      </c>
      <c r="CI175" s="125">
        <f t="shared" si="58"/>
        <v>0.22040976343707594</v>
      </c>
      <c r="CJ175">
        <f t="shared" si="59"/>
        <v>0</v>
      </c>
      <c r="CK175">
        <f t="shared" si="60"/>
        <v>0</v>
      </c>
      <c r="CL175">
        <f t="shared" si="61"/>
        <v>0</v>
      </c>
      <c r="CM175">
        <f t="shared" si="62"/>
        <v>1</v>
      </c>
      <c r="CN175">
        <f t="shared" si="63"/>
        <v>0</v>
      </c>
      <c r="CO175">
        <f t="shared" si="64"/>
        <v>0</v>
      </c>
      <c r="CP175">
        <f t="shared" si="65"/>
        <v>0</v>
      </c>
      <c r="CR175" t="e">
        <f ca="1">_xll.BDP($H175,CR$1)</f>
        <v>#NAME?</v>
      </c>
      <c r="CS175" t="e">
        <f ca="1">_xll.BDP($H175,CS$1)</f>
        <v>#NAME?</v>
      </c>
      <c r="CT175" s="121" t="e">
        <f ca="1">_xll.BDP($H175,CT$1)</f>
        <v>#NAME?</v>
      </c>
      <c r="CU175" s="122" t="e">
        <f ca="1">_xll.BDP($H175,CU$1)</f>
        <v>#NAME?</v>
      </c>
      <c r="CV175" s="122" t="e">
        <f ca="1">_xll.BDP($H175,CV$1)</f>
        <v>#NAME?</v>
      </c>
      <c r="CW175" s="122" t="e">
        <f ca="1">_xll.BDP($H175,CW$1)</f>
        <v>#NAME?</v>
      </c>
    </row>
    <row r="176" spans="1:101" hidden="1" x14ac:dyDescent="0.3">
      <c r="A176" t="str">
        <f t="shared" si="44"/>
        <v>5B</v>
      </c>
      <c r="B176">
        <v>5</v>
      </c>
      <c r="C176" s="31" t="s">
        <v>3296</v>
      </c>
      <c r="D176" s="31">
        <v>5</v>
      </c>
      <c r="E176" s="31">
        <v>1</v>
      </c>
      <c r="F176" s="33">
        <v>0.18</v>
      </c>
      <c r="G176" s="31" t="s">
        <v>3030</v>
      </c>
      <c r="H176" s="24" t="s">
        <v>268</v>
      </c>
      <c r="I176" s="35">
        <v>1173</v>
      </c>
      <c r="J176" s="34" t="str">
        <f t="shared" si="45"/>
        <v>1173BMI US Equity</v>
      </c>
      <c r="K176" s="24" t="s">
        <v>942</v>
      </c>
      <c r="L176" s="25">
        <v>0.33996082563796509</v>
      </c>
      <c r="M176" s="25">
        <v>0.41588653698648409</v>
      </c>
      <c r="N176" s="25">
        <v>0.24199552894424822</v>
      </c>
      <c r="O176" s="25">
        <v>0.2805451822523316</v>
      </c>
      <c r="P176" s="26">
        <v>22.486552264802537</v>
      </c>
      <c r="Q176" s="26">
        <v>16.92863174831367</v>
      </c>
      <c r="R176" s="26">
        <v>17.35415323371927</v>
      </c>
      <c r="S176" s="27">
        <v>21.810955731840036</v>
      </c>
      <c r="T176" s="27">
        <v>20.684161763041757</v>
      </c>
      <c r="U176" s="25">
        <v>-0.2476427936310053</v>
      </c>
      <c r="V176" s="28">
        <v>-1.0386460800295267</v>
      </c>
      <c r="W176" s="25">
        <v>0.72141153913829614</v>
      </c>
      <c r="X176" s="29" t="e">
        <v>#N/A</v>
      </c>
      <c r="Y176" s="28">
        <v>8.9666501146394744</v>
      </c>
      <c r="Z176" s="28">
        <v>21.580551983711317</v>
      </c>
      <c r="AA176" s="28">
        <v>209901000</v>
      </c>
      <c r="AB176" s="28">
        <v>311162000</v>
      </c>
      <c r="AC176" s="28">
        <v>4904000</v>
      </c>
      <c r="AD176" s="30">
        <v>94278000</v>
      </c>
      <c r="AE176" s="36">
        <v>5.2016377097520099E-2</v>
      </c>
      <c r="AF176" s="66" t="e">
        <f ca="1">_xll.BDP($H176,AF$1)/1000000</f>
        <v>#NAME?</v>
      </c>
      <c r="AG176" s="66" t="e">
        <f ca="1">_xll.BDP($H176,AG$1)</f>
        <v>#NAME?</v>
      </c>
      <c r="AH176" s="67" t="e">
        <f ca="1">_xll.BDP($H176,AH$1)</f>
        <v>#NAME?</v>
      </c>
      <c r="AI176" s="67" t="e">
        <f ca="1">_xll.BDP($H176,AI$1)</f>
        <v>#NAME?</v>
      </c>
      <c r="AJ176" s="67" t="e">
        <f ca="1">_xll.BDP($H176,AJ$1)</f>
        <v>#NAME?</v>
      </c>
      <c r="AK176" s="67" t="e">
        <f ca="1">_xll.BDP($H176,AK$1)</f>
        <v>#NAME?</v>
      </c>
      <c r="AL176" s="67" t="e">
        <f ca="1">_xll.BDP($H176,AL$1)</f>
        <v>#NAME?</v>
      </c>
      <c r="AM176" s="34" t="e">
        <f ca="1">_xll.BDP($H176,AM$1)</f>
        <v>#NAME?</v>
      </c>
      <c r="AN176" s="34" t="e">
        <f ca="1">_xll.BDP($H176,AN$1)</f>
        <v>#NAME?</v>
      </c>
      <c r="AO176" s="34" t="e">
        <f ca="1">_xll.BDP($H176,AO$1)</f>
        <v>#NAME?</v>
      </c>
      <c r="AP176" s="34" t="e">
        <f ca="1">_xll.BDP($H176,AP$1)</f>
        <v>#NAME?</v>
      </c>
      <c r="AQ176" s="129">
        <v>0.2087726</v>
      </c>
      <c r="AR176" s="129">
        <v>0.20373240000000001</v>
      </c>
      <c r="AS176" s="129">
        <v>0.23945640000000001</v>
      </c>
      <c r="AT176" s="63" t="s">
        <v>3998</v>
      </c>
      <c r="AU176" s="63" t="s">
        <v>3317</v>
      </c>
      <c r="AV176" t="str">
        <f t="shared" si="46"/>
        <v>#N/A N/A</v>
      </c>
      <c r="AW176" s="67">
        <v>0.55147057362631258</v>
      </c>
      <c r="AX176" s="60">
        <f t="shared" si="47"/>
        <v>0.55147057362631258</v>
      </c>
      <c r="AY176" s="60">
        <f t="shared" si="48"/>
        <v>-1.5584652406307213E-2</v>
      </c>
      <c r="AZ176" s="60">
        <f t="shared" si="49"/>
        <v>0.53588592122000533</v>
      </c>
      <c r="BA176" s="67">
        <v>37.409769008662181</v>
      </c>
      <c r="BB176" s="60">
        <v>-1.0572064485081825</v>
      </c>
      <c r="BC176" s="67">
        <v>36.352562560153999</v>
      </c>
      <c r="BD176" s="60" t="e">
        <f ca="1">_xll.BDP($H176,BD$1)</f>
        <v>#NAME?</v>
      </c>
      <c r="BE176" s="60" t="e">
        <f t="shared" ca="1" si="50"/>
        <v>#NAME?</v>
      </c>
      <c r="BF176" s="63">
        <v>84.3</v>
      </c>
      <c r="BG176" s="63">
        <v>94.460000000000008</v>
      </c>
      <c r="BH176" s="63">
        <v>103.5</v>
      </c>
      <c r="BI176" s="63">
        <v>79.864000000000004</v>
      </c>
      <c r="BJ176" s="63">
        <v>96.704000000000008</v>
      </c>
      <c r="BK176" s="63">
        <v>105.357</v>
      </c>
      <c r="BL176" s="45">
        <f t="shared" ca="1" si="51"/>
        <v>0</v>
      </c>
      <c r="BM176" s="45">
        <f t="shared" ca="1" si="52"/>
        <v>0</v>
      </c>
      <c r="BN176" s="45">
        <f t="shared" ca="1" si="53"/>
        <v>0</v>
      </c>
      <c r="BO176" s="45">
        <f t="shared" ca="1" si="54"/>
        <v>0</v>
      </c>
      <c r="BP176" s="45">
        <f t="shared" ca="1" si="55"/>
        <v>0</v>
      </c>
      <c r="BQ176" s="45">
        <f t="shared" ca="1" si="56"/>
        <v>0</v>
      </c>
      <c r="BR176" s="29">
        <f t="shared" ca="1" si="57"/>
        <v>0</v>
      </c>
      <c r="CI176" s="125">
        <f t="shared" si="58"/>
        <v>0.33996082563796509</v>
      </c>
      <c r="CJ176">
        <f t="shared" si="59"/>
        <v>0</v>
      </c>
      <c r="CK176">
        <f t="shared" si="60"/>
        <v>0</v>
      </c>
      <c r="CL176">
        <f t="shared" si="61"/>
        <v>0</v>
      </c>
      <c r="CM176">
        <f t="shared" si="62"/>
        <v>0</v>
      </c>
      <c r="CN176">
        <f t="shared" si="63"/>
        <v>1</v>
      </c>
      <c r="CO176">
        <f t="shared" si="64"/>
        <v>0</v>
      </c>
      <c r="CP176">
        <f t="shared" si="65"/>
        <v>0</v>
      </c>
      <c r="CR176" t="e">
        <f ca="1">_xll.BDP($H176,CR$1)</f>
        <v>#NAME?</v>
      </c>
      <c r="CS176" t="e">
        <f ca="1">_xll.BDP($H176,CS$1)</f>
        <v>#NAME?</v>
      </c>
      <c r="CT176" s="121" t="e">
        <f ca="1">_xll.BDP($H176,CT$1)</f>
        <v>#NAME?</v>
      </c>
      <c r="CU176" s="122" t="e">
        <f ca="1">_xll.BDP($H176,CU$1)</f>
        <v>#NAME?</v>
      </c>
      <c r="CV176" s="122" t="e">
        <f ca="1">_xll.BDP($H176,CV$1)</f>
        <v>#NAME?</v>
      </c>
      <c r="CW176" s="122" t="e">
        <f ca="1">_xll.BDP($H176,CW$1)</f>
        <v>#NAME?</v>
      </c>
    </row>
    <row r="177" spans="1:101" hidden="1" x14ac:dyDescent="0.3">
      <c r="A177" t="str">
        <f t="shared" si="44"/>
        <v>5B</v>
      </c>
      <c r="B177">
        <v>5</v>
      </c>
      <c r="C177" s="31" t="s">
        <v>3296</v>
      </c>
      <c r="D177" s="31">
        <v>7</v>
      </c>
      <c r="E177" s="31">
        <v>2</v>
      </c>
      <c r="F177" s="33">
        <v>0.2</v>
      </c>
      <c r="G177" s="31"/>
      <c r="H177" s="24" t="s">
        <v>377</v>
      </c>
      <c r="I177" s="34">
        <v>1174</v>
      </c>
      <c r="J177" s="34" t="str">
        <f t="shared" si="45"/>
        <v>1174SAIA US Equity</v>
      </c>
      <c r="K177" s="24" t="s">
        <v>1066</v>
      </c>
      <c r="L177" s="25">
        <v>0.21042712688550608</v>
      </c>
      <c r="M177" s="25">
        <v>0.30788004574970096</v>
      </c>
      <c r="N177" s="25">
        <v>0.20800484418713677</v>
      </c>
      <c r="O177" s="25">
        <v>0.30426682789458537</v>
      </c>
      <c r="P177" s="26">
        <v>26.48753086282969</v>
      </c>
      <c r="Q177" s="26">
        <v>20.186435140831467</v>
      </c>
      <c r="R177" s="26">
        <v>24.068202132251233</v>
      </c>
      <c r="S177" s="27">
        <v>19.084233941173157</v>
      </c>
      <c r="T177" s="27">
        <v>23.590492600974837</v>
      </c>
      <c r="U177" s="25">
        <v>-9.4459748757564025E-3</v>
      </c>
      <c r="V177" s="28">
        <v>-3.3555107430310434E-2</v>
      </c>
      <c r="W177" s="25">
        <v>0.73610698060771385</v>
      </c>
      <c r="X177" s="29">
        <v>1.7928738936379453E-2</v>
      </c>
      <c r="Y177" s="28">
        <v>14.360400935761088</v>
      </c>
      <c r="Z177" s="28">
        <v>28.080212268250726</v>
      </c>
      <c r="AA177" s="28">
        <v>1528316000</v>
      </c>
      <c r="AB177" s="28">
        <v>1546465000</v>
      </c>
      <c r="AC177" s="28" t="e">
        <v>#N/A</v>
      </c>
      <c r="AD177" s="30">
        <v>496335000</v>
      </c>
      <c r="AE177" s="36">
        <v>0</v>
      </c>
      <c r="AF177" s="66" t="e">
        <f ca="1">_xll.BDP($H177,AF$1)/1000000</f>
        <v>#NAME?</v>
      </c>
      <c r="AG177" s="66" t="e">
        <f ca="1">_xll.BDP($H177,AG$1)</f>
        <v>#NAME?</v>
      </c>
      <c r="AH177" s="67" t="e">
        <f ca="1">_xll.BDP($H177,AH$1)</f>
        <v>#NAME?</v>
      </c>
      <c r="AI177" s="67" t="e">
        <f ca="1">_xll.BDP($H177,AI$1)</f>
        <v>#NAME?</v>
      </c>
      <c r="AJ177" s="67" t="e">
        <f ca="1">_xll.BDP($H177,AJ$1)</f>
        <v>#NAME?</v>
      </c>
      <c r="AK177" s="67" t="e">
        <f ca="1">_xll.BDP($H177,AK$1)</f>
        <v>#NAME?</v>
      </c>
      <c r="AL177" s="67" t="e">
        <f ca="1">_xll.BDP($H177,AL$1)</f>
        <v>#NAME?</v>
      </c>
      <c r="AM177" s="34" t="e">
        <f ca="1">_xll.BDP($H177,AM$1)</f>
        <v>#NAME?</v>
      </c>
      <c r="AN177" s="34" t="e">
        <f ca="1">_xll.BDP($H177,AN$1)</f>
        <v>#NAME?</v>
      </c>
      <c r="AO177" s="34" t="e">
        <f ca="1">_xll.BDP($H177,AO$1)</f>
        <v>#NAME?</v>
      </c>
      <c r="AP177" s="34" t="e">
        <f ca="1">_xll.BDP($H177,AP$1)</f>
        <v>#NAME?</v>
      </c>
      <c r="AQ177" s="129">
        <v>0.21229790000000001</v>
      </c>
      <c r="AR177" s="129">
        <v>0.34359720000000005</v>
      </c>
      <c r="AS177" s="129">
        <v>0.33231169999999999</v>
      </c>
      <c r="AT177" s="63" t="s">
        <v>4032</v>
      </c>
      <c r="AU177" s="63" t="s">
        <v>3317</v>
      </c>
      <c r="AV177" t="str">
        <f t="shared" si="46"/>
        <v>05/09/2002</v>
      </c>
      <c r="AW177" s="67" t="s">
        <v>3317</v>
      </c>
      <c r="AX177" s="60">
        <f t="shared" si="47"/>
        <v>0</v>
      </c>
      <c r="AY177" s="60">
        <f t="shared" ca="1" si="48"/>
        <v>0</v>
      </c>
      <c r="AZ177" s="60">
        <f t="shared" ca="1" si="49"/>
        <v>0</v>
      </c>
      <c r="BA177" s="67">
        <v>0</v>
      </c>
      <c r="BB177" s="60">
        <v>1.7828339173561349</v>
      </c>
      <c r="BC177" s="67">
        <v>1.7828339173561349</v>
      </c>
      <c r="BD177" s="60" t="e">
        <f ca="1">_xll.BDP($H177,BD$1)</f>
        <v>#NAME?</v>
      </c>
      <c r="BE177" s="60" t="e">
        <f t="shared" ca="1" si="50"/>
        <v>#NAME?</v>
      </c>
      <c r="BF177" s="63">
        <v>326</v>
      </c>
      <c r="BG177" s="63">
        <v>370.94100000000003</v>
      </c>
      <c r="BH177" s="63">
        <v>405.83300000000003</v>
      </c>
      <c r="BI177" s="63">
        <v>68.257000000000005</v>
      </c>
      <c r="BJ177" s="63">
        <v>91.341000000000008</v>
      </c>
      <c r="BK177" s="63">
        <v>216.97</v>
      </c>
      <c r="BL177" s="45">
        <f t="shared" ca="1" si="51"/>
        <v>0</v>
      </c>
      <c r="BM177" s="45">
        <f t="shared" ca="1" si="52"/>
        <v>0</v>
      </c>
      <c r="BN177" s="45">
        <f t="shared" ca="1" si="53"/>
        <v>0</v>
      </c>
      <c r="BO177" s="45">
        <f t="shared" ca="1" si="54"/>
        <v>0</v>
      </c>
      <c r="BP177" s="45">
        <f t="shared" ca="1" si="55"/>
        <v>0</v>
      </c>
      <c r="BQ177" s="45">
        <f t="shared" ca="1" si="56"/>
        <v>0</v>
      </c>
      <c r="BR177" s="29">
        <f t="shared" ca="1" si="57"/>
        <v>0</v>
      </c>
      <c r="CI177" s="125">
        <f t="shared" si="58"/>
        <v>0.21042712688550608</v>
      </c>
      <c r="CJ177">
        <f t="shared" si="59"/>
        <v>0</v>
      </c>
      <c r="CK177">
        <f t="shared" si="60"/>
        <v>0</v>
      </c>
      <c r="CL177">
        <f t="shared" si="61"/>
        <v>0</v>
      </c>
      <c r="CM177">
        <f t="shared" si="62"/>
        <v>1</v>
      </c>
      <c r="CN177">
        <f t="shared" si="63"/>
        <v>0</v>
      </c>
      <c r="CO177">
        <f t="shared" si="64"/>
        <v>0</v>
      </c>
      <c r="CP177">
        <f t="shared" si="65"/>
        <v>0</v>
      </c>
      <c r="CR177" t="e">
        <f ca="1">_xll.BDP($H177,CR$1)</f>
        <v>#NAME?</v>
      </c>
      <c r="CS177" t="e">
        <f ca="1">_xll.BDP($H177,CS$1)</f>
        <v>#NAME?</v>
      </c>
      <c r="CT177" s="121" t="e">
        <f ca="1">_xll.BDP($H177,CT$1)</f>
        <v>#NAME?</v>
      </c>
      <c r="CU177" s="122" t="e">
        <f ca="1">_xll.BDP($H177,CU$1)</f>
        <v>#NAME?</v>
      </c>
      <c r="CV177" s="122" t="e">
        <f ca="1">_xll.BDP($H177,CV$1)</f>
        <v>#NAME?</v>
      </c>
      <c r="CW177" s="122" t="e">
        <f ca="1">_xll.BDP($H177,CW$1)</f>
        <v>#NAME?</v>
      </c>
    </row>
    <row r="178" spans="1:101" hidden="1" x14ac:dyDescent="0.3">
      <c r="A178" t="str">
        <f t="shared" si="44"/>
        <v>5B</v>
      </c>
      <c r="B178">
        <v>5</v>
      </c>
      <c r="C178" s="31" t="s">
        <v>3296</v>
      </c>
      <c r="D178" s="31">
        <v>4</v>
      </c>
      <c r="E178" s="31">
        <v>3</v>
      </c>
      <c r="F178" s="33">
        <v>0.18</v>
      </c>
      <c r="G178" s="31"/>
      <c r="H178" s="24" t="s">
        <v>1266</v>
      </c>
      <c r="I178" s="35">
        <v>1175</v>
      </c>
      <c r="J178" s="34" t="str">
        <f t="shared" si="45"/>
        <v>1175SDF AU Equity</v>
      </c>
      <c r="K178" s="24" t="s">
        <v>1267</v>
      </c>
      <c r="L178" s="25">
        <v>-1.4919865231075216</v>
      </c>
      <c r="M178" s="25">
        <v>-1.7770534550195567</v>
      </c>
      <c r="N178" s="25">
        <v>0.16447013110416264</v>
      </c>
      <c r="O178" s="25">
        <v>0.20332662042216754</v>
      </c>
      <c r="P178" s="26">
        <v>10.327281137966924</v>
      </c>
      <c r="Q178" s="26">
        <v>6.8549199437519581</v>
      </c>
      <c r="R178" s="26">
        <v>8.2639665947981769</v>
      </c>
      <c r="S178" s="27">
        <v>35.422009206915014</v>
      </c>
      <c r="T178" s="27">
        <v>43.608169440242065</v>
      </c>
      <c r="U178" s="25">
        <v>-0.18892126208072765</v>
      </c>
      <c r="V178" s="28">
        <v>-1.5261194029850744</v>
      </c>
      <c r="W178" s="25">
        <v>0.45822962537494416</v>
      </c>
      <c r="X178" s="29" t="e">
        <v>#N/A</v>
      </c>
      <c r="Y178" s="28">
        <v>17.795993434079111</v>
      </c>
      <c r="Z178" s="28">
        <v>12.575141641725418</v>
      </c>
      <c r="AA178" s="28">
        <v>-153400000</v>
      </c>
      <c r="AB178" s="28">
        <v>1340700000</v>
      </c>
      <c r="AC178" s="28" t="e">
        <v>#N/A</v>
      </c>
      <c r="AD178" s="30">
        <v>250400000</v>
      </c>
      <c r="AE178" s="36">
        <v>0</v>
      </c>
      <c r="AF178" s="66" t="e">
        <f ca="1">_xll.BDP($H178,AF$1)/1000000</f>
        <v>#NAME?</v>
      </c>
      <c r="AG178" s="66" t="e">
        <f ca="1">_xll.BDP($H178,AG$1)</f>
        <v>#NAME?</v>
      </c>
      <c r="AH178" s="67" t="e">
        <f ca="1">_xll.BDP($H178,AH$1)</f>
        <v>#NAME?</v>
      </c>
      <c r="AI178" s="67" t="e">
        <f ca="1">_xll.BDP($H178,AI$1)</f>
        <v>#NAME?</v>
      </c>
      <c r="AJ178" s="67" t="e">
        <f ca="1">_xll.BDP($H178,AJ$1)</f>
        <v>#NAME?</v>
      </c>
      <c r="AK178" s="67" t="e">
        <f ca="1">_xll.BDP($H178,AK$1)</f>
        <v>#NAME?</v>
      </c>
      <c r="AL178" s="67" t="e">
        <f ca="1">_xll.BDP($H178,AL$1)</f>
        <v>#NAME?</v>
      </c>
      <c r="AM178" s="34" t="e">
        <f ca="1">_xll.BDP($H178,AM$1)</f>
        <v>#NAME?</v>
      </c>
      <c r="AN178" s="34" t="e">
        <f ca="1">_xll.BDP($H178,AN$1)</f>
        <v>#NAME?</v>
      </c>
      <c r="AO178" s="34" t="e">
        <f ca="1">_xll.BDP($H178,AO$1)</f>
        <v>#NAME?</v>
      </c>
      <c r="AP178" s="34" t="e">
        <f ca="1">_xll.BDP($H178,AP$1)</f>
        <v>#NAME?</v>
      </c>
      <c r="AQ178" s="129" t="e">
        <v>#VALUE!</v>
      </c>
      <c r="AR178" s="129" t="e">
        <v>#VALUE!</v>
      </c>
      <c r="AS178" s="129">
        <v>0.18934100000000001</v>
      </c>
      <c r="AT178" s="63" t="s">
        <v>3438</v>
      </c>
      <c r="AU178" s="63" t="s">
        <v>3438</v>
      </c>
      <c r="AV178" t="str">
        <f t="shared" si="46"/>
        <v>02/08/2013</v>
      </c>
      <c r="AW178" s="67">
        <v>3.3527721657233984</v>
      </c>
      <c r="AX178" s="60">
        <f t="shared" si="47"/>
        <v>3.3527721657233984</v>
      </c>
      <c r="AY178" s="60">
        <f t="shared" si="48"/>
        <v>0</v>
      </c>
      <c r="AZ178" s="60">
        <f t="shared" si="49"/>
        <v>3.3527721657233984</v>
      </c>
      <c r="BA178" s="67">
        <v>77.316138451244001</v>
      </c>
      <c r="BB178" s="60">
        <v>0</v>
      </c>
      <c r="BC178" s="67" t="s">
        <v>3317</v>
      </c>
      <c r="BD178" s="60" t="e">
        <f ca="1">_xll.BDP($H178,BD$1)</f>
        <v>#NAME?</v>
      </c>
      <c r="BE178" s="60" t="e">
        <f t="shared" ca="1" si="50"/>
        <v>#NAME?</v>
      </c>
      <c r="BF178" s="63">
        <v>252</v>
      </c>
      <c r="BG178" s="63">
        <v>268.83300000000003</v>
      </c>
      <c r="BH178" s="63">
        <v>287.7</v>
      </c>
      <c r="BI178" s="63">
        <v>213.89500000000001</v>
      </c>
      <c r="BJ178" s="63">
        <v>362.93700000000001</v>
      </c>
      <c r="BK178" s="63">
        <v>367.70400000000001</v>
      </c>
      <c r="BL178" s="45">
        <f t="shared" ca="1" si="51"/>
        <v>0</v>
      </c>
      <c r="BM178" s="45">
        <f t="shared" ca="1" si="52"/>
        <v>0</v>
      </c>
      <c r="BN178" s="45">
        <f t="shared" ca="1" si="53"/>
        <v>0</v>
      </c>
      <c r="BO178" s="45">
        <f t="shared" ca="1" si="54"/>
        <v>0</v>
      </c>
      <c r="BP178" s="45">
        <f t="shared" ca="1" si="55"/>
        <v>0</v>
      </c>
      <c r="BQ178" s="45">
        <f t="shared" ca="1" si="56"/>
        <v>0</v>
      </c>
      <c r="BR178" s="29">
        <f t="shared" ca="1" si="57"/>
        <v>0</v>
      </c>
      <c r="CI178" s="125">
        <f t="shared" si="58"/>
        <v>-1.4919865231075216</v>
      </c>
      <c r="CJ178">
        <f t="shared" si="59"/>
        <v>0</v>
      </c>
      <c r="CK178">
        <f t="shared" si="60"/>
        <v>0</v>
      </c>
      <c r="CL178">
        <f t="shared" si="61"/>
        <v>0</v>
      </c>
      <c r="CM178">
        <f t="shared" si="62"/>
        <v>0</v>
      </c>
      <c r="CN178">
        <f t="shared" si="63"/>
        <v>0</v>
      </c>
      <c r="CO178">
        <f t="shared" si="64"/>
        <v>0</v>
      </c>
      <c r="CP178">
        <f t="shared" si="65"/>
        <v>1</v>
      </c>
      <c r="CR178" t="e">
        <f ca="1">_xll.BDP($H178,CR$1)</f>
        <v>#NAME?</v>
      </c>
      <c r="CS178" t="e">
        <f ca="1">_xll.BDP($H178,CS$1)</f>
        <v>#NAME?</v>
      </c>
      <c r="CT178" s="121" t="e">
        <f ca="1">_xll.BDP($H178,CT$1)</f>
        <v>#NAME?</v>
      </c>
      <c r="CU178" s="122" t="e">
        <f ca="1">_xll.BDP($H178,CU$1)</f>
        <v>#NAME?</v>
      </c>
      <c r="CV178" s="122" t="e">
        <f ca="1">_xll.BDP($H178,CV$1)</f>
        <v>#NAME?</v>
      </c>
      <c r="CW178" s="122" t="e">
        <f ca="1">_xll.BDP($H178,CW$1)</f>
        <v>#NAME?</v>
      </c>
    </row>
    <row r="179" spans="1:101" hidden="1" x14ac:dyDescent="0.3">
      <c r="A179" t="str">
        <f t="shared" si="44"/>
        <v>4A</v>
      </c>
      <c r="B179">
        <v>4</v>
      </c>
      <c r="C179" s="31" t="s">
        <v>3295</v>
      </c>
      <c r="D179" s="31">
        <v>7</v>
      </c>
      <c r="E179" s="31">
        <v>4</v>
      </c>
      <c r="F179" s="33">
        <v>0.14000000000000001</v>
      </c>
      <c r="G179" s="31" t="s">
        <v>2881</v>
      </c>
      <c r="H179" s="24" t="s">
        <v>34</v>
      </c>
      <c r="I179" s="34">
        <v>1176</v>
      </c>
      <c r="J179" s="34" t="str">
        <f t="shared" si="45"/>
        <v>1176ELV US Equity</v>
      </c>
      <c r="K179" s="24" t="s">
        <v>631</v>
      </c>
      <c r="L179" s="25">
        <v>2.6797512754729071</v>
      </c>
      <c r="M179" s="25">
        <v>3.1645569620253164</v>
      </c>
      <c r="N179" s="25">
        <v>0.30239235040756313</v>
      </c>
      <c r="O179" s="25">
        <v>0.32230735229114482</v>
      </c>
      <c r="P179" s="26">
        <v>14.404800569139638</v>
      </c>
      <c r="Q179" s="26">
        <v>11.086182638976608</v>
      </c>
      <c r="R179" s="26">
        <v>17.317643244119594</v>
      </c>
      <c r="S179" s="27">
        <v>7.6641376518214033</v>
      </c>
      <c r="T179" s="27">
        <v>6.7467032791596155</v>
      </c>
      <c r="U179" s="25">
        <v>-0.14619639068348153</v>
      </c>
      <c r="V179" s="28">
        <v>-1.0887705281846427</v>
      </c>
      <c r="W179" s="25">
        <v>0.35094533196541111</v>
      </c>
      <c r="X179" s="29">
        <v>3.6665513663092356E-2</v>
      </c>
      <c r="Y179" s="28">
        <v>12.89571248683618</v>
      </c>
      <c r="Z179" s="28">
        <v>10.184851232941817</v>
      </c>
      <c r="AA179" s="28">
        <v>2765000000</v>
      </c>
      <c r="AB179" s="28">
        <v>27148000000</v>
      </c>
      <c r="AC179" s="28">
        <v>403000000</v>
      </c>
      <c r="AD179" s="30">
        <v>11825000000</v>
      </c>
      <c r="AE179" s="36">
        <v>3.4080338266384777E-2</v>
      </c>
      <c r="AF179" s="66" t="e">
        <f ca="1">_xll.BDP($H179,AF$1)/1000000</f>
        <v>#NAME?</v>
      </c>
      <c r="AG179" s="66" t="e">
        <f ca="1">_xll.BDP($H179,AG$1)</f>
        <v>#NAME?</v>
      </c>
      <c r="AH179" s="67" t="e">
        <f ca="1">_xll.BDP($H179,AH$1)</f>
        <v>#NAME?</v>
      </c>
      <c r="AI179" s="67" t="e">
        <f ca="1">_xll.BDP($H179,AI$1)</f>
        <v>#NAME?</v>
      </c>
      <c r="AJ179" s="67" t="e">
        <f ca="1">_xll.BDP($H179,AJ$1)</f>
        <v>#NAME?</v>
      </c>
      <c r="AK179" s="67" t="e">
        <f ca="1">_xll.BDP($H179,AK$1)</f>
        <v>#NAME?</v>
      </c>
      <c r="AL179" s="67" t="e">
        <f ca="1">_xll.BDP($H179,AL$1)</f>
        <v>#NAME?</v>
      </c>
      <c r="AM179" s="34" t="e">
        <f ca="1">_xll.BDP($H179,AM$1)</f>
        <v>#NAME?</v>
      </c>
      <c r="AN179" s="34" t="e">
        <f ca="1">_xll.BDP($H179,AN$1)</f>
        <v>#NAME?</v>
      </c>
      <c r="AO179" s="34" t="e">
        <f ca="1">_xll.BDP($H179,AO$1)</f>
        <v>#NAME?</v>
      </c>
      <c r="AP179" s="34" t="e">
        <f ca="1">_xll.BDP($H179,AP$1)</f>
        <v>#NAME?</v>
      </c>
      <c r="AQ179" s="129">
        <v>0.14812519999999998</v>
      </c>
      <c r="AR179" s="129">
        <v>0.22589800000000002</v>
      </c>
      <c r="AS179" s="129">
        <v>0.14535640000000002</v>
      </c>
      <c r="AT179" s="63" t="s">
        <v>3439</v>
      </c>
      <c r="AU179" s="63" t="s">
        <v>3439</v>
      </c>
      <c r="AV179" t="str">
        <f t="shared" si="46"/>
        <v>30/10/2001</v>
      </c>
      <c r="AW179" s="67">
        <v>1.260674221404618</v>
      </c>
      <c r="AX179" s="60">
        <f t="shared" si="47"/>
        <v>1.260674221404618</v>
      </c>
      <c r="AY179" s="60">
        <f t="shared" si="48"/>
        <v>2.1725858429088527</v>
      </c>
      <c r="AZ179" s="60">
        <f t="shared" si="49"/>
        <v>3.4332600643134707</v>
      </c>
      <c r="BA179" s="67">
        <v>18.825062688690725</v>
      </c>
      <c r="BB179" s="60">
        <v>32.44221543909434</v>
      </c>
      <c r="BC179" s="67">
        <v>51.267278127785069</v>
      </c>
      <c r="BD179" s="60" t="e">
        <f ca="1">_xll.BDP($H179,BD$1)</f>
        <v>#NAME?</v>
      </c>
      <c r="BE179" s="60" t="e">
        <f t="shared" ca="1" si="50"/>
        <v>#NAME?</v>
      </c>
      <c r="BF179" s="63">
        <v>7817.7780000000002</v>
      </c>
      <c r="BG179" s="63">
        <v>8559.2860000000001</v>
      </c>
      <c r="BH179" s="63">
        <v>9505.1880000000001</v>
      </c>
      <c r="BI179" s="63">
        <v>8457.6560000000009</v>
      </c>
      <c r="BJ179" s="63">
        <v>6997.0450000000001</v>
      </c>
      <c r="BK179" s="63">
        <v>8689.68</v>
      </c>
      <c r="BL179" s="45">
        <f t="shared" ca="1" si="51"/>
        <v>0</v>
      </c>
      <c r="BM179" s="45">
        <f t="shared" ca="1" si="52"/>
        <v>0</v>
      </c>
      <c r="BN179" s="45">
        <f t="shared" ca="1" si="53"/>
        <v>0</v>
      </c>
      <c r="BO179" s="45">
        <f t="shared" ca="1" si="54"/>
        <v>0</v>
      </c>
      <c r="BP179" s="45">
        <f t="shared" ca="1" si="55"/>
        <v>0</v>
      </c>
      <c r="BQ179" s="45">
        <f t="shared" ca="1" si="56"/>
        <v>0</v>
      </c>
      <c r="BR179" s="29">
        <f t="shared" ca="1" si="57"/>
        <v>0</v>
      </c>
      <c r="CI179" s="125">
        <f t="shared" si="58"/>
        <v>2.6797512754729071</v>
      </c>
      <c r="CJ179">
        <f t="shared" si="59"/>
        <v>0</v>
      </c>
      <c r="CK179">
        <f t="shared" si="60"/>
        <v>0</v>
      </c>
      <c r="CL179">
        <f t="shared" si="61"/>
        <v>0</v>
      </c>
      <c r="CM179">
        <f t="shared" si="62"/>
        <v>0</v>
      </c>
      <c r="CN179">
        <f t="shared" si="63"/>
        <v>0</v>
      </c>
      <c r="CO179">
        <f t="shared" si="64"/>
        <v>0</v>
      </c>
      <c r="CP179">
        <f t="shared" si="65"/>
        <v>1</v>
      </c>
      <c r="CR179" t="e">
        <f ca="1">_xll.BDP($H179,CR$1)</f>
        <v>#NAME?</v>
      </c>
      <c r="CS179" t="e">
        <f ca="1">_xll.BDP($H179,CS$1)</f>
        <v>#NAME?</v>
      </c>
      <c r="CT179" s="121" t="e">
        <f ca="1">_xll.BDP($H179,CT$1)</f>
        <v>#NAME?</v>
      </c>
      <c r="CU179" s="122" t="e">
        <f ca="1">_xll.BDP($H179,CU$1)</f>
        <v>#NAME?</v>
      </c>
      <c r="CV179" s="122" t="e">
        <f ca="1">_xll.BDP($H179,CV$1)</f>
        <v>#NAME?</v>
      </c>
      <c r="CW179" s="122" t="e">
        <f ca="1">_xll.BDP($H179,CW$1)</f>
        <v>#NAME?</v>
      </c>
    </row>
    <row r="180" spans="1:101" hidden="1" x14ac:dyDescent="0.3">
      <c r="A180" t="str">
        <f t="shared" si="44"/>
        <v>5B</v>
      </c>
      <c r="B180">
        <v>5</v>
      </c>
      <c r="C180" s="31" t="s">
        <v>3296</v>
      </c>
      <c r="D180" s="31">
        <v>8</v>
      </c>
      <c r="E180" s="31">
        <v>3</v>
      </c>
      <c r="F180" s="33">
        <v>0.19</v>
      </c>
      <c r="G180" s="31"/>
      <c r="H180" s="24" t="s">
        <v>1278</v>
      </c>
      <c r="I180" s="35">
        <v>1177</v>
      </c>
      <c r="J180" s="34" t="str">
        <f t="shared" si="45"/>
        <v>1177MFT NZ Equity</v>
      </c>
      <c r="K180" s="24" t="s">
        <v>1279</v>
      </c>
      <c r="L180" s="25">
        <v>0.22971273389678748</v>
      </c>
      <c r="M180" s="25">
        <v>0.27378626613880108</v>
      </c>
      <c r="N180" s="25">
        <v>0.19946006158419519</v>
      </c>
      <c r="O180" s="25">
        <v>0.24865938647487612</v>
      </c>
      <c r="P180" s="26">
        <v>23.441740472178648</v>
      </c>
      <c r="Q180" s="26">
        <v>17.019703352093231</v>
      </c>
      <c r="R180" s="26">
        <v>27.02569454874056</v>
      </c>
      <c r="S180" s="27">
        <v>12.548849198256002</v>
      </c>
      <c r="T180" s="27">
        <v>14.660142019261382</v>
      </c>
      <c r="U180" s="25">
        <v>0.20417548422795073</v>
      </c>
      <c r="V180" s="28">
        <v>0.79141635338684835</v>
      </c>
      <c r="W180" s="25">
        <v>0.50153512281418178</v>
      </c>
      <c r="X180" s="29">
        <v>1.0079137524942916E-2</v>
      </c>
      <c r="Y180" s="28">
        <v>17.622323822739602</v>
      </c>
      <c r="Z180" s="28">
        <v>31.638964197124043</v>
      </c>
      <c r="AA180" s="28">
        <v>2166208000</v>
      </c>
      <c r="AB180" s="28">
        <v>2385102000</v>
      </c>
      <c r="AC180" s="28" t="e">
        <v>#N/A</v>
      </c>
      <c r="AD180" s="30">
        <v>757205000</v>
      </c>
      <c r="AE180" s="36">
        <v>0</v>
      </c>
      <c r="AF180" s="66" t="e">
        <f ca="1">_xll.BDP($H180,AF$1)/1000000</f>
        <v>#NAME?</v>
      </c>
      <c r="AG180" s="66" t="e">
        <f ca="1">_xll.BDP($H180,AG$1)</f>
        <v>#NAME?</v>
      </c>
      <c r="AH180" s="67" t="e">
        <f ca="1">_xll.BDP($H180,AH$1)</f>
        <v>#NAME?</v>
      </c>
      <c r="AI180" s="67" t="e">
        <f ca="1">_xll.BDP($H180,AI$1)</f>
        <v>#NAME?</v>
      </c>
      <c r="AJ180" s="67" t="e">
        <f ca="1">_xll.BDP($H180,AJ$1)</f>
        <v>#NAME?</v>
      </c>
      <c r="AK180" s="67" t="e">
        <f ca="1">_xll.BDP($H180,AK$1)</f>
        <v>#NAME?</v>
      </c>
      <c r="AL180" s="67" t="e">
        <f ca="1">_xll.BDP($H180,AL$1)</f>
        <v>#NAME?</v>
      </c>
      <c r="AM180" s="34" t="e">
        <f ca="1">_xll.BDP($H180,AM$1)</f>
        <v>#NAME?</v>
      </c>
      <c r="AN180" s="34" t="e">
        <f ca="1">_xll.BDP($H180,AN$1)</f>
        <v>#NAME?</v>
      </c>
      <c r="AO180" s="34" t="e">
        <f ca="1">_xll.BDP($H180,AO$1)</f>
        <v>#NAME?</v>
      </c>
      <c r="AP180" s="34" t="e">
        <f ca="1">_xll.BDP($H180,AP$1)</f>
        <v>#NAME?</v>
      </c>
      <c r="AQ180" s="129">
        <v>0.27189920000000001</v>
      </c>
      <c r="AR180" s="129">
        <v>0.21912109999999999</v>
      </c>
      <c r="AS180" s="129">
        <v>0.2336153</v>
      </c>
      <c r="AT180" s="63" t="s">
        <v>3440</v>
      </c>
      <c r="AU180" s="63" t="s">
        <v>3440</v>
      </c>
      <c r="AV180" t="str">
        <f t="shared" si="46"/>
        <v>14/06/1996</v>
      </c>
      <c r="AW180" s="67">
        <v>3.4259132550468099</v>
      </c>
      <c r="AX180" s="60">
        <f t="shared" si="47"/>
        <v>3.4259132550468099</v>
      </c>
      <c r="AY180" s="60">
        <f t="shared" si="48"/>
        <v>0</v>
      </c>
      <c r="AZ180" s="60">
        <f t="shared" si="49"/>
        <v>3.4259132550468099</v>
      </c>
      <c r="BA180" s="67">
        <v>40.593452548583144</v>
      </c>
      <c r="BB180" s="60">
        <v>0</v>
      </c>
      <c r="BC180" s="67">
        <v>40.593452548583151</v>
      </c>
      <c r="BD180" s="60" t="e">
        <f ca="1">_xll.BDP($H180,BD$1)</f>
        <v>#NAME?</v>
      </c>
      <c r="BE180" s="60" t="e">
        <f t="shared" ca="1" si="50"/>
        <v>#NAME?</v>
      </c>
      <c r="BF180" s="63">
        <v>350.6</v>
      </c>
      <c r="BG180" s="63">
        <v>385.2</v>
      </c>
      <c r="BH180" s="63">
        <v>427</v>
      </c>
      <c r="BI180" s="63">
        <v>263.5</v>
      </c>
      <c r="BJ180" s="63">
        <v>334</v>
      </c>
      <c r="BK180" s="63">
        <v>400.5</v>
      </c>
      <c r="BL180" s="45">
        <f t="shared" ca="1" si="51"/>
        <v>0</v>
      </c>
      <c r="BM180" s="45">
        <f t="shared" ca="1" si="52"/>
        <v>0</v>
      </c>
      <c r="BN180" s="45">
        <f t="shared" ca="1" si="53"/>
        <v>0</v>
      </c>
      <c r="BO180" s="45">
        <f t="shared" ca="1" si="54"/>
        <v>0</v>
      </c>
      <c r="BP180" s="45">
        <f t="shared" ca="1" si="55"/>
        <v>0</v>
      </c>
      <c r="BQ180" s="45">
        <f t="shared" ca="1" si="56"/>
        <v>0</v>
      </c>
      <c r="BR180" s="29">
        <f t="shared" ca="1" si="57"/>
        <v>0</v>
      </c>
      <c r="CI180" s="125">
        <f t="shared" si="58"/>
        <v>0.22971273389678748</v>
      </c>
      <c r="CJ180">
        <f t="shared" si="59"/>
        <v>0</v>
      </c>
      <c r="CK180">
        <f t="shared" si="60"/>
        <v>0</v>
      </c>
      <c r="CL180">
        <f t="shared" si="61"/>
        <v>0</v>
      </c>
      <c r="CM180">
        <f t="shared" si="62"/>
        <v>1</v>
      </c>
      <c r="CN180">
        <f t="shared" si="63"/>
        <v>0</v>
      </c>
      <c r="CO180">
        <f t="shared" si="64"/>
        <v>0</v>
      </c>
      <c r="CP180">
        <f t="shared" si="65"/>
        <v>0</v>
      </c>
      <c r="CR180" t="e">
        <f ca="1">_xll.BDP($H180,CR$1)</f>
        <v>#NAME?</v>
      </c>
      <c r="CS180" t="e">
        <f ca="1">_xll.BDP($H180,CS$1)</f>
        <v>#NAME?</v>
      </c>
      <c r="CT180" s="121" t="e">
        <f ca="1">_xll.BDP($H180,CT$1)</f>
        <v>#NAME?</v>
      </c>
      <c r="CU180" s="122" t="e">
        <f ca="1">_xll.BDP($H180,CU$1)</f>
        <v>#NAME?</v>
      </c>
      <c r="CV180" s="122" t="e">
        <f ca="1">_xll.BDP($H180,CV$1)</f>
        <v>#NAME?</v>
      </c>
      <c r="CW180" s="122" t="e">
        <f ca="1">_xll.BDP($H180,CW$1)</f>
        <v>#NAME?</v>
      </c>
    </row>
    <row r="181" spans="1:101" hidden="1" x14ac:dyDescent="0.3">
      <c r="A181" t="str">
        <f t="shared" si="44"/>
        <v>5B</v>
      </c>
      <c r="B181">
        <v>5</v>
      </c>
      <c r="C181" s="31" t="s">
        <v>3296</v>
      </c>
      <c r="D181" s="31">
        <v>9</v>
      </c>
      <c r="E181" s="31">
        <v>1</v>
      </c>
      <c r="F181" s="33">
        <v>0.24</v>
      </c>
      <c r="G181" s="31" t="s">
        <v>3230</v>
      </c>
      <c r="H181" s="31" t="s">
        <v>1536</v>
      </c>
      <c r="I181" s="34">
        <v>1178</v>
      </c>
      <c r="J181" s="34" t="str">
        <f t="shared" si="45"/>
        <v>1178NXPI US Equity</v>
      </c>
      <c r="K181" s="24" t="s">
        <v>1537</v>
      </c>
      <c r="L181" s="25">
        <v>0.38132196992096407</v>
      </c>
      <c r="M181" s="25">
        <v>0.91849646445850386</v>
      </c>
      <c r="N181" s="25">
        <v>0.13244327473381129</v>
      </c>
      <c r="O181" s="25">
        <v>0.32225631651106612</v>
      </c>
      <c r="P181" s="26">
        <v>20.242827397852952</v>
      </c>
      <c r="Q181" s="26">
        <v>16.812666033880554</v>
      </c>
      <c r="R181" s="26">
        <v>36.645962732919259</v>
      </c>
      <c r="S181" s="27">
        <v>35.555187175797109</v>
      </c>
      <c r="T181" s="27">
        <v>47.345702385460051</v>
      </c>
      <c r="U181" s="25">
        <v>0.52777175875767424</v>
      </c>
      <c r="V181" s="28">
        <v>1.4821501014198784</v>
      </c>
      <c r="W181" s="25">
        <v>0.3562513133011137</v>
      </c>
      <c r="X181" s="29">
        <v>3.3393017009847807E-2</v>
      </c>
      <c r="Y181" s="28">
        <v>7.677998602811952</v>
      </c>
      <c r="Z181" s="28">
        <v>30.33880457798519</v>
      </c>
      <c r="AA181" s="28">
        <v>5374000000</v>
      </c>
      <c r="AB181" s="28">
        <v>15317000000</v>
      </c>
      <c r="AC181" s="28">
        <v>387000000</v>
      </c>
      <c r="AD181" s="30">
        <v>3608000000</v>
      </c>
      <c r="AE181" s="36">
        <v>0.10726164079822616</v>
      </c>
      <c r="AF181" s="66" t="e">
        <f ca="1">_xll.BDP($H181,AF$1)/1000000</f>
        <v>#NAME?</v>
      </c>
      <c r="AG181" s="66" t="e">
        <f ca="1">_xll.BDP($H181,AG$1)</f>
        <v>#NAME?</v>
      </c>
      <c r="AH181" s="67" t="e">
        <f ca="1">_xll.BDP($H181,AH$1)</f>
        <v>#NAME?</v>
      </c>
      <c r="AI181" s="67" t="e">
        <f ca="1">_xll.BDP($H181,AI$1)</f>
        <v>#NAME?</v>
      </c>
      <c r="AJ181" s="67" t="e">
        <f ca="1">_xll.BDP($H181,AJ$1)</f>
        <v>#NAME?</v>
      </c>
      <c r="AK181" s="67" t="e">
        <f ca="1">_xll.BDP($H181,AK$1)</f>
        <v>#NAME?</v>
      </c>
      <c r="AL181" s="67" t="e">
        <f ca="1">_xll.BDP($H181,AL$1)</f>
        <v>#NAME?</v>
      </c>
      <c r="AM181" s="34" t="e">
        <f ca="1">_xll.BDP($H181,AM$1)</f>
        <v>#NAME?</v>
      </c>
      <c r="AN181" s="34" t="e">
        <f ca="1">_xll.BDP($H181,AN$1)</f>
        <v>#NAME?</v>
      </c>
      <c r="AO181" s="34" t="e">
        <f ca="1">_xll.BDP($H181,AO$1)</f>
        <v>#NAME?</v>
      </c>
      <c r="AP181" s="34" t="e">
        <f ca="1">_xll.BDP($H181,AP$1)</f>
        <v>#NAME?</v>
      </c>
      <c r="AQ181" s="129" t="e">
        <v>#VALUE!</v>
      </c>
      <c r="AR181" s="129">
        <v>0.22416910000000001</v>
      </c>
      <c r="AS181" s="129">
        <v>0.12163690000000001</v>
      </c>
      <c r="AT181" s="63" t="s">
        <v>3441</v>
      </c>
      <c r="AU181" s="63" t="s">
        <v>3441</v>
      </c>
      <c r="AV181" t="str">
        <f t="shared" si="46"/>
        <v>06/08/2010</v>
      </c>
      <c r="AW181" s="67">
        <v>1.8559532500670513</v>
      </c>
      <c r="AX181" s="60">
        <f t="shared" si="47"/>
        <v>1.8559532500670513</v>
      </c>
      <c r="AY181" s="60">
        <f t="shared" si="48"/>
        <v>2.868373857934126</v>
      </c>
      <c r="AZ181" s="60">
        <f t="shared" si="49"/>
        <v>4.7243271080011775</v>
      </c>
      <c r="BA181" s="67">
        <v>23.91634274782966</v>
      </c>
      <c r="BB181" s="60">
        <v>36.962683361118401</v>
      </c>
      <c r="BC181" s="67">
        <v>60.879026108948061</v>
      </c>
      <c r="BD181" s="60" t="e">
        <f ca="1">_xll.BDP($H181,BD$1)</f>
        <v>#NAME?</v>
      </c>
      <c r="BE181" s="60" t="e">
        <f t="shared" ca="1" si="50"/>
        <v>#NAME?</v>
      </c>
      <c r="BF181" s="63">
        <v>3624.348</v>
      </c>
      <c r="BG181" s="63">
        <v>3776.5190000000002</v>
      </c>
      <c r="BH181" s="63">
        <v>3980.0770000000002</v>
      </c>
      <c r="BI181" s="63">
        <v>2974.0340000000001</v>
      </c>
      <c r="BJ181" s="63">
        <v>3503.067</v>
      </c>
      <c r="BK181" s="63">
        <v>3579.4929999999999</v>
      </c>
      <c r="BL181" s="45">
        <f t="shared" ca="1" si="51"/>
        <v>0</v>
      </c>
      <c r="BM181" s="45">
        <f t="shared" ca="1" si="52"/>
        <v>0</v>
      </c>
      <c r="BN181" s="45">
        <f t="shared" ca="1" si="53"/>
        <v>0</v>
      </c>
      <c r="BO181" s="45">
        <f t="shared" ca="1" si="54"/>
        <v>0</v>
      </c>
      <c r="BP181" s="45">
        <f t="shared" ca="1" si="55"/>
        <v>0</v>
      </c>
      <c r="BQ181" s="45">
        <f t="shared" ca="1" si="56"/>
        <v>0</v>
      </c>
      <c r="BR181" s="29">
        <f t="shared" ca="1" si="57"/>
        <v>0</v>
      </c>
      <c r="CI181" s="125">
        <f t="shared" si="58"/>
        <v>0.38132196992096407</v>
      </c>
      <c r="CJ181">
        <f t="shared" si="59"/>
        <v>0</v>
      </c>
      <c r="CK181">
        <f t="shared" si="60"/>
        <v>0</v>
      </c>
      <c r="CL181">
        <f t="shared" si="61"/>
        <v>0</v>
      </c>
      <c r="CM181">
        <f t="shared" si="62"/>
        <v>0</v>
      </c>
      <c r="CN181">
        <f t="shared" si="63"/>
        <v>1</v>
      </c>
      <c r="CO181">
        <f t="shared" si="64"/>
        <v>0</v>
      </c>
      <c r="CP181">
        <f t="shared" si="65"/>
        <v>0</v>
      </c>
      <c r="CR181" t="e">
        <f ca="1">_xll.BDP($H181,CR$1)</f>
        <v>#NAME?</v>
      </c>
      <c r="CS181" t="e">
        <f ca="1">_xll.BDP($H181,CS$1)</f>
        <v>#NAME?</v>
      </c>
      <c r="CT181" s="121" t="e">
        <f ca="1">_xll.BDP($H181,CT$1)</f>
        <v>#NAME?</v>
      </c>
      <c r="CU181" s="122" t="e">
        <f ca="1">_xll.BDP($H181,CU$1)</f>
        <v>#NAME?</v>
      </c>
      <c r="CV181" s="122" t="e">
        <f ca="1">_xll.BDP($H181,CV$1)</f>
        <v>#NAME?</v>
      </c>
      <c r="CW181" s="122" t="e">
        <f ca="1">_xll.BDP($H181,CW$1)</f>
        <v>#NAME?</v>
      </c>
    </row>
    <row r="182" spans="1:101" hidden="1" x14ac:dyDescent="0.3">
      <c r="A182" t="str">
        <f t="shared" si="44"/>
        <v>5B</v>
      </c>
      <c r="B182">
        <v>5</v>
      </c>
      <c r="C182" s="31" t="s">
        <v>3296</v>
      </c>
      <c r="D182" s="31">
        <v>9</v>
      </c>
      <c r="E182" s="31">
        <v>7</v>
      </c>
      <c r="F182" s="33">
        <v>0.13</v>
      </c>
      <c r="G182" s="31"/>
      <c r="H182" s="24" t="s">
        <v>207</v>
      </c>
      <c r="I182" s="35">
        <v>1179</v>
      </c>
      <c r="J182" s="34" t="str">
        <f t="shared" si="45"/>
        <v>1179LLY US Equity</v>
      </c>
      <c r="K182" s="24" t="s">
        <v>863</v>
      </c>
      <c r="L182" s="25">
        <v>0.45056317697641407</v>
      </c>
      <c r="M182" s="25">
        <v>0.39945584007101093</v>
      </c>
      <c r="N182" s="25">
        <v>0.37112336583797612</v>
      </c>
      <c r="O182" s="25">
        <v>0.33385748038480456</v>
      </c>
      <c r="P182" s="26">
        <v>23.14318472855058</v>
      </c>
      <c r="Q182" s="26">
        <v>20.111195392464502</v>
      </c>
      <c r="R182" s="26">
        <v>55.423659435120754</v>
      </c>
      <c r="S182" s="27">
        <v>33.486190075319811</v>
      </c>
      <c r="T182" s="27">
        <v>34.346247906549785</v>
      </c>
      <c r="U182" s="25">
        <v>0.30992729665369045</v>
      </c>
      <c r="V182" s="28">
        <v>1.9846206023923507</v>
      </c>
      <c r="W182" s="25">
        <v>0.21245791245791246</v>
      </c>
      <c r="X182" s="29">
        <v>1.8508123451036879E-2</v>
      </c>
      <c r="Y182" s="28">
        <v>4.4603174559695704</v>
      </c>
      <c r="Z182" s="28">
        <v>42.780518925065671</v>
      </c>
      <c r="AA182" s="28">
        <v>20729200000</v>
      </c>
      <c r="AB182" s="28">
        <v>24802200000</v>
      </c>
      <c r="AC182" s="28">
        <v>401300000</v>
      </c>
      <c r="AD182" s="30">
        <v>6315800000</v>
      </c>
      <c r="AE182" s="36">
        <v>6.3539060768232056E-2</v>
      </c>
      <c r="AF182" s="66" t="e">
        <f ca="1">_xll.BDP($H182,AF$1)/1000000</f>
        <v>#NAME?</v>
      </c>
      <c r="AG182" s="66" t="e">
        <f ca="1">_xll.BDP($H182,AG$1)</f>
        <v>#NAME?</v>
      </c>
      <c r="AH182" s="67" t="e">
        <f ca="1">_xll.BDP($H182,AH$1)</f>
        <v>#NAME?</v>
      </c>
      <c r="AI182" s="67" t="e">
        <f ca="1">_xll.BDP($H182,AI$1)</f>
        <v>#NAME?</v>
      </c>
      <c r="AJ182" s="67" t="e">
        <f ca="1">_xll.BDP($H182,AJ$1)</f>
        <v>#NAME?</v>
      </c>
      <c r="AK182" s="67" t="e">
        <f ca="1">_xll.BDP($H182,AK$1)</f>
        <v>#NAME?</v>
      </c>
      <c r="AL182" s="67" t="e">
        <f ca="1">_xll.BDP($H182,AL$1)</f>
        <v>#NAME?</v>
      </c>
      <c r="AM182" s="34" t="e">
        <f ca="1">_xll.BDP($H182,AM$1)</f>
        <v>#NAME?</v>
      </c>
      <c r="AN182" s="34" t="e">
        <f ca="1">_xll.BDP($H182,AN$1)</f>
        <v>#NAME?</v>
      </c>
      <c r="AO182" s="34" t="e">
        <f ca="1">_xll.BDP($H182,AO$1)</f>
        <v>#NAME?</v>
      </c>
      <c r="AP182" s="34" t="e">
        <f ca="1">_xll.BDP($H182,AP$1)</f>
        <v>#NAME?</v>
      </c>
      <c r="AQ182" s="129">
        <v>0.1370236</v>
      </c>
      <c r="AR182" s="129">
        <v>0.26900000000000002</v>
      </c>
      <c r="AS182" s="129">
        <v>0.39151760000000002</v>
      </c>
      <c r="AT182" s="63" t="s">
        <v>4033</v>
      </c>
      <c r="AU182" s="63" t="s">
        <v>3317</v>
      </c>
      <c r="AV182" t="str">
        <f t="shared" si="46"/>
        <v>09/07/1970</v>
      </c>
      <c r="AW182" s="67">
        <v>0.99649462751086082</v>
      </c>
      <c r="AX182" s="60">
        <f t="shared" si="47"/>
        <v>0.99649462751086082</v>
      </c>
      <c r="AY182" s="60">
        <f t="shared" si="48"/>
        <v>0.40759056087698448</v>
      </c>
      <c r="AZ182" s="60">
        <f t="shared" si="49"/>
        <v>1.4040851883878454</v>
      </c>
      <c r="BA182" s="67">
        <v>53.553319320153939</v>
      </c>
      <c r="BB182" s="60">
        <v>21.904611280293018</v>
      </c>
      <c r="BC182" s="67">
        <v>75.457930600446957</v>
      </c>
      <c r="BD182" s="60" t="e">
        <f ca="1">_xll.BDP($H182,BD$1)</f>
        <v>#NAME?</v>
      </c>
      <c r="BE182" s="60" t="e">
        <f t="shared" ca="1" si="50"/>
        <v>#NAME?</v>
      </c>
      <c r="BF182" s="63">
        <v>7856.3330000000005</v>
      </c>
      <c r="BG182" s="63">
        <v>10988.154</v>
      </c>
      <c r="BH182" s="63">
        <v>14847.208000000001</v>
      </c>
      <c r="BI182" s="63">
        <v>6799.2350000000006</v>
      </c>
      <c r="BJ182" s="63">
        <v>8430.6890000000003</v>
      </c>
      <c r="BK182" s="63">
        <v>11174.945</v>
      </c>
      <c r="BL182" s="45">
        <f t="shared" ca="1" si="51"/>
        <v>0</v>
      </c>
      <c r="BM182" s="45">
        <f t="shared" ca="1" si="52"/>
        <v>0</v>
      </c>
      <c r="BN182" s="45">
        <f t="shared" ca="1" si="53"/>
        <v>0</v>
      </c>
      <c r="BO182" s="45">
        <f t="shared" ca="1" si="54"/>
        <v>0</v>
      </c>
      <c r="BP182" s="45">
        <f t="shared" ca="1" si="55"/>
        <v>0</v>
      </c>
      <c r="BQ182" s="45">
        <f t="shared" ca="1" si="56"/>
        <v>0</v>
      </c>
      <c r="BR182" s="29">
        <f t="shared" ca="1" si="57"/>
        <v>0</v>
      </c>
      <c r="CI182" s="125">
        <f t="shared" si="58"/>
        <v>0.45056317697641407</v>
      </c>
      <c r="CJ182">
        <f t="shared" si="59"/>
        <v>0</v>
      </c>
      <c r="CK182">
        <f t="shared" si="60"/>
        <v>0</v>
      </c>
      <c r="CL182">
        <f t="shared" si="61"/>
        <v>0</v>
      </c>
      <c r="CM182">
        <f t="shared" si="62"/>
        <v>0</v>
      </c>
      <c r="CN182">
        <f t="shared" si="63"/>
        <v>0</v>
      </c>
      <c r="CO182">
        <f t="shared" si="64"/>
        <v>1</v>
      </c>
      <c r="CP182">
        <f t="shared" si="65"/>
        <v>0</v>
      </c>
      <c r="CR182" t="e">
        <f ca="1">_xll.BDP($H182,CR$1)</f>
        <v>#NAME?</v>
      </c>
      <c r="CS182" t="e">
        <f ca="1">_xll.BDP($H182,CS$1)</f>
        <v>#NAME?</v>
      </c>
      <c r="CT182" s="121" t="e">
        <f ca="1">_xll.BDP($H182,CT$1)</f>
        <v>#NAME?</v>
      </c>
      <c r="CU182" s="122" t="e">
        <f ca="1">_xll.BDP($H182,CU$1)</f>
        <v>#NAME?</v>
      </c>
      <c r="CV182" s="122" t="e">
        <f ca="1">_xll.BDP($H182,CV$1)</f>
        <v>#NAME?</v>
      </c>
      <c r="CW182" s="122" t="e">
        <f ca="1">_xll.BDP($H182,CW$1)</f>
        <v>#NAME?</v>
      </c>
    </row>
    <row r="183" spans="1:101" hidden="1" x14ac:dyDescent="0.3">
      <c r="A183" t="str">
        <f t="shared" si="44"/>
        <v>4A</v>
      </c>
      <c r="B183">
        <v>4</v>
      </c>
      <c r="C183" s="31" t="s">
        <v>3295</v>
      </c>
      <c r="D183" s="31">
        <v>9</v>
      </c>
      <c r="E183" s="31">
        <v>1</v>
      </c>
      <c r="F183" s="33">
        <v>0.19</v>
      </c>
      <c r="G183" s="31" t="s">
        <v>2886</v>
      </c>
      <c r="H183" s="24" t="s">
        <v>292</v>
      </c>
      <c r="I183" s="34">
        <v>1180</v>
      </c>
      <c r="J183" s="34" t="str">
        <f t="shared" si="45"/>
        <v>1180HCA US Equity</v>
      </c>
      <c r="K183" s="24" t="s">
        <v>971</v>
      </c>
      <c r="L183" s="25">
        <v>0.30522803907724227</v>
      </c>
      <c r="M183" s="25">
        <v>0.30484560730040072</v>
      </c>
      <c r="N183" s="25">
        <v>0.22788266504896879</v>
      </c>
      <c r="O183" s="25">
        <v>0.23006353240152477</v>
      </c>
      <c r="P183" s="26">
        <v>22.868541594838202</v>
      </c>
      <c r="Q183" s="26">
        <v>18.19375684893205</v>
      </c>
      <c r="R183" s="26" t="e">
        <v>#N/A</v>
      </c>
      <c r="S183" s="27">
        <v>20.490548715116045</v>
      </c>
      <c r="T183" s="27">
        <v>20.762704829578471</v>
      </c>
      <c r="U183" s="25">
        <v>0.92136082187333312</v>
      </c>
      <c r="V183" s="28">
        <v>3.2356055053343105</v>
      </c>
      <c r="W183" s="25">
        <v>4.4013583502494737E-3</v>
      </c>
      <c r="X183" s="29">
        <v>4.4661342797988758E-2</v>
      </c>
      <c r="Y183" s="28">
        <v>6.5974788278702761</v>
      </c>
      <c r="Z183" s="28">
        <v>21.99267612541118</v>
      </c>
      <c r="AA183" s="28">
        <v>29697000000</v>
      </c>
      <c r="AB183" s="28">
        <v>39350000000</v>
      </c>
      <c r="AC183" s="28">
        <v>332000000</v>
      </c>
      <c r="AD183" s="30">
        <v>8980000000</v>
      </c>
      <c r="AE183" s="36">
        <v>3.6971046770601333E-2</v>
      </c>
      <c r="AF183" s="66" t="e">
        <f ca="1">_xll.BDP($H183,AF$1)/1000000</f>
        <v>#NAME?</v>
      </c>
      <c r="AG183" s="66" t="e">
        <f ca="1">_xll.BDP($H183,AG$1)</f>
        <v>#NAME?</v>
      </c>
      <c r="AH183" s="67" t="e">
        <f ca="1">_xll.BDP($H183,AH$1)</f>
        <v>#NAME?</v>
      </c>
      <c r="AI183" s="67" t="e">
        <f ca="1">_xll.BDP($H183,AI$1)</f>
        <v>#NAME?</v>
      </c>
      <c r="AJ183" s="67" t="e">
        <f ca="1">_xll.BDP($H183,AJ$1)</f>
        <v>#NAME?</v>
      </c>
      <c r="AK183" s="67" t="e">
        <f ca="1">_xll.BDP($H183,AK$1)</f>
        <v>#NAME?</v>
      </c>
      <c r="AL183" s="67" t="e">
        <f ca="1">_xll.BDP($H183,AL$1)</f>
        <v>#NAME?</v>
      </c>
      <c r="AM183" s="34" t="e">
        <f ca="1">_xll.BDP($H183,AM$1)</f>
        <v>#NAME?</v>
      </c>
      <c r="AN183" s="34" t="e">
        <f ca="1">_xll.BDP($H183,AN$1)</f>
        <v>#NAME?</v>
      </c>
      <c r="AO183" s="34" t="e">
        <f ca="1">_xll.BDP($H183,AO$1)</f>
        <v>#NAME?</v>
      </c>
      <c r="AP183" s="34" t="e">
        <f ca="1">_xll.BDP($H183,AP$1)</f>
        <v>#NAME?</v>
      </c>
      <c r="AQ183" s="129" t="e">
        <v>#VALUE!</v>
      </c>
      <c r="AR183" s="129">
        <v>0.25199929999999998</v>
      </c>
      <c r="AS183" s="129">
        <v>0.26474240000000004</v>
      </c>
      <c r="AT183" s="63" t="s">
        <v>3442</v>
      </c>
      <c r="AU183" s="63" t="s">
        <v>3442</v>
      </c>
      <c r="AV183" t="str">
        <f t="shared" si="46"/>
        <v>10/03/2011</v>
      </c>
      <c r="AW183" s="67">
        <v>0.84976811789379014</v>
      </c>
      <c r="AX183" s="60">
        <f t="shared" si="47"/>
        <v>0.84976811789379014</v>
      </c>
      <c r="AY183" s="60">
        <f t="shared" si="48"/>
        <v>9.1460088184457788</v>
      </c>
      <c r="AZ183" s="60">
        <f t="shared" si="49"/>
        <v>9.9957769363395688</v>
      </c>
      <c r="BA183" s="67">
        <v>13.070327974276527</v>
      </c>
      <c r="BB183" s="60">
        <v>140.67524115755629</v>
      </c>
      <c r="BC183" s="67">
        <v>153.74556913183281</v>
      </c>
      <c r="BD183" s="60" t="e">
        <f ca="1">_xll.BDP($H183,BD$1)</f>
        <v>#NAME?</v>
      </c>
      <c r="BE183" s="60" t="e">
        <f t="shared" ca="1" si="50"/>
        <v>#NAME?</v>
      </c>
      <c r="BF183" s="63">
        <v>5025.174</v>
      </c>
      <c r="BG183" s="63">
        <v>5379.6090000000004</v>
      </c>
      <c r="BH183" s="63">
        <v>5879.6469999999999</v>
      </c>
      <c r="BI183" s="63">
        <v>4331.0600000000004</v>
      </c>
      <c r="BJ183" s="63">
        <v>4622.0529999999999</v>
      </c>
      <c r="BK183" s="63">
        <v>5455.61</v>
      </c>
      <c r="BL183" s="45">
        <f t="shared" ca="1" si="51"/>
        <v>0</v>
      </c>
      <c r="BM183" s="45">
        <f t="shared" ca="1" si="52"/>
        <v>0</v>
      </c>
      <c r="BN183" s="45">
        <f t="shared" ca="1" si="53"/>
        <v>0</v>
      </c>
      <c r="BO183" s="45">
        <f t="shared" ca="1" si="54"/>
        <v>0</v>
      </c>
      <c r="BP183" s="45">
        <f t="shared" ca="1" si="55"/>
        <v>0</v>
      </c>
      <c r="BQ183" s="45">
        <f t="shared" ca="1" si="56"/>
        <v>0</v>
      </c>
      <c r="BR183" s="29">
        <f t="shared" ca="1" si="57"/>
        <v>0</v>
      </c>
      <c r="CI183" s="125">
        <f t="shared" si="58"/>
        <v>0.30522803907724227</v>
      </c>
      <c r="CJ183">
        <f t="shared" si="59"/>
        <v>0</v>
      </c>
      <c r="CK183">
        <f t="shared" si="60"/>
        <v>0</v>
      </c>
      <c r="CL183">
        <f t="shared" si="61"/>
        <v>0</v>
      </c>
      <c r="CM183">
        <f t="shared" si="62"/>
        <v>0</v>
      </c>
      <c r="CN183">
        <f t="shared" si="63"/>
        <v>1</v>
      </c>
      <c r="CO183">
        <f t="shared" si="64"/>
        <v>0</v>
      </c>
      <c r="CP183">
        <f t="shared" si="65"/>
        <v>0</v>
      </c>
      <c r="CR183" t="e">
        <f ca="1">_xll.BDP($H183,CR$1)</f>
        <v>#NAME?</v>
      </c>
      <c r="CS183" t="e">
        <f ca="1">_xll.BDP($H183,CS$1)</f>
        <v>#NAME?</v>
      </c>
      <c r="CT183" s="121" t="e">
        <f ca="1">_xll.BDP($H183,CT$1)</f>
        <v>#NAME?</v>
      </c>
      <c r="CU183" s="122" t="e">
        <f ca="1">_xll.BDP($H183,CU$1)</f>
        <v>#NAME?</v>
      </c>
      <c r="CV183" s="122" t="e">
        <f ca="1">_xll.BDP($H183,CV$1)</f>
        <v>#NAME?</v>
      </c>
      <c r="CW183" s="122" t="e">
        <f ca="1">_xll.BDP($H183,CW$1)</f>
        <v>#NAME?</v>
      </c>
    </row>
    <row r="184" spans="1:101" hidden="1" x14ac:dyDescent="0.3">
      <c r="A184" t="str">
        <f t="shared" si="44"/>
        <v>4A</v>
      </c>
      <c r="B184">
        <v>4</v>
      </c>
      <c r="C184" s="31" t="s">
        <v>3295</v>
      </c>
      <c r="D184" s="31">
        <v>10</v>
      </c>
      <c r="E184" s="31">
        <v>4</v>
      </c>
      <c r="F184" s="33">
        <v>0.14000000000000001</v>
      </c>
      <c r="G184" s="31" t="s">
        <v>3236</v>
      </c>
      <c r="H184" s="24" t="s">
        <v>55</v>
      </c>
      <c r="I184" s="35">
        <v>1181</v>
      </c>
      <c r="J184" s="34" t="str">
        <f t="shared" si="45"/>
        <v>1181KLAC US Equity</v>
      </c>
      <c r="K184" s="24" t="s">
        <v>664</v>
      </c>
      <c r="L184" s="25">
        <v>1.3025814834798837</v>
      </c>
      <c r="M184" s="25">
        <v>1.2396117682741887</v>
      </c>
      <c r="N184" s="25">
        <v>0.75161068248694707</v>
      </c>
      <c r="O184" s="25">
        <v>0.71339833757426507</v>
      </c>
      <c r="P184" s="26">
        <v>49.11693891670312</v>
      </c>
      <c r="Q184" s="26">
        <v>43.474700231845283</v>
      </c>
      <c r="R184" s="26">
        <v>103.73950479425966</v>
      </c>
      <c r="S184" s="27">
        <v>42.564416436949827</v>
      </c>
      <c r="T184" s="27">
        <v>46.667353460741957</v>
      </c>
      <c r="U184" s="25">
        <v>0.27803055784213082</v>
      </c>
      <c r="V184" s="28">
        <v>0.69015259534406714</v>
      </c>
      <c r="W184" s="25">
        <v>0.19605885870690418</v>
      </c>
      <c r="X184" s="29">
        <v>4.4158187832418448E-2</v>
      </c>
      <c r="Y184" s="28">
        <v>22.432159417572169</v>
      </c>
      <c r="Z184" s="28">
        <v>40.428360330745036</v>
      </c>
      <c r="AA184" s="28">
        <v>3145338000</v>
      </c>
      <c r="AB184" s="28">
        <v>5465387000</v>
      </c>
      <c r="AC184" s="28">
        <v>193348000</v>
      </c>
      <c r="AD184" s="30">
        <v>3529919000</v>
      </c>
      <c r="AE184" s="36">
        <v>5.477406138781088E-2</v>
      </c>
      <c r="AF184" s="66" t="e">
        <f ca="1">_xll.BDP($H184,AF$1)/1000000</f>
        <v>#NAME?</v>
      </c>
      <c r="AG184" s="66" t="e">
        <f ca="1">_xll.BDP($H184,AG$1)</f>
        <v>#NAME?</v>
      </c>
      <c r="AH184" s="67" t="e">
        <f ca="1">_xll.BDP($H184,AH$1)</f>
        <v>#NAME?</v>
      </c>
      <c r="AI184" s="67" t="e">
        <f ca="1">_xll.BDP($H184,AI$1)</f>
        <v>#NAME?</v>
      </c>
      <c r="AJ184" s="67" t="e">
        <f ca="1">_xll.BDP($H184,AJ$1)</f>
        <v>#NAME?</v>
      </c>
      <c r="AK184" s="67" t="e">
        <f ca="1">_xll.BDP($H184,AK$1)</f>
        <v>#NAME?</v>
      </c>
      <c r="AL184" s="67" t="e">
        <f ca="1">_xll.BDP($H184,AL$1)</f>
        <v>#NAME?</v>
      </c>
      <c r="AM184" s="34" t="e">
        <f ca="1">_xll.BDP($H184,AM$1)</f>
        <v>#NAME?</v>
      </c>
      <c r="AN184" s="34" t="e">
        <f ca="1">_xll.BDP($H184,AN$1)</f>
        <v>#NAME?</v>
      </c>
      <c r="AO184" s="34" t="e">
        <f ca="1">_xll.BDP($H184,AO$1)</f>
        <v>#NAME?</v>
      </c>
      <c r="AP184" s="34" t="e">
        <f ca="1">_xll.BDP($H184,AP$1)</f>
        <v>#NAME?</v>
      </c>
      <c r="AQ184" s="129">
        <v>0.17104749999999999</v>
      </c>
      <c r="AR184" s="129">
        <v>0.3034192</v>
      </c>
      <c r="AS184" s="129">
        <v>0.34510550000000001</v>
      </c>
      <c r="AT184" s="63" t="s">
        <v>3998</v>
      </c>
      <c r="AU184" s="63" t="s">
        <v>3443</v>
      </c>
      <c r="AV184" t="str">
        <f t="shared" si="46"/>
        <v>31/10/1980</v>
      </c>
      <c r="AW184" s="67">
        <v>1.1357431056601803</v>
      </c>
      <c r="AX184" s="60">
        <f t="shared" si="47"/>
        <v>1.1357431056601803</v>
      </c>
      <c r="AY184" s="60">
        <f t="shared" si="48"/>
        <v>6.8469264787654911</v>
      </c>
      <c r="AZ184" s="60">
        <f t="shared" si="49"/>
        <v>7.9826695844256719</v>
      </c>
      <c r="BA184" s="67">
        <v>19.890309042070943</v>
      </c>
      <c r="BB184" s="60">
        <v>119.91046476291105</v>
      </c>
      <c r="BC184" s="67">
        <v>139.80077380498199</v>
      </c>
      <c r="BD184" s="60" t="e">
        <f ca="1">_xll.BDP($H184,BD$1)</f>
        <v>#NAME?</v>
      </c>
      <c r="BE184" s="60" t="e">
        <f t="shared" ca="1" si="50"/>
        <v>#NAME?</v>
      </c>
      <c r="BF184" s="63">
        <v>3469.9410000000003</v>
      </c>
      <c r="BG184" s="63">
        <v>2713.5</v>
      </c>
      <c r="BH184" s="63">
        <v>3335.7139999999999</v>
      </c>
      <c r="BI184" s="63">
        <v>3301.817</v>
      </c>
      <c r="BJ184" s="63">
        <v>3043.587</v>
      </c>
      <c r="BK184" s="63">
        <v>3067.6309999999999</v>
      </c>
      <c r="BL184" s="45">
        <f t="shared" ca="1" si="51"/>
        <v>0</v>
      </c>
      <c r="BM184" s="45">
        <f t="shared" ca="1" si="52"/>
        <v>0</v>
      </c>
      <c r="BN184" s="45">
        <f t="shared" ca="1" si="53"/>
        <v>0</v>
      </c>
      <c r="BO184" s="45">
        <f t="shared" ca="1" si="54"/>
        <v>0</v>
      </c>
      <c r="BP184" s="45">
        <f t="shared" ca="1" si="55"/>
        <v>0</v>
      </c>
      <c r="BQ184" s="45">
        <f t="shared" ca="1" si="56"/>
        <v>0</v>
      </c>
      <c r="BR184" s="29">
        <f t="shared" ca="1" si="57"/>
        <v>0</v>
      </c>
      <c r="CI184" s="125">
        <f t="shared" si="58"/>
        <v>1.3025814834798837</v>
      </c>
      <c r="CJ184">
        <f t="shared" si="59"/>
        <v>0</v>
      </c>
      <c r="CK184">
        <f t="shared" si="60"/>
        <v>0</v>
      </c>
      <c r="CL184">
        <f t="shared" si="61"/>
        <v>0</v>
      </c>
      <c r="CM184">
        <f t="shared" si="62"/>
        <v>0</v>
      </c>
      <c r="CN184">
        <f t="shared" si="63"/>
        <v>0</v>
      </c>
      <c r="CO184">
        <f t="shared" si="64"/>
        <v>0</v>
      </c>
      <c r="CP184">
        <f t="shared" si="65"/>
        <v>1</v>
      </c>
      <c r="CR184" t="e">
        <f ca="1">_xll.BDP($H184,CR$1)</f>
        <v>#NAME?</v>
      </c>
      <c r="CS184" t="e">
        <f ca="1">_xll.BDP($H184,CS$1)</f>
        <v>#NAME?</v>
      </c>
      <c r="CT184" s="121" t="e">
        <f ca="1">_xll.BDP($H184,CT$1)</f>
        <v>#NAME?</v>
      </c>
      <c r="CU184" s="122" t="e">
        <f ca="1">_xll.BDP($H184,CU$1)</f>
        <v>#NAME?</v>
      </c>
      <c r="CV184" s="122" t="e">
        <f ca="1">_xll.BDP($H184,CV$1)</f>
        <v>#NAME?</v>
      </c>
      <c r="CW184" s="122" t="e">
        <f ca="1">_xll.BDP($H184,CW$1)</f>
        <v>#NAME?</v>
      </c>
    </row>
    <row r="185" spans="1:101" hidden="1" x14ac:dyDescent="0.3">
      <c r="A185" t="str">
        <f t="shared" si="44"/>
        <v>5A</v>
      </c>
      <c r="B185">
        <v>5</v>
      </c>
      <c r="C185" s="31" t="s">
        <v>3295</v>
      </c>
      <c r="D185" s="31">
        <v>11</v>
      </c>
      <c r="E185" s="31">
        <v>2</v>
      </c>
      <c r="F185" s="33" t="s">
        <v>2368</v>
      </c>
      <c r="G185" s="31"/>
      <c r="H185" s="44" t="s">
        <v>2690</v>
      </c>
      <c r="I185" s="34">
        <v>1182</v>
      </c>
      <c r="J185" s="34" t="str">
        <f t="shared" si="45"/>
        <v>1182SPOT US Equity</v>
      </c>
      <c r="K185" s="44" t="s">
        <v>2691</v>
      </c>
      <c r="L185" s="25">
        <v>0.16383429648936448</v>
      </c>
      <c r="M185" s="25">
        <v>1.7526595744680851</v>
      </c>
      <c r="N185" s="25">
        <v>-0.19922799191197146</v>
      </c>
      <c r="O185" s="25">
        <v>-0.83207070707070707</v>
      </c>
      <c r="P185" s="26">
        <v>-21.894843789687577</v>
      </c>
      <c r="Q185" s="26">
        <v>-24.058928117856233</v>
      </c>
      <c r="R185" s="26">
        <v>-45.510907003444316</v>
      </c>
      <c r="S185" s="27">
        <v>-0.75762103756255639</v>
      </c>
      <c r="T185" s="27">
        <v>-4.1613370853585741</v>
      </c>
      <c r="U185" s="25">
        <v>-0.27141466580142765</v>
      </c>
      <c r="V185" s="28">
        <v>2.460294117647059</v>
      </c>
      <c r="W185" s="25">
        <v>0.2809080962800875</v>
      </c>
      <c r="X185" s="29">
        <v>2.3522662076878944E-2</v>
      </c>
      <c r="Y185" s="28">
        <v>22.131510950497134</v>
      </c>
      <c r="Z185" s="28" t="e">
        <v>#N/A</v>
      </c>
      <c r="AA185" s="28">
        <v>-376000000</v>
      </c>
      <c r="AB185" s="28">
        <v>792000000</v>
      </c>
      <c r="AC185" s="28">
        <v>410000000</v>
      </c>
      <c r="AD185" s="30">
        <v>42000000</v>
      </c>
      <c r="AE185" s="36">
        <v>9.7619047619047628</v>
      </c>
      <c r="AF185" s="66" t="e">
        <f ca="1">_xll.BDP($H185,AF$1)/1000000</f>
        <v>#NAME?</v>
      </c>
      <c r="AG185" s="66" t="e">
        <f ca="1">_xll.BDP($H185,AG$1)</f>
        <v>#NAME?</v>
      </c>
      <c r="AH185" s="67" t="e">
        <f ca="1">_xll.BDP($H185,AH$1)</f>
        <v>#NAME?</v>
      </c>
      <c r="AI185" s="67" t="e">
        <f ca="1">_xll.BDP($H185,AI$1)</f>
        <v>#NAME?</v>
      </c>
      <c r="AJ185" s="67" t="e">
        <f ca="1">_xll.BDP($H185,AJ$1)</f>
        <v>#NAME?</v>
      </c>
      <c r="AK185" s="67" t="e">
        <f ca="1">_xll.BDP($H185,AK$1)</f>
        <v>#NAME?</v>
      </c>
      <c r="AL185" s="67" t="e">
        <f ca="1">_xll.BDP($H185,AL$1)</f>
        <v>#NAME?</v>
      </c>
      <c r="AM185" s="34" t="e">
        <f ca="1">_xll.BDP($H185,AM$1)</f>
        <v>#NAME?</v>
      </c>
      <c r="AN185" s="34" t="e">
        <f ca="1">_xll.BDP($H185,AN$1)</f>
        <v>#NAME?</v>
      </c>
      <c r="AO185" s="34" t="e">
        <f ca="1">_xll.BDP($H185,AO$1)</f>
        <v>#NAME?</v>
      </c>
      <c r="AP185" s="34" t="e">
        <f ca="1">_xll.BDP($H185,AP$1)</f>
        <v>#NAME?</v>
      </c>
      <c r="AQ185" s="129" t="e">
        <v>#VALUE!</v>
      </c>
      <c r="AR185" s="129" t="e">
        <v>#VALUE!</v>
      </c>
      <c r="AS185" s="129" t="e">
        <v>#VALUE!</v>
      </c>
      <c r="AT185" s="63" t="s">
        <v>4034</v>
      </c>
      <c r="AU185" s="63" t="s">
        <v>3317</v>
      </c>
      <c r="AV185" t="str">
        <f t="shared" si="46"/>
        <v>03/04/2018</v>
      </c>
      <c r="AW185" s="67" t="s">
        <v>3317</v>
      </c>
      <c r="AX185" s="60">
        <f t="shared" si="47"/>
        <v>0</v>
      </c>
      <c r="AY185" s="60">
        <f t="shared" ca="1" si="48"/>
        <v>0</v>
      </c>
      <c r="AZ185" s="60">
        <f t="shared" ca="1" si="49"/>
        <v>0</v>
      </c>
      <c r="BA185" s="67" t="s">
        <v>3317</v>
      </c>
      <c r="BB185" s="60">
        <v>0</v>
      </c>
      <c r="BC185" s="67" t="s">
        <v>3317</v>
      </c>
      <c r="BD185" s="60" t="e">
        <f ca="1">_xll.BDP($H185,BD$1)</f>
        <v>#NAME?</v>
      </c>
      <c r="BE185" s="60" t="e">
        <f t="shared" ca="1" si="50"/>
        <v>#NAME?</v>
      </c>
      <c r="BF185" s="63">
        <v>-512.07100000000003</v>
      </c>
      <c r="BG185" s="63">
        <v>111.937</v>
      </c>
      <c r="BH185" s="63">
        <v>442.46000000000004</v>
      </c>
      <c r="BI185" s="63">
        <v>286.80099999999999</v>
      </c>
      <c r="BJ185" s="63">
        <v>674.928</v>
      </c>
      <c r="BK185" s="63">
        <v>948.93299999999999</v>
      </c>
      <c r="BL185" s="45">
        <f t="shared" ca="1" si="51"/>
        <v>0</v>
      </c>
      <c r="BM185" s="45">
        <f t="shared" ca="1" si="52"/>
        <v>0</v>
      </c>
      <c r="BN185" s="45">
        <f t="shared" ca="1" si="53"/>
        <v>0</v>
      </c>
      <c r="BO185" s="45">
        <f t="shared" ca="1" si="54"/>
        <v>0</v>
      </c>
      <c r="BP185" s="45">
        <f t="shared" ca="1" si="55"/>
        <v>0</v>
      </c>
      <c r="BQ185" s="45">
        <f t="shared" ca="1" si="56"/>
        <v>0</v>
      </c>
      <c r="BR185" s="29">
        <f t="shared" ca="1" si="57"/>
        <v>0</v>
      </c>
      <c r="CI185" s="125">
        <f t="shared" si="58"/>
        <v>0.16383429648936448</v>
      </c>
      <c r="CJ185">
        <f t="shared" si="59"/>
        <v>0</v>
      </c>
      <c r="CK185">
        <f t="shared" si="60"/>
        <v>0</v>
      </c>
      <c r="CL185">
        <f t="shared" si="61"/>
        <v>1</v>
      </c>
      <c r="CM185">
        <f t="shared" si="62"/>
        <v>0</v>
      </c>
      <c r="CN185">
        <f t="shared" si="63"/>
        <v>0</v>
      </c>
      <c r="CO185">
        <f t="shared" si="64"/>
        <v>0</v>
      </c>
      <c r="CP185">
        <f t="shared" si="65"/>
        <v>0</v>
      </c>
      <c r="CR185" t="e">
        <f ca="1">_xll.BDP($H185,CR$1)</f>
        <v>#NAME?</v>
      </c>
      <c r="CS185" t="e">
        <f ca="1">_xll.BDP($H185,CS$1)</f>
        <v>#NAME?</v>
      </c>
      <c r="CT185" s="121" t="e">
        <f ca="1">_xll.BDP($H185,CT$1)</f>
        <v>#NAME?</v>
      </c>
      <c r="CU185" s="122" t="e">
        <f ca="1">_xll.BDP($H185,CU$1)</f>
        <v>#NAME?</v>
      </c>
      <c r="CV185" s="122" t="e">
        <f ca="1">_xll.BDP($H185,CV$1)</f>
        <v>#NAME?</v>
      </c>
      <c r="CW185" s="122" t="e">
        <f ca="1">_xll.BDP($H185,CW$1)</f>
        <v>#NAME?</v>
      </c>
    </row>
    <row r="186" spans="1:101" hidden="1" x14ac:dyDescent="0.3">
      <c r="A186" t="str">
        <f t="shared" si="44"/>
        <v>5A</v>
      </c>
      <c r="B186">
        <v>5</v>
      </c>
      <c r="C186" s="31" t="s">
        <v>3295</v>
      </c>
      <c r="D186" s="31">
        <v>11</v>
      </c>
      <c r="E186" s="31">
        <v>5</v>
      </c>
      <c r="F186" s="33">
        <v>0.14000000000000001</v>
      </c>
      <c r="G186" s="31" t="s">
        <v>3239</v>
      </c>
      <c r="H186" s="24" t="s">
        <v>105</v>
      </c>
      <c r="I186" s="35">
        <v>1183</v>
      </c>
      <c r="J186" s="34" t="str">
        <f t="shared" si="45"/>
        <v>1183AMAT US Equity</v>
      </c>
      <c r="K186" s="24" t="s">
        <v>736</v>
      </c>
      <c r="L186" s="25">
        <v>0.72467095549137617</v>
      </c>
      <c r="M186" s="25">
        <v>0.66947709078521545</v>
      </c>
      <c r="N186" s="25">
        <v>0.48821651048406417</v>
      </c>
      <c r="O186" s="25">
        <v>0.50906618313689933</v>
      </c>
      <c r="P186" s="26">
        <v>42.756503385323867</v>
      </c>
      <c r="Q186" s="26">
        <v>36.757677592390905</v>
      </c>
      <c r="R186" s="26">
        <v>50.482340127586745</v>
      </c>
      <c r="S186" s="27">
        <v>30.35572214247431</v>
      </c>
      <c r="T186" s="27">
        <v>32.569323249951523</v>
      </c>
      <c r="U186" s="25">
        <v>3.6365785430046101E-2</v>
      </c>
      <c r="V186" s="28">
        <v>0.1099594948772933</v>
      </c>
      <c r="W186" s="25">
        <v>0.48566616251890554</v>
      </c>
      <c r="X186" s="29">
        <v>3.8697890715827937E-2</v>
      </c>
      <c r="Y186" s="28">
        <v>10.929851354864569</v>
      </c>
      <c r="Z186" s="28">
        <v>20.609787215306753</v>
      </c>
      <c r="AA186" s="28">
        <v>11742000000</v>
      </c>
      <c r="AB186" s="28">
        <v>15442000000</v>
      </c>
      <c r="AC186" s="28">
        <v>455000000</v>
      </c>
      <c r="AD186" s="30">
        <v>6888000000</v>
      </c>
      <c r="AE186" s="36">
        <v>6.605691056910569E-2</v>
      </c>
      <c r="AF186" s="66" t="e">
        <f ca="1">_xll.BDP($H186,AF$1)/1000000</f>
        <v>#NAME?</v>
      </c>
      <c r="AG186" s="66" t="e">
        <f ca="1">_xll.BDP($H186,AG$1)</f>
        <v>#NAME?</v>
      </c>
      <c r="AH186" s="67" t="e">
        <f ca="1">_xll.BDP($H186,AH$1)</f>
        <v>#NAME?</v>
      </c>
      <c r="AI186" s="67" t="e">
        <f ca="1">_xll.BDP($H186,AI$1)</f>
        <v>#NAME?</v>
      </c>
      <c r="AJ186" s="67" t="e">
        <f ca="1">_xll.BDP($H186,AJ$1)</f>
        <v>#NAME?</v>
      </c>
      <c r="AK186" s="67" t="e">
        <f ca="1">_xll.BDP($H186,AK$1)</f>
        <v>#NAME?</v>
      </c>
      <c r="AL186" s="67" t="e">
        <f ca="1">_xll.BDP($H186,AL$1)</f>
        <v>#NAME?</v>
      </c>
      <c r="AM186" s="34" t="e">
        <f ca="1">_xll.BDP($H186,AM$1)</f>
        <v>#NAME?</v>
      </c>
      <c r="AN186" s="34" t="e">
        <f ca="1">_xll.BDP($H186,AN$1)</f>
        <v>#NAME?</v>
      </c>
      <c r="AO186" s="34" t="e">
        <f ca="1">_xll.BDP($H186,AO$1)</f>
        <v>#NAME?</v>
      </c>
      <c r="AP186" s="34" t="e">
        <f ca="1">_xll.BDP($H186,AP$1)</f>
        <v>#NAME?</v>
      </c>
      <c r="AQ186" s="129">
        <v>0.14109080000000002</v>
      </c>
      <c r="AR186" s="129">
        <v>0.29277429999999999</v>
      </c>
      <c r="AS186" s="129">
        <v>0.2233975</v>
      </c>
      <c r="AT186" s="63" t="s">
        <v>3998</v>
      </c>
      <c r="AU186" s="63" t="s">
        <v>3444</v>
      </c>
      <c r="AV186" t="str">
        <f t="shared" si="46"/>
        <v>01/10/1972</v>
      </c>
      <c r="AW186" s="67">
        <v>0.92066458418310471</v>
      </c>
      <c r="AX186" s="60">
        <f t="shared" si="47"/>
        <v>0.92066458418310471</v>
      </c>
      <c r="AY186" s="60">
        <f t="shared" si="48"/>
        <v>6.2263501775682135</v>
      </c>
      <c r="AZ186" s="60">
        <f t="shared" si="49"/>
        <v>7.1470147617513184</v>
      </c>
      <c r="BA186" s="67">
        <v>13.414259373079288</v>
      </c>
      <c r="BB186" s="60">
        <v>90.719114935464049</v>
      </c>
      <c r="BC186" s="67">
        <v>104.13337430854334</v>
      </c>
      <c r="BD186" s="60" t="e">
        <f ca="1">_xll.BDP($H186,BD$1)</f>
        <v>#NAME?</v>
      </c>
      <c r="BE186" s="60" t="e">
        <f t="shared" ca="1" si="50"/>
        <v>#NAME?</v>
      </c>
      <c r="BF186" s="63">
        <v>6216.8209999999999</v>
      </c>
      <c r="BG186" s="63">
        <v>5769.4229999999998</v>
      </c>
      <c r="BH186" s="63">
        <v>6836.9409999999998</v>
      </c>
      <c r="BI186" s="63">
        <v>7046.6990000000005</v>
      </c>
      <c r="BJ186" s="63">
        <v>5646.4859999999999</v>
      </c>
      <c r="BK186" s="63">
        <v>6306.1540000000005</v>
      </c>
      <c r="BL186" s="45">
        <f t="shared" ca="1" si="51"/>
        <v>0</v>
      </c>
      <c r="BM186" s="45">
        <f t="shared" ca="1" si="52"/>
        <v>0</v>
      </c>
      <c r="BN186" s="45">
        <f t="shared" ca="1" si="53"/>
        <v>0</v>
      </c>
      <c r="BO186" s="45">
        <f t="shared" ca="1" si="54"/>
        <v>0</v>
      </c>
      <c r="BP186" s="45">
        <f t="shared" ca="1" si="55"/>
        <v>0</v>
      </c>
      <c r="BQ186" s="45">
        <f t="shared" ca="1" si="56"/>
        <v>0</v>
      </c>
      <c r="BR186" s="29">
        <f t="shared" ca="1" si="57"/>
        <v>0</v>
      </c>
      <c r="CI186" s="125">
        <f t="shared" si="58"/>
        <v>0.72467095549137617</v>
      </c>
      <c r="CJ186">
        <f t="shared" si="59"/>
        <v>0</v>
      </c>
      <c r="CK186">
        <f t="shared" si="60"/>
        <v>0</v>
      </c>
      <c r="CL186">
        <f t="shared" si="61"/>
        <v>0</v>
      </c>
      <c r="CM186">
        <f t="shared" si="62"/>
        <v>0</v>
      </c>
      <c r="CN186">
        <f t="shared" si="63"/>
        <v>0</v>
      </c>
      <c r="CO186">
        <f t="shared" si="64"/>
        <v>0</v>
      </c>
      <c r="CP186">
        <f t="shared" si="65"/>
        <v>1</v>
      </c>
      <c r="CR186" t="e">
        <f ca="1">_xll.BDP($H186,CR$1)</f>
        <v>#NAME?</v>
      </c>
      <c r="CS186" t="e">
        <f ca="1">_xll.BDP($H186,CS$1)</f>
        <v>#NAME?</v>
      </c>
      <c r="CT186" s="121" t="e">
        <f ca="1">_xll.BDP($H186,CT$1)</f>
        <v>#NAME?</v>
      </c>
      <c r="CU186" s="122" t="e">
        <f ca="1">_xll.BDP($H186,CU$1)</f>
        <v>#NAME?</v>
      </c>
      <c r="CV186" s="122" t="e">
        <f ca="1">_xll.BDP($H186,CV$1)</f>
        <v>#NAME?</v>
      </c>
      <c r="CW186" s="122" t="e">
        <f ca="1">_xll.BDP($H186,CW$1)</f>
        <v>#NAME?</v>
      </c>
    </row>
    <row r="187" spans="1:101" hidden="1" x14ac:dyDescent="0.3">
      <c r="A187" t="str">
        <f t="shared" si="44"/>
        <v>5A</v>
      </c>
      <c r="B187">
        <v>5</v>
      </c>
      <c r="C187" s="31" t="s">
        <v>3295</v>
      </c>
      <c r="D187" s="31">
        <v>12</v>
      </c>
      <c r="E187" s="31">
        <v>5</v>
      </c>
      <c r="F187" s="33">
        <v>0.18</v>
      </c>
      <c r="G187" s="31"/>
      <c r="H187" s="24" t="s">
        <v>27</v>
      </c>
      <c r="I187" s="34">
        <v>1184</v>
      </c>
      <c r="J187" s="34" t="str">
        <f t="shared" si="45"/>
        <v>1184OTCM US Equity</v>
      </c>
      <c r="K187" s="24" t="s">
        <v>620</v>
      </c>
      <c r="L187" s="25">
        <v>6.8769059200841571</v>
      </c>
      <c r="M187" s="25">
        <v>24.229415105053999</v>
      </c>
      <c r="N187" s="25">
        <v>3.1567563890773807</v>
      </c>
      <c r="O187" s="25">
        <v>7.4269799825935641</v>
      </c>
      <c r="P187" s="26">
        <v>77.804131938286929</v>
      </c>
      <c r="Q187" s="26">
        <v>64.895399378905694</v>
      </c>
      <c r="R187" s="26">
        <v>98.30497186053482</v>
      </c>
      <c r="S187" s="27">
        <v>40.113096934565782</v>
      </c>
      <c r="T187" s="27">
        <v>42.568165175132428</v>
      </c>
      <c r="U187" s="25">
        <v>-0.21316460168058746</v>
      </c>
      <c r="V187" s="28">
        <v>-0.45172588968209404</v>
      </c>
      <c r="W187" s="25">
        <v>0.38031282285384782</v>
      </c>
      <c r="X187" s="29" t="e">
        <v>#N/A</v>
      </c>
      <c r="Y187" s="28">
        <v>14.461147831105469</v>
      </c>
      <c r="Z187" s="28">
        <v>17.17709249338597</v>
      </c>
      <c r="AA187" s="28">
        <v>1760999.9999999963</v>
      </c>
      <c r="AB187" s="28">
        <v>5744999.9999999963</v>
      </c>
      <c r="AC187" s="28">
        <v>4726000</v>
      </c>
      <c r="AD187" s="30">
        <v>60590977.755000003</v>
      </c>
      <c r="AE187" s="36">
        <v>7.7998411233923481E-2</v>
      </c>
      <c r="AF187" s="66" t="e">
        <f ca="1">_xll.BDP($H187,AF$1)/1000000</f>
        <v>#NAME?</v>
      </c>
      <c r="AG187" s="66" t="e">
        <f ca="1">_xll.BDP($H187,AG$1)</f>
        <v>#NAME?</v>
      </c>
      <c r="AH187" s="67" t="e">
        <f ca="1">_xll.BDP($H187,AH$1)</f>
        <v>#NAME?</v>
      </c>
      <c r="AI187" s="67" t="e">
        <f ca="1">_xll.BDP($H187,AI$1)</f>
        <v>#NAME?</v>
      </c>
      <c r="AJ187" s="67" t="e">
        <f ca="1">_xll.BDP($H187,AJ$1)</f>
        <v>#NAME?</v>
      </c>
      <c r="AK187" s="67" t="e">
        <f ca="1">_xll.BDP($H187,AK$1)</f>
        <v>#NAME?</v>
      </c>
      <c r="AL187" s="67" t="e">
        <f ca="1">_xll.BDP($H187,AL$1)</f>
        <v>#NAME?</v>
      </c>
      <c r="AM187" s="34" t="e">
        <f ca="1">_xll.BDP($H187,AM$1)</f>
        <v>#NAME?</v>
      </c>
      <c r="AN187" s="34" t="e">
        <f ca="1">_xll.BDP($H187,AN$1)</f>
        <v>#NAME?</v>
      </c>
      <c r="AO187" s="34" t="e">
        <f ca="1">_xll.BDP($H187,AO$1)</f>
        <v>#NAME?</v>
      </c>
      <c r="AP187" s="34" t="e">
        <f ca="1">_xll.BDP($H187,AP$1)</f>
        <v>#NAME?</v>
      </c>
      <c r="AQ187" s="129" t="e">
        <v>#VALUE!</v>
      </c>
      <c r="AR187" s="129">
        <v>0.26957999999999999</v>
      </c>
      <c r="AS187" s="129">
        <v>0.17473259999999999</v>
      </c>
      <c r="AT187" s="63" t="s">
        <v>4035</v>
      </c>
      <c r="AU187" s="63" t="s">
        <v>3317</v>
      </c>
      <c r="AV187" t="str">
        <f t="shared" si="46"/>
        <v>16/09/2009</v>
      </c>
      <c r="AW187" s="67">
        <v>1.2576419713715798</v>
      </c>
      <c r="AX187" s="60">
        <f t="shared" si="47"/>
        <v>1.2576419713715798</v>
      </c>
      <c r="AY187" s="60">
        <f t="shared" si="48"/>
        <v>0.13674124280996494</v>
      </c>
      <c r="AZ187" s="60">
        <f t="shared" si="49"/>
        <v>1.3943832141815449</v>
      </c>
      <c r="BA187" s="67">
        <v>72.678509744975955</v>
      </c>
      <c r="BB187" s="60">
        <v>7.9022090343133584</v>
      </c>
      <c r="BC187" s="67">
        <v>80.580718779289313</v>
      </c>
      <c r="BD187" s="60" t="e">
        <f ca="1">_xll.BDP($H187,BD$1)</f>
        <v>#NAME?</v>
      </c>
      <c r="BE187" s="60" t="e">
        <f t="shared" ca="1" si="50"/>
        <v>#NAME?</v>
      </c>
      <c r="BF187" s="63">
        <v>29.400000000000002</v>
      </c>
      <c r="BG187" s="63">
        <v>32.1</v>
      </c>
      <c r="BH187" s="63" t="s">
        <v>3317</v>
      </c>
      <c r="BI187" s="63">
        <v>23.882999999999999</v>
      </c>
      <c r="BJ187" s="63">
        <v>38.965000000000003</v>
      </c>
      <c r="BK187" s="63" t="s">
        <v>3317</v>
      </c>
      <c r="BL187" s="45">
        <f t="shared" ca="1" si="51"/>
        <v>0</v>
      </c>
      <c r="BM187" s="45">
        <f t="shared" ca="1" si="52"/>
        <v>0</v>
      </c>
      <c r="BN187" s="45">
        <f t="shared" ca="1" si="53"/>
        <v>0</v>
      </c>
      <c r="BO187" s="45">
        <f t="shared" ca="1" si="54"/>
        <v>0</v>
      </c>
      <c r="BP187" s="45">
        <f t="shared" ca="1" si="55"/>
        <v>0</v>
      </c>
      <c r="BQ187" s="45">
        <f t="shared" ca="1" si="56"/>
        <v>0</v>
      </c>
      <c r="BR187" s="29">
        <f t="shared" ca="1" si="57"/>
        <v>0</v>
      </c>
      <c r="CI187" s="125">
        <f t="shared" si="58"/>
        <v>6.8769059200841571</v>
      </c>
      <c r="CJ187">
        <f t="shared" si="59"/>
        <v>0</v>
      </c>
      <c r="CK187">
        <f t="shared" si="60"/>
        <v>0</v>
      </c>
      <c r="CL187">
        <f t="shared" si="61"/>
        <v>0</v>
      </c>
      <c r="CM187">
        <f t="shared" si="62"/>
        <v>0</v>
      </c>
      <c r="CN187">
        <f t="shared" si="63"/>
        <v>0</v>
      </c>
      <c r="CO187">
        <f t="shared" si="64"/>
        <v>0</v>
      </c>
      <c r="CP187">
        <f t="shared" si="65"/>
        <v>1</v>
      </c>
      <c r="CR187" t="e">
        <f ca="1">_xll.BDP($H187,CR$1)</f>
        <v>#NAME?</v>
      </c>
      <c r="CS187" t="e">
        <f ca="1">_xll.BDP($H187,CS$1)</f>
        <v>#NAME?</v>
      </c>
      <c r="CT187" s="121" t="e">
        <f ca="1">_xll.BDP($H187,CT$1)</f>
        <v>#NAME?</v>
      </c>
      <c r="CU187" s="122" t="e">
        <f ca="1">_xll.BDP($H187,CU$1)</f>
        <v>#NAME?</v>
      </c>
      <c r="CV187" s="122" t="e">
        <f ca="1">_xll.BDP($H187,CV$1)</f>
        <v>#NAME?</v>
      </c>
      <c r="CW187" s="122" t="e">
        <f ca="1">_xll.BDP($H187,CW$1)</f>
        <v>#NAME?</v>
      </c>
    </row>
    <row r="188" spans="1:101" hidden="1" x14ac:dyDescent="0.3">
      <c r="A188" t="str">
        <f t="shared" si="44"/>
        <v>4A</v>
      </c>
      <c r="B188">
        <v>4</v>
      </c>
      <c r="C188" s="31" t="s">
        <v>3295</v>
      </c>
      <c r="D188" s="31">
        <v>13</v>
      </c>
      <c r="E188" s="31">
        <v>2</v>
      </c>
      <c r="F188" s="33">
        <v>0.3</v>
      </c>
      <c r="G188" s="31" t="s">
        <v>2388</v>
      </c>
      <c r="H188" s="24" t="s">
        <v>39</v>
      </c>
      <c r="I188" s="35">
        <v>1185</v>
      </c>
      <c r="J188" s="34" t="str">
        <f t="shared" si="45"/>
        <v>1185ETSY US Equity</v>
      </c>
      <c r="K188" s="24" t="s">
        <v>640</v>
      </c>
      <c r="L188" s="25">
        <v>2.2424023174224033</v>
      </c>
      <c r="M188" s="25">
        <v>0.67620753206102491</v>
      </c>
      <c r="N188" s="25">
        <v>0.85437704232821399</v>
      </c>
      <c r="O188" s="25">
        <v>0.54566785763845571</v>
      </c>
      <c r="P188" s="26">
        <v>-27.568094761022603</v>
      </c>
      <c r="Q188" s="26">
        <v>-29.21012005847285</v>
      </c>
      <c r="R188" s="26" t="e">
        <v>#N/A</v>
      </c>
      <c r="S188" s="27">
        <v>21.497998679678243</v>
      </c>
      <c r="T188" s="27">
        <v>19.260468467653968</v>
      </c>
      <c r="U188" s="25">
        <v>0.5714579594324608</v>
      </c>
      <c r="V188" s="28">
        <v>-2.3703691998679672</v>
      </c>
      <c r="W188" s="25">
        <v>-0.2160284514431077</v>
      </c>
      <c r="X188" s="29">
        <v>3.2429107101007732E-3</v>
      </c>
      <c r="Y188" s="28">
        <v>46.949876259584364</v>
      </c>
      <c r="Z188" s="28" t="e">
        <v>#N/A</v>
      </c>
      <c r="AA188" s="28">
        <v>575699000</v>
      </c>
      <c r="AB188" s="28">
        <v>713423000</v>
      </c>
      <c r="AC188" s="28">
        <v>363928000</v>
      </c>
      <c r="AD188" s="30">
        <v>679699000</v>
      </c>
      <c r="AE188" s="36">
        <v>0.53542523970169154</v>
      </c>
      <c r="AF188" s="66" t="e">
        <f ca="1">_xll.BDP($H188,AF$1)/1000000</f>
        <v>#NAME?</v>
      </c>
      <c r="AG188" s="66" t="e">
        <f ca="1">_xll.BDP($H188,AG$1)</f>
        <v>#NAME?</v>
      </c>
      <c r="AH188" s="67" t="e">
        <f ca="1">_xll.BDP($H188,AH$1)</f>
        <v>#NAME?</v>
      </c>
      <c r="AI188" s="67" t="e">
        <f ca="1">_xll.BDP($H188,AI$1)</f>
        <v>#NAME?</v>
      </c>
      <c r="AJ188" s="67" t="e">
        <f ca="1">_xll.BDP($H188,AJ$1)</f>
        <v>#NAME?</v>
      </c>
      <c r="AK188" s="67" t="e">
        <f ca="1">_xll.BDP($H188,AK$1)</f>
        <v>#NAME?</v>
      </c>
      <c r="AL188" s="67" t="e">
        <f ca="1">_xll.BDP($H188,AL$1)</f>
        <v>#NAME?</v>
      </c>
      <c r="AM188" s="34" t="e">
        <f ca="1">_xll.BDP($H188,AM$1)</f>
        <v>#NAME?</v>
      </c>
      <c r="AN188" s="34" t="e">
        <f ca="1">_xll.BDP($H188,AN$1)</f>
        <v>#NAME?</v>
      </c>
      <c r="AO188" s="34" t="e">
        <f ca="1">_xll.BDP($H188,AO$1)</f>
        <v>#NAME?</v>
      </c>
      <c r="AP188" s="34" t="e">
        <f ca="1">_xll.BDP($H188,AP$1)</f>
        <v>#NAME?</v>
      </c>
      <c r="AQ188" s="129" t="e">
        <v>#VALUE!</v>
      </c>
      <c r="AR188" s="129" t="e">
        <v>#VALUE!</v>
      </c>
      <c r="AS188" s="129">
        <v>0.29484050000000001</v>
      </c>
      <c r="AT188" s="63" t="s">
        <v>3445</v>
      </c>
      <c r="AU188" s="63" t="s">
        <v>3445</v>
      </c>
      <c r="AV188" t="str">
        <f t="shared" si="46"/>
        <v>16/04/2015</v>
      </c>
      <c r="AW188" s="67" t="s">
        <v>3317</v>
      </c>
      <c r="AX188" s="60">
        <f t="shared" si="47"/>
        <v>0</v>
      </c>
      <c r="AY188" s="60">
        <f t="shared" ca="1" si="48"/>
        <v>0</v>
      </c>
      <c r="AZ188" s="60">
        <f t="shared" ca="1" si="49"/>
        <v>0</v>
      </c>
      <c r="BA188" s="67">
        <v>0</v>
      </c>
      <c r="BB188" s="60">
        <v>138.82003824974208</v>
      </c>
      <c r="BC188" s="67">
        <v>138.82003824974208</v>
      </c>
      <c r="BD188" s="60" t="e">
        <f ca="1">_xll.BDP($H188,BD$1)</f>
        <v>#NAME?</v>
      </c>
      <c r="BE188" s="60" t="e">
        <f t="shared" ca="1" si="50"/>
        <v>#NAME?</v>
      </c>
      <c r="BF188" s="63">
        <v>441.5</v>
      </c>
      <c r="BG188" s="63">
        <v>515.85</v>
      </c>
      <c r="BH188" s="63">
        <v>579.06299999999999</v>
      </c>
      <c r="BI188" s="63">
        <v>680.61699999999996</v>
      </c>
      <c r="BJ188" s="63">
        <v>782.02499999999998</v>
      </c>
      <c r="BK188" s="63">
        <v>872.745</v>
      </c>
      <c r="BL188" s="45">
        <f t="shared" ca="1" si="51"/>
        <v>0</v>
      </c>
      <c r="BM188" s="45">
        <f t="shared" ca="1" si="52"/>
        <v>0</v>
      </c>
      <c r="BN188" s="45">
        <f t="shared" ca="1" si="53"/>
        <v>0</v>
      </c>
      <c r="BO188" s="45">
        <f t="shared" ca="1" si="54"/>
        <v>0</v>
      </c>
      <c r="BP188" s="45">
        <f t="shared" ca="1" si="55"/>
        <v>0</v>
      </c>
      <c r="BQ188" s="45">
        <f t="shared" ca="1" si="56"/>
        <v>0</v>
      </c>
      <c r="BR188" s="29">
        <f t="shared" ca="1" si="57"/>
        <v>0</v>
      </c>
      <c r="CI188" s="125">
        <f t="shared" si="58"/>
        <v>2.2424023174224033</v>
      </c>
      <c r="CJ188">
        <f t="shared" si="59"/>
        <v>0</v>
      </c>
      <c r="CK188">
        <f t="shared" si="60"/>
        <v>0</v>
      </c>
      <c r="CL188">
        <f t="shared" si="61"/>
        <v>0</v>
      </c>
      <c r="CM188">
        <f t="shared" si="62"/>
        <v>0</v>
      </c>
      <c r="CN188">
        <f t="shared" si="63"/>
        <v>0</v>
      </c>
      <c r="CO188">
        <f t="shared" si="64"/>
        <v>0</v>
      </c>
      <c r="CP188">
        <f t="shared" si="65"/>
        <v>1</v>
      </c>
      <c r="CR188" t="e">
        <f ca="1">_xll.BDP($H188,CR$1)</f>
        <v>#NAME?</v>
      </c>
      <c r="CS188" t="e">
        <f ca="1">_xll.BDP($H188,CS$1)</f>
        <v>#NAME?</v>
      </c>
      <c r="CT188" s="121" t="e">
        <f ca="1">_xll.BDP($H188,CT$1)</f>
        <v>#NAME?</v>
      </c>
      <c r="CU188" s="122" t="e">
        <f ca="1">_xll.BDP($H188,CU$1)</f>
        <v>#NAME?</v>
      </c>
      <c r="CV188" s="122" t="e">
        <f ca="1">_xll.BDP($H188,CV$1)</f>
        <v>#NAME?</v>
      </c>
      <c r="CW188" s="122" t="e">
        <f ca="1">_xll.BDP($H188,CW$1)</f>
        <v>#NAME?</v>
      </c>
    </row>
    <row r="189" spans="1:101" hidden="1" x14ac:dyDescent="0.3">
      <c r="A189" t="str">
        <f t="shared" si="44"/>
        <v>5B</v>
      </c>
      <c r="B189">
        <v>5</v>
      </c>
      <c r="C189" s="31" t="s">
        <v>3296</v>
      </c>
      <c r="D189" s="31">
        <v>13</v>
      </c>
      <c r="E189" s="31">
        <v>6</v>
      </c>
      <c r="F189" s="33">
        <v>0.17</v>
      </c>
      <c r="G189" s="31" t="s">
        <v>3235</v>
      </c>
      <c r="H189" s="31" t="s">
        <v>1562</v>
      </c>
      <c r="I189" s="34">
        <v>1186</v>
      </c>
      <c r="J189" s="34" t="str">
        <f t="shared" si="45"/>
        <v>1186ASM NA Equity</v>
      </c>
      <c r="K189" s="24" t="s">
        <v>1563</v>
      </c>
      <c r="L189" s="25">
        <v>0.21781679124574921</v>
      </c>
      <c r="M189" s="25">
        <v>0.31186710655442623</v>
      </c>
      <c r="N189" s="25">
        <v>0.20813230678908176</v>
      </c>
      <c r="O189" s="25">
        <v>0.26926630582881433</v>
      </c>
      <c r="P189" s="26">
        <v>24.390487084585811</v>
      </c>
      <c r="Q189" s="26">
        <v>20.342161961986321</v>
      </c>
      <c r="R189" s="26">
        <v>22.132943558276274</v>
      </c>
      <c r="S189" s="27">
        <v>28.5895519731822</v>
      </c>
      <c r="T189" s="27">
        <v>31.308911468493232</v>
      </c>
      <c r="U189" s="25">
        <v>-0.12661609823235148</v>
      </c>
      <c r="V189" s="28">
        <v>-0.53844830946675681</v>
      </c>
      <c r="W189" s="25">
        <v>0.75585672956230809</v>
      </c>
      <c r="X189" s="29" t="e">
        <v>#N/A</v>
      </c>
      <c r="Y189" s="28">
        <v>29.534363739629789</v>
      </c>
      <c r="Z189" s="28">
        <v>15.72292306943579</v>
      </c>
      <c r="AA189" s="28">
        <v>2027790000</v>
      </c>
      <c r="AB189" s="28">
        <v>2348608000</v>
      </c>
      <c r="AC189" s="28" t="e">
        <v>#N/A</v>
      </c>
      <c r="AD189" s="30">
        <v>661538000</v>
      </c>
      <c r="AE189" s="36">
        <v>0</v>
      </c>
      <c r="AF189" s="66" t="e">
        <f ca="1">_xll.BDP($H189,AF$1)/1000000</f>
        <v>#NAME?</v>
      </c>
      <c r="AG189" s="66" t="e">
        <f ca="1">_xll.BDP($H189,AG$1)</f>
        <v>#NAME?</v>
      </c>
      <c r="AH189" s="67" t="e">
        <f ca="1">_xll.BDP($H189,AH$1)</f>
        <v>#NAME?</v>
      </c>
      <c r="AI189" s="67" t="e">
        <f ca="1">_xll.BDP($H189,AI$1)</f>
        <v>#NAME?</v>
      </c>
      <c r="AJ189" s="67" t="e">
        <f ca="1">_xll.BDP($H189,AJ$1)</f>
        <v>#NAME?</v>
      </c>
      <c r="AK189" s="67" t="e">
        <f ca="1">_xll.BDP($H189,AK$1)</f>
        <v>#NAME?</v>
      </c>
      <c r="AL189" s="67" t="e">
        <f ca="1">_xll.BDP($H189,AL$1)</f>
        <v>#NAME?</v>
      </c>
      <c r="AM189" s="34" t="e">
        <f ca="1">_xll.BDP($H189,AM$1)</f>
        <v>#NAME?</v>
      </c>
      <c r="AN189" s="34" t="e">
        <f ca="1">_xll.BDP($H189,AN$1)</f>
        <v>#NAME?</v>
      </c>
      <c r="AO189" s="34" t="e">
        <f ca="1">_xll.BDP($H189,AO$1)</f>
        <v>#NAME?</v>
      </c>
      <c r="AP189" s="34" t="e">
        <f ca="1">_xll.BDP($H189,AP$1)</f>
        <v>#NAME?</v>
      </c>
      <c r="AQ189" s="129">
        <v>0.2123584</v>
      </c>
      <c r="AR189" s="129">
        <v>0.34027470000000004</v>
      </c>
      <c r="AS189" s="129">
        <v>0.4656536</v>
      </c>
      <c r="AT189" s="63" t="s">
        <v>3998</v>
      </c>
      <c r="AU189" s="63" t="s">
        <v>3446</v>
      </c>
      <c r="AV189" t="str">
        <f t="shared" si="46"/>
        <v>12/12/1996</v>
      </c>
      <c r="AW189" s="67">
        <v>0.58795860771401698</v>
      </c>
      <c r="AX189" s="60">
        <f t="shared" si="47"/>
        <v>0.58795860771401698</v>
      </c>
      <c r="AY189" s="60">
        <f t="shared" si="48"/>
        <v>0</v>
      </c>
      <c r="AZ189" s="60">
        <f t="shared" si="49"/>
        <v>0.58795860771401698</v>
      </c>
      <c r="BA189" s="67">
        <v>22.465723710532</v>
      </c>
      <c r="BB189" s="60">
        <v>0</v>
      </c>
      <c r="BC189" s="67">
        <v>22.465723710532</v>
      </c>
      <c r="BD189" s="60" t="e">
        <f ca="1">_xll.BDP($H189,BD$1)</f>
        <v>#NAME?</v>
      </c>
      <c r="BE189" s="60" t="e">
        <f t="shared" ca="1" si="50"/>
        <v>#NAME?</v>
      </c>
      <c r="BF189" s="63">
        <v>603.52600000000007</v>
      </c>
      <c r="BG189" s="63">
        <v>691.85</v>
      </c>
      <c r="BH189" s="63">
        <v>832.73699999999997</v>
      </c>
      <c r="BI189" s="63">
        <v>502.3</v>
      </c>
      <c r="BJ189" s="63">
        <v>504.26499999999999</v>
      </c>
      <c r="BK189" s="63">
        <v>665.56000000000006</v>
      </c>
      <c r="BL189" s="45">
        <f t="shared" ca="1" si="51"/>
        <v>0</v>
      </c>
      <c r="BM189" s="45">
        <f t="shared" ca="1" si="52"/>
        <v>0</v>
      </c>
      <c r="BN189" s="45">
        <f t="shared" ca="1" si="53"/>
        <v>0</v>
      </c>
      <c r="BO189" s="45">
        <f t="shared" ca="1" si="54"/>
        <v>0</v>
      </c>
      <c r="BP189" s="45">
        <f t="shared" ca="1" si="55"/>
        <v>0</v>
      </c>
      <c r="BQ189" s="45">
        <f t="shared" ca="1" si="56"/>
        <v>0</v>
      </c>
      <c r="BR189" s="29">
        <f t="shared" ca="1" si="57"/>
        <v>0</v>
      </c>
      <c r="CI189" s="125">
        <f t="shared" si="58"/>
        <v>0.21781679124574921</v>
      </c>
      <c r="CJ189">
        <f t="shared" si="59"/>
        <v>0</v>
      </c>
      <c r="CK189">
        <f t="shared" si="60"/>
        <v>0</v>
      </c>
      <c r="CL189">
        <f t="shared" si="61"/>
        <v>0</v>
      </c>
      <c r="CM189">
        <f t="shared" si="62"/>
        <v>1</v>
      </c>
      <c r="CN189">
        <f t="shared" si="63"/>
        <v>0</v>
      </c>
      <c r="CO189">
        <f t="shared" si="64"/>
        <v>0</v>
      </c>
      <c r="CP189">
        <f t="shared" si="65"/>
        <v>0</v>
      </c>
      <c r="CR189" t="e">
        <f ca="1">_xll.BDP($H189,CR$1)</f>
        <v>#NAME?</v>
      </c>
      <c r="CS189" t="e">
        <f ca="1">_xll.BDP($H189,CS$1)</f>
        <v>#NAME?</v>
      </c>
      <c r="CT189" s="121" t="e">
        <f ca="1">_xll.BDP($H189,CT$1)</f>
        <v>#NAME?</v>
      </c>
      <c r="CU189" s="122" t="e">
        <f ca="1">_xll.BDP($H189,CU$1)</f>
        <v>#NAME?</v>
      </c>
      <c r="CV189" s="122" t="e">
        <f ca="1">_xll.BDP($H189,CV$1)</f>
        <v>#NAME?</v>
      </c>
      <c r="CW189" s="122" t="e">
        <f ca="1">_xll.BDP($H189,CW$1)</f>
        <v>#NAME?</v>
      </c>
    </row>
    <row r="190" spans="1:101" hidden="1" x14ac:dyDescent="0.3">
      <c r="A190" t="str">
        <f t="shared" si="44"/>
        <v>5B</v>
      </c>
      <c r="B190">
        <v>5</v>
      </c>
      <c r="C190" s="31" t="s">
        <v>3296</v>
      </c>
      <c r="D190" s="31">
        <v>13</v>
      </c>
      <c r="E190" s="31">
        <v>6</v>
      </c>
      <c r="F190" s="33">
        <v>0.13</v>
      </c>
      <c r="G190" s="31" t="s">
        <v>3048</v>
      </c>
      <c r="H190" s="31" t="s">
        <v>1785</v>
      </c>
      <c r="I190" s="35">
        <v>1187</v>
      </c>
      <c r="J190" s="34" t="str">
        <f t="shared" si="45"/>
        <v>1187OXIG LN Equity</v>
      </c>
      <c r="K190" s="24" t="s">
        <v>1786</v>
      </c>
      <c r="L190" s="25" t="e">
        <v>#N/A</v>
      </c>
      <c r="M190" s="25" t="e">
        <v>#N/A</v>
      </c>
      <c r="N190" s="25">
        <v>0.21520146837574217</v>
      </c>
      <c r="O190" s="25">
        <v>0.23582848837209305</v>
      </c>
      <c r="P190" s="26">
        <v>17.30435941874417</v>
      </c>
      <c r="Q190" s="26">
        <v>13.796400842699432</v>
      </c>
      <c r="R190" s="26">
        <v>17.746820109024831</v>
      </c>
      <c r="S190" s="27">
        <v>18.934197873071746</v>
      </c>
      <c r="T190" s="27">
        <v>19.114009444569373</v>
      </c>
      <c r="U190" s="25" t="e">
        <v>#N/A</v>
      </c>
      <c r="V190" s="28">
        <v>-0.80941176470588239</v>
      </c>
      <c r="W190" s="25">
        <v>0.58924289140116481</v>
      </c>
      <c r="X190" s="29" t="e">
        <v>#N/A</v>
      </c>
      <c r="Y190" s="28">
        <v>8.7166794082870034</v>
      </c>
      <c r="Z190" s="28">
        <v>-6.7404547926000706</v>
      </c>
      <c r="AA190" s="28" t="e">
        <v>#N/A</v>
      </c>
      <c r="AB190" s="28">
        <v>275200000</v>
      </c>
      <c r="AC190" s="28">
        <v>2400000</v>
      </c>
      <c r="AD190" s="30">
        <v>67600000</v>
      </c>
      <c r="AE190" s="36">
        <v>3.5502958579881658E-2</v>
      </c>
      <c r="AF190" s="66" t="e">
        <f ca="1">_xll.BDP($H190,AF$1)/1000000</f>
        <v>#NAME?</v>
      </c>
      <c r="AG190" s="66" t="e">
        <f ca="1">_xll.BDP($H190,AG$1)</f>
        <v>#NAME?</v>
      </c>
      <c r="AH190" s="67" t="e">
        <f ca="1">_xll.BDP($H190,AH$1)</f>
        <v>#NAME?</v>
      </c>
      <c r="AI190" s="67" t="e">
        <f ca="1">_xll.BDP($H190,AI$1)</f>
        <v>#NAME?</v>
      </c>
      <c r="AJ190" s="67" t="e">
        <f ca="1">_xll.BDP($H190,AJ$1)</f>
        <v>#NAME?</v>
      </c>
      <c r="AK190" s="67" t="e">
        <f ca="1">_xll.BDP($H190,AK$1)</f>
        <v>#NAME?</v>
      </c>
      <c r="AL190" s="67" t="e">
        <f ca="1">_xll.BDP($H190,AL$1)</f>
        <v>#NAME?</v>
      </c>
      <c r="AM190" s="34" t="e">
        <f ca="1">_xll.BDP($H190,AM$1)</f>
        <v>#NAME?</v>
      </c>
      <c r="AN190" s="34" t="e">
        <f ca="1">_xll.BDP($H190,AN$1)</f>
        <v>#NAME?</v>
      </c>
      <c r="AO190" s="34" t="e">
        <f ca="1">_xll.BDP($H190,AO$1)</f>
        <v>#NAME?</v>
      </c>
      <c r="AP190" s="34" t="e">
        <f ca="1">_xll.BDP($H190,AP$1)</f>
        <v>#NAME?</v>
      </c>
      <c r="AQ190" s="129">
        <v>0.18917420000000001</v>
      </c>
      <c r="AR190" s="129">
        <v>7.6075939999999995E-2</v>
      </c>
      <c r="AS190" s="129">
        <v>0.24630270000000001</v>
      </c>
      <c r="AT190" s="63" t="s">
        <v>3998</v>
      </c>
      <c r="AU190" s="63" t="s">
        <v>3317</v>
      </c>
      <c r="AV190" t="str">
        <f t="shared" si="46"/>
        <v>#N/A N/A</v>
      </c>
      <c r="AW190" s="67">
        <v>0.78470824949698181</v>
      </c>
      <c r="AX190" s="60">
        <f t="shared" si="47"/>
        <v>0.78470824949698181</v>
      </c>
      <c r="AY190" s="60">
        <f t="shared" si="48"/>
        <v>-9.6608821266170822E-3</v>
      </c>
      <c r="AZ190" s="60">
        <f t="shared" si="49"/>
        <v>0.77504736737036473</v>
      </c>
      <c r="BA190" s="67">
        <v>20.208435227578779</v>
      </c>
      <c r="BB190" s="60">
        <v>-0.2487947728626061</v>
      </c>
      <c r="BC190" s="67">
        <v>20.028885896400038</v>
      </c>
      <c r="BD190" s="60" t="e">
        <f ca="1">_xll.BDP($H190,BD$1)</f>
        <v>#NAME?</v>
      </c>
      <c r="BE190" s="60" t="e">
        <f t="shared" ca="1" si="50"/>
        <v>#NAME?</v>
      </c>
      <c r="BF190" s="63">
        <v>63.667000000000002</v>
      </c>
      <c r="BG190" s="63">
        <v>65.8</v>
      </c>
      <c r="BH190" s="63">
        <v>69.067000000000007</v>
      </c>
      <c r="BI190" s="63">
        <v>51.058</v>
      </c>
      <c r="BJ190" s="63">
        <v>62.164000000000001</v>
      </c>
      <c r="BK190" s="63">
        <v>69.421000000000006</v>
      </c>
      <c r="BL190" s="45">
        <f t="shared" ca="1" si="51"/>
        <v>0</v>
      </c>
      <c r="BM190" s="45">
        <f t="shared" ca="1" si="52"/>
        <v>0</v>
      </c>
      <c r="BN190" s="45">
        <f t="shared" ca="1" si="53"/>
        <v>0</v>
      </c>
      <c r="BO190" s="45">
        <f t="shared" ca="1" si="54"/>
        <v>0</v>
      </c>
      <c r="BP190" s="45">
        <f t="shared" ca="1" si="55"/>
        <v>0</v>
      </c>
      <c r="BQ190" s="45">
        <f t="shared" ca="1" si="56"/>
        <v>0</v>
      </c>
      <c r="BR190" s="29">
        <f t="shared" ca="1" si="57"/>
        <v>0</v>
      </c>
      <c r="CI190" s="125" t="e">
        <f t="shared" si="58"/>
        <v>#N/A</v>
      </c>
      <c r="CJ190" t="e">
        <f t="shared" si="59"/>
        <v>#N/A</v>
      </c>
      <c r="CK190" t="e">
        <f t="shared" si="60"/>
        <v>#N/A</v>
      </c>
      <c r="CL190" t="e">
        <f t="shared" si="61"/>
        <v>#N/A</v>
      </c>
      <c r="CM190" t="e">
        <f t="shared" si="62"/>
        <v>#N/A</v>
      </c>
      <c r="CN190" t="e">
        <f t="shared" si="63"/>
        <v>#N/A</v>
      </c>
      <c r="CO190" t="e">
        <f t="shared" si="64"/>
        <v>#N/A</v>
      </c>
      <c r="CP190" t="e">
        <f t="shared" si="65"/>
        <v>#N/A</v>
      </c>
      <c r="CR190" t="e">
        <f ca="1">_xll.BDP($H190,CR$1)</f>
        <v>#NAME?</v>
      </c>
      <c r="CS190" t="e">
        <f ca="1">_xll.BDP($H190,CS$1)</f>
        <v>#NAME?</v>
      </c>
      <c r="CT190" s="121" t="e">
        <f ca="1">_xll.BDP($H190,CT$1)</f>
        <v>#NAME?</v>
      </c>
      <c r="CU190" s="122" t="e">
        <f ca="1">_xll.BDP($H190,CU$1)</f>
        <v>#NAME?</v>
      </c>
      <c r="CV190" s="122" t="e">
        <f ca="1">_xll.BDP($H190,CV$1)</f>
        <v>#NAME?</v>
      </c>
      <c r="CW190" s="122" t="e">
        <f ca="1">_xll.BDP($H190,CW$1)</f>
        <v>#NAME?</v>
      </c>
    </row>
    <row r="191" spans="1:101" hidden="1" x14ac:dyDescent="0.3">
      <c r="A191" t="str">
        <f t="shared" si="44"/>
        <v>5B</v>
      </c>
      <c r="B191">
        <v>5</v>
      </c>
      <c r="C191" s="31" t="s">
        <v>3296</v>
      </c>
      <c r="D191" s="31">
        <v>16</v>
      </c>
      <c r="E191" s="31">
        <v>4</v>
      </c>
      <c r="F191" s="33">
        <v>0.14000000000000001</v>
      </c>
      <c r="G191" s="31" t="s">
        <v>2600</v>
      </c>
      <c r="H191" s="31" t="s">
        <v>1677</v>
      </c>
      <c r="I191" s="34">
        <v>1188</v>
      </c>
      <c r="J191" s="34" t="str">
        <f t="shared" si="45"/>
        <v>1188REL LN Equity</v>
      </c>
      <c r="K191" s="24" t="s">
        <v>1678</v>
      </c>
      <c r="L191" s="25">
        <v>1.1374261968881438</v>
      </c>
      <c r="M191" s="25">
        <v>1.3427922814982973</v>
      </c>
      <c r="N191" s="25">
        <v>0.2213388399532617</v>
      </c>
      <c r="O191" s="25">
        <v>0.23310344827586207</v>
      </c>
      <c r="P191" s="26">
        <v>23.114775667733873</v>
      </c>
      <c r="Q191" s="26">
        <v>15.3063462128854</v>
      </c>
      <c r="R191" s="26">
        <v>47.038233710285404</v>
      </c>
      <c r="S191" s="27">
        <v>35.946577357726682</v>
      </c>
      <c r="T191" s="27">
        <v>36.840874546942594</v>
      </c>
      <c r="U191" s="25">
        <v>0.88348340276844506</v>
      </c>
      <c r="V191" s="28">
        <v>2.0091687041564792</v>
      </c>
      <c r="W191" s="25">
        <v>0.2371596436919578</v>
      </c>
      <c r="X191" s="29" t="e">
        <v>#N/A</v>
      </c>
      <c r="Y191" s="28">
        <v>4.8483763393582064</v>
      </c>
      <c r="Z191" s="28">
        <v>2.2401659203236113</v>
      </c>
      <c r="AA191" s="28">
        <v>1762000000</v>
      </c>
      <c r="AB191" s="28">
        <v>10150000000</v>
      </c>
      <c r="AC191" s="28" t="e">
        <v>#N/A</v>
      </c>
      <c r="AD191" s="30">
        <v>2479561705.03197</v>
      </c>
      <c r="AE191" s="36">
        <v>0</v>
      </c>
      <c r="AF191" s="66" t="e">
        <f ca="1">_xll.BDP($H191,AF$1)/1000000</f>
        <v>#NAME?</v>
      </c>
      <c r="AG191" s="66" t="e">
        <f ca="1">_xll.BDP($H191,AG$1)</f>
        <v>#NAME?</v>
      </c>
      <c r="AH191" s="67" t="e">
        <f ca="1">_xll.BDP($H191,AH$1)</f>
        <v>#NAME?</v>
      </c>
      <c r="AI191" s="67" t="e">
        <f ca="1">_xll.BDP($H191,AI$1)</f>
        <v>#NAME?</v>
      </c>
      <c r="AJ191" s="67" t="e">
        <f ca="1">_xll.BDP($H191,AJ$1)</f>
        <v>#NAME?</v>
      </c>
      <c r="AK191" s="67" t="e">
        <f ca="1">_xll.BDP($H191,AK$1)</f>
        <v>#NAME?</v>
      </c>
      <c r="AL191" s="67" t="e">
        <f ca="1">_xll.BDP($H191,AL$1)</f>
        <v>#NAME?</v>
      </c>
      <c r="AM191" s="34" t="e">
        <f ca="1">_xll.BDP($H191,AM$1)</f>
        <v>#NAME?</v>
      </c>
      <c r="AN191" s="34" t="e">
        <f ca="1">_xll.BDP($H191,AN$1)</f>
        <v>#NAME?</v>
      </c>
      <c r="AO191" s="34" t="e">
        <f ca="1">_xll.BDP($H191,AO$1)</f>
        <v>#NAME?</v>
      </c>
      <c r="AP191" s="34" t="e">
        <f ca="1">_xll.BDP($H191,AP$1)</f>
        <v>#NAME?</v>
      </c>
      <c r="AQ191" s="129">
        <v>0.1116419</v>
      </c>
      <c r="AR191" s="129">
        <v>0.1729028</v>
      </c>
      <c r="AS191" s="129">
        <v>0.10450139999999999</v>
      </c>
      <c r="AT191" s="63" t="s">
        <v>3998</v>
      </c>
      <c r="AU191" s="63" t="s">
        <v>3317</v>
      </c>
      <c r="AV191" t="str">
        <f t="shared" si="46"/>
        <v>#N/A N/A</v>
      </c>
      <c r="AW191" s="67">
        <v>2.117424300222686</v>
      </c>
      <c r="AX191" s="60">
        <f t="shared" si="47"/>
        <v>2.117424300222686</v>
      </c>
      <c r="AY191" s="60">
        <f t="shared" si="48"/>
        <v>1.2673021659956978</v>
      </c>
      <c r="AZ191" s="60">
        <f t="shared" si="49"/>
        <v>3.3847264662183836</v>
      </c>
      <c r="BA191" s="67">
        <v>61.509557522123892</v>
      </c>
      <c r="BB191" s="60">
        <v>36.814159292035406</v>
      </c>
      <c r="BC191" s="67">
        <v>98.323716814159297</v>
      </c>
      <c r="BD191" s="60" t="e">
        <f ca="1">_xll.BDP($H191,BD$1)</f>
        <v>#NAME?</v>
      </c>
      <c r="BE191" s="60" t="e">
        <f t="shared" ca="1" si="50"/>
        <v>#NAME?</v>
      </c>
      <c r="BF191" s="63">
        <v>2107.8000000000002</v>
      </c>
      <c r="BG191" s="63">
        <v>2285.2000000000003</v>
      </c>
      <c r="BH191" s="63">
        <v>2440.9290000000001</v>
      </c>
      <c r="BI191" s="63">
        <v>2149.835</v>
      </c>
      <c r="BJ191" s="63">
        <v>2302.6530000000002</v>
      </c>
      <c r="BK191" s="63">
        <v>2474.712</v>
      </c>
      <c r="BL191" s="45">
        <f t="shared" ca="1" si="51"/>
        <v>0</v>
      </c>
      <c r="BM191" s="45">
        <f t="shared" ca="1" si="52"/>
        <v>0</v>
      </c>
      <c r="BN191" s="45">
        <f t="shared" ca="1" si="53"/>
        <v>0</v>
      </c>
      <c r="BO191" s="45">
        <f t="shared" ca="1" si="54"/>
        <v>0</v>
      </c>
      <c r="BP191" s="45">
        <f t="shared" ca="1" si="55"/>
        <v>0</v>
      </c>
      <c r="BQ191" s="45">
        <f t="shared" ca="1" si="56"/>
        <v>0</v>
      </c>
      <c r="BR191" s="29">
        <f t="shared" ca="1" si="57"/>
        <v>0</v>
      </c>
      <c r="CI191" s="125">
        <f t="shared" si="58"/>
        <v>1.1374261968881438</v>
      </c>
      <c r="CJ191">
        <f t="shared" si="59"/>
        <v>0</v>
      </c>
      <c r="CK191">
        <f t="shared" si="60"/>
        <v>0</v>
      </c>
      <c r="CL191">
        <f t="shared" si="61"/>
        <v>0</v>
      </c>
      <c r="CM191">
        <f t="shared" si="62"/>
        <v>0</v>
      </c>
      <c r="CN191">
        <f t="shared" si="63"/>
        <v>0</v>
      </c>
      <c r="CO191">
        <f t="shared" si="64"/>
        <v>0</v>
      </c>
      <c r="CP191">
        <f t="shared" si="65"/>
        <v>1</v>
      </c>
      <c r="CR191" t="e">
        <f ca="1">_xll.BDP($H191,CR$1)</f>
        <v>#NAME?</v>
      </c>
      <c r="CS191" t="e">
        <f ca="1">_xll.BDP($H191,CS$1)</f>
        <v>#NAME?</v>
      </c>
      <c r="CT191" s="121" t="e">
        <f ca="1">_xll.BDP($H191,CT$1)</f>
        <v>#NAME?</v>
      </c>
      <c r="CU191" s="122" t="e">
        <f ca="1">_xll.BDP($H191,CU$1)</f>
        <v>#NAME?</v>
      </c>
      <c r="CV191" s="122" t="e">
        <f ca="1">_xll.BDP($H191,CV$1)</f>
        <v>#NAME?</v>
      </c>
      <c r="CW191" s="122" t="e">
        <f ca="1">_xll.BDP($H191,CW$1)</f>
        <v>#NAME?</v>
      </c>
    </row>
    <row r="192" spans="1:101" hidden="1" x14ac:dyDescent="0.3">
      <c r="A192" t="str">
        <f t="shared" si="44"/>
        <v>6B</v>
      </c>
      <c r="B192">
        <v>6</v>
      </c>
      <c r="C192" s="31" t="s">
        <v>3296</v>
      </c>
      <c r="D192" s="31">
        <v>16</v>
      </c>
      <c r="E192" s="31">
        <v>2</v>
      </c>
      <c r="F192" s="33">
        <v>0.14000000000000001</v>
      </c>
      <c r="G192" s="31" t="s">
        <v>2837</v>
      </c>
      <c r="H192" s="24" t="s">
        <v>307</v>
      </c>
      <c r="I192" s="35">
        <v>1189</v>
      </c>
      <c r="J192" s="34" t="str">
        <f t="shared" si="45"/>
        <v>1189DHR US Equity</v>
      </c>
      <c r="K192" s="24" t="s">
        <v>989</v>
      </c>
      <c r="L192" s="25">
        <v>0.29267629405107176</v>
      </c>
      <c r="M192" s="25">
        <v>0.35830476038593412</v>
      </c>
      <c r="N192" s="25">
        <v>0.10659913473288829</v>
      </c>
      <c r="O192" s="25">
        <v>0.13861554122836783</v>
      </c>
      <c r="P192" s="26">
        <v>10.716012858077546</v>
      </c>
      <c r="Q192" s="26">
        <v>9.2656449631981435</v>
      </c>
      <c r="R192" s="26">
        <v>13.02953167359947</v>
      </c>
      <c r="S192" s="27">
        <v>31.275499963923608</v>
      </c>
      <c r="T192" s="27">
        <v>36.376346477709639</v>
      </c>
      <c r="U192" s="25">
        <v>0.27136742708379297</v>
      </c>
      <c r="V192" s="28">
        <v>1.2605042016806722</v>
      </c>
      <c r="W192" s="25">
        <v>0.60922004193069657</v>
      </c>
      <c r="X192" s="29">
        <v>1.1544910179640719E-2</v>
      </c>
      <c r="Y192" s="28">
        <v>10.695114235528029</v>
      </c>
      <c r="Z192" s="28">
        <v>17.71170462264071</v>
      </c>
      <c r="AA192" s="28">
        <v>25082000000</v>
      </c>
      <c r="AB192" s="28">
        <v>64834000000</v>
      </c>
      <c r="AC192" s="28">
        <v>705000000</v>
      </c>
      <c r="AD192" s="30">
        <v>8424000000</v>
      </c>
      <c r="AE192" s="36">
        <v>8.3689458689458693E-2</v>
      </c>
      <c r="AF192" s="66" t="e">
        <f ca="1">_xll.BDP($H192,AF$1)/1000000</f>
        <v>#NAME?</v>
      </c>
      <c r="AG192" s="66" t="e">
        <f ca="1">_xll.BDP($H192,AG$1)</f>
        <v>#NAME?</v>
      </c>
      <c r="AH192" s="67" t="e">
        <f ca="1">_xll.BDP($H192,AH$1)</f>
        <v>#NAME?</v>
      </c>
      <c r="AI192" s="67" t="e">
        <f ca="1">_xll.BDP($H192,AI$1)</f>
        <v>#NAME?</v>
      </c>
      <c r="AJ192" s="67" t="e">
        <f ca="1">_xll.BDP($H192,AJ$1)</f>
        <v>#NAME?</v>
      </c>
      <c r="AK192" s="67" t="e">
        <f ca="1">_xll.BDP($H192,AK$1)</f>
        <v>#NAME?</v>
      </c>
      <c r="AL192" s="67" t="e">
        <f ca="1">_xll.BDP($H192,AL$1)</f>
        <v>#NAME?</v>
      </c>
      <c r="AM192" s="34" t="e">
        <f ca="1">_xll.BDP($H192,AM$1)</f>
        <v>#NAME?</v>
      </c>
      <c r="AN192" s="34" t="e">
        <f ca="1">_xll.BDP($H192,AN$1)</f>
        <v>#NAME?</v>
      </c>
      <c r="AO192" s="34" t="e">
        <f ca="1">_xll.BDP($H192,AO$1)</f>
        <v>#NAME?</v>
      </c>
      <c r="AP192" s="34" t="e">
        <f ca="1">_xll.BDP($H192,AP$1)</f>
        <v>#NAME?</v>
      </c>
      <c r="AQ192" s="129">
        <v>0.1589303</v>
      </c>
      <c r="AR192" s="129">
        <v>0.18523520000000002</v>
      </c>
      <c r="AS192" s="129">
        <v>0.19393380000000002</v>
      </c>
      <c r="AT192" s="63" t="s">
        <v>4036</v>
      </c>
      <c r="AU192" s="63" t="s">
        <v>3317</v>
      </c>
      <c r="AV192" t="str">
        <f t="shared" si="46"/>
        <v>10/12/1969</v>
      </c>
      <c r="AW192" s="67">
        <v>0.40770103545313113</v>
      </c>
      <c r="AX192" s="60">
        <f t="shared" si="47"/>
        <v>0.40770103545313113</v>
      </c>
      <c r="AY192" s="60">
        <f t="shared" si="48"/>
        <v>-1.7430329746306754E-2</v>
      </c>
      <c r="AZ192" s="60">
        <f t="shared" si="49"/>
        <v>0.39027070570682437</v>
      </c>
      <c r="BA192" s="67">
        <v>10.111063551543081</v>
      </c>
      <c r="BB192" s="60">
        <v>-0.43227550696157024</v>
      </c>
      <c r="BC192" s="67">
        <v>9.6787880445815109</v>
      </c>
      <c r="BD192" s="60" t="e">
        <f ca="1">_xll.BDP($H192,BD$1)</f>
        <v>#NAME?</v>
      </c>
      <c r="BE192" s="60" t="e">
        <f t="shared" ca="1" si="50"/>
        <v>#NAME?</v>
      </c>
      <c r="BF192" s="63">
        <v>6654.4549999999999</v>
      </c>
      <c r="BG192" s="63">
        <v>7273.6670000000004</v>
      </c>
      <c r="BH192" s="63">
        <v>8127.5</v>
      </c>
      <c r="BI192" s="63">
        <v>6840.6930000000002</v>
      </c>
      <c r="BJ192" s="63">
        <v>7352.2160000000003</v>
      </c>
      <c r="BK192" s="63">
        <v>8273.8909999999996</v>
      </c>
      <c r="BL192" s="45">
        <f t="shared" ca="1" si="51"/>
        <v>0</v>
      </c>
      <c r="BM192" s="45">
        <f t="shared" ca="1" si="52"/>
        <v>0</v>
      </c>
      <c r="BN192" s="45">
        <f t="shared" ca="1" si="53"/>
        <v>0</v>
      </c>
      <c r="BO192" s="45">
        <f t="shared" ca="1" si="54"/>
        <v>0</v>
      </c>
      <c r="BP192" s="45">
        <f t="shared" ca="1" si="55"/>
        <v>0</v>
      </c>
      <c r="BQ192" s="45">
        <f t="shared" ca="1" si="56"/>
        <v>0</v>
      </c>
      <c r="BR192" s="29">
        <f t="shared" ca="1" si="57"/>
        <v>0</v>
      </c>
      <c r="CI192" s="125">
        <f t="shared" si="58"/>
        <v>0.29267629405107176</v>
      </c>
      <c r="CJ192">
        <f t="shared" si="59"/>
        <v>0</v>
      </c>
      <c r="CK192">
        <f t="shared" si="60"/>
        <v>0</v>
      </c>
      <c r="CL192">
        <f t="shared" si="61"/>
        <v>0</v>
      </c>
      <c r="CM192">
        <f t="shared" si="62"/>
        <v>1</v>
      </c>
      <c r="CN192">
        <f t="shared" si="63"/>
        <v>0</v>
      </c>
      <c r="CO192">
        <f t="shared" si="64"/>
        <v>0</v>
      </c>
      <c r="CP192">
        <f t="shared" si="65"/>
        <v>0</v>
      </c>
      <c r="CR192" t="e">
        <f ca="1">_xll.BDP($H192,CR$1)</f>
        <v>#NAME?</v>
      </c>
      <c r="CS192" t="e">
        <f ca="1">_xll.BDP($H192,CS$1)</f>
        <v>#NAME?</v>
      </c>
      <c r="CT192" s="121" t="e">
        <f ca="1">_xll.BDP($H192,CT$1)</f>
        <v>#NAME?</v>
      </c>
      <c r="CU192" s="122" t="e">
        <f ca="1">_xll.BDP($H192,CU$1)</f>
        <v>#NAME?</v>
      </c>
      <c r="CV192" s="122" t="e">
        <f ca="1">_xll.BDP($H192,CV$1)</f>
        <v>#NAME?</v>
      </c>
      <c r="CW192" s="122" t="e">
        <f ca="1">_xll.BDP($H192,CW$1)</f>
        <v>#NAME?</v>
      </c>
    </row>
    <row r="193" spans="1:101" hidden="1" x14ac:dyDescent="0.3">
      <c r="A193" t="str">
        <f t="shared" si="44"/>
        <v>4A</v>
      </c>
      <c r="B193">
        <v>4</v>
      </c>
      <c r="C193" s="31" t="s">
        <v>3295</v>
      </c>
      <c r="D193" s="31">
        <v>24</v>
      </c>
      <c r="E193" s="31">
        <v>6</v>
      </c>
      <c r="F193" s="33">
        <v>0.16</v>
      </c>
      <c r="G193" s="31" t="s">
        <v>3196</v>
      </c>
      <c r="H193" s="24" t="s">
        <v>37</v>
      </c>
      <c r="I193" s="34">
        <v>1190</v>
      </c>
      <c r="J193" s="34" t="str">
        <f t="shared" si="45"/>
        <v>1190VEEV US Equity</v>
      </c>
      <c r="K193" s="24" t="s">
        <v>636</v>
      </c>
      <c r="L193" s="25">
        <v>2.5483190896443517</v>
      </c>
      <c r="M193" s="25">
        <v>1.9558841698512714</v>
      </c>
      <c r="N193" s="25">
        <v>0.81372277108279589</v>
      </c>
      <c r="O193" s="25">
        <v>0.68053809664986664</v>
      </c>
      <c r="P193" s="26">
        <v>11.238032837332385</v>
      </c>
      <c r="Q193" s="26">
        <v>13.09421453615148</v>
      </c>
      <c r="R193" s="26">
        <v>14.807787044355871</v>
      </c>
      <c r="S193" s="27">
        <v>27.518269450786921</v>
      </c>
      <c r="T193" s="27">
        <v>23.396703572058318</v>
      </c>
      <c r="U193" s="25">
        <v>-0.77597456786778118</v>
      </c>
      <c r="V193" s="28">
        <v>-8.0914046255135794</v>
      </c>
      <c r="W193" s="25">
        <v>0.78494377280590522</v>
      </c>
      <c r="X193" s="29" t="e">
        <v>#N/A</v>
      </c>
      <c r="Y193" s="28">
        <v>24.82578632512838</v>
      </c>
      <c r="Z193" s="28">
        <v>26.702382246645872</v>
      </c>
      <c r="AA193" s="28">
        <v>234723000</v>
      </c>
      <c r="AB193" s="28">
        <v>674600000</v>
      </c>
      <c r="AC193" s="28">
        <v>375493000</v>
      </c>
      <c r="AD193" s="30">
        <v>805280000</v>
      </c>
      <c r="AE193" s="36">
        <v>0.46628874428770117</v>
      </c>
      <c r="AF193" s="66" t="e">
        <f ca="1">_xll.BDP($H193,AF$1)/1000000</f>
        <v>#NAME?</v>
      </c>
      <c r="AG193" s="66" t="e">
        <f ca="1">_xll.BDP($H193,AG$1)</f>
        <v>#NAME?</v>
      </c>
      <c r="AH193" s="67" t="e">
        <f ca="1">_xll.BDP($H193,AH$1)</f>
        <v>#NAME?</v>
      </c>
      <c r="AI193" s="67" t="e">
        <f ca="1">_xll.BDP($H193,AI$1)</f>
        <v>#NAME?</v>
      </c>
      <c r="AJ193" s="67" t="e">
        <f ca="1">_xll.BDP($H193,AJ$1)</f>
        <v>#NAME?</v>
      </c>
      <c r="AK193" s="67" t="e">
        <f ca="1">_xll.BDP($H193,AK$1)</f>
        <v>#NAME?</v>
      </c>
      <c r="AL193" s="67" t="e">
        <f ca="1">_xll.BDP($H193,AL$1)</f>
        <v>#NAME?</v>
      </c>
      <c r="AM193" s="34" t="e">
        <f ca="1">_xll.BDP($H193,AM$1)</f>
        <v>#NAME?</v>
      </c>
      <c r="AN193" s="34" t="e">
        <f ca="1">_xll.BDP($H193,AN$1)</f>
        <v>#NAME?</v>
      </c>
      <c r="AO193" s="34" t="e">
        <f ca="1">_xll.BDP($H193,AO$1)</f>
        <v>#NAME?</v>
      </c>
      <c r="AP193" s="34" t="e">
        <f ca="1">_xll.BDP($H193,AP$1)</f>
        <v>#NAME?</v>
      </c>
      <c r="AQ193" s="129" t="e">
        <v>#VALUE!</v>
      </c>
      <c r="AR193" s="129" t="e">
        <v>#VALUE!</v>
      </c>
      <c r="AS193" s="129">
        <v>0.26099230000000001</v>
      </c>
      <c r="AT193" s="63" t="s">
        <v>3447</v>
      </c>
      <c r="AU193" s="63" t="s">
        <v>3447</v>
      </c>
      <c r="AV193" t="str">
        <f t="shared" si="46"/>
        <v>16/10/2013</v>
      </c>
      <c r="AW193" s="67" t="s">
        <v>3317</v>
      </c>
      <c r="AX193" s="60">
        <f t="shared" si="47"/>
        <v>0</v>
      </c>
      <c r="AY193" s="60">
        <f t="shared" ca="1" si="48"/>
        <v>0</v>
      </c>
      <c r="AZ193" s="60">
        <f t="shared" ca="1" si="49"/>
        <v>0</v>
      </c>
      <c r="BA193" s="67">
        <v>0</v>
      </c>
      <c r="BB193" s="60">
        <v>-8.9508843442565809</v>
      </c>
      <c r="BC193" s="67">
        <v>-8.9508843442565809</v>
      </c>
      <c r="BD193" s="60" t="e">
        <f ca="1">_xll.BDP($H193,BD$1)</f>
        <v>#NAME?</v>
      </c>
      <c r="BE193" s="60" t="e">
        <f t="shared" ca="1" si="50"/>
        <v>#NAME?</v>
      </c>
      <c r="BF193" s="63">
        <v>744.66700000000003</v>
      </c>
      <c r="BG193" s="63">
        <v>897.18500000000006</v>
      </c>
      <c r="BH193" s="63">
        <v>1017.7860000000001</v>
      </c>
      <c r="BI193" s="63">
        <v>883.32400000000007</v>
      </c>
      <c r="BJ193" s="63">
        <v>998.74300000000005</v>
      </c>
      <c r="BK193" s="63">
        <v>1082.76</v>
      </c>
      <c r="BL193" s="45">
        <f t="shared" ca="1" si="51"/>
        <v>0</v>
      </c>
      <c r="BM193" s="45">
        <f t="shared" ca="1" si="52"/>
        <v>0</v>
      </c>
      <c r="BN193" s="45">
        <f t="shared" ca="1" si="53"/>
        <v>0</v>
      </c>
      <c r="BO193" s="45">
        <f t="shared" ca="1" si="54"/>
        <v>0</v>
      </c>
      <c r="BP193" s="45">
        <f t="shared" ca="1" si="55"/>
        <v>0</v>
      </c>
      <c r="BQ193" s="45">
        <f t="shared" ca="1" si="56"/>
        <v>0</v>
      </c>
      <c r="BR193" s="29">
        <f t="shared" ca="1" si="57"/>
        <v>0</v>
      </c>
      <c r="CI193" s="125">
        <f t="shared" si="58"/>
        <v>2.5483190896443517</v>
      </c>
      <c r="CJ193">
        <f t="shared" si="59"/>
        <v>0</v>
      </c>
      <c r="CK193">
        <f t="shared" si="60"/>
        <v>0</v>
      </c>
      <c r="CL193">
        <f t="shared" si="61"/>
        <v>0</v>
      </c>
      <c r="CM193">
        <f t="shared" si="62"/>
        <v>0</v>
      </c>
      <c r="CN193">
        <f t="shared" si="63"/>
        <v>0</v>
      </c>
      <c r="CO193">
        <f t="shared" si="64"/>
        <v>0</v>
      </c>
      <c r="CP193">
        <f t="shared" si="65"/>
        <v>1</v>
      </c>
      <c r="CR193" t="e">
        <f ca="1">_xll.BDP($H193,CR$1)</f>
        <v>#NAME?</v>
      </c>
      <c r="CS193" t="e">
        <f ca="1">_xll.BDP($H193,CS$1)</f>
        <v>#NAME?</v>
      </c>
      <c r="CT193" s="121" t="e">
        <f ca="1">_xll.BDP($H193,CT$1)</f>
        <v>#NAME?</v>
      </c>
      <c r="CU193" s="122" t="e">
        <f ca="1">_xll.BDP($H193,CU$1)</f>
        <v>#NAME?</v>
      </c>
      <c r="CV193" s="122" t="e">
        <f ca="1">_xll.BDP($H193,CV$1)</f>
        <v>#NAME?</v>
      </c>
      <c r="CW193" s="122" t="e">
        <f ca="1">_xll.BDP($H193,CW$1)</f>
        <v>#NAME?</v>
      </c>
    </row>
    <row r="194" spans="1:101" hidden="1" x14ac:dyDescent="0.3">
      <c r="A194" t="str">
        <f t="shared" si="44"/>
        <v>5B</v>
      </c>
      <c r="B194">
        <v>5</v>
      </c>
      <c r="C194" s="31" t="s">
        <v>3296</v>
      </c>
      <c r="D194" s="31">
        <v>27</v>
      </c>
      <c r="E194" s="31">
        <v>1</v>
      </c>
      <c r="F194" s="31" t="s">
        <v>2368</v>
      </c>
      <c r="G194" s="31" t="s">
        <v>3207</v>
      </c>
      <c r="H194" s="24" t="s">
        <v>193</v>
      </c>
      <c r="I194" s="35">
        <v>1191</v>
      </c>
      <c r="J194" s="34" t="str">
        <f t="shared" si="45"/>
        <v>1191AMEH US Equity</v>
      </c>
      <c r="K194" s="24" t="s">
        <v>848</v>
      </c>
      <c r="L194" s="25">
        <v>0.46917623603426628</v>
      </c>
      <c r="M194" s="25">
        <v>0.45572358931771495</v>
      </c>
      <c r="N194" s="25">
        <v>0.19953428502531212</v>
      </c>
      <c r="O194" s="25">
        <v>0.20668430911956231</v>
      </c>
      <c r="P194" s="26">
        <v>13.00286468027255</v>
      </c>
      <c r="Q194" s="26">
        <v>7.818225019993859</v>
      </c>
      <c r="R194" s="26">
        <v>9.5562116729801581</v>
      </c>
      <c r="S194" s="27">
        <v>14.769650664537888</v>
      </c>
      <c r="T194" s="27">
        <v>11.168076576501774</v>
      </c>
      <c r="U194" s="25">
        <v>-6.9842310912643008E-2</v>
      </c>
      <c r="V194" s="28">
        <v>-0.40391087151261773</v>
      </c>
      <c r="W194" s="25">
        <v>0.58222113420133226</v>
      </c>
      <c r="X194" s="29">
        <v>4.4241247518344573E-2</v>
      </c>
      <c r="Y194" s="28">
        <v>25.649718574838904</v>
      </c>
      <c r="Z194" s="28">
        <v>5.7579141078619722</v>
      </c>
      <c r="AA194" s="28">
        <v>228790000</v>
      </c>
      <c r="AB194" s="28">
        <v>504465000</v>
      </c>
      <c r="AC194" s="28">
        <v>16491000</v>
      </c>
      <c r="AD194" s="30">
        <v>63705000</v>
      </c>
      <c r="AE194" s="36">
        <v>0.25886508123381208</v>
      </c>
      <c r="AF194" s="66" t="e">
        <f ca="1">_xll.BDP($H194,AF$1)/1000000</f>
        <v>#NAME?</v>
      </c>
      <c r="AG194" s="66" t="e">
        <f ca="1">_xll.BDP($H194,AG$1)</f>
        <v>#NAME?</v>
      </c>
      <c r="AH194" s="67" t="e">
        <f ca="1">_xll.BDP($H194,AH$1)</f>
        <v>#NAME?</v>
      </c>
      <c r="AI194" s="67" t="e">
        <f ca="1">_xll.BDP($H194,AI$1)</f>
        <v>#NAME?</v>
      </c>
      <c r="AJ194" s="67" t="e">
        <f ca="1">_xll.BDP($H194,AJ$1)</f>
        <v>#NAME?</v>
      </c>
      <c r="AK194" s="67" t="e">
        <f ca="1">_xll.BDP($H194,AK$1)</f>
        <v>#NAME?</v>
      </c>
      <c r="AL194" s="67" t="e">
        <f ca="1">_xll.BDP($H194,AL$1)</f>
        <v>#NAME?</v>
      </c>
      <c r="AM194" s="34" t="e">
        <f ca="1">_xll.BDP($H194,AM$1)</f>
        <v>#NAME?</v>
      </c>
      <c r="AN194" s="34" t="e">
        <f ca="1">_xll.BDP($H194,AN$1)</f>
        <v>#NAME?</v>
      </c>
      <c r="AO194" s="34" t="e">
        <f ca="1">_xll.BDP($H194,AO$1)</f>
        <v>#NAME?</v>
      </c>
      <c r="AP194" s="34" t="e">
        <f ca="1">_xll.BDP($H194,AP$1)</f>
        <v>#NAME?</v>
      </c>
      <c r="AQ194" s="129" t="e">
        <v>#VALUE!</v>
      </c>
      <c r="AR194" s="129">
        <v>0.19197929999999999</v>
      </c>
      <c r="AS194" s="129">
        <v>5.133016E-2</v>
      </c>
      <c r="AT194" s="63" t="s">
        <v>3998</v>
      </c>
      <c r="AU194" s="63" t="s">
        <v>3317</v>
      </c>
      <c r="AV194" t="str">
        <f t="shared" si="46"/>
        <v>#N/A N/A</v>
      </c>
      <c r="AW194" s="67" t="s">
        <v>3317</v>
      </c>
      <c r="AX194" s="60">
        <f t="shared" si="47"/>
        <v>0</v>
      </c>
      <c r="AY194" s="60">
        <f t="shared" ca="1" si="48"/>
        <v>0</v>
      </c>
      <c r="AZ194" s="60">
        <f t="shared" ca="1" si="49"/>
        <v>0</v>
      </c>
      <c r="BA194" s="67">
        <v>0</v>
      </c>
      <c r="BB194" s="60">
        <v>0</v>
      </c>
      <c r="BC194" s="67" t="s">
        <v>3317</v>
      </c>
      <c r="BD194" s="60" t="e">
        <f ca="1">_xll.BDP($H194,BD$1)</f>
        <v>#NAME?</v>
      </c>
      <c r="BE194" s="60" t="e">
        <f t="shared" ca="1" si="50"/>
        <v>#NAME?</v>
      </c>
      <c r="BF194" s="63">
        <v>56.800000000000004</v>
      </c>
      <c r="BG194" s="63">
        <v>63.133000000000003</v>
      </c>
      <c r="BH194" s="63">
        <v>87.3</v>
      </c>
      <c r="BI194" s="63">
        <v>30.5</v>
      </c>
      <c r="BJ194" s="63">
        <v>75.600000000000009</v>
      </c>
      <c r="BK194" s="63" t="s">
        <v>3317</v>
      </c>
      <c r="BL194" s="45">
        <f t="shared" ca="1" si="51"/>
        <v>0</v>
      </c>
      <c r="BM194" s="45">
        <f t="shared" ca="1" si="52"/>
        <v>0</v>
      </c>
      <c r="BN194" s="45">
        <f t="shared" ca="1" si="53"/>
        <v>0</v>
      </c>
      <c r="BO194" s="45">
        <f t="shared" ca="1" si="54"/>
        <v>0</v>
      </c>
      <c r="BP194" s="45">
        <f t="shared" ca="1" si="55"/>
        <v>0</v>
      </c>
      <c r="BQ194" s="45">
        <f t="shared" ca="1" si="56"/>
        <v>0</v>
      </c>
      <c r="BR194" s="29">
        <f t="shared" ca="1" si="57"/>
        <v>0</v>
      </c>
      <c r="CI194" s="125">
        <f t="shared" si="58"/>
        <v>0.46917623603426628</v>
      </c>
      <c r="CJ194">
        <f t="shared" si="59"/>
        <v>0</v>
      </c>
      <c r="CK194">
        <f t="shared" si="60"/>
        <v>0</v>
      </c>
      <c r="CL194">
        <f t="shared" si="61"/>
        <v>0</v>
      </c>
      <c r="CM194">
        <f t="shared" si="62"/>
        <v>0</v>
      </c>
      <c r="CN194">
        <f t="shared" si="63"/>
        <v>0</v>
      </c>
      <c r="CO194">
        <f t="shared" si="64"/>
        <v>1</v>
      </c>
      <c r="CP194">
        <f t="shared" si="65"/>
        <v>0</v>
      </c>
      <c r="CR194" t="e">
        <f ca="1">_xll.BDP($H194,CR$1)</f>
        <v>#NAME?</v>
      </c>
      <c r="CS194" t="e">
        <f ca="1">_xll.BDP($H194,CS$1)</f>
        <v>#NAME?</v>
      </c>
      <c r="CT194" s="121" t="e">
        <f ca="1">_xll.BDP($H194,CT$1)</f>
        <v>#NAME?</v>
      </c>
      <c r="CU194" s="122" t="e">
        <f ca="1">_xll.BDP($H194,CU$1)</f>
        <v>#NAME?</v>
      </c>
      <c r="CV194" s="122" t="e">
        <f ca="1">_xll.BDP($H194,CV$1)</f>
        <v>#NAME?</v>
      </c>
      <c r="CW194" s="122" t="e">
        <f ca="1">_xll.BDP($H194,CW$1)</f>
        <v>#NAME?</v>
      </c>
    </row>
    <row r="195" spans="1:101" hidden="1" x14ac:dyDescent="0.3">
      <c r="A195" t="str">
        <f t="shared" ref="A195:A258" si="66">B195&amp;C195</f>
        <v>5A</v>
      </c>
      <c r="B195">
        <v>5</v>
      </c>
      <c r="C195" s="31" t="s">
        <v>3295</v>
      </c>
      <c r="D195" s="31">
        <v>28</v>
      </c>
      <c r="E195" s="31">
        <v>1</v>
      </c>
      <c r="F195" s="33">
        <v>0.2</v>
      </c>
      <c r="G195" s="31" t="s">
        <v>3174</v>
      </c>
      <c r="H195" s="31" t="s">
        <v>1457</v>
      </c>
      <c r="I195" s="34">
        <v>1192</v>
      </c>
      <c r="J195" s="34" t="str">
        <f t="shared" ref="J195:J258" si="67">I195&amp;H195</f>
        <v>1192ALESK FP Equity</v>
      </c>
      <c r="K195" s="24" t="s">
        <v>1458</v>
      </c>
      <c r="L195" s="25">
        <v>0.3967727630932476</v>
      </c>
      <c r="M195" s="25">
        <v>0.3926671802208283</v>
      </c>
      <c r="N195" s="25">
        <v>0.33093022043545706</v>
      </c>
      <c r="O195" s="25">
        <v>0.30243826637283155</v>
      </c>
      <c r="P195" s="26">
        <v>17.573063774075852</v>
      </c>
      <c r="Q195" s="26">
        <v>14.68019990151109</v>
      </c>
      <c r="R195" s="26">
        <v>19.955874549669058</v>
      </c>
      <c r="S195" s="27">
        <v>20.353581548927838</v>
      </c>
      <c r="T195" s="27">
        <v>20.002893318321625</v>
      </c>
      <c r="U195" s="25">
        <v>-0.19070213275820752</v>
      </c>
      <c r="V195" s="28">
        <v>-0.87582541978491923</v>
      </c>
      <c r="W195" s="25">
        <v>0.60769093339740388</v>
      </c>
      <c r="X195" s="29" t="e">
        <v>#N/A</v>
      </c>
      <c r="Y195" s="28">
        <v>15.97964971162801</v>
      </c>
      <c r="Z195" s="28">
        <v>19.395064935552742</v>
      </c>
      <c r="AA195" s="28">
        <v>54522000</v>
      </c>
      <c r="AB195" s="28">
        <v>70788000</v>
      </c>
      <c r="AC195" s="28" t="e">
        <v>#N/A</v>
      </c>
      <c r="AD195" s="30">
        <v>20002000</v>
      </c>
      <c r="AE195" s="36">
        <v>0</v>
      </c>
      <c r="AF195" s="66" t="e">
        <f ca="1">_xll.BDP($H195,AF$1)/1000000</f>
        <v>#NAME?</v>
      </c>
      <c r="AG195" s="66" t="e">
        <f ca="1">_xll.BDP($H195,AG$1)</f>
        <v>#NAME?</v>
      </c>
      <c r="AH195" s="67" t="e">
        <f ca="1">_xll.BDP($H195,AH$1)</f>
        <v>#NAME?</v>
      </c>
      <c r="AI195" s="67" t="e">
        <f ca="1">_xll.BDP($H195,AI$1)</f>
        <v>#NAME?</v>
      </c>
      <c r="AJ195" s="67" t="e">
        <f ca="1">_xll.BDP($H195,AJ$1)</f>
        <v>#NAME?</v>
      </c>
      <c r="AK195" s="67" t="e">
        <f ca="1">_xll.BDP($H195,AK$1)</f>
        <v>#NAME?</v>
      </c>
      <c r="AL195" s="67" t="e">
        <f ca="1">_xll.BDP($H195,AL$1)</f>
        <v>#NAME?</v>
      </c>
      <c r="AM195" s="34" t="e">
        <f ca="1">_xll.BDP($H195,AM$1)</f>
        <v>#NAME?</v>
      </c>
      <c r="AN195" s="34" t="e">
        <f ca="1">_xll.BDP($H195,AN$1)</f>
        <v>#NAME?</v>
      </c>
      <c r="AO195" s="34" t="e">
        <f ca="1">_xll.BDP($H195,AO$1)</f>
        <v>#NAME?</v>
      </c>
      <c r="AP195" s="34" t="e">
        <f ca="1">_xll.BDP($H195,AP$1)</f>
        <v>#NAME?</v>
      </c>
      <c r="AQ195" s="129">
        <v>0.221494</v>
      </c>
      <c r="AR195" s="129">
        <v>0.27458050000000001</v>
      </c>
      <c r="AS195" s="129">
        <v>0.20408180000000001</v>
      </c>
      <c r="AT195" s="63" t="s">
        <v>3448</v>
      </c>
      <c r="AU195" s="63" t="s">
        <v>3448</v>
      </c>
      <c r="AV195" t="str">
        <f t="shared" ref="AV195:AV258" si="68">IF(AT195=$AT$1,AU195,AT195)</f>
        <v>02/07/1997</v>
      </c>
      <c r="AW195" s="67">
        <v>0.50641458474004053</v>
      </c>
      <c r="AX195" s="60">
        <f t="shared" ref="AX195:AX258" si="69">IF(AW195=$AY$1,0,AW195)</f>
        <v>0.50641458474004053</v>
      </c>
      <c r="AY195" s="60">
        <f t="shared" ref="AY195:AY258" si="70">IFERROR(IFERROR((BB195/BA195)*AW195,(BD195/AF195)*(BB195/BC195)*100),0)</f>
        <v>0</v>
      </c>
      <c r="AZ195" s="60">
        <f t="shared" ref="AZ195:AZ258" si="71">IFERROR(AY195+AX195,0)</f>
        <v>0.50641458474004053</v>
      </c>
      <c r="BA195" s="67">
        <v>21.509714870150511</v>
      </c>
      <c r="BB195" s="60">
        <v>0</v>
      </c>
      <c r="BC195" s="67" t="s">
        <v>3317</v>
      </c>
      <c r="BD195" s="60" t="e">
        <f ca="1">_xll.BDP($H195,BD$1)</f>
        <v>#NAME?</v>
      </c>
      <c r="BE195" s="60" t="e">
        <f t="shared" ref="BE195:BE258" ca="1" si="72">IF(AG195&lt;AF195,AG195,AF195)</f>
        <v>#NAME?</v>
      </c>
      <c r="BF195" s="63">
        <v>18.838000000000001</v>
      </c>
      <c r="BG195" s="63">
        <v>22.187999999999999</v>
      </c>
      <c r="BH195" s="63">
        <v>27.167000000000002</v>
      </c>
      <c r="BI195" s="63">
        <v>20.826000000000001</v>
      </c>
      <c r="BJ195" s="63">
        <v>19.457000000000001</v>
      </c>
      <c r="BK195" s="63">
        <v>23.262</v>
      </c>
      <c r="BL195" s="45">
        <f t="shared" ref="BL195:BL258" ca="1" si="73">IFERROR(BF195/$BE195,0)</f>
        <v>0</v>
      </c>
      <c r="BM195" s="45">
        <f t="shared" ref="BM195:BM258" ca="1" si="74">IFERROR(BG195/$BE195,0)</f>
        <v>0</v>
      </c>
      <c r="BN195" s="45">
        <f t="shared" ref="BN195:BN258" ca="1" si="75">IFERROR(BH195/$BE195,0)</f>
        <v>0</v>
      </c>
      <c r="BO195" s="45">
        <f t="shared" ref="BO195:BO258" ca="1" si="76">IFERROR(BI195/$BE195,0)</f>
        <v>0</v>
      </c>
      <c r="BP195" s="45">
        <f t="shared" ref="BP195:BP258" ca="1" si="77">IFERROR(BJ195/$BE195,0)</f>
        <v>0</v>
      </c>
      <c r="BQ195" s="45">
        <f t="shared" ref="BQ195:BQ258" ca="1" si="78">IFERROR(BK195/$BE195,0)</f>
        <v>0</v>
      </c>
      <c r="BR195" s="29">
        <f t="shared" ref="BR195:BR258" ca="1" si="79">IF(IF(BN195&gt;BQ195,BN195,BQ195)=0,IF(BM195&gt;BP195,BM195,BP195),IF(BN195&gt;BQ195,BN195,BQ195))</f>
        <v>0</v>
      </c>
      <c r="CI195" s="125">
        <f t="shared" ref="CI195:CI258" si="80">IF(ISNUMBER(L195),L195,M195)</f>
        <v>0.3967727630932476</v>
      </c>
      <c r="CJ195">
        <f t="shared" ref="CJ195:CJ258" si="81">IF(AND(M195&lt;0,AA195&gt;0),1,0)</f>
        <v>0</v>
      </c>
      <c r="CK195">
        <f t="shared" ref="CK195:CK258" si="82">IF(AND(CJ195=0,CI195&lt;0.1,CI195&gt;0),1,0)</f>
        <v>0</v>
      </c>
      <c r="CL195">
        <f t="shared" ref="CL195:CL258" si="83">IF(AND(CK195=0,CI195&lt;0.2,CI195&gt;0.1),1,0)</f>
        <v>0</v>
      </c>
      <c r="CM195">
        <f t="shared" ref="CM195:CM258" si="84">IF(AND(CL195=0,CI195&lt;0.3,CI195&gt;0.2),1,0)</f>
        <v>0</v>
      </c>
      <c r="CN195">
        <f t="shared" ref="CN195:CN258" si="85">IF(AND(CM195=0,CI195&lt;0.4,CI195&gt;0.3),1,0)</f>
        <v>1</v>
      </c>
      <c r="CO195">
        <f t="shared" ref="CO195:CO258" si="86">IF(AND(CN195=0,CI195&lt;0.5,CI195&gt;0.4),1,0)</f>
        <v>0</v>
      </c>
      <c r="CP195">
        <f t="shared" ref="CP195:CP258" si="87">IF(AND(CJ195=0,CK195=0,CL195=0,CM195=0,CN195=0,CO195=0),1,0)</f>
        <v>0</v>
      </c>
      <c r="CR195" t="e">
        <f ca="1">_xll.BDP($H195,CR$1)</f>
        <v>#NAME?</v>
      </c>
      <c r="CS195" t="e">
        <f ca="1">_xll.BDP($H195,CS$1)</f>
        <v>#NAME?</v>
      </c>
      <c r="CT195" s="121" t="e">
        <f ca="1">_xll.BDP($H195,CT$1)</f>
        <v>#NAME?</v>
      </c>
      <c r="CU195" s="122" t="e">
        <f ca="1">_xll.BDP($H195,CU$1)</f>
        <v>#NAME?</v>
      </c>
      <c r="CV195" s="122" t="e">
        <f ca="1">_xll.BDP($H195,CV$1)</f>
        <v>#NAME?</v>
      </c>
      <c r="CW195" s="122" t="e">
        <f ca="1">_xll.BDP($H195,CW$1)</f>
        <v>#NAME?</v>
      </c>
    </row>
    <row r="196" spans="1:101" hidden="1" x14ac:dyDescent="0.3">
      <c r="A196" t="str">
        <f t="shared" si="66"/>
        <v>9C</v>
      </c>
      <c r="B196">
        <v>9</v>
      </c>
      <c r="C196" s="31" t="s">
        <v>3294</v>
      </c>
      <c r="D196" s="31">
        <v>29</v>
      </c>
      <c r="E196" s="31">
        <v>1</v>
      </c>
      <c r="F196" s="31" t="s">
        <v>2368</v>
      </c>
      <c r="G196" s="31" t="s">
        <v>3203</v>
      </c>
      <c r="H196" s="24" t="s">
        <v>2219</v>
      </c>
      <c r="I196" s="35">
        <v>1193</v>
      </c>
      <c r="J196" s="34" t="str">
        <f t="shared" si="67"/>
        <v>1193BETCO SS Equity</v>
      </c>
      <c r="K196" s="24" t="s">
        <v>2220</v>
      </c>
      <c r="L196" s="25">
        <v>0.20577552137124969</v>
      </c>
      <c r="M196" s="25">
        <v>0.15435832564176205</v>
      </c>
      <c r="N196" s="25">
        <v>0.1350902212936132</v>
      </c>
      <c r="O196" s="25">
        <v>0.10999907822437893</v>
      </c>
      <c r="P196" s="26">
        <v>11.692110635466602</v>
      </c>
      <c r="Q196" s="26">
        <v>8.0781855463169396</v>
      </c>
      <c r="R196" s="26">
        <v>13.932623358092973</v>
      </c>
      <c r="S196" s="27">
        <v>37.657403619590099</v>
      </c>
      <c r="T196" s="27">
        <v>31.591514201792066</v>
      </c>
      <c r="U196" s="25">
        <v>0.38093489374450362</v>
      </c>
      <c r="V196" s="28">
        <v>2.4565368675800037</v>
      </c>
      <c r="W196" s="25">
        <v>0.52735345031570291</v>
      </c>
      <c r="X196" s="29" t="e">
        <v>#N/A</v>
      </c>
      <c r="Y196" s="28">
        <v>58.392651443585784</v>
      </c>
      <c r="Z196" s="28" t="e">
        <v>#N/A</v>
      </c>
      <c r="AA196" s="28">
        <v>456127000</v>
      </c>
      <c r="AB196" s="28">
        <v>640069000</v>
      </c>
      <c r="AC196" s="28">
        <v>1409000</v>
      </c>
      <c r="AD196" s="30">
        <v>64040000</v>
      </c>
      <c r="AE196" s="36">
        <v>2.2001873828856964E-2</v>
      </c>
      <c r="AF196" s="66" t="e">
        <f ca="1">_xll.BDP($H196,AF$1)/1000000</f>
        <v>#NAME?</v>
      </c>
      <c r="AG196" s="66" t="e">
        <f ca="1">_xll.BDP($H196,AG$1)</f>
        <v>#NAME?</v>
      </c>
      <c r="AH196" s="67" t="e">
        <f ca="1">_xll.BDP($H196,AH$1)</f>
        <v>#NAME?</v>
      </c>
      <c r="AI196" s="67" t="e">
        <f ca="1">_xll.BDP($H196,AI$1)</f>
        <v>#NAME?</v>
      </c>
      <c r="AJ196" s="67" t="e">
        <f ca="1">_xll.BDP($H196,AJ$1)</f>
        <v>#NAME?</v>
      </c>
      <c r="AK196" s="67" t="e">
        <f ca="1">_xll.BDP($H196,AK$1)</f>
        <v>#NAME?</v>
      </c>
      <c r="AL196" s="67" t="e">
        <f ca="1">_xll.BDP($H196,AL$1)</f>
        <v>#NAME?</v>
      </c>
      <c r="AM196" s="34" t="e">
        <f ca="1">_xll.BDP($H196,AM$1)</f>
        <v>#NAME?</v>
      </c>
      <c r="AN196" s="34" t="e">
        <f ca="1">_xll.BDP($H196,AN$1)</f>
        <v>#NAME?</v>
      </c>
      <c r="AO196" s="34" t="e">
        <f ca="1">_xll.BDP($H196,AO$1)</f>
        <v>#NAME?</v>
      </c>
      <c r="AP196" s="34" t="e">
        <f ca="1">_xll.BDP($H196,AP$1)</f>
        <v>#NAME?</v>
      </c>
      <c r="AQ196" s="129" t="e">
        <v>#VALUE!</v>
      </c>
      <c r="AR196" s="129" t="e">
        <v>#VALUE!</v>
      </c>
      <c r="AS196" s="129" t="e">
        <v>#VALUE!</v>
      </c>
      <c r="AT196" s="63" t="s">
        <v>3449</v>
      </c>
      <c r="AU196" s="63" t="s">
        <v>3449</v>
      </c>
      <c r="AV196" t="str">
        <f t="shared" si="68"/>
        <v>08/06/2018</v>
      </c>
      <c r="AW196" s="67" t="s">
        <v>3317</v>
      </c>
      <c r="AX196" s="60">
        <f t="shared" si="69"/>
        <v>0</v>
      </c>
      <c r="AY196" s="60">
        <f t="shared" ca="1" si="70"/>
        <v>0</v>
      </c>
      <c r="AZ196" s="60">
        <f t="shared" ca="1" si="71"/>
        <v>0</v>
      </c>
      <c r="BA196" s="67">
        <v>0</v>
      </c>
      <c r="BB196" s="60">
        <v>-1.2843661466022904</v>
      </c>
      <c r="BC196" s="67">
        <v>-1.2843661466022904</v>
      </c>
      <c r="BD196" s="60" t="e">
        <f ca="1">_xll.BDP($H196,BD$1)</f>
        <v>#NAME?</v>
      </c>
      <c r="BE196" s="60" t="e">
        <f t="shared" ca="1" si="72"/>
        <v>#NAME?</v>
      </c>
      <c r="BF196" s="63">
        <v>60.800000000000004</v>
      </c>
      <c r="BG196" s="63">
        <v>90.033000000000001</v>
      </c>
      <c r="BH196" s="63">
        <v>112.333</v>
      </c>
      <c r="BI196" s="63">
        <v>28.5</v>
      </c>
      <c r="BJ196" s="63">
        <v>73.5</v>
      </c>
      <c r="BK196" s="63">
        <v>121</v>
      </c>
      <c r="BL196" s="45">
        <f t="shared" ca="1" si="73"/>
        <v>0</v>
      </c>
      <c r="BM196" s="45">
        <f t="shared" ca="1" si="74"/>
        <v>0</v>
      </c>
      <c r="BN196" s="45">
        <f t="shared" ca="1" si="75"/>
        <v>0</v>
      </c>
      <c r="BO196" s="45">
        <f t="shared" ca="1" si="76"/>
        <v>0</v>
      </c>
      <c r="BP196" s="45">
        <f t="shared" ca="1" si="77"/>
        <v>0</v>
      </c>
      <c r="BQ196" s="45">
        <f t="shared" ca="1" si="78"/>
        <v>0</v>
      </c>
      <c r="BR196" s="29">
        <f t="shared" ca="1" si="79"/>
        <v>0</v>
      </c>
      <c r="CI196" s="125">
        <f t="shared" si="80"/>
        <v>0.20577552137124969</v>
      </c>
      <c r="CJ196">
        <f t="shared" si="81"/>
        <v>0</v>
      </c>
      <c r="CK196">
        <f t="shared" si="82"/>
        <v>0</v>
      </c>
      <c r="CL196">
        <f t="shared" si="83"/>
        <v>0</v>
      </c>
      <c r="CM196">
        <f t="shared" si="84"/>
        <v>1</v>
      </c>
      <c r="CN196">
        <f t="shared" si="85"/>
        <v>0</v>
      </c>
      <c r="CO196">
        <f t="shared" si="86"/>
        <v>0</v>
      </c>
      <c r="CP196">
        <f t="shared" si="87"/>
        <v>0</v>
      </c>
      <c r="CR196" t="e">
        <f ca="1">_xll.BDP($H196,CR$1)</f>
        <v>#NAME?</v>
      </c>
      <c r="CS196" t="e">
        <f ca="1">_xll.BDP($H196,CS$1)</f>
        <v>#NAME?</v>
      </c>
      <c r="CT196" s="121" t="e">
        <f ca="1">_xll.BDP($H196,CT$1)</f>
        <v>#NAME?</v>
      </c>
      <c r="CU196" s="122" t="e">
        <f ca="1">_xll.BDP($H196,CU$1)</f>
        <v>#NAME?</v>
      </c>
      <c r="CV196" s="122" t="e">
        <f ca="1">_xll.BDP($H196,CV$1)</f>
        <v>#NAME?</v>
      </c>
      <c r="CW196" s="122" t="e">
        <f ca="1">_xll.BDP($H196,CW$1)</f>
        <v>#NAME?</v>
      </c>
    </row>
    <row r="197" spans="1:101" hidden="1" x14ac:dyDescent="0.3">
      <c r="A197" t="str">
        <f t="shared" si="66"/>
        <v>4A</v>
      </c>
      <c r="B197">
        <v>4</v>
      </c>
      <c r="C197" s="31" t="s">
        <v>3295</v>
      </c>
      <c r="D197" s="31">
        <v>30</v>
      </c>
      <c r="E197" s="31">
        <v>1</v>
      </c>
      <c r="F197" s="33">
        <v>0.17</v>
      </c>
      <c r="G197" s="31"/>
      <c r="H197" s="24" t="s">
        <v>454</v>
      </c>
      <c r="I197" s="34">
        <v>1194</v>
      </c>
      <c r="J197" s="34" t="str">
        <f t="shared" si="67"/>
        <v>1194ADBE US Equity</v>
      </c>
      <c r="K197" s="24" t="s">
        <v>1152</v>
      </c>
      <c r="L197" s="25">
        <v>-9.3407257101862058</v>
      </c>
      <c r="M197" s="25">
        <v>-30.773869346733669</v>
      </c>
      <c r="N197" s="25">
        <v>0.37058765883673617</v>
      </c>
      <c r="O197" s="25">
        <v>0.48649507467429298</v>
      </c>
      <c r="P197" s="26">
        <v>32.34710916301399</v>
      </c>
      <c r="Q197" s="26">
        <v>25.239168602679612</v>
      </c>
      <c r="R197" s="26">
        <v>33.681434965132013</v>
      </c>
      <c r="S197" s="27">
        <v>38.778426169378299</v>
      </c>
      <c r="T197" s="27">
        <v>40.332841076905602</v>
      </c>
      <c r="U197" s="25">
        <v>-0.16540353676372824</v>
      </c>
      <c r="V197" s="28">
        <v>-0.35230812800906258</v>
      </c>
      <c r="W197" s="25">
        <v>0.5330124290538113</v>
      </c>
      <c r="X197" s="29">
        <v>2.7716994894237783E-2</v>
      </c>
      <c r="Y197" s="28">
        <v>17.896776736006835</v>
      </c>
      <c r="Z197" s="28">
        <v>19.2818347418225</v>
      </c>
      <c r="AA197" s="28">
        <v>-199000000</v>
      </c>
      <c r="AB197" s="28">
        <v>12588000000</v>
      </c>
      <c r="AC197" s="28">
        <v>1620000000</v>
      </c>
      <c r="AD197" s="30">
        <v>7861000000</v>
      </c>
      <c r="AE197" s="36">
        <v>0.2060806513166264</v>
      </c>
      <c r="AF197" s="66" t="e">
        <f ca="1">_xll.BDP($H197,AF$1)/1000000</f>
        <v>#NAME?</v>
      </c>
      <c r="AG197" s="66" t="e">
        <f ca="1">_xll.BDP($H197,AG$1)</f>
        <v>#NAME?</v>
      </c>
      <c r="AH197" s="67" t="e">
        <f ca="1">_xll.BDP($H197,AH$1)</f>
        <v>#NAME?</v>
      </c>
      <c r="AI197" s="67" t="e">
        <f ca="1">_xll.BDP($H197,AI$1)</f>
        <v>#NAME?</v>
      </c>
      <c r="AJ197" s="67" t="e">
        <f ca="1">_xll.BDP($H197,AJ$1)</f>
        <v>#NAME?</v>
      </c>
      <c r="AK197" s="67" t="e">
        <f ca="1">_xll.BDP($H197,AK$1)</f>
        <v>#NAME?</v>
      </c>
      <c r="AL197" s="67" t="e">
        <f ca="1">_xll.BDP($H197,AL$1)</f>
        <v>#NAME?</v>
      </c>
      <c r="AM197" s="34" t="e">
        <f ca="1">_xll.BDP($H197,AM$1)</f>
        <v>#NAME?</v>
      </c>
      <c r="AN197" s="34" t="e">
        <f ca="1">_xll.BDP($H197,AN$1)</f>
        <v>#NAME?</v>
      </c>
      <c r="AO197" s="34" t="e">
        <f ca="1">_xll.BDP($H197,AO$1)</f>
        <v>#NAME?</v>
      </c>
      <c r="AP197" s="34" t="e">
        <f ca="1">_xll.BDP($H197,AP$1)</f>
        <v>#NAME?</v>
      </c>
      <c r="AQ197" s="129">
        <v>0.19642570000000001</v>
      </c>
      <c r="AR197" s="129">
        <v>0.27653240000000001</v>
      </c>
      <c r="AS197" s="129">
        <v>0.2052882</v>
      </c>
      <c r="AT197" s="63" t="s">
        <v>3998</v>
      </c>
      <c r="AU197" s="63" t="s">
        <v>3450</v>
      </c>
      <c r="AV197" t="str">
        <f t="shared" si="68"/>
        <v>01/08/1986</v>
      </c>
      <c r="AW197" s="67" t="s">
        <v>3317</v>
      </c>
      <c r="AX197" s="60">
        <f t="shared" si="69"/>
        <v>0</v>
      </c>
      <c r="AY197" s="60">
        <f t="shared" ca="1" si="70"/>
        <v>0</v>
      </c>
      <c r="AZ197" s="60">
        <f t="shared" ca="1" si="71"/>
        <v>0</v>
      </c>
      <c r="BA197" s="67">
        <v>0</v>
      </c>
      <c r="BB197" s="60">
        <v>116.94697848041412</v>
      </c>
      <c r="BC197" s="67">
        <v>116.94697848041412</v>
      </c>
      <c r="BD197" s="60" t="e">
        <f ca="1">_xll.BDP($H197,BD$1)</f>
        <v>#NAME?</v>
      </c>
      <c r="BE197" s="60" t="e">
        <f t="shared" ca="1" si="72"/>
        <v>#NAME?</v>
      </c>
      <c r="BF197" s="63">
        <v>7206.1720000000005</v>
      </c>
      <c r="BG197" s="63">
        <v>8043.4480000000003</v>
      </c>
      <c r="BH197" s="63">
        <v>8967.8130000000001</v>
      </c>
      <c r="BI197" s="63">
        <v>7824.9940000000006</v>
      </c>
      <c r="BJ197" s="63">
        <v>8822.3430000000008</v>
      </c>
      <c r="BK197" s="63">
        <v>9996.6630000000005</v>
      </c>
      <c r="BL197" s="45">
        <f t="shared" ca="1" si="73"/>
        <v>0</v>
      </c>
      <c r="BM197" s="45">
        <f t="shared" ca="1" si="74"/>
        <v>0</v>
      </c>
      <c r="BN197" s="45">
        <f t="shared" ca="1" si="75"/>
        <v>0</v>
      </c>
      <c r="BO197" s="45">
        <f t="shared" ca="1" si="76"/>
        <v>0</v>
      </c>
      <c r="BP197" s="45">
        <f t="shared" ca="1" si="77"/>
        <v>0</v>
      </c>
      <c r="BQ197" s="45">
        <f t="shared" ca="1" si="78"/>
        <v>0</v>
      </c>
      <c r="BR197" s="29">
        <f t="shared" ca="1" si="79"/>
        <v>0</v>
      </c>
      <c r="CI197" s="125">
        <f t="shared" si="80"/>
        <v>-9.3407257101862058</v>
      </c>
      <c r="CJ197">
        <f t="shared" si="81"/>
        <v>0</v>
      </c>
      <c r="CK197">
        <f t="shared" si="82"/>
        <v>0</v>
      </c>
      <c r="CL197">
        <f t="shared" si="83"/>
        <v>0</v>
      </c>
      <c r="CM197">
        <f t="shared" si="84"/>
        <v>0</v>
      </c>
      <c r="CN197">
        <f t="shared" si="85"/>
        <v>0</v>
      </c>
      <c r="CO197">
        <f t="shared" si="86"/>
        <v>0</v>
      </c>
      <c r="CP197">
        <f t="shared" si="87"/>
        <v>1</v>
      </c>
      <c r="CR197" t="e">
        <f ca="1">_xll.BDP($H197,CR$1)</f>
        <v>#NAME?</v>
      </c>
      <c r="CS197" t="e">
        <f ca="1">_xll.BDP($H197,CS$1)</f>
        <v>#NAME?</v>
      </c>
      <c r="CT197" s="121" t="e">
        <f ca="1">_xll.BDP($H197,CT$1)</f>
        <v>#NAME?</v>
      </c>
      <c r="CU197" s="122" t="e">
        <f ca="1">_xll.BDP($H197,CU$1)</f>
        <v>#NAME?</v>
      </c>
      <c r="CV197" s="122" t="e">
        <f ca="1">_xll.BDP($H197,CV$1)</f>
        <v>#NAME?</v>
      </c>
      <c r="CW197" s="122" t="e">
        <f ca="1">_xll.BDP($H197,CW$1)</f>
        <v>#NAME?</v>
      </c>
    </row>
    <row r="198" spans="1:101" hidden="1" x14ac:dyDescent="0.3">
      <c r="A198" t="str">
        <f t="shared" si="66"/>
        <v>5A</v>
      </c>
      <c r="B198">
        <v>5</v>
      </c>
      <c r="C198" s="31" t="s">
        <v>3295</v>
      </c>
      <c r="D198" s="31">
        <v>31</v>
      </c>
      <c r="E198" s="31">
        <v>2</v>
      </c>
      <c r="F198" s="33">
        <v>0.2</v>
      </c>
      <c r="G198" s="31" t="s">
        <v>3194</v>
      </c>
      <c r="H198" s="24" t="s">
        <v>1979</v>
      </c>
      <c r="I198" s="35">
        <v>1195</v>
      </c>
      <c r="J198" s="34" t="str">
        <f t="shared" si="67"/>
        <v>1195AOF GR Equity</v>
      </c>
      <c r="K198" s="24" t="s">
        <v>1980</v>
      </c>
      <c r="L198" s="25">
        <v>3.3800117825099116</v>
      </c>
      <c r="M198" s="25">
        <v>4.8225732450982441</v>
      </c>
      <c r="N198" s="25">
        <v>3.3800117825099116</v>
      </c>
      <c r="O198" s="25">
        <v>4.8225732450982441</v>
      </c>
      <c r="P198" s="26">
        <v>51.31072446966887</v>
      </c>
      <c r="Q198" s="26">
        <v>34.025346547567139</v>
      </c>
      <c r="R198" s="26">
        <v>44.417979892714612</v>
      </c>
      <c r="S198" s="27">
        <v>31.737647642719303</v>
      </c>
      <c r="T198" s="27">
        <v>30.804981518006031</v>
      </c>
      <c r="U198" s="25">
        <v>-0.45519568596454207</v>
      </c>
      <c r="V198" s="28">
        <v>-1.176361100980585</v>
      </c>
      <c r="W198" s="25">
        <v>0.52677809304923129</v>
      </c>
      <c r="X198" s="29">
        <v>0.1330672097203083</v>
      </c>
      <c r="Y198" s="28">
        <v>15.875217716150289</v>
      </c>
      <c r="Z198" s="28">
        <v>15.736512596180052</v>
      </c>
      <c r="AA198" s="28">
        <v>6466815</v>
      </c>
      <c r="AB198" s="28">
        <v>6466815</v>
      </c>
      <c r="AC198" s="28">
        <v>0</v>
      </c>
      <c r="AD198" s="30">
        <v>26166113</v>
      </c>
      <c r="AE198" s="36">
        <v>0</v>
      </c>
      <c r="AF198" s="66" t="e">
        <f ca="1">_xll.BDP($H198,AF$1)/1000000</f>
        <v>#NAME?</v>
      </c>
      <c r="AG198" s="66" t="e">
        <f ca="1">_xll.BDP($H198,AG$1)</f>
        <v>#NAME?</v>
      </c>
      <c r="AH198" s="67" t="e">
        <f ca="1">_xll.BDP($H198,AH$1)</f>
        <v>#NAME?</v>
      </c>
      <c r="AI198" s="67" t="e">
        <f ca="1">_xll.BDP($H198,AI$1)</f>
        <v>#NAME?</v>
      </c>
      <c r="AJ198" s="67" t="e">
        <f ca="1">_xll.BDP($H198,AJ$1)</f>
        <v>#NAME?</v>
      </c>
      <c r="AK198" s="67" t="e">
        <f ca="1">_xll.BDP($H198,AK$1)</f>
        <v>#NAME?</v>
      </c>
      <c r="AL198" s="67" t="e">
        <f ca="1">_xll.BDP($H198,AL$1)</f>
        <v>#NAME?</v>
      </c>
      <c r="AM198" s="34" t="e">
        <f ca="1">_xll.BDP($H198,AM$1)</f>
        <v>#NAME?</v>
      </c>
      <c r="AN198" s="34" t="e">
        <f ca="1">_xll.BDP($H198,AN$1)</f>
        <v>#NAME?</v>
      </c>
      <c r="AO198" s="34" t="e">
        <f ca="1">_xll.BDP($H198,AO$1)</f>
        <v>#NAME?</v>
      </c>
      <c r="AP198" s="34" t="e">
        <f ca="1">_xll.BDP($H198,AP$1)</f>
        <v>#NAME?</v>
      </c>
      <c r="AQ198" s="129">
        <v>0.28673110000000002</v>
      </c>
      <c r="AR198" s="129">
        <v>0.3699731</v>
      </c>
      <c r="AS198" s="129">
        <v>0.39193</v>
      </c>
      <c r="AT198" s="63" t="s">
        <v>4037</v>
      </c>
      <c r="AU198" s="63" t="s">
        <v>3317</v>
      </c>
      <c r="AV198" t="str">
        <f t="shared" si="68"/>
        <v>21/03/2000</v>
      </c>
      <c r="AW198" s="67">
        <v>0.8452656087368795</v>
      </c>
      <c r="AX198" s="60">
        <f t="shared" si="69"/>
        <v>0.8452656087368795</v>
      </c>
      <c r="AY198" s="60">
        <f t="shared" si="70"/>
        <v>0</v>
      </c>
      <c r="AZ198" s="60">
        <f t="shared" si="71"/>
        <v>0.8452656087368795</v>
      </c>
      <c r="BA198" s="67">
        <v>74.338113292711043</v>
      </c>
      <c r="BB198" s="60">
        <v>0</v>
      </c>
      <c r="BC198" s="67">
        <v>74.338113292711043</v>
      </c>
      <c r="BD198" s="60" t="e">
        <f ca="1">_xll.BDP($H198,BD$1)</f>
        <v>#NAME?</v>
      </c>
      <c r="BE198" s="60" t="e">
        <f t="shared" ca="1" si="72"/>
        <v>#NAME?</v>
      </c>
      <c r="BF198" s="63">
        <v>28.96</v>
      </c>
      <c r="BG198" s="63">
        <v>34.04</v>
      </c>
      <c r="BH198" s="63">
        <v>42.02</v>
      </c>
      <c r="BI198" s="63">
        <v>28.722000000000001</v>
      </c>
      <c r="BJ198" s="63">
        <v>34.405999999999999</v>
      </c>
      <c r="BK198" s="63">
        <v>43.825000000000003</v>
      </c>
      <c r="BL198" s="45">
        <f t="shared" ca="1" si="73"/>
        <v>0</v>
      </c>
      <c r="BM198" s="45">
        <f t="shared" ca="1" si="74"/>
        <v>0</v>
      </c>
      <c r="BN198" s="45">
        <f t="shared" ca="1" si="75"/>
        <v>0</v>
      </c>
      <c r="BO198" s="45">
        <f t="shared" ca="1" si="76"/>
        <v>0</v>
      </c>
      <c r="BP198" s="45">
        <f t="shared" ca="1" si="77"/>
        <v>0</v>
      </c>
      <c r="BQ198" s="45">
        <f t="shared" ca="1" si="78"/>
        <v>0</v>
      </c>
      <c r="BR198" s="29">
        <f t="shared" ca="1" si="79"/>
        <v>0</v>
      </c>
      <c r="CI198" s="125">
        <f t="shared" si="80"/>
        <v>3.3800117825099116</v>
      </c>
      <c r="CJ198">
        <f t="shared" si="81"/>
        <v>0</v>
      </c>
      <c r="CK198">
        <f t="shared" si="82"/>
        <v>0</v>
      </c>
      <c r="CL198">
        <f t="shared" si="83"/>
        <v>0</v>
      </c>
      <c r="CM198">
        <f t="shared" si="84"/>
        <v>0</v>
      </c>
      <c r="CN198">
        <f t="shared" si="85"/>
        <v>0</v>
      </c>
      <c r="CO198">
        <f t="shared" si="86"/>
        <v>0</v>
      </c>
      <c r="CP198">
        <f t="shared" si="87"/>
        <v>1</v>
      </c>
      <c r="CR198" t="e">
        <f ca="1">_xll.BDP($H198,CR$1)</f>
        <v>#NAME?</v>
      </c>
      <c r="CS198" t="e">
        <f ca="1">_xll.BDP($H198,CS$1)</f>
        <v>#NAME?</v>
      </c>
      <c r="CT198" s="121" t="e">
        <f ca="1">_xll.BDP($H198,CT$1)</f>
        <v>#NAME?</v>
      </c>
      <c r="CU198" s="122" t="e">
        <f ca="1">_xll.BDP($H198,CU$1)</f>
        <v>#NAME?</v>
      </c>
      <c r="CV198" s="122" t="e">
        <f ca="1">_xll.BDP($H198,CV$1)</f>
        <v>#NAME?</v>
      </c>
      <c r="CW198" s="122" t="e">
        <f ca="1">_xll.BDP($H198,CW$1)</f>
        <v>#NAME?</v>
      </c>
    </row>
    <row r="199" spans="1:101" x14ac:dyDescent="0.3">
      <c r="A199" t="str">
        <f t="shared" si="66"/>
        <v>10C</v>
      </c>
      <c r="B199">
        <v>10</v>
      </c>
      <c r="C199" s="31" t="s">
        <v>3294</v>
      </c>
      <c r="D199" s="31">
        <v>32</v>
      </c>
      <c r="E199" s="31">
        <v>2</v>
      </c>
      <c r="F199" s="33">
        <v>0.22</v>
      </c>
      <c r="G199" s="31" t="s">
        <v>4926</v>
      </c>
      <c r="H199" s="31" t="s">
        <v>1823</v>
      </c>
      <c r="I199" s="34">
        <v>1196</v>
      </c>
      <c r="J199" s="34" t="str">
        <f t="shared" si="67"/>
        <v>1196TRCS LN Equity</v>
      </c>
      <c r="K199" s="24" t="s">
        <v>1824</v>
      </c>
      <c r="L199" s="25">
        <v>0.24631558018171482</v>
      </c>
      <c r="M199" s="25">
        <v>0.2149216847766835</v>
      </c>
      <c r="N199" s="25">
        <v>0.18050950848810296</v>
      </c>
      <c r="O199" s="25">
        <v>0.12258011026820877</v>
      </c>
      <c r="P199" s="26">
        <v>5.3719036011898762</v>
      </c>
      <c r="Q199" s="26">
        <v>3.5721486878314122</v>
      </c>
      <c r="R199" s="26">
        <v>3.4075115682074593</v>
      </c>
      <c r="S199" s="27">
        <v>19.422372796574621</v>
      </c>
      <c r="T199" s="27">
        <v>18.452337645329806</v>
      </c>
      <c r="U199" s="25">
        <v>-0.14664368063786229</v>
      </c>
      <c r="V199" s="28">
        <v>-1.0472811217510261</v>
      </c>
      <c r="W199" s="25">
        <v>0.6075121333614687</v>
      </c>
      <c r="X199" s="29">
        <v>7.0168561348490782E-2</v>
      </c>
      <c r="Y199" s="28">
        <v>19.04334949014595</v>
      </c>
      <c r="Z199" s="28">
        <v>-13.945918546544068</v>
      </c>
      <c r="AA199" s="28">
        <v>27517000</v>
      </c>
      <c r="AB199" s="28">
        <v>48246000</v>
      </c>
      <c r="AC199" s="28">
        <v>1364000</v>
      </c>
      <c r="AD199" s="30">
        <v>6915000</v>
      </c>
      <c r="AE199" s="36">
        <v>0.19725234996384672</v>
      </c>
      <c r="AF199" s="66" t="e">
        <f ca="1">_xll.BDP($H199,AF$1)/1000000</f>
        <v>#NAME?</v>
      </c>
      <c r="AG199" s="66" t="e">
        <f ca="1">_xll.BDP($H199,AG$1)</f>
        <v>#NAME?</v>
      </c>
      <c r="AH199" s="67" t="e">
        <f ca="1">_xll.BDP($H199,AH$1)</f>
        <v>#NAME?</v>
      </c>
      <c r="AI199" s="67" t="e">
        <f ca="1">_xll.BDP($H199,AI$1)</f>
        <v>#NAME?</v>
      </c>
      <c r="AJ199" s="67" t="e">
        <f ca="1">_xll.BDP($H199,AJ$1)</f>
        <v>#NAME?</v>
      </c>
      <c r="AK199" s="67" t="e">
        <f ca="1">_xll.BDP($H199,AK$1)</f>
        <v>#NAME?</v>
      </c>
      <c r="AL199" s="67" t="e">
        <f ca="1">_xll.BDP($H199,AL$1)</f>
        <v>#NAME?</v>
      </c>
      <c r="AM199" s="34" t="e">
        <f ca="1">_xll.BDP($H199,AM$1)</f>
        <v>#NAME?</v>
      </c>
      <c r="AN199" s="34" t="e">
        <f ca="1">_xll.BDP($H199,AN$1)</f>
        <v>#NAME?</v>
      </c>
      <c r="AO199" s="34" t="e">
        <f ca="1">_xll.BDP($H199,AO$1)</f>
        <v>#NAME?</v>
      </c>
      <c r="AP199" s="34" t="e">
        <f ca="1">_xll.BDP($H199,AP$1)</f>
        <v>#NAME?</v>
      </c>
      <c r="AQ199" s="129" t="e">
        <v>#VALUE!</v>
      </c>
      <c r="AR199" s="129">
        <v>0.180808</v>
      </c>
      <c r="AS199" s="129">
        <v>0.1098981</v>
      </c>
      <c r="AT199" s="63" t="s">
        <v>3451</v>
      </c>
      <c r="AU199" s="63" t="s">
        <v>3451</v>
      </c>
      <c r="AV199" t="str">
        <f t="shared" si="68"/>
        <v>27/11/2007</v>
      </c>
      <c r="AW199" s="67">
        <v>0.23863635279915549</v>
      </c>
      <c r="AX199" s="60">
        <f t="shared" si="69"/>
        <v>0.23863635279915549</v>
      </c>
      <c r="AY199" s="60">
        <f t="shared" si="70"/>
        <v>0</v>
      </c>
      <c r="AZ199" s="60">
        <f t="shared" si="71"/>
        <v>0.23863635279915549</v>
      </c>
      <c r="BA199" s="67">
        <v>1757.8994568985102</v>
      </c>
      <c r="BB199" s="60">
        <v>0</v>
      </c>
      <c r="BC199" s="67" t="s">
        <v>3317</v>
      </c>
      <c r="BD199" s="60" t="e">
        <f ca="1">_xll.BDP($H199,BD$1)</f>
        <v>#NAME?</v>
      </c>
      <c r="BE199" s="60" t="e">
        <f t="shared" ca="1" si="72"/>
        <v>#NAME?</v>
      </c>
      <c r="BF199" s="63">
        <v>10.1</v>
      </c>
      <c r="BG199" s="63">
        <v>11.225</v>
      </c>
      <c r="BH199" s="63">
        <v>12.333</v>
      </c>
      <c r="BI199" s="63">
        <v>14.14</v>
      </c>
      <c r="BJ199" s="63">
        <v>13.217000000000001</v>
      </c>
      <c r="BK199" s="63">
        <v>15.687000000000001</v>
      </c>
      <c r="BL199" s="45">
        <f t="shared" ca="1" si="73"/>
        <v>0</v>
      </c>
      <c r="BM199" s="45">
        <f t="shared" ca="1" si="74"/>
        <v>0</v>
      </c>
      <c r="BN199" s="45">
        <f t="shared" ca="1" si="75"/>
        <v>0</v>
      </c>
      <c r="BO199" s="45">
        <f t="shared" ca="1" si="76"/>
        <v>0</v>
      </c>
      <c r="BP199" s="45">
        <f t="shared" ca="1" si="77"/>
        <v>0</v>
      </c>
      <c r="BQ199" s="45">
        <f t="shared" ca="1" si="78"/>
        <v>0</v>
      </c>
      <c r="BR199" s="29">
        <f t="shared" ca="1" si="79"/>
        <v>0</v>
      </c>
      <c r="CI199" s="125">
        <f t="shared" si="80"/>
        <v>0.24631558018171482</v>
      </c>
      <c r="CJ199">
        <f t="shared" si="81"/>
        <v>0</v>
      </c>
      <c r="CK199">
        <f t="shared" si="82"/>
        <v>0</v>
      </c>
      <c r="CL199">
        <f t="shared" si="83"/>
        <v>0</v>
      </c>
      <c r="CM199">
        <f t="shared" si="84"/>
        <v>1</v>
      </c>
      <c r="CN199">
        <f t="shared" si="85"/>
        <v>0</v>
      </c>
      <c r="CO199">
        <f t="shared" si="86"/>
        <v>0</v>
      </c>
      <c r="CP199">
        <f t="shared" si="87"/>
        <v>0</v>
      </c>
      <c r="CR199" t="e">
        <f ca="1">_xll.BDP($H199,CR$1)</f>
        <v>#NAME?</v>
      </c>
      <c r="CS199" t="e">
        <f ca="1">_xll.BDP($H199,CS$1)</f>
        <v>#NAME?</v>
      </c>
      <c r="CT199" s="121" t="e">
        <f ca="1">_xll.BDP($H199,CT$1)</f>
        <v>#NAME?</v>
      </c>
      <c r="CU199" s="122" t="e">
        <f ca="1">_xll.BDP($H199,CU$1)</f>
        <v>#NAME?</v>
      </c>
      <c r="CV199" s="122" t="e">
        <f ca="1">_xll.BDP($H199,CV$1)</f>
        <v>#NAME?</v>
      </c>
      <c r="CW199" s="122" t="e">
        <f ca="1">_xll.BDP($H199,CW$1)</f>
        <v>#NAME?</v>
      </c>
    </row>
    <row r="200" spans="1:101" hidden="1" x14ac:dyDescent="0.3">
      <c r="A200" t="str">
        <f t="shared" si="66"/>
        <v>4A</v>
      </c>
      <c r="B200">
        <v>4</v>
      </c>
      <c r="C200" s="31" t="s">
        <v>3295</v>
      </c>
      <c r="D200" s="31">
        <v>33</v>
      </c>
      <c r="E200" s="31">
        <v>8</v>
      </c>
      <c r="F200" s="33">
        <v>0.15</v>
      </c>
      <c r="G200" s="31" t="s">
        <v>3195</v>
      </c>
      <c r="H200" s="24" t="s">
        <v>446</v>
      </c>
      <c r="I200" s="35">
        <v>1197</v>
      </c>
      <c r="J200" s="34" t="str">
        <f t="shared" si="67"/>
        <v>1197MANH US Equity</v>
      </c>
      <c r="K200" s="24" t="s">
        <v>1144</v>
      </c>
      <c r="L200" s="25">
        <v>-1.9917758817912112</v>
      </c>
      <c r="M200" s="25">
        <v>-3.7344247051338546</v>
      </c>
      <c r="N200" s="25">
        <v>4.3890216991456015</v>
      </c>
      <c r="O200" s="25">
        <v>7.1433720277101571</v>
      </c>
      <c r="P200" s="26">
        <v>82.824516645348709</v>
      </c>
      <c r="Q200" s="26">
        <v>66.177726014762271</v>
      </c>
      <c r="R200" s="26">
        <v>76.962178836494985</v>
      </c>
      <c r="S200" s="27">
        <v>22.662688871084576</v>
      </c>
      <c r="T200" s="27">
        <v>21.715222843912791</v>
      </c>
      <c r="U200" s="25">
        <v>-0.30302671695774819</v>
      </c>
      <c r="V200" s="28">
        <v>-0.73921373084190634</v>
      </c>
      <c r="W200" s="25">
        <v>0.32362797299399992</v>
      </c>
      <c r="X200" s="29" t="e">
        <v>#N/A</v>
      </c>
      <c r="Y200" s="28">
        <v>8.5232281427199474</v>
      </c>
      <c r="Z200" s="28">
        <v>7.9856830209542817</v>
      </c>
      <c r="AA200" s="28">
        <v>-40865999.99999997</v>
      </c>
      <c r="AB200" s="28">
        <v>21364000.00000003</v>
      </c>
      <c r="AC200" s="28">
        <v>64253000</v>
      </c>
      <c r="AD200" s="30">
        <v>194434000</v>
      </c>
      <c r="AE200" s="36">
        <v>0.33046175051688492</v>
      </c>
      <c r="AF200" s="66" t="e">
        <f ca="1">_xll.BDP($H200,AF$1)/1000000</f>
        <v>#NAME?</v>
      </c>
      <c r="AG200" s="66" t="e">
        <f ca="1">_xll.BDP($H200,AG$1)</f>
        <v>#NAME?</v>
      </c>
      <c r="AH200" s="67" t="e">
        <f ca="1">_xll.BDP($H200,AH$1)</f>
        <v>#NAME?</v>
      </c>
      <c r="AI200" s="67" t="e">
        <f ca="1">_xll.BDP($H200,AI$1)</f>
        <v>#NAME?</v>
      </c>
      <c r="AJ200" s="67" t="e">
        <f ca="1">_xll.BDP($H200,AJ$1)</f>
        <v>#NAME?</v>
      </c>
      <c r="AK200" s="67" t="e">
        <f ca="1">_xll.BDP($H200,AK$1)</f>
        <v>#NAME?</v>
      </c>
      <c r="AL200" s="67" t="e">
        <f ca="1">_xll.BDP($H200,AL$1)</f>
        <v>#NAME?</v>
      </c>
      <c r="AM200" s="34" t="e">
        <f ca="1">_xll.BDP($H200,AM$1)</f>
        <v>#NAME?</v>
      </c>
      <c r="AN200" s="34" t="e">
        <f ca="1">_xll.BDP($H200,AN$1)</f>
        <v>#NAME?</v>
      </c>
      <c r="AO200" s="34" t="e">
        <f ca="1">_xll.BDP($H200,AO$1)</f>
        <v>#NAME?</v>
      </c>
      <c r="AP200" s="34" t="e">
        <f ca="1">_xll.BDP($H200,AP$1)</f>
        <v>#NAME?</v>
      </c>
      <c r="AQ200" s="129">
        <v>0.18727519999999998</v>
      </c>
      <c r="AR200" s="129">
        <v>0.27906439999999999</v>
      </c>
      <c r="AS200" s="129">
        <v>0.28893270000000004</v>
      </c>
      <c r="AT200" s="63" t="s">
        <v>3452</v>
      </c>
      <c r="AU200" s="63" t="s">
        <v>3452</v>
      </c>
      <c r="AV200" t="str">
        <f t="shared" si="68"/>
        <v>23/04/1998</v>
      </c>
      <c r="AW200" s="67" t="s">
        <v>3317</v>
      </c>
      <c r="AX200" s="60">
        <f t="shared" si="69"/>
        <v>0</v>
      </c>
      <c r="AY200" s="60">
        <f t="shared" ca="1" si="70"/>
        <v>0</v>
      </c>
      <c r="AZ200" s="60">
        <f t="shared" ca="1" si="71"/>
        <v>0</v>
      </c>
      <c r="BA200" s="67">
        <v>0</v>
      </c>
      <c r="BB200" s="60">
        <v>136.04762372866077</v>
      </c>
      <c r="BC200" s="67">
        <v>136.04762372866077</v>
      </c>
      <c r="BD200" s="60" t="e">
        <f ca="1">_xll.BDP($H200,BD$1)</f>
        <v>#NAME?</v>
      </c>
      <c r="BE200" s="60" t="e">
        <f t="shared" ca="1" si="72"/>
        <v>#NAME?</v>
      </c>
      <c r="BF200" s="63">
        <v>192.625</v>
      </c>
      <c r="BG200" s="63">
        <v>220.5</v>
      </c>
      <c r="BH200" s="63">
        <v>260.75</v>
      </c>
      <c r="BI200" s="63">
        <v>207.94900000000001</v>
      </c>
      <c r="BJ200" s="63">
        <v>247.61</v>
      </c>
      <c r="BK200" s="63">
        <v>295.05900000000003</v>
      </c>
      <c r="BL200" s="45">
        <f t="shared" ca="1" si="73"/>
        <v>0</v>
      </c>
      <c r="BM200" s="45">
        <f t="shared" ca="1" si="74"/>
        <v>0</v>
      </c>
      <c r="BN200" s="45">
        <f t="shared" ca="1" si="75"/>
        <v>0</v>
      </c>
      <c r="BO200" s="45">
        <f t="shared" ca="1" si="76"/>
        <v>0</v>
      </c>
      <c r="BP200" s="45">
        <f t="shared" ca="1" si="77"/>
        <v>0</v>
      </c>
      <c r="BQ200" s="45">
        <f t="shared" ca="1" si="78"/>
        <v>0</v>
      </c>
      <c r="BR200" s="29">
        <f t="shared" ca="1" si="79"/>
        <v>0</v>
      </c>
      <c r="CI200" s="125">
        <f t="shared" si="80"/>
        <v>-1.9917758817912112</v>
      </c>
      <c r="CJ200">
        <f t="shared" si="81"/>
        <v>0</v>
      </c>
      <c r="CK200">
        <f t="shared" si="82"/>
        <v>0</v>
      </c>
      <c r="CL200">
        <f t="shared" si="83"/>
        <v>0</v>
      </c>
      <c r="CM200">
        <f t="shared" si="84"/>
        <v>0</v>
      </c>
      <c r="CN200">
        <f t="shared" si="85"/>
        <v>0</v>
      </c>
      <c r="CO200">
        <f t="shared" si="86"/>
        <v>0</v>
      </c>
      <c r="CP200">
        <f t="shared" si="87"/>
        <v>1</v>
      </c>
      <c r="CR200" t="e">
        <f ca="1">_xll.BDP($H200,CR$1)</f>
        <v>#NAME?</v>
      </c>
      <c r="CS200" t="e">
        <f ca="1">_xll.BDP($H200,CS$1)</f>
        <v>#NAME?</v>
      </c>
      <c r="CT200" s="121" t="e">
        <f ca="1">_xll.BDP($H200,CT$1)</f>
        <v>#NAME?</v>
      </c>
      <c r="CU200" s="122" t="e">
        <f ca="1">_xll.BDP($H200,CU$1)</f>
        <v>#NAME?</v>
      </c>
      <c r="CV200" s="122" t="e">
        <f ca="1">_xll.BDP($H200,CV$1)</f>
        <v>#NAME?</v>
      </c>
      <c r="CW200" s="122" t="e">
        <f ca="1">_xll.BDP($H200,CW$1)</f>
        <v>#NAME?</v>
      </c>
    </row>
    <row r="201" spans="1:101" hidden="1" x14ac:dyDescent="0.3">
      <c r="A201" t="str">
        <f t="shared" si="66"/>
        <v>4A</v>
      </c>
      <c r="B201">
        <v>4</v>
      </c>
      <c r="C201" s="31" t="s">
        <v>3295</v>
      </c>
      <c r="D201" s="31">
        <v>36</v>
      </c>
      <c r="E201" s="31">
        <v>9</v>
      </c>
      <c r="F201" s="33">
        <v>0.14000000000000001</v>
      </c>
      <c r="G201" s="31"/>
      <c r="H201" s="24" t="s">
        <v>453</v>
      </c>
      <c r="I201" s="34">
        <v>1198</v>
      </c>
      <c r="J201" s="34" t="str">
        <f t="shared" si="67"/>
        <v>1198ORCL US Equity</v>
      </c>
      <c r="K201" s="24" t="s">
        <v>1151</v>
      </c>
      <c r="L201" s="25">
        <v>-5.6283844075260605</v>
      </c>
      <c r="M201" s="25">
        <v>0.56322074098307029</v>
      </c>
      <c r="N201" s="25">
        <v>0.29528540361638794</v>
      </c>
      <c r="O201" s="25">
        <v>0.15883065213630859</v>
      </c>
      <c r="P201" s="26">
        <v>16.547862794165972</v>
      </c>
      <c r="Q201" s="26">
        <v>15.418198261976032</v>
      </c>
      <c r="R201" s="26" t="e">
        <v>#N/A</v>
      </c>
      <c r="S201" s="27">
        <v>44.811115689116569</v>
      </c>
      <c r="T201" s="27">
        <v>41.524202266084799</v>
      </c>
      <c r="U201" s="25">
        <v>1.180746779806719</v>
      </c>
      <c r="V201" s="28">
        <v>4.2445795743408263</v>
      </c>
      <c r="W201" s="25">
        <v>1.1578759376116205E-2</v>
      </c>
      <c r="X201" s="29">
        <v>3.6760849956998722E-2</v>
      </c>
      <c r="Y201" s="28">
        <v>5.0729518357612537</v>
      </c>
      <c r="Z201" s="28">
        <v>29.283734880064749</v>
      </c>
      <c r="AA201" s="28">
        <v>24454000000</v>
      </c>
      <c r="AB201" s="28">
        <v>86715000000</v>
      </c>
      <c r="AC201" s="28">
        <v>3547000000</v>
      </c>
      <c r="AD201" s="30">
        <v>17165000000</v>
      </c>
      <c r="AE201" s="36">
        <v>0.20664142149723275</v>
      </c>
      <c r="AF201" s="66" t="e">
        <f ca="1">_xll.BDP($H201,AF$1)/1000000</f>
        <v>#NAME?</v>
      </c>
      <c r="AG201" s="66" t="e">
        <f ca="1">_xll.BDP($H201,AG$1)</f>
        <v>#NAME?</v>
      </c>
      <c r="AH201" s="67" t="e">
        <f ca="1">_xll.BDP($H201,AH$1)</f>
        <v>#NAME?</v>
      </c>
      <c r="AI201" s="67" t="e">
        <f ca="1">_xll.BDP($H201,AI$1)</f>
        <v>#NAME?</v>
      </c>
      <c r="AJ201" s="67" t="e">
        <f ca="1">_xll.BDP($H201,AJ$1)</f>
        <v>#NAME?</v>
      </c>
      <c r="AK201" s="67" t="e">
        <f ca="1">_xll.BDP($H201,AK$1)</f>
        <v>#NAME?</v>
      </c>
      <c r="AL201" s="67" t="e">
        <f ca="1">_xll.BDP($H201,AL$1)</f>
        <v>#NAME?</v>
      </c>
      <c r="AM201" s="34" t="e">
        <f ca="1">_xll.BDP($H201,AM$1)</f>
        <v>#NAME?</v>
      </c>
      <c r="AN201" s="34" t="e">
        <f ca="1">_xll.BDP($H201,AN$1)</f>
        <v>#NAME?</v>
      </c>
      <c r="AO201" s="34" t="e">
        <f ca="1">_xll.BDP($H201,AO$1)</f>
        <v>#NAME?</v>
      </c>
      <c r="AP201" s="34" t="e">
        <f ca="1">_xll.BDP($H201,AP$1)</f>
        <v>#NAME?</v>
      </c>
      <c r="AQ201" s="129">
        <v>0.13472039999999999</v>
      </c>
      <c r="AR201" s="129">
        <v>0.14578630000000001</v>
      </c>
      <c r="AS201" s="129">
        <v>0.20261690000000002</v>
      </c>
      <c r="AT201" s="63" t="s">
        <v>3998</v>
      </c>
      <c r="AU201" s="63" t="s">
        <v>3453</v>
      </c>
      <c r="AV201" t="str">
        <f t="shared" si="68"/>
        <v>12/03/1986</v>
      </c>
      <c r="AW201" s="67">
        <v>1.3851614785229485</v>
      </c>
      <c r="AX201" s="60">
        <f t="shared" si="69"/>
        <v>1.3851614785229485</v>
      </c>
      <c r="AY201" s="60">
        <f t="shared" si="70"/>
        <v>5.0181849652762249</v>
      </c>
      <c r="AZ201" s="60">
        <f t="shared" si="71"/>
        <v>6.4033464437991734</v>
      </c>
      <c r="BA201" s="67">
        <v>40.75314341585441</v>
      </c>
      <c r="BB201" s="60">
        <v>147.64113408298067</v>
      </c>
      <c r="BC201" s="67">
        <v>40.875406402843403</v>
      </c>
      <c r="BD201" s="60" t="e">
        <f ca="1">_xll.BDP($H201,BD$1)</f>
        <v>#NAME?</v>
      </c>
      <c r="BE201" s="60" t="e">
        <f t="shared" ca="1" si="72"/>
        <v>#NAME?</v>
      </c>
      <c r="BF201" s="63">
        <v>14955.367</v>
      </c>
      <c r="BG201" s="63">
        <v>17073.75</v>
      </c>
      <c r="BH201" s="63">
        <v>19531.444</v>
      </c>
      <c r="BI201" s="63">
        <v>10951.442000000001</v>
      </c>
      <c r="BJ201" s="63">
        <v>13640.739</v>
      </c>
      <c r="BK201" s="63">
        <v>16430.564000000002</v>
      </c>
      <c r="BL201" s="45">
        <f t="shared" ca="1" si="73"/>
        <v>0</v>
      </c>
      <c r="BM201" s="45">
        <f t="shared" ca="1" si="74"/>
        <v>0</v>
      </c>
      <c r="BN201" s="45">
        <f t="shared" ca="1" si="75"/>
        <v>0</v>
      </c>
      <c r="BO201" s="45">
        <f t="shared" ca="1" si="76"/>
        <v>0</v>
      </c>
      <c r="BP201" s="45">
        <f t="shared" ca="1" si="77"/>
        <v>0</v>
      </c>
      <c r="BQ201" s="45">
        <f t="shared" ca="1" si="78"/>
        <v>0</v>
      </c>
      <c r="BR201" s="29">
        <f t="shared" ca="1" si="79"/>
        <v>0</v>
      </c>
      <c r="CI201" s="125">
        <f t="shared" si="80"/>
        <v>-5.6283844075260605</v>
      </c>
      <c r="CJ201">
        <f t="shared" si="81"/>
        <v>0</v>
      </c>
      <c r="CK201">
        <f t="shared" si="82"/>
        <v>0</v>
      </c>
      <c r="CL201">
        <f t="shared" si="83"/>
        <v>0</v>
      </c>
      <c r="CM201">
        <f t="shared" si="84"/>
        <v>0</v>
      </c>
      <c r="CN201">
        <f t="shared" si="85"/>
        <v>0</v>
      </c>
      <c r="CO201">
        <f t="shared" si="86"/>
        <v>0</v>
      </c>
      <c r="CP201">
        <f t="shared" si="87"/>
        <v>1</v>
      </c>
      <c r="CR201" t="e">
        <f ca="1">_xll.BDP($H201,CR$1)</f>
        <v>#NAME?</v>
      </c>
      <c r="CS201" t="e">
        <f ca="1">_xll.BDP($H201,CS$1)</f>
        <v>#NAME?</v>
      </c>
      <c r="CT201" s="121" t="e">
        <f ca="1">_xll.BDP($H201,CT$1)</f>
        <v>#NAME?</v>
      </c>
      <c r="CU201" s="122" t="e">
        <f ca="1">_xll.BDP($H201,CU$1)</f>
        <v>#NAME?</v>
      </c>
      <c r="CV201" s="122" t="e">
        <f ca="1">_xll.BDP($H201,CV$1)</f>
        <v>#NAME?</v>
      </c>
      <c r="CW201" s="122" t="e">
        <f ca="1">_xll.BDP($H201,CW$1)</f>
        <v>#NAME?</v>
      </c>
    </row>
    <row r="202" spans="1:101" hidden="1" x14ac:dyDescent="0.3">
      <c r="A202" t="str">
        <f t="shared" si="66"/>
        <v>5A</v>
      </c>
      <c r="B202">
        <v>5</v>
      </c>
      <c r="C202" s="31" t="s">
        <v>3295</v>
      </c>
      <c r="D202" s="31">
        <v>39</v>
      </c>
      <c r="E202" s="31">
        <v>2</v>
      </c>
      <c r="F202" s="33">
        <v>0.2</v>
      </c>
      <c r="G202" s="31" t="s">
        <v>3205</v>
      </c>
      <c r="H202" s="24" t="s">
        <v>1168</v>
      </c>
      <c r="I202" s="35">
        <v>1199</v>
      </c>
      <c r="J202" s="34" t="str">
        <f t="shared" si="67"/>
        <v>1199PME AU Equity</v>
      </c>
      <c r="K202" s="24" t="s">
        <v>1169</v>
      </c>
      <c r="L202" s="25">
        <v>1.4791273050087312</v>
      </c>
      <c r="M202" s="25">
        <v>1.6287944492627926</v>
      </c>
      <c r="N202" s="25">
        <v>1.4791273050087312</v>
      </c>
      <c r="O202" s="25">
        <v>1.6287944492627926</v>
      </c>
      <c r="P202" s="26">
        <v>66.81347030911688</v>
      </c>
      <c r="Q202" s="26">
        <v>47.415500892759852</v>
      </c>
      <c r="R202" s="26">
        <v>48.047637457449717</v>
      </c>
      <c r="S202" s="27">
        <v>69.081931417211223</v>
      </c>
      <c r="T202" s="27">
        <v>78.156664277078136</v>
      </c>
      <c r="U202" s="25">
        <v>-0.36273293346065216</v>
      </c>
      <c r="V202" s="28">
        <v>-0.79142183464950033</v>
      </c>
      <c r="W202" s="25">
        <v>0.66848686881393338</v>
      </c>
      <c r="X202" s="29" t="e">
        <v>#N/A</v>
      </c>
      <c r="Y202" s="28">
        <v>27.314283522275861</v>
      </c>
      <c r="Z202" s="28">
        <v>46.073261573439986</v>
      </c>
      <c r="AA202" s="28">
        <v>40355000.000000007</v>
      </c>
      <c r="AB202" s="28">
        <v>40355000.000000007</v>
      </c>
      <c r="AC202" s="28">
        <v>760000</v>
      </c>
      <c r="AD202" s="30">
        <v>55494000</v>
      </c>
      <c r="AE202" s="36">
        <v>1.3695174253072404E-2</v>
      </c>
      <c r="AF202" s="66" t="e">
        <f ca="1">_xll.BDP($H202,AF$1)/1000000</f>
        <v>#NAME?</v>
      </c>
      <c r="AG202" s="66" t="e">
        <f ca="1">_xll.BDP($H202,AG$1)</f>
        <v>#NAME?</v>
      </c>
      <c r="AH202" s="67" t="e">
        <f ca="1">_xll.BDP($H202,AH$1)</f>
        <v>#NAME?</v>
      </c>
      <c r="AI202" s="67" t="e">
        <f ca="1">_xll.BDP($H202,AI$1)</f>
        <v>#NAME?</v>
      </c>
      <c r="AJ202" s="67" t="e">
        <f ca="1">_xll.BDP($H202,AJ$1)</f>
        <v>#NAME?</v>
      </c>
      <c r="AK202" s="67" t="e">
        <f ca="1">_xll.BDP($H202,AK$1)</f>
        <v>#NAME?</v>
      </c>
      <c r="AL202" s="67" t="e">
        <f ca="1">_xll.BDP($H202,AL$1)</f>
        <v>#NAME?</v>
      </c>
      <c r="AM202" s="34" t="e">
        <f ca="1">_xll.BDP($H202,AM$1)</f>
        <v>#NAME?</v>
      </c>
      <c r="AN202" s="34" t="e">
        <f ca="1">_xll.BDP($H202,AN$1)</f>
        <v>#NAME?</v>
      </c>
      <c r="AO202" s="34" t="e">
        <f ca="1">_xll.BDP($H202,AO$1)</f>
        <v>#NAME?</v>
      </c>
      <c r="AP202" s="34" t="e">
        <f ca="1">_xll.BDP($H202,AP$1)</f>
        <v>#NAME?</v>
      </c>
      <c r="AQ202" s="129">
        <v>0.2670112</v>
      </c>
      <c r="AR202" s="129">
        <v>0.64426709999999998</v>
      </c>
      <c r="AS202" s="129">
        <v>0.45375650000000001</v>
      </c>
      <c r="AT202" s="63" t="s">
        <v>3454</v>
      </c>
      <c r="AU202" s="63" t="s">
        <v>3454</v>
      </c>
      <c r="AV202" t="str">
        <f t="shared" si="68"/>
        <v>10/10/2000</v>
      </c>
      <c r="AW202" s="67">
        <v>0.52567414581898497</v>
      </c>
      <c r="AX202" s="60">
        <f t="shared" si="69"/>
        <v>0.52567414581898497</v>
      </c>
      <c r="AY202" s="60">
        <f t="shared" si="70"/>
        <v>0</v>
      </c>
      <c r="AZ202" s="60">
        <f t="shared" si="71"/>
        <v>0.52567414581898497</v>
      </c>
      <c r="BA202" s="67">
        <v>50.87635421355975</v>
      </c>
      <c r="BB202" s="60">
        <v>0</v>
      </c>
      <c r="BC202" s="67">
        <v>50.87635421355975</v>
      </c>
      <c r="BD202" s="60" t="e">
        <f ca="1">_xll.BDP($H202,BD$1)</f>
        <v>#NAME?</v>
      </c>
      <c r="BE202" s="60" t="e">
        <f t="shared" ca="1" si="72"/>
        <v>#NAME?</v>
      </c>
      <c r="BF202" s="63">
        <v>58.25</v>
      </c>
      <c r="BG202" s="63">
        <v>72.367000000000004</v>
      </c>
      <c r="BH202" s="63">
        <v>90.100000000000009</v>
      </c>
      <c r="BI202" s="63">
        <v>54.11</v>
      </c>
      <c r="BJ202" s="63">
        <v>78.210999999999999</v>
      </c>
      <c r="BK202" s="63">
        <v>93.841999999999999</v>
      </c>
      <c r="BL202" s="45">
        <f t="shared" ca="1" si="73"/>
        <v>0</v>
      </c>
      <c r="BM202" s="45">
        <f t="shared" ca="1" si="74"/>
        <v>0</v>
      </c>
      <c r="BN202" s="45">
        <f t="shared" ca="1" si="75"/>
        <v>0</v>
      </c>
      <c r="BO202" s="45">
        <f t="shared" ca="1" si="76"/>
        <v>0</v>
      </c>
      <c r="BP202" s="45">
        <f t="shared" ca="1" si="77"/>
        <v>0</v>
      </c>
      <c r="BQ202" s="45">
        <f t="shared" ca="1" si="78"/>
        <v>0</v>
      </c>
      <c r="BR202" s="29">
        <f t="shared" ca="1" si="79"/>
        <v>0</v>
      </c>
      <c r="CI202" s="125">
        <f t="shared" si="80"/>
        <v>1.4791273050087312</v>
      </c>
      <c r="CJ202">
        <f t="shared" si="81"/>
        <v>0</v>
      </c>
      <c r="CK202">
        <f t="shared" si="82"/>
        <v>0</v>
      </c>
      <c r="CL202">
        <f t="shared" si="83"/>
        <v>0</v>
      </c>
      <c r="CM202">
        <f t="shared" si="84"/>
        <v>0</v>
      </c>
      <c r="CN202">
        <f t="shared" si="85"/>
        <v>0</v>
      </c>
      <c r="CO202">
        <f t="shared" si="86"/>
        <v>0</v>
      </c>
      <c r="CP202">
        <f t="shared" si="87"/>
        <v>1</v>
      </c>
      <c r="CR202" t="e">
        <f ca="1">_xll.BDP($H202,CR$1)</f>
        <v>#NAME?</v>
      </c>
      <c r="CS202" t="e">
        <f ca="1">_xll.BDP($H202,CS$1)</f>
        <v>#NAME?</v>
      </c>
      <c r="CT202" s="121" t="e">
        <f ca="1">_xll.BDP($H202,CT$1)</f>
        <v>#NAME?</v>
      </c>
      <c r="CU202" s="122" t="e">
        <f ca="1">_xll.BDP($H202,CU$1)</f>
        <v>#NAME?</v>
      </c>
      <c r="CV202" s="122" t="e">
        <f ca="1">_xll.BDP($H202,CV$1)</f>
        <v>#NAME?</v>
      </c>
      <c r="CW202" s="122" t="e">
        <f ca="1">_xll.BDP($H202,CW$1)</f>
        <v>#NAME?</v>
      </c>
    </row>
    <row r="203" spans="1:101" hidden="1" x14ac:dyDescent="0.3">
      <c r="A203" t="str">
        <f t="shared" si="66"/>
        <v>6A</v>
      </c>
      <c r="B203">
        <v>6</v>
      </c>
      <c r="C203" s="31" t="s">
        <v>3295</v>
      </c>
      <c r="D203" s="31">
        <v>5</v>
      </c>
      <c r="E203" s="31">
        <v>5</v>
      </c>
      <c r="F203" s="33">
        <v>0.16</v>
      </c>
      <c r="G203" s="31" t="s">
        <v>2545</v>
      </c>
      <c r="H203" s="24" t="s">
        <v>156</v>
      </c>
      <c r="I203" s="34">
        <v>1200</v>
      </c>
      <c r="J203" s="34" t="str">
        <f t="shared" si="67"/>
        <v>1200MO US Equity</v>
      </c>
      <c r="K203" s="24" t="s">
        <v>803</v>
      </c>
      <c r="L203" s="25">
        <v>0.55545076459455989</v>
      </c>
      <c r="M203" s="25">
        <v>0.8850922509225092</v>
      </c>
      <c r="N203" s="25">
        <v>0.4338128297060021</v>
      </c>
      <c r="O203" s="25">
        <v>0.64041223901318955</v>
      </c>
      <c r="P203" s="26">
        <v>43.504888396974728</v>
      </c>
      <c r="Q203" s="26">
        <v>33.1629507106882</v>
      </c>
      <c r="R203" s="26" t="e">
        <v>#N/A</v>
      </c>
      <c r="S203" s="27">
        <v>55.427339993919269</v>
      </c>
      <c r="T203" s="27">
        <v>59.06322505800464</v>
      </c>
      <c r="U203" s="25">
        <v>0.67850485007425199</v>
      </c>
      <c r="V203" s="28">
        <v>1.7868197703444832</v>
      </c>
      <c r="W203" s="25">
        <v>-0.10389398794330093</v>
      </c>
      <c r="X203" s="29" t="e">
        <v>#N/A</v>
      </c>
      <c r="Y203" s="28">
        <v>1.0931410943602011</v>
      </c>
      <c r="Z203" s="28">
        <v>-11.097397933752474</v>
      </c>
      <c r="AA203" s="28">
        <v>13550000000</v>
      </c>
      <c r="AB203" s="28">
        <v>18727000000</v>
      </c>
      <c r="AC203" s="28" t="e">
        <v>#N/A</v>
      </c>
      <c r="AD203" s="30">
        <v>8165000000</v>
      </c>
      <c r="AE203" s="36">
        <v>0</v>
      </c>
      <c r="AF203" s="66" t="e">
        <f ca="1">_xll.BDP($H203,AF$1)/1000000</f>
        <v>#NAME?</v>
      </c>
      <c r="AG203" s="66" t="e">
        <f ca="1">_xll.BDP($H203,AG$1)</f>
        <v>#NAME?</v>
      </c>
      <c r="AH203" s="67" t="e">
        <f ca="1">_xll.BDP($H203,AH$1)</f>
        <v>#NAME?</v>
      </c>
      <c r="AI203" s="67" t="e">
        <f ca="1">_xll.BDP($H203,AI$1)</f>
        <v>#NAME?</v>
      </c>
      <c r="AJ203" s="67" t="e">
        <f ca="1">_xll.BDP($H203,AJ$1)</f>
        <v>#NAME?</v>
      </c>
      <c r="AK203" s="67" t="e">
        <f ca="1">_xll.BDP($H203,AK$1)</f>
        <v>#NAME?</v>
      </c>
      <c r="AL203" s="67" t="e">
        <f ca="1">_xll.BDP($H203,AL$1)</f>
        <v>#NAME?</v>
      </c>
      <c r="AM203" s="34" t="e">
        <f ca="1">_xll.BDP($H203,AM$1)</f>
        <v>#NAME?</v>
      </c>
      <c r="AN203" s="34" t="e">
        <f ca="1">_xll.BDP($H203,AN$1)</f>
        <v>#NAME?</v>
      </c>
      <c r="AO203" s="34" t="e">
        <f ca="1">_xll.BDP($H203,AO$1)</f>
        <v>#NAME?</v>
      </c>
      <c r="AP203" s="34" t="e">
        <f ca="1">_xll.BDP($H203,AP$1)</f>
        <v>#NAME?</v>
      </c>
      <c r="AQ203" s="129">
        <v>0.1428546</v>
      </c>
      <c r="AR203" s="129">
        <v>9.7490939999999998E-2</v>
      </c>
      <c r="AS203" s="129">
        <v>-1.0015909999999999E-2</v>
      </c>
      <c r="AT203" s="63" t="s">
        <v>3998</v>
      </c>
      <c r="AU203" s="63" t="s">
        <v>3455</v>
      </c>
      <c r="AV203" t="str">
        <f t="shared" si="68"/>
        <v>15/03/1923</v>
      </c>
      <c r="AW203" s="67">
        <v>8.2528533592257602</v>
      </c>
      <c r="AX203" s="60">
        <f t="shared" si="69"/>
        <v>8.2528533592257602</v>
      </c>
      <c r="AY203" s="60">
        <f t="shared" si="70"/>
        <v>2.2696590386659157</v>
      </c>
      <c r="AZ203" s="60">
        <f t="shared" si="71"/>
        <v>10.522512397891676</v>
      </c>
      <c r="BA203" s="67">
        <v>75.779376498800957</v>
      </c>
      <c r="BB203" s="60">
        <v>20.840470480758256</v>
      </c>
      <c r="BC203" s="67">
        <v>96.619846979559213</v>
      </c>
      <c r="BD203" s="60" t="e">
        <f ca="1">_xll.BDP($H203,BD$1)</f>
        <v>#NAME?</v>
      </c>
      <c r="BE203" s="60" t="e">
        <f t="shared" ca="1" si="72"/>
        <v>#NAME?</v>
      </c>
      <c r="BF203" s="63">
        <v>8831.6669999999995</v>
      </c>
      <c r="BG203" s="63">
        <v>9118</v>
      </c>
      <c r="BH203" s="63">
        <v>9397</v>
      </c>
      <c r="BI203" s="63">
        <v>8425.6139999999996</v>
      </c>
      <c r="BJ203" s="63">
        <v>8306.6820000000007</v>
      </c>
      <c r="BK203" s="63">
        <v>8640.0450000000001</v>
      </c>
      <c r="BL203" s="45">
        <f t="shared" ca="1" si="73"/>
        <v>0</v>
      </c>
      <c r="BM203" s="45">
        <f t="shared" ca="1" si="74"/>
        <v>0</v>
      </c>
      <c r="BN203" s="45">
        <f t="shared" ca="1" si="75"/>
        <v>0</v>
      </c>
      <c r="BO203" s="45">
        <f t="shared" ca="1" si="76"/>
        <v>0</v>
      </c>
      <c r="BP203" s="45">
        <f t="shared" ca="1" si="77"/>
        <v>0</v>
      </c>
      <c r="BQ203" s="45">
        <f t="shared" ca="1" si="78"/>
        <v>0</v>
      </c>
      <c r="BR203" s="29">
        <f t="shared" ca="1" si="79"/>
        <v>0</v>
      </c>
      <c r="CI203" s="125">
        <f t="shared" si="80"/>
        <v>0.55545076459455989</v>
      </c>
      <c r="CJ203">
        <f t="shared" si="81"/>
        <v>0</v>
      </c>
      <c r="CK203">
        <f t="shared" si="82"/>
        <v>0</v>
      </c>
      <c r="CL203">
        <f t="shared" si="83"/>
        <v>0</v>
      </c>
      <c r="CM203">
        <f t="shared" si="84"/>
        <v>0</v>
      </c>
      <c r="CN203">
        <f t="shared" si="85"/>
        <v>0</v>
      </c>
      <c r="CO203">
        <f t="shared" si="86"/>
        <v>0</v>
      </c>
      <c r="CP203">
        <f t="shared" si="87"/>
        <v>1</v>
      </c>
      <c r="CR203" t="e">
        <f ca="1">_xll.BDP($H203,CR$1)</f>
        <v>#NAME?</v>
      </c>
      <c r="CS203" t="e">
        <f ca="1">_xll.BDP($H203,CS$1)</f>
        <v>#NAME?</v>
      </c>
      <c r="CT203" s="121" t="e">
        <f ca="1">_xll.BDP($H203,CT$1)</f>
        <v>#NAME?</v>
      </c>
      <c r="CU203" s="122" t="e">
        <f ca="1">_xll.BDP($H203,CU$1)</f>
        <v>#NAME?</v>
      </c>
      <c r="CV203" s="122" t="e">
        <f ca="1">_xll.BDP($H203,CV$1)</f>
        <v>#NAME?</v>
      </c>
      <c r="CW203" s="122" t="e">
        <f ca="1">_xll.BDP($H203,CW$1)</f>
        <v>#NAME?</v>
      </c>
    </row>
    <row r="204" spans="1:101" hidden="1" x14ac:dyDescent="0.3">
      <c r="A204" t="str">
        <f t="shared" si="66"/>
        <v>6B</v>
      </c>
      <c r="B204">
        <v>6</v>
      </c>
      <c r="C204" s="31" t="s">
        <v>3296</v>
      </c>
      <c r="D204" s="31">
        <v>5</v>
      </c>
      <c r="E204" s="31">
        <v>3</v>
      </c>
      <c r="F204" s="33">
        <v>0.15</v>
      </c>
      <c r="G204" s="31" t="s">
        <v>2877</v>
      </c>
      <c r="H204" s="24" t="s">
        <v>1954</v>
      </c>
      <c r="I204" s="35">
        <v>1201</v>
      </c>
      <c r="J204" s="34" t="str">
        <f t="shared" si="67"/>
        <v>1201ICLR US Equity</v>
      </c>
      <c r="K204" s="24" t="s">
        <v>1955</v>
      </c>
      <c r="L204" s="25">
        <v>0.53329301695407105</v>
      </c>
      <c r="M204" s="25">
        <v>0.22449905296042114</v>
      </c>
      <c r="N204" s="25">
        <v>0.20037391271174201</v>
      </c>
      <c r="O204" s="25">
        <v>7.0005223606405473E-2</v>
      </c>
      <c r="P204" s="26">
        <v>7.2526760697537229</v>
      </c>
      <c r="Q204" s="26">
        <v>5.4720462078113172</v>
      </c>
      <c r="R204" s="26">
        <v>6.0422388225615347</v>
      </c>
      <c r="S204" s="27">
        <v>18.000054367307634</v>
      </c>
      <c r="T204" s="27">
        <v>19.130992822215557</v>
      </c>
      <c r="U204" s="25">
        <v>0.47474912090843224</v>
      </c>
      <c r="V204" s="28">
        <v>2.5919167387569195</v>
      </c>
      <c r="W204" s="25">
        <v>0.50800545676363218</v>
      </c>
      <c r="X204" s="29">
        <v>6.4179059974887612E-2</v>
      </c>
      <c r="Y204" s="28">
        <v>40.976033567782359</v>
      </c>
      <c r="Z204" s="28">
        <v>2.7618372767022059</v>
      </c>
      <c r="AA204" s="28">
        <v>4065300000</v>
      </c>
      <c r="AB204" s="28">
        <v>13036970000</v>
      </c>
      <c r="AC204" s="28">
        <v>63694000</v>
      </c>
      <c r="AD204" s="30">
        <v>715476566.93820083</v>
      </c>
      <c r="AE204" s="36">
        <v>8.9023181112095826E-2</v>
      </c>
      <c r="AF204" s="66" t="e">
        <f ca="1">_xll.BDP($H204,AF$1)/1000000</f>
        <v>#NAME?</v>
      </c>
      <c r="AG204" s="66" t="e">
        <f ca="1">_xll.BDP($H204,AG$1)</f>
        <v>#NAME?</v>
      </c>
      <c r="AH204" s="67" t="e">
        <f ca="1">_xll.BDP($H204,AH$1)</f>
        <v>#NAME?</v>
      </c>
      <c r="AI204" s="67" t="e">
        <f ca="1">_xll.BDP($H204,AI$1)</f>
        <v>#NAME?</v>
      </c>
      <c r="AJ204" s="67" t="e">
        <f ca="1">_xll.BDP($H204,AJ$1)</f>
        <v>#NAME?</v>
      </c>
      <c r="AK204" s="67" t="e">
        <f ca="1">_xll.BDP($H204,AK$1)</f>
        <v>#NAME?</v>
      </c>
      <c r="AL204" s="67" t="e">
        <f ca="1">_xll.BDP($H204,AL$1)</f>
        <v>#NAME?</v>
      </c>
      <c r="AM204" s="34" t="e">
        <f ca="1">_xll.BDP($H204,AM$1)</f>
        <v>#NAME?</v>
      </c>
      <c r="AN204" s="34" t="e">
        <f ca="1">_xll.BDP($H204,AN$1)</f>
        <v>#NAME?</v>
      </c>
      <c r="AO204" s="34" t="e">
        <f ca="1">_xll.BDP($H204,AO$1)</f>
        <v>#NAME?</v>
      </c>
      <c r="AP204" s="34" t="e">
        <f ca="1">_xll.BDP($H204,AP$1)</f>
        <v>#NAME?</v>
      </c>
      <c r="AQ204" s="129">
        <v>0.19283650000000002</v>
      </c>
      <c r="AR204" s="129">
        <v>0.2329676</v>
      </c>
      <c r="AS204" s="129">
        <v>0.15720110000000001</v>
      </c>
      <c r="AT204" s="63" t="s">
        <v>4038</v>
      </c>
      <c r="AU204" s="63" t="s">
        <v>3456</v>
      </c>
      <c r="AV204" t="str">
        <f t="shared" si="68"/>
        <v>15/05/1998</v>
      </c>
      <c r="AW204" s="67" t="s">
        <v>3317</v>
      </c>
      <c r="AX204" s="60">
        <f t="shared" si="69"/>
        <v>0</v>
      </c>
      <c r="AY204" s="60">
        <f t="shared" ca="1" si="70"/>
        <v>0</v>
      </c>
      <c r="AZ204" s="60">
        <f t="shared" ca="1" si="71"/>
        <v>0</v>
      </c>
      <c r="BA204" s="67">
        <v>0</v>
      </c>
      <c r="BB204" s="60">
        <v>0</v>
      </c>
      <c r="BC204" s="67">
        <v>0</v>
      </c>
      <c r="BD204" s="60" t="e">
        <f ca="1">_xll.BDP($H204,BD$1)</f>
        <v>#NAME?</v>
      </c>
      <c r="BE204" s="60" t="e">
        <f t="shared" ca="1" si="72"/>
        <v>#NAME?</v>
      </c>
      <c r="BF204" s="63">
        <v>1041.538</v>
      </c>
      <c r="BG204" s="63">
        <v>1191.462</v>
      </c>
      <c r="BH204" s="63">
        <v>1355.3</v>
      </c>
      <c r="BI204" s="63">
        <v>1025.972</v>
      </c>
      <c r="BJ204" s="63">
        <v>1225.07</v>
      </c>
      <c r="BK204" s="63">
        <v>1473.5550000000001</v>
      </c>
      <c r="BL204" s="45">
        <f t="shared" ca="1" si="73"/>
        <v>0</v>
      </c>
      <c r="BM204" s="45">
        <f t="shared" ca="1" si="74"/>
        <v>0</v>
      </c>
      <c r="BN204" s="45">
        <f t="shared" ca="1" si="75"/>
        <v>0</v>
      </c>
      <c r="BO204" s="45">
        <f t="shared" ca="1" si="76"/>
        <v>0</v>
      </c>
      <c r="BP204" s="45">
        <f t="shared" ca="1" si="77"/>
        <v>0</v>
      </c>
      <c r="BQ204" s="45">
        <f t="shared" ca="1" si="78"/>
        <v>0</v>
      </c>
      <c r="BR204" s="29">
        <f t="shared" ca="1" si="79"/>
        <v>0</v>
      </c>
      <c r="CI204" s="125">
        <f t="shared" si="80"/>
        <v>0.53329301695407105</v>
      </c>
      <c r="CJ204">
        <f t="shared" si="81"/>
        <v>0</v>
      </c>
      <c r="CK204">
        <f t="shared" si="82"/>
        <v>0</v>
      </c>
      <c r="CL204">
        <f t="shared" si="83"/>
        <v>0</v>
      </c>
      <c r="CM204">
        <f t="shared" si="84"/>
        <v>0</v>
      </c>
      <c r="CN204">
        <f t="shared" si="85"/>
        <v>0</v>
      </c>
      <c r="CO204">
        <f t="shared" si="86"/>
        <v>0</v>
      </c>
      <c r="CP204">
        <f t="shared" si="87"/>
        <v>1</v>
      </c>
      <c r="CR204" t="e">
        <f ca="1">_xll.BDP($H204,CR$1)</f>
        <v>#NAME?</v>
      </c>
      <c r="CS204" t="e">
        <f ca="1">_xll.BDP($H204,CS$1)</f>
        <v>#NAME?</v>
      </c>
      <c r="CT204" s="121" t="e">
        <f ca="1">_xll.BDP($H204,CT$1)</f>
        <v>#NAME?</v>
      </c>
      <c r="CU204" s="122" t="e">
        <f ca="1">_xll.BDP($H204,CU$1)</f>
        <v>#NAME?</v>
      </c>
      <c r="CV204" s="122" t="e">
        <f ca="1">_xll.BDP($H204,CV$1)</f>
        <v>#NAME?</v>
      </c>
      <c r="CW204" s="122" t="e">
        <f ca="1">_xll.BDP($H204,CW$1)</f>
        <v>#NAME?</v>
      </c>
    </row>
    <row r="205" spans="1:101" hidden="1" x14ac:dyDescent="0.3">
      <c r="A205" t="str">
        <f t="shared" si="66"/>
        <v>8B</v>
      </c>
      <c r="B205">
        <v>8</v>
      </c>
      <c r="C205" s="31" t="s">
        <v>3296</v>
      </c>
      <c r="D205" s="31">
        <v>3</v>
      </c>
      <c r="E205" s="31">
        <v>1</v>
      </c>
      <c r="F205" s="33">
        <v>0.16</v>
      </c>
      <c r="G205" s="31"/>
      <c r="H205" s="31" t="s">
        <v>2096</v>
      </c>
      <c r="I205" s="34">
        <v>1202</v>
      </c>
      <c r="J205" s="34" t="str">
        <f t="shared" si="67"/>
        <v>1202SALM NO Equity</v>
      </c>
      <c r="K205" s="24" t="s">
        <v>2097</v>
      </c>
      <c r="L205" s="25">
        <v>0.2223885199583247</v>
      </c>
      <c r="M205" s="25">
        <v>0.11294070198055492</v>
      </c>
      <c r="N205" s="25">
        <v>0.21363882227172834</v>
      </c>
      <c r="O205" s="25">
        <v>0.10535426256743087</v>
      </c>
      <c r="P205" s="26">
        <v>15.141856895354925</v>
      </c>
      <c r="Q205" s="26">
        <v>11.897972950490535</v>
      </c>
      <c r="R205" s="26">
        <v>22.548824516018989</v>
      </c>
      <c r="S205" s="27">
        <v>31.61292587715467</v>
      </c>
      <c r="T205" s="27">
        <v>28.488334743258587</v>
      </c>
      <c r="U205" s="25">
        <v>0.35394411818697291</v>
      </c>
      <c r="V205" s="28">
        <v>2.9909077994033244</v>
      </c>
      <c r="W205" s="25">
        <v>0.40653958803476259</v>
      </c>
      <c r="X205" s="29">
        <v>2.4486464426608626E-2</v>
      </c>
      <c r="Y205" s="28">
        <v>16.267345312069111</v>
      </c>
      <c r="Z205" s="28">
        <v>7.2839618871385348</v>
      </c>
      <c r="AA205" s="28">
        <v>41659587000</v>
      </c>
      <c r="AB205" s="28">
        <v>44659446000</v>
      </c>
      <c r="AC205" s="28" t="e">
        <v>#N/A</v>
      </c>
      <c r="AD205" s="30">
        <v>3866000000</v>
      </c>
      <c r="AE205" s="36">
        <v>0</v>
      </c>
      <c r="AF205" s="66" t="e">
        <f ca="1">_xll.BDP($H205,AF$1)/1000000</f>
        <v>#NAME?</v>
      </c>
      <c r="AG205" s="66" t="e">
        <f ca="1">_xll.BDP($H205,AG$1)</f>
        <v>#NAME?</v>
      </c>
      <c r="AH205" s="67" t="e">
        <f ca="1">_xll.BDP($H205,AH$1)</f>
        <v>#NAME?</v>
      </c>
      <c r="AI205" s="67" t="e">
        <f ca="1">_xll.BDP($H205,AI$1)</f>
        <v>#NAME?</v>
      </c>
      <c r="AJ205" s="67" t="e">
        <f ca="1">_xll.BDP($H205,AJ$1)</f>
        <v>#NAME?</v>
      </c>
      <c r="AK205" s="67" t="e">
        <f ca="1">_xll.BDP($H205,AK$1)</f>
        <v>#NAME?</v>
      </c>
      <c r="AL205" s="67" t="e">
        <f ca="1">_xll.BDP($H205,AL$1)</f>
        <v>#NAME?</v>
      </c>
      <c r="AM205" s="34" t="e">
        <f ca="1">_xll.BDP($H205,AM$1)</f>
        <v>#NAME?</v>
      </c>
      <c r="AN205" s="34" t="e">
        <f ca="1">_xll.BDP($H205,AN$1)</f>
        <v>#NAME?</v>
      </c>
      <c r="AO205" s="34" t="e">
        <f ca="1">_xll.BDP($H205,AO$1)</f>
        <v>#NAME?</v>
      </c>
      <c r="AP205" s="34" t="e">
        <f ca="1">_xll.BDP($H205,AP$1)</f>
        <v>#NAME?</v>
      </c>
      <c r="AQ205" s="129" t="e">
        <v>#VALUE!</v>
      </c>
      <c r="AR205" s="129">
        <v>0.30264479999999999</v>
      </c>
      <c r="AS205" s="129">
        <v>0.15876690000000002</v>
      </c>
      <c r="AT205" s="63" t="s">
        <v>3457</v>
      </c>
      <c r="AU205" s="63" t="s">
        <v>3457</v>
      </c>
      <c r="AV205" t="str">
        <f t="shared" si="68"/>
        <v>08/05/2007</v>
      </c>
      <c r="AW205" s="67">
        <v>4.3859649122807012</v>
      </c>
      <c r="AX205" s="60">
        <f t="shared" si="69"/>
        <v>4.3859649122807012</v>
      </c>
      <c r="AY205" s="60">
        <f t="shared" si="70"/>
        <v>-1.8198564269584085E-2</v>
      </c>
      <c r="AZ205" s="60">
        <f t="shared" si="71"/>
        <v>4.3677663480111173</v>
      </c>
      <c r="BA205" s="67">
        <v>82.69407316776001</v>
      </c>
      <c r="BB205" s="60">
        <v>-0.34312025639863464</v>
      </c>
      <c r="BC205" s="67">
        <v>82.350952911361375</v>
      </c>
      <c r="BD205" s="60" t="e">
        <f ca="1">_xll.BDP($H205,BD$1)</f>
        <v>#NAME?</v>
      </c>
      <c r="BE205" s="60" t="e">
        <f t="shared" ca="1" si="72"/>
        <v>#NAME?</v>
      </c>
      <c r="BF205" s="63">
        <v>4234.5380000000005</v>
      </c>
      <c r="BG205" s="63">
        <v>4910.4620000000004</v>
      </c>
      <c r="BH205" s="63">
        <v>5128.9170000000004</v>
      </c>
      <c r="BI205" s="63">
        <v>4501.0140000000001</v>
      </c>
      <c r="BJ205" s="63">
        <v>4505.6000000000004</v>
      </c>
      <c r="BK205" s="63">
        <v>4299.8710000000001</v>
      </c>
      <c r="BL205" s="45">
        <f t="shared" ca="1" si="73"/>
        <v>0</v>
      </c>
      <c r="BM205" s="45">
        <f t="shared" ca="1" si="74"/>
        <v>0</v>
      </c>
      <c r="BN205" s="45">
        <f t="shared" ca="1" si="75"/>
        <v>0</v>
      </c>
      <c r="BO205" s="45">
        <f t="shared" ca="1" si="76"/>
        <v>0</v>
      </c>
      <c r="BP205" s="45">
        <f t="shared" ca="1" si="77"/>
        <v>0</v>
      </c>
      <c r="BQ205" s="45">
        <f t="shared" ca="1" si="78"/>
        <v>0</v>
      </c>
      <c r="BR205" s="29">
        <f t="shared" ca="1" si="79"/>
        <v>0</v>
      </c>
      <c r="CI205" s="125">
        <f t="shared" si="80"/>
        <v>0.2223885199583247</v>
      </c>
      <c r="CJ205">
        <f t="shared" si="81"/>
        <v>0</v>
      </c>
      <c r="CK205">
        <f t="shared" si="82"/>
        <v>0</v>
      </c>
      <c r="CL205">
        <f t="shared" si="83"/>
        <v>0</v>
      </c>
      <c r="CM205">
        <f t="shared" si="84"/>
        <v>1</v>
      </c>
      <c r="CN205">
        <f t="shared" si="85"/>
        <v>0</v>
      </c>
      <c r="CO205">
        <f t="shared" si="86"/>
        <v>0</v>
      </c>
      <c r="CP205">
        <f t="shared" si="87"/>
        <v>0</v>
      </c>
      <c r="CR205" t="e">
        <f ca="1">_xll.BDP($H205,CR$1)</f>
        <v>#NAME?</v>
      </c>
      <c r="CS205" t="e">
        <f ca="1">_xll.BDP($H205,CS$1)</f>
        <v>#NAME?</v>
      </c>
      <c r="CT205" s="121" t="e">
        <f ca="1">_xll.BDP($H205,CT$1)</f>
        <v>#NAME?</v>
      </c>
      <c r="CU205" s="122" t="e">
        <f ca="1">_xll.BDP($H205,CU$1)</f>
        <v>#NAME?</v>
      </c>
      <c r="CV205" s="122" t="e">
        <f ca="1">_xll.BDP($H205,CV$1)</f>
        <v>#NAME?</v>
      </c>
      <c r="CW205" s="122" t="e">
        <f ca="1">_xll.BDP($H205,CW$1)</f>
        <v>#NAME?</v>
      </c>
    </row>
    <row r="206" spans="1:101" hidden="1" x14ac:dyDescent="0.3">
      <c r="A206" t="str">
        <f t="shared" si="66"/>
        <v>9C</v>
      </c>
      <c r="B206">
        <v>9</v>
      </c>
      <c r="C206" s="31" t="s">
        <v>3294</v>
      </c>
      <c r="D206" s="31">
        <v>5</v>
      </c>
      <c r="E206" s="31">
        <v>2</v>
      </c>
      <c r="F206" s="33">
        <v>0.17</v>
      </c>
      <c r="G206" s="31" t="s">
        <v>2464</v>
      </c>
      <c r="H206" s="24" t="s">
        <v>1964</v>
      </c>
      <c r="I206" s="35">
        <v>1203</v>
      </c>
      <c r="J206" s="34" t="str">
        <f t="shared" si="67"/>
        <v>1203FLTR LN Equity</v>
      </c>
      <c r="K206" s="24" t="s">
        <v>1965</v>
      </c>
      <c r="L206" s="25">
        <v>0.25279949182143219</v>
      </c>
      <c r="M206" s="25">
        <v>1.9625610537715207E-2</v>
      </c>
      <c r="N206" s="25">
        <v>2.5151683546571334E-2</v>
      </c>
      <c r="O206" s="25">
        <v>5.7719682541746021E-3</v>
      </c>
      <c r="P206" s="26">
        <v>-0.4830783581513296</v>
      </c>
      <c r="Q206" s="26">
        <v>-0.39520381026510626</v>
      </c>
      <c r="R206" s="26">
        <v>-2.9521738067890224</v>
      </c>
      <c r="S206" s="27">
        <v>10.998890534735304</v>
      </c>
      <c r="T206" s="27">
        <v>5.9455103208027875</v>
      </c>
      <c r="U206" s="25">
        <v>0.52459936397081752</v>
      </c>
      <c r="V206" s="28">
        <v>17.382231404958674</v>
      </c>
      <c r="W206" s="25">
        <v>0.50467723193797542</v>
      </c>
      <c r="X206" s="29">
        <v>2.2962381135417886E-2</v>
      </c>
      <c r="Y206" s="28">
        <v>38.405354346958759</v>
      </c>
      <c r="Z206" s="28" t="e">
        <v>#N/A</v>
      </c>
      <c r="AA206" s="28">
        <v>4524700000</v>
      </c>
      <c r="AB206" s="28">
        <v>15384700000</v>
      </c>
      <c r="AC206" s="28">
        <v>123200000</v>
      </c>
      <c r="AD206" s="30">
        <v>1297400000</v>
      </c>
      <c r="AE206" s="36">
        <v>9.4959149067365495E-2</v>
      </c>
      <c r="AF206" s="66" t="e">
        <f ca="1">_xll.BDP($H206,AF$1)/1000000</f>
        <v>#NAME?</v>
      </c>
      <c r="AG206" s="66" t="e">
        <f ca="1">_xll.BDP($H206,AG$1)</f>
        <v>#NAME?</v>
      </c>
      <c r="AH206" s="67" t="e">
        <f ca="1">_xll.BDP($H206,AH$1)</f>
        <v>#NAME?</v>
      </c>
      <c r="AI206" s="67" t="e">
        <f ca="1">_xll.BDP($H206,AI$1)</f>
        <v>#NAME?</v>
      </c>
      <c r="AJ206" s="67" t="e">
        <f ca="1">_xll.BDP($H206,AJ$1)</f>
        <v>#NAME?</v>
      </c>
      <c r="AK206" s="67" t="e">
        <f ca="1">_xll.BDP($H206,AK$1)</f>
        <v>#NAME?</v>
      </c>
      <c r="AL206" s="67" t="e">
        <f ca="1">_xll.BDP($H206,AL$1)</f>
        <v>#NAME?</v>
      </c>
      <c r="AM206" s="34" t="e">
        <f ca="1">_xll.BDP($H206,AM$1)</f>
        <v>#NAME?</v>
      </c>
      <c r="AN206" s="34" t="e">
        <f ca="1">_xll.BDP($H206,AN$1)</f>
        <v>#NAME?</v>
      </c>
      <c r="AO206" s="34" t="e">
        <f ca="1">_xll.BDP($H206,AO$1)</f>
        <v>#NAME?</v>
      </c>
      <c r="AP206" s="34" t="e">
        <f ca="1">_xll.BDP($H206,AP$1)</f>
        <v>#NAME?</v>
      </c>
      <c r="AQ206" s="129">
        <v>0.23361110000000002</v>
      </c>
      <c r="AR206" s="129">
        <v>0.134766</v>
      </c>
      <c r="AS206" s="129">
        <v>0.12722800000000001</v>
      </c>
      <c r="AT206" s="63" t="s">
        <v>3458</v>
      </c>
      <c r="AU206" s="63" t="s">
        <v>3458</v>
      </c>
      <c r="AV206" t="str">
        <f t="shared" si="68"/>
        <v>07/12/2000</v>
      </c>
      <c r="AW206" s="67" t="s">
        <v>3317</v>
      </c>
      <c r="AX206" s="60">
        <f t="shared" si="69"/>
        <v>0</v>
      </c>
      <c r="AY206" s="60">
        <f t="shared" ca="1" si="70"/>
        <v>0</v>
      </c>
      <c r="AZ206" s="60">
        <f t="shared" ca="1" si="71"/>
        <v>0</v>
      </c>
      <c r="BA206" s="67" t="s">
        <v>3317</v>
      </c>
      <c r="BB206" s="60">
        <v>0</v>
      </c>
      <c r="BC206" s="67" t="s">
        <v>3317</v>
      </c>
      <c r="BD206" s="60" t="e">
        <f ca="1">_xll.BDP($H206,BD$1)</f>
        <v>#NAME?</v>
      </c>
      <c r="BE206" s="60" t="e">
        <f t="shared" ca="1" si="72"/>
        <v>#NAME?</v>
      </c>
      <c r="BF206" s="63">
        <v>697.76499999999999</v>
      </c>
      <c r="BG206" s="63">
        <v>1044.2350000000001</v>
      </c>
      <c r="BH206" s="63">
        <v>1361.067</v>
      </c>
      <c r="BI206" s="63">
        <v>822.05200000000002</v>
      </c>
      <c r="BJ206" s="63">
        <v>1162.537</v>
      </c>
      <c r="BK206" s="63">
        <v>1498.9370000000001</v>
      </c>
      <c r="BL206" s="45">
        <f t="shared" ca="1" si="73"/>
        <v>0</v>
      </c>
      <c r="BM206" s="45">
        <f t="shared" ca="1" si="74"/>
        <v>0</v>
      </c>
      <c r="BN206" s="45">
        <f t="shared" ca="1" si="75"/>
        <v>0</v>
      </c>
      <c r="BO206" s="45">
        <f t="shared" ca="1" si="76"/>
        <v>0</v>
      </c>
      <c r="BP206" s="45">
        <f t="shared" ca="1" si="77"/>
        <v>0</v>
      </c>
      <c r="BQ206" s="45">
        <f t="shared" ca="1" si="78"/>
        <v>0</v>
      </c>
      <c r="BR206" s="29">
        <f t="shared" ca="1" si="79"/>
        <v>0</v>
      </c>
      <c r="CI206" s="125">
        <f t="shared" si="80"/>
        <v>0.25279949182143219</v>
      </c>
      <c r="CJ206">
        <f t="shared" si="81"/>
        <v>0</v>
      </c>
      <c r="CK206">
        <f t="shared" si="82"/>
        <v>0</v>
      </c>
      <c r="CL206">
        <f t="shared" si="83"/>
        <v>0</v>
      </c>
      <c r="CM206">
        <f t="shared" si="84"/>
        <v>1</v>
      </c>
      <c r="CN206">
        <f t="shared" si="85"/>
        <v>0</v>
      </c>
      <c r="CO206">
        <f t="shared" si="86"/>
        <v>0</v>
      </c>
      <c r="CP206">
        <f t="shared" si="87"/>
        <v>0</v>
      </c>
      <c r="CR206" t="e">
        <f ca="1">_xll.BDP($H206,CR$1)</f>
        <v>#NAME?</v>
      </c>
      <c r="CS206" t="e">
        <f ca="1">_xll.BDP($H206,CS$1)</f>
        <v>#NAME?</v>
      </c>
      <c r="CT206" s="121" t="e">
        <f ca="1">_xll.BDP($H206,CT$1)</f>
        <v>#NAME?</v>
      </c>
      <c r="CU206" s="122" t="e">
        <f ca="1">_xll.BDP($H206,CU$1)</f>
        <v>#NAME?</v>
      </c>
      <c r="CV206" s="122" t="e">
        <f ca="1">_xll.BDP($H206,CV$1)</f>
        <v>#NAME?</v>
      </c>
      <c r="CW206" s="122" t="e">
        <f ca="1">_xll.BDP($H206,CW$1)</f>
        <v>#NAME?</v>
      </c>
    </row>
    <row r="207" spans="1:101" hidden="1" x14ac:dyDescent="0.3">
      <c r="A207" t="str">
        <f t="shared" si="66"/>
        <v>5A</v>
      </c>
      <c r="B207">
        <v>5</v>
      </c>
      <c r="C207" s="31" t="s">
        <v>3295</v>
      </c>
      <c r="D207" s="31">
        <v>6</v>
      </c>
      <c r="E207" s="31">
        <v>5</v>
      </c>
      <c r="F207" s="33">
        <v>0.15</v>
      </c>
      <c r="G207" s="31" t="s">
        <v>2954</v>
      </c>
      <c r="H207" s="24" t="s">
        <v>50</v>
      </c>
      <c r="I207" s="34">
        <v>1204</v>
      </c>
      <c r="J207" s="34" t="str">
        <f t="shared" si="67"/>
        <v>1204AON US Equity</v>
      </c>
      <c r="K207" s="24" t="s">
        <v>656</v>
      </c>
      <c r="L207" s="25">
        <v>1.3798731939736297</v>
      </c>
      <c r="M207" s="25">
        <v>2.0248070562293274</v>
      </c>
      <c r="N207" s="25">
        <v>0.27366253859727585</v>
      </c>
      <c r="O207" s="25">
        <v>0.36344745695626363</v>
      </c>
      <c r="P207" s="26">
        <v>31.040578875961021</v>
      </c>
      <c r="Q207" s="26">
        <v>26.164172632714834</v>
      </c>
      <c r="R207" s="26" t="e">
        <v>#N/A</v>
      </c>
      <c r="S207" s="27">
        <v>30.320498051255527</v>
      </c>
      <c r="T207" s="27">
        <v>32.951358281913613</v>
      </c>
      <c r="U207" s="25">
        <v>0.42122310480450376</v>
      </c>
      <c r="V207" s="28">
        <v>2.7066402378592667</v>
      </c>
      <c r="W207" s="25">
        <v>1.6932823402329724E-3</v>
      </c>
      <c r="X207" s="29">
        <v>3.4875153499795336E-2</v>
      </c>
      <c r="Y207" s="28">
        <v>3.4719366155162694</v>
      </c>
      <c r="Z207" s="28">
        <v>15.970176856290275</v>
      </c>
      <c r="AA207" s="28">
        <v>1814000000</v>
      </c>
      <c r="AB207" s="28">
        <v>10106000000</v>
      </c>
      <c r="AC207" s="28">
        <v>406000000</v>
      </c>
      <c r="AD207" s="30">
        <v>3199000000</v>
      </c>
      <c r="AE207" s="36">
        <v>0.12691466083150985</v>
      </c>
      <c r="AF207" s="66" t="e">
        <f ca="1">_xll.BDP($H207,AF$1)/1000000</f>
        <v>#NAME?</v>
      </c>
      <c r="AG207" s="66" t="e">
        <f ca="1">_xll.BDP($H207,AG$1)</f>
        <v>#NAME?</v>
      </c>
      <c r="AH207" s="67" t="e">
        <f ca="1">_xll.BDP($H207,AH$1)</f>
        <v>#NAME?</v>
      </c>
      <c r="AI207" s="67" t="e">
        <f ca="1">_xll.BDP($H207,AI$1)</f>
        <v>#NAME?</v>
      </c>
      <c r="AJ207" s="67" t="e">
        <f ca="1">_xll.BDP($H207,AJ$1)</f>
        <v>#NAME?</v>
      </c>
      <c r="AK207" s="67" t="e">
        <f ca="1">_xll.BDP($H207,AK$1)</f>
        <v>#NAME?</v>
      </c>
      <c r="AL207" s="67" t="e">
        <f ca="1">_xll.BDP($H207,AL$1)</f>
        <v>#NAME?</v>
      </c>
      <c r="AM207" s="34" t="e">
        <f ca="1">_xll.BDP($H207,AM$1)</f>
        <v>#NAME?</v>
      </c>
      <c r="AN207" s="34" t="e">
        <f ca="1">_xll.BDP($H207,AN$1)</f>
        <v>#NAME?</v>
      </c>
      <c r="AO207" s="34" t="e">
        <f ca="1">_xll.BDP($H207,AO$1)</f>
        <v>#NAME?</v>
      </c>
      <c r="AP207" s="34" t="e">
        <f ca="1">_xll.BDP($H207,AP$1)</f>
        <v>#NAME?</v>
      </c>
      <c r="AQ207" s="129">
        <v>0.16818719999999998</v>
      </c>
      <c r="AR207" s="129">
        <v>0.20197470000000001</v>
      </c>
      <c r="AS207" s="129">
        <v>0.19845160000000001</v>
      </c>
      <c r="AT207" s="63" t="s">
        <v>4039</v>
      </c>
      <c r="AU207" s="63" t="s">
        <v>3317</v>
      </c>
      <c r="AV207" t="str">
        <f t="shared" si="68"/>
        <v>01/04/2020</v>
      </c>
      <c r="AW207" s="67">
        <v>0.72058350805441662</v>
      </c>
      <c r="AX207" s="60">
        <f t="shared" si="69"/>
        <v>0.72058350805441662</v>
      </c>
      <c r="AY207" s="60">
        <f t="shared" si="70"/>
        <v>4.8946763128102386</v>
      </c>
      <c r="AZ207" s="60">
        <f t="shared" si="71"/>
        <v>5.6152598208646554</v>
      </c>
      <c r="BA207" s="67">
        <v>17.862654320987652</v>
      </c>
      <c r="BB207" s="60">
        <v>121.33487654320987</v>
      </c>
      <c r="BC207" s="67">
        <v>139.19753086419752</v>
      </c>
      <c r="BD207" s="60" t="e">
        <f ca="1">_xll.BDP($H207,BD$1)</f>
        <v>#NAME?</v>
      </c>
      <c r="BE207" s="60" t="e">
        <f t="shared" ca="1" si="72"/>
        <v>#NAME?</v>
      </c>
      <c r="BF207" s="63">
        <v>2946.0529999999999</v>
      </c>
      <c r="BG207" s="63">
        <v>3221.2110000000002</v>
      </c>
      <c r="BH207" s="63">
        <v>3472.75</v>
      </c>
      <c r="BI207" s="63">
        <v>3328.8740000000003</v>
      </c>
      <c r="BJ207" s="63">
        <v>3646.23</v>
      </c>
      <c r="BK207" s="63">
        <v>3920.48</v>
      </c>
      <c r="BL207" s="45">
        <f t="shared" ca="1" si="73"/>
        <v>0</v>
      </c>
      <c r="BM207" s="45">
        <f t="shared" ca="1" si="74"/>
        <v>0</v>
      </c>
      <c r="BN207" s="45">
        <f t="shared" ca="1" si="75"/>
        <v>0</v>
      </c>
      <c r="BO207" s="45">
        <f t="shared" ca="1" si="76"/>
        <v>0</v>
      </c>
      <c r="BP207" s="45">
        <f t="shared" ca="1" si="77"/>
        <v>0</v>
      </c>
      <c r="BQ207" s="45">
        <f t="shared" ca="1" si="78"/>
        <v>0</v>
      </c>
      <c r="BR207" s="29">
        <f t="shared" ca="1" si="79"/>
        <v>0</v>
      </c>
      <c r="CI207" s="125">
        <f t="shared" si="80"/>
        <v>1.3798731939736297</v>
      </c>
      <c r="CJ207">
        <f t="shared" si="81"/>
        <v>0</v>
      </c>
      <c r="CK207">
        <f t="shared" si="82"/>
        <v>0</v>
      </c>
      <c r="CL207">
        <f t="shared" si="83"/>
        <v>0</v>
      </c>
      <c r="CM207">
        <f t="shared" si="84"/>
        <v>0</v>
      </c>
      <c r="CN207">
        <f t="shared" si="85"/>
        <v>0</v>
      </c>
      <c r="CO207">
        <f t="shared" si="86"/>
        <v>0</v>
      </c>
      <c r="CP207">
        <f t="shared" si="87"/>
        <v>1</v>
      </c>
      <c r="CR207" t="e">
        <f ca="1">_xll.BDP($H207,CR$1)</f>
        <v>#NAME?</v>
      </c>
      <c r="CS207" t="e">
        <f ca="1">_xll.BDP($H207,CS$1)</f>
        <v>#NAME?</v>
      </c>
      <c r="CT207" s="121" t="e">
        <f ca="1">_xll.BDP($H207,CT$1)</f>
        <v>#NAME?</v>
      </c>
      <c r="CU207" s="122" t="e">
        <f ca="1">_xll.BDP($H207,CU$1)</f>
        <v>#NAME?</v>
      </c>
      <c r="CV207" s="122" t="e">
        <f ca="1">_xll.BDP($H207,CV$1)</f>
        <v>#NAME?</v>
      </c>
      <c r="CW207" s="122" t="e">
        <f ca="1">_xll.BDP($H207,CW$1)</f>
        <v>#NAME?</v>
      </c>
    </row>
    <row r="208" spans="1:101" hidden="1" x14ac:dyDescent="0.3">
      <c r="A208" t="str">
        <f t="shared" si="66"/>
        <v>5A</v>
      </c>
      <c r="B208">
        <v>5</v>
      </c>
      <c r="C208" s="31" t="s">
        <v>3295</v>
      </c>
      <c r="D208" s="31">
        <v>7</v>
      </c>
      <c r="E208" s="31">
        <v>6</v>
      </c>
      <c r="F208" s="33">
        <v>0.14000000000000001</v>
      </c>
      <c r="G208" s="31"/>
      <c r="H208" s="24" t="s">
        <v>103</v>
      </c>
      <c r="I208" s="35">
        <v>1205</v>
      </c>
      <c r="J208" s="34" t="str">
        <f t="shared" si="67"/>
        <v>1205MMC US Equity</v>
      </c>
      <c r="K208" s="24" t="s">
        <v>734</v>
      </c>
      <c r="L208" s="25">
        <v>0.74998416759025877</v>
      </c>
      <c r="M208" s="25">
        <v>0.73039215686274506</v>
      </c>
      <c r="N208" s="25">
        <v>0.19653883151430379</v>
      </c>
      <c r="O208" s="25">
        <v>0.20931559769963562</v>
      </c>
      <c r="P208" s="26">
        <v>17.65352956795509</v>
      </c>
      <c r="Q208" s="26">
        <v>13.175920977647756</v>
      </c>
      <c r="R208" s="26">
        <v>28.975015449810186</v>
      </c>
      <c r="S208" s="27">
        <v>26.628989321396098</v>
      </c>
      <c r="T208" s="27">
        <v>28.055019305019304</v>
      </c>
      <c r="U208" s="25">
        <v>6.3282684922357654E-2</v>
      </c>
      <c r="V208" s="28">
        <v>0.33339197748064742</v>
      </c>
      <c r="W208" s="25">
        <v>0.2606837606837607</v>
      </c>
      <c r="X208" s="29">
        <v>3.6021872863978129E-2</v>
      </c>
      <c r="Y208" s="28">
        <v>7.9338081443320334</v>
      </c>
      <c r="Z208" s="28">
        <v>15.403309705888347</v>
      </c>
      <c r="AA208" s="28">
        <v>6528000000</v>
      </c>
      <c r="AB208" s="28">
        <v>22779000000</v>
      </c>
      <c r="AC208" s="28">
        <v>463000000</v>
      </c>
      <c r="AD208" s="30">
        <v>3550000000</v>
      </c>
      <c r="AE208" s="36">
        <v>0.13042253521126759</v>
      </c>
      <c r="AF208" s="66" t="e">
        <f ca="1">_xll.BDP($H208,AF$1)/1000000</f>
        <v>#NAME?</v>
      </c>
      <c r="AG208" s="66" t="e">
        <f ca="1">_xll.BDP($H208,AG$1)</f>
        <v>#NAME?</v>
      </c>
      <c r="AH208" s="67" t="e">
        <f ca="1">_xll.BDP($H208,AH$1)</f>
        <v>#NAME?</v>
      </c>
      <c r="AI208" s="67" t="e">
        <f ca="1">_xll.BDP($H208,AI$1)</f>
        <v>#NAME?</v>
      </c>
      <c r="AJ208" s="67" t="e">
        <f ca="1">_xll.BDP($H208,AJ$1)</f>
        <v>#NAME?</v>
      </c>
      <c r="AK208" s="67" t="e">
        <f ca="1">_xll.BDP($H208,AK$1)</f>
        <v>#NAME?</v>
      </c>
      <c r="AL208" s="67" t="e">
        <f ca="1">_xll.BDP($H208,AL$1)</f>
        <v>#NAME?</v>
      </c>
      <c r="AM208" s="34" t="e">
        <f ca="1">_xll.BDP($H208,AM$1)</f>
        <v>#NAME?</v>
      </c>
      <c r="AN208" s="34" t="e">
        <f ca="1">_xll.BDP($H208,AN$1)</f>
        <v>#NAME?</v>
      </c>
      <c r="AO208" s="34" t="e">
        <f ca="1">_xll.BDP($H208,AO$1)</f>
        <v>#NAME?</v>
      </c>
      <c r="AP208" s="34" t="e">
        <f ca="1">_xll.BDP($H208,AP$1)</f>
        <v>#NAME?</v>
      </c>
      <c r="AQ208" s="129">
        <v>9.6420530000000004E-2</v>
      </c>
      <c r="AR208" s="129">
        <v>0.1978558</v>
      </c>
      <c r="AS208" s="129">
        <v>0.18408349999999998</v>
      </c>
      <c r="AT208" s="63" t="s">
        <v>3998</v>
      </c>
      <c r="AU208" s="63" t="s">
        <v>3459</v>
      </c>
      <c r="AV208" t="str">
        <f t="shared" si="68"/>
        <v>20/03/1962</v>
      </c>
      <c r="AW208" s="67">
        <v>1.4791666219631829</v>
      </c>
      <c r="AX208" s="60">
        <f t="shared" si="69"/>
        <v>1.4791666219631829</v>
      </c>
      <c r="AY208" s="60">
        <f t="shared" si="70"/>
        <v>1.9379262570718481</v>
      </c>
      <c r="AZ208" s="60">
        <f t="shared" si="71"/>
        <v>3.4170928790350308</v>
      </c>
      <c r="BA208" s="67">
        <v>32.542667052357537</v>
      </c>
      <c r="BB208" s="60">
        <v>42.635689596760194</v>
      </c>
      <c r="BC208" s="67">
        <v>75.178356649117731</v>
      </c>
      <c r="BD208" s="60" t="e">
        <f ca="1">_xll.BDP($H208,BD$1)</f>
        <v>#NAME?</v>
      </c>
      <c r="BE208" s="60" t="e">
        <f t="shared" ca="1" si="72"/>
        <v>#NAME?</v>
      </c>
      <c r="BF208" s="63">
        <v>3858.8890000000001</v>
      </c>
      <c r="BG208" s="63">
        <v>4216.2219999999998</v>
      </c>
      <c r="BH208" s="63">
        <v>4568.1540000000005</v>
      </c>
      <c r="BI208" s="63">
        <v>3570.4160000000002</v>
      </c>
      <c r="BJ208" s="63">
        <v>4322.4449999999997</v>
      </c>
      <c r="BK208" s="63">
        <v>4742.6900000000005</v>
      </c>
      <c r="BL208" s="45">
        <f t="shared" ca="1" si="73"/>
        <v>0</v>
      </c>
      <c r="BM208" s="45">
        <f t="shared" ca="1" si="74"/>
        <v>0</v>
      </c>
      <c r="BN208" s="45">
        <f t="shared" ca="1" si="75"/>
        <v>0</v>
      </c>
      <c r="BO208" s="45">
        <f t="shared" ca="1" si="76"/>
        <v>0</v>
      </c>
      <c r="BP208" s="45">
        <f t="shared" ca="1" si="77"/>
        <v>0</v>
      </c>
      <c r="BQ208" s="45">
        <f t="shared" ca="1" si="78"/>
        <v>0</v>
      </c>
      <c r="BR208" s="29">
        <f t="shared" ca="1" si="79"/>
        <v>0</v>
      </c>
      <c r="CI208" s="125">
        <f t="shared" si="80"/>
        <v>0.74998416759025877</v>
      </c>
      <c r="CJ208">
        <f t="shared" si="81"/>
        <v>0</v>
      </c>
      <c r="CK208">
        <f t="shared" si="82"/>
        <v>0</v>
      </c>
      <c r="CL208">
        <f t="shared" si="83"/>
        <v>0</v>
      </c>
      <c r="CM208">
        <f t="shared" si="84"/>
        <v>0</v>
      </c>
      <c r="CN208">
        <f t="shared" si="85"/>
        <v>0</v>
      </c>
      <c r="CO208">
        <f t="shared" si="86"/>
        <v>0</v>
      </c>
      <c r="CP208">
        <f t="shared" si="87"/>
        <v>1</v>
      </c>
      <c r="CR208" t="e">
        <f ca="1">_xll.BDP($H208,CR$1)</f>
        <v>#NAME?</v>
      </c>
      <c r="CS208" t="e">
        <f ca="1">_xll.BDP($H208,CS$1)</f>
        <v>#NAME?</v>
      </c>
      <c r="CT208" s="121" t="e">
        <f ca="1">_xll.BDP($H208,CT$1)</f>
        <v>#NAME?</v>
      </c>
      <c r="CU208" s="122" t="e">
        <f ca="1">_xll.BDP($H208,CU$1)</f>
        <v>#NAME?</v>
      </c>
      <c r="CV208" s="122" t="e">
        <f ca="1">_xll.BDP($H208,CV$1)</f>
        <v>#NAME?</v>
      </c>
      <c r="CW208" s="122" t="e">
        <f ca="1">_xll.BDP($H208,CW$1)</f>
        <v>#NAME?</v>
      </c>
    </row>
    <row r="209" spans="1:101" hidden="1" x14ac:dyDescent="0.3">
      <c r="A209" t="str">
        <f t="shared" si="66"/>
        <v>9C</v>
      </c>
      <c r="B209">
        <v>9</v>
      </c>
      <c r="C209" s="31" t="s">
        <v>3294</v>
      </c>
      <c r="D209" s="31">
        <v>8</v>
      </c>
      <c r="E209" s="31">
        <v>3</v>
      </c>
      <c r="F209" s="33">
        <v>0.15</v>
      </c>
      <c r="G209" s="31" t="s">
        <v>2467</v>
      </c>
      <c r="H209" s="31" t="s">
        <v>1839</v>
      </c>
      <c r="I209" s="34">
        <v>1206</v>
      </c>
      <c r="J209" s="34" t="str">
        <f t="shared" si="67"/>
        <v>1206ENT LN Equity</v>
      </c>
      <c r="K209" s="24" t="s">
        <v>1840</v>
      </c>
      <c r="L209" s="25">
        <v>0.1794397329406478</v>
      </c>
      <c r="M209" s="25">
        <v>0.30123444883788214</v>
      </c>
      <c r="N209" s="25">
        <v>6.5992875305699999E-2</v>
      </c>
      <c r="O209" s="25">
        <v>0.10320502230299025</v>
      </c>
      <c r="P209" s="26">
        <v>7.7126815844418388</v>
      </c>
      <c r="Q209" s="26">
        <v>2.4659594181548736</v>
      </c>
      <c r="R209" s="26">
        <v>0.76826616295496752</v>
      </c>
      <c r="S209" s="27">
        <v>22.405790484496237</v>
      </c>
      <c r="T209" s="27">
        <v>22.800158253624705</v>
      </c>
      <c r="U209" s="25">
        <v>0.57478942172369607</v>
      </c>
      <c r="V209" s="28">
        <v>3.1176939728836732</v>
      </c>
      <c r="W209" s="25">
        <v>0.37947802606437142</v>
      </c>
      <c r="X209" s="29">
        <v>2.6215794279654776E-2</v>
      </c>
      <c r="Y209" s="28">
        <v>62.55196972452768</v>
      </c>
      <c r="Z209" s="28" t="e">
        <v>#N/A</v>
      </c>
      <c r="AA209" s="28">
        <v>2073800000</v>
      </c>
      <c r="AB209" s="28">
        <v>6053000000</v>
      </c>
      <c r="AC209" s="28">
        <v>19200000</v>
      </c>
      <c r="AD209" s="30">
        <v>640200000</v>
      </c>
      <c r="AE209" s="36">
        <v>2.9990627928772259E-2</v>
      </c>
      <c r="AF209" s="66" t="e">
        <f ca="1">_xll.BDP($H209,AF$1)/1000000</f>
        <v>#NAME?</v>
      </c>
      <c r="AG209" s="66" t="e">
        <f ca="1">_xll.BDP($H209,AG$1)</f>
        <v>#NAME?</v>
      </c>
      <c r="AH209" s="67" t="e">
        <f ca="1">_xll.BDP($H209,AH$1)</f>
        <v>#NAME?</v>
      </c>
      <c r="AI209" s="67" t="e">
        <f ca="1">_xll.BDP($H209,AI$1)</f>
        <v>#NAME?</v>
      </c>
      <c r="AJ209" s="67" t="e">
        <f ca="1">_xll.BDP($H209,AJ$1)</f>
        <v>#NAME?</v>
      </c>
      <c r="AK209" s="67" t="e">
        <f ca="1">_xll.BDP($H209,AK$1)</f>
        <v>#NAME?</v>
      </c>
      <c r="AL209" s="67" t="e">
        <f ca="1">_xll.BDP($H209,AL$1)</f>
        <v>#NAME?</v>
      </c>
      <c r="AM209" s="34" t="e">
        <f ca="1">_xll.BDP($H209,AM$1)</f>
        <v>#NAME?</v>
      </c>
      <c r="AN209" s="34" t="e">
        <f ca="1">_xll.BDP($H209,AN$1)</f>
        <v>#NAME?</v>
      </c>
      <c r="AO209" s="34" t="e">
        <f ca="1">_xll.BDP($H209,AO$1)</f>
        <v>#NAME?</v>
      </c>
      <c r="AP209" s="34" t="e">
        <f ca="1">_xll.BDP($H209,AP$1)</f>
        <v>#NAME?</v>
      </c>
      <c r="AQ209" s="129" t="e">
        <v>#VALUE!</v>
      </c>
      <c r="AR209" s="129">
        <v>0.20778430000000001</v>
      </c>
      <c r="AS209" s="129">
        <v>7.9798540000000001E-2</v>
      </c>
      <c r="AT209" s="63" t="s">
        <v>3460</v>
      </c>
      <c r="AU209" s="63" t="s">
        <v>3460</v>
      </c>
      <c r="AV209" t="str">
        <f t="shared" si="68"/>
        <v>21/12/2004</v>
      </c>
      <c r="AW209" s="67">
        <v>0.62569009937430997</v>
      </c>
      <c r="AX209" s="60">
        <f t="shared" si="69"/>
        <v>0.62569009937430997</v>
      </c>
      <c r="AY209" s="60">
        <f t="shared" si="70"/>
        <v>0</v>
      </c>
      <c r="AZ209" s="60">
        <f t="shared" si="71"/>
        <v>0.62569009937430997</v>
      </c>
      <c r="BA209" s="67">
        <v>36.002553783469729</v>
      </c>
      <c r="BB209" s="60">
        <v>0</v>
      </c>
      <c r="BC209" s="67">
        <v>36.002553783469729</v>
      </c>
      <c r="BD209" s="60" t="e">
        <f ca="1">_xll.BDP($H209,BD$1)</f>
        <v>#NAME?</v>
      </c>
      <c r="BE209" s="60" t="e">
        <f t="shared" ca="1" si="72"/>
        <v>#NAME?</v>
      </c>
      <c r="BF209" s="63">
        <v>362.17599999999999</v>
      </c>
      <c r="BG209" s="63">
        <v>534.22199999999998</v>
      </c>
      <c r="BH209" s="63">
        <v>680</v>
      </c>
      <c r="BI209" s="63">
        <v>481.572</v>
      </c>
      <c r="BJ209" s="63">
        <v>627.375</v>
      </c>
      <c r="BK209" s="63">
        <v>726.58699999999999</v>
      </c>
      <c r="BL209" s="45">
        <f t="shared" ca="1" si="73"/>
        <v>0</v>
      </c>
      <c r="BM209" s="45">
        <f t="shared" ca="1" si="74"/>
        <v>0</v>
      </c>
      <c r="BN209" s="45">
        <f t="shared" ca="1" si="75"/>
        <v>0</v>
      </c>
      <c r="BO209" s="45">
        <f t="shared" ca="1" si="76"/>
        <v>0</v>
      </c>
      <c r="BP209" s="45">
        <f t="shared" ca="1" si="77"/>
        <v>0</v>
      </c>
      <c r="BQ209" s="45">
        <f t="shared" ca="1" si="78"/>
        <v>0</v>
      </c>
      <c r="BR209" s="29">
        <f t="shared" ca="1" si="79"/>
        <v>0</v>
      </c>
      <c r="CI209" s="125">
        <f t="shared" si="80"/>
        <v>0.1794397329406478</v>
      </c>
      <c r="CJ209">
        <f t="shared" si="81"/>
        <v>0</v>
      </c>
      <c r="CK209">
        <f t="shared" si="82"/>
        <v>0</v>
      </c>
      <c r="CL209">
        <f t="shared" si="83"/>
        <v>1</v>
      </c>
      <c r="CM209">
        <f t="shared" si="84"/>
        <v>0</v>
      </c>
      <c r="CN209">
        <f t="shared" si="85"/>
        <v>0</v>
      </c>
      <c r="CO209">
        <f t="shared" si="86"/>
        <v>0</v>
      </c>
      <c r="CP209">
        <f t="shared" si="87"/>
        <v>0</v>
      </c>
      <c r="CR209" t="e">
        <f ca="1">_xll.BDP($H209,CR$1)</f>
        <v>#NAME?</v>
      </c>
      <c r="CS209" t="e">
        <f ca="1">_xll.BDP($H209,CS$1)</f>
        <v>#NAME?</v>
      </c>
      <c r="CT209" s="121" t="e">
        <f ca="1">_xll.BDP($H209,CT$1)</f>
        <v>#NAME?</v>
      </c>
      <c r="CU209" s="122" t="e">
        <f ca="1">_xll.BDP($H209,CU$1)</f>
        <v>#NAME?</v>
      </c>
      <c r="CV209" s="122" t="e">
        <f ca="1">_xll.BDP($H209,CV$1)</f>
        <v>#NAME?</v>
      </c>
      <c r="CW209" s="122" t="e">
        <f ca="1">_xll.BDP($H209,CW$1)</f>
        <v>#NAME?</v>
      </c>
    </row>
    <row r="210" spans="1:101" hidden="1" x14ac:dyDescent="0.3">
      <c r="A210" t="str">
        <f t="shared" si="66"/>
        <v>7A</v>
      </c>
      <c r="B210">
        <v>7</v>
      </c>
      <c r="C210" s="31" t="s">
        <v>3295</v>
      </c>
      <c r="D210" s="31">
        <v>12</v>
      </c>
      <c r="E210" s="31">
        <v>3</v>
      </c>
      <c r="F210" s="33">
        <v>0.25</v>
      </c>
      <c r="G210" s="31" t="s">
        <v>2701</v>
      </c>
      <c r="H210" s="44" t="s">
        <v>2702</v>
      </c>
      <c r="I210" s="35">
        <v>1207</v>
      </c>
      <c r="J210" s="34" t="str">
        <f t="shared" si="67"/>
        <v>1207VITB SS Equity</v>
      </c>
      <c r="K210" s="44" t="s">
        <v>2703</v>
      </c>
      <c r="L210" s="25">
        <v>0.28815534452030933</v>
      </c>
      <c r="M210" s="25">
        <v>0.27245777365221507</v>
      </c>
      <c r="N210" s="25">
        <v>0.12607462537194181</v>
      </c>
      <c r="O210" s="25">
        <v>8.514901937548143E-2</v>
      </c>
      <c r="P210" s="26">
        <v>6.8993135830240595</v>
      </c>
      <c r="Q210" s="26">
        <v>5.3154641001094527</v>
      </c>
      <c r="R210" s="26">
        <v>5.7299243877923765</v>
      </c>
      <c r="S210" s="27">
        <v>33.718455603940527</v>
      </c>
      <c r="T210" s="27">
        <v>36.130434321053933</v>
      </c>
      <c r="U210" s="25">
        <v>0.36478985411535847</v>
      </c>
      <c r="V210" s="28">
        <v>1.5605880529144271</v>
      </c>
      <c r="W210" s="25">
        <v>0.86724066590955107</v>
      </c>
      <c r="X210" s="29" t="e">
        <v>#N/A</v>
      </c>
      <c r="Y210" s="28">
        <v>21.525217256504266</v>
      </c>
      <c r="Z210" s="28">
        <v>26.268469968275031</v>
      </c>
      <c r="AA210" s="28">
        <v>1318608000</v>
      </c>
      <c r="AB210" s="28">
        <v>4219250000</v>
      </c>
      <c r="AC210" s="28" t="e">
        <v>#N/A</v>
      </c>
      <c r="AD210" s="30">
        <v>729739000</v>
      </c>
      <c r="AE210" s="36">
        <v>0</v>
      </c>
      <c r="AF210" s="66" t="e">
        <f ca="1">_xll.BDP($H210,AF$1)/1000000</f>
        <v>#NAME?</v>
      </c>
      <c r="AG210" s="66" t="e">
        <f ca="1">_xll.BDP($H210,AG$1)</f>
        <v>#NAME?</v>
      </c>
      <c r="AH210" s="67" t="e">
        <f ca="1">_xll.BDP($H210,AH$1)</f>
        <v>#NAME?</v>
      </c>
      <c r="AI210" s="67" t="e">
        <f ca="1">_xll.BDP($H210,AI$1)</f>
        <v>#NAME?</v>
      </c>
      <c r="AJ210" s="67" t="e">
        <f ca="1">_xll.BDP($H210,AJ$1)</f>
        <v>#NAME?</v>
      </c>
      <c r="AK210" s="67" t="e">
        <f ca="1">_xll.BDP($H210,AK$1)</f>
        <v>#NAME?</v>
      </c>
      <c r="AL210" s="67" t="e">
        <f ca="1">_xll.BDP($H210,AL$1)</f>
        <v>#NAME?</v>
      </c>
      <c r="AM210" s="34" t="e">
        <f ca="1">_xll.BDP($H210,AM$1)</f>
        <v>#NAME?</v>
      </c>
      <c r="AN210" s="34" t="e">
        <f ca="1">_xll.BDP($H210,AN$1)</f>
        <v>#NAME?</v>
      </c>
      <c r="AO210" s="34" t="e">
        <f ca="1">_xll.BDP($H210,AO$1)</f>
        <v>#NAME?</v>
      </c>
      <c r="AP210" s="34" t="e">
        <f ca="1">_xll.BDP($H210,AP$1)</f>
        <v>#NAME?</v>
      </c>
      <c r="AQ210" s="129">
        <v>0.42084890000000003</v>
      </c>
      <c r="AR210" s="129">
        <v>0.43739960000000006</v>
      </c>
      <c r="AS210" s="129">
        <v>0.40539119999999995</v>
      </c>
      <c r="AT210" s="63" t="s">
        <v>4040</v>
      </c>
      <c r="AU210" s="63" t="s">
        <v>3317</v>
      </c>
      <c r="AV210" t="str">
        <f t="shared" si="68"/>
        <v>28/06/1999</v>
      </c>
      <c r="AW210" s="67">
        <v>0.38287153171952487</v>
      </c>
      <c r="AX210" s="60">
        <f t="shared" si="69"/>
        <v>0.38287153171952487</v>
      </c>
      <c r="AY210" s="60">
        <f t="shared" si="70"/>
        <v>-3.7509314483021114</v>
      </c>
      <c r="AZ210" s="60">
        <f t="shared" si="71"/>
        <v>-3.3680599165825864</v>
      </c>
      <c r="BA210" s="67">
        <v>34.248267817865305</v>
      </c>
      <c r="BB210" s="60">
        <v>-335.52482795197858</v>
      </c>
      <c r="BC210" s="67">
        <v>-301.27656013411325</v>
      </c>
      <c r="BD210" s="60" t="e">
        <f ca="1">_xll.BDP($H210,BD$1)</f>
        <v>#NAME?</v>
      </c>
      <c r="BE210" s="60" t="e">
        <f t="shared" ca="1" si="72"/>
        <v>#NAME?</v>
      </c>
      <c r="BF210" s="63">
        <v>452.5</v>
      </c>
      <c r="BG210" s="63">
        <v>562.5</v>
      </c>
      <c r="BH210" s="63">
        <v>638</v>
      </c>
      <c r="BI210" s="63">
        <v>-504.33300000000003</v>
      </c>
      <c r="BJ210" s="63">
        <v>524.66700000000003</v>
      </c>
      <c r="BK210" s="63">
        <v>567.33299999999997</v>
      </c>
      <c r="BL210" s="45">
        <f t="shared" ca="1" si="73"/>
        <v>0</v>
      </c>
      <c r="BM210" s="45">
        <f t="shared" ca="1" si="74"/>
        <v>0</v>
      </c>
      <c r="BN210" s="45">
        <f t="shared" ca="1" si="75"/>
        <v>0</v>
      </c>
      <c r="BO210" s="45">
        <f t="shared" ca="1" si="76"/>
        <v>0</v>
      </c>
      <c r="BP210" s="45">
        <f t="shared" ca="1" si="77"/>
        <v>0</v>
      </c>
      <c r="BQ210" s="45">
        <f t="shared" ca="1" si="78"/>
        <v>0</v>
      </c>
      <c r="BR210" s="29">
        <f t="shared" ca="1" si="79"/>
        <v>0</v>
      </c>
      <c r="CI210" s="125">
        <f t="shared" si="80"/>
        <v>0.28815534452030933</v>
      </c>
      <c r="CJ210">
        <f t="shared" si="81"/>
        <v>0</v>
      </c>
      <c r="CK210">
        <f t="shared" si="82"/>
        <v>0</v>
      </c>
      <c r="CL210">
        <f t="shared" si="83"/>
        <v>0</v>
      </c>
      <c r="CM210">
        <f t="shared" si="84"/>
        <v>1</v>
      </c>
      <c r="CN210">
        <f t="shared" si="85"/>
        <v>0</v>
      </c>
      <c r="CO210">
        <f t="shared" si="86"/>
        <v>0</v>
      </c>
      <c r="CP210">
        <f t="shared" si="87"/>
        <v>0</v>
      </c>
      <c r="CR210" t="e">
        <f ca="1">_xll.BDP($H210,CR$1)</f>
        <v>#NAME?</v>
      </c>
      <c r="CS210" t="e">
        <f ca="1">_xll.BDP($H210,CS$1)</f>
        <v>#NAME?</v>
      </c>
      <c r="CT210" s="121" t="e">
        <f ca="1">_xll.BDP($H210,CT$1)</f>
        <v>#NAME?</v>
      </c>
      <c r="CU210" s="122" t="e">
        <f ca="1">_xll.BDP($H210,CU$1)</f>
        <v>#NAME?</v>
      </c>
      <c r="CV210" s="122" t="e">
        <f ca="1">_xll.BDP($H210,CV$1)</f>
        <v>#NAME?</v>
      </c>
      <c r="CW210" s="122" t="e">
        <f ca="1">_xll.BDP($H210,CW$1)</f>
        <v>#NAME?</v>
      </c>
    </row>
    <row r="211" spans="1:101" hidden="1" x14ac:dyDescent="0.3">
      <c r="A211" t="str">
        <f t="shared" si="66"/>
        <v>5A</v>
      </c>
      <c r="B211">
        <v>5</v>
      </c>
      <c r="C211" s="31" t="s">
        <v>3295</v>
      </c>
      <c r="D211" s="31">
        <v>12</v>
      </c>
      <c r="E211" s="31">
        <v>5</v>
      </c>
      <c r="F211" s="33">
        <v>0.14000000000000001</v>
      </c>
      <c r="G211" s="31" t="s">
        <v>3049</v>
      </c>
      <c r="H211" s="31" t="s">
        <v>1797</v>
      </c>
      <c r="I211" s="34">
        <v>1208</v>
      </c>
      <c r="J211" s="34" t="str">
        <f t="shared" si="67"/>
        <v>1208HLMA LN Equity</v>
      </c>
      <c r="K211" s="24" t="s">
        <v>1798</v>
      </c>
      <c r="L211" s="25">
        <v>0.36080626225057993</v>
      </c>
      <c r="M211" s="25">
        <v>0.29206585433913124</v>
      </c>
      <c r="N211" s="25">
        <v>0.15922921075535668</v>
      </c>
      <c r="O211" s="25">
        <v>0.14301329932592458</v>
      </c>
      <c r="P211" s="26">
        <v>14.112801738931472</v>
      </c>
      <c r="Q211" s="26">
        <v>11.343497246763787</v>
      </c>
      <c r="R211" s="26">
        <v>15.625520573046812</v>
      </c>
      <c r="S211" s="27">
        <v>23.270667667074768</v>
      </c>
      <c r="T211" s="27">
        <v>22.430915371329878</v>
      </c>
      <c r="U211" s="25">
        <v>0.35775526110678096</v>
      </c>
      <c r="V211" s="28">
        <v>1.4553658536585365</v>
      </c>
      <c r="W211" s="25">
        <v>0.57341127528331659</v>
      </c>
      <c r="X211" s="29">
        <v>1.9968676585747847E-2</v>
      </c>
      <c r="Y211" s="28">
        <v>11.743441639428658</v>
      </c>
      <c r="Z211" s="28">
        <v>8.7387772602607541</v>
      </c>
      <c r="AA211" s="28">
        <v>1075100000</v>
      </c>
      <c r="AB211" s="28">
        <v>2195600000</v>
      </c>
      <c r="AC211" s="28">
        <v>12900000</v>
      </c>
      <c r="AD211" s="30">
        <v>241200000</v>
      </c>
      <c r="AE211" s="36">
        <v>5.3482587064676616E-2</v>
      </c>
      <c r="AF211" s="66" t="e">
        <f ca="1">_xll.BDP($H211,AF$1)/1000000</f>
        <v>#NAME?</v>
      </c>
      <c r="AG211" s="66" t="e">
        <f ca="1">_xll.BDP($H211,AG$1)</f>
        <v>#NAME?</v>
      </c>
      <c r="AH211" s="67" t="e">
        <f ca="1">_xll.BDP($H211,AH$1)</f>
        <v>#NAME?</v>
      </c>
      <c r="AI211" s="67" t="e">
        <f ca="1">_xll.BDP($H211,AI$1)</f>
        <v>#NAME?</v>
      </c>
      <c r="AJ211" s="67" t="e">
        <f ca="1">_xll.BDP($H211,AJ$1)</f>
        <v>#NAME?</v>
      </c>
      <c r="AK211" s="67" t="e">
        <f ca="1">_xll.BDP($H211,AK$1)</f>
        <v>#NAME?</v>
      </c>
      <c r="AL211" s="67" t="e">
        <f ca="1">_xll.BDP($H211,AL$1)</f>
        <v>#NAME?</v>
      </c>
      <c r="AM211" s="34" t="e">
        <f ca="1">_xll.BDP($H211,AM$1)</f>
        <v>#NAME?</v>
      </c>
      <c r="AN211" s="34" t="e">
        <f ca="1">_xll.BDP($H211,AN$1)</f>
        <v>#NAME?</v>
      </c>
      <c r="AO211" s="34" t="e">
        <f ca="1">_xll.BDP($H211,AO$1)</f>
        <v>#NAME?</v>
      </c>
      <c r="AP211" s="34" t="e">
        <f ca="1">_xll.BDP($H211,AP$1)</f>
        <v>#NAME?</v>
      </c>
      <c r="AQ211" s="129">
        <v>0.1864779</v>
      </c>
      <c r="AR211" s="129">
        <v>0.17917620000000001</v>
      </c>
      <c r="AS211" s="129">
        <v>0.1222196</v>
      </c>
      <c r="AT211" s="63" t="s">
        <v>3998</v>
      </c>
      <c r="AU211" s="63" t="s">
        <v>3317</v>
      </c>
      <c r="AV211" t="str">
        <f t="shared" si="68"/>
        <v>#N/A N/A</v>
      </c>
      <c r="AW211" s="67">
        <v>0.88908454062233511</v>
      </c>
      <c r="AX211" s="60">
        <f t="shared" si="69"/>
        <v>0.88908454062233511</v>
      </c>
      <c r="AY211" s="60">
        <f t="shared" si="70"/>
        <v>0.29493793015127945</v>
      </c>
      <c r="AZ211" s="60">
        <f t="shared" si="71"/>
        <v>1.1840224707736144</v>
      </c>
      <c r="BA211" s="67">
        <v>31.353114971009667</v>
      </c>
      <c r="BB211" s="60">
        <v>10.400836378137761</v>
      </c>
      <c r="BC211" s="67">
        <v>40.516607288880117</v>
      </c>
      <c r="BD211" s="60" t="e">
        <f ca="1">_xll.BDP($H211,BD$1)</f>
        <v>#NAME?</v>
      </c>
      <c r="BE211" s="60" t="e">
        <f t="shared" ca="1" si="72"/>
        <v>#NAME?</v>
      </c>
      <c r="BF211" s="63">
        <v>306.923</v>
      </c>
      <c r="BG211" s="63">
        <v>328.76900000000001</v>
      </c>
      <c r="BH211" s="63">
        <v>349.81799999999998</v>
      </c>
      <c r="BI211" s="63">
        <v>287.62299999999999</v>
      </c>
      <c r="BJ211" s="63">
        <v>304.00299999999999</v>
      </c>
      <c r="BK211" s="63">
        <v>320.43700000000001</v>
      </c>
      <c r="BL211" s="45">
        <f t="shared" ca="1" si="73"/>
        <v>0</v>
      </c>
      <c r="BM211" s="45">
        <f t="shared" ca="1" si="74"/>
        <v>0</v>
      </c>
      <c r="BN211" s="45">
        <f t="shared" ca="1" si="75"/>
        <v>0</v>
      </c>
      <c r="BO211" s="45">
        <f t="shared" ca="1" si="76"/>
        <v>0</v>
      </c>
      <c r="BP211" s="45">
        <f t="shared" ca="1" si="77"/>
        <v>0</v>
      </c>
      <c r="BQ211" s="45">
        <f t="shared" ca="1" si="78"/>
        <v>0</v>
      </c>
      <c r="BR211" s="29">
        <f t="shared" ca="1" si="79"/>
        <v>0</v>
      </c>
      <c r="CI211" s="125">
        <f t="shared" si="80"/>
        <v>0.36080626225057993</v>
      </c>
      <c r="CJ211">
        <f t="shared" si="81"/>
        <v>0</v>
      </c>
      <c r="CK211">
        <f t="shared" si="82"/>
        <v>0</v>
      </c>
      <c r="CL211">
        <f t="shared" si="83"/>
        <v>0</v>
      </c>
      <c r="CM211">
        <f t="shared" si="84"/>
        <v>0</v>
      </c>
      <c r="CN211">
        <f t="shared" si="85"/>
        <v>1</v>
      </c>
      <c r="CO211">
        <f t="shared" si="86"/>
        <v>0</v>
      </c>
      <c r="CP211">
        <f t="shared" si="87"/>
        <v>0</v>
      </c>
      <c r="CR211" t="e">
        <f ca="1">_xll.BDP($H211,CR$1)</f>
        <v>#NAME?</v>
      </c>
      <c r="CS211" t="e">
        <f ca="1">_xll.BDP($H211,CS$1)</f>
        <v>#NAME?</v>
      </c>
      <c r="CT211" s="121" t="e">
        <f ca="1">_xll.BDP($H211,CT$1)</f>
        <v>#NAME?</v>
      </c>
      <c r="CU211" s="122" t="e">
        <f ca="1">_xll.BDP($H211,CU$1)</f>
        <v>#NAME?</v>
      </c>
      <c r="CV211" s="122" t="e">
        <f ca="1">_xll.BDP($H211,CV$1)</f>
        <v>#NAME?</v>
      </c>
      <c r="CW211" s="122" t="e">
        <f ca="1">_xll.BDP($H211,CW$1)</f>
        <v>#NAME?</v>
      </c>
    </row>
    <row r="212" spans="1:101" hidden="1" x14ac:dyDescent="0.3">
      <c r="A212" t="str">
        <f t="shared" si="66"/>
        <v>6B</v>
      </c>
      <c r="B212">
        <v>6</v>
      </c>
      <c r="C212" s="31" t="s">
        <v>3296</v>
      </c>
      <c r="D212" s="31">
        <v>14</v>
      </c>
      <c r="E212" s="31">
        <v>1</v>
      </c>
      <c r="F212" s="33">
        <v>0.25</v>
      </c>
      <c r="G212" s="31" t="s">
        <v>2836</v>
      </c>
      <c r="H212" s="44" t="s">
        <v>2658</v>
      </c>
      <c r="I212" s="35">
        <v>1209</v>
      </c>
      <c r="J212" s="34" t="str">
        <f t="shared" si="67"/>
        <v>1209LIFCOB SS Equity</v>
      </c>
      <c r="K212" s="44" t="s">
        <v>2659</v>
      </c>
      <c r="L212" s="25">
        <v>0.47193540787435301</v>
      </c>
      <c r="M212" s="25">
        <v>0.46104946833102173</v>
      </c>
      <c r="N212" s="25">
        <v>0.19012412171120766</v>
      </c>
      <c r="O212" s="25">
        <v>0.200462334790693</v>
      </c>
      <c r="P212" s="26">
        <v>12.467306015693111</v>
      </c>
      <c r="Q212" s="26">
        <v>9.156510736466295</v>
      </c>
      <c r="R212" s="26">
        <v>12.556183250175252</v>
      </c>
      <c r="S212" s="27">
        <v>21.911554328781499</v>
      </c>
      <c r="T212" s="27">
        <v>23.84929472902747</v>
      </c>
      <c r="U212" s="25">
        <v>0.37696040204488346</v>
      </c>
      <c r="V212" s="28">
        <v>1.5192945695826785</v>
      </c>
      <c r="W212" s="25">
        <v>0.78001106935826847</v>
      </c>
      <c r="X212" s="29" t="e">
        <v>#N/A</v>
      </c>
      <c r="Y212" s="28">
        <v>16.62728870891106</v>
      </c>
      <c r="Z212" s="28">
        <v>20.49192460570708</v>
      </c>
      <c r="AA212" s="28">
        <v>8652000000</v>
      </c>
      <c r="AB212" s="28">
        <v>19899000000</v>
      </c>
      <c r="AC212" s="28" t="e">
        <v>#N/A</v>
      </c>
      <c r="AD212" s="30">
        <v>3646000000</v>
      </c>
      <c r="AE212" s="36">
        <v>0</v>
      </c>
      <c r="AF212" s="66" t="e">
        <f ca="1">_xll.BDP($H212,AF$1)/1000000</f>
        <v>#NAME?</v>
      </c>
      <c r="AG212" s="66" t="e">
        <f ca="1">_xll.BDP($H212,AG$1)</f>
        <v>#NAME?</v>
      </c>
      <c r="AH212" s="67" t="e">
        <f ca="1">_xll.BDP($H212,AH$1)</f>
        <v>#NAME?</v>
      </c>
      <c r="AI212" s="67" t="e">
        <f ca="1">_xll.BDP($H212,AI$1)</f>
        <v>#NAME?</v>
      </c>
      <c r="AJ212" s="67" t="e">
        <f ca="1">_xll.BDP($H212,AJ$1)</f>
        <v>#NAME?</v>
      </c>
      <c r="AK212" s="67" t="e">
        <f ca="1">_xll.BDP($H212,AK$1)</f>
        <v>#NAME?</v>
      </c>
      <c r="AL212" s="67" t="e">
        <f ca="1">_xll.BDP($H212,AL$1)</f>
        <v>#NAME?</v>
      </c>
      <c r="AM212" s="34" t="e">
        <f ca="1">_xll.BDP($H212,AM$1)</f>
        <v>#NAME?</v>
      </c>
      <c r="AN212" s="34" t="e">
        <f ca="1">_xll.BDP($H212,AN$1)</f>
        <v>#NAME?</v>
      </c>
      <c r="AO212" s="34" t="e">
        <f ca="1">_xll.BDP($H212,AO$1)</f>
        <v>#NAME?</v>
      </c>
      <c r="AP212" s="34" t="e">
        <f ca="1">_xll.BDP($H212,AP$1)</f>
        <v>#NAME?</v>
      </c>
      <c r="AQ212" s="129" t="e">
        <v>#VALUE!</v>
      </c>
      <c r="AR212" s="129" t="e">
        <v>#VALUE!</v>
      </c>
      <c r="AS212" s="129">
        <v>0.30639569999999999</v>
      </c>
      <c r="AT212" s="63" t="s">
        <v>3461</v>
      </c>
      <c r="AU212" s="63" t="s">
        <v>3461</v>
      </c>
      <c r="AV212" t="str">
        <f t="shared" si="68"/>
        <v>21/11/2014</v>
      </c>
      <c r="AW212" s="67">
        <v>0.84745760466868358</v>
      </c>
      <c r="AX212" s="60">
        <f t="shared" si="69"/>
        <v>0.84745760466868358</v>
      </c>
      <c r="AY212" s="60">
        <f t="shared" si="70"/>
        <v>0</v>
      </c>
      <c r="AZ212" s="60">
        <f t="shared" si="71"/>
        <v>0.84745760466868358</v>
      </c>
      <c r="BA212" s="67">
        <v>29.069354017515568</v>
      </c>
      <c r="BB212" s="60">
        <v>0</v>
      </c>
      <c r="BC212" s="67">
        <v>29.069354017515568</v>
      </c>
      <c r="BD212" s="60" t="e">
        <f ca="1">_xll.BDP($H212,BD$1)</f>
        <v>#NAME?</v>
      </c>
      <c r="BE212" s="60" t="e">
        <f t="shared" ca="1" si="72"/>
        <v>#NAME?</v>
      </c>
      <c r="BF212" s="63">
        <v>3233.8</v>
      </c>
      <c r="BG212" s="63">
        <v>3233</v>
      </c>
      <c r="BH212" s="63">
        <v>3560.8</v>
      </c>
      <c r="BI212" s="63">
        <v>1580.3879999999999</v>
      </c>
      <c r="BJ212" s="63">
        <v>3747.5680000000002</v>
      </c>
      <c r="BK212" s="63">
        <v>3880.884</v>
      </c>
      <c r="BL212" s="45">
        <f t="shared" ca="1" si="73"/>
        <v>0</v>
      </c>
      <c r="BM212" s="45">
        <f t="shared" ca="1" si="74"/>
        <v>0</v>
      </c>
      <c r="BN212" s="45">
        <f t="shared" ca="1" si="75"/>
        <v>0</v>
      </c>
      <c r="BO212" s="45">
        <f t="shared" ca="1" si="76"/>
        <v>0</v>
      </c>
      <c r="BP212" s="45">
        <f t="shared" ca="1" si="77"/>
        <v>0</v>
      </c>
      <c r="BQ212" s="45">
        <f t="shared" ca="1" si="78"/>
        <v>0</v>
      </c>
      <c r="BR212" s="29">
        <f t="shared" ca="1" si="79"/>
        <v>0</v>
      </c>
      <c r="CI212" s="125">
        <f t="shared" si="80"/>
        <v>0.47193540787435301</v>
      </c>
      <c r="CJ212">
        <f t="shared" si="81"/>
        <v>0</v>
      </c>
      <c r="CK212">
        <f t="shared" si="82"/>
        <v>0</v>
      </c>
      <c r="CL212">
        <f t="shared" si="83"/>
        <v>0</v>
      </c>
      <c r="CM212">
        <f t="shared" si="84"/>
        <v>0</v>
      </c>
      <c r="CN212">
        <f t="shared" si="85"/>
        <v>0</v>
      </c>
      <c r="CO212">
        <f t="shared" si="86"/>
        <v>1</v>
      </c>
      <c r="CP212">
        <f t="shared" si="87"/>
        <v>0</v>
      </c>
      <c r="CR212" t="e">
        <f ca="1">_xll.BDP($H212,CR$1)</f>
        <v>#NAME?</v>
      </c>
      <c r="CS212" t="e">
        <f ca="1">_xll.BDP($H212,CS$1)</f>
        <v>#NAME?</v>
      </c>
      <c r="CT212" s="121" t="e">
        <f ca="1">_xll.BDP($H212,CT$1)</f>
        <v>#NAME?</v>
      </c>
      <c r="CU212" s="122" t="e">
        <f ca="1">_xll.BDP($H212,CU$1)</f>
        <v>#NAME?</v>
      </c>
      <c r="CV212" s="122" t="e">
        <f ca="1">_xll.BDP($H212,CV$1)</f>
        <v>#NAME?</v>
      </c>
      <c r="CW212" s="122" t="e">
        <f ca="1">_xll.BDP($H212,CW$1)</f>
        <v>#NAME?</v>
      </c>
    </row>
    <row r="213" spans="1:101" hidden="1" x14ac:dyDescent="0.3">
      <c r="A213" t="str">
        <f t="shared" si="66"/>
        <v>6A</v>
      </c>
      <c r="B213">
        <v>6</v>
      </c>
      <c r="C213" s="31" t="s">
        <v>3295</v>
      </c>
      <c r="D213" s="31">
        <v>5</v>
      </c>
      <c r="E213" s="31">
        <v>2</v>
      </c>
      <c r="F213" s="33">
        <v>0.16</v>
      </c>
      <c r="G213" s="31" t="s">
        <v>3135</v>
      </c>
      <c r="H213" s="31" t="s">
        <v>1484</v>
      </c>
      <c r="I213" s="34">
        <v>1210</v>
      </c>
      <c r="J213" s="34" t="str">
        <f t="shared" si="67"/>
        <v>1210ALDLT FP Equity</v>
      </c>
      <c r="K213" s="24" t="s">
        <v>1485</v>
      </c>
      <c r="L213" s="25">
        <v>0.26655585407661586</v>
      </c>
      <c r="M213" s="25">
        <v>0.23024303330288032</v>
      </c>
      <c r="N213" s="25">
        <v>0.14488316643662585</v>
      </c>
      <c r="O213" s="25">
        <v>0.11981050186730874</v>
      </c>
      <c r="P213" s="26">
        <v>11.130069294558673</v>
      </c>
      <c r="Q213" s="26">
        <v>8.787240038544752</v>
      </c>
      <c r="R213" s="26">
        <v>16.192782396462814</v>
      </c>
      <c r="S213" s="27">
        <v>16.561635175458363</v>
      </c>
      <c r="T213" s="27">
        <v>15.739786629986506</v>
      </c>
      <c r="U213" s="25">
        <v>0.59776587860261754</v>
      </c>
      <c r="V213" s="28">
        <v>3.1149783630356893</v>
      </c>
      <c r="W213" s="25">
        <v>0.41199901254916371</v>
      </c>
      <c r="X213" s="29">
        <v>1.3147845753321771E-2</v>
      </c>
      <c r="Y213" s="28">
        <v>13.019400916574824</v>
      </c>
      <c r="Z213" s="28">
        <v>12.605653023538599</v>
      </c>
      <c r="AA213" s="28">
        <v>220011000</v>
      </c>
      <c r="AB213" s="28">
        <v>422801000</v>
      </c>
      <c r="AC213" s="28">
        <v>0</v>
      </c>
      <c r="AD213" s="30">
        <v>20318000</v>
      </c>
      <c r="AE213" s="36">
        <v>0</v>
      </c>
      <c r="AF213" s="66" t="e">
        <f ca="1">_xll.BDP($H213,AF$1)/1000000</f>
        <v>#NAME?</v>
      </c>
      <c r="AG213" s="66" t="e">
        <f ca="1">_xll.BDP($H213,AG$1)</f>
        <v>#NAME?</v>
      </c>
      <c r="AH213" s="67" t="e">
        <f ca="1">_xll.BDP($H213,AH$1)</f>
        <v>#NAME?</v>
      </c>
      <c r="AI213" s="67" t="e">
        <f ca="1">_xll.BDP($H213,AI$1)</f>
        <v>#NAME?</v>
      </c>
      <c r="AJ213" s="67" t="e">
        <f ca="1">_xll.BDP($H213,AJ$1)</f>
        <v>#NAME?</v>
      </c>
      <c r="AK213" s="67" t="e">
        <f ca="1">_xll.BDP($H213,AK$1)</f>
        <v>#NAME?</v>
      </c>
      <c r="AL213" s="67" t="e">
        <f ca="1">_xll.BDP($H213,AL$1)</f>
        <v>#NAME?</v>
      </c>
      <c r="AM213" s="34" t="e">
        <f ca="1">_xll.BDP($H213,AM$1)</f>
        <v>#NAME?</v>
      </c>
      <c r="AN213" s="34" t="e">
        <f ca="1">_xll.BDP($H213,AN$1)</f>
        <v>#NAME?</v>
      </c>
      <c r="AO213" s="34" t="e">
        <f ca="1">_xll.BDP($H213,AO$1)</f>
        <v>#NAME?</v>
      </c>
      <c r="AP213" s="34" t="e">
        <f ca="1">_xll.BDP($H213,AP$1)</f>
        <v>#NAME?</v>
      </c>
      <c r="AQ213" s="129">
        <v>0.1855831</v>
      </c>
      <c r="AR213" s="129">
        <v>0.30522010000000005</v>
      </c>
      <c r="AS213" s="129">
        <v>0.10643810000000001</v>
      </c>
      <c r="AT213" s="63" t="s">
        <v>3462</v>
      </c>
      <c r="AU213" s="63" t="s">
        <v>3462</v>
      </c>
      <c r="AV213" t="str">
        <f t="shared" si="68"/>
        <v>02/07/1999</v>
      </c>
      <c r="AW213" s="67">
        <v>1.4864865187052134</v>
      </c>
      <c r="AX213" s="60">
        <f t="shared" si="69"/>
        <v>1.4864865187052134</v>
      </c>
      <c r="AY213" s="60">
        <f t="shared" si="70"/>
        <v>0</v>
      </c>
      <c r="AZ213" s="60">
        <f t="shared" si="71"/>
        <v>1.4864865187052134</v>
      </c>
      <c r="BA213" s="67">
        <v>23.092234814175576</v>
      </c>
      <c r="BB213" s="60">
        <v>0</v>
      </c>
      <c r="BC213" s="67">
        <v>23.092234814175576</v>
      </c>
      <c r="BD213" s="60" t="e">
        <f ca="1">_xll.BDP($H213,BD$1)</f>
        <v>#NAME?</v>
      </c>
      <c r="BE213" s="60" t="e">
        <f t="shared" ca="1" si="72"/>
        <v>#NAME?</v>
      </c>
      <c r="BF213" s="63">
        <v>40.74</v>
      </c>
      <c r="BG213" s="63">
        <v>43.5</v>
      </c>
      <c r="BH213" s="63">
        <v>46.800000000000004</v>
      </c>
      <c r="BI213" s="63">
        <v>44.733000000000004</v>
      </c>
      <c r="BJ213" s="63">
        <v>44.332999999999998</v>
      </c>
      <c r="BK213" s="63">
        <v>44.2</v>
      </c>
      <c r="BL213" s="45">
        <f t="shared" ca="1" si="73"/>
        <v>0</v>
      </c>
      <c r="BM213" s="45">
        <f t="shared" ca="1" si="74"/>
        <v>0</v>
      </c>
      <c r="BN213" s="45">
        <f t="shared" ca="1" si="75"/>
        <v>0</v>
      </c>
      <c r="BO213" s="45">
        <f t="shared" ca="1" si="76"/>
        <v>0</v>
      </c>
      <c r="BP213" s="45">
        <f t="shared" ca="1" si="77"/>
        <v>0</v>
      </c>
      <c r="BQ213" s="45">
        <f t="shared" ca="1" si="78"/>
        <v>0</v>
      </c>
      <c r="BR213" s="29">
        <f t="shared" ca="1" si="79"/>
        <v>0</v>
      </c>
      <c r="CI213" s="125">
        <f t="shared" si="80"/>
        <v>0.26655585407661586</v>
      </c>
      <c r="CJ213">
        <f t="shared" si="81"/>
        <v>0</v>
      </c>
      <c r="CK213">
        <f t="shared" si="82"/>
        <v>0</v>
      </c>
      <c r="CL213">
        <f t="shared" si="83"/>
        <v>0</v>
      </c>
      <c r="CM213">
        <f t="shared" si="84"/>
        <v>1</v>
      </c>
      <c r="CN213">
        <f t="shared" si="85"/>
        <v>0</v>
      </c>
      <c r="CO213">
        <f t="shared" si="86"/>
        <v>0</v>
      </c>
      <c r="CP213">
        <f t="shared" si="87"/>
        <v>0</v>
      </c>
      <c r="CR213" t="e">
        <f ca="1">_xll.BDP($H213,CR$1)</f>
        <v>#NAME?</v>
      </c>
      <c r="CS213" t="e">
        <f ca="1">_xll.BDP($H213,CS$1)</f>
        <v>#NAME?</v>
      </c>
      <c r="CT213" s="121" t="e">
        <f ca="1">_xll.BDP($H213,CT$1)</f>
        <v>#NAME?</v>
      </c>
      <c r="CU213" s="122" t="e">
        <f ca="1">_xll.BDP($H213,CU$1)</f>
        <v>#NAME?</v>
      </c>
      <c r="CV213" s="122" t="e">
        <f ca="1">_xll.BDP($H213,CV$1)</f>
        <v>#NAME?</v>
      </c>
      <c r="CW213" s="122" t="e">
        <f ca="1">_xll.BDP($H213,CW$1)</f>
        <v>#NAME?</v>
      </c>
    </row>
    <row r="214" spans="1:101" hidden="1" x14ac:dyDescent="0.3">
      <c r="A214" t="str">
        <f t="shared" si="66"/>
        <v>6C</v>
      </c>
      <c r="B214">
        <v>6</v>
      </c>
      <c r="C214" s="31" t="s">
        <v>3294</v>
      </c>
      <c r="D214" s="31">
        <v>5</v>
      </c>
      <c r="E214" s="31">
        <v>4</v>
      </c>
      <c r="F214" s="33">
        <v>0.16</v>
      </c>
      <c r="G214" s="31" t="s">
        <v>3056</v>
      </c>
      <c r="H214" s="24" t="s">
        <v>177</v>
      </c>
      <c r="I214" s="35">
        <v>1211</v>
      </c>
      <c r="J214" s="34" t="str">
        <f t="shared" si="67"/>
        <v>1211EME US Equity</v>
      </c>
      <c r="K214" s="24" t="s">
        <v>827</v>
      </c>
      <c r="L214" s="25">
        <v>0.50967129177864012</v>
      </c>
      <c r="M214" s="25">
        <v>0.49254459265792083</v>
      </c>
      <c r="N214" s="25">
        <v>0.25553073940597515</v>
      </c>
      <c r="O214" s="25">
        <v>0.27202967716921267</v>
      </c>
      <c r="P214" s="26">
        <v>22.347079715508546</v>
      </c>
      <c r="Q214" s="26">
        <v>16.12176142083214</v>
      </c>
      <c r="R214" s="26">
        <v>21.149188984076297</v>
      </c>
      <c r="S214" s="27">
        <v>6.8381265697905533</v>
      </c>
      <c r="T214" s="27">
        <v>6.6849943843150852</v>
      </c>
      <c r="U214" s="25">
        <v>4.7030970596290161E-2</v>
      </c>
      <c r="V214" s="28">
        <v>0.30401748400268552</v>
      </c>
      <c r="W214" s="25">
        <v>0.36631057754865792</v>
      </c>
      <c r="X214" s="29">
        <v>1.7105693589843447E-2</v>
      </c>
      <c r="Y214" s="28">
        <v>8.3865735484600172</v>
      </c>
      <c r="Z214" s="28">
        <v>18.588324571000349</v>
      </c>
      <c r="AA214" s="28">
        <v>1133875000</v>
      </c>
      <c r="AB214" s="28">
        <v>2053026000</v>
      </c>
      <c r="AC214" s="28">
        <v>12774000</v>
      </c>
      <c r="AD214" s="30">
        <v>509164000</v>
      </c>
      <c r="AE214" s="36">
        <v>2.5088183767901895E-2</v>
      </c>
      <c r="AF214" s="66" t="e">
        <f ca="1">_xll.BDP($H214,AF$1)/1000000</f>
        <v>#NAME?</v>
      </c>
      <c r="AG214" s="66" t="e">
        <f ca="1">_xll.BDP($H214,AG$1)</f>
        <v>#NAME?</v>
      </c>
      <c r="AH214" s="67" t="e">
        <f ca="1">_xll.BDP($H214,AH$1)</f>
        <v>#NAME?</v>
      </c>
      <c r="AI214" s="67" t="e">
        <f ca="1">_xll.BDP($H214,AI$1)</f>
        <v>#NAME?</v>
      </c>
      <c r="AJ214" s="67" t="e">
        <f ca="1">_xll.BDP($H214,AJ$1)</f>
        <v>#NAME?</v>
      </c>
      <c r="AK214" s="67" t="e">
        <f ca="1">_xll.BDP($H214,AK$1)</f>
        <v>#NAME?</v>
      </c>
      <c r="AL214" s="67" t="e">
        <f ca="1">_xll.BDP($H214,AL$1)</f>
        <v>#NAME?</v>
      </c>
      <c r="AM214" s="34" t="e">
        <f ca="1">_xll.BDP($H214,AM$1)</f>
        <v>#NAME?</v>
      </c>
      <c r="AN214" s="34" t="e">
        <f ca="1">_xll.BDP($H214,AN$1)</f>
        <v>#NAME?</v>
      </c>
      <c r="AO214" s="34" t="e">
        <f ca="1">_xll.BDP($H214,AO$1)</f>
        <v>#NAME?</v>
      </c>
      <c r="AP214" s="34" t="e">
        <f ca="1">_xll.BDP($H214,AP$1)</f>
        <v>#NAME?</v>
      </c>
      <c r="AQ214" s="129">
        <v>0.14117979999999999</v>
      </c>
      <c r="AR214" s="129">
        <v>0.1790832</v>
      </c>
      <c r="AS214" s="129">
        <v>0.16509100000000002</v>
      </c>
      <c r="AT214" s="63" t="s">
        <v>3998</v>
      </c>
      <c r="AU214" s="63" t="s">
        <v>3463</v>
      </c>
      <c r="AV214" t="str">
        <f t="shared" si="68"/>
        <v>16/11/2000</v>
      </c>
      <c r="AW214" s="67">
        <v>0.3805496979969501</v>
      </c>
      <c r="AX214" s="60">
        <f t="shared" si="69"/>
        <v>0.3805496979969501</v>
      </c>
      <c r="AY214" s="60">
        <f t="shared" si="70"/>
        <v>-0.11445745689193586</v>
      </c>
      <c r="AZ214" s="60">
        <f t="shared" si="71"/>
        <v>0.26609224110501423</v>
      </c>
      <c r="BA214" s="67">
        <v>6.7785913400534827</v>
      </c>
      <c r="BB214" s="60">
        <v>-2.038788442550385</v>
      </c>
      <c r="BC214" s="67">
        <v>4.7398028975030977</v>
      </c>
      <c r="BD214" s="60" t="e">
        <f ca="1">_xll.BDP($H214,BD$1)</f>
        <v>#NAME?</v>
      </c>
      <c r="BE214" s="60" t="e">
        <f t="shared" ca="1" si="72"/>
        <v>#NAME?</v>
      </c>
      <c r="BF214" s="63">
        <v>467.75</v>
      </c>
      <c r="BG214" s="63">
        <v>508.75</v>
      </c>
      <c r="BH214" s="63">
        <v>498</v>
      </c>
      <c r="BI214" s="63">
        <v>404.27</v>
      </c>
      <c r="BJ214" s="63">
        <v>487.56400000000002</v>
      </c>
      <c r="BK214" s="63">
        <v>528.28300000000002</v>
      </c>
      <c r="BL214" s="45">
        <f t="shared" ca="1" si="73"/>
        <v>0</v>
      </c>
      <c r="BM214" s="45">
        <f t="shared" ca="1" si="74"/>
        <v>0</v>
      </c>
      <c r="BN214" s="45">
        <f t="shared" ca="1" si="75"/>
        <v>0</v>
      </c>
      <c r="BO214" s="45">
        <f t="shared" ca="1" si="76"/>
        <v>0</v>
      </c>
      <c r="BP214" s="45">
        <f t="shared" ca="1" si="77"/>
        <v>0</v>
      </c>
      <c r="BQ214" s="45">
        <f t="shared" ca="1" si="78"/>
        <v>0</v>
      </c>
      <c r="BR214" s="29">
        <f t="shared" ca="1" si="79"/>
        <v>0</v>
      </c>
      <c r="CI214" s="125">
        <f t="shared" si="80"/>
        <v>0.50967129177864012</v>
      </c>
      <c r="CJ214">
        <f t="shared" si="81"/>
        <v>0</v>
      </c>
      <c r="CK214">
        <f t="shared" si="82"/>
        <v>0</v>
      </c>
      <c r="CL214">
        <f t="shared" si="83"/>
        <v>0</v>
      </c>
      <c r="CM214">
        <f t="shared" si="84"/>
        <v>0</v>
      </c>
      <c r="CN214">
        <f t="shared" si="85"/>
        <v>0</v>
      </c>
      <c r="CO214">
        <f t="shared" si="86"/>
        <v>0</v>
      </c>
      <c r="CP214">
        <f t="shared" si="87"/>
        <v>1</v>
      </c>
      <c r="CR214" t="e">
        <f ca="1">_xll.BDP($H214,CR$1)</f>
        <v>#NAME?</v>
      </c>
      <c r="CS214" t="e">
        <f ca="1">_xll.BDP($H214,CS$1)</f>
        <v>#NAME?</v>
      </c>
      <c r="CT214" s="121" t="e">
        <f ca="1">_xll.BDP($H214,CT$1)</f>
        <v>#NAME?</v>
      </c>
      <c r="CU214" s="122" t="e">
        <f ca="1">_xll.BDP($H214,CU$1)</f>
        <v>#NAME?</v>
      </c>
      <c r="CV214" s="122" t="e">
        <f ca="1">_xll.BDP($H214,CV$1)</f>
        <v>#NAME?</v>
      </c>
      <c r="CW214" s="122" t="e">
        <f ca="1">_xll.BDP($H214,CW$1)</f>
        <v>#NAME?</v>
      </c>
    </row>
    <row r="215" spans="1:101" hidden="1" x14ac:dyDescent="0.3">
      <c r="A215" t="str">
        <f t="shared" si="66"/>
        <v>6B</v>
      </c>
      <c r="B215">
        <v>6</v>
      </c>
      <c r="C215" s="31" t="s">
        <v>3296</v>
      </c>
      <c r="D215" s="31">
        <v>5</v>
      </c>
      <c r="E215" s="31">
        <v>4</v>
      </c>
      <c r="F215" s="33">
        <v>0.18</v>
      </c>
      <c r="G215" s="31" t="s">
        <v>4927</v>
      </c>
      <c r="H215" s="24" t="s">
        <v>1264</v>
      </c>
      <c r="I215" s="34">
        <v>1212</v>
      </c>
      <c r="J215" s="34" t="str">
        <f t="shared" si="67"/>
        <v>1212AUB AU Equity</v>
      </c>
      <c r="K215" s="24" t="s">
        <v>1265</v>
      </c>
      <c r="L215" s="25">
        <v>0.4325857370474212</v>
      </c>
      <c r="M215" s="25">
        <v>-1.3134205853478818</v>
      </c>
      <c r="N215" s="25">
        <v>0.15927701885529405</v>
      </c>
      <c r="O215" s="25">
        <v>0.21861883152871087</v>
      </c>
      <c r="P215" s="26">
        <v>4.3528763457921418</v>
      </c>
      <c r="Q215" s="26">
        <v>3.1290122115993935</v>
      </c>
      <c r="R215" s="26">
        <v>6.8976459553854212</v>
      </c>
      <c r="S215" s="27">
        <v>29.402567804155979</v>
      </c>
      <c r="T215" s="27">
        <v>37.360729736987793</v>
      </c>
      <c r="U215" s="25">
        <v>-8.86375428960572E-2</v>
      </c>
      <c r="V215" s="28">
        <v>-2.0477274163980024</v>
      </c>
      <c r="W215" s="25">
        <v>0.34497904971000298</v>
      </c>
      <c r="X215" s="29" t="e">
        <v>#N/A</v>
      </c>
      <c r="Y215" s="28">
        <v>14.892096065111478</v>
      </c>
      <c r="Z215" s="28">
        <v>-0.45118540463155998</v>
      </c>
      <c r="AA215" s="28">
        <v>-79889000.00000006</v>
      </c>
      <c r="AB215" s="28">
        <v>479957999.99999994</v>
      </c>
      <c r="AC215" s="28" t="e">
        <v>#N/A</v>
      </c>
      <c r="AD215" s="30">
        <v>125191000</v>
      </c>
      <c r="AE215" s="36">
        <v>0</v>
      </c>
      <c r="AF215" s="66" t="e">
        <f ca="1">_xll.BDP($H215,AF$1)/1000000</f>
        <v>#NAME?</v>
      </c>
      <c r="AG215" s="66" t="e">
        <f ca="1">_xll.BDP($H215,AG$1)</f>
        <v>#NAME?</v>
      </c>
      <c r="AH215" s="67" t="e">
        <f ca="1">_xll.BDP($H215,AH$1)</f>
        <v>#NAME?</v>
      </c>
      <c r="AI215" s="67" t="e">
        <f ca="1">_xll.BDP($H215,AI$1)</f>
        <v>#NAME?</v>
      </c>
      <c r="AJ215" s="67" t="e">
        <f ca="1">_xll.BDP($H215,AJ$1)</f>
        <v>#NAME?</v>
      </c>
      <c r="AK215" s="67" t="e">
        <f ca="1">_xll.BDP($H215,AK$1)</f>
        <v>#NAME?</v>
      </c>
      <c r="AL215" s="67" t="e">
        <f ca="1">_xll.BDP($H215,AL$1)</f>
        <v>#NAME?</v>
      </c>
      <c r="AM215" s="34" t="e">
        <f ca="1">_xll.BDP($H215,AM$1)</f>
        <v>#NAME?</v>
      </c>
      <c r="AN215" s="34" t="e">
        <f ca="1">_xll.BDP($H215,AN$1)</f>
        <v>#NAME?</v>
      </c>
      <c r="AO215" s="34" t="e">
        <f ca="1">_xll.BDP($H215,AO$1)</f>
        <v>#NAME?</v>
      </c>
      <c r="AP215" s="34" t="e">
        <f ca="1">_xll.BDP($H215,AP$1)</f>
        <v>#NAME?</v>
      </c>
      <c r="AQ215" s="129" t="e">
        <v>#VALUE!</v>
      </c>
      <c r="AR215" s="129">
        <v>0.1819347</v>
      </c>
      <c r="AS215" s="129">
        <v>0.2139366</v>
      </c>
      <c r="AT215" s="63" t="s">
        <v>3332</v>
      </c>
      <c r="AU215" s="63" t="s">
        <v>3332</v>
      </c>
      <c r="AV215" t="str">
        <f t="shared" si="68"/>
        <v>16/11/2005</v>
      </c>
      <c r="AW215" s="67">
        <v>2.7206162419015354</v>
      </c>
      <c r="AX215" s="60">
        <f t="shared" si="69"/>
        <v>2.7206162419015354</v>
      </c>
      <c r="AY215" s="60">
        <f t="shared" si="70"/>
        <v>-19.467359952124507</v>
      </c>
      <c r="AZ215" s="60">
        <f t="shared" si="71"/>
        <v>-16.746743710222972</v>
      </c>
      <c r="BA215" s="67">
        <v>38.36486775137999</v>
      </c>
      <c r="BB215" s="60">
        <v>-274.51967628839816</v>
      </c>
      <c r="BC215" s="67">
        <v>-236.1548085370182</v>
      </c>
      <c r="BD215" s="60" t="e">
        <f ca="1">_xll.BDP($H215,BD$1)</f>
        <v>#NAME?</v>
      </c>
      <c r="BE215" s="60" t="e">
        <f t="shared" ca="1" si="72"/>
        <v>#NAME?</v>
      </c>
      <c r="BF215" s="63">
        <v>122</v>
      </c>
      <c r="BG215" s="63">
        <v>154.636</v>
      </c>
      <c r="BH215" s="63">
        <v>174.8</v>
      </c>
      <c r="BI215" s="63">
        <v>155.70000000000002</v>
      </c>
      <c r="BJ215" s="63">
        <v>166.27600000000001</v>
      </c>
      <c r="BK215" s="63">
        <v>165.114</v>
      </c>
      <c r="BL215" s="45">
        <f t="shared" ca="1" si="73"/>
        <v>0</v>
      </c>
      <c r="BM215" s="45">
        <f t="shared" ca="1" si="74"/>
        <v>0</v>
      </c>
      <c r="BN215" s="45">
        <f t="shared" ca="1" si="75"/>
        <v>0</v>
      </c>
      <c r="BO215" s="45">
        <f t="shared" ca="1" si="76"/>
        <v>0</v>
      </c>
      <c r="BP215" s="45">
        <f t="shared" ca="1" si="77"/>
        <v>0</v>
      </c>
      <c r="BQ215" s="45">
        <f t="shared" ca="1" si="78"/>
        <v>0</v>
      </c>
      <c r="BR215" s="29">
        <f t="shared" ca="1" si="79"/>
        <v>0</v>
      </c>
      <c r="CI215" s="125">
        <f t="shared" si="80"/>
        <v>0.4325857370474212</v>
      </c>
      <c r="CJ215">
        <f t="shared" si="81"/>
        <v>0</v>
      </c>
      <c r="CK215">
        <f t="shared" si="82"/>
        <v>0</v>
      </c>
      <c r="CL215">
        <f t="shared" si="83"/>
        <v>0</v>
      </c>
      <c r="CM215">
        <f t="shared" si="84"/>
        <v>0</v>
      </c>
      <c r="CN215">
        <f t="shared" si="85"/>
        <v>0</v>
      </c>
      <c r="CO215">
        <f t="shared" si="86"/>
        <v>1</v>
      </c>
      <c r="CP215">
        <f t="shared" si="87"/>
        <v>0</v>
      </c>
      <c r="CR215" t="e">
        <f ca="1">_xll.BDP($H215,CR$1)</f>
        <v>#NAME?</v>
      </c>
      <c r="CS215" t="e">
        <f ca="1">_xll.BDP($H215,CS$1)</f>
        <v>#NAME?</v>
      </c>
      <c r="CT215" s="121" t="e">
        <f ca="1">_xll.BDP($H215,CT$1)</f>
        <v>#NAME?</v>
      </c>
      <c r="CU215" s="122" t="e">
        <f ca="1">_xll.BDP($H215,CU$1)</f>
        <v>#NAME?</v>
      </c>
      <c r="CV215" s="122" t="e">
        <f ca="1">_xll.BDP($H215,CV$1)</f>
        <v>#NAME?</v>
      </c>
      <c r="CW215" s="122" t="e">
        <f ca="1">_xll.BDP($H215,CW$1)</f>
        <v>#NAME?</v>
      </c>
    </row>
    <row r="216" spans="1:101" hidden="1" x14ac:dyDescent="0.3">
      <c r="A216" t="str">
        <f t="shared" si="66"/>
        <v>9C</v>
      </c>
      <c r="B216">
        <v>9</v>
      </c>
      <c r="C216" s="31" t="s">
        <v>3294</v>
      </c>
      <c r="D216" s="31">
        <v>7</v>
      </c>
      <c r="E216" s="31">
        <v>3</v>
      </c>
      <c r="F216" s="33">
        <v>0.2</v>
      </c>
      <c r="G216" s="31" t="s">
        <v>2726</v>
      </c>
      <c r="H216" s="44" t="s">
        <v>2727</v>
      </c>
      <c r="I216" s="35">
        <v>1213</v>
      </c>
      <c r="J216" s="34" t="str">
        <f t="shared" si="67"/>
        <v>1213BETSB SS Equity</v>
      </c>
      <c r="K216" s="44" t="s">
        <v>2728</v>
      </c>
      <c r="L216" s="25">
        <v>0.52003746314373256</v>
      </c>
      <c r="M216" s="25">
        <v>0.56170641031758772</v>
      </c>
      <c r="N216" s="25">
        <v>0.2052461397412105</v>
      </c>
      <c r="O216" s="25">
        <v>0.21780319596299413</v>
      </c>
      <c r="P216" s="26">
        <v>12.119913354537545</v>
      </c>
      <c r="Q216" s="26">
        <v>11.003313649513036</v>
      </c>
      <c r="R216" s="26">
        <v>12.658514623830788</v>
      </c>
      <c r="S216" s="27">
        <v>24.409823698679119</v>
      </c>
      <c r="T216" s="27">
        <v>21.961399897066396</v>
      </c>
      <c r="U216" s="25">
        <v>-0.18343782588483618</v>
      </c>
      <c r="V216" s="28">
        <v>-0.59296028880866414</v>
      </c>
      <c r="W216" s="25">
        <v>1.2322503008423586</v>
      </c>
      <c r="X216" s="29" t="e">
        <v>#N/A</v>
      </c>
      <c r="Y216" s="28">
        <v>12.54893160683274</v>
      </c>
      <c r="Z216" s="28">
        <v>13.054453681163181</v>
      </c>
      <c r="AA216" s="28">
        <v>230519000</v>
      </c>
      <c r="AB216" s="28">
        <v>594500000</v>
      </c>
      <c r="AC216" s="28" t="e">
        <v>#N/A</v>
      </c>
      <c r="AD216" s="30">
        <v>251900000</v>
      </c>
      <c r="AE216" s="36">
        <v>0</v>
      </c>
      <c r="AF216" s="66" t="e">
        <f ca="1">_xll.BDP($H216,AF$1)/1000000</f>
        <v>#NAME?</v>
      </c>
      <c r="AG216" s="66" t="e">
        <f ca="1">_xll.BDP($H216,AG$1)</f>
        <v>#NAME?</v>
      </c>
      <c r="AH216" s="67" t="e">
        <f ca="1">_xll.BDP($H216,AH$1)</f>
        <v>#NAME?</v>
      </c>
      <c r="AI216" s="67" t="e">
        <f ca="1">_xll.BDP($H216,AI$1)</f>
        <v>#NAME?</v>
      </c>
      <c r="AJ216" s="67" t="e">
        <f ca="1">_xll.BDP($H216,AJ$1)</f>
        <v>#NAME?</v>
      </c>
      <c r="AK216" s="67" t="e">
        <f ca="1">_xll.BDP($H216,AK$1)</f>
        <v>#NAME?</v>
      </c>
      <c r="AL216" s="67" t="e">
        <f ca="1">_xll.BDP($H216,AL$1)</f>
        <v>#NAME?</v>
      </c>
      <c r="AM216" s="34" t="e">
        <f ca="1">_xll.BDP($H216,AM$1)</f>
        <v>#NAME?</v>
      </c>
      <c r="AN216" s="34" t="e">
        <f ca="1">_xll.BDP($H216,AN$1)</f>
        <v>#NAME?</v>
      </c>
      <c r="AO216" s="34" t="e">
        <f ca="1">_xll.BDP($H216,AO$1)</f>
        <v>#NAME?</v>
      </c>
      <c r="AP216" s="34" t="e">
        <f ca="1">_xll.BDP($H216,AP$1)</f>
        <v>#NAME?</v>
      </c>
      <c r="AQ216" s="129">
        <v>0.33781300000000003</v>
      </c>
      <c r="AR216" s="129">
        <v>0.1043791</v>
      </c>
      <c r="AS216" s="129">
        <v>0.1818882</v>
      </c>
      <c r="AT216" s="63" t="s">
        <v>3998</v>
      </c>
      <c r="AU216" s="63" t="s">
        <v>3317</v>
      </c>
      <c r="AV216" t="str">
        <f t="shared" si="68"/>
        <v>#N/A N/A</v>
      </c>
      <c r="AW216" s="67">
        <v>3.8787481644400899</v>
      </c>
      <c r="AX216" s="60">
        <f t="shared" si="69"/>
        <v>3.8787481644400899</v>
      </c>
      <c r="AY216" s="60">
        <f t="shared" si="70"/>
        <v>0</v>
      </c>
      <c r="AZ216" s="60">
        <f t="shared" si="71"/>
        <v>3.8787481644400899</v>
      </c>
      <c r="BA216" s="67">
        <v>49.875991742741341</v>
      </c>
      <c r="BB216" s="60">
        <v>0</v>
      </c>
      <c r="BC216" s="67">
        <v>49.875991742741341</v>
      </c>
      <c r="BD216" s="60" t="e">
        <f ca="1">_xll.BDP($H216,BD$1)</f>
        <v>#NAME?</v>
      </c>
      <c r="BE216" s="60" t="e">
        <f t="shared" ca="1" si="72"/>
        <v>#NAME?</v>
      </c>
      <c r="BF216" s="63">
        <v>179.017</v>
      </c>
      <c r="BG216" s="63">
        <v>179.40800000000002</v>
      </c>
      <c r="BH216" s="63">
        <v>193.85599999999999</v>
      </c>
      <c r="BI216" s="63">
        <v>104.425</v>
      </c>
      <c r="BJ216" s="63">
        <v>170.68899999999999</v>
      </c>
      <c r="BK216" s="63">
        <v>179.673</v>
      </c>
      <c r="BL216" s="45">
        <f t="shared" ca="1" si="73"/>
        <v>0</v>
      </c>
      <c r="BM216" s="45">
        <f t="shared" ca="1" si="74"/>
        <v>0</v>
      </c>
      <c r="BN216" s="45">
        <f t="shared" ca="1" si="75"/>
        <v>0</v>
      </c>
      <c r="BO216" s="45">
        <f t="shared" ca="1" si="76"/>
        <v>0</v>
      </c>
      <c r="BP216" s="45">
        <f t="shared" ca="1" si="77"/>
        <v>0</v>
      </c>
      <c r="BQ216" s="45">
        <f t="shared" ca="1" si="78"/>
        <v>0</v>
      </c>
      <c r="BR216" s="29">
        <f t="shared" ca="1" si="79"/>
        <v>0</v>
      </c>
      <c r="CI216" s="125">
        <f t="shared" si="80"/>
        <v>0.52003746314373256</v>
      </c>
      <c r="CJ216">
        <f t="shared" si="81"/>
        <v>0</v>
      </c>
      <c r="CK216">
        <f t="shared" si="82"/>
        <v>0</v>
      </c>
      <c r="CL216">
        <f t="shared" si="83"/>
        <v>0</v>
      </c>
      <c r="CM216">
        <f t="shared" si="84"/>
        <v>0</v>
      </c>
      <c r="CN216">
        <f t="shared" si="85"/>
        <v>0</v>
      </c>
      <c r="CO216">
        <f t="shared" si="86"/>
        <v>0</v>
      </c>
      <c r="CP216">
        <f t="shared" si="87"/>
        <v>1</v>
      </c>
      <c r="CR216" t="e">
        <f ca="1">_xll.BDP($H216,CR$1)</f>
        <v>#NAME?</v>
      </c>
      <c r="CS216" t="e">
        <f ca="1">_xll.BDP($H216,CS$1)</f>
        <v>#NAME?</v>
      </c>
      <c r="CT216" s="121" t="e">
        <f ca="1">_xll.BDP($H216,CT$1)</f>
        <v>#NAME?</v>
      </c>
      <c r="CU216" s="122" t="e">
        <f ca="1">_xll.BDP($H216,CU$1)</f>
        <v>#NAME?</v>
      </c>
      <c r="CV216" s="122" t="e">
        <f ca="1">_xll.BDP($H216,CV$1)</f>
        <v>#NAME?</v>
      </c>
      <c r="CW216" s="122" t="e">
        <f ca="1">_xll.BDP($H216,CW$1)</f>
        <v>#NAME?</v>
      </c>
    </row>
    <row r="217" spans="1:101" hidden="1" x14ac:dyDescent="0.3">
      <c r="A217" t="str">
        <f t="shared" si="66"/>
        <v>6B</v>
      </c>
      <c r="B217">
        <v>6</v>
      </c>
      <c r="C217" s="31" t="s">
        <v>3296</v>
      </c>
      <c r="D217" s="31">
        <v>11</v>
      </c>
      <c r="E217" s="31">
        <v>1</v>
      </c>
      <c r="F217" s="33">
        <v>0.2</v>
      </c>
      <c r="G217" s="31" t="s">
        <v>3259</v>
      </c>
      <c r="H217" s="24" t="s">
        <v>2029</v>
      </c>
      <c r="I217" s="34">
        <v>1214</v>
      </c>
      <c r="J217" s="34" t="str">
        <f t="shared" si="67"/>
        <v>1214BC8 GR Equity</v>
      </c>
      <c r="K217" s="24" t="s">
        <v>2030</v>
      </c>
      <c r="L217" s="25">
        <v>0.30943948861789516</v>
      </c>
      <c r="M217" s="25">
        <v>0.29498834671121033</v>
      </c>
      <c r="N217" s="25">
        <v>0.20774680994123487</v>
      </c>
      <c r="O217" s="25">
        <v>0.20272377515620424</v>
      </c>
      <c r="P217" s="26">
        <v>18.474392332200271</v>
      </c>
      <c r="Q217" s="26">
        <v>13.232091186309511</v>
      </c>
      <c r="R217" s="26">
        <v>17.009241347947185</v>
      </c>
      <c r="S217" s="27">
        <v>7.0372604225562112</v>
      </c>
      <c r="T217" s="27">
        <v>7.8176894333691376</v>
      </c>
      <c r="U217" s="25">
        <v>6.9418165125770148E-2</v>
      </c>
      <c r="V217" s="28">
        <v>0.40633324586722647</v>
      </c>
      <c r="W217" s="25">
        <v>0.47015454571176618</v>
      </c>
      <c r="X217" s="29" t="e">
        <v>#N/A</v>
      </c>
      <c r="Y217" s="28">
        <v>11.422086910323278</v>
      </c>
      <c r="Z217" s="28">
        <v>20.886800766143754</v>
      </c>
      <c r="AA217" s="28">
        <v>1217682000</v>
      </c>
      <c r="AB217" s="28">
        <v>1771879000</v>
      </c>
      <c r="AC217" s="28" t="e">
        <v>#N/A</v>
      </c>
      <c r="AD217" s="30">
        <v>217490000</v>
      </c>
      <c r="AE217" s="36">
        <v>0</v>
      </c>
      <c r="AF217" s="66" t="e">
        <f ca="1">_xll.BDP($H217,AF$1)/1000000</f>
        <v>#NAME?</v>
      </c>
      <c r="AG217" s="66" t="e">
        <f ca="1">_xll.BDP($H217,AG$1)</f>
        <v>#NAME?</v>
      </c>
      <c r="AH217" s="67" t="e">
        <f ca="1">_xll.BDP($H217,AH$1)</f>
        <v>#NAME?</v>
      </c>
      <c r="AI217" s="67" t="e">
        <f ca="1">_xll.BDP($H217,AI$1)</f>
        <v>#NAME?</v>
      </c>
      <c r="AJ217" s="67" t="e">
        <f ca="1">_xll.BDP($H217,AJ$1)</f>
        <v>#NAME?</v>
      </c>
      <c r="AK217" s="67" t="e">
        <f ca="1">_xll.BDP($H217,AK$1)</f>
        <v>#NAME?</v>
      </c>
      <c r="AL217" s="67" t="e">
        <f ca="1">_xll.BDP($H217,AL$1)</f>
        <v>#NAME?</v>
      </c>
      <c r="AM217" s="34" t="e">
        <f ca="1">_xll.BDP($H217,AM$1)</f>
        <v>#NAME?</v>
      </c>
      <c r="AN217" s="34" t="e">
        <f ca="1">_xll.BDP($H217,AN$1)</f>
        <v>#NAME?</v>
      </c>
      <c r="AO217" s="34" t="e">
        <f ca="1">_xll.BDP($H217,AO$1)</f>
        <v>#NAME?</v>
      </c>
      <c r="AP217" s="34" t="e">
        <f ca="1">_xll.BDP($H217,AP$1)</f>
        <v>#NAME?</v>
      </c>
      <c r="AQ217" s="129">
        <v>0.21167629999999998</v>
      </c>
      <c r="AR217" s="129">
        <v>0.22367210000000001</v>
      </c>
      <c r="AS217" s="129">
        <v>9.8820549999999993E-2</v>
      </c>
      <c r="AT217" s="63" t="s">
        <v>4041</v>
      </c>
      <c r="AU217" s="63" t="s">
        <v>3317</v>
      </c>
      <c r="AV217" t="str">
        <f t="shared" si="68"/>
        <v>30/03/2000</v>
      </c>
      <c r="AW217" s="67">
        <v>1.6302984102285982</v>
      </c>
      <c r="AX217" s="60">
        <f t="shared" si="69"/>
        <v>1.6302984102285982</v>
      </c>
      <c r="AY217" s="60">
        <f t="shared" si="70"/>
        <v>3.5942970195008897E-16</v>
      </c>
      <c r="AZ217" s="60">
        <f t="shared" si="71"/>
        <v>1.6302984102285987</v>
      </c>
      <c r="BA217" s="67">
        <v>32.228741426328405</v>
      </c>
      <c r="BB217" s="60">
        <v>7.1054273576010019E-15</v>
      </c>
      <c r="BC217" s="67">
        <v>32.228741426328412</v>
      </c>
      <c r="BD217" s="60" t="e">
        <f ca="1">_xll.BDP($H217,BD$1)</f>
        <v>#NAME?</v>
      </c>
      <c r="BE217" s="60" t="e">
        <f t="shared" ca="1" si="72"/>
        <v>#NAME?</v>
      </c>
      <c r="BF217" s="63">
        <v>262.31299999999999</v>
      </c>
      <c r="BG217" s="63">
        <v>287.5</v>
      </c>
      <c r="BH217" s="63">
        <v>313.85700000000003</v>
      </c>
      <c r="BI217" s="63">
        <v>262.15100000000001</v>
      </c>
      <c r="BJ217" s="63">
        <v>247.05799999999999</v>
      </c>
      <c r="BK217" s="63">
        <v>257.02600000000001</v>
      </c>
      <c r="BL217" s="45">
        <f t="shared" ca="1" si="73"/>
        <v>0</v>
      </c>
      <c r="BM217" s="45">
        <f t="shared" ca="1" si="74"/>
        <v>0</v>
      </c>
      <c r="BN217" s="45">
        <f t="shared" ca="1" si="75"/>
        <v>0</v>
      </c>
      <c r="BO217" s="45">
        <f t="shared" ca="1" si="76"/>
        <v>0</v>
      </c>
      <c r="BP217" s="45">
        <f t="shared" ca="1" si="77"/>
        <v>0</v>
      </c>
      <c r="BQ217" s="45">
        <f t="shared" ca="1" si="78"/>
        <v>0</v>
      </c>
      <c r="BR217" s="29">
        <f t="shared" ca="1" si="79"/>
        <v>0</v>
      </c>
      <c r="CI217" s="125">
        <f t="shared" si="80"/>
        <v>0.30943948861789516</v>
      </c>
      <c r="CJ217">
        <f t="shared" si="81"/>
        <v>0</v>
      </c>
      <c r="CK217">
        <f t="shared" si="82"/>
        <v>0</v>
      </c>
      <c r="CL217">
        <f t="shared" si="83"/>
        <v>0</v>
      </c>
      <c r="CM217">
        <f t="shared" si="84"/>
        <v>0</v>
      </c>
      <c r="CN217">
        <f t="shared" si="85"/>
        <v>1</v>
      </c>
      <c r="CO217">
        <f t="shared" si="86"/>
        <v>0</v>
      </c>
      <c r="CP217">
        <f t="shared" si="87"/>
        <v>0</v>
      </c>
      <c r="CR217" t="e">
        <f ca="1">_xll.BDP($H217,CR$1)</f>
        <v>#NAME?</v>
      </c>
      <c r="CS217" t="e">
        <f ca="1">_xll.BDP($H217,CS$1)</f>
        <v>#NAME?</v>
      </c>
      <c r="CT217" s="121" t="e">
        <f ca="1">_xll.BDP($H217,CT$1)</f>
        <v>#NAME?</v>
      </c>
      <c r="CU217" s="122" t="e">
        <f ca="1">_xll.BDP($H217,CU$1)</f>
        <v>#NAME?</v>
      </c>
      <c r="CV217" s="122" t="e">
        <f ca="1">_xll.BDP($H217,CV$1)</f>
        <v>#NAME?</v>
      </c>
      <c r="CW217" s="122" t="e">
        <f ca="1">_xll.BDP($H217,CW$1)</f>
        <v>#NAME?</v>
      </c>
    </row>
    <row r="218" spans="1:101" hidden="1" x14ac:dyDescent="0.3">
      <c r="A218" t="str">
        <f t="shared" si="66"/>
        <v>6B</v>
      </c>
      <c r="B218">
        <v>6</v>
      </c>
      <c r="C218" s="31" t="s">
        <v>3296</v>
      </c>
      <c r="D218" s="31">
        <v>12</v>
      </c>
      <c r="E218" s="31">
        <v>1</v>
      </c>
      <c r="F218" s="33">
        <v>0.16</v>
      </c>
      <c r="G218" s="31" t="s">
        <v>2683</v>
      </c>
      <c r="H218" s="44" t="s">
        <v>2684</v>
      </c>
      <c r="I218" s="35">
        <v>1215</v>
      </c>
      <c r="J218" s="34" t="str">
        <f t="shared" si="67"/>
        <v>1215SECTB SS Equity</v>
      </c>
      <c r="K218" s="44" t="s">
        <v>2685</v>
      </c>
      <c r="L218" s="25" t="e">
        <v>#N/A</v>
      </c>
      <c r="M218" s="25" t="e">
        <v>#N/A</v>
      </c>
      <c r="N218" s="25">
        <v>0.79096055837461721</v>
      </c>
      <c r="O218" s="25">
        <v>1.0506445863279907</v>
      </c>
      <c r="P218" s="26">
        <v>34.43074226040698</v>
      </c>
      <c r="Q218" s="26">
        <v>26.930156711102487</v>
      </c>
      <c r="R218" s="26">
        <v>31.543371220565607</v>
      </c>
      <c r="S218" s="27">
        <v>23.00492225926979</v>
      </c>
      <c r="T218" s="27">
        <v>23.294333047467365</v>
      </c>
      <c r="U218" s="25" t="e">
        <v>#N/A</v>
      </c>
      <c r="V218" s="28">
        <v>-1.5759543601805723</v>
      </c>
      <c r="W218" s="25">
        <v>0.47381321878036314</v>
      </c>
      <c r="X218" s="29" t="e">
        <v>#N/A</v>
      </c>
      <c r="Y218" s="28">
        <v>14.538864869925812</v>
      </c>
      <c r="Z218" s="28">
        <v>15.226580990107031</v>
      </c>
      <c r="AA218" s="28" t="e">
        <v>#N/A</v>
      </c>
      <c r="AB218" s="28">
        <v>433689000</v>
      </c>
      <c r="AC218" s="28" t="e">
        <v>#N/A</v>
      </c>
      <c r="AD218" s="30">
        <v>440488000</v>
      </c>
      <c r="AE218" s="36">
        <v>0</v>
      </c>
      <c r="AF218" s="66" t="e">
        <f ca="1">_xll.BDP($H218,AF$1)/1000000</f>
        <v>#NAME?</v>
      </c>
      <c r="AG218" s="66" t="e">
        <f ca="1">_xll.BDP($H218,AG$1)</f>
        <v>#NAME?</v>
      </c>
      <c r="AH218" s="67" t="e">
        <f ca="1">_xll.BDP($H218,AH$1)</f>
        <v>#NAME?</v>
      </c>
      <c r="AI218" s="67" t="e">
        <f ca="1">_xll.BDP($H218,AI$1)</f>
        <v>#NAME?</v>
      </c>
      <c r="AJ218" s="67" t="e">
        <f ca="1">_xll.BDP($H218,AJ$1)</f>
        <v>#NAME?</v>
      </c>
      <c r="AK218" s="67" t="e">
        <f ca="1">_xll.BDP($H218,AK$1)</f>
        <v>#NAME?</v>
      </c>
      <c r="AL218" s="67" t="e">
        <f ca="1">_xll.BDP($H218,AL$1)</f>
        <v>#NAME?</v>
      </c>
      <c r="AM218" s="34" t="e">
        <f ca="1">_xll.BDP($H218,AM$1)</f>
        <v>#NAME?</v>
      </c>
      <c r="AN218" s="34" t="e">
        <f ca="1">_xll.BDP($H218,AN$1)</f>
        <v>#NAME?</v>
      </c>
      <c r="AO218" s="34" t="e">
        <f ca="1">_xll.BDP($H218,AO$1)</f>
        <v>#NAME?</v>
      </c>
      <c r="AP218" s="34" t="e">
        <f ca="1">_xll.BDP($H218,AP$1)</f>
        <v>#NAME?</v>
      </c>
      <c r="AQ218" s="129">
        <v>0.18497509999999998</v>
      </c>
      <c r="AR218" s="129">
        <v>0.37334780000000001</v>
      </c>
      <c r="AS218" s="129">
        <v>0.36539990000000006</v>
      </c>
      <c r="AT218" s="63" t="s">
        <v>3464</v>
      </c>
      <c r="AU218" s="63" t="s">
        <v>3464</v>
      </c>
      <c r="AV218" t="str">
        <f t="shared" si="68"/>
        <v>03/03/1999</v>
      </c>
      <c r="AW218" s="67">
        <v>0.65398336732571816</v>
      </c>
      <c r="AX218" s="60">
        <f t="shared" si="69"/>
        <v>0.65398336732571816</v>
      </c>
      <c r="AY218" s="60">
        <f t="shared" ca="1" si="70"/>
        <v>0</v>
      </c>
      <c r="AZ218" s="60">
        <f t="shared" ca="1" si="71"/>
        <v>0.65398336732571816</v>
      </c>
      <c r="BA218" s="67">
        <v>0</v>
      </c>
      <c r="BB218" s="60">
        <v>0</v>
      </c>
      <c r="BC218" s="67">
        <v>0</v>
      </c>
      <c r="BD218" s="60" t="e">
        <f ca="1">_xll.BDP($H218,BD$1)</f>
        <v>#NAME?</v>
      </c>
      <c r="BE218" s="60" t="e">
        <f t="shared" ca="1" si="72"/>
        <v>#NAME?</v>
      </c>
      <c r="BF218" s="63">
        <v>385</v>
      </c>
      <c r="BG218" s="63">
        <v>437</v>
      </c>
      <c r="BH218" s="63">
        <v>497</v>
      </c>
      <c r="BI218" s="63" t="s">
        <v>3317</v>
      </c>
      <c r="BJ218" s="63" t="s">
        <v>3317</v>
      </c>
      <c r="BK218" s="63" t="s">
        <v>3317</v>
      </c>
      <c r="BL218" s="45">
        <f t="shared" ca="1" si="73"/>
        <v>0</v>
      </c>
      <c r="BM218" s="45">
        <f t="shared" ca="1" si="74"/>
        <v>0</v>
      </c>
      <c r="BN218" s="45">
        <f t="shared" ca="1" si="75"/>
        <v>0</v>
      </c>
      <c r="BO218" s="45">
        <f t="shared" ca="1" si="76"/>
        <v>0</v>
      </c>
      <c r="BP218" s="45">
        <f t="shared" ca="1" si="77"/>
        <v>0</v>
      </c>
      <c r="BQ218" s="45">
        <f t="shared" ca="1" si="78"/>
        <v>0</v>
      </c>
      <c r="BR218" s="29">
        <f t="shared" ca="1" si="79"/>
        <v>0</v>
      </c>
      <c r="CI218" s="125" t="e">
        <f t="shared" si="80"/>
        <v>#N/A</v>
      </c>
      <c r="CJ218" t="e">
        <f t="shared" si="81"/>
        <v>#N/A</v>
      </c>
      <c r="CK218" t="e">
        <f t="shared" si="82"/>
        <v>#N/A</v>
      </c>
      <c r="CL218" t="e">
        <f t="shared" si="83"/>
        <v>#N/A</v>
      </c>
      <c r="CM218" t="e">
        <f t="shared" si="84"/>
        <v>#N/A</v>
      </c>
      <c r="CN218" t="e">
        <f t="shared" si="85"/>
        <v>#N/A</v>
      </c>
      <c r="CO218" t="e">
        <f t="shared" si="86"/>
        <v>#N/A</v>
      </c>
      <c r="CP218" t="e">
        <f t="shared" si="87"/>
        <v>#N/A</v>
      </c>
      <c r="CR218" t="e">
        <f ca="1">_xll.BDP($H218,CR$1)</f>
        <v>#NAME?</v>
      </c>
      <c r="CS218" t="e">
        <f ca="1">_xll.BDP($H218,CS$1)</f>
        <v>#NAME?</v>
      </c>
      <c r="CT218" s="121" t="e">
        <f ca="1">_xll.BDP($H218,CT$1)</f>
        <v>#NAME?</v>
      </c>
      <c r="CU218" s="122" t="e">
        <f ca="1">_xll.BDP($H218,CU$1)</f>
        <v>#NAME?</v>
      </c>
      <c r="CV218" s="122" t="e">
        <f ca="1">_xll.BDP($H218,CV$1)</f>
        <v>#NAME?</v>
      </c>
      <c r="CW218" s="122" t="e">
        <f ca="1">_xll.BDP($H218,CW$1)</f>
        <v>#NAME?</v>
      </c>
    </row>
    <row r="219" spans="1:101" x14ac:dyDescent="0.3">
      <c r="A219" t="str">
        <f t="shared" si="66"/>
        <v>10C</v>
      </c>
      <c r="B219">
        <v>10</v>
      </c>
      <c r="C219" s="31" t="s">
        <v>3294</v>
      </c>
      <c r="D219" s="31">
        <v>14</v>
      </c>
      <c r="E219" s="31">
        <v>7</v>
      </c>
      <c r="F219" s="33">
        <v>0.2</v>
      </c>
      <c r="G219" s="31" t="s">
        <v>4945</v>
      </c>
      <c r="H219" s="44" t="s">
        <v>2709</v>
      </c>
      <c r="I219" s="34">
        <v>1216</v>
      </c>
      <c r="J219" s="34" t="str">
        <f t="shared" si="67"/>
        <v>1216ANODB SS Equity</v>
      </c>
      <c r="K219" s="44" t="s">
        <v>2710</v>
      </c>
      <c r="L219" s="25">
        <v>11.571045936519621</v>
      </c>
      <c r="M219" s="25">
        <v>-2.2133333333333334</v>
      </c>
      <c r="N219" s="25">
        <v>0.1555468455927505</v>
      </c>
      <c r="O219" s="25">
        <v>0.20276872964169382</v>
      </c>
      <c r="P219" s="26">
        <v>12.012084592145015</v>
      </c>
      <c r="Q219" s="26">
        <v>9.1419404860572691</v>
      </c>
      <c r="R219" s="26">
        <v>9.2212840101863023</v>
      </c>
      <c r="S219" s="27">
        <v>12.414923564451275</v>
      </c>
      <c r="T219" s="27">
        <v>12.947791164658634</v>
      </c>
      <c r="U219" s="25">
        <v>-0.27589018755096495</v>
      </c>
      <c r="V219" s="28">
        <v>-1.2362971985383679</v>
      </c>
      <c r="W219" s="25">
        <v>0.61691619077018056</v>
      </c>
      <c r="X219" s="29" t="e">
        <v>#N/A</v>
      </c>
      <c r="Y219" s="28">
        <v>21.355844764555638</v>
      </c>
      <c r="Z219" s="28">
        <v>21.73609151923095</v>
      </c>
      <c r="AA219" s="28">
        <v>-225000000</v>
      </c>
      <c r="AB219" s="28">
        <v>2456000000</v>
      </c>
      <c r="AC219" s="28" t="e">
        <v>#N/A</v>
      </c>
      <c r="AD219" s="30">
        <v>746000000</v>
      </c>
      <c r="AE219" s="36">
        <v>0</v>
      </c>
      <c r="AF219" s="66" t="e">
        <f ca="1">_xll.BDP($H219,AF$1)/1000000</f>
        <v>#NAME?</v>
      </c>
      <c r="AG219" s="66" t="e">
        <f ca="1">_xll.BDP($H219,AG$1)</f>
        <v>#NAME?</v>
      </c>
      <c r="AH219" s="67" t="e">
        <f ca="1">_xll.BDP($H219,AH$1)</f>
        <v>#NAME?</v>
      </c>
      <c r="AI219" s="67" t="e">
        <f ca="1">_xll.BDP($H219,AI$1)</f>
        <v>#NAME?</v>
      </c>
      <c r="AJ219" s="67" t="e">
        <f ca="1">_xll.BDP($H219,AJ$1)</f>
        <v>#NAME?</v>
      </c>
      <c r="AK219" s="67" t="e">
        <f ca="1">_xll.BDP($H219,AK$1)</f>
        <v>#NAME?</v>
      </c>
      <c r="AL219" s="67" t="e">
        <f ca="1">_xll.BDP($H219,AL$1)</f>
        <v>#NAME?</v>
      </c>
      <c r="AM219" s="34" t="e">
        <f ca="1">_xll.BDP($H219,AM$1)</f>
        <v>#NAME?</v>
      </c>
      <c r="AN219" s="34" t="e">
        <f ca="1">_xll.BDP($H219,AN$1)</f>
        <v>#NAME?</v>
      </c>
      <c r="AO219" s="34" t="e">
        <f ca="1">_xll.BDP($H219,AO$1)</f>
        <v>#NAME?</v>
      </c>
      <c r="AP219" s="34" t="e">
        <f ca="1">_xll.BDP($H219,AP$1)</f>
        <v>#NAME?</v>
      </c>
      <c r="AQ219" s="129">
        <v>0.1283242</v>
      </c>
      <c r="AR219" s="129">
        <v>0.26891530000000002</v>
      </c>
      <c r="AS219" s="129">
        <v>0.32625870000000001</v>
      </c>
      <c r="AT219" s="63" t="s">
        <v>3465</v>
      </c>
      <c r="AU219" s="63" t="s">
        <v>3465</v>
      </c>
      <c r="AV219" t="str">
        <f t="shared" si="68"/>
        <v>10/06/1999</v>
      </c>
      <c r="AW219" s="67">
        <v>1.2217470983506415</v>
      </c>
      <c r="AX219" s="60">
        <f t="shared" si="69"/>
        <v>1.2217470983506415</v>
      </c>
      <c r="AY219" s="60">
        <f t="shared" si="70"/>
        <v>0</v>
      </c>
      <c r="AZ219" s="60">
        <f t="shared" si="71"/>
        <v>1.2217470983506415</v>
      </c>
      <c r="BA219" s="67">
        <v>37.050037050037048</v>
      </c>
      <c r="BB219" s="60">
        <v>0</v>
      </c>
      <c r="BC219" s="67">
        <v>37.050037050037048</v>
      </c>
      <c r="BD219" s="60" t="e">
        <f ca="1">_xll.BDP($H219,BD$1)</f>
        <v>#NAME?</v>
      </c>
      <c r="BE219" s="60" t="e">
        <f t="shared" ca="1" si="72"/>
        <v>#NAME?</v>
      </c>
      <c r="BF219" s="63">
        <v>406.33300000000003</v>
      </c>
      <c r="BG219" s="63">
        <v>544.6</v>
      </c>
      <c r="BH219" s="63">
        <v>625.4</v>
      </c>
      <c r="BI219" s="63">
        <v>-22.824999999999999</v>
      </c>
      <c r="BJ219" s="63">
        <v>477.7</v>
      </c>
      <c r="BK219" s="63">
        <v>520.5</v>
      </c>
      <c r="BL219" s="45">
        <f t="shared" ca="1" si="73"/>
        <v>0</v>
      </c>
      <c r="BM219" s="45">
        <f t="shared" ca="1" si="74"/>
        <v>0</v>
      </c>
      <c r="BN219" s="45">
        <f t="shared" ca="1" si="75"/>
        <v>0</v>
      </c>
      <c r="BO219" s="45">
        <f t="shared" ca="1" si="76"/>
        <v>0</v>
      </c>
      <c r="BP219" s="45">
        <f t="shared" ca="1" si="77"/>
        <v>0</v>
      </c>
      <c r="BQ219" s="45">
        <f t="shared" ca="1" si="78"/>
        <v>0</v>
      </c>
      <c r="BR219" s="29">
        <f t="shared" ca="1" si="79"/>
        <v>0</v>
      </c>
      <c r="CI219" s="125">
        <f t="shared" si="80"/>
        <v>11.571045936519621</v>
      </c>
      <c r="CJ219">
        <f t="shared" si="81"/>
        <v>0</v>
      </c>
      <c r="CK219">
        <f t="shared" si="82"/>
        <v>0</v>
      </c>
      <c r="CL219">
        <f t="shared" si="83"/>
        <v>0</v>
      </c>
      <c r="CM219">
        <f t="shared" si="84"/>
        <v>0</v>
      </c>
      <c r="CN219">
        <f t="shared" si="85"/>
        <v>0</v>
      </c>
      <c r="CO219">
        <f t="shared" si="86"/>
        <v>0</v>
      </c>
      <c r="CP219">
        <f t="shared" si="87"/>
        <v>1</v>
      </c>
      <c r="CR219" t="e">
        <f ca="1">_xll.BDP($H219,CR$1)</f>
        <v>#NAME?</v>
      </c>
      <c r="CS219" t="e">
        <f ca="1">_xll.BDP($H219,CS$1)</f>
        <v>#NAME?</v>
      </c>
      <c r="CT219" s="121" t="e">
        <f ca="1">_xll.BDP($H219,CT$1)</f>
        <v>#NAME?</v>
      </c>
      <c r="CU219" s="122" t="e">
        <f ca="1">_xll.BDP($H219,CU$1)</f>
        <v>#NAME?</v>
      </c>
      <c r="CV219" s="122" t="e">
        <f ca="1">_xll.BDP($H219,CV$1)</f>
        <v>#NAME?</v>
      </c>
      <c r="CW219" s="122" t="e">
        <f ca="1">_xll.BDP($H219,CW$1)</f>
        <v>#NAME?</v>
      </c>
    </row>
    <row r="220" spans="1:101" hidden="1" x14ac:dyDescent="0.3">
      <c r="A220" t="str">
        <f t="shared" si="66"/>
        <v>6B</v>
      </c>
      <c r="B220">
        <v>6</v>
      </c>
      <c r="C220" s="31" t="s">
        <v>3296</v>
      </c>
      <c r="D220" s="31">
        <v>15</v>
      </c>
      <c r="E220" s="31">
        <v>5</v>
      </c>
      <c r="F220" s="33">
        <v>0.15</v>
      </c>
      <c r="G220" s="31" t="s">
        <v>2402</v>
      </c>
      <c r="H220" s="24" t="s">
        <v>1240</v>
      </c>
      <c r="I220" s="35">
        <v>1217</v>
      </c>
      <c r="J220" s="34" t="str">
        <f t="shared" si="67"/>
        <v>1217CAR AU Equity</v>
      </c>
      <c r="K220" s="24" t="s">
        <v>1241</v>
      </c>
      <c r="L220" s="25">
        <v>0.70257695897106309</v>
      </c>
      <c r="M220" s="25">
        <v>0.19928200583736536</v>
      </c>
      <c r="N220" s="25">
        <v>0.24056442769418304</v>
      </c>
      <c r="O220" s="25">
        <v>0.13938652044217631</v>
      </c>
      <c r="P220" s="26">
        <v>8.8148890312767296</v>
      </c>
      <c r="Q220" s="26">
        <v>7.9072106326987566</v>
      </c>
      <c r="R220" s="26">
        <v>30.369663264165592</v>
      </c>
      <c r="S220" s="27">
        <v>54.291814701907946</v>
      </c>
      <c r="T220" s="27">
        <v>53.257365781600818</v>
      </c>
      <c r="U220" s="25">
        <v>0.32221149426616447</v>
      </c>
      <c r="V220" s="28">
        <v>3.6007617460071328</v>
      </c>
      <c r="W220" s="25">
        <v>0.60194323223839175</v>
      </c>
      <c r="X220" s="29">
        <v>2.3184075472742111E-2</v>
      </c>
      <c r="Y220" s="28">
        <v>9.7708888713003841</v>
      </c>
      <c r="Z220" s="28">
        <v>25.300793003436041</v>
      </c>
      <c r="AA220" s="28">
        <v>1126193000</v>
      </c>
      <c r="AB220" s="28">
        <v>1610127000</v>
      </c>
      <c r="AC220" s="28" t="e">
        <v>#N/A</v>
      </c>
      <c r="AD220" s="30">
        <v>202497000</v>
      </c>
      <c r="AE220" s="36">
        <v>0</v>
      </c>
      <c r="AF220" s="66" t="e">
        <f ca="1">_xll.BDP($H220,AF$1)/1000000</f>
        <v>#NAME?</v>
      </c>
      <c r="AG220" s="66" t="e">
        <f ca="1">_xll.BDP($H220,AG$1)</f>
        <v>#NAME?</v>
      </c>
      <c r="AH220" s="67" t="e">
        <f ca="1">_xll.BDP($H220,AH$1)</f>
        <v>#NAME?</v>
      </c>
      <c r="AI220" s="67" t="e">
        <f ca="1">_xll.BDP($H220,AI$1)</f>
        <v>#NAME?</v>
      </c>
      <c r="AJ220" s="67" t="e">
        <f ca="1">_xll.BDP($H220,AJ$1)</f>
        <v>#NAME?</v>
      </c>
      <c r="AK220" s="67" t="e">
        <f ca="1">_xll.BDP($H220,AK$1)</f>
        <v>#NAME?</v>
      </c>
      <c r="AL220" s="67" t="e">
        <f ca="1">_xll.BDP($H220,AL$1)</f>
        <v>#NAME?</v>
      </c>
      <c r="AM220" s="34" t="e">
        <f ca="1">_xll.BDP($H220,AM$1)</f>
        <v>#NAME?</v>
      </c>
      <c r="AN220" s="34" t="e">
        <f ca="1">_xll.BDP($H220,AN$1)</f>
        <v>#NAME?</v>
      </c>
      <c r="AO220" s="34" t="e">
        <f ca="1">_xll.BDP($H220,AO$1)</f>
        <v>#NAME?</v>
      </c>
      <c r="AP220" s="34" t="e">
        <f ca="1">_xll.BDP($H220,AP$1)</f>
        <v>#NAME?</v>
      </c>
      <c r="AQ220" s="129" t="e">
        <v>#VALUE!</v>
      </c>
      <c r="AR220" s="129">
        <v>0.17289169999999998</v>
      </c>
      <c r="AS220" s="129">
        <v>0.14965610000000001</v>
      </c>
      <c r="AT220" s="63" t="s">
        <v>3466</v>
      </c>
      <c r="AU220" s="63" t="s">
        <v>3466</v>
      </c>
      <c r="AV220" t="str">
        <f t="shared" si="68"/>
        <v>10/09/2009</v>
      </c>
      <c r="AW220" s="67">
        <v>3.0866301879164824</v>
      </c>
      <c r="AX220" s="60">
        <f t="shared" si="69"/>
        <v>3.0866301879164824</v>
      </c>
      <c r="AY220" s="60">
        <f t="shared" si="70"/>
        <v>-9.6294830131929535E-2</v>
      </c>
      <c r="AZ220" s="60">
        <f t="shared" si="71"/>
        <v>2.9903353577845526</v>
      </c>
      <c r="BA220" s="67">
        <v>96.556612275947629</v>
      </c>
      <c r="BB220" s="60">
        <v>-3.0123150527155218</v>
      </c>
      <c r="BC220" s="67">
        <v>93.544297223232107</v>
      </c>
      <c r="BD220" s="60" t="e">
        <f ca="1">_xll.BDP($H220,BD$1)</f>
        <v>#NAME?</v>
      </c>
      <c r="BE220" s="60" t="e">
        <f t="shared" ca="1" si="72"/>
        <v>#NAME?</v>
      </c>
      <c r="BF220" s="63">
        <v>266.5</v>
      </c>
      <c r="BG220" s="63">
        <v>320</v>
      </c>
      <c r="BH220" s="63">
        <v>333.76</v>
      </c>
      <c r="BI220" s="63">
        <v>233.68700000000001</v>
      </c>
      <c r="BJ220" s="63">
        <v>321.35200000000003</v>
      </c>
      <c r="BK220" s="63">
        <v>366.08699999999999</v>
      </c>
      <c r="BL220" s="45">
        <f t="shared" ca="1" si="73"/>
        <v>0</v>
      </c>
      <c r="BM220" s="45">
        <f t="shared" ca="1" si="74"/>
        <v>0</v>
      </c>
      <c r="BN220" s="45">
        <f t="shared" ca="1" si="75"/>
        <v>0</v>
      </c>
      <c r="BO220" s="45">
        <f t="shared" ca="1" si="76"/>
        <v>0</v>
      </c>
      <c r="BP220" s="45">
        <f t="shared" ca="1" si="77"/>
        <v>0</v>
      </c>
      <c r="BQ220" s="45">
        <f t="shared" ca="1" si="78"/>
        <v>0</v>
      </c>
      <c r="BR220" s="29">
        <f t="shared" ca="1" si="79"/>
        <v>0</v>
      </c>
      <c r="CI220" s="125">
        <f t="shared" si="80"/>
        <v>0.70257695897106309</v>
      </c>
      <c r="CJ220">
        <f t="shared" si="81"/>
        <v>0</v>
      </c>
      <c r="CK220">
        <f t="shared" si="82"/>
        <v>0</v>
      </c>
      <c r="CL220">
        <f t="shared" si="83"/>
        <v>0</v>
      </c>
      <c r="CM220">
        <f t="shared" si="84"/>
        <v>0</v>
      </c>
      <c r="CN220">
        <f t="shared" si="85"/>
        <v>0</v>
      </c>
      <c r="CO220">
        <f t="shared" si="86"/>
        <v>0</v>
      </c>
      <c r="CP220">
        <f t="shared" si="87"/>
        <v>1</v>
      </c>
      <c r="CR220" t="e">
        <f ca="1">_xll.BDP($H220,CR$1)</f>
        <v>#NAME?</v>
      </c>
      <c r="CS220" t="e">
        <f ca="1">_xll.BDP($H220,CS$1)</f>
        <v>#NAME?</v>
      </c>
      <c r="CT220" s="121" t="e">
        <f ca="1">_xll.BDP($H220,CT$1)</f>
        <v>#NAME?</v>
      </c>
      <c r="CU220" s="122" t="e">
        <f ca="1">_xll.BDP($H220,CU$1)</f>
        <v>#NAME?</v>
      </c>
      <c r="CV220" s="122" t="e">
        <f ca="1">_xll.BDP($H220,CV$1)</f>
        <v>#NAME?</v>
      </c>
      <c r="CW220" s="122" t="e">
        <f ca="1">_xll.BDP($H220,CW$1)</f>
        <v>#NAME?</v>
      </c>
    </row>
    <row r="221" spans="1:101" x14ac:dyDescent="0.3">
      <c r="A221" t="str">
        <f t="shared" si="66"/>
        <v>10C</v>
      </c>
      <c r="B221">
        <v>10</v>
      </c>
      <c r="C221" s="31" t="s">
        <v>3294</v>
      </c>
      <c r="D221" s="31">
        <v>15</v>
      </c>
      <c r="E221" s="31">
        <v>5</v>
      </c>
      <c r="F221" s="33">
        <v>0.22</v>
      </c>
      <c r="G221" s="130" t="s">
        <v>4946</v>
      </c>
      <c r="H221" s="24" t="s">
        <v>1996</v>
      </c>
      <c r="I221" s="34">
        <v>1218</v>
      </c>
      <c r="J221" s="34" t="str">
        <f t="shared" si="67"/>
        <v>1218YSN GR Equity</v>
      </c>
      <c r="K221" s="24" t="s">
        <v>1997</v>
      </c>
      <c r="L221" s="25">
        <v>2.4513515806276294</v>
      </c>
      <c r="M221" s="25">
        <v>0.61112091520068546</v>
      </c>
      <c r="N221" s="25">
        <v>1.6970174808013223</v>
      </c>
      <c r="O221" s="25">
        <v>0.37801839677109161</v>
      </c>
      <c r="P221" s="26">
        <v>28.224520385549845</v>
      </c>
      <c r="Q221" s="26">
        <v>18.962839334865251</v>
      </c>
      <c r="R221" s="26">
        <v>24.350383041641894</v>
      </c>
      <c r="S221" s="27">
        <v>19.212862431729302</v>
      </c>
      <c r="T221" s="27">
        <v>17.876925294518397</v>
      </c>
      <c r="U221" s="25">
        <v>-1.1090576342551327E-2</v>
      </c>
      <c r="V221" s="28">
        <v>-4.79920477463378E-2</v>
      </c>
      <c r="W221" s="25">
        <v>0.40528317707415112</v>
      </c>
      <c r="X221" s="29">
        <v>2.7088228771394111E-2</v>
      </c>
      <c r="Y221" s="28">
        <v>17.804629280223416</v>
      </c>
      <c r="Z221" s="28">
        <v>14.587133542264464</v>
      </c>
      <c r="AA221" s="28">
        <v>77236873.090000004</v>
      </c>
      <c r="AB221" s="28">
        <v>124864474.78</v>
      </c>
      <c r="AC221" s="28">
        <v>0</v>
      </c>
      <c r="AD221" s="30">
        <v>-4371979.5</v>
      </c>
      <c r="AE221" s="36">
        <v>0</v>
      </c>
      <c r="AF221" s="66" t="e">
        <f ca="1">_xll.BDP($H221,AF$1)/1000000</f>
        <v>#NAME?</v>
      </c>
      <c r="AG221" s="66" t="e">
        <f ca="1">_xll.BDP($H221,AG$1)</f>
        <v>#NAME?</v>
      </c>
      <c r="AH221" s="67" t="e">
        <f ca="1">_xll.BDP($H221,AH$1)</f>
        <v>#NAME?</v>
      </c>
      <c r="AI221" s="67" t="e">
        <f ca="1">_xll.BDP($H221,AI$1)</f>
        <v>#NAME?</v>
      </c>
      <c r="AJ221" s="67" t="e">
        <f ca="1">_xll.BDP($H221,AJ$1)</f>
        <v>#NAME?</v>
      </c>
      <c r="AK221" s="67" t="e">
        <f ca="1">_xll.BDP($H221,AK$1)</f>
        <v>#NAME?</v>
      </c>
      <c r="AL221" s="67" t="e">
        <f ca="1">_xll.BDP($H221,AL$1)</f>
        <v>#NAME?</v>
      </c>
      <c r="AM221" s="34" t="e">
        <f ca="1">_xll.BDP($H221,AM$1)</f>
        <v>#NAME?</v>
      </c>
      <c r="AN221" s="34" t="e">
        <f ca="1">_xll.BDP($H221,AN$1)</f>
        <v>#NAME?</v>
      </c>
      <c r="AO221" s="34" t="e">
        <f ca="1">_xll.BDP($H221,AO$1)</f>
        <v>#NAME?</v>
      </c>
      <c r="AP221" s="34" t="e">
        <f ca="1">_xll.BDP($H221,AP$1)</f>
        <v>#NAME?</v>
      </c>
      <c r="AQ221" s="129">
        <v>0.22588999999999998</v>
      </c>
      <c r="AR221" s="129">
        <v>0.32719200000000004</v>
      </c>
      <c r="AS221" s="129">
        <v>0.18094499999999999</v>
      </c>
      <c r="AT221" s="63" t="s">
        <v>3467</v>
      </c>
      <c r="AU221" s="63" t="s">
        <v>3467</v>
      </c>
      <c r="AV221" t="str">
        <f t="shared" si="68"/>
        <v>09/11/1999</v>
      </c>
      <c r="AW221" s="67">
        <v>1.3554501872492064</v>
      </c>
      <c r="AX221" s="60">
        <f t="shared" si="69"/>
        <v>1.3554501872492064</v>
      </c>
      <c r="AY221" s="60">
        <f t="shared" si="70"/>
        <v>0</v>
      </c>
      <c r="AZ221" s="60">
        <f t="shared" si="71"/>
        <v>1.3554501872492064</v>
      </c>
      <c r="BA221" s="67">
        <v>58.850273810324552</v>
      </c>
      <c r="BB221" s="60">
        <v>0</v>
      </c>
      <c r="BC221" s="67">
        <v>58.850273810324552</v>
      </c>
      <c r="BD221" s="60" t="e">
        <f ca="1">_xll.BDP($H221,BD$1)</f>
        <v>#NAME?</v>
      </c>
      <c r="BE221" s="60" t="e">
        <f t="shared" ca="1" si="72"/>
        <v>#NAME?</v>
      </c>
      <c r="BF221" s="63">
        <v>34.067</v>
      </c>
      <c r="BG221" s="63">
        <v>41.167000000000002</v>
      </c>
      <c r="BH221" s="63">
        <v>49.067</v>
      </c>
      <c r="BI221" s="63">
        <v>48.792999999999999</v>
      </c>
      <c r="BJ221" s="63">
        <v>43.914999999999999</v>
      </c>
      <c r="BK221" s="63">
        <v>48.929000000000002</v>
      </c>
      <c r="BL221" s="45">
        <f t="shared" ca="1" si="73"/>
        <v>0</v>
      </c>
      <c r="BM221" s="45">
        <f t="shared" ca="1" si="74"/>
        <v>0</v>
      </c>
      <c r="BN221" s="45">
        <f t="shared" ca="1" si="75"/>
        <v>0</v>
      </c>
      <c r="BO221" s="45">
        <f t="shared" ca="1" si="76"/>
        <v>0</v>
      </c>
      <c r="BP221" s="45">
        <f t="shared" ca="1" si="77"/>
        <v>0</v>
      </c>
      <c r="BQ221" s="45">
        <f t="shared" ca="1" si="78"/>
        <v>0</v>
      </c>
      <c r="BR221" s="29">
        <f t="shared" ca="1" si="79"/>
        <v>0</v>
      </c>
      <c r="CI221" s="125">
        <f t="shared" si="80"/>
        <v>2.4513515806276294</v>
      </c>
      <c r="CJ221">
        <f t="shared" si="81"/>
        <v>0</v>
      </c>
      <c r="CK221">
        <f t="shared" si="82"/>
        <v>0</v>
      </c>
      <c r="CL221">
        <f t="shared" si="83"/>
        <v>0</v>
      </c>
      <c r="CM221">
        <f t="shared" si="84"/>
        <v>0</v>
      </c>
      <c r="CN221">
        <f t="shared" si="85"/>
        <v>0</v>
      </c>
      <c r="CO221">
        <f t="shared" si="86"/>
        <v>0</v>
      </c>
      <c r="CP221">
        <f t="shared" si="87"/>
        <v>1</v>
      </c>
      <c r="CR221" t="e">
        <f ca="1">_xll.BDP($H221,CR$1)</f>
        <v>#NAME?</v>
      </c>
      <c r="CS221" t="e">
        <f ca="1">_xll.BDP($H221,CS$1)</f>
        <v>#NAME?</v>
      </c>
      <c r="CT221" s="121" t="e">
        <f ca="1">_xll.BDP($H221,CT$1)</f>
        <v>#NAME?</v>
      </c>
      <c r="CU221" s="122" t="e">
        <f ca="1">_xll.BDP($H221,CU$1)</f>
        <v>#NAME?</v>
      </c>
      <c r="CV221" s="122" t="e">
        <f ca="1">_xll.BDP($H221,CV$1)</f>
        <v>#NAME?</v>
      </c>
      <c r="CW221" s="122" t="e">
        <f ca="1">_xll.BDP($H221,CW$1)</f>
        <v>#NAME?</v>
      </c>
    </row>
    <row r="222" spans="1:101" hidden="1" x14ac:dyDescent="0.3">
      <c r="A222" t="str">
        <f t="shared" si="66"/>
        <v>6A</v>
      </c>
      <c r="B222">
        <v>6</v>
      </c>
      <c r="C222" s="31" t="s">
        <v>3295</v>
      </c>
      <c r="D222" s="31">
        <v>15</v>
      </c>
      <c r="E222" s="31">
        <v>3</v>
      </c>
      <c r="F222" s="33">
        <v>0.17</v>
      </c>
      <c r="G222" s="31" t="s">
        <v>2602</v>
      </c>
      <c r="H222" s="24" t="s">
        <v>221</v>
      </c>
      <c r="I222" s="35">
        <v>1219</v>
      </c>
      <c r="J222" s="34" t="str">
        <f t="shared" si="67"/>
        <v>1219CTAS US Equity</v>
      </c>
      <c r="K222" s="24" t="s">
        <v>882</v>
      </c>
      <c r="L222" s="25">
        <v>0.4551374285463492</v>
      </c>
      <c r="M222" s="25">
        <v>0.53778293684213352</v>
      </c>
      <c r="N222" s="25">
        <v>0.23236296772563217</v>
      </c>
      <c r="O222" s="25">
        <v>0.28130450998169543</v>
      </c>
      <c r="P222" s="26">
        <v>28.091119144206527</v>
      </c>
      <c r="Q222" s="26">
        <v>22.364914063969508</v>
      </c>
      <c r="R222" s="26">
        <v>37.589955190763426</v>
      </c>
      <c r="S222" s="27">
        <v>24.208231261319579</v>
      </c>
      <c r="T222" s="27">
        <v>25.089427819626398</v>
      </c>
      <c r="U222" s="25">
        <v>0.46341933879826708</v>
      </c>
      <c r="V222" s="28">
        <v>1.1502912073553706</v>
      </c>
      <c r="W222" s="25">
        <v>0.45212088052498633</v>
      </c>
      <c r="X222" s="29">
        <v>4.1685014163955612E-2</v>
      </c>
      <c r="Y222" s="28">
        <v>6.453486063082515</v>
      </c>
      <c r="Z222" s="28">
        <v>11.519157711497741</v>
      </c>
      <c r="AA222" s="28">
        <v>3352029000</v>
      </c>
      <c r="AB222" s="28">
        <v>6408230000</v>
      </c>
      <c r="AC222" s="28">
        <v>103621000</v>
      </c>
      <c r="AD222" s="30">
        <v>1597814000</v>
      </c>
      <c r="AE222" s="36">
        <v>6.4851728674301265E-2</v>
      </c>
      <c r="AF222" s="66" t="e">
        <f ca="1">_xll.BDP($H222,AF$1)/1000000</f>
        <v>#NAME?</v>
      </c>
      <c r="AG222" s="66" t="e">
        <f ca="1">_xll.BDP($H222,AG$1)</f>
        <v>#NAME?</v>
      </c>
      <c r="AH222" s="67" t="e">
        <f ca="1">_xll.BDP($H222,AH$1)</f>
        <v>#NAME?</v>
      </c>
      <c r="AI222" s="67" t="e">
        <f ca="1">_xll.BDP($H222,AI$1)</f>
        <v>#NAME?</v>
      </c>
      <c r="AJ222" s="67" t="e">
        <f ca="1">_xll.BDP($H222,AJ$1)</f>
        <v>#NAME?</v>
      </c>
      <c r="AK222" s="67" t="e">
        <f ca="1">_xll.BDP($H222,AK$1)</f>
        <v>#NAME?</v>
      </c>
      <c r="AL222" s="67" t="e">
        <f ca="1">_xll.BDP($H222,AL$1)</f>
        <v>#NAME?</v>
      </c>
      <c r="AM222" s="34" t="e">
        <f ca="1">_xll.BDP($H222,AM$1)</f>
        <v>#NAME?</v>
      </c>
      <c r="AN222" s="34" t="e">
        <f ca="1">_xll.BDP($H222,AN$1)</f>
        <v>#NAME?</v>
      </c>
      <c r="AO222" s="34" t="e">
        <f ca="1">_xll.BDP($H222,AO$1)</f>
        <v>#NAME?</v>
      </c>
      <c r="AP222" s="34" t="e">
        <f ca="1">_xll.BDP($H222,AP$1)</f>
        <v>#NAME?</v>
      </c>
      <c r="AQ222" s="129">
        <v>0.13839180000000001</v>
      </c>
      <c r="AR222" s="129">
        <v>0.2842673</v>
      </c>
      <c r="AS222" s="129">
        <v>0.24752389999999999</v>
      </c>
      <c r="AT222" s="63" t="s">
        <v>3998</v>
      </c>
      <c r="AU222" s="63" t="s">
        <v>3468</v>
      </c>
      <c r="AV222" t="str">
        <f t="shared" si="68"/>
        <v>18/08/1983</v>
      </c>
      <c r="AW222" s="67">
        <v>1.0453771285750799</v>
      </c>
      <c r="AX222" s="60">
        <f t="shared" si="69"/>
        <v>1.0453771285750799</v>
      </c>
      <c r="AY222" s="60">
        <f t="shared" si="70"/>
        <v>3.5293736901511994</v>
      </c>
      <c r="AZ222" s="60">
        <f t="shared" si="71"/>
        <v>4.5747508187262795</v>
      </c>
      <c r="BA222" s="67">
        <v>34.685721916009527</v>
      </c>
      <c r="BB222" s="60">
        <v>117.10498633266458</v>
      </c>
      <c r="BC222" s="67">
        <v>149.71210645467838</v>
      </c>
      <c r="BD222" s="60" t="e">
        <f ca="1">_xll.BDP($H222,BD$1)</f>
        <v>#NAME?</v>
      </c>
      <c r="BE222" s="60" t="e">
        <f t="shared" ca="1" si="72"/>
        <v>#NAME?</v>
      </c>
      <c r="BF222" s="63">
        <v>1475.444</v>
      </c>
      <c r="BG222" s="63">
        <v>1629.444</v>
      </c>
      <c r="BH222" s="63">
        <v>1803.6000000000001</v>
      </c>
      <c r="BI222" s="63">
        <v>1495.779</v>
      </c>
      <c r="BJ222" s="63">
        <v>1640.3489999999999</v>
      </c>
      <c r="BK222" s="63">
        <v>1709.8220000000001</v>
      </c>
      <c r="BL222" s="45">
        <f t="shared" ca="1" si="73"/>
        <v>0</v>
      </c>
      <c r="BM222" s="45">
        <f t="shared" ca="1" si="74"/>
        <v>0</v>
      </c>
      <c r="BN222" s="45">
        <f t="shared" ca="1" si="75"/>
        <v>0</v>
      </c>
      <c r="BO222" s="45">
        <f t="shared" ca="1" si="76"/>
        <v>0</v>
      </c>
      <c r="BP222" s="45">
        <f t="shared" ca="1" si="77"/>
        <v>0</v>
      </c>
      <c r="BQ222" s="45">
        <f t="shared" ca="1" si="78"/>
        <v>0</v>
      </c>
      <c r="BR222" s="29">
        <f t="shared" ca="1" si="79"/>
        <v>0</v>
      </c>
      <c r="CI222" s="125">
        <f t="shared" si="80"/>
        <v>0.4551374285463492</v>
      </c>
      <c r="CJ222">
        <f t="shared" si="81"/>
        <v>0</v>
      </c>
      <c r="CK222">
        <f t="shared" si="82"/>
        <v>0</v>
      </c>
      <c r="CL222">
        <f t="shared" si="83"/>
        <v>0</v>
      </c>
      <c r="CM222">
        <f t="shared" si="84"/>
        <v>0</v>
      </c>
      <c r="CN222">
        <f t="shared" si="85"/>
        <v>0</v>
      </c>
      <c r="CO222">
        <f t="shared" si="86"/>
        <v>1</v>
      </c>
      <c r="CP222">
        <f t="shared" si="87"/>
        <v>0</v>
      </c>
      <c r="CR222" t="e">
        <f ca="1">_xll.BDP($H222,CR$1)</f>
        <v>#NAME?</v>
      </c>
      <c r="CS222" t="e">
        <f ca="1">_xll.BDP($H222,CS$1)</f>
        <v>#NAME?</v>
      </c>
      <c r="CT222" s="121" t="e">
        <f ca="1">_xll.BDP($H222,CT$1)</f>
        <v>#NAME?</v>
      </c>
      <c r="CU222" s="122" t="e">
        <f ca="1">_xll.BDP($H222,CU$1)</f>
        <v>#NAME?</v>
      </c>
      <c r="CV222" s="122" t="e">
        <f ca="1">_xll.BDP($H222,CV$1)</f>
        <v>#NAME?</v>
      </c>
      <c r="CW222" s="122" t="e">
        <f ca="1">_xll.BDP($H222,CW$1)</f>
        <v>#NAME?</v>
      </c>
    </row>
    <row r="223" spans="1:101" hidden="1" x14ac:dyDescent="0.3">
      <c r="A223" t="str">
        <f t="shared" si="66"/>
        <v>6B</v>
      </c>
      <c r="B223">
        <v>6</v>
      </c>
      <c r="C223" s="31" t="s">
        <v>3296</v>
      </c>
      <c r="D223" s="31">
        <v>17</v>
      </c>
      <c r="E223" s="31">
        <v>3</v>
      </c>
      <c r="F223" s="33">
        <v>0.13</v>
      </c>
      <c r="G223" s="31" t="s">
        <v>2837</v>
      </c>
      <c r="H223" s="24" t="s">
        <v>316</v>
      </c>
      <c r="I223" s="34">
        <v>1220</v>
      </c>
      <c r="J223" s="34" t="str">
        <f t="shared" si="67"/>
        <v>1220TMO US Equity</v>
      </c>
      <c r="K223" s="24" t="s">
        <v>998</v>
      </c>
      <c r="L223" s="25">
        <v>0.28396595571799338</v>
      </c>
      <c r="M223" s="25">
        <v>0.28163011048818071</v>
      </c>
      <c r="N223" s="25">
        <v>0.12280476425451385</v>
      </c>
      <c r="O223" s="25">
        <v>0.11980975494093198</v>
      </c>
      <c r="P223" s="26">
        <v>6.7764781899776372</v>
      </c>
      <c r="Q223" s="26">
        <v>6.300473228993285</v>
      </c>
      <c r="R223" s="26">
        <v>8.5918961943952183</v>
      </c>
      <c r="S223" s="27">
        <v>29.115423920321621</v>
      </c>
      <c r="T223" s="27">
        <v>27.434042079483469</v>
      </c>
      <c r="U223" s="25">
        <v>0.60739298079949633</v>
      </c>
      <c r="V223" s="28">
        <v>3.0533030063291138</v>
      </c>
      <c r="W223" s="25">
        <v>0.96691992986557573</v>
      </c>
      <c r="X223" s="29">
        <v>3.1404375441072691E-2</v>
      </c>
      <c r="Y223" s="28">
        <v>14.509441848260234</v>
      </c>
      <c r="Z223" s="28">
        <v>19.835232793278944</v>
      </c>
      <c r="AA223" s="28">
        <v>30501000000</v>
      </c>
      <c r="AB223" s="28">
        <v>71697000000</v>
      </c>
      <c r="AC223" s="28" t="e">
        <v>#N/A</v>
      </c>
      <c r="AD223" s="30">
        <v>7693000000</v>
      </c>
      <c r="AE223" s="36">
        <v>0</v>
      </c>
      <c r="AF223" s="66" t="e">
        <f ca="1">_xll.BDP($H223,AF$1)/1000000</f>
        <v>#NAME?</v>
      </c>
      <c r="AG223" s="66" t="e">
        <f ca="1">_xll.BDP($H223,AG$1)</f>
        <v>#NAME?</v>
      </c>
      <c r="AH223" s="67" t="e">
        <f ca="1">_xll.BDP($H223,AH$1)</f>
        <v>#NAME?</v>
      </c>
      <c r="AI223" s="67" t="e">
        <f ca="1">_xll.BDP($H223,AI$1)</f>
        <v>#NAME?</v>
      </c>
      <c r="AJ223" s="67" t="e">
        <f ca="1">_xll.BDP($H223,AJ$1)</f>
        <v>#NAME?</v>
      </c>
      <c r="AK223" s="67" t="e">
        <f ca="1">_xll.BDP($H223,AK$1)</f>
        <v>#NAME?</v>
      </c>
      <c r="AL223" s="67" t="e">
        <f ca="1">_xll.BDP($H223,AL$1)</f>
        <v>#NAME?</v>
      </c>
      <c r="AM223" s="34" t="e">
        <f ca="1">_xll.BDP($H223,AM$1)</f>
        <v>#NAME?</v>
      </c>
      <c r="AN223" s="34" t="e">
        <f ca="1">_xll.BDP($H223,AN$1)</f>
        <v>#NAME?</v>
      </c>
      <c r="AO223" s="34" t="e">
        <f ca="1">_xll.BDP($H223,AO$1)</f>
        <v>#NAME?</v>
      </c>
      <c r="AP223" s="34" t="e">
        <f ca="1">_xll.BDP($H223,AP$1)</f>
        <v>#NAME?</v>
      </c>
      <c r="AQ223" s="129">
        <v>0.17471739999999999</v>
      </c>
      <c r="AR223" s="129">
        <v>0.2259912</v>
      </c>
      <c r="AS223" s="129">
        <v>0.20487279999999999</v>
      </c>
      <c r="AT223" s="63" t="s">
        <v>3998</v>
      </c>
      <c r="AU223" s="63" t="s">
        <v>3469</v>
      </c>
      <c r="AV223" t="str">
        <f t="shared" si="68"/>
        <v>01/01/1980</v>
      </c>
      <c r="AW223" s="67">
        <v>0.24351213667260524</v>
      </c>
      <c r="AX223" s="60">
        <f t="shared" si="69"/>
        <v>0.24351213667260524</v>
      </c>
      <c r="AY223" s="60">
        <f t="shared" si="70"/>
        <v>1.5530110757181457</v>
      </c>
      <c r="AZ223" s="60">
        <f t="shared" si="71"/>
        <v>1.7965232123907509</v>
      </c>
      <c r="BA223" s="67">
        <v>6.5417296757919834</v>
      </c>
      <c r="BB223" s="60">
        <v>41.720214769081529</v>
      </c>
      <c r="BC223" s="67">
        <v>48.261944444873514</v>
      </c>
      <c r="BD223" s="60" t="e">
        <f ca="1">_xll.BDP($H223,BD$1)</f>
        <v>#NAME?</v>
      </c>
      <c r="BE223" s="60" t="e">
        <f t="shared" ca="1" si="72"/>
        <v>#NAME?</v>
      </c>
      <c r="BF223" s="63">
        <v>8932.7389999999996</v>
      </c>
      <c r="BG223" s="63">
        <v>9763.7080000000005</v>
      </c>
      <c r="BH223" s="63">
        <v>10901.045</v>
      </c>
      <c r="BI223" s="63">
        <v>6800.924</v>
      </c>
      <c r="BJ223" s="63">
        <v>8308.9210000000003</v>
      </c>
      <c r="BK223" s="63">
        <v>9490.0820000000003</v>
      </c>
      <c r="BL223" s="45">
        <f t="shared" ca="1" si="73"/>
        <v>0</v>
      </c>
      <c r="BM223" s="45">
        <f t="shared" ca="1" si="74"/>
        <v>0</v>
      </c>
      <c r="BN223" s="45">
        <f t="shared" ca="1" si="75"/>
        <v>0</v>
      </c>
      <c r="BO223" s="45">
        <f t="shared" ca="1" si="76"/>
        <v>0</v>
      </c>
      <c r="BP223" s="45">
        <f t="shared" ca="1" si="77"/>
        <v>0</v>
      </c>
      <c r="BQ223" s="45">
        <f t="shared" ca="1" si="78"/>
        <v>0</v>
      </c>
      <c r="BR223" s="29">
        <f t="shared" ca="1" si="79"/>
        <v>0</v>
      </c>
      <c r="CI223" s="125">
        <f t="shared" si="80"/>
        <v>0.28396595571799338</v>
      </c>
      <c r="CJ223">
        <f t="shared" si="81"/>
        <v>0</v>
      </c>
      <c r="CK223">
        <f t="shared" si="82"/>
        <v>0</v>
      </c>
      <c r="CL223">
        <f t="shared" si="83"/>
        <v>0</v>
      </c>
      <c r="CM223">
        <f t="shared" si="84"/>
        <v>1</v>
      </c>
      <c r="CN223">
        <f t="shared" si="85"/>
        <v>0</v>
      </c>
      <c r="CO223">
        <f t="shared" si="86"/>
        <v>0</v>
      </c>
      <c r="CP223">
        <f t="shared" si="87"/>
        <v>0</v>
      </c>
      <c r="CR223" t="e">
        <f ca="1">_xll.BDP($H223,CR$1)</f>
        <v>#NAME?</v>
      </c>
      <c r="CS223" t="e">
        <f ca="1">_xll.BDP($H223,CS$1)</f>
        <v>#NAME?</v>
      </c>
      <c r="CT223" s="121" t="e">
        <f ca="1">_xll.BDP($H223,CT$1)</f>
        <v>#NAME?</v>
      </c>
      <c r="CU223" s="122" t="e">
        <f ca="1">_xll.BDP($H223,CU$1)</f>
        <v>#NAME?</v>
      </c>
      <c r="CV223" s="122" t="e">
        <f ca="1">_xll.BDP($H223,CV$1)</f>
        <v>#NAME?</v>
      </c>
      <c r="CW223" s="122" t="e">
        <f ca="1">_xll.BDP($H223,CW$1)</f>
        <v>#NAME?</v>
      </c>
    </row>
    <row r="224" spans="1:101" hidden="1" x14ac:dyDescent="0.3">
      <c r="A224" t="str">
        <f t="shared" si="66"/>
        <v>6B</v>
      </c>
      <c r="B224">
        <v>6</v>
      </c>
      <c r="C224" s="31" t="s">
        <v>3296</v>
      </c>
      <c r="D224" s="31">
        <v>18</v>
      </c>
      <c r="E224" s="31">
        <v>6</v>
      </c>
      <c r="F224" s="33">
        <v>0.13</v>
      </c>
      <c r="G224" s="31" t="s">
        <v>2934</v>
      </c>
      <c r="H224" s="24" t="s">
        <v>184</v>
      </c>
      <c r="I224" s="35">
        <v>1221</v>
      </c>
      <c r="J224" s="34" t="str">
        <f t="shared" si="67"/>
        <v>1221CBOE US Equity</v>
      </c>
      <c r="K224" s="24" t="s">
        <v>838</v>
      </c>
      <c r="L224" s="25">
        <v>0.49375459091987733</v>
      </c>
      <c r="M224" s="25">
        <v>0.56782125339953149</v>
      </c>
      <c r="N224" s="25">
        <v>0.1699777175855933</v>
      </c>
      <c r="O224" s="25">
        <v>0.20073871326578616</v>
      </c>
      <c r="P224" s="26">
        <v>8.7393128631870933</v>
      </c>
      <c r="Q224" s="26">
        <v>5.7240392010528351</v>
      </c>
      <c r="R224" s="26">
        <v>8.3900928792569669</v>
      </c>
      <c r="S224" s="27">
        <v>69.427532935943432</v>
      </c>
      <c r="T224" s="27">
        <v>66.972977805039903</v>
      </c>
      <c r="U224" s="25">
        <v>0.28742853552805175</v>
      </c>
      <c r="V224" s="28">
        <v>1.9711331322705723</v>
      </c>
      <c r="W224" s="25">
        <v>0.44773834377174671</v>
      </c>
      <c r="X224" s="29">
        <v>3.6964465392151674E-2</v>
      </c>
      <c r="Y224" s="28">
        <v>9.9501525974121598</v>
      </c>
      <c r="Z224" s="28">
        <v>-8.8324895683074338</v>
      </c>
      <c r="AA224" s="28">
        <v>1707700000</v>
      </c>
      <c r="AB224" s="28">
        <v>4830500000</v>
      </c>
      <c r="AC224" s="28">
        <v>38500000</v>
      </c>
      <c r="AD224" s="30">
        <v>422100000</v>
      </c>
      <c r="AE224" s="36">
        <v>9.1210613598673301E-2</v>
      </c>
      <c r="AF224" s="66" t="e">
        <f ca="1">_xll.BDP($H224,AF$1)/1000000</f>
        <v>#NAME?</v>
      </c>
      <c r="AG224" s="66" t="e">
        <f ca="1">_xll.BDP($H224,AG$1)</f>
        <v>#NAME?</v>
      </c>
      <c r="AH224" s="67" t="e">
        <f ca="1">_xll.BDP($H224,AH$1)</f>
        <v>#NAME?</v>
      </c>
      <c r="AI224" s="67" t="e">
        <f ca="1">_xll.BDP($H224,AI$1)</f>
        <v>#NAME?</v>
      </c>
      <c r="AJ224" s="67" t="e">
        <f ca="1">_xll.BDP($H224,AJ$1)</f>
        <v>#NAME?</v>
      </c>
      <c r="AK224" s="67" t="e">
        <f ca="1">_xll.BDP($H224,AK$1)</f>
        <v>#NAME?</v>
      </c>
      <c r="AL224" s="67" t="e">
        <f ca="1">_xll.BDP($H224,AL$1)</f>
        <v>#NAME?</v>
      </c>
      <c r="AM224" s="34" t="e">
        <f ca="1">_xll.BDP($H224,AM$1)</f>
        <v>#NAME?</v>
      </c>
      <c r="AN224" s="34" t="e">
        <f ca="1">_xll.BDP($H224,AN$1)</f>
        <v>#NAME?</v>
      </c>
      <c r="AO224" s="34" t="e">
        <f ca="1">_xll.BDP($H224,AO$1)</f>
        <v>#NAME?</v>
      </c>
      <c r="AP224" s="34" t="e">
        <f ca="1">_xll.BDP($H224,AP$1)</f>
        <v>#NAME?</v>
      </c>
      <c r="AQ224" s="129" t="e">
        <v>#VALUE!</v>
      </c>
      <c r="AR224" s="129">
        <v>0.1759501</v>
      </c>
      <c r="AS224" s="129">
        <v>3.3530070000000002E-2</v>
      </c>
      <c r="AT224" s="63" t="s">
        <v>3470</v>
      </c>
      <c r="AU224" s="63" t="s">
        <v>3470</v>
      </c>
      <c r="AV224" t="str">
        <f t="shared" si="68"/>
        <v>15/06/2010</v>
      </c>
      <c r="AW224" s="67">
        <v>1.3923698134224451</v>
      </c>
      <c r="AX224" s="60">
        <f t="shared" si="69"/>
        <v>1.3923698134224451</v>
      </c>
      <c r="AY224" s="60">
        <f t="shared" si="70"/>
        <v>2.6432759016806155</v>
      </c>
      <c r="AZ224" s="60">
        <f t="shared" si="71"/>
        <v>4.0356457151030609</v>
      </c>
      <c r="BA224" s="67">
        <v>7.4654852986826201</v>
      </c>
      <c r="BB224" s="60">
        <v>14.172482909446405</v>
      </c>
      <c r="BC224" s="67">
        <v>21.637968208129024</v>
      </c>
      <c r="BD224" s="60" t="e">
        <f ca="1">_xll.BDP($H224,BD$1)</f>
        <v>#NAME?</v>
      </c>
      <c r="BE224" s="60" t="e">
        <f t="shared" ca="1" si="72"/>
        <v>#NAME?</v>
      </c>
      <c r="BF224" s="63">
        <v>751.80000000000007</v>
      </c>
      <c r="BG224" s="63">
        <v>778.86699999999996</v>
      </c>
      <c r="BH224" s="63">
        <v>815.154</v>
      </c>
      <c r="BI224" s="63">
        <v>1012.849</v>
      </c>
      <c r="BJ224" s="63">
        <v>783.64200000000005</v>
      </c>
      <c r="BK224" s="63">
        <v>803.57500000000005</v>
      </c>
      <c r="BL224" s="45">
        <f t="shared" ca="1" si="73"/>
        <v>0</v>
      </c>
      <c r="BM224" s="45">
        <f t="shared" ca="1" si="74"/>
        <v>0</v>
      </c>
      <c r="BN224" s="45">
        <f t="shared" ca="1" si="75"/>
        <v>0</v>
      </c>
      <c r="BO224" s="45">
        <f t="shared" ca="1" si="76"/>
        <v>0</v>
      </c>
      <c r="BP224" s="45">
        <f t="shared" ca="1" si="77"/>
        <v>0</v>
      </c>
      <c r="BQ224" s="45">
        <f t="shared" ca="1" si="78"/>
        <v>0</v>
      </c>
      <c r="BR224" s="29">
        <f t="shared" ca="1" si="79"/>
        <v>0</v>
      </c>
      <c r="CI224" s="125">
        <f t="shared" si="80"/>
        <v>0.49375459091987733</v>
      </c>
      <c r="CJ224">
        <f t="shared" si="81"/>
        <v>0</v>
      </c>
      <c r="CK224">
        <f t="shared" si="82"/>
        <v>0</v>
      </c>
      <c r="CL224">
        <f t="shared" si="83"/>
        <v>0</v>
      </c>
      <c r="CM224">
        <f t="shared" si="84"/>
        <v>0</v>
      </c>
      <c r="CN224">
        <f t="shared" si="85"/>
        <v>0</v>
      </c>
      <c r="CO224">
        <f t="shared" si="86"/>
        <v>1</v>
      </c>
      <c r="CP224">
        <f t="shared" si="87"/>
        <v>0</v>
      </c>
      <c r="CR224" t="e">
        <f ca="1">_xll.BDP($H224,CR$1)</f>
        <v>#NAME?</v>
      </c>
      <c r="CS224" t="e">
        <f ca="1">_xll.BDP($H224,CS$1)</f>
        <v>#NAME?</v>
      </c>
      <c r="CT224" s="121" t="e">
        <f ca="1">_xll.BDP($H224,CT$1)</f>
        <v>#NAME?</v>
      </c>
      <c r="CU224" s="122" t="e">
        <f ca="1">_xll.BDP($H224,CU$1)</f>
        <v>#NAME?</v>
      </c>
      <c r="CV224" s="122" t="e">
        <f ca="1">_xll.BDP($H224,CV$1)</f>
        <v>#NAME?</v>
      </c>
      <c r="CW224" s="122" t="e">
        <f ca="1">_xll.BDP($H224,CW$1)</f>
        <v>#NAME?</v>
      </c>
    </row>
    <row r="225" spans="1:101" hidden="1" x14ac:dyDescent="0.3">
      <c r="A225" t="str">
        <f t="shared" si="66"/>
        <v>6A</v>
      </c>
      <c r="B225">
        <v>6</v>
      </c>
      <c r="C225" s="31" t="s">
        <v>3295</v>
      </c>
      <c r="D225" s="31">
        <v>19</v>
      </c>
      <c r="E225" s="31">
        <v>3</v>
      </c>
      <c r="F225" s="33">
        <v>0.25</v>
      </c>
      <c r="G225" s="31"/>
      <c r="H225" s="24" t="s">
        <v>391</v>
      </c>
      <c r="I225" s="34">
        <v>1222</v>
      </c>
      <c r="J225" s="34" t="str">
        <f t="shared" si="67"/>
        <v>1222NFLX US Equity</v>
      </c>
      <c r="K225" s="24" t="s">
        <v>1082</v>
      </c>
      <c r="L225" s="25">
        <v>0.18390568015737113</v>
      </c>
      <c r="M225" s="25">
        <v>0.18270891849367496</v>
      </c>
      <c r="N225" s="25">
        <v>0.18390568015737113</v>
      </c>
      <c r="O225" s="25">
        <v>0.18270891849367496</v>
      </c>
      <c r="P225" s="26">
        <v>14.918633830999811</v>
      </c>
      <c r="Q225" s="26">
        <v>13.17180590230608</v>
      </c>
      <c r="R225" s="26">
        <v>20.264564522222614</v>
      </c>
      <c r="S225" s="27">
        <v>18.214004512371275</v>
      </c>
      <c r="T225" s="27">
        <v>20.66444202299185</v>
      </c>
      <c r="U225" s="25">
        <v>0.16562614201615258</v>
      </c>
      <c r="V225" s="28">
        <v>1.4068360579315382</v>
      </c>
      <c r="W225" s="25">
        <v>0.44929851195080084</v>
      </c>
      <c r="X225" s="29">
        <v>4.0734470221919415E-2</v>
      </c>
      <c r="Y225" s="28">
        <v>18.661440372940934</v>
      </c>
      <c r="Z225" s="28">
        <v>33.796359106993748</v>
      </c>
      <c r="AA225" s="28">
        <v>31650513000</v>
      </c>
      <c r="AB225" s="28">
        <v>31650513000</v>
      </c>
      <c r="AC225" s="28">
        <v>482980000</v>
      </c>
      <c r="AD225" s="30">
        <v>4619640000</v>
      </c>
      <c r="AE225" s="36">
        <v>0.10454927223766354</v>
      </c>
      <c r="AF225" s="66" t="e">
        <f ca="1">_xll.BDP($H225,AF$1)/1000000</f>
        <v>#NAME?</v>
      </c>
      <c r="AG225" s="66" t="e">
        <f ca="1">_xll.BDP($H225,AG$1)</f>
        <v>#NAME?</v>
      </c>
      <c r="AH225" s="67" t="e">
        <f ca="1">_xll.BDP($H225,AH$1)</f>
        <v>#NAME?</v>
      </c>
      <c r="AI225" s="67" t="e">
        <f ca="1">_xll.BDP($H225,AI$1)</f>
        <v>#NAME?</v>
      </c>
      <c r="AJ225" s="67" t="e">
        <f ca="1">_xll.BDP($H225,AJ$1)</f>
        <v>#NAME?</v>
      </c>
      <c r="AK225" s="67" t="e">
        <f ca="1">_xll.BDP($H225,AK$1)</f>
        <v>#NAME?</v>
      </c>
      <c r="AL225" s="67" t="e">
        <f ca="1">_xll.BDP($H225,AL$1)</f>
        <v>#NAME?</v>
      </c>
      <c r="AM225" s="34" t="e">
        <f ca="1">_xll.BDP($H225,AM$1)</f>
        <v>#NAME?</v>
      </c>
      <c r="AN225" s="34" t="e">
        <f ca="1">_xll.BDP($H225,AN$1)</f>
        <v>#NAME?</v>
      </c>
      <c r="AO225" s="34" t="e">
        <f ca="1">_xll.BDP($H225,AO$1)</f>
        <v>#NAME?</v>
      </c>
      <c r="AP225" s="34" t="e">
        <f ca="1">_xll.BDP($H225,AP$1)</f>
        <v>#NAME?</v>
      </c>
      <c r="AQ225" s="129">
        <v>0.36149960000000003</v>
      </c>
      <c r="AR225" s="129">
        <v>0.39642000000000005</v>
      </c>
      <c r="AS225" s="129">
        <v>0.1631493</v>
      </c>
      <c r="AT225" s="63" t="s">
        <v>4042</v>
      </c>
      <c r="AU225" s="63" t="s">
        <v>3471</v>
      </c>
      <c r="AV225" t="str">
        <f t="shared" si="68"/>
        <v>23/05/2002</v>
      </c>
      <c r="AW225" s="67" t="s">
        <v>3317</v>
      </c>
      <c r="AX225" s="60">
        <f t="shared" si="69"/>
        <v>0</v>
      </c>
      <c r="AY225" s="60">
        <f t="shared" ca="1" si="70"/>
        <v>0</v>
      </c>
      <c r="AZ225" s="60">
        <f t="shared" ca="1" si="71"/>
        <v>0</v>
      </c>
      <c r="BA225" s="67">
        <v>0</v>
      </c>
      <c r="BB225" s="60">
        <v>-0.82526325825214619</v>
      </c>
      <c r="BC225" s="67">
        <v>-0.82526325825214619</v>
      </c>
      <c r="BD225" s="60" t="e">
        <f ca="1">_xll.BDP($H225,BD$1)</f>
        <v>#NAME?</v>
      </c>
      <c r="BE225" s="60" t="e">
        <f t="shared" ca="1" si="72"/>
        <v>#NAME?</v>
      </c>
      <c r="BF225" s="63">
        <v>5363.8330000000005</v>
      </c>
      <c r="BG225" s="63">
        <v>6937.5</v>
      </c>
      <c r="BH225" s="63">
        <v>8533.6669999999995</v>
      </c>
      <c r="BI225" s="63">
        <v>4730.0969999999998</v>
      </c>
      <c r="BJ225" s="63">
        <v>5380.9780000000001</v>
      </c>
      <c r="BK225" s="63">
        <v>7596.2470000000003</v>
      </c>
      <c r="BL225" s="45">
        <f t="shared" ca="1" si="73"/>
        <v>0</v>
      </c>
      <c r="BM225" s="45">
        <f t="shared" ca="1" si="74"/>
        <v>0</v>
      </c>
      <c r="BN225" s="45">
        <f t="shared" ca="1" si="75"/>
        <v>0</v>
      </c>
      <c r="BO225" s="45">
        <f t="shared" ca="1" si="76"/>
        <v>0</v>
      </c>
      <c r="BP225" s="45">
        <f t="shared" ca="1" si="77"/>
        <v>0</v>
      </c>
      <c r="BQ225" s="45">
        <f t="shared" ca="1" si="78"/>
        <v>0</v>
      </c>
      <c r="BR225" s="29">
        <f t="shared" ca="1" si="79"/>
        <v>0</v>
      </c>
      <c r="CI225" s="125">
        <f t="shared" si="80"/>
        <v>0.18390568015737113</v>
      </c>
      <c r="CJ225">
        <f t="shared" si="81"/>
        <v>0</v>
      </c>
      <c r="CK225">
        <f t="shared" si="82"/>
        <v>0</v>
      </c>
      <c r="CL225">
        <f t="shared" si="83"/>
        <v>1</v>
      </c>
      <c r="CM225">
        <f t="shared" si="84"/>
        <v>0</v>
      </c>
      <c r="CN225">
        <f t="shared" si="85"/>
        <v>0</v>
      </c>
      <c r="CO225">
        <f t="shared" si="86"/>
        <v>0</v>
      </c>
      <c r="CP225">
        <f t="shared" si="87"/>
        <v>0</v>
      </c>
      <c r="CR225" t="e">
        <f ca="1">_xll.BDP($H225,CR$1)</f>
        <v>#NAME?</v>
      </c>
      <c r="CS225" t="e">
        <f ca="1">_xll.BDP($H225,CS$1)</f>
        <v>#NAME?</v>
      </c>
      <c r="CT225" s="121" t="e">
        <f ca="1">_xll.BDP($H225,CT$1)</f>
        <v>#NAME?</v>
      </c>
      <c r="CU225" s="122" t="e">
        <f ca="1">_xll.BDP($H225,CU$1)</f>
        <v>#NAME?</v>
      </c>
      <c r="CV225" s="122" t="e">
        <f ca="1">_xll.BDP($H225,CV$1)</f>
        <v>#NAME?</v>
      </c>
      <c r="CW225" s="122" t="e">
        <f ca="1">_xll.BDP($H225,CW$1)</f>
        <v>#NAME?</v>
      </c>
    </row>
    <row r="226" spans="1:101" hidden="1" x14ac:dyDescent="0.3">
      <c r="A226" t="str">
        <f t="shared" si="66"/>
        <v>6A</v>
      </c>
      <c r="B226">
        <v>6</v>
      </c>
      <c r="C226" s="31" t="s">
        <v>3295</v>
      </c>
      <c r="D226" s="31">
        <v>19</v>
      </c>
      <c r="E226" s="31">
        <v>7</v>
      </c>
      <c r="F226" s="33">
        <v>0.13</v>
      </c>
      <c r="G226" s="31" t="s">
        <v>2943</v>
      </c>
      <c r="H226" s="24" t="s">
        <v>2021</v>
      </c>
      <c r="I226" s="35">
        <v>1223</v>
      </c>
      <c r="J226" s="34" t="str">
        <f t="shared" si="67"/>
        <v>1223DB1 GR Equity</v>
      </c>
      <c r="K226" s="24" t="s">
        <v>2022</v>
      </c>
      <c r="L226" s="25">
        <v>0.38018640737623877</v>
      </c>
      <c r="M226" s="25">
        <v>0.32529094961000371</v>
      </c>
      <c r="N226" s="25">
        <v>0.1968360882946017</v>
      </c>
      <c r="O226" s="25">
        <v>0.16984638756232173</v>
      </c>
      <c r="P226" s="26">
        <v>17.691246248572387</v>
      </c>
      <c r="Q226" s="26">
        <v>13.026352694171264</v>
      </c>
      <c r="R226" s="26">
        <v>20.295634407808098</v>
      </c>
      <c r="S226" s="27">
        <v>60.271832780447291</v>
      </c>
      <c r="T226" s="27">
        <v>58.110664459683143</v>
      </c>
      <c r="U226" s="25">
        <v>-6.2640842839149558E-2</v>
      </c>
      <c r="V226" s="28">
        <v>-6.2327583153271231</v>
      </c>
      <c r="W226" s="25">
        <v>3.1028433402875873E-2</v>
      </c>
      <c r="X226" s="29" t="e">
        <v>#N/A</v>
      </c>
      <c r="Y226" s="28">
        <v>12.922361767714557</v>
      </c>
      <c r="Z226" s="28">
        <v>13.755781382715071</v>
      </c>
      <c r="AA226" s="28">
        <v>6461600000</v>
      </c>
      <c r="AB226" s="28">
        <v>12375300000</v>
      </c>
      <c r="AC226" s="28" t="e">
        <v>#N/A</v>
      </c>
      <c r="AD226" s="30">
        <v>2256800000</v>
      </c>
      <c r="AE226" s="36">
        <v>0</v>
      </c>
      <c r="AF226" s="66" t="e">
        <f ca="1">_xll.BDP($H226,AF$1)/1000000</f>
        <v>#NAME?</v>
      </c>
      <c r="AG226" s="66" t="e">
        <f ca="1">_xll.BDP($H226,AG$1)</f>
        <v>#NAME?</v>
      </c>
      <c r="AH226" s="67" t="e">
        <f ca="1">_xll.BDP($H226,AH$1)</f>
        <v>#NAME?</v>
      </c>
      <c r="AI226" s="67" t="e">
        <f ca="1">_xll.BDP($H226,AI$1)</f>
        <v>#NAME?</v>
      </c>
      <c r="AJ226" s="67" t="e">
        <f ca="1">_xll.BDP($H226,AJ$1)</f>
        <v>#NAME?</v>
      </c>
      <c r="AK226" s="67" t="e">
        <f ca="1">_xll.BDP($H226,AK$1)</f>
        <v>#NAME?</v>
      </c>
      <c r="AL226" s="67" t="e">
        <f ca="1">_xll.BDP($H226,AL$1)</f>
        <v>#NAME?</v>
      </c>
      <c r="AM226" s="34" t="e">
        <f ca="1">_xll.BDP($H226,AM$1)</f>
        <v>#NAME?</v>
      </c>
      <c r="AN226" s="34" t="e">
        <f ca="1">_xll.BDP($H226,AN$1)</f>
        <v>#NAME?</v>
      </c>
      <c r="AO226" s="34" t="e">
        <f ca="1">_xll.BDP($H226,AO$1)</f>
        <v>#NAME?</v>
      </c>
      <c r="AP226" s="34" t="e">
        <f ca="1">_xll.BDP($H226,AP$1)</f>
        <v>#NAME?</v>
      </c>
      <c r="AQ226" s="129">
        <v>0.14421039999999999</v>
      </c>
      <c r="AR226" s="129">
        <v>0.16341940000000002</v>
      </c>
      <c r="AS226" s="129">
        <v>0.13235040000000001</v>
      </c>
      <c r="AT226" s="63" t="s">
        <v>3472</v>
      </c>
      <c r="AU226" s="63" t="s">
        <v>3472</v>
      </c>
      <c r="AV226" t="str">
        <f t="shared" si="68"/>
        <v>05/02/2001</v>
      </c>
      <c r="AW226" s="67">
        <v>2.0713463202719034</v>
      </c>
      <c r="AX226" s="60">
        <f t="shared" si="69"/>
        <v>2.0713463202719034</v>
      </c>
      <c r="AY226" s="60">
        <f t="shared" si="70"/>
        <v>-3.7264556713625982E-2</v>
      </c>
      <c r="AZ226" s="60">
        <f t="shared" si="71"/>
        <v>2.0340817635582775</v>
      </c>
      <c r="BA226" s="67">
        <v>45.496516332271788</v>
      </c>
      <c r="BB226" s="60">
        <v>-0.81850509330269716</v>
      </c>
      <c r="BC226" s="67">
        <v>44.678011238969091</v>
      </c>
      <c r="BD226" s="60" t="e">
        <f ca="1">_xll.BDP($H226,BD$1)</f>
        <v>#NAME?</v>
      </c>
      <c r="BE226" s="60" t="e">
        <f t="shared" ca="1" si="72"/>
        <v>#NAME?</v>
      </c>
      <c r="BF226" s="63">
        <v>1769.5240000000001</v>
      </c>
      <c r="BG226" s="63">
        <v>1839.8500000000001</v>
      </c>
      <c r="BH226" s="63">
        <v>1919</v>
      </c>
      <c r="BI226" s="63">
        <v>1911.6759999999999</v>
      </c>
      <c r="BJ226" s="63">
        <v>1793.8530000000001</v>
      </c>
      <c r="BK226" s="63">
        <v>1821.2529999999999</v>
      </c>
      <c r="BL226" s="45">
        <f t="shared" ca="1" si="73"/>
        <v>0</v>
      </c>
      <c r="BM226" s="45">
        <f t="shared" ca="1" si="74"/>
        <v>0</v>
      </c>
      <c r="BN226" s="45">
        <f t="shared" ca="1" si="75"/>
        <v>0</v>
      </c>
      <c r="BO226" s="45">
        <f t="shared" ca="1" si="76"/>
        <v>0</v>
      </c>
      <c r="BP226" s="45">
        <f t="shared" ca="1" si="77"/>
        <v>0</v>
      </c>
      <c r="BQ226" s="45">
        <f t="shared" ca="1" si="78"/>
        <v>0</v>
      </c>
      <c r="BR226" s="29">
        <f t="shared" ca="1" si="79"/>
        <v>0</v>
      </c>
      <c r="CI226" s="125">
        <f t="shared" si="80"/>
        <v>0.38018640737623877</v>
      </c>
      <c r="CJ226">
        <f t="shared" si="81"/>
        <v>0</v>
      </c>
      <c r="CK226">
        <f t="shared" si="82"/>
        <v>0</v>
      </c>
      <c r="CL226">
        <f t="shared" si="83"/>
        <v>0</v>
      </c>
      <c r="CM226">
        <f t="shared" si="84"/>
        <v>0</v>
      </c>
      <c r="CN226">
        <f t="shared" si="85"/>
        <v>1</v>
      </c>
      <c r="CO226">
        <f t="shared" si="86"/>
        <v>0</v>
      </c>
      <c r="CP226">
        <f t="shared" si="87"/>
        <v>0</v>
      </c>
      <c r="CR226" t="e">
        <f ca="1">_xll.BDP($H226,CR$1)</f>
        <v>#NAME?</v>
      </c>
      <c r="CS226" t="e">
        <f ca="1">_xll.BDP($H226,CS$1)</f>
        <v>#NAME?</v>
      </c>
      <c r="CT226" s="121" t="e">
        <f ca="1">_xll.BDP($H226,CT$1)</f>
        <v>#NAME?</v>
      </c>
      <c r="CU226" s="122" t="e">
        <f ca="1">_xll.BDP($H226,CU$1)</f>
        <v>#NAME?</v>
      </c>
      <c r="CV226" s="122" t="e">
        <f ca="1">_xll.BDP($H226,CV$1)</f>
        <v>#NAME?</v>
      </c>
      <c r="CW226" s="122" t="e">
        <f ca="1">_xll.BDP($H226,CW$1)</f>
        <v>#NAME?</v>
      </c>
    </row>
    <row r="227" spans="1:101" hidden="1" x14ac:dyDescent="0.3">
      <c r="A227" t="str">
        <f t="shared" si="66"/>
        <v>5A</v>
      </c>
      <c r="B227">
        <v>5</v>
      </c>
      <c r="C227" s="31" t="s">
        <v>3295</v>
      </c>
      <c r="D227" s="31">
        <v>20</v>
      </c>
      <c r="E227" s="31">
        <v>1</v>
      </c>
      <c r="F227" s="33">
        <v>0.2</v>
      </c>
      <c r="G227" s="31" t="s">
        <v>2795</v>
      </c>
      <c r="H227" s="24" t="s">
        <v>414</v>
      </c>
      <c r="I227" s="34">
        <v>1224</v>
      </c>
      <c r="J227" s="34" t="str">
        <f t="shared" si="67"/>
        <v>1224PANW US Equity</v>
      </c>
      <c r="K227" s="24" t="s">
        <v>1109</v>
      </c>
      <c r="L227" s="25">
        <v>5.961016508403575E-2</v>
      </c>
      <c r="M227" s="25">
        <v>4.7383223281976042E-2</v>
      </c>
      <c r="N227" s="25">
        <v>-0.13411865942029655</v>
      </c>
      <c r="O227" s="25">
        <v>0.29608404966571183</v>
      </c>
      <c r="P227" s="26">
        <v>3.145622061520946</v>
      </c>
      <c r="Q227" s="26">
        <v>2.5270790608195632</v>
      </c>
      <c r="R227" s="26">
        <v>27.426751592356684</v>
      </c>
      <c r="S227" s="27">
        <v>3.0987716663524325</v>
      </c>
      <c r="T227" s="27">
        <v>2.3193674452422073</v>
      </c>
      <c r="U227" s="25">
        <v>-0.24203776336970925</v>
      </c>
      <c r="V227" s="28">
        <v>-6.2618499769903355</v>
      </c>
      <c r="W227" s="25">
        <v>8.6969408277760132E-2</v>
      </c>
      <c r="X227" s="29">
        <v>7.1960675011402218E-3</v>
      </c>
      <c r="Y227" s="28">
        <v>25.10222773699963</v>
      </c>
      <c r="Z227" s="28" t="e">
        <v>#N/A</v>
      </c>
      <c r="AA227" s="28">
        <v>-3271199999.9999995</v>
      </c>
      <c r="AB227" s="28">
        <v>-523499999.99999952</v>
      </c>
      <c r="AC227" s="28">
        <v>1097300000</v>
      </c>
      <c r="AD227" s="30">
        <v>2887100000</v>
      </c>
      <c r="AE227" s="36">
        <v>0.3800699664022722</v>
      </c>
      <c r="AF227" s="66" t="e">
        <f ca="1">_xll.BDP($H227,AF$1)/1000000</f>
        <v>#NAME?</v>
      </c>
      <c r="AG227" s="66" t="e">
        <f ca="1">_xll.BDP($H227,AG$1)</f>
        <v>#NAME?</v>
      </c>
      <c r="AH227" s="67" t="e">
        <f ca="1">_xll.BDP($H227,AH$1)</f>
        <v>#NAME?</v>
      </c>
      <c r="AI227" s="67" t="e">
        <f ca="1">_xll.BDP($H227,AI$1)</f>
        <v>#NAME?</v>
      </c>
      <c r="AJ227" s="67" t="e">
        <f ca="1">_xll.BDP($H227,AJ$1)</f>
        <v>#NAME?</v>
      </c>
      <c r="AK227" s="67" t="e">
        <f ca="1">_xll.BDP($H227,AK$1)</f>
        <v>#NAME?</v>
      </c>
      <c r="AL227" s="67" t="e">
        <f ca="1">_xll.BDP($H227,AL$1)</f>
        <v>#NAME?</v>
      </c>
      <c r="AM227" s="34" t="e">
        <f ca="1">_xll.BDP($H227,AM$1)</f>
        <v>#NAME?</v>
      </c>
      <c r="AN227" s="34" t="e">
        <f ca="1">_xll.BDP($H227,AN$1)</f>
        <v>#NAME?</v>
      </c>
      <c r="AO227" s="34" t="e">
        <f ca="1">_xll.BDP($H227,AO$1)</f>
        <v>#NAME?</v>
      </c>
      <c r="AP227" s="34" t="e">
        <f ca="1">_xll.BDP($H227,AP$1)</f>
        <v>#NAME?</v>
      </c>
      <c r="AQ227" s="129" t="e">
        <v>#VALUE!</v>
      </c>
      <c r="AR227" s="129">
        <v>0.28857840000000001</v>
      </c>
      <c r="AS227" s="129">
        <v>0.35398820000000003</v>
      </c>
      <c r="AT227" s="63" t="s">
        <v>3473</v>
      </c>
      <c r="AU227" s="63" t="s">
        <v>3473</v>
      </c>
      <c r="AV227" t="str">
        <f t="shared" si="68"/>
        <v>20/07/2012</v>
      </c>
      <c r="AW227" s="67" t="s">
        <v>3317</v>
      </c>
      <c r="AX227" s="60">
        <f t="shared" si="69"/>
        <v>0</v>
      </c>
      <c r="AY227" s="60">
        <f t="shared" ca="1" si="70"/>
        <v>0</v>
      </c>
      <c r="AZ227" s="60">
        <f t="shared" ca="1" si="71"/>
        <v>0</v>
      </c>
      <c r="BA227" s="67" t="s">
        <v>3317</v>
      </c>
      <c r="BB227" s="60">
        <v>0</v>
      </c>
      <c r="BC227" s="67" t="s">
        <v>3317</v>
      </c>
      <c r="BD227" s="60" t="e">
        <f ca="1">_xll.BDP($H227,BD$1)</f>
        <v>#NAME?</v>
      </c>
      <c r="BE227" s="60" t="e">
        <f t="shared" ca="1" si="72"/>
        <v>#NAME?</v>
      </c>
      <c r="BF227" s="63">
        <v>1380.857</v>
      </c>
      <c r="BG227" s="63">
        <v>1679.4170000000001</v>
      </c>
      <c r="BH227" s="63">
        <v>1955.9</v>
      </c>
      <c r="BI227" s="63">
        <v>2618.4659999999999</v>
      </c>
      <c r="BJ227" s="63">
        <v>3234.2750000000001</v>
      </c>
      <c r="BK227" s="63">
        <v>3796.7139999999999</v>
      </c>
      <c r="BL227" s="45">
        <f t="shared" ca="1" si="73"/>
        <v>0</v>
      </c>
      <c r="BM227" s="45">
        <f t="shared" ca="1" si="74"/>
        <v>0</v>
      </c>
      <c r="BN227" s="45">
        <f t="shared" ca="1" si="75"/>
        <v>0</v>
      </c>
      <c r="BO227" s="45">
        <f t="shared" ca="1" si="76"/>
        <v>0</v>
      </c>
      <c r="BP227" s="45">
        <f t="shared" ca="1" si="77"/>
        <v>0</v>
      </c>
      <c r="BQ227" s="45">
        <f t="shared" ca="1" si="78"/>
        <v>0</v>
      </c>
      <c r="BR227" s="29">
        <f t="shared" ca="1" si="79"/>
        <v>0</v>
      </c>
      <c r="CI227" s="125">
        <f t="shared" si="80"/>
        <v>5.961016508403575E-2</v>
      </c>
      <c r="CJ227">
        <f t="shared" si="81"/>
        <v>0</v>
      </c>
      <c r="CK227">
        <f t="shared" si="82"/>
        <v>1</v>
      </c>
      <c r="CL227">
        <f t="shared" si="83"/>
        <v>0</v>
      </c>
      <c r="CM227">
        <f t="shared" si="84"/>
        <v>0</v>
      </c>
      <c r="CN227">
        <f t="shared" si="85"/>
        <v>0</v>
      </c>
      <c r="CO227">
        <f t="shared" si="86"/>
        <v>0</v>
      </c>
      <c r="CP227">
        <f t="shared" si="87"/>
        <v>0</v>
      </c>
      <c r="CR227" t="e">
        <f ca="1">_xll.BDP($H227,CR$1)</f>
        <v>#NAME?</v>
      </c>
      <c r="CS227" t="e">
        <f ca="1">_xll.BDP($H227,CS$1)</f>
        <v>#NAME?</v>
      </c>
      <c r="CT227" s="121" t="e">
        <f ca="1">_xll.BDP($H227,CT$1)</f>
        <v>#NAME?</v>
      </c>
      <c r="CU227" s="122" t="e">
        <f ca="1">_xll.BDP($H227,CU$1)</f>
        <v>#NAME?</v>
      </c>
      <c r="CV227" s="122" t="e">
        <f ca="1">_xll.BDP($H227,CV$1)</f>
        <v>#NAME?</v>
      </c>
      <c r="CW227" s="122" t="e">
        <f ca="1">_xll.BDP($H227,CW$1)</f>
        <v>#NAME?</v>
      </c>
    </row>
    <row r="228" spans="1:101" hidden="1" x14ac:dyDescent="0.3">
      <c r="A228" t="str">
        <f t="shared" si="66"/>
        <v>6B</v>
      </c>
      <c r="B228">
        <v>6</v>
      </c>
      <c r="C228" s="31" t="s">
        <v>3296</v>
      </c>
      <c r="D228" s="31">
        <v>20</v>
      </c>
      <c r="E228" s="31">
        <v>8</v>
      </c>
      <c r="F228" s="33">
        <v>0.14000000000000001</v>
      </c>
      <c r="G228" s="31" t="s">
        <v>2937</v>
      </c>
      <c r="H228" s="24" t="s">
        <v>1260</v>
      </c>
      <c r="I228" s="35">
        <v>1225</v>
      </c>
      <c r="J228" s="34" t="str">
        <f t="shared" si="67"/>
        <v>1225ASX AU Equity</v>
      </c>
      <c r="K228" s="24" t="s">
        <v>1261</v>
      </c>
      <c r="L228" s="25">
        <v>1.6304712924283713</v>
      </c>
      <c r="M228" s="25">
        <v>-0.17834314123376624</v>
      </c>
      <c r="N228" s="25">
        <v>-0.31676572470367603</v>
      </c>
      <c r="O228" s="25">
        <v>-0.43273018217626785</v>
      </c>
      <c r="P228" s="26">
        <v>18.389697917920326</v>
      </c>
      <c r="Q228" s="26">
        <v>12.809109630551433</v>
      </c>
      <c r="R228" s="26">
        <v>8.9666351479130082</v>
      </c>
      <c r="S228" s="27">
        <v>74.214684301748918</v>
      </c>
      <c r="T228" s="27">
        <v>72.518717604146673</v>
      </c>
      <c r="U228" s="25">
        <v>-0.47312179117173492</v>
      </c>
      <c r="V228" s="28">
        <v>-8.5032760032760013</v>
      </c>
      <c r="W228" s="25">
        <v>0.23451344579060215</v>
      </c>
      <c r="X228" s="29" t="e">
        <v>#N/A</v>
      </c>
      <c r="Y228" s="28">
        <v>5.6548827260856545</v>
      </c>
      <c r="Z228" s="28">
        <v>2.6675360169674756</v>
      </c>
      <c r="AA228" s="28">
        <v>-3942400000</v>
      </c>
      <c r="AB228" s="28">
        <v>-1624800000</v>
      </c>
      <c r="AC228" s="28">
        <v>-3600000</v>
      </c>
      <c r="AD228" s="30">
        <v>1211100000</v>
      </c>
      <c r="AE228" s="36">
        <v>-2.972504334902155E-3</v>
      </c>
      <c r="AF228" s="66" t="e">
        <f ca="1">_xll.BDP($H228,AF$1)/1000000</f>
        <v>#NAME?</v>
      </c>
      <c r="AG228" s="66" t="e">
        <f ca="1">_xll.BDP($H228,AG$1)</f>
        <v>#NAME?</v>
      </c>
      <c r="AH228" s="67" t="e">
        <f ca="1">_xll.BDP($H228,AH$1)</f>
        <v>#NAME?</v>
      </c>
      <c r="AI228" s="67" t="e">
        <f ca="1">_xll.BDP($H228,AI$1)</f>
        <v>#NAME?</v>
      </c>
      <c r="AJ228" s="67" t="e">
        <f ca="1">_xll.BDP($H228,AJ$1)</f>
        <v>#NAME?</v>
      </c>
      <c r="AK228" s="67" t="e">
        <f ca="1">_xll.BDP($H228,AK$1)</f>
        <v>#NAME?</v>
      </c>
      <c r="AL228" s="67" t="e">
        <f ca="1">_xll.BDP($H228,AL$1)</f>
        <v>#NAME?</v>
      </c>
      <c r="AM228" s="34" t="e">
        <f ca="1">_xll.BDP($H228,AM$1)</f>
        <v>#NAME?</v>
      </c>
      <c r="AN228" s="34" t="e">
        <f ca="1">_xll.BDP($H228,AN$1)</f>
        <v>#NAME?</v>
      </c>
      <c r="AO228" s="34" t="e">
        <f ca="1">_xll.BDP($H228,AO$1)</f>
        <v>#NAME?</v>
      </c>
      <c r="AP228" s="34" t="e">
        <f ca="1">_xll.BDP($H228,AP$1)</f>
        <v>#NAME?</v>
      </c>
      <c r="AQ228" s="129">
        <v>0.1587392</v>
      </c>
      <c r="AR228" s="129">
        <v>0.13216939999999999</v>
      </c>
      <c r="AS228" s="129">
        <v>7.6326359999999996E-2</v>
      </c>
      <c r="AT228" s="63" t="s">
        <v>3474</v>
      </c>
      <c r="AU228" s="63" t="s">
        <v>3474</v>
      </c>
      <c r="AV228" t="str">
        <f t="shared" si="68"/>
        <v>14/10/1998</v>
      </c>
      <c r="AW228" s="67">
        <v>5.4485482582845002</v>
      </c>
      <c r="AX228" s="60">
        <f t="shared" si="69"/>
        <v>5.4485482582845002</v>
      </c>
      <c r="AY228" s="60">
        <f t="shared" si="70"/>
        <v>0</v>
      </c>
      <c r="AZ228" s="60">
        <f t="shared" si="71"/>
        <v>5.4485482582845002</v>
      </c>
      <c r="BA228" s="67">
        <v>89.990167158308765</v>
      </c>
      <c r="BB228" s="60">
        <v>0</v>
      </c>
      <c r="BC228" s="67">
        <v>89.990167158308765</v>
      </c>
      <c r="BD228" s="60" t="e">
        <f ca="1">_xll.BDP($H228,BD$1)</f>
        <v>#NAME?</v>
      </c>
      <c r="BE228" s="60" t="e">
        <f t="shared" ca="1" si="72"/>
        <v>#NAME?</v>
      </c>
      <c r="BF228" s="63">
        <v>498.27300000000002</v>
      </c>
      <c r="BG228" s="63">
        <v>501.077</v>
      </c>
      <c r="BH228" s="63">
        <v>517.33299999999997</v>
      </c>
      <c r="BI228" s="63">
        <v>691.86099999999999</v>
      </c>
      <c r="BJ228" s="63">
        <v>381.71100000000001</v>
      </c>
      <c r="BK228" s="63">
        <v>518.20299999999997</v>
      </c>
      <c r="BL228" s="45">
        <f t="shared" ca="1" si="73"/>
        <v>0</v>
      </c>
      <c r="BM228" s="45">
        <f t="shared" ca="1" si="74"/>
        <v>0</v>
      </c>
      <c r="BN228" s="45">
        <f t="shared" ca="1" si="75"/>
        <v>0</v>
      </c>
      <c r="BO228" s="45">
        <f t="shared" ca="1" si="76"/>
        <v>0</v>
      </c>
      <c r="BP228" s="45">
        <f t="shared" ca="1" si="77"/>
        <v>0</v>
      </c>
      <c r="BQ228" s="45">
        <f t="shared" ca="1" si="78"/>
        <v>0</v>
      </c>
      <c r="BR228" s="29">
        <f t="shared" ca="1" si="79"/>
        <v>0</v>
      </c>
      <c r="CI228" s="125">
        <f t="shared" si="80"/>
        <v>1.6304712924283713</v>
      </c>
      <c r="CJ228">
        <f t="shared" si="81"/>
        <v>0</v>
      </c>
      <c r="CK228">
        <f t="shared" si="82"/>
        <v>0</v>
      </c>
      <c r="CL228">
        <f t="shared" si="83"/>
        <v>0</v>
      </c>
      <c r="CM228">
        <f t="shared" si="84"/>
        <v>0</v>
      </c>
      <c r="CN228">
        <f t="shared" si="85"/>
        <v>0</v>
      </c>
      <c r="CO228">
        <f t="shared" si="86"/>
        <v>0</v>
      </c>
      <c r="CP228">
        <f t="shared" si="87"/>
        <v>1</v>
      </c>
      <c r="CR228" t="e">
        <f ca="1">_xll.BDP($H228,CR$1)</f>
        <v>#NAME?</v>
      </c>
      <c r="CS228" t="e">
        <f ca="1">_xll.BDP($H228,CS$1)</f>
        <v>#NAME?</v>
      </c>
      <c r="CT228" s="121" t="e">
        <f ca="1">_xll.BDP($H228,CT$1)</f>
        <v>#NAME?</v>
      </c>
      <c r="CU228" s="122" t="e">
        <f ca="1">_xll.BDP($H228,CU$1)</f>
        <v>#NAME?</v>
      </c>
      <c r="CV228" s="122" t="e">
        <f ca="1">_xll.BDP($H228,CV$1)</f>
        <v>#NAME?</v>
      </c>
      <c r="CW228" s="122" t="e">
        <f ca="1">_xll.BDP($H228,CW$1)</f>
        <v>#NAME?</v>
      </c>
    </row>
    <row r="229" spans="1:101" hidden="1" x14ac:dyDescent="0.3">
      <c r="A229" t="str">
        <f t="shared" si="66"/>
        <v>6B</v>
      </c>
      <c r="B229">
        <v>6</v>
      </c>
      <c r="C229" s="31" t="s">
        <v>3296</v>
      </c>
      <c r="D229" s="31">
        <v>21</v>
      </c>
      <c r="E229" s="31">
        <v>1</v>
      </c>
      <c r="F229" s="33">
        <v>0.18</v>
      </c>
      <c r="G229" s="31" t="s">
        <v>2506</v>
      </c>
      <c r="H229" s="24" t="s">
        <v>1175</v>
      </c>
      <c r="I229" s="34">
        <v>1226</v>
      </c>
      <c r="J229" s="34" t="str">
        <f t="shared" si="67"/>
        <v>1226JBH AU Equity</v>
      </c>
      <c r="K229" s="24" t="s">
        <v>1176</v>
      </c>
      <c r="L229" s="25">
        <v>0.68287740613985881</v>
      </c>
      <c r="M229" s="25">
        <v>0.7931034482758621</v>
      </c>
      <c r="N229" s="25">
        <v>0.35354442283131438</v>
      </c>
      <c r="O229" s="25">
        <v>0.45631288727190039</v>
      </c>
      <c r="P229" s="26">
        <v>41.73840735668167</v>
      </c>
      <c r="Q229" s="26">
        <v>29.336851829504756</v>
      </c>
      <c r="R229" s="26">
        <v>40.646859200775673</v>
      </c>
      <c r="S229" s="27">
        <v>8.715126667732358</v>
      </c>
      <c r="T229" s="27">
        <v>11.070190641247834</v>
      </c>
      <c r="U229" s="25">
        <v>6.1123579744704726E-2</v>
      </c>
      <c r="V229" s="28">
        <v>0.16176334106728538</v>
      </c>
      <c r="W229" s="25">
        <v>0.3983493580836992</v>
      </c>
      <c r="X229" s="29" t="e">
        <v>#N/A</v>
      </c>
      <c r="Y229" s="28">
        <v>7.8357856419711256</v>
      </c>
      <c r="Z229" s="28">
        <v>23.442717766189936</v>
      </c>
      <c r="AA229" s="28">
        <v>1012100000</v>
      </c>
      <c r="AB229" s="28">
        <v>1759100000</v>
      </c>
      <c r="AC229" s="28">
        <v>12900000</v>
      </c>
      <c r="AD229" s="30">
        <v>412300000</v>
      </c>
      <c r="AE229" s="36">
        <v>3.1287897162260492E-2</v>
      </c>
      <c r="AF229" s="66" t="e">
        <f ca="1">_xll.BDP($H229,AF$1)/1000000</f>
        <v>#NAME?</v>
      </c>
      <c r="AG229" s="66" t="e">
        <f ca="1">_xll.BDP($H229,AG$1)</f>
        <v>#NAME?</v>
      </c>
      <c r="AH229" s="67" t="e">
        <f ca="1">_xll.BDP($H229,AH$1)</f>
        <v>#NAME?</v>
      </c>
      <c r="AI229" s="67" t="e">
        <f ca="1">_xll.BDP($H229,AI$1)</f>
        <v>#NAME?</v>
      </c>
      <c r="AJ229" s="67" t="e">
        <f ca="1">_xll.BDP($H229,AJ$1)</f>
        <v>#NAME?</v>
      </c>
      <c r="AK229" s="67" t="e">
        <f ca="1">_xll.BDP($H229,AK$1)</f>
        <v>#NAME?</v>
      </c>
      <c r="AL229" s="67" t="e">
        <f ca="1">_xll.BDP($H229,AL$1)</f>
        <v>#NAME?</v>
      </c>
      <c r="AM229" s="34" t="e">
        <f ca="1">_xll.BDP($H229,AM$1)</f>
        <v>#NAME?</v>
      </c>
      <c r="AN229" s="34" t="e">
        <f ca="1">_xll.BDP($H229,AN$1)</f>
        <v>#NAME?</v>
      </c>
      <c r="AO229" s="34" t="e">
        <f ca="1">_xll.BDP($H229,AO$1)</f>
        <v>#NAME?</v>
      </c>
      <c r="AP229" s="34" t="e">
        <f ca="1">_xll.BDP($H229,AP$1)</f>
        <v>#NAME?</v>
      </c>
      <c r="AQ229" s="129" t="e">
        <v>#VALUE!</v>
      </c>
      <c r="AR229" s="129">
        <v>0.23807880000000001</v>
      </c>
      <c r="AS229" s="129">
        <v>0.20370550000000001</v>
      </c>
      <c r="AT229" s="63" t="s">
        <v>3475</v>
      </c>
      <c r="AU229" s="63" t="s">
        <v>3475</v>
      </c>
      <c r="AV229" t="str">
        <f t="shared" si="68"/>
        <v>23/10/2003</v>
      </c>
      <c r="AW229" s="67">
        <v>10.909884355225834</v>
      </c>
      <c r="AX229" s="60">
        <f t="shared" si="69"/>
        <v>10.909884355225834</v>
      </c>
      <c r="AY229" s="60">
        <f t="shared" si="70"/>
        <v>0</v>
      </c>
      <c r="AZ229" s="60">
        <f t="shared" si="71"/>
        <v>10.909884355225834</v>
      </c>
      <c r="BA229" s="67">
        <v>64.405979257860054</v>
      </c>
      <c r="BB229" s="60">
        <v>0</v>
      </c>
      <c r="BC229" s="67" t="s">
        <v>3317</v>
      </c>
      <c r="BD229" s="60" t="e">
        <f ca="1">_xll.BDP($H229,BD$1)</f>
        <v>#NAME?</v>
      </c>
      <c r="BE229" s="60" t="e">
        <f t="shared" ca="1" si="72"/>
        <v>#NAME?</v>
      </c>
      <c r="BF229" s="63">
        <v>505.40000000000003</v>
      </c>
      <c r="BG229" s="63">
        <v>369.733</v>
      </c>
      <c r="BH229" s="63">
        <v>373.2</v>
      </c>
      <c r="BI229" s="63">
        <v>560.35400000000004</v>
      </c>
      <c r="BJ229" s="63">
        <v>433.90300000000002</v>
      </c>
      <c r="BK229" s="63">
        <v>425.15100000000001</v>
      </c>
      <c r="BL229" s="45">
        <f t="shared" ca="1" si="73"/>
        <v>0</v>
      </c>
      <c r="BM229" s="45">
        <f t="shared" ca="1" si="74"/>
        <v>0</v>
      </c>
      <c r="BN229" s="45">
        <f t="shared" ca="1" si="75"/>
        <v>0</v>
      </c>
      <c r="BO229" s="45">
        <f t="shared" ca="1" si="76"/>
        <v>0</v>
      </c>
      <c r="BP229" s="45">
        <f t="shared" ca="1" si="77"/>
        <v>0</v>
      </c>
      <c r="BQ229" s="45">
        <f t="shared" ca="1" si="78"/>
        <v>0</v>
      </c>
      <c r="BR229" s="29">
        <f t="shared" ca="1" si="79"/>
        <v>0</v>
      </c>
      <c r="CI229" s="125">
        <f t="shared" si="80"/>
        <v>0.68287740613985881</v>
      </c>
      <c r="CJ229">
        <f t="shared" si="81"/>
        <v>0</v>
      </c>
      <c r="CK229">
        <f t="shared" si="82"/>
        <v>0</v>
      </c>
      <c r="CL229">
        <f t="shared" si="83"/>
        <v>0</v>
      </c>
      <c r="CM229">
        <f t="shared" si="84"/>
        <v>0</v>
      </c>
      <c r="CN229">
        <f t="shared" si="85"/>
        <v>0</v>
      </c>
      <c r="CO229">
        <f t="shared" si="86"/>
        <v>0</v>
      </c>
      <c r="CP229">
        <f t="shared" si="87"/>
        <v>1</v>
      </c>
      <c r="CR229" t="e">
        <f ca="1">_xll.BDP($H229,CR$1)</f>
        <v>#NAME?</v>
      </c>
      <c r="CS229" t="e">
        <f ca="1">_xll.BDP($H229,CS$1)</f>
        <v>#NAME?</v>
      </c>
      <c r="CT229" s="121" t="e">
        <f ca="1">_xll.BDP($H229,CT$1)</f>
        <v>#NAME?</v>
      </c>
      <c r="CU229" s="122" t="e">
        <f ca="1">_xll.BDP($H229,CU$1)</f>
        <v>#NAME?</v>
      </c>
      <c r="CV229" s="122" t="e">
        <f ca="1">_xll.BDP($H229,CV$1)</f>
        <v>#NAME?</v>
      </c>
      <c r="CW229" s="122" t="e">
        <f ca="1">_xll.BDP($H229,CW$1)</f>
        <v>#NAME?</v>
      </c>
    </row>
    <row r="230" spans="1:101" hidden="1" x14ac:dyDescent="0.3">
      <c r="A230" t="str">
        <f t="shared" si="66"/>
        <v>5A</v>
      </c>
      <c r="B230">
        <v>5</v>
      </c>
      <c r="C230" s="31" t="s">
        <v>3295</v>
      </c>
      <c r="D230" s="31">
        <v>21</v>
      </c>
      <c r="E230" s="31">
        <v>12</v>
      </c>
      <c r="F230" s="33">
        <v>0.2</v>
      </c>
      <c r="G230" s="31" t="s">
        <v>2588</v>
      </c>
      <c r="H230" s="31" t="s">
        <v>1589</v>
      </c>
      <c r="I230" s="35">
        <v>1227</v>
      </c>
      <c r="J230" s="34" t="str">
        <f t="shared" si="67"/>
        <v>1227ADYEN NA Equity</v>
      </c>
      <c r="K230" s="24" t="s">
        <v>1590</v>
      </c>
      <c r="L230" s="25">
        <v>-0.26001373025250807</v>
      </c>
      <c r="M230" s="25">
        <v>-0.17011743074370758</v>
      </c>
      <c r="N230" s="25">
        <v>-0.26001373025250807</v>
      </c>
      <c r="O230" s="25">
        <v>-0.17011743074370758</v>
      </c>
      <c r="P230" s="26">
        <v>29.841998029914059</v>
      </c>
      <c r="Q230" s="26">
        <v>23.383974095857688</v>
      </c>
      <c r="R230" s="26">
        <v>26.720413249680526</v>
      </c>
      <c r="S230" s="27">
        <v>10.529631742692752</v>
      </c>
      <c r="T230" s="27">
        <v>8.1503995641708222</v>
      </c>
      <c r="U230" s="25">
        <v>-0.829698215024257</v>
      </c>
      <c r="V230" s="28">
        <v>-8.6768860670503969</v>
      </c>
      <c r="W230" s="25">
        <v>0.31670262002140132</v>
      </c>
      <c r="X230" s="29">
        <v>1.6604866230370361E-2</v>
      </c>
      <c r="Y230" s="28">
        <v>54.948182010986329</v>
      </c>
      <c r="Z230" s="28">
        <v>50.799465170702149</v>
      </c>
      <c r="AA230" s="28">
        <v>-3907154000</v>
      </c>
      <c r="AB230" s="28">
        <v>-3907154000</v>
      </c>
      <c r="AC230" s="28">
        <v>10499000</v>
      </c>
      <c r="AD230" s="30">
        <v>2021158000</v>
      </c>
      <c r="AE230" s="36">
        <v>5.194546888466909E-3</v>
      </c>
      <c r="AF230" s="66" t="e">
        <f ca="1">_xll.BDP($H230,AF$1)/1000000</f>
        <v>#NAME?</v>
      </c>
      <c r="AG230" s="66" t="e">
        <f ca="1">_xll.BDP($H230,AG$1)</f>
        <v>#NAME?</v>
      </c>
      <c r="AH230" s="67" t="e">
        <f ca="1">_xll.BDP($H230,AH$1)</f>
        <v>#NAME?</v>
      </c>
      <c r="AI230" s="67" t="e">
        <f ca="1">_xll.BDP($H230,AI$1)</f>
        <v>#NAME?</v>
      </c>
      <c r="AJ230" s="67" t="e">
        <f ca="1">_xll.BDP($H230,AJ$1)</f>
        <v>#NAME?</v>
      </c>
      <c r="AK230" s="67" t="e">
        <f ca="1">_xll.BDP($H230,AK$1)</f>
        <v>#NAME?</v>
      </c>
      <c r="AL230" s="67" t="e">
        <f ca="1">_xll.BDP($H230,AL$1)</f>
        <v>#NAME?</v>
      </c>
      <c r="AM230" s="34" t="e">
        <f ca="1">_xll.BDP($H230,AM$1)</f>
        <v>#NAME?</v>
      </c>
      <c r="AN230" s="34" t="e">
        <f ca="1">_xll.BDP($H230,AN$1)</f>
        <v>#NAME?</v>
      </c>
      <c r="AO230" s="34" t="e">
        <f ca="1">_xll.BDP($H230,AO$1)</f>
        <v>#NAME?</v>
      </c>
      <c r="AP230" s="34" t="e">
        <f ca="1">_xll.BDP($H230,AP$1)</f>
        <v>#NAME?</v>
      </c>
      <c r="AQ230" s="129" t="e">
        <v>#VALUE!</v>
      </c>
      <c r="AR230" s="129" t="e">
        <v>#VALUE!</v>
      </c>
      <c r="AS230" s="129" t="e">
        <v>#VALUE!</v>
      </c>
      <c r="AT230" s="63" t="s">
        <v>3476</v>
      </c>
      <c r="AU230" s="63" t="s">
        <v>3476</v>
      </c>
      <c r="AV230" t="str">
        <f t="shared" si="68"/>
        <v>13/06/2018</v>
      </c>
      <c r="AW230" s="67" t="s">
        <v>3317</v>
      </c>
      <c r="AX230" s="60">
        <f t="shared" si="69"/>
        <v>0</v>
      </c>
      <c r="AY230" s="60">
        <f t="shared" ca="1" si="70"/>
        <v>0</v>
      </c>
      <c r="AZ230" s="60">
        <f t="shared" ca="1" si="71"/>
        <v>0</v>
      </c>
      <c r="BA230" s="67">
        <v>0</v>
      </c>
      <c r="BB230" s="60">
        <v>0</v>
      </c>
      <c r="BC230" s="67">
        <v>0</v>
      </c>
      <c r="BD230" s="60" t="e">
        <f ca="1">_xll.BDP($H230,BD$1)</f>
        <v>#NAME?</v>
      </c>
      <c r="BE230" s="60" t="e">
        <f t="shared" ca="1" si="72"/>
        <v>#NAME?</v>
      </c>
      <c r="BF230" s="63">
        <v>691.06299999999999</v>
      </c>
      <c r="BG230" s="63">
        <v>938.75</v>
      </c>
      <c r="BH230" s="63">
        <v>1291.8150000000001</v>
      </c>
      <c r="BI230" s="63">
        <v>711.97800000000007</v>
      </c>
      <c r="BJ230" s="63">
        <v>1120.2139999999999</v>
      </c>
      <c r="BK230" s="63">
        <v>1581.7750000000001</v>
      </c>
      <c r="BL230" s="45">
        <f t="shared" ca="1" si="73"/>
        <v>0</v>
      </c>
      <c r="BM230" s="45">
        <f t="shared" ca="1" si="74"/>
        <v>0</v>
      </c>
      <c r="BN230" s="45">
        <f t="shared" ca="1" si="75"/>
        <v>0</v>
      </c>
      <c r="BO230" s="45">
        <f t="shared" ca="1" si="76"/>
        <v>0</v>
      </c>
      <c r="BP230" s="45">
        <f t="shared" ca="1" si="77"/>
        <v>0</v>
      </c>
      <c r="BQ230" s="45">
        <f t="shared" ca="1" si="78"/>
        <v>0</v>
      </c>
      <c r="BR230" s="29">
        <f t="shared" ca="1" si="79"/>
        <v>0</v>
      </c>
      <c r="CI230" s="125">
        <f t="shared" si="80"/>
        <v>-0.26001373025250807</v>
      </c>
      <c r="CJ230">
        <f t="shared" si="81"/>
        <v>0</v>
      </c>
      <c r="CK230">
        <f t="shared" si="82"/>
        <v>0</v>
      </c>
      <c r="CL230">
        <f t="shared" si="83"/>
        <v>0</v>
      </c>
      <c r="CM230">
        <f t="shared" si="84"/>
        <v>0</v>
      </c>
      <c r="CN230">
        <f t="shared" si="85"/>
        <v>0</v>
      </c>
      <c r="CO230">
        <f t="shared" si="86"/>
        <v>0</v>
      </c>
      <c r="CP230">
        <f t="shared" si="87"/>
        <v>1</v>
      </c>
      <c r="CR230" t="e">
        <f ca="1">_xll.BDP($H230,CR$1)</f>
        <v>#NAME?</v>
      </c>
      <c r="CS230" t="e">
        <f ca="1">_xll.BDP($H230,CS$1)</f>
        <v>#NAME?</v>
      </c>
      <c r="CT230" s="121" t="e">
        <f ca="1">_xll.BDP($H230,CT$1)</f>
        <v>#NAME?</v>
      </c>
      <c r="CU230" s="122" t="e">
        <f ca="1">_xll.BDP($H230,CU$1)</f>
        <v>#NAME?</v>
      </c>
      <c r="CV230" s="122" t="e">
        <f ca="1">_xll.BDP($H230,CV$1)</f>
        <v>#NAME?</v>
      </c>
      <c r="CW230" s="122" t="e">
        <f ca="1">_xll.BDP($H230,CW$1)</f>
        <v>#NAME?</v>
      </c>
    </row>
    <row r="231" spans="1:101" hidden="1" x14ac:dyDescent="0.3">
      <c r="A231" t="str">
        <f t="shared" si="66"/>
        <v>5A</v>
      </c>
      <c r="B231">
        <v>5</v>
      </c>
      <c r="C231" s="31" t="s">
        <v>3295</v>
      </c>
      <c r="D231" s="31">
        <v>22</v>
      </c>
      <c r="E231" s="31">
        <v>1</v>
      </c>
      <c r="F231" s="33">
        <v>0.15</v>
      </c>
      <c r="G231" s="31" t="s">
        <v>2570</v>
      </c>
      <c r="H231" s="24" t="s">
        <v>94</v>
      </c>
      <c r="I231" s="34">
        <v>1228</v>
      </c>
      <c r="J231" s="34" t="str">
        <f t="shared" si="67"/>
        <v>1228ROL US Equity</v>
      </c>
      <c r="K231" s="24" t="s">
        <v>719</v>
      </c>
      <c r="L231" s="25">
        <v>0.77824152604326602</v>
      </c>
      <c r="M231" s="25">
        <v>0.74588949561284157</v>
      </c>
      <c r="N231" s="25">
        <v>0.34060343013521188</v>
      </c>
      <c r="O231" s="25">
        <v>0.32714132265379464</v>
      </c>
      <c r="P231" s="26">
        <v>28.951049065510432</v>
      </c>
      <c r="Q231" s="26">
        <v>21.104522294773165</v>
      </c>
      <c r="R231" s="26">
        <v>31.374648684455934</v>
      </c>
      <c r="S231" s="27">
        <v>23.913506592975917</v>
      </c>
      <c r="T231" s="27">
        <v>25.316127950536814</v>
      </c>
      <c r="U231" s="25">
        <v>0.26810112368525857</v>
      </c>
      <c r="V231" s="28">
        <v>0.6731472302288134</v>
      </c>
      <c r="W231" s="25">
        <v>0.51637345008136715</v>
      </c>
      <c r="X231" s="29" t="e">
        <v>#N/A</v>
      </c>
      <c r="Y231" s="28">
        <v>10.358968074856941</v>
      </c>
      <c r="Z231" s="28">
        <v>14.328273043245732</v>
      </c>
      <c r="AA231" s="28">
        <v>661476000</v>
      </c>
      <c r="AB231" s="28">
        <v>1508180000</v>
      </c>
      <c r="AC231" s="28" t="e">
        <v>#N/A</v>
      </c>
      <c r="AD231" s="30">
        <v>499299000</v>
      </c>
      <c r="AE231" s="36">
        <v>0</v>
      </c>
      <c r="AF231" s="66" t="e">
        <f ca="1">_xll.BDP($H231,AF$1)/1000000</f>
        <v>#NAME?</v>
      </c>
      <c r="AG231" s="66" t="e">
        <f ca="1">_xll.BDP($H231,AG$1)</f>
        <v>#NAME?</v>
      </c>
      <c r="AH231" s="67" t="e">
        <f ca="1">_xll.BDP($H231,AH$1)</f>
        <v>#NAME?</v>
      </c>
      <c r="AI231" s="67" t="e">
        <f ca="1">_xll.BDP($H231,AI$1)</f>
        <v>#NAME?</v>
      </c>
      <c r="AJ231" s="67" t="e">
        <f ca="1">_xll.BDP($H231,AJ$1)</f>
        <v>#NAME?</v>
      </c>
      <c r="AK231" s="67" t="e">
        <f ca="1">_xll.BDP($H231,AK$1)</f>
        <v>#NAME?</v>
      </c>
      <c r="AL231" s="67" t="e">
        <f ca="1">_xll.BDP($H231,AL$1)</f>
        <v>#NAME?</v>
      </c>
      <c r="AM231" s="34" t="e">
        <f ca="1">_xll.BDP($H231,AM$1)</f>
        <v>#NAME?</v>
      </c>
      <c r="AN231" s="34" t="e">
        <f ca="1">_xll.BDP($H231,AN$1)</f>
        <v>#NAME?</v>
      </c>
      <c r="AO231" s="34" t="e">
        <f ca="1">_xll.BDP($H231,AO$1)</f>
        <v>#NAME?</v>
      </c>
      <c r="AP231" s="34" t="e">
        <f ca="1">_xll.BDP($H231,AP$1)</f>
        <v>#NAME?</v>
      </c>
      <c r="AQ231" s="129">
        <v>0.1943309</v>
      </c>
      <c r="AR231" s="129">
        <v>0.21318410000000002</v>
      </c>
      <c r="AS231" s="129">
        <v>0.1554468</v>
      </c>
      <c r="AT231" s="63" t="s">
        <v>3998</v>
      </c>
      <c r="AU231" s="63" t="s">
        <v>3477</v>
      </c>
      <c r="AV231" t="str">
        <f t="shared" si="68"/>
        <v>16/09/1960</v>
      </c>
      <c r="AW231" s="67">
        <v>1.1607142431395396</v>
      </c>
      <c r="AX231" s="60">
        <f t="shared" si="69"/>
        <v>1.1607142431395396</v>
      </c>
      <c r="AY231" s="60">
        <f t="shared" si="70"/>
        <v>0</v>
      </c>
      <c r="AZ231" s="60">
        <f t="shared" si="71"/>
        <v>1.1607142431395396</v>
      </c>
      <c r="BA231" s="67">
        <v>57.430703827194328</v>
      </c>
      <c r="BB231" s="60">
        <v>0</v>
      </c>
      <c r="BC231" s="67">
        <v>57.430703827194328</v>
      </c>
      <c r="BD231" s="60" t="e">
        <f ca="1">_xll.BDP($H231,BD$1)</f>
        <v>#NAME?</v>
      </c>
      <c r="BE231" s="60" t="e">
        <f t="shared" ca="1" si="72"/>
        <v>#NAME?</v>
      </c>
      <c r="BF231" s="63">
        <v>429.3</v>
      </c>
      <c r="BG231" s="63">
        <v>480.6</v>
      </c>
      <c r="BH231" s="63">
        <v>524.375</v>
      </c>
      <c r="BI231" s="63">
        <v>485.452</v>
      </c>
      <c r="BJ231" s="63">
        <v>543.33500000000004</v>
      </c>
      <c r="BK231" s="63">
        <v>580.98300000000006</v>
      </c>
      <c r="BL231" s="45">
        <f t="shared" ca="1" si="73"/>
        <v>0</v>
      </c>
      <c r="BM231" s="45">
        <f t="shared" ca="1" si="74"/>
        <v>0</v>
      </c>
      <c r="BN231" s="45">
        <f t="shared" ca="1" si="75"/>
        <v>0</v>
      </c>
      <c r="BO231" s="45">
        <f t="shared" ca="1" si="76"/>
        <v>0</v>
      </c>
      <c r="BP231" s="45">
        <f t="shared" ca="1" si="77"/>
        <v>0</v>
      </c>
      <c r="BQ231" s="45">
        <f t="shared" ca="1" si="78"/>
        <v>0</v>
      </c>
      <c r="BR231" s="29">
        <f t="shared" ca="1" si="79"/>
        <v>0</v>
      </c>
      <c r="CI231" s="125">
        <f t="shared" si="80"/>
        <v>0.77824152604326602</v>
      </c>
      <c r="CJ231">
        <f t="shared" si="81"/>
        <v>0</v>
      </c>
      <c r="CK231">
        <f t="shared" si="82"/>
        <v>0</v>
      </c>
      <c r="CL231">
        <f t="shared" si="83"/>
        <v>0</v>
      </c>
      <c r="CM231">
        <f t="shared" si="84"/>
        <v>0</v>
      </c>
      <c r="CN231">
        <f t="shared" si="85"/>
        <v>0</v>
      </c>
      <c r="CO231">
        <f t="shared" si="86"/>
        <v>0</v>
      </c>
      <c r="CP231">
        <f t="shared" si="87"/>
        <v>1</v>
      </c>
      <c r="CR231" t="e">
        <f ca="1">_xll.BDP($H231,CR$1)</f>
        <v>#NAME?</v>
      </c>
      <c r="CS231" t="e">
        <f ca="1">_xll.BDP($H231,CS$1)</f>
        <v>#NAME?</v>
      </c>
      <c r="CT231" s="121" t="e">
        <f ca="1">_xll.BDP($H231,CT$1)</f>
        <v>#NAME?</v>
      </c>
      <c r="CU231" s="122" t="e">
        <f ca="1">_xll.BDP($H231,CU$1)</f>
        <v>#NAME?</v>
      </c>
      <c r="CV231" s="122" t="e">
        <f ca="1">_xll.BDP($H231,CV$1)</f>
        <v>#NAME?</v>
      </c>
      <c r="CW231" s="122" t="e">
        <f ca="1">_xll.BDP($H231,CW$1)</f>
        <v>#NAME?</v>
      </c>
    </row>
    <row r="232" spans="1:101" x14ac:dyDescent="0.3">
      <c r="A232" t="str">
        <f t="shared" si="66"/>
        <v>10C</v>
      </c>
      <c r="B232">
        <v>10</v>
      </c>
      <c r="C232" s="31" t="s">
        <v>3294</v>
      </c>
      <c r="D232" s="31">
        <v>23</v>
      </c>
      <c r="E232" s="31">
        <v>2</v>
      </c>
      <c r="F232" s="33">
        <v>0.15</v>
      </c>
      <c r="G232" s="31" t="s">
        <v>4947</v>
      </c>
      <c r="H232" s="31" t="s">
        <v>1739</v>
      </c>
      <c r="I232" s="35">
        <v>1229</v>
      </c>
      <c r="J232" s="34" t="str">
        <f t="shared" si="67"/>
        <v>1229RTO LN Equity</v>
      </c>
      <c r="K232" s="24" t="s">
        <v>1740</v>
      </c>
      <c r="L232" s="25">
        <v>0.39517822746010012</v>
      </c>
      <c r="M232" s="25">
        <v>0.20261972984036022</v>
      </c>
      <c r="N232" s="25">
        <v>0.12546900077262738</v>
      </c>
      <c r="O232" s="25">
        <v>6.5484852493716106E-2</v>
      </c>
      <c r="P232" s="26">
        <v>7.1645353574888802</v>
      </c>
      <c r="Q232" s="26">
        <v>3.7574349859801992</v>
      </c>
      <c r="R232" s="26">
        <v>10.57478736659624</v>
      </c>
      <c r="S232" s="27">
        <v>19.854389195574125</v>
      </c>
      <c r="T232" s="27">
        <v>21.082390953150242</v>
      </c>
      <c r="U232" s="25">
        <v>0.34249191889509256</v>
      </c>
      <c r="V232" s="28">
        <v>2.6356852103120758</v>
      </c>
      <c r="W232" s="25">
        <v>0.34373427277302465</v>
      </c>
      <c r="X232" s="29" t="e">
        <v>#N/A</v>
      </c>
      <c r="Y232" s="28">
        <v>16.896632099429567</v>
      </c>
      <c r="Z232" s="28">
        <v>3.7708720220184899</v>
      </c>
      <c r="AA232" s="28">
        <v>2443000000</v>
      </c>
      <c r="AB232" s="28">
        <v>7559000000</v>
      </c>
      <c r="AC232" s="28" t="e">
        <v>#N/A</v>
      </c>
      <c r="AD232" s="30">
        <v>779140011.69046402</v>
      </c>
      <c r="AE232" s="36">
        <v>0</v>
      </c>
      <c r="AF232" s="66" t="e">
        <f ca="1">_xll.BDP($H232,AF$1)/1000000</f>
        <v>#NAME?</v>
      </c>
      <c r="AG232" s="66" t="e">
        <f ca="1">_xll.BDP($H232,AG$1)</f>
        <v>#NAME?</v>
      </c>
      <c r="AH232" s="67" t="e">
        <f ca="1">_xll.BDP($H232,AH$1)</f>
        <v>#NAME?</v>
      </c>
      <c r="AI232" s="67" t="e">
        <f ca="1">_xll.BDP($H232,AI$1)</f>
        <v>#NAME?</v>
      </c>
      <c r="AJ232" s="67" t="e">
        <f ca="1">_xll.BDP($H232,AJ$1)</f>
        <v>#NAME?</v>
      </c>
      <c r="AK232" s="67" t="e">
        <f ca="1">_xll.BDP($H232,AK$1)</f>
        <v>#NAME?</v>
      </c>
      <c r="AL232" s="67" t="e">
        <f ca="1">_xll.BDP($H232,AL$1)</f>
        <v>#NAME?</v>
      </c>
      <c r="AM232" s="34" t="e">
        <f ca="1">_xll.BDP($H232,AM$1)</f>
        <v>#NAME?</v>
      </c>
      <c r="AN232" s="34" t="e">
        <f ca="1">_xll.BDP($H232,AN$1)</f>
        <v>#NAME?</v>
      </c>
      <c r="AO232" s="34" t="e">
        <f ca="1">_xll.BDP($H232,AO$1)</f>
        <v>#NAME?</v>
      </c>
      <c r="AP232" s="34" t="e">
        <f ca="1">_xll.BDP($H232,AP$1)</f>
        <v>#NAME?</v>
      </c>
      <c r="AQ232" s="129">
        <v>7.4144990000000008E-2</v>
      </c>
      <c r="AR232" s="129">
        <v>0.21115610000000001</v>
      </c>
      <c r="AS232" s="129">
        <v>0.14014889999999999</v>
      </c>
      <c r="AT232" s="63" t="s">
        <v>3998</v>
      </c>
      <c r="AU232" s="63" t="s">
        <v>3317</v>
      </c>
      <c r="AV232" t="str">
        <f t="shared" si="68"/>
        <v>#N/A N/A</v>
      </c>
      <c r="AW232" s="67">
        <v>1.2017036956749974</v>
      </c>
      <c r="AX232" s="60">
        <f t="shared" si="69"/>
        <v>1.2017036956749974</v>
      </c>
      <c r="AY232" s="60">
        <f t="shared" si="70"/>
        <v>-1.7787112038205896E-16</v>
      </c>
      <c r="AZ232" s="60">
        <f t="shared" si="71"/>
        <v>1.2017036956749971</v>
      </c>
      <c r="BA232" s="67">
        <v>48.004523143716618</v>
      </c>
      <c r="BB232" s="60">
        <v>-7.1054273576010019E-15</v>
      </c>
      <c r="BC232" s="67">
        <v>48.004523143716611</v>
      </c>
      <c r="BD232" s="60" t="e">
        <f ca="1">_xll.BDP($H232,BD$1)</f>
        <v>#NAME?</v>
      </c>
      <c r="BE232" s="60" t="e">
        <f t="shared" ca="1" si="72"/>
        <v>#NAME?</v>
      </c>
      <c r="BF232" s="63">
        <v>576.923</v>
      </c>
      <c r="BG232" s="63">
        <v>669.42899999999997</v>
      </c>
      <c r="BH232" s="63">
        <v>757.25</v>
      </c>
      <c r="BI232" s="63">
        <v>359.65800000000002</v>
      </c>
      <c r="BJ232" s="63">
        <v>485.81700000000001</v>
      </c>
      <c r="BK232" s="63">
        <v>585.74199999999996</v>
      </c>
      <c r="BL232" s="45">
        <f t="shared" ca="1" si="73"/>
        <v>0</v>
      </c>
      <c r="BM232" s="45">
        <f t="shared" ca="1" si="74"/>
        <v>0</v>
      </c>
      <c r="BN232" s="45">
        <f t="shared" ca="1" si="75"/>
        <v>0</v>
      </c>
      <c r="BO232" s="45">
        <f t="shared" ca="1" si="76"/>
        <v>0</v>
      </c>
      <c r="BP232" s="45">
        <f t="shared" ca="1" si="77"/>
        <v>0</v>
      </c>
      <c r="BQ232" s="45">
        <f t="shared" ca="1" si="78"/>
        <v>0</v>
      </c>
      <c r="BR232" s="29">
        <f t="shared" ca="1" si="79"/>
        <v>0</v>
      </c>
      <c r="CI232" s="125">
        <f t="shared" si="80"/>
        <v>0.39517822746010012</v>
      </c>
      <c r="CJ232">
        <f t="shared" si="81"/>
        <v>0</v>
      </c>
      <c r="CK232">
        <f t="shared" si="82"/>
        <v>0</v>
      </c>
      <c r="CL232">
        <f t="shared" si="83"/>
        <v>0</v>
      </c>
      <c r="CM232">
        <f t="shared" si="84"/>
        <v>0</v>
      </c>
      <c r="CN232">
        <f t="shared" si="85"/>
        <v>1</v>
      </c>
      <c r="CO232">
        <f t="shared" si="86"/>
        <v>0</v>
      </c>
      <c r="CP232">
        <f t="shared" si="87"/>
        <v>0</v>
      </c>
      <c r="CR232" t="e">
        <f ca="1">_xll.BDP($H232,CR$1)</f>
        <v>#NAME?</v>
      </c>
      <c r="CS232" t="e">
        <f ca="1">_xll.BDP($H232,CS$1)</f>
        <v>#NAME?</v>
      </c>
      <c r="CT232" s="121" t="e">
        <f ca="1">_xll.BDP($H232,CT$1)</f>
        <v>#NAME?</v>
      </c>
      <c r="CU232" s="122" t="e">
        <f ca="1">_xll.BDP($H232,CU$1)</f>
        <v>#NAME?</v>
      </c>
      <c r="CV232" s="122" t="e">
        <f ca="1">_xll.BDP($H232,CV$1)</f>
        <v>#NAME?</v>
      </c>
      <c r="CW232" s="122" t="e">
        <f ca="1">_xll.BDP($H232,CW$1)</f>
        <v>#NAME?</v>
      </c>
    </row>
    <row r="233" spans="1:101" hidden="1" x14ac:dyDescent="0.3">
      <c r="A233" t="str">
        <f t="shared" si="66"/>
        <v>6B</v>
      </c>
      <c r="B233">
        <v>6</v>
      </c>
      <c r="C233" s="31" t="s">
        <v>3296</v>
      </c>
      <c r="D233" s="31">
        <v>23</v>
      </c>
      <c r="E233" s="31">
        <v>7</v>
      </c>
      <c r="F233" s="33">
        <v>0.13</v>
      </c>
      <c r="G233" s="31"/>
      <c r="H233" s="24" t="s">
        <v>317</v>
      </c>
      <c r="I233" s="34">
        <v>1230</v>
      </c>
      <c r="J233" s="34" t="str">
        <f t="shared" si="67"/>
        <v>1230MCD US Equity</v>
      </c>
      <c r="K233" s="24" t="s">
        <v>999</v>
      </c>
      <c r="L233" s="25">
        <v>0.2814711933319119</v>
      </c>
      <c r="M233" s="25">
        <v>0.28103753150916116</v>
      </c>
      <c r="N233" s="25">
        <v>0.259501034145868</v>
      </c>
      <c r="O233" s="25">
        <v>0.2607162979472375</v>
      </c>
      <c r="P233" s="26">
        <v>22.023994736727285</v>
      </c>
      <c r="Q233" s="26">
        <v>17.707639981923133</v>
      </c>
      <c r="R233" s="26" t="e">
        <v>#N/A</v>
      </c>
      <c r="S233" s="27">
        <v>55.706862644728901</v>
      </c>
      <c r="T233" s="27">
        <v>59.546815283876704</v>
      </c>
      <c r="U233" s="25">
        <v>0.94147356154169004</v>
      </c>
      <c r="V233" s="28">
        <v>4.0280940011506079</v>
      </c>
      <c r="W233" s="25">
        <v>-0.1110480943738657</v>
      </c>
      <c r="X233" s="29">
        <v>2.5028445968685396E-2</v>
      </c>
      <c r="Y233" s="28">
        <v>1.4738006865293489</v>
      </c>
      <c r="Z233" s="28">
        <v>7.1131744852125145</v>
      </c>
      <c r="AA233" s="28">
        <v>37211400000</v>
      </c>
      <c r="AB233" s="28">
        <v>40111800000</v>
      </c>
      <c r="AC233" s="28">
        <v>162100000</v>
      </c>
      <c r="AD233" s="30">
        <v>7674100000</v>
      </c>
      <c r="AE233" s="36">
        <v>2.1122998136589306E-2</v>
      </c>
      <c r="AF233" s="66" t="e">
        <f ca="1">_xll.BDP($H233,AF$1)/1000000</f>
        <v>#NAME?</v>
      </c>
      <c r="AG233" s="66" t="e">
        <f ca="1">_xll.BDP($H233,AG$1)</f>
        <v>#NAME?</v>
      </c>
      <c r="AH233" s="67" t="e">
        <f ca="1">_xll.BDP($H233,AH$1)</f>
        <v>#NAME?</v>
      </c>
      <c r="AI233" s="67" t="e">
        <f ca="1">_xll.BDP($H233,AI$1)</f>
        <v>#NAME?</v>
      </c>
      <c r="AJ233" s="67" t="e">
        <f ca="1">_xll.BDP($H233,AJ$1)</f>
        <v>#NAME?</v>
      </c>
      <c r="AK233" s="67" t="e">
        <f ca="1">_xll.BDP($H233,AK$1)</f>
        <v>#NAME?</v>
      </c>
      <c r="AL233" s="67" t="e">
        <f ca="1">_xll.BDP($H233,AL$1)</f>
        <v>#NAME?</v>
      </c>
      <c r="AM233" s="34" t="e">
        <f ca="1">_xll.BDP($H233,AM$1)</f>
        <v>#NAME?</v>
      </c>
      <c r="AN233" s="34" t="e">
        <f ca="1">_xll.BDP($H233,AN$1)</f>
        <v>#NAME?</v>
      </c>
      <c r="AO233" s="34" t="e">
        <f ca="1">_xll.BDP($H233,AO$1)</f>
        <v>#NAME?</v>
      </c>
      <c r="AP233" s="34" t="e">
        <f ca="1">_xll.BDP($H233,AP$1)</f>
        <v>#NAME?</v>
      </c>
      <c r="AQ233" s="129">
        <v>0.1841074</v>
      </c>
      <c r="AR233" s="129">
        <v>0.15402150000000001</v>
      </c>
      <c r="AS233" s="129">
        <v>0.1316985</v>
      </c>
      <c r="AT233" s="63" t="s">
        <v>4043</v>
      </c>
      <c r="AU233" s="63" t="s">
        <v>3478</v>
      </c>
      <c r="AV233" t="str">
        <f t="shared" si="68"/>
        <v>05/07/1966</v>
      </c>
      <c r="AW233" s="67">
        <v>2.0839759807047318</v>
      </c>
      <c r="AX233" s="60">
        <f t="shared" si="69"/>
        <v>2.0839759807047318</v>
      </c>
      <c r="AY233" s="60">
        <f t="shared" si="70"/>
        <v>1.7937407658448437</v>
      </c>
      <c r="AZ233" s="60">
        <f t="shared" si="71"/>
        <v>3.8777167465495754</v>
      </c>
      <c r="BA233" s="67">
        <v>59.241281801576243</v>
      </c>
      <c r="BB233" s="60">
        <v>50.990751895544769</v>
      </c>
      <c r="BC233" s="67">
        <v>110.23203369712101</v>
      </c>
      <c r="BD233" s="60" t="e">
        <f ca="1">_xll.BDP($H233,BD$1)</f>
        <v>#NAME?</v>
      </c>
      <c r="BE233" s="60" t="e">
        <f t="shared" ca="1" si="72"/>
        <v>#NAME?</v>
      </c>
      <c r="BF233" s="63">
        <v>8092.2669999999998</v>
      </c>
      <c r="BG233" s="63">
        <v>8745.7330000000002</v>
      </c>
      <c r="BH233" s="63">
        <v>9329.7690000000002</v>
      </c>
      <c r="BI233" s="63">
        <v>7853.8519999999999</v>
      </c>
      <c r="BJ233" s="63">
        <v>8065.1170000000002</v>
      </c>
      <c r="BK233" s="63">
        <v>9548.237000000001</v>
      </c>
      <c r="BL233" s="45">
        <f t="shared" ca="1" si="73"/>
        <v>0</v>
      </c>
      <c r="BM233" s="45">
        <f t="shared" ca="1" si="74"/>
        <v>0</v>
      </c>
      <c r="BN233" s="45">
        <f t="shared" ca="1" si="75"/>
        <v>0</v>
      </c>
      <c r="BO233" s="45">
        <f t="shared" ca="1" si="76"/>
        <v>0</v>
      </c>
      <c r="BP233" s="45">
        <f t="shared" ca="1" si="77"/>
        <v>0</v>
      </c>
      <c r="BQ233" s="45">
        <f t="shared" ca="1" si="78"/>
        <v>0</v>
      </c>
      <c r="BR233" s="29">
        <f t="shared" ca="1" si="79"/>
        <v>0</v>
      </c>
      <c r="CI233" s="125">
        <f t="shared" si="80"/>
        <v>0.2814711933319119</v>
      </c>
      <c r="CJ233">
        <f t="shared" si="81"/>
        <v>0</v>
      </c>
      <c r="CK233">
        <f t="shared" si="82"/>
        <v>0</v>
      </c>
      <c r="CL233">
        <f t="shared" si="83"/>
        <v>0</v>
      </c>
      <c r="CM233">
        <f t="shared" si="84"/>
        <v>1</v>
      </c>
      <c r="CN233">
        <f t="shared" si="85"/>
        <v>0</v>
      </c>
      <c r="CO233">
        <f t="shared" si="86"/>
        <v>0</v>
      </c>
      <c r="CP233">
        <f t="shared" si="87"/>
        <v>0</v>
      </c>
      <c r="CR233" t="e">
        <f ca="1">_xll.BDP($H233,CR$1)</f>
        <v>#NAME?</v>
      </c>
      <c r="CS233" t="e">
        <f ca="1">_xll.BDP($H233,CS$1)</f>
        <v>#NAME?</v>
      </c>
      <c r="CT233" s="121" t="e">
        <f ca="1">_xll.BDP($H233,CT$1)</f>
        <v>#NAME?</v>
      </c>
      <c r="CU233" s="122" t="e">
        <f ca="1">_xll.BDP($H233,CU$1)</f>
        <v>#NAME?</v>
      </c>
      <c r="CV233" s="122" t="e">
        <f ca="1">_xll.BDP($H233,CV$1)</f>
        <v>#NAME?</v>
      </c>
      <c r="CW233" s="122" t="e">
        <f ca="1">_xll.BDP($H233,CW$1)</f>
        <v>#NAME?</v>
      </c>
    </row>
    <row r="234" spans="1:101" hidden="1" x14ac:dyDescent="0.3">
      <c r="A234" t="str">
        <f t="shared" si="66"/>
        <v>6B</v>
      </c>
      <c r="B234">
        <v>6</v>
      </c>
      <c r="C234" s="31" t="s">
        <v>3296</v>
      </c>
      <c r="D234" s="31">
        <v>24</v>
      </c>
      <c r="E234" s="31">
        <v>8</v>
      </c>
      <c r="F234" s="33">
        <v>0.14000000000000001</v>
      </c>
      <c r="G234" s="31" t="s">
        <v>2532</v>
      </c>
      <c r="H234" s="24" t="s">
        <v>76</v>
      </c>
      <c r="I234" s="35">
        <v>1231</v>
      </c>
      <c r="J234" s="34" t="str">
        <f t="shared" si="67"/>
        <v>1231YUM US Equity</v>
      </c>
      <c r="K234" s="24" t="s">
        <v>693</v>
      </c>
      <c r="L234" s="25">
        <v>0.91327141407837975</v>
      </c>
      <c r="M234" s="25">
        <v>0.77302158273381294</v>
      </c>
      <c r="N234" s="25">
        <v>0.71074944462874057</v>
      </c>
      <c r="O234" s="25">
        <v>0.6287302516091281</v>
      </c>
      <c r="P234" s="26">
        <v>44.840582662727925</v>
      </c>
      <c r="Q234" s="26">
        <v>33.623580638840636</v>
      </c>
      <c r="R234" s="26" t="e">
        <v>#N/A</v>
      </c>
      <c r="S234" s="27">
        <v>35.430138736493134</v>
      </c>
      <c r="T234" s="27">
        <v>34.682841274481149</v>
      </c>
      <c r="U234" s="25">
        <v>2.3761252446183954</v>
      </c>
      <c r="V234" s="28">
        <v>5.1911073108165882</v>
      </c>
      <c r="W234" s="25">
        <v>-1.5261784658201427</v>
      </c>
      <c r="X234" s="29">
        <v>4.315106876951405E-2</v>
      </c>
      <c r="Y234" s="28">
        <v>3.6994372373803772</v>
      </c>
      <c r="Z234" s="28">
        <v>-0.18717960014901225</v>
      </c>
      <c r="AA234" s="28">
        <v>2780000000</v>
      </c>
      <c r="AB234" s="28">
        <v>3418000000</v>
      </c>
      <c r="AC234" s="28">
        <v>83000000</v>
      </c>
      <c r="AD234" s="30">
        <v>1523000000</v>
      </c>
      <c r="AE234" s="36">
        <v>5.4497701904136574E-2</v>
      </c>
      <c r="AF234" s="66" t="e">
        <f ca="1">_xll.BDP($H234,AF$1)/1000000</f>
        <v>#NAME?</v>
      </c>
      <c r="AG234" s="66" t="e">
        <f ca="1">_xll.BDP($H234,AG$1)</f>
        <v>#NAME?</v>
      </c>
      <c r="AH234" s="67" t="e">
        <f ca="1">_xll.BDP($H234,AH$1)</f>
        <v>#NAME?</v>
      </c>
      <c r="AI234" s="67" t="e">
        <f ca="1">_xll.BDP($H234,AI$1)</f>
        <v>#NAME?</v>
      </c>
      <c r="AJ234" s="67" t="e">
        <f ca="1">_xll.BDP($H234,AJ$1)</f>
        <v>#NAME?</v>
      </c>
      <c r="AK234" s="67" t="e">
        <f ca="1">_xll.BDP($H234,AK$1)</f>
        <v>#NAME?</v>
      </c>
      <c r="AL234" s="67" t="e">
        <f ca="1">_xll.BDP($H234,AL$1)</f>
        <v>#NAME?</v>
      </c>
      <c r="AM234" s="34" t="e">
        <f ca="1">_xll.BDP($H234,AM$1)</f>
        <v>#NAME?</v>
      </c>
      <c r="AN234" s="34" t="e">
        <f ca="1">_xll.BDP($H234,AN$1)</f>
        <v>#NAME?</v>
      </c>
      <c r="AO234" s="34" t="e">
        <f ca="1">_xll.BDP($H234,AO$1)</f>
        <v>#NAME?</v>
      </c>
      <c r="AP234" s="34" t="e">
        <f ca="1">_xll.BDP($H234,AP$1)</f>
        <v>#NAME?</v>
      </c>
      <c r="AQ234" s="129">
        <v>0.16392700000000002</v>
      </c>
      <c r="AR234" s="129">
        <v>0.12820529999999999</v>
      </c>
      <c r="AS234" s="129">
        <v>0.12083579999999999</v>
      </c>
      <c r="AT234" s="63" t="s">
        <v>4044</v>
      </c>
      <c r="AU234" s="63" t="s">
        <v>3479</v>
      </c>
      <c r="AV234" t="str">
        <f t="shared" si="68"/>
        <v>17/09/1997</v>
      </c>
      <c r="AW234" s="67">
        <v>1.761793881984526</v>
      </c>
      <c r="AX234" s="60">
        <f t="shared" si="69"/>
        <v>1.761793881984526</v>
      </c>
      <c r="AY234" s="60">
        <f t="shared" si="70"/>
        <v>3.2423501725305259</v>
      </c>
      <c r="AZ234" s="60">
        <f t="shared" si="71"/>
        <v>5.0041440545150522</v>
      </c>
      <c r="BA234" s="67">
        <v>50.943750000000001</v>
      </c>
      <c r="BB234" s="60">
        <v>93.755278804687521</v>
      </c>
      <c r="BC234" s="67">
        <v>144.69902880468752</v>
      </c>
      <c r="BD234" s="60" t="e">
        <f ca="1">_xll.BDP($H234,BD$1)</f>
        <v>#NAME?</v>
      </c>
      <c r="BE234" s="60" t="e">
        <f t="shared" ca="1" si="72"/>
        <v>#NAME?</v>
      </c>
      <c r="BF234" s="63">
        <v>1439.9580000000001</v>
      </c>
      <c r="BG234" s="63">
        <v>1625.6670000000001</v>
      </c>
      <c r="BH234" s="63">
        <v>1801.857</v>
      </c>
      <c r="BI234" s="63">
        <v>1510.425</v>
      </c>
      <c r="BJ234" s="63">
        <v>1571.9829999999999</v>
      </c>
      <c r="BK234" s="63">
        <v>1778.39</v>
      </c>
      <c r="BL234" s="45">
        <f t="shared" ca="1" si="73"/>
        <v>0</v>
      </c>
      <c r="BM234" s="45">
        <f t="shared" ca="1" si="74"/>
        <v>0</v>
      </c>
      <c r="BN234" s="45">
        <f t="shared" ca="1" si="75"/>
        <v>0</v>
      </c>
      <c r="BO234" s="45">
        <f t="shared" ca="1" si="76"/>
        <v>0</v>
      </c>
      <c r="BP234" s="45">
        <f t="shared" ca="1" si="77"/>
        <v>0</v>
      </c>
      <c r="BQ234" s="45">
        <f t="shared" ca="1" si="78"/>
        <v>0</v>
      </c>
      <c r="BR234" s="29">
        <f t="shared" ca="1" si="79"/>
        <v>0</v>
      </c>
      <c r="CI234" s="125">
        <f t="shared" si="80"/>
        <v>0.91327141407837975</v>
      </c>
      <c r="CJ234">
        <f t="shared" si="81"/>
        <v>0</v>
      </c>
      <c r="CK234">
        <f t="shared" si="82"/>
        <v>0</v>
      </c>
      <c r="CL234">
        <f t="shared" si="83"/>
        <v>0</v>
      </c>
      <c r="CM234">
        <f t="shared" si="84"/>
        <v>0</v>
      </c>
      <c r="CN234">
        <f t="shared" si="85"/>
        <v>0</v>
      </c>
      <c r="CO234">
        <f t="shared" si="86"/>
        <v>0</v>
      </c>
      <c r="CP234">
        <f t="shared" si="87"/>
        <v>1</v>
      </c>
      <c r="CR234" t="e">
        <f ca="1">_xll.BDP($H234,CR$1)</f>
        <v>#NAME?</v>
      </c>
      <c r="CS234" t="e">
        <f ca="1">_xll.BDP($H234,CS$1)</f>
        <v>#NAME?</v>
      </c>
      <c r="CT234" s="121" t="e">
        <f ca="1">_xll.BDP($H234,CT$1)</f>
        <v>#NAME?</v>
      </c>
      <c r="CU234" s="122" t="e">
        <f ca="1">_xll.BDP($H234,CU$1)</f>
        <v>#NAME?</v>
      </c>
      <c r="CV234" s="122" t="e">
        <f ca="1">_xll.BDP($H234,CV$1)</f>
        <v>#NAME?</v>
      </c>
      <c r="CW234" s="122" t="e">
        <f ca="1">_xll.BDP($H234,CW$1)</f>
        <v>#NAME?</v>
      </c>
    </row>
    <row r="235" spans="1:101" hidden="1" x14ac:dyDescent="0.3">
      <c r="A235" t="str">
        <f t="shared" si="66"/>
        <v>5A</v>
      </c>
      <c r="B235">
        <v>5</v>
      </c>
      <c r="C235" s="31" t="s">
        <v>3295</v>
      </c>
      <c r="D235" s="31">
        <v>24</v>
      </c>
      <c r="E235" s="31">
        <v>5</v>
      </c>
      <c r="F235" s="33">
        <v>0.13</v>
      </c>
      <c r="G235" s="31"/>
      <c r="H235" s="31" t="s">
        <v>1520</v>
      </c>
      <c r="I235" s="34">
        <v>1232</v>
      </c>
      <c r="J235" s="34" t="str">
        <f t="shared" si="67"/>
        <v>1232EDEN FP Equity</v>
      </c>
      <c r="K235" s="24" t="s">
        <v>1521</v>
      </c>
      <c r="L235" s="25">
        <v>-0.32495426429862634</v>
      </c>
      <c r="M235" s="25">
        <v>-0.30959891843172599</v>
      </c>
      <c r="N235" s="25">
        <v>5.3892615799051367</v>
      </c>
      <c r="O235" s="25">
        <v>-1.1188925081433225</v>
      </c>
      <c r="P235" s="26">
        <v>23.010909090909092</v>
      </c>
      <c r="Q235" s="26">
        <v>15.784922394678494</v>
      </c>
      <c r="R235" s="26" t="e">
        <v>#N/A</v>
      </c>
      <c r="S235" s="27">
        <v>41.413137760041785</v>
      </c>
      <c r="T235" s="27">
        <v>41.90054160512063</v>
      </c>
      <c r="U235" s="25">
        <v>0.15197505197505198</v>
      </c>
      <c r="V235" s="28">
        <v>1.5357142857142858</v>
      </c>
      <c r="W235" s="25">
        <v>-4.3602800763844686E-2</v>
      </c>
      <c r="X235" s="29">
        <v>1.2413463833850561E-2</v>
      </c>
      <c r="Y235" s="28">
        <v>11.344544359500038</v>
      </c>
      <c r="Z235" s="28">
        <v>8.2998093909164794</v>
      </c>
      <c r="AA235" s="28">
        <v>-2219000000</v>
      </c>
      <c r="AB235" s="28">
        <v>-614000000</v>
      </c>
      <c r="AC235" s="28">
        <v>22000000</v>
      </c>
      <c r="AD235" s="30">
        <v>999000000</v>
      </c>
      <c r="AE235" s="36">
        <v>2.2022022022022022E-2</v>
      </c>
      <c r="AF235" s="66" t="e">
        <f ca="1">_xll.BDP($H235,AF$1)/1000000</f>
        <v>#NAME?</v>
      </c>
      <c r="AG235" s="66" t="e">
        <f ca="1">_xll.BDP($H235,AG$1)</f>
        <v>#NAME?</v>
      </c>
      <c r="AH235" s="67" t="e">
        <f ca="1">_xll.BDP($H235,AH$1)</f>
        <v>#NAME?</v>
      </c>
      <c r="AI235" s="67" t="e">
        <f ca="1">_xll.BDP($H235,AI$1)</f>
        <v>#NAME?</v>
      </c>
      <c r="AJ235" s="67" t="e">
        <f ca="1">_xll.BDP($H235,AJ$1)</f>
        <v>#NAME?</v>
      </c>
      <c r="AK235" s="67" t="e">
        <f ca="1">_xll.BDP($H235,AK$1)</f>
        <v>#NAME?</v>
      </c>
      <c r="AL235" s="67" t="e">
        <f ca="1">_xll.BDP($H235,AL$1)</f>
        <v>#NAME?</v>
      </c>
      <c r="AM235" s="34" t="e">
        <f ca="1">_xll.BDP($H235,AM$1)</f>
        <v>#NAME?</v>
      </c>
      <c r="AN235" s="34" t="e">
        <f ca="1">_xll.BDP($H235,AN$1)</f>
        <v>#NAME?</v>
      </c>
      <c r="AO235" s="34" t="e">
        <f ca="1">_xll.BDP($H235,AO$1)</f>
        <v>#NAME?</v>
      </c>
      <c r="AP235" s="34" t="e">
        <f ca="1">_xll.BDP($H235,AP$1)</f>
        <v>#NAME?</v>
      </c>
      <c r="AQ235" s="129" t="e">
        <v>#VALUE!</v>
      </c>
      <c r="AR235" s="129">
        <v>0.12837029999999999</v>
      </c>
      <c r="AS235" s="129">
        <v>0.21137039999999999</v>
      </c>
      <c r="AT235" s="63" t="s">
        <v>4045</v>
      </c>
      <c r="AU235" s="63" t="s">
        <v>3317</v>
      </c>
      <c r="AV235" t="str">
        <f t="shared" si="68"/>
        <v>02/07/2010</v>
      </c>
      <c r="AW235" s="67">
        <v>1.721763085399449</v>
      </c>
      <c r="AX235" s="60">
        <f t="shared" si="69"/>
        <v>1.721763085399449</v>
      </c>
      <c r="AY235" s="60">
        <f t="shared" si="70"/>
        <v>0</v>
      </c>
      <c r="AZ235" s="60">
        <f t="shared" si="71"/>
        <v>1.721763085399449</v>
      </c>
      <c r="BA235" s="67">
        <v>60.994115874792712</v>
      </c>
      <c r="BB235" s="60">
        <v>0</v>
      </c>
      <c r="BC235" s="67" t="s">
        <v>3317</v>
      </c>
      <c r="BD235" s="60" t="e">
        <f ca="1">_xll.BDP($H235,BD$1)</f>
        <v>#NAME?</v>
      </c>
      <c r="BE235" s="60" t="e">
        <f t="shared" ca="1" si="72"/>
        <v>#NAME?</v>
      </c>
      <c r="BF235" s="63">
        <v>502.6</v>
      </c>
      <c r="BG235" s="63">
        <v>607.66700000000003</v>
      </c>
      <c r="BH235" s="63">
        <v>704.91700000000003</v>
      </c>
      <c r="BI235" s="63">
        <v>753.52499999999998</v>
      </c>
      <c r="BJ235" s="63">
        <v>852.72300000000007</v>
      </c>
      <c r="BK235" s="63">
        <v>873.44799999999998</v>
      </c>
      <c r="BL235" s="45">
        <f t="shared" ca="1" si="73"/>
        <v>0</v>
      </c>
      <c r="BM235" s="45">
        <f t="shared" ca="1" si="74"/>
        <v>0</v>
      </c>
      <c r="BN235" s="45">
        <f t="shared" ca="1" si="75"/>
        <v>0</v>
      </c>
      <c r="BO235" s="45">
        <f t="shared" ca="1" si="76"/>
        <v>0</v>
      </c>
      <c r="BP235" s="45">
        <f t="shared" ca="1" si="77"/>
        <v>0</v>
      </c>
      <c r="BQ235" s="45">
        <f t="shared" ca="1" si="78"/>
        <v>0</v>
      </c>
      <c r="BR235" s="29">
        <f t="shared" ca="1" si="79"/>
        <v>0</v>
      </c>
      <c r="CI235" s="125">
        <f t="shared" si="80"/>
        <v>-0.32495426429862634</v>
      </c>
      <c r="CJ235">
        <f t="shared" si="81"/>
        <v>0</v>
      </c>
      <c r="CK235">
        <f t="shared" si="82"/>
        <v>0</v>
      </c>
      <c r="CL235">
        <f t="shared" si="83"/>
        <v>0</v>
      </c>
      <c r="CM235">
        <f t="shared" si="84"/>
        <v>0</v>
      </c>
      <c r="CN235">
        <f t="shared" si="85"/>
        <v>0</v>
      </c>
      <c r="CO235">
        <f t="shared" si="86"/>
        <v>0</v>
      </c>
      <c r="CP235">
        <f t="shared" si="87"/>
        <v>1</v>
      </c>
      <c r="CR235" t="e">
        <f ca="1">_xll.BDP($H235,CR$1)</f>
        <v>#NAME?</v>
      </c>
      <c r="CS235" t="e">
        <f ca="1">_xll.BDP($H235,CS$1)</f>
        <v>#NAME?</v>
      </c>
      <c r="CT235" s="121" t="e">
        <f ca="1">_xll.BDP($H235,CT$1)</f>
        <v>#NAME?</v>
      </c>
      <c r="CU235" s="122" t="e">
        <f ca="1">_xll.BDP($H235,CU$1)</f>
        <v>#NAME?</v>
      </c>
      <c r="CV235" s="122" t="e">
        <f ca="1">_xll.BDP($H235,CV$1)</f>
        <v>#NAME?</v>
      </c>
      <c r="CW235" s="122" t="e">
        <f ca="1">_xll.BDP($H235,CW$1)</f>
        <v>#NAME?</v>
      </c>
    </row>
    <row r="236" spans="1:101" hidden="1" x14ac:dyDescent="0.3">
      <c r="A236" t="str">
        <f t="shared" si="66"/>
        <v>6B</v>
      </c>
      <c r="B236">
        <v>6</v>
      </c>
      <c r="C236" s="31" t="s">
        <v>3296</v>
      </c>
      <c r="D236" s="31">
        <v>25</v>
      </c>
      <c r="E236" s="31">
        <v>1</v>
      </c>
      <c r="F236" s="33">
        <v>0.13</v>
      </c>
      <c r="G236" s="31" t="s">
        <v>2517</v>
      </c>
      <c r="H236" s="24" t="s">
        <v>2265</v>
      </c>
      <c r="I236" s="35">
        <v>1233</v>
      </c>
      <c r="J236" s="34" t="str">
        <f t="shared" si="67"/>
        <v>1233CFR SW Equity</v>
      </c>
      <c r="K236" s="24" t="s">
        <v>2266</v>
      </c>
      <c r="L236" s="25">
        <v>0.19168873401755165</v>
      </c>
      <c r="M236" s="25">
        <v>0.32211141459696374</v>
      </c>
      <c r="N236" s="25">
        <v>0.16342619974510164</v>
      </c>
      <c r="O236" s="25">
        <v>0.31009600684889621</v>
      </c>
      <c r="P236" s="26">
        <v>14.349890899756129</v>
      </c>
      <c r="Q236" s="26">
        <v>11.792528813429348</v>
      </c>
      <c r="R236" s="26">
        <v>1.6145255719186031</v>
      </c>
      <c r="S236" s="27">
        <v>25.640821518253301</v>
      </c>
      <c r="T236" s="27">
        <v>32.797073121836313</v>
      </c>
      <c r="U236" s="25">
        <v>-6.6191623010651235E-2</v>
      </c>
      <c r="V236" s="28">
        <v>-0.40990159901599016</v>
      </c>
      <c r="W236" s="25">
        <v>0.46516007532956688</v>
      </c>
      <c r="X236" s="29">
        <v>1.9335077531746538E-2</v>
      </c>
      <c r="Y236" s="28">
        <v>13.534976869871461</v>
      </c>
      <c r="Z236" s="28">
        <v>-24.158220466720483</v>
      </c>
      <c r="AA236" s="28">
        <v>15743000000</v>
      </c>
      <c r="AB236" s="28">
        <v>16353000000</v>
      </c>
      <c r="AC236" s="28">
        <v>94000000</v>
      </c>
      <c r="AD236" s="30">
        <v>4491000000</v>
      </c>
      <c r="AE236" s="36">
        <v>2.0930750389668226E-2</v>
      </c>
      <c r="AF236" s="66" t="e">
        <f ca="1">_xll.BDP($H236,AF$1)/1000000</f>
        <v>#NAME?</v>
      </c>
      <c r="AG236" s="66" t="e">
        <f ca="1">_xll.BDP($H236,AG$1)</f>
        <v>#NAME?</v>
      </c>
      <c r="AH236" s="67" t="e">
        <f ca="1">_xll.BDP($H236,AH$1)</f>
        <v>#NAME?</v>
      </c>
      <c r="AI236" s="67" t="e">
        <f ca="1">_xll.BDP($H236,AI$1)</f>
        <v>#NAME?</v>
      </c>
      <c r="AJ236" s="67" t="e">
        <f ca="1">_xll.BDP($H236,AJ$1)</f>
        <v>#NAME?</v>
      </c>
      <c r="AK236" s="67" t="e">
        <f ca="1">_xll.BDP($H236,AK$1)</f>
        <v>#NAME?</v>
      </c>
      <c r="AL236" s="67" t="e">
        <f ca="1">_xll.BDP($H236,AL$1)</f>
        <v>#NAME?</v>
      </c>
      <c r="AM236" s="34" t="e">
        <f ca="1">_xll.BDP($H236,AM$1)</f>
        <v>#NAME?</v>
      </c>
      <c r="AN236" s="34" t="e">
        <f ca="1">_xll.BDP($H236,AN$1)</f>
        <v>#NAME?</v>
      </c>
      <c r="AO236" s="34" t="e">
        <f ca="1">_xll.BDP($H236,AO$1)</f>
        <v>#NAME?</v>
      </c>
      <c r="AP236" s="34" t="e">
        <f ca="1">_xll.BDP($H236,AP$1)</f>
        <v>#NAME?</v>
      </c>
      <c r="AQ236" s="129">
        <v>0.1466412</v>
      </c>
      <c r="AR236" s="129">
        <v>9.6764530000000001E-2</v>
      </c>
      <c r="AS236" s="129">
        <v>0.1273879</v>
      </c>
      <c r="AT236" s="63" t="s">
        <v>3998</v>
      </c>
      <c r="AU236" s="63" t="s">
        <v>3317</v>
      </c>
      <c r="AV236" t="str">
        <f t="shared" si="68"/>
        <v>#N/A N/A</v>
      </c>
      <c r="AW236" s="67">
        <v>1.8050541516245486</v>
      </c>
      <c r="AX236" s="60">
        <f t="shared" si="69"/>
        <v>1.8050541516245486</v>
      </c>
      <c r="AY236" s="60">
        <f t="shared" si="70"/>
        <v>-0.27852843300536612</v>
      </c>
      <c r="AZ236" s="60">
        <f t="shared" si="71"/>
        <v>1.5265257186191825</v>
      </c>
      <c r="BA236" s="67">
        <v>32.645311674795884</v>
      </c>
      <c r="BB236" s="60">
        <v>-5.0373267181869856</v>
      </c>
      <c r="BC236" s="67">
        <v>27.607984956608899</v>
      </c>
      <c r="BD236" s="60" t="e">
        <f ca="1">_xll.BDP($H236,BD$1)</f>
        <v>#NAME?</v>
      </c>
      <c r="BE236" s="60" t="e">
        <f t="shared" ca="1" si="72"/>
        <v>#NAME?</v>
      </c>
      <c r="BF236" s="63">
        <v>4238.37</v>
      </c>
      <c r="BG236" s="63">
        <v>4646.4229999999998</v>
      </c>
      <c r="BH236" s="63">
        <v>5075.9090000000006</v>
      </c>
      <c r="BI236" s="63">
        <v>4236.6170000000002</v>
      </c>
      <c r="BJ236" s="63">
        <v>4475.7979999999998</v>
      </c>
      <c r="BK236" s="63">
        <v>4896.8810000000003</v>
      </c>
      <c r="BL236" s="45">
        <f t="shared" ca="1" si="73"/>
        <v>0</v>
      </c>
      <c r="BM236" s="45">
        <f t="shared" ca="1" si="74"/>
        <v>0</v>
      </c>
      <c r="BN236" s="45">
        <f t="shared" ca="1" si="75"/>
        <v>0</v>
      </c>
      <c r="BO236" s="45">
        <f t="shared" ca="1" si="76"/>
        <v>0</v>
      </c>
      <c r="BP236" s="45">
        <f t="shared" ca="1" si="77"/>
        <v>0</v>
      </c>
      <c r="BQ236" s="45">
        <f t="shared" ca="1" si="78"/>
        <v>0</v>
      </c>
      <c r="BR236" s="29">
        <f t="shared" ca="1" si="79"/>
        <v>0</v>
      </c>
      <c r="CI236" s="125">
        <f t="shared" si="80"/>
        <v>0.19168873401755165</v>
      </c>
      <c r="CJ236">
        <f t="shared" si="81"/>
        <v>0</v>
      </c>
      <c r="CK236">
        <f t="shared" si="82"/>
        <v>0</v>
      </c>
      <c r="CL236">
        <f t="shared" si="83"/>
        <v>1</v>
      </c>
      <c r="CM236">
        <f t="shared" si="84"/>
        <v>0</v>
      </c>
      <c r="CN236">
        <f t="shared" si="85"/>
        <v>0</v>
      </c>
      <c r="CO236">
        <f t="shared" si="86"/>
        <v>0</v>
      </c>
      <c r="CP236">
        <f t="shared" si="87"/>
        <v>0</v>
      </c>
      <c r="CR236" t="e">
        <f ca="1">_xll.BDP($H236,CR$1)</f>
        <v>#NAME?</v>
      </c>
      <c r="CS236" t="e">
        <f ca="1">_xll.BDP($H236,CS$1)</f>
        <v>#NAME?</v>
      </c>
      <c r="CT236" s="121" t="e">
        <f ca="1">_xll.BDP($H236,CT$1)</f>
        <v>#NAME?</v>
      </c>
      <c r="CU236" s="122" t="e">
        <f ca="1">_xll.BDP($H236,CU$1)</f>
        <v>#NAME?</v>
      </c>
      <c r="CV236" s="122" t="e">
        <f ca="1">_xll.BDP($H236,CV$1)</f>
        <v>#NAME?</v>
      </c>
      <c r="CW236" s="122" t="e">
        <f ca="1">_xll.BDP($H236,CW$1)</f>
        <v>#NAME?</v>
      </c>
    </row>
    <row r="237" spans="1:101" hidden="1" x14ac:dyDescent="0.3">
      <c r="A237" t="str">
        <f t="shared" si="66"/>
        <v>5A</v>
      </c>
      <c r="B237">
        <v>5</v>
      </c>
      <c r="C237" s="31" t="s">
        <v>3295</v>
      </c>
      <c r="D237" s="31">
        <v>25</v>
      </c>
      <c r="E237" s="31">
        <v>2</v>
      </c>
      <c r="F237" s="33">
        <v>0.14000000000000001</v>
      </c>
      <c r="G237" s="31" t="s">
        <v>2615</v>
      </c>
      <c r="H237" s="24" t="s">
        <v>435</v>
      </c>
      <c r="I237" s="34">
        <v>1234</v>
      </c>
      <c r="J237" s="34" t="str">
        <f t="shared" si="67"/>
        <v>1234IT US Equity</v>
      </c>
      <c r="K237" s="24" t="s">
        <v>1133</v>
      </c>
      <c r="L237" s="25">
        <v>-1.011324367586689</v>
      </c>
      <c r="M237" s="25">
        <v>-4.9255436511707664</v>
      </c>
      <c r="N237" s="25">
        <v>0.2441638474176088</v>
      </c>
      <c r="O237" s="25">
        <v>0.44345265773624631</v>
      </c>
      <c r="P237" s="26">
        <v>36.517168385190821</v>
      </c>
      <c r="Q237" s="26">
        <v>28.48978052148675</v>
      </c>
      <c r="R237" s="26">
        <v>315.07129308929927</v>
      </c>
      <c r="S237" s="27">
        <v>22.008779733789702</v>
      </c>
      <c r="T237" s="27">
        <v>26.572752411225583</v>
      </c>
      <c r="U237" s="25">
        <v>0.50413543205639211</v>
      </c>
      <c r="V237" s="28">
        <v>1.4480906316439865</v>
      </c>
      <c r="W237" s="25">
        <v>6.4082173409376927E-2</v>
      </c>
      <c r="X237" s="29" t="e">
        <v>#N/A</v>
      </c>
      <c r="Y237" s="28">
        <v>9.2425252714999182</v>
      </c>
      <c r="Z237" s="28" t="e">
        <v>#N/A</v>
      </c>
      <c r="AA237" s="28">
        <v>-242021000</v>
      </c>
      <c r="AB237" s="28">
        <v>2688190000</v>
      </c>
      <c r="AC237" s="28">
        <v>103548000</v>
      </c>
      <c r="AD237" s="30">
        <v>1098186000</v>
      </c>
      <c r="AE237" s="36">
        <v>9.4290038299523038E-2</v>
      </c>
      <c r="AF237" s="66" t="e">
        <f ca="1">_xll.BDP($H237,AF$1)/1000000</f>
        <v>#NAME?</v>
      </c>
      <c r="AG237" s="66" t="e">
        <f ca="1">_xll.BDP($H237,AG$1)</f>
        <v>#NAME?</v>
      </c>
      <c r="AH237" s="67" t="e">
        <f ca="1">_xll.BDP($H237,AH$1)</f>
        <v>#NAME?</v>
      </c>
      <c r="AI237" s="67" t="e">
        <f ca="1">_xll.BDP($H237,AI$1)</f>
        <v>#NAME?</v>
      </c>
      <c r="AJ237" s="67" t="e">
        <f ca="1">_xll.BDP($H237,AJ$1)</f>
        <v>#NAME?</v>
      </c>
      <c r="AK237" s="67" t="e">
        <f ca="1">_xll.BDP($H237,AK$1)</f>
        <v>#NAME?</v>
      </c>
      <c r="AL237" s="67" t="e">
        <f ca="1">_xll.BDP($H237,AL$1)</f>
        <v>#NAME?</v>
      </c>
      <c r="AM237" s="34" t="e">
        <f ca="1">_xll.BDP($H237,AM$1)</f>
        <v>#NAME?</v>
      </c>
      <c r="AN237" s="34" t="e">
        <f ca="1">_xll.BDP($H237,AN$1)</f>
        <v>#NAME?</v>
      </c>
      <c r="AO237" s="34" t="e">
        <f ca="1">_xll.BDP($H237,AO$1)</f>
        <v>#NAME?</v>
      </c>
      <c r="AP237" s="34" t="e">
        <f ca="1">_xll.BDP($H237,AP$1)</f>
        <v>#NAME?</v>
      </c>
      <c r="AQ237" s="129">
        <v>0.19420760000000001</v>
      </c>
      <c r="AR237" s="129">
        <v>0.21328800000000001</v>
      </c>
      <c r="AS237" s="129">
        <v>0.2095128</v>
      </c>
      <c r="AT237" s="63" t="s">
        <v>4046</v>
      </c>
      <c r="AU237" s="63" t="s">
        <v>3480</v>
      </c>
      <c r="AV237" t="str">
        <f t="shared" si="68"/>
        <v>18/04/2001</v>
      </c>
      <c r="AW237" s="67" t="s">
        <v>3317</v>
      </c>
      <c r="AX237" s="60">
        <f t="shared" si="69"/>
        <v>0</v>
      </c>
      <c r="AY237" s="60">
        <f t="shared" ca="1" si="70"/>
        <v>0</v>
      </c>
      <c r="AZ237" s="60">
        <f t="shared" ca="1" si="71"/>
        <v>0</v>
      </c>
      <c r="BA237" s="67">
        <v>0</v>
      </c>
      <c r="BB237" s="60">
        <v>127.3539932507049</v>
      </c>
      <c r="BC237" s="67">
        <v>127.3539932507049</v>
      </c>
      <c r="BD237" s="60" t="e">
        <f ca="1">_xll.BDP($H237,BD$1)</f>
        <v>#NAME?</v>
      </c>
      <c r="BE237" s="60" t="e">
        <f t="shared" ca="1" si="72"/>
        <v>#NAME?</v>
      </c>
      <c r="BF237" s="63">
        <v>796.125</v>
      </c>
      <c r="BG237" s="63">
        <v>860.75</v>
      </c>
      <c r="BH237" s="63">
        <v>962</v>
      </c>
      <c r="BI237" s="63">
        <v>942.53700000000003</v>
      </c>
      <c r="BJ237" s="63">
        <v>1084.027</v>
      </c>
      <c r="BK237" s="63">
        <v>1121.9739999999999</v>
      </c>
      <c r="BL237" s="45">
        <f t="shared" ca="1" si="73"/>
        <v>0</v>
      </c>
      <c r="BM237" s="45">
        <f t="shared" ca="1" si="74"/>
        <v>0</v>
      </c>
      <c r="BN237" s="45">
        <f t="shared" ca="1" si="75"/>
        <v>0</v>
      </c>
      <c r="BO237" s="45">
        <f t="shared" ca="1" si="76"/>
        <v>0</v>
      </c>
      <c r="BP237" s="45">
        <f t="shared" ca="1" si="77"/>
        <v>0</v>
      </c>
      <c r="BQ237" s="45">
        <f t="shared" ca="1" si="78"/>
        <v>0</v>
      </c>
      <c r="BR237" s="29">
        <f t="shared" ca="1" si="79"/>
        <v>0</v>
      </c>
      <c r="CI237" s="125">
        <f t="shared" si="80"/>
        <v>-1.011324367586689</v>
      </c>
      <c r="CJ237">
        <f t="shared" si="81"/>
        <v>0</v>
      </c>
      <c r="CK237">
        <f t="shared" si="82"/>
        <v>0</v>
      </c>
      <c r="CL237">
        <f t="shared" si="83"/>
        <v>0</v>
      </c>
      <c r="CM237">
        <f t="shared" si="84"/>
        <v>0</v>
      </c>
      <c r="CN237">
        <f t="shared" si="85"/>
        <v>0</v>
      </c>
      <c r="CO237">
        <f t="shared" si="86"/>
        <v>0</v>
      </c>
      <c r="CP237">
        <f t="shared" si="87"/>
        <v>1</v>
      </c>
      <c r="CR237" t="e">
        <f ca="1">_xll.BDP($H237,CR$1)</f>
        <v>#NAME?</v>
      </c>
      <c r="CS237" t="e">
        <f ca="1">_xll.BDP($H237,CS$1)</f>
        <v>#NAME?</v>
      </c>
      <c r="CT237" s="121" t="e">
        <f ca="1">_xll.BDP($H237,CT$1)</f>
        <v>#NAME?</v>
      </c>
      <c r="CU237" s="122" t="e">
        <f ca="1">_xll.BDP($H237,CU$1)</f>
        <v>#NAME?</v>
      </c>
      <c r="CV237" s="122" t="e">
        <f ca="1">_xll.BDP($H237,CV$1)</f>
        <v>#NAME?</v>
      </c>
      <c r="CW237" s="122" t="e">
        <f ca="1">_xll.BDP($H237,CW$1)</f>
        <v>#NAME?</v>
      </c>
    </row>
    <row r="238" spans="1:101" hidden="1" x14ac:dyDescent="0.3">
      <c r="A238" t="str">
        <f t="shared" si="66"/>
        <v>5A</v>
      </c>
      <c r="B238">
        <v>5</v>
      </c>
      <c r="C238" s="31" t="s">
        <v>3295</v>
      </c>
      <c r="D238" s="31">
        <v>27</v>
      </c>
      <c r="E238" s="31">
        <v>1</v>
      </c>
      <c r="F238" s="33">
        <v>0.14000000000000001</v>
      </c>
      <c r="G238" s="31" t="s">
        <v>2616</v>
      </c>
      <c r="H238" s="24" t="s">
        <v>203</v>
      </c>
      <c r="I238" s="35">
        <v>1235</v>
      </c>
      <c r="J238" s="34" t="str">
        <f t="shared" si="67"/>
        <v>1235SCI US Equity</v>
      </c>
      <c r="K238" s="24" t="s">
        <v>859</v>
      </c>
      <c r="L238" s="25">
        <v>0.45463524048402137</v>
      </c>
      <c r="M238" s="25">
        <v>0.40408617060920793</v>
      </c>
      <c r="N238" s="25">
        <v>0.22266670203884997</v>
      </c>
      <c r="O238" s="25">
        <v>0.2175999612883209</v>
      </c>
      <c r="P238" s="26">
        <v>13.010669148698856</v>
      </c>
      <c r="Q238" s="26">
        <v>9.8235862811042374</v>
      </c>
      <c r="R238" s="26">
        <v>28.369133904893417</v>
      </c>
      <c r="S238" s="27">
        <v>30.165534901117354</v>
      </c>
      <c r="T238" s="27">
        <v>29.600470810319955</v>
      </c>
      <c r="U238" s="25">
        <v>0.18414778912171478</v>
      </c>
      <c r="V238" s="28">
        <v>2.1949282615949293</v>
      </c>
      <c r="W238" s="25">
        <v>0.10556317059169787</v>
      </c>
      <c r="X238" s="29">
        <v>4.2507578177123057E-2</v>
      </c>
      <c r="Y238" s="28">
        <v>5.5290984944803432</v>
      </c>
      <c r="Z238" s="28">
        <v>5.5170569666670222</v>
      </c>
      <c r="AA238" s="28">
        <v>2270193999.9999995</v>
      </c>
      <c r="AB238" s="28">
        <v>4215781999.9999995</v>
      </c>
      <c r="AC238" s="28">
        <v>15500000</v>
      </c>
      <c r="AD238" s="30">
        <v>713124000</v>
      </c>
      <c r="AE238" s="36">
        <v>2.1735350373848026E-2</v>
      </c>
      <c r="AF238" s="66" t="e">
        <f ca="1">_xll.BDP($H238,AF$1)/1000000</f>
        <v>#NAME?</v>
      </c>
      <c r="AG238" s="66" t="e">
        <f ca="1">_xll.BDP($H238,AG$1)</f>
        <v>#NAME?</v>
      </c>
      <c r="AH238" s="67" t="e">
        <f ca="1">_xll.BDP($H238,AH$1)</f>
        <v>#NAME?</v>
      </c>
      <c r="AI238" s="67" t="e">
        <f ca="1">_xll.BDP($H238,AI$1)</f>
        <v>#NAME?</v>
      </c>
      <c r="AJ238" s="67" t="e">
        <f ca="1">_xll.BDP($H238,AJ$1)</f>
        <v>#NAME?</v>
      </c>
      <c r="AK238" s="67" t="e">
        <f ca="1">_xll.BDP($H238,AK$1)</f>
        <v>#NAME?</v>
      </c>
      <c r="AL238" s="67" t="e">
        <f ca="1">_xll.BDP($H238,AL$1)</f>
        <v>#NAME?</v>
      </c>
      <c r="AM238" s="34" t="e">
        <f ca="1">_xll.BDP($H238,AM$1)</f>
        <v>#NAME?</v>
      </c>
      <c r="AN238" s="34" t="e">
        <f ca="1">_xll.BDP($H238,AN$1)</f>
        <v>#NAME?</v>
      </c>
      <c r="AO238" s="34" t="e">
        <f ca="1">_xll.BDP($H238,AO$1)</f>
        <v>#NAME?</v>
      </c>
      <c r="AP238" s="34" t="e">
        <f ca="1">_xll.BDP($H238,AP$1)</f>
        <v>#NAME?</v>
      </c>
      <c r="AQ238" s="129">
        <v>0.17361489999999999</v>
      </c>
      <c r="AR238" s="129">
        <v>0.17776800000000001</v>
      </c>
      <c r="AS238" s="129">
        <v>0.1233727</v>
      </c>
      <c r="AT238" s="63" t="s">
        <v>3998</v>
      </c>
      <c r="AU238" s="63" t="s">
        <v>3317</v>
      </c>
      <c r="AV238" t="str">
        <f t="shared" si="68"/>
        <v>#N/A N/A</v>
      </c>
      <c r="AW238" s="67">
        <v>1.604516480337757</v>
      </c>
      <c r="AX238" s="60">
        <f t="shared" si="69"/>
        <v>1.604516480337757</v>
      </c>
      <c r="AY238" s="60">
        <f t="shared" si="70"/>
        <v>6.3493474787838702</v>
      </c>
      <c r="AZ238" s="60">
        <f t="shared" si="71"/>
        <v>7.9538639591216267</v>
      </c>
      <c r="BA238" s="67">
        <v>28.750621259362909</v>
      </c>
      <c r="BB238" s="60">
        <v>113.77114965386883</v>
      </c>
      <c r="BC238" s="67">
        <v>142.52177091323173</v>
      </c>
      <c r="BD238" s="60" t="e">
        <f ca="1">_xll.BDP($H238,BD$1)</f>
        <v>#NAME?</v>
      </c>
      <c r="BE238" s="60" t="e">
        <f t="shared" ca="1" si="72"/>
        <v>#NAME?</v>
      </c>
      <c r="BF238" s="63">
        <v>540.5</v>
      </c>
      <c r="BG238" s="63">
        <v>575</v>
      </c>
      <c r="BH238" s="63">
        <v>590</v>
      </c>
      <c r="BI238" s="63">
        <v>445.62299999999999</v>
      </c>
      <c r="BJ238" s="63">
        <v>529.76900000000001</v>
      </c>
      <c r="BK238" s="63">
        <v>533.32100000000003</v>
      </c>
      <c r="BL238" s="45">
        <f t="shared" ca="1" si="73"/>
        <v>0</v>
      </c>
      <c r="BM238" s="45">
        <f t="shared" ca="1" si="74"/>
        <v>0</v>
      </c>
      <c r="BN238" s="45">
        <f t="shared" ca="1" si="75"/>
        <v>0</v>
      </c>
      <c r="BO238" s="45">
        <f t="shared" ca="1" si="76"/>
        <v>0</v>
      </c>
      <c r="BP238" s="45">
        <f t="shared" ca="1" si="77"/>
        <v>0</v>
      </c>
      <c r="BQ238" s="45">
        <f t="shared" ca="1" si="78"/>
        <v>0</v>
      </c>
      <c r="BR238" s="29">
        <f t="shared" ca="1" si="79"/>
        <v>0</v>
      </c>
      <c r="CI238" s="125">
        <f t="shared" si="80"/>
        <v>0.45463524048402137</v>
      </c>
      <c r="CJ238">
        <f t="shared" si="81"/>
        <v>0</v>
      </c>
      <c r="CK238">
        <f t="shared" si="82"/>
        <v>0</v>
      </c>
      <c r="CL238">
        <f t="shared" si="83"/>
        <v>0</v>
      </c>
      <c r="CM238">
        <f t="shared" si="84"/>
        <v>0</v>
      </c>
      <c r="CN238">
        <f t="shared" si="85"/>
        <v>0</v>
      </c>
      <c r="CO238">
        <f t="shared" si="86"/>
        <v>1</v>
      </c>
      <c r="CP238">
        <f t="shared" si="87"/>
        <v>0</v>
      </c>
      <c r="CR238" t="e">
        <f ca="1">_xll.BDP($H238,CR$1)</f>
        <v>#NAME?</v>
      </c>
      <c r="CS238" t="e">
        <f ca="1">_xll.BDP($H238,CS$1)</f>
        <v>#NAME?</v>
      </c>
      <c r="CT238" s="121" t="e">
        <f ca="1">_xll.BDP($H238,CT$1)</f>
        <v>#NAME?</v>
      </c>
      <c r="CU238" s="122" t="e">
        <f ca="1">_xll.BDP($H238,CU$1)</f>
        <v>#NAME?</v>
      </c>
      <c r="CV238" s="122" t="e">
        <f ca="1">_xll.BDP($H238,CV$1)</f>
        <v>#NAME?</v>
      </c>
      <c r="CW238" s="122" t="e">
        <f ca="1">_xll.BDP($H238,CW$1)</f>
        <v>#NAME?</v>
      </c>
    </row>
    <row r="239" spans="1:101" hidden="1" x14ac:dyDescent="0.3">
      <c r="A239" t="str">
        <f t="shared" si="66"/>
        <v>6B</v>
      </c>
      <c r="B239">
        <v>6</v>
      </c>
      <c r="C239" s="31" t="s">
        <v>3296</v>
      </c>
      <c r="D239" s="31">
        <v>36</v>
      </c>
      <c r="E239" s="31">
        <v>15</v>
      </c>
      <c r="F239" s="33">
        <v>0.11</v>
      </c>
      <c r="G239" s="31" t="s">
        <v>2581</v>
      </c>
      <c r="H239" s="24" t="s">
        <v>45</v>
      </c>
      <c r="I239" s="34">
        <v>1236</v>
      </c>
      <c r="J239" s="34" t="str">
        <f t="shared" si="67"/>
        <v>1236MORN US Equity</v>
      </c>
      <c r="K239" s="24" t="s">
        <v>649</v>
      </c>
      <c r="L239" s="25">
        <v>1.5572462245218059</v>
      </c>
      <c r="M239" s="25">
        <v>0.42652461425422483</v>
      </c>
      <c r="N239" s="25">
        <v>0.19986879683378694</v>
      </c>
      <c r="O239" s="25">
        <v>0.10973016398090828</v>
      </c>
      <c r="P239" s="26">
        <v>3.7495074414234186</v>
      </c>
      <c r="Q239" s="26">
        <v>1.0216469030664734</v>
      </c>
      <c r="R239" s="26">
        <v>1.2055518836748182</v>
      </c>
      <c r="S239" s="27">
        <v>28.898349855634685</v>
      </c>
      <c r="T239" s="27">
        <v>23.543248155671979</v>
      </c>
      <c r="U239" s="25">
        <v>0.5188447576339954</v>
      </c>
      <c r="V239" s="28">
        <v>2.8788507109004744</v>
      </c>
      <c r="W239" s="25">
        <v>0.73504149917580031</v>
      </c>
      <c r="X239" s="29" t="e">
        <v>#N/A</v>
      </c>
      <c r="Y239" s="28">
        <v>14.925552072735083</v>
      </c>
      <c r="Z239" s="28">
        <v>-32.017583015552923</v>
      </c>
      <c r="AA239" s="28">
        <v>544400000</v>
      </c>
      <c r="AB239" s="28">
        <v>2116100000</v>
      </c>
      <c r="AC239" s="28" t="e">
        <v>#N/A</v>
      </c>
      <c r="AD239" s="30">
        <v>253500000</v>
      </c>
      <c r="AE239" s="36">
        <v>0</v>
      </c>
      <c r="AF239" s="66" t="e">
        <f ca="1">_xll.BDP($H239,AF$1)/1000000</f>
        <v>#NAME?</v>
      </c>
      <c r="AG239" s="66" t="e">
        <f ca="1">_xll.BDP($H239,AG$1)</f>
        <v>#NAME?</v>
      </c>
      <c r="AH239" s="67" t="e">
        <f ca="1">_xll.BDP($H239,AH$1)</f>
        <v>#NAME?</v>
      </c>
      <c r="AI239" s="67" t="e">
        <f ca="1">_xll.BDP($H239,AI$1)</f>
        <v>#NAME?</v>
      </c>
      <c r="AJ239" s="67" t="e">
        <f ca="1">_xll.BDP($H239,AJ$1)</f>
        <v>#NAME?</v>
      </c>
      <c r="AK239" s="67" t="e">
        <f ca="1">_xll.BDP($H239,AK$1)</f>
        <v>#NAME?</v>
      </c>
      <c r="AL239" s="67" t="e">
        <f ca="1">_xll.BDP($H239,AL$1)</f>
        <v>#NAME?</v>
      </c>
      <c r="AM239" s="34" t="e">
        <f ca="1">_xll.BDP($H239,AM$1)</f>
        <v>#NAME?</v>
      </c>
      <c r="AN239" s="34" t="e">
        <f ca="1">_xll.BDP($H239,AN$1)</f>
        <v>#NAME?</v>
      </c>
      <c r="AO239" s="34" t="e">
        <f ca="1">_xll.BDP($H239,AO$1)</f>
        <v>#NAME?</v>
      </c>
      <c r="AP239" s="34" t="e">
        <f ca="1">_xll.BDP($H239,AP$1)</f>
        <v>#NAME?</v>
      </c>
      <c r="AQ239" s="129" t="e">
        <v>#VALUE!</v>
      </c>
      <c r="AR239" s="129">
        <v>0.1238417</v>
      </c>
      <c r="AS239" s="129">
        <v>0.14503840000000001</v>
      </c>
      <c r="AT239" s="63" t="s">
        <v>3481</v>
      </c>
      <c r="AU239" s="63" t="s">
        <v>3481</v>
      </c>
      <c r="AV239" t="str">
        <f t="shared" si="68"/>
        <v>03/05/2005</v>
      </c>
      <c r="AW239" s="67">
        <v>0.6970908076958825</v>
      </c>
      <c r="AX239" s="60">
        <f t="shared" si="69"/>
        <v>0.6970908076958825</v>
      </c>
      <c r="AY239" s="60">
        <f t="shared" si="70"/>
        <v>2.568460680269355</v>
      </c>
      <c r="AZ239" s="60">
        <f t="shared" si="71"/>
        <v>3.2655514879652374</v>
      </c>
      <c r="BA239" s="67">
        <v>51.649841288551734</v>
      </c>
      <c r="BB239" s="60">
        <v>190.30603334203369</v>
      </c>
      <c r="BC239" s="67">
        <v>241.95587463058541</v>
      </c>
      <c r="BD239" s="60" t="e">
        <f ca="1">_xll.BDP($H239,BD$1)</f>
        <v>#NAME?</v>
      </c>
      <c r="BE239" s="60" t="e">
        <f t="shared" ca="1" si="72"/>
        <v>#NAME?</v>
      </c>
      <c r="BF239" s="63">
        <v>111</v>
      </c>
      <c r="BG239" s="63">
        <v>196</v>
      </c>
      <c r="BH239" s="63">
        <v>269</v>
      </c>
      <c r="BI239" s="63">
        <v>268.66899999999998</v>
      </c>
      <c r="BJ239" s="63">
        <v>360.65899999999999</v>
      </c>
      <c r="BK239" s="63">
        <v>416.34199999999998</v>
      </c>
      <c r="BL239" s="45">
        <f t="shared" ca="1" si="73"/>
        <v>0</v>
      </c>
      <c r="BM239" s="45">
        <f t="shared" ca="1" si="74"/>
        <v>0</v>
      </c>
      <c r="BN239" s="45">
        <f t="shared" ca="1" si="75"/>
        <v>0</v>
      </c>
      <c r="BO239" s="45">
        <f t="shared" ca="1" si="76"/>
        <v>0</v>
      </c>
      <c r="BP239" s="45">
        <f t="shared" ca="1" si="77"/>
        <v>0</v>
      </c>
      <c r="BQ239" s="45">
        <f t="shared" ca="1" si="78"/>
        <v>0</v>
      </c>
      <c r="BR239" s="29">
        <f t="shared" ca="1" si="79"/>
        <v>0</v>
      </c>
      <c r="CI239" s="125">
        <f t="shared" si="80"/>
        <v>1.5572462245218059</v>
      </c>
      <c r="CJ239">
        <f t="shared" si="81"/>
        <v>0</v>
      </c>
      <c r="CK239">
        <f t="shared" si="82"/>
        <v>0</v>
      </c>
      <c r="CL239">
        <f t="shared" si="83"/>
        <v>0</v>
      </c>
      <c r="CM239">
        <f t="shared" si="84"/>
        <v>0</v>
      </c>
      <c r="CN239">
        <f t="shared" si="85"/>
        <v>0</v>
      </c>
      <c r="CO239">
        <f t="shared" si="86"/>
        <v>0</v>
      </c>
      <c r="CP239">
        <f t="shared" si="87"/>
        <v>1</v>
      </c>
      <c r="CR239" t="e">
        <f ca="1">_xll.BDP($H239,CR$1)</f>
        <v>#NAME?</v>
      </c>
      <c r="CS239" t="e">
        <f ca="1">_xll.BDP($H239,CS$1)</f>
        <v>#NAME?</v>
      </c>
      <c r="CT239" s="121" t="e">
        <f ca="1">_xll.BDP($H239,CT$1)</f>
        <v>#NAME?</v>
      </c>
      <c r="CU239" s="122" t="e">
        <f ca="1">_xll.BDP($H239,CU$1)</f>
        <v>#NAME?</v>
      </c>
      <c r="CV239" s="122" t="e">
        <f ca="1">_xll.BDP($H239,CV$1)</f>
        <v>#NAME?</v>
      </c>
      <c r="CW239" s="122" t="e">
        <f ca="1">_xll.BDP($H239,CW$1)</f>
        <v>#NAME?</v>
      </c>
    </row>
    <row r="240" spans="1:101" hidden="1" x14ac:dyDescent="0.3">
      <c r="A240" t="str">
        <f t="shared" si="66"/>
        <v>6B</v>
      </c>
      <c r="B240">
        <v>6</v>
      </c>
      <c r="C240" s="31" t="s">
        <v>3296</v>
      </c>
      <c r="D240" s="31">
        <v>37</v>
      </c>
      <c r="E240" s="31">
        <v>16</v>
      </c>
      <c r="F240" s="33">
        <v>0.2</v>
      </c>
      <c r="G240" s="31" t="s">
        <v>4928</v>
      </c>
      <c r="H240" s="24" t="s">
        <v>1203</v>
      </c>
      <c r="I240" s="35">
        <v>1237</v>
      </c>
      <c r="J240" s="34" t="str">
        <f t="shared" si="67"/>
        <v>1237KPG AU Equity</v>
      </c>
      <c r="K240" s="24" t="s">
        <v>1204</v>
      </c>
      <c r="L240" s="25">
        <v>0.55064761587195088</v>
      </c>
      <c r="M240" s="25">
        <v>0.38319017191360027</v>
      </c>
      <c r="N240" s="25">
        <v>0.27985555359494069</v>
      </c>
      <c r="O240" s="25">
        <v>0.21790982082317922</v>
      </c>
      <c r="P240" s="26">
        <v>18.506356772233225</v>
      </c>
      <c r="Q240" s="26">
        <v>15.645712551657775</v>
      </c>
      <c r="R240" s="26">
        <v>22.557944020773039</v>
      </c>
      <c r="S240" s="27">
        <v>35.074920332772187</v>
      </c>
      <c r="T240" s="27">
        <v>37.845453994635697</v>
      </c>
      <c r="U240" s="25">
        <v>0.6738555460710377</v>
      </c>
      <c r="V240" s="28">
        <v>2.4444826901431154</v>
      </c>
      <c r="W240" s="25">
        <v>0.27211935250355901</v>
      </c>
      <c r="X240" s="29">
        <v>3.2158847823472246E-2</v>
      </c>
      <c r="Y240" s="28">
        <v>17.561775441963931</v>
      </c>
      <c r="Z240" s="28" t="e">
        <v>#N/A</v>
      </c>
      <c r="AA240" s="28">
        <v>47540974</v>
      </c>
      <c r="AB240" s="28">
        <v>83599876</v>
      </c>
      <c r="AC240" s="28" t="e">
        <v>#N/A</v>
      </c>
      <c r="AD240" s="30">
        <v>19348963</v>
      </c>
      <c r="AE240" s="36">
        <v>0</v>
      </c>
      <c r="AF240" s="66" t="e">
        <f ca="1">_xll.BDP($H240,AF$1)/1000000</f>
        <v>#NAME?</v>
      </c>
      <c r="AG240" s="66" t="e">
        <f ca="1">_xll.BDP($H240,AG$1)</f>
        <v>#NAME?</v>
      </c>
      <c r="AH240" s="67" t="e">
        <f ca="1">_xll.BDP($H240,AH$1)</f>
        <v>#NAME?</v>
      </c>
      <c r="AI240" s="67" t="e">
        <f ca="1">_xll.BDP($H240,AI$1)</f>
        <v>#NAME?</v>
      </c>
      <c r="AJ240" s="67" t="e">
        <f ca="1">_xll.BDP($H240,AJ$1)</f>
        <v>#NAME?</v>
      </c>
      <c r="AK240" s="67" t="e">
        <f ca="1">_xll.BDP($H240,AK$1)</f>
        <v>#NAME?</v>
      </c>
      <c r="AL240" s="67" t="e">
        <f ca="1">_xll.BDP($H240,AL$1)</f>
        <v>#NAME?</v>
      </c>
      <c r="AM240" s="34" t="e">
        <f ca="1">_xll.BDP($H240,AM$1)</f>
        <v>#NAME?</v>
      </c>
      <c r="AN240" s="34" t="e">
        <f ca="1">_xll.BDP($H240,AN$1)</f>
        <v>#NAME?</v>
      </c>
      <c r="AO240" s="34" t="e">
        <f ca="1">_xll.BDP($H240,AO$1)</f>
        <v>#NAME?</v>
      </c>
      <c r="AP240" s="34" t="e">
        <f ca="1">_xll.BDP($H240,AP$1)</f>
        <v>#NAME?</v>
      </c>
      <c r="AQ240" s="129" t="e">
        <v>#VALUE!</v>
      </c>
      <c r="AR240" s="129" t="e">
        <v>#VALUE!</v>
      </c>
      <c r="AS240" s="129">
        <v>0.26041350000000002</v>
      </c>
      <c r="AT240" s="63" t="s">
        <v>3482</v>
      </c>
      <c r="AU240" s="63" t="s">
        <v>3482</v>
      </c>
      <c r="AV240" t="str">
        <f t="shared" si="68"/>
        <v>21/06/2017</v>
      </c>
      <c r="AW240" s="67">
        <v>1.5951573091038205</v>
      </c>
      <c r="AX240" s="60">
        <f t="shared" si="69"/>
        <v>1.5951573091038205</v>
      </c>
      <c r="AY240" s="60">
        <f t="shared" si="70"/>
        <v>2.6730581916957984E-16</v>
      </c>
      <c r="AZ240" s="60">
        <f t="shared" si="71"/>
        <v>1.5951573091038207</v>
      </c>
      <c r="BA240" s="67">
        <v>21.200949569663084</v>
      </c>
      <c r="BB240" s="60">
        <v>3.5527136788005009E-15</v>
      </c>
      <c r="BC240" s="67">
        <v>21.200949569663088</v>
      </c>
      <c r="BD240" s="60" t="e">
        <f ca="1">_xll.BDP($H240,BD$1)</f>
        <v>#NAME?</v>
      </c>
      <c r="BE240" s="60" t="e">
        <f t="shared" ca="1" si="72"/>
        <v>#NAME?</v>
      </c>
      <c r="BF240" s="63">
        <v>13.4</v>
      </c>
      <c r="BG240" s="63">
        <v>16.100000000000001</v>
      </c>
      <c r="BH240" s="63">
        <v>19.5</v>
      </c>
      <c r="BI240" s="63" t="s">
        <v>3317</v>
      </c>
      <c r="BJ240" s="63" t="s">
        <v>3317</v>
      </c>
      <c r="BK240" s="63" t="s">
        <v>3317</v>
      </c>
      <c r="BL240" s="45">
        <f t="shared" ca="1" si="73"/>
        <v>0</v>
      </c>
      <c r="BM240" s="45">
        <f t="shared" ca="1" si="74"/>
        <v>0</v>
      </c>
      <c r="BN240" s="45">
        <f t="shared" ca="1" si="75"/>
        <v>0</v>
      </c>
      <c r="BO240" s="45">
        <f t="shared" ca="1" si="76"/>
        <v>0</v>
      </c>
      <c r="BP240" s="45">
        <f t="shared" ca="1" si="77"/>
        <v>0</v>
      </c>
      <c r="BQ240" s="45">
        <f t="shared" ca="1" si="78"/>
        <v>0</v>
      </c>
      <c r="BR240" s="29">
        <f t="shared" ca="1" si="79"/>
        <v>0</v>
      </c>
      <c r="CI240" s="125">
        <f t="shared" si="80"/>
        <v>0.55064761587195088</v>
      </c>
      <c r="CJ240">
        <f t="shared" si="81"/>
        <v>0</v>
      </c>
      <c r="CK240">
        <f t="shared" si="82"/>
        <v>0</v>
      </c>
      <c r="CL240">
        <f t="shared" si="83"/>
        <v>0</v>
      </c>
      <c r="CM240">
        <f t="shared" si="84"/>
        <v>0</v>
      </c>
      <c r="CN240">
        <f t="shared" si="85"/>
        <v>0</v>
      </c>
      <c r="CO240">
        <f t="shared" si="86"/>
        <v>0</v>
      </c>
      <c r="CP240">
        <f t="shared" si="87"/>
        <v>1</v>
      </c>
      <c r="CR240" t="e">
        <f ca="1">_xll.BDP($H240,CR$1)</f>
        <v>#NAME?</v>
      </c>
      <c r="CS240" t="e">
        <f ca="1">_xll.BDP($H240,CS$1)</f>
        <v>#NAME?</v>
      </c>
      <c r="CT240" s="121" t="e">
        <f ca="1">_xll.BDP($H240,CT$1)</f>
        <v>#NAME?</v>
      </c>
      <c r="CU240" s="122" t="e">
        <f ca="1">_xll.BDP($H240,CU$1)</f>
        <v>#NAME?</v>
      </c>
      <c r="CV240" s="122" t="e">
        <f ca="1">_xll.BDP($H240,CV$1)</f>
        <v>#NAME?</v>
      </c>
      <c r="CW240" s="122" t="e">
        <f ca="1">_xll.BDP($H240,CW$1)</f>
        <v>#NAME?</v>
      </c>
    </row>
    <row r="241" spans="1:101" hidden="1" x14ac:dyDescent="0.3">
      <c r="A241" t="str">
        <f t="shared" si="66"/>
        <v>6B</v>
      </c>
      <c r="B241">
        <v>6</v>
      </c>
      <c r="C241" s="31" t="s">
        <v>3296</v>
      </c>
      <c r="D241" s="31">
        <v>40</v>
      </c>
      <c r="E241" s="31">
        <v>9</v>
      </c>
      <c r="F241" s="33">
        <v>0.2</v>
      </c>
      <c r="G241" s="31" t="s">
        <v>2594</v>
      </c>
      <c r="H241" s="24" t="s">
        <v>379</v>
      </c>
      <c r="I241" s="34">
        <v>1238</v>
      </c>
      <c r="J241" s="34" t="str">
        <f t="shared" si="67"/>
        <v>1238TRNS US Equity</v>
      </c>
      <c r="K241" s="24" t="s">
        <v>1068</v>
      </c>
      <c r="L241" s="25">
        <v>0.19990927595048147</v>
      </c>
      <c r="M241" s="25">
        <v>0.18439589553807981</v>
      </c>
      <c r="N241" s="25">
        <v>0.11465915033164369</v>
      </c>
      <c r="O241" s="25">
        <v>0.10663561857049053</v>
      </c>
      <c r="P241" s="26">
        <v>10.457415381050762</v>
      </c>
      <c r="Q241" s="26">
        <v>8.2871547114013904</v>
      </c>
      <c r="R241" s="26">
        <v>11.504472406703767</v>
      </c>
      <c r="S241" s="27">
        <v>12.973887574877718</v>
      </c>
      <c r="T241" s="27">
        <v>14.40956936968977</v>
      </c>
      <c r="U241" s="25">
        <v>0.51306680169951491</v>
      </c>
      <c r="V241" s="28">
        <v>2.0306892556289728</v>
      </c>
      <c r="W241" s="25">
        <v>0.50896811733393277</v>
      </c>
      <c r="X241" s="29">
        <v>3.6413215421004265E-2</v>
      </c>
      <c r="Y241" s="28">
        <v>8.4339686067903301</v>
      </c>
      <c r="Z241" s="28">
        <v>11.56516276106978</v>
      </c>
      <c r="AA241" s="28">
        <v>95116000</v>
      </c>
      <c r="AB241" s="28">
        <v>164476000</v>
      </c>
      <c r="AC241" s="28">
        <v>3377000</v>
      </c>
      <c r="AD241" s="30">
        <v>16951000</v>
      </c>
      <c r="AE241" s="36">
        <v>0.19922128487994809</v>
      </c>
      <c r="AF241" s="66" t="e">
        <f ca="1">_xll.BDP($H241,AF$1)/1000000</f>
        <v>#NAME?</v>
      </c>
      <c r="AG241" s="66" t="e">
        <f ca="1">_xll.BDP($H241,AG$1)</f>
        <v>#NAME?</v>
      </c>
      <c r="AH241" s="67" t="e">
        <f ca="1">_xll.BDP($H241,AH$1)</f>
        <v>#NAME?</v>
      </c>
      <c r="AI241" s="67" t="e">
        <f ca="1">_xll.BDP($H241,AI$1)</f>
        <v>#NAME?</v>
      </c>
      <c r="AJ241" s="67" t="e">
        <f ca="1">_xll.BDP($H241,AJ$1)</f>
        <v>#NAME?</v>
      </c>
      <c r="AK241" s="67" t="e">
        <f ca="1">_xll.BDP($H241,AK$1)</f>
        <v>#NAME?</v>
      </c>
      <c r="AL241" s="67" t="e">
        <f ca="1">_xll.BDP($H241,AL$1)</f>
        <v>#NAME?</v>
      </c>
      <c r="AM241" s="34" t="e">
        <f ca="1">_xll.BDP($H241,AM$1)</f>
        <v>#NAME?</v>
      </c>
      <c r="AN241" s="34" t="e">
        <f ca="1">_xll.BDP($H241,AN$1)</f>
        <v>#NAME?</v>
      </c>
      <c r="AO241" s="34" t="e">
        <f ca="1">_xll.BDP($H241,AO$1)</f>
        <v>#NAME?</v>
      </c>
      <c r="AP241" s="34" t="e">
        <f ca="1">_xll.BDP($H241,AP$1)</f>
        <v>#NAME?</v>
      </c>
      <c r="AQ241" s="129">
        <v>0.20229070000000002</v>
      </c>
      <c r="AR241" s="129">
        <v>0.28912460000000001</v>
      </c>
      <c r="AS241" s="129">
        <v>0.38487969999999999</v>
      </c>
      <c r="AT241" s="63" t="s">
        <v>3998</v>
      </c>
      <c r="AU241" s="63" t="s">
        <v>3317</v>
      </c>
      <c r="AV241" t="str">
        <f t="shared" si="68"/>
        <v>#N/A N/A</v>
      </c>
      <c r="AW241" s="67" t="s">
        <v>3317</v>
      </c>
      <c r="AX241" s="60">
        <f t="shared" si="69"/>
        <v>0</v>
      </c>
      <c r="AY241" s="60">
        <f t="shared" ca="1" si="70"/>
        <v>0</v>
      </c>
      <c r="AZ241" s="60">
        <f t="shared" ca="1" si="71"/>
        <v>0</v>
      </c>
      <c r="BA241" s="67">
        <v>0</v>
      </c>
      <c r="BB241" s="60">
        <v>-1.8084934049988131</v>
      </c>
      <c r="BC241" s="67">
        <v>-1.8084934049988131</v>
      </c>
      <c r="BD241" s="60" t="e">
        <f ca="1">_xll.BDP($H241,BD$1)</f>
        <v>#NAME?</v>
      </c>
      <c r="BE241" s="60" t="e">
        <f t="shared" ca="1" si="72"/>
        <v>#NAME?</v>
      </c>
      <c r="BF241" s="63">
        <v>12.55</v>
      </c>
      <c r="BG241" s="63">
        <v>17.167000000000002</v>
      </c>
      <c r="BH241" s="63">
        <v>20.5</v>
      </c>
      <c r="BI241" s="63" t="s">
        <v>3317</v>
      </c>
      <c r="BJ241" s="63" t="s">
        <v>3317</v>
      </c>
      <c r="BK241" s="63" t="s">
        <v>3317</v>
      </c>
      <c r="BL241" s="45">
        <f t="shared" ca="1" si="73"/>
        <v>0</v>
      </c>
      <c r="BM241" s="45">
        <f t="shared" ca="1" si="74"/>
        <v>0</v>
      </c>
      <c r="BN241" s="45">
        <f t="shared" ca="1" si="75"/>
        <v>0</v>
      </c>
      <c r="BO241" s="45">
        <f t="shared" ca="1" si="76"/>
        <v>0</v>
      </c>
      <c r="BP241" s="45">
        <f t="shared" ca="1" si="77"/>
        <v>0</v>
      </c>
      <c r="BQ241" s="45">
        <f t="shared" ca="1" si="78"/>
        <v>0</v>
      </c>
      <c r="BR241" s="29">
        <f t="shared" ca="1" si="79"/>
        <v>0</v>
      </c>
      <c r="CI241" s="125">
        <f t="shared" si="80"/>
        <v>0.19990927595048147</v>
      </c>
      <c r="CJ241">
        <f t="shared" si="81"/>
        <v>0</v>
      </c>
      <c r="CK241">
        <f t="shared" si="82"/>
        <v>0</v>
      </c>
      <c r="CL241">
        <f t="shared" si="83"/>
        <v>1</v>
      </c>
      <c r="CM241">
        <f t="shared" si="84"/>
        <v>0</v>
      </c>
      <c r="CN241">
        <f t="shared" si="85"/>
        <v>0</v>
      </c>
      <c r="CO241">
        <f t="shared" si="86"/>
        <v>0</v>
      </c>
      <c r="CP241">
        <f t="shared" si="87"/>
        <v>0</v>
      </c>
      <c r="CR241" t="e">
        <f ca="1">_xll.BDP($H241,CR$1)</f>
        <v>#NAME?</v>
      </c>
      <c r="CS241" t="e">
        <f ca="1">_xll.BDP($H241,CS$1)</f>
        <v>#NAME?</v>
      </c>
      <c r="CT241" s="121" t="e">
        <f ca="1">_xll.BDP($H241,CT$1)</f>
        <v>#NAME?</v>
      </c>
      <c r="CU241" s="122" t="e">
        <f ca="1">_xll.BDP($H241,CU$1)</f>
        <v>#NAME?</v>
      </c>
      <c r="CV241" s="122" t="e">
        <f ca="1">_xll.BDP($H241,CV$1)</f>
        <v>#NAME?</v>
      </c>
      <c r="CW241" s="122" t="e">
        <f ca="1">_xll.BDP($H241,CW$1)</f>
        <v>#NAME?</v>
      </c>
    </row>
    <row r="242" spans="1:101" hidden="1" x14ac:dyDescent="0.3">
      <c r="A242" t="str">
        <f t="shared" si="66"/>
        <v>5A</v>
      </c>
      <c r="B242">
        <v>5</v>
      </c>
      <c r="C242" s="31" t="s">
        <v>3295</v>
      </c>
      <c r="D242" s="31">
        <v>22</v>
      </c>
      <c r="E242" s="31">
        <v>4</v>
      </c>
      <c r="F242" s="33">
        <v>0.12</v>
      </c>
      <c r="G242" s="31" t="s">
        <v>3184</v>
      </c>
      <c r="H242" s="24" t="s">
        <v>48</v>
      </c>
      <c r="I242" s="35">
        <v>1239</v>
      </c>
      <c r="J242" s="34" t="str">
        <f t="shared" si="67"/>
        <v>1239PAYX US Equity</v>
      </c>
      <c r="K242" s="24" t="s">
        <v>652</v>
      </c>
      <c r="L242" s="25">
        <v>1.6920687553354754</v>
      </c>
      <c r="M242" s="25">
        <v>2.1405559065066329</v>
      </c>
      <c r="N242" s="25">
        <v>0.58884205321017125</v>
      </c>
      <c r="O242" s="25">
        <v>0.73033263883899702</v>
      </c>
      <c r="P242" s="26">
        <v>48.35303351011963</v>
      </c>
      <c r="Q242" s="26">
        <v>36.764075327267498</v>
      </c>
      <c r="R242" s="26">
        <v>47.345859175483405</v>
      </c>
      <c r="S242" s="27">
        <v>42.917725097687189</v>
      </c>
      <c r="T242" s="27">
        <v>44.546743624053846</v>
      </c>
      <c r="U242" s="25">
        <v>-8.1424177035030548E-2</v>
      </c>
      <c r="V242" s="28">
        <v>-0.31804528132705678</v>
      </c>
      <c r="W242" s="25">
        <v>0.3312220283698703</v>
      </c>
      <c r="X242" s="29">
        <v>4.1422121896162525E-2</v>
      </c>
      <c r="Y242" s="28">
        <v>8.2895996478782852</v>
      </c>
      <c r="Z242" s="28">
        <v>9.3521062182361661</v>
      </c>
      <c r="AA242" s="28">
        <v>949800000</v>
      </c>
      <c r="AB242" s="28">
        <v>2783800000</v>
      </c>
      <c r="AC242" s="28">
        <v>62600000</v>
      </c>
      <c r="AD242" s="30">
        <v>1699400000</v>
      </c>
      <c r="AE242" s="36">
        <v>3.6836530540190655E-2</v>
      </c>
      <c r="AF242" s="66" t="e">
        <f ca="1">_xll.BDP($H242,AF$1)/1000000</f>
        <v>#NAME?</v>
      </c>
      <c r="AG242" s="66" t="e">
        <f ca="1">_xll.BDP($H242,AG$1)</f>
        <v>#NAME?</v>
      </c>
      <c r="AH242" s="67" t="e">
        <f ca="1">_xll.BDP($H242,AH$1)</f>
        <v>#NAME?</v>
      </c>
      <c r="AI242" s="67" t="e">
        <f ca="1">_xll.BDP($H242,AI$1)</f>
        <v>#NAME?</v>
      </c>
      <c r="AJ242" s="67" t="e">
        <f ca="1">_xll.BDP($H242,AJ$1)</f>
        <v>#NAME?</v>
      </c>
      <c r="AK242" s="67" t="e">
        <f ca="1">_xll.BDP($H242,AK$1)</f>
        <v>#NAME?</v>
      </c>
      <c r="AL242" s="67" t="e">
        <f ca="1">_xll.BDP($H242,AL$1)</f>
        <v>#NAME?</v>
      </c>
      <c r="AM242" s="34" t="e">
        <f ca="1">_xll.BDP($H242,AM$1)</f>
        <v>#NAME?</v>
      </c>
      <c r="AN242" s="34" t="e">
        <f ca="1">_xll.BDP($H242,AN$1)</f>
        <v>#NAME?</v>
      </c>
      <c r="AO242" s="34" t="e">
        <f ca="1">_xll.BDP($H242,AO$1)</f>
        <v>#NAME?</v>
      </c>
      <c r="AP242" s="34" t="e">
        <f ca="1">_xll.BDP($H242,AP$1)</f>
        <v>#NAME?</v>
      </c>
      <c r="AQ242" s="129">
        <v>0.1033501</v>
      </c>
      <c r="AR242" s="129">
        <v>0.1635742</v>
      </c>
      <c r="AS242" s="129">
        <v>0.12710170000000001</v>
      </c>
      <c r="AT242" s="63" t="s">
        <v>3998</v>
      </c>
      <c r="AU242" s="63" t="s">
        <v>3483</v>
      </c>
      <c r="AV242" t="str">
        <f t="shared" si="68"/>
        <v>26/08/1983</v>
      </c>
      <c r="AW242" s="67">
        <v>2.7860384588977469</v>
      </c>
      <c r="AX242" s="60">
        <f t="shared" si="69"/>
        <v>2.7860384588977469</v>
      </c>
      <c r="AY242" s="60">
        <f t="shared" si="70"/>
        <v>0.32625404565194144</v>
      </c>
      <c r="AZ242" s="60">
        <f t="shared" si="71"/>
        <v>3.1122925045496883</v>
      </c>
      <c r="BA242" s="67">
        <v>75.507248053198225</v>
      </c>
      <c r="BB242" s="60">
        <v>8.8421410963389491</v>
      </c>
      <c r="BC242" s="67">
        <v>75.507248053198225</v>
      </c>
      <c r="BD242" s="60" t="e">
        <f ca="1">_xll.BDP($H242,BD$1)</f>
        <v>#NAME?</v>
      </c>
      <c r="BE242" s="60" t="e">
        <f t="shared" ca="1" si="72"/>
        <v>#NAME?</v>
      </c>
      <c r="BF242" s="63">
        <v>1693.25</v>
      </c>
      <c r="BG242" s="63">
        <v>1797</v>
      </c>
      <c r="BH242" s="63">
        <v>1927.778</v>
      </c>
      <c r="BI242" s="63">
        <v>1890.434</v>
      </c>
      <c r="BJ242" s="63">
        <v>1892.999</v>
      </c>
      <c r="BK242" s="63">
        <v>2003.4860000000001</v>
      </c>
      <c r="BL242" s="45">
        <f t="shared" ca="1" si="73"/>
        <v>0</v>
      </c>
      <c r="BM242" s="45">
        <f t="shared" ca="1" si="74"/>
        <v>0</v>
      </c>
      <c r="BN242" s="45">
        <f t="shared" ca="1" si="75"/>
        <v>0</v>
      </c>
      <c r="BO242" s="45">
        <f t="shared" ca="1" si="76"/>
        <v>0</v>
      </c>
      <c r="BP242" s="45">
        <f t="shared" ca="1" si="77"/>
        <v>0</v>
      </c>
      <c r="BQ242" s="45">
        <f t="shared" ca="1" si="78"/>
        <v>0</v>
      </c>
      <c r="BR242" s="29">
        <f t="shared" ca="1" si="79"/>
        <v>0</v>
      </c>
      <c r="CI242" s="125">
        <f t="shared" si="80"/>
        <v>1.6920687553354754</v>
      </c>
      <c r="CJ242">
        <f t="shared" si="81"/>
        <v>0</v>
      </c>
      <c r="CK242">
        <f t="shared" si="82"/>
        <v>0</v>
      </c>
      <c r="CL242">
        <f t="shared" si="83"/>
        <v>0</v>
      </c>
      <c r="CM242">
        <f t="shared" si="84"/>
        <v>0</v>
      </c>
      <c r="CN242">
        <f t="shared" si="85"/>
        <v>0</v>
      </c>
      <c r="CO242">
        <f t="shared" si="86"/>
        <v>0</v>
      </c>
      <c r="CP242">
        <f t="shared" si="87"/>
        <v>1</v>
      </c>
      <c r="CR242" t="e">
        <f ca="1">_xll.BDP($H242,CR$1)</f>
        <v>#NAME?</v>
      </c>
      <c r="CS242" t="e">
        <f ca="1">_xll.BDP($H242,CS$1)</f>
        <v>#NAME?</v>
      </c>
      <c r="CT242" s="121" t="e">
        <f ca="1">_xll.BDP($H242,CT$1)</f>
        <v>#NAME?</v>
      </c>
      <c r="CU242" s="122" t="e">
        <f ca="1">_xll.BDP($H242,CU$1)</f>
        <v>#NAME?</v>
      </c>
      <c r="CV242" s="122" t="e">
        <f ca="1">_xll.BDP($H242,CV$1)</f>
        <v>#NAME?</v>
      </c>
      <c r="CW242" s="122" t="e">
        <f ca="1">_xll.BDP($H242,CW$1)</f>
        <v>#NAME?</v>
      </c>
    </row>
    <row r="243" spans="1:101" hidden="1" x14ac:dyDescent="0.3">
      <c r="A243" t="str">
        <f t="shared" si="66"/>
        <v>7A</v>
      </c>
      <c r="B243">
        <v>7</v>
      </c>
      <c r="C243" s="31" t="s">
        <v>3295</v>
      </c>
      <c r="D243" s="31">
        <v>1</v>
      </c>
      <c r="E243" s="31">
        <v>1</v>
      </c>
      <c r="F243" s="33">
        <v>0.23</v>
      </c>
      <c r="G243" s="31"/>
      <c r="H243" s="31" t="s">
        <v>1689</v>
      </c>
      <c r="I243" s="34">
        <v>1240</v>
      </c>
      <c r="J243" s="34" t="str">
        <f t="shared" si="67"/>
        <v>1240GAW LN Equity</v>
      </c>
      <c r="K243" s="24" t="s">
        <v>1690</v>
      </c>
      <c r="L243" s="25">
        <v>0.90426266499228236</v>
      </c>
      <c r="M243" s="25">
        <v>0.89400206825232675</v>
      </c>
      <c r="N243" s="25">
        <v>0.89419819829585201</v>
      </c>
      <c r="O243" s="25">
        <v>0.88757700205338808</v>
      </c>
      <c r="P243" s="26">
        <v>62.25310899780542</v>
      </c>
      <c r="Q243" s="26">
        <v>49.37241166981547</v>
      </c>
      <c r="R243" s="26">
        <v>57.343550446998726</v>
      </c>
      <c r="S243" s="27">
        <v>44.259489401386773</v>
      </c>
      <c r="T243" s="27">
        <v>45.11469838572642</v>
      </c>
      <c r="U243" s="25">
        <v>-0.12384757221880764</v>
      </c>
      <c r="V243" s="28">
        <v>-0.19217930376728665</v>
      </c>
      <c r="W243" s="25">
        <v>0.71940024479804165</v>
      </c>
      <c r="X243" s="29">
        <v>1.8036072144288578E-2</v>
      </c>
      <c r="Y243" s="28">
        <v>16.763519493485383</v>
      </c>
      <c r="Z243" s="28">
        <v>17.653919248752594</v>
      </c>
      <c r="AA243" s="28">
        <v>193400000</v>
      </c>
      <c r="AB243" s="28">
        <v>194800000</v>
      </c>
      <c r="AC243" s="28">
        <v>1000000</v>
      </c>
      <c r="AD243" s="30">
        <v>193900000</v>
      </c>
      <c r="AE243" s="36">
        <v>5.1572975760701394E-3</v>
      </c>
      <c r="AF243" s="66" t="e">
        <f ca="1">_xll.BDP($H243,AF$1)/1000000</f>
        <v>#NAME?</v>
      </c>
      <c r="AG243" s="66" t="e">
        <f ca="1">_xll.BDP($H243,AG$1)</f>
        <v>#NAME?</v>
      </c>
      <c r="AH243" s="67" t="e">
        <f ca="1">_xll.BDP($H243,AH$1)</f>
        <v>#NAME?</v>
      </c>
      <c r="AI243" s="67" t="e">
        <f ca="1">_xll.BDP($H243,AI$1)</f>
        <v>#NAME?</v>
      </c>
      <c r="AJ243" s="67" t="e">
        <f ca="1">_xll.BDP($H243,AJ$1)</f>
        <v>#NAME?</v>
      </c>
      <c r="AK243" s="67" t="e">
        <f ca="1">_xll.BDP($H243,AK$1)</f>
        <v>#NAME?</v>
      </c>
      <c r="AL243" s="67" t="e">
        <f ca="1">_xll.BDP($H243,AL$1)</f>
        <v>#NAME?</v>
      </c>
      <c r="AM243" s="34" t="e">
        <f ca="1">_xll.BDP($H243,AM$1)</f>
        <v>#NAME?</v>
      </c>
      <c r="AN243" s="34" t="e">
        <f ca="1">_xll.BDP($H243,AN$1)</f>
        <v>#NAME?</v>
      </c>
      <c r="AO243" s="34" t="e">
        <f ca="1">_xll.BDP($H243,AO$1)</f>
        <v>#NAME?</v>
      </c>
      <c r="AP243" s="34" t="e">
        <f ca="1">_xll.BDP($H243,AP$1)</f>
        <v>#NAME?</v>
      </c>
      <c r="AQ243" s="129">
        <v>0.22878060000000003</v>
      </c>
      <c r="AR243" s="129">
        <v>0.37752059999999998</v>
      </c>
      <c r="AS243" s="129">
        <v>0.34090930000000003</v>
      </c>
      <c r="AT243" s="63" t="s">
        <v>3998</v>
      </c>
      <c r="AU243" s="63" t="s">
        <v>3484</v>
      </c>
      <c r="AV243" t="str">
        <f t="shared" si="68"/>
        <v>06/10/1994</v>
      </c>
      <c r="AW243" s="67">
        <v>4.9913941480206541</v>
      </c>
      <c r="AX243" s="60">
        <f t="shared" si="69"/>
        <v>4.9913941480206541</v>
      </c>
      <c r="AY243" s="60">
        <f t="shared" si="70"/>
        <v>-6.9410089875524064E-2</v>
      </c>
      <c r="AZ243" s="60">
        <f t="shared" si="71"/>
        <v>4.9219840581451297</v>
      </c>
      <c r="BA243" s="67">
        <v>99.803364417626611</v>
      </c>
      <c r="BB243" s="60">
        <v>-1.3878608438193965</v>
      </c>
      <c r="BC243" s="67">
        <v>97.901737063448522</v>
      </c>
      <c r="BD243" s="60" t="e">
        <f ca="1">_xll.BDP($H243,BD$1)</f>
        <v>#NAME?</v>
      </c>
      <c r="BE243" s="60" t="e">
        <f t="shared" ca="1" si="72"/>
        <v>#NAME?</v>
      </c>
      <c r="BF243" s="63">
        <v>139.667</v>
      </c>
      <c r="BG243" s="63">
        <v>149</v>
      </c>
      <c r="BH243" s="63">
        <v>144</v>
      </c>
      <c r="BI243" s="63">
        <v>126.78400000000001</v>
      </c>
      <c r="BJ243" s="63">
        <v>127.157</v>
      </c>
      <c r="BK243" s="63">
        <v>122</v>
      </c>
      <c r="BL243" s="45">
        <f t="shared" ca="1" si="73"/>
        <v>0</v>
      </c>
      <c r="BM243" s="45">
        <f t="shared" ca="1" si="74"/>
        <v>0</v>
      </c>
      <c r="BN243" s="45">
        <f t="shared" ca="1" si="75"/>
        <v>0</v>
      </c>
      <c r="BO243" s="45">
        <f t="shared" ca="1" si="76"/>
        <v>0</v>
      </c>
      <c r="BP243" s="45">
        <f t="shared" ca="1" si="77"/>
        <v>0</v>
      </c>
      <c r="BQ243" s="45">
        <f t="shared" ca="1" si="78"/>
        <v>0</v>
      </c>
      <c r="BR243" s="29">
        <f t="shared" ca="1" si="79"/>
        <v>0</v>
      </c>
      <c r="CI243" s="125">
        <f t="shared" si="80"/>
        <v>0.90426266499228236</v>
      </c>
      <c r="CJ243">
        <f t="shared" si="81"/>
        <v>0</v>
      </c>
      <c r="CK243">
        <f t="shared" si="82"/>
        <v>0</v>
      </c>
      <c r="CL243">
        <f t="shared" si="83"/>
        <v>0</v>
      </c>
      <c r="CM243">
        <f t="shared" si="84"/>
        <v>0</v>
      </c>
      <c r="CN243">
        <f t="shared" si="85"/>
        <v>0</v>
      </c>
      <c r="CO243">
        <f t="shared" si="86"/>
        <v>0</v>
      </c>
      <c r="CP243">
        <f t="shared" si="87"/>
        <v>1</v>
      </c>
      <c r="CR243" t="e">
        <f ca="1">_xll.BDP($H243,CR$1)</f>
        <v>#NAME?</v>
      </c>
      <c r="CS243" t="e">
        <f ca="1">_xll.BDP($H243,CS$1)</f>
        <v>#NAME?</v>
      </c>
      <c r="CT243" s="121" t="e">
        <f ca="1">_xll.BDP($H243,CT$1)</f>
        <v>#NAME?</v>
      </c>
      <c r="CU243" s="122" t="e">
        <f ca="1">_xll.BDP($H243,CU$1)</f>
        <v>#NAME?</v>
      </c>
      <c r="CV243" s="122" t="e">
        <f ca="1">_xll.BDP($H243,CV$1)</f>
        <v>#NAME?</v>
      </c>
      <c r="CW243" s="122" t="e">
        <f ca="1">_xll.BDP($H243,CW$1)</f>
        <v>#NAME?</v>
      </c>
    </row>
    <row r="244" spans="1:101" hidden="1" x14ac:dyDescent="0.3">
      <c r="A244" t="str">
        <f t="shared" si="66"/>
        <v>7B</v>
      </c>
      <c r="B244">
        <v>7</v>
      </c>
      <c r="C244" s="31" t="s">
        <v>3296</v>
      </c>
      <c r="D244" s="31">
        <v>6</v>
      </c>
      <c r="E244" s="31">
        <v>1</v>
      </c>
      <c r="F244" s="33">
        <v>0.17</v>
      </c>
      <c r="G244" s="31" t="s">
        <v>3095</v>
      </c>
      <c r="H244" s="24" t="s">
        <v>202</v>
      </c>
      <c r="I244" s="35">
        <v>1241</v>
      </c>
      <c r="J244" s="34" t="str">
        <f t="shared" si="67"/>
        <v>1241DE US Equity</v>
      </c>
      <c r="K244" s="24" t="s">
        <v>858</v>
      </c>
      <c r="L244" s="25">
        <v>0.45477532495109052</v>
      </c>
      <c r="M244" s="25">
        <v>0.46038809119684387</v>
      </c>
      <c r="N244" s="25">
        <v>0.37371722023918097</v>
      </c>
      <c r="O244" s="25">
        <v>0.39378482304010043</v>
      </c>
      <c r="P244" s="26">
        <v>17.944239256523421</v>
      </c>
      <c r="Q244" s="26">
        <v>13.36881630159942</v>
      </c>
      <c r="R244" s="26">
        <v>43.337611080171435</v>
      </c>
      <c r="S244" s="27">
        <v>21.660475754112461</v>
      </c>
      <c r="T244" s="27">
        <v>22.909256899404681</v>
      </c>
      <c r="U244" s="25">
        <v>5.7891167994575353E-2</v>
      </c>
      <c r="V244" s="28">
        <v>0.35445994161530975</v>
      </c>
      <c r="W244" s="25">
        <v>0.22879193061303343</v>
      </c>
      <c r="X244" s="29">
        <v>2.9139916349678996E-2</v>
      </c>
      <c r="Y244" s="28">
        <v>12.893328954500239</v>
      </c>
      <c r="Z244" s="28">
        <v>39.948737570682781</v>
      </c>
      <c r="AA244" s="28">
        <v>21799000000</v>
      </c>
      <c r="AB244" s="28">
        <v>25486000000</v>
      </c>
      <c r="AC244" s="28">
        <v>95000000</v>
      </c>
      <c r="AD244" s="30">
        <v>6314000000</v>
      </c>
      <c r="AE244" s="36">
        <v>1.5045929680076021E-2</v>
      </c>
      <c r="AF244" s="66" t="e">
        <f ca="1">_xll.BDP($H244,AF$1)/1000000</f>
        <v>#NAME?</v>
      </c>
      <c r="AG244" s="66" t="e">
        <f ca="1">_xll.BDP($H244,AG$1)</f>
        <v>#NAME?</v>
      </c>
      <c r="AH244" s="67" t="e">
        <f ca="1">_xll.BDP($H244,AH$1)</f>
        <v>#NAME?</v>
      </c>
      <c r="AI244" s="67" t="e">
        <f ca="1">_xll.BDP($H244,AI$1)</f>
        <v>#NAME?</v>
      </c>
      <c r="AJ244" s="67" t="e">
        <f ca="1">_xll.BDP($H244,AJ$1)</f>
        <v>#NAME?</v>
      </c>
      <c r="AK244" s="67" t="e">
        <f ca="1">_xll.BDP($H244,AK$1)</f>
        <v>#NAME?</v>
      </c>
      <c r="AL244" s="67" t="e">
        <f ca="1">_xll.BDP($H244,AL$1)</f>
        <v>#NAME?</v>
      </c>
      <c r="AM244" s="34" t="e">
        <f ca="1">_xll.BDP($H244,AM$1)</f>
        <v>#NAME?</v>
      </c>
      <c r="AN244" s="34" t="e">
        <f ca="1">_xll.BDP($H244,AN$1)</f>
        <v>#NAME?</v>
      </c>
      <c r="AO244" s="34" t="e">
        <f ca="1">_xll.BDP($H244,AO$1)</f>
        <v>#NAME?</v>
      </c>
      <c r="AP244" s="34" t="e">
        <f ca="1">_xll.BDP($H244,AP$1)</f>
        <v>#NAME?</v>
      </c>
      <c r="AQ244" s="129">
        <v>0.1731355</v>
      </c>
      <c r="AR244" s="129">
        <v>0.1818179</v>
      </c>
      <c r="AS244" s="129">
        <v>0.20709450000000001</v>
      </c>
      <c r="AT244" s="63" t="s">
        <v>3998</v>
      </c>
      <c r="AU244" s="63" t="s">
        <v>3485</v>
      </c>
      <c r="AV244" t="str">
        <f t="shared" si="68"/>
        <v>06/07/1943</v>
      </c>
      <c r="AW244" s="67">
        <v>1.1545744238673625</v>
      </c>
      <c r="AX244" s="60">
        <f t="shared" si="69"/>
        <v>1.1545744238673625</v>
      </c>
      <c r="AY244" s="60">
        <f t="shared" si="70"/>
        <v>3.1400677845546321</v>
      </c>
      <c r="AZ244" s="60">
        <f t="shared" si="71"/>
        <v>4.2946422084219948</v>
      </c>
      <c r="BA244" s="67">
        <v>18.938593150198354</v>
      </c>
      <c r="BB244" s="60">
        <v>51.506827976086029</v>
      </c>
      <c r="BC244" s="67">
        <v>70.445421126284387</v>
      </c>
      <c r="BD244" s="60" t="e">
        <f ca="1">_xll.BDP($H244,BD$1)</f>
        <v>#NAME?</v>
      </c>
      <c r="BE244" s="60" t="e">
        <f t="shared" ca="1" si="72"/>
        <v>#NAME?</v>
      </c>
      <c r="BF244" s="63">
        <v>9398.8080000000009</v>
      </c>
      <c r="BG244" s="63">
        <v>9158.6149999999998</v>
      </c>
      <c r="BH244" s="63">
        <v>8656.7219999999998</v>
      </c>
      <c r="BI244" s="63">
        <v>8064.924</v>
      </c>
      <c r="BJ244" s="63">
        <v>8572.9050000000007</v>
      </c>
      <c r="BK244" s="63">
        <v>7627.1440000000002</v>
      </c>
      <c r="BL244" s="45">
        <f t="shared" ca="1" si="73"/>
        <v>0</v>
      </c>
      <c r="BM244" s="45">
        <f t="shared" ca="1" si="74"/>
        <v>0</v>
      </c>
      <c r="BN244" s="45">
        <f t="shared" ca="1" si="75"/>
        <v>0</v>
      </c>
      <c r="BO244" s="45">
        <f t="shared" ca="1" si="76"/>
        <v>0</v>
      </c>
      <c r="BP244" s="45">
        <f t="shared" ca="1" si="77"/>
        <v>0</v>
      </c>
      <c r="BQ244" s="45">
        <f t="shared" ca="1" si="78"/>
        <v>0</v>
      </c>
      <c r="BR244" s="29">
        <f t="shared" ca="1" si="79"/>
        <v>0</v>
      </c>
      <c r="BS244">
        <v>1</v>
      </c>
      <c r="BT244">
        <v>0</v>
      </c>
      <c r="BU244">
        <v>1</v>
      </c>
      <c r="BV244">
        <v>0</v>
      </c>
      <c r="BW244">
        <v>0</v>
      </c>
      <c r="BX244">
        <v>0</v>
      </c>
      <c r="BY244">
        <v>0</v>
      </c>
      <c r="BZ244">
        <v>0</v>
      </c>
      <c r="CA244">
        <v>1</v>
      </c>
      <c r="CB244" t="s">
        <v>4742</v>
      </c>
      <c r="CC244">
        <v>1</v>
      </c>
      <c r="CD244">
        <v>1</v>
      </c>
      <c r="CE244">
        <v>1</v>
      </c>
      <c r="CF244">
        <v>0</v>
      </c>
      <c r="CG244">
        <v>1</v>
      </c>
      <c r="CH244">
        <v>1</v>
      </c>
      <c r="CI244" s="125">
        <f t="shared" si="80"/>
        <v>0.45477532495109052</v>
      </c>
      <c r="CJ244">
        <f t="shared" si="81"/>
        <v>0</v>
      </c>
      <c r="CK244">
        <f t="shared" si="82"/>
        <v>0</v>
      </c>
      <c r="CL244">
        <f t="shared" si="83"/>
        <v>0</v>
      </c>
      <c r="CM244">
        <f t="shared" si="84"/>
        <v>0</v>
      </c>
      <c r="CN244">
        <f t="shared" si="85"/>
        <v>0</v>
      </c>
      <c r="CO244">
        <f t="shared" si="86"/>
        <v>1</v>
      </c>
      <c r="CP244">
        <f t="shared" si="87"/>
        <v>0</v>
      </c>
      <c r="CR244" t="e">
        <f ca="1">_xll.BDP($H244,CR$1)</f>
        <v>#NAME?</v>
      </c>
      <c r="CS244" t="e">
        <f ca="1">_xll.BDP($H244,CS$1)</f>
        <v>#NAME?</v>
      </c>
      <c r="CT244" s="121" t="e">
        <f ca="1">_xll.BDP($H244,CT$1)</f>
        <v>#NAME?</v>
      </c>
      <c r="CU244" s="122" t="e">
        <f ca="1">_xll.BDP($H244,CU$1)</f>
        <v>#NAME?</v>
      </c>
      <c r="CV244" s="122" t="e">
        <f ca="1">_xll.BDP($H244,CV$1)</f>
        <v>#NAME?</v>
      </c>
      <c r="CW244" s="122" t="e">
        <f ca="1">_xll.BDP($H244,CW$1)</f>
        <v>#NAME?</v>
      </c>
    </row>
    <row r="245" spans="1:101" hidden="1" x14ac:dyDescent="0.3">
      <c r="A245" t="str">
        <f t="shared" si="66"/>
        <v>7B</v>
      </c>
      <c r="B245">
        <v>7</v>
      </c>
      <c r="C245" s="31" t="s">
        <v>3296</v>
      </c>
      <c r="D245" s="31">
        <v>10</v>
      </c>
      <c r="E245" s="31">
        <v>1</v>
      </c>
      <c r="F245" s="33">
        <v>0.17</v>
      </c>
      <c r="G245" s="31" t="s">
        <v>2956</v>
      </c>
      <c r="H245" s="24" t="s">
        <v>1181</v>
      </c>
      <c r="I245" s="34">
        <v>1242</v>
      </c>
      <c r="J245" s="34" t="str">
        <f t="shared" si="67"/>
        <v>1242NHF AU Equity</v>
      </c>
      <c r="K245" s="24" t="s">
        <v>1182</v>
      </c>
      <c r="L245" s="25">
        <v>0.48553879311630421</v>
      </c>
      <c r="M245" s="25">
        <v>0.65112806901128073</v>
      </c>
      <c r="N245" s="25">
        <v>0.33548767112940719</v>
      </c>
      <c r="O245" s="25">
        <v>0.46776307948992968</v>
      </c>
      <c r="P245" s="26">
        <v>13.779863481228668</v>
      </c>
      <c r="Q245" s="26">
        <v>13.300773963032277</v>
      </c>
      <c r="R245" s="26">
        <v>17.215854823304682</v>
      </c>
      <c r="S245" s="27" t="e">
        <v>#N/A</v>
      </c>
      <c r="T245" s="27" t="e">
        <v>#N/A</v>
      </c>
      <c r="U245" s="25">
        <v>2.4944111071890814E-2</v>
      </c>
      <c r="V245" s="28" t="e">
        <v>#N/A</v>
      </c>
      <c r="W245" s="25">
        <v>0.4736394132078306</v>
      </c>
      <c r="X245" s="29">
        <v>3.6324786324786328E-2</v>
      </c>
      <c r="Y245" s="28">
        <v>6.2110771363588864</v>
      </c>
      <c r="Z245" s="28">
        <v>2.9695923421151793</v>
      </c>
      <c r="AA245" s="28">
        <v>602800000</v>
      </c>
      <c r="AB245" s="28">
        <v>839100000</v>
      </c>
      <c r="AC245" s="28" t="e">
        <v>#N/A</v>
      </c>
      <c r="AD245" s="30">
        <v>253400000</v>
      </c>
      <c r="AE245" s="36">
        <v>0</v>
      </c>
      <c r="AF245" s="66" t="e">
        <f ca="1">_xll.BDP($H245,AF$1)/1000000</f>
        <v>#NAME?</v>
      </c>
      <c r="AG245" s="66" t="e">
        <f ca="1">_xll.BDP($H245,AG$1)</f>
        <v>#NAME?</v>
      </c>
      <c r="AH245" s="67" t="e">
        <f ca="1">_xll.BDP($H245,AH$1)</f>
        <v>#NAME?</v>
      </c>
      <c r="AI245" s="67" t="e">
        <f ca="1">_xll.BDP($H245,AI$1)</f>
        <v>#NAME?</v>
      </c>
      <c r="AJ245" s="67" t="e">
        <f ca="1">_xll.BDP($H245,AJ$1)</f>
        <v>#NAME?</v>
      </c>
      <c r="AK245" s="67" t="e">
        <f ca="1">_xll.BDP($H245,AK$1)</f>
        <v>#NAME?</v>
      </c>
      <c r="AL245" s="67" t="e">
        <f ca="1">_xll.BDP($H245,AL$1)</f>
        <v>#NAME?</v>
      </c>
      <c r="AM245" s="34" t="e">
        <f ca="1">_xll.BDP($H245,AM$1)</f>
        <v>#NAME?</v>
      </c>
      <c r="AN245" s="34" t="e">
        <f ca="1">_xll.BDP($H245,AN$1)</f>
        <v>#NAME?</v>
      </c>
      <c r="AO245" s="34" t="e">
        <f ca="1">_xll.BDP($H245,AO$1)</f>
        <v>#NAME?</v>
      </c>
      <c r="AP245" s="34" t="e">
        <f ca="1">_xll.BDP($H245,AP$1)</f>
        <v>#NAME?</v>
      </c>
      <c r="AQ245" s="129" t="e">
        <v>#VALUE!</v>
      </c>
      <c r="AR245" s="129">
        <v>0.21016089999999998</v>
      </c>
      <c r="AS245" s="129">
        <v>9.2252299999999995E-2</v>
      </c>
      <c r="AT245" s="63" t="s">
        <v>3486</v>
      </c>
      <c r="AU245" s="63" t="s">
        <v>3486</v>
      </c>
      <c r="AV245" t="str">
        <f t="shared" si="68"/>
        <v>05/11/2007</v>
      </c>
      <c r="AW245" s="67">
        <v>4.1060718947541925</v>
      </c>
      <c r="AX245" s="60">
        <f t="shared" si="69"/>
        <v>4.1060718947541925</v>
      </c>
      <c r="AY245" s="60">
        <f t="shared" si="70"/>
        <v>-0.36661356203162454</v>
      </c>
      <c r="AZ245" s="60">
        <f t="shared" si="71"/>
        <v>3.7394583327225681</v>
      </c>
      <c r="BA245" s="67">
        <v>38.315341341036941</v>
      </c>
      <c r="BB245" s="60">
        <v>-3.4210126197354427</v>
      </c>
      <c r="BC245" s="67">
        <v>34.894328721301498</v>
      </c>
      <c r="BD245" s="60" t="e">
        <f ca="1">_xll.BDP($H245,BD$1)</f>
        <v>#NAME?</v>
      </c>
      <c r="BE245" s="60" t="e">
        <f t="shared" ca="1" si="72"/>
        <v>#NAME?</v>
      </c>
      <c r="BF245" s="63">
        <v>190.167</v>
      </c>
      <c r="BG245" s="63">
        <v>211.333</v>
      </c>
      <c r="BH245" s="63">
        <v>226.09100000000001</v>
      </c>
      <c r="BI245" s="63">
        <v>521</v>
      </c>
      <c r="BJ245" s="63">
        <v>584</v>
      </c>
      <c r="BK245" s="63">
        <v>633</v>
      </c>
      <c r="BL245" s="45">
        <f t="shared" ca="1" si="73"/>
        <v>0</v>
      </c>
      <c r="BM245" s="45">
        <f t="shared" ca="1" si="74"/>
        <v>0</v>
      </c>
      <c r="BN245" s="45">
        <f t="shared" ca="1" si="75"/>
        <v>0</v>
      </c>
      <c r="BO245" s="45">
        <f t="shared" ca="1" si="76"/>
        <v>0</v>
      </c>
      <c r="BP245" s="45">
        <f t="shared" ca="1" si="77"/>
        <v>0</v>
      </c>
      <c r="BQ245" s="45">
        <f t="shared" ca="1" si="78"/>
        <v>0</v>
      </c>
      <c r="BR245" s="29">
        <f t="shared" ca="1" si="79"/>
        <v>0</v>
      </c>
      <c r="CI245" s="125">
        <f t="shared" si="80"/>
        <v>0.48553879311630421</v>
      </c>
      <c r="CJ245">
        <f t="shared" si="81"/>
        <v>0</v>
      </c>
      <c r="CK245">
        <f t="shared" si="82"/>
        <v>0</v>
      </c>
      <c r="CL245">
        <f t="shared" si="83"/>
        <v>0</v>
      </c>
      <c r="CM245">
        <f t="shared" si="84"/>
        <v>0</v>
      </c>
      <c r="CN245">
        <f t="shared" si="85"/>
        <v>0</v>
      </c>
      <c r="CO245">
        <f t="shared" si="86"/>
        <v>1</v>
      </c>
      <c r="CP245">
        <f t="shared" si="87"/>
        <v>0</v>
      </c>
      <c r="CR245" t="e">
        <f ca="1">_xll.BDP($H245,CR$1)</f>
        <v>#NAME?</v>
      </c>
      <c r="CS245" t="e">
        <f ca="1">_xll.BDP($H245,CS$1)</f>
        <v>#NAME?</v>
      </c>
      <c r="CT245" s="121" t="e">
        <f ca="1">_xll.BDP($H245,CT$1)</f>
        <v>#NAME?</v>
      </c>
      <c r="CU245" s="122" t="e">
        <f ca="1">_xll.BDP($H245,CU$1)</f>
        <v>#NAME?</v>
      </c>
      <c r="CV245" s="122" t="e">
        <f ca="1">_xll.BDP($H245,CV$1)</f>
        <v>#NAME?</v>
      </c>
      <c r="CW245" s="122" t="e">
        <f ca="1">_xll.BDP($H245,CW$1)</f>
        <v>#NAME?</v>
      </c>
    </row>
    <row r="246" spans="1:101" hidden="1" x14ac:dyDescent="0.3">
      <c r="A246" t="str">
        <f t="shared" si="66"/>
        <v>7B</v>
      </c>
      <c r="B246">
        <v>7</v>
      </c>
      <c r="C246" s="31" t="s">
        <v>3296</v>
      </c>
      <c r="D246" s="31">
        <v>10</v>
      </c>
      <c r="E246" s="31">
        <v>4</v>
      </c>
      <c r="F246" s="33">
        <v>0.15</v>
      </c>
      <c r="G246" s="31" t="s">
        <v>2873</v>
      </c>
      <c r="H246" s="24" t="s">
        <v>290</v>
      </c>
      <c r="I246" s="35">
        <v>1243</v>
      </c>
      <c r="J246" s="34" t="str">
        <f t="shared" si="67"/>
        <v>1243IQV US Equity</v>
      </c>
      <c r="K246" s="24" t="s">
        <v>969</v>
      </c>
      <c r="L246" s="25">
        <v>0.31014905833201944</v>
      </c>
      <c r="M246" s="25">
        <v>0.57888980038282745</v>
      </c>
      <c r="N246" s="25">
        <v>7.5820112682647309E-2</v>
      </c>
      <c r="O246" s="25">
        <v>0.12043463420184321</v>
      </c>
      <c r="P246" s="26">
        <v>9.0457383106128155</v>
      </c>
      <c r="Q246" s="26">
        <v>7.1583208532753853</v>
      </c>
      <c r="R246" s="26">
        <v>17.804404691587209</v>
      </c>
      <c r="S246" s="27">
        <v>21.744690110113133</v>
      </c>
      <c r="T246" s="27">
        <v>23.719639139486468</v>
      </c>
      <c r="U246" s="25">
        <v>1.0092971682019789</v>
      </c>
      <c r="V246" s="28">
        <v>4.0761281433000347</v>
      </c>
      <c r="W246" s="25">
        <v>0.23046738412525739</v>
      </c>
      <c r="X246" s="29">
        <v>3.5068125977216889E-2</v>
      </c>
      <c r="Y246" s="28">
        <v>8.0072194786927948</v>
      </c>
      <c r="Z246" s="28">
        <v>-0.80740648824201289</v>
      </c>
      <c r="AA246" s="28">
        <v>3657000000</v>
      </c>
      <c r="AB246" s="28">
        <v>17578000000</v>
      </c>
      <c r="AC246" s="28">
        <v>239000000</v>
      </c>
      <c r="AD246" s="30">
        <v>2169000000</v>
      </c>
      <c r="AE246" s="36">
        <v>0.11018902720147533</v>
      </c>
      <c r="AF246" s="66" t="e">
        <f ca="1">_xll.BDP($H246,AF$1)/1000000</f>
        <v>#NAME?</v>
      </c>
      <c r="AG246" s="66" t="e">
        <f ca="1">_xll.BDP($H246,AG$1)</f>
        <v>#NAME?</v>
      </c>
      <c r="AH246" s="67" t="e">
        <f ca="1">_xll.BDP($H246,AH$1)</f>
        <v>#NAME?</v>
      </c>
      <c r="AI246" s="67" t="e">
        <f ca="1">_xll.BDP($H246,AI$1)</f>
        <v>#NAME?</v>
      </c>
      <c r="AJ246" s="67" t="e">
        <f ca="1">_xll.BDP($H246,AJ$1)</f>
        <v>#NAME?</v>
      </c>
      <c r="AK246" s="67" t="e">
        <f ca="1">_xll.BDP($H246,AK$1)</f>
        <v>#NAME?</v>
      </c>
      <c r="AL246" s="67" t="e">
        <f ca="1">_xll.BDP($H246,AL$1)</f>
        <v>#NAME?</v>
      </c>
      <c r="AM246" s="34" t="e">
        <f ca="1">_xll.BDP($H246,AM$1)</f>
        <v>#NAME?</v>
      </c>
      <c r="AN246" s="34" t="e">
        <f ca="1">_xll.BDP($H246,AN$1)</f>
        <v>#NAME?</v>
      </c>
      <c r="AO246" s="34" t="e">
        <f ca="1">_xll.BDP($H246,AO$1)</f>
        <v>#NAME?</v>
      </c>
      <c r="AP246" s="34" t="e">
        <f ca="1">_xll.BDP($H246,AP$1)</f>
        <v>#NAME?</v>
      </c>
      <c r="AQ246" s="129" t="e">
        <v>#VALUE!</v>
      </c>
      <c r="AR246" s="129" t="e">
        <v>#VALUE!</v>
      </c>
      <c r="AS246" s="129">
        <v>0.16326149999999998</v>
      </c>
      <c r="AT246" s="63" t="s">
        <v>3487</v>
      </c>
      <c r="AU246" s="63" t="s">
        <v>3487</v>
      </c>
      <c r="AV246" t="str">
        <f t="shared" si="68"/>
        <v>09/05/2013</v>
      </c>
      <c r="AW246" s="67" t="s">
        <v>3317</v>
      </c>
      <c r="AX246" s="60">
        <f t="shared" si="69"/>
        <v>0</v>
      </c>
      <c r="AY246" s="60">
        <f t="shared" ca="1" si="70"/>
        <v>0</v>
      </c>
      <c r="AZ246" s="60">
        <f t="shared" ca="1" si="71"/>
        <v>0</v>
      </c>
      <c r="BA246" s="67">
        <v>0</v>
      </c>
      <c r="BB246" s="60">
        <v>1.4991810976977633</v>
      </c>
      <c r="BC246" s="67">
        <v>1.4991810976977633</v>
      </c>
      <c r="BD246" s="60" t="e">
        <f ca="1">_xll.BDP($H246,BD$1)</f>
        <v>#NAME?</v>
      </c>
      <c r="BE246" s="60" t="e">
        <f t="shared" ca="1" si="72"/>
        <v>#NAME?</v>
      </c>
      <c r="BF246" s="63">
        <v>1969.65</v>
      </c>
      <c r="BG246" s="63">
        <v>2215.7139999999999</v>
      </c>
      <c r="BH246" s="63">
        <v>2515.0590000000002</v>
      </c>
      <c r="BI246" s="63">
        <v>1668.587</v>
      </c>
      <c r="BJ246" s="63">
        <v>2067.0320000000002</v>
      </c>
      <c r="BK246" s="63">
        <v>2357.7359999999999</v>
      </c>
      <c r="BL246" s="45">
        <f t="shared" ca="1" si="73"/>
        <v>0</v>
      </c>
      <c r="BM246" s="45">
        <f t="shared" ca="1" si="74"/>
        <v>0</v>
      </c>
      <c r="BN246" s="45">
        <f t="shared" ca="1" si="75"/>
        <v>0</v>
      </c>
      <c r="BO246" s="45">
        <f t="shared" ca="1" si="76"/>
        <v>0</v>
      </c>
      <c r="BP246" s="45">
        <f t="shared" ca="1" si="77"/>
        <v>0</v>
      </c>
      <c r="BQ246" s="45">
        <f t="shared" ca="1" si="78"/>
        <v>0</v>
      </c>
      <c r="BR246" s="29">
        <f t="shared" ca="1" si="79"/>
        <v>0</v>
      </c>
      <c r="CI246" s="125">
        <f t="shared" si="80"/>
        <v>0.31014905833201944</v>
      </c>
      <c r="CJ246">
        <f t="shared" si="81"/>
        <v>0</v>
      </c>
      <c r="CK246">
        <f t="shared" si="82"/>
        <v>0</v>
      </c>
      <c r="CL246">
        <f t="shared" si="83"/>
        <v>0</v>
      </c>
      <c r="CM246">
        <f t="shared" si="84"/>
        <v>0</v>
      </c>
      <c r="CN246">
        <f t="shared" si="85"/>
        <v>1</v>
      </c>
      <c r="CO246">
        <f t="shared" si="86"/>
        <v>0</v>
      </c>
      <c r="CP246">
        <f t="shared" si="87"/>
        <v>0</v>
      </c>
      <c r="CR246" t="e">
        <f ca="1">_xll.BDP($H246,CR$1)</f>
        <v>#NAME?</v>
      </c>
      <c r="CS246" t="e">
        <f ca="1">_xll.BDP($H246,CS$1)</f>
        <v>#NAME?</v>
      </c>
      <c r="CT246" s="121" t="e">
        <f ca="1">_xll.BDP($H246,CT$1)</f>
        <v>#NAME?</v>
      </c>
      <c r="CU246" s="122" t="e">
        <f ca="1">_xll.BDP($H246,CU$1)</f>
        <v>#NAME?</v>
      </c>
      <c r="CV246" s="122" t="e">
        <f ca="1">_xll.BDP($H246,CV$1)</f>
        <v>#NAME?</v>
      </c>
      <c r="CW246" s="122" t="e">
        <f ca="1">_xll.BDP($H246,CW$1)</f>
        <v>#NAME?</v>
      </c>
    </row>
    <row r="247" spans="1:101" hidden="1" x14ac:dyDescent="0.3">
      <c r="A247" t="str">
        <f t="shared" si="66"/>
        <v>7B</v>
      </c>
      <c r="B247">
        <v>7</v>
      </c>
      <c r="C247" s="31" t="s">
        <v>3296</v>
      </c>
      <c r="D247" s="31">
        <v>10</v>
      </c>
      <c r="E247" s="31">
        <v>5</v>
      </c>
      <c r="F247" s="33">
        <v>0.14000000000000001</v>
      </c>
      <c r="G247" s="31" t="s">
        <v>2858</v>
      </c>
      <c r="H247" s="24" t="s">
        <v>2237</v>
      </c>
      <c r="I247" s="34">
        <v>1244</v>
      </c>
      <c r="J247" s="34" t="str">
        <f t="shared" si="67"/>
        <v>1244STMN SW Equity</v>
      </c>
      <c r="K247" s="24" t="s">
        <v>2238</v>
      </c>
      <c r="L247" s="25">
        <v>0.46793708121667626</v>
      </c>
      <c r="M247" s="25">
        <v>0.45393069166098954</v>
      </c>
      <c r="N247" s="25">
        <v>0.3177506033091243</v>
      </c>
      <c r="O247" s="25">
        <v>0.3259788149010715</v>
      </c>
      <c r="P247" s="26">
        <v>20.411711483975463</v>
      </c>
      <c r="Q247" s="26">
        <v>17.834562583263416</v>
      </c>
      <c r="R247" s="26">
        <v>25.980834168410023</v>
      </c>
      <c r="S247" s="27">
        <v>31.859715580169951</v>
      </c>
      <c r="T247" s="27">
        <v>33.137580603114891</v>
      </c>
      <c r="U247" s="25">
        <v>2.1887429258958158E-3</v>
      </c>
      <c r="V247" s="28">
        <v>8.9333935005121209E-3</v>
      </c>
      <c r="W247" s="25">
        <v>0.54954223217580889</v>
      </c>
      <c r="X247" s="29">
        <v>2.4140737778609696E-2</v>
      </c>
      <c r="Y247" s="28">
        <v>17.117202317210332</v>
      </c>
      <c r="Z247" s="28">
        <v>8.655700077500029</v>
      </c>
      <c r="AA247" s="28">
        <v>1335770000</v>
      </c>
      <c r="AB247" s="28">
        <v>1860081000</v>
      </c>
      <c r="AC247" s="28">
        <v>14051000</v>
      </c>
      <c r="AD247" s="30">
        <v>415155000</v>
      </c>
      <c r="AE247" s="36">
        <v>3.3845190350591949E-2</v>
      </c>
      <c r="AF247" s="66" t="e">
        <f ca="1">_xll.BDP($H247,AF$1)/1000000</f>
        <v>#NAME?</v>
      </c>
      <c r="AG247" s="66" t="e">
        <f ca="1">_xll.BDP($H247,AG$1)</f>
        <v>#NAME?</v>
      </c>
      <c r="AH247" s="67" t="e">
        <f ca="1">_xll.BDP($H247,AH$1)</f>
        <v>#NAME?</v>
      </c>
      <c r="AI247" s="67" t="e">
        <f ca="1">_xll.BDP($H247,AI$1)</f>
        <v>#NAME?</v>
      </c>
      <c r="AJ247" s="67" t="e">
        <f ca="1">_xll.BDP($H247,AJ$1)</f>
        <v>#NAME?</v>
      </c>
      <c r="AK247" s="67" t="e">
        <f ca="1">_xll.BDP($H247,AK$1)</f>
        <v>#NAME?</v>
      </c>
      <c r="AL247" s="67" t="e">
        <f ca="1">_xll.BDP($H247,AL$1)</f>
        <v>#NAME?</v>
      </c>
      <c r="AM247" s="34" t="e">
        <f ca="1">_xll.BDP($H247,AM$1)</f>
        <v>#NAME?</v>
      </c>
      <c r="AN247" s="34" t="e">
        <f ca="1">_xll.BDP($H247,AN$1)</f>
        <v>#NAME?</v>
      </c>
      <c r="AO247" s="34" t="e">
        <f ca="1">_xll.BDP($H247,AO$1)</f>
        <v>#NAME?</v>
      </c>
      <c r="AP247" s="34" t="e">
        <f ca="1">_xll.BDP($H247,AP$1)</f>
        <v>#NAME?</v>
      </c>
      <c r="AQ247" s="129">
        <v>0.1465601</v>
      </c>
      <c r="AR247" s="129">
        <v>0.29158030000000001</v>
      </c>
      <c r="AS247" s="129">
        <v>0.15316060000000001</v>
      </c>
      <c r="AT247" s="63" t="s">
        <v>3488</v>
      </c>
      <c r="AU247" s="63" t="s">
        <v>3488</v>
      </c>
      <c r="AV247" t="str">
        <f t="shared" si="68"/>
        <v>02/06/1998</v>
      </c>
      <c r="AW247" s="67">
        <v>0.54888508536598901</v>
      </c>
      <c r="AX247" s="60">
        <f t="shared" si="69"/>
        <v>0.54888508536598901</v>
      </c>
      <c r="AY247" s="60">
        <f t="shared" si="70"/>
        <v>0</v>
      </c>
      <c r="AZ247" s="60">
        <f t="shared" si="71"/>
        <v>0.54888508536598901</v>
      </c>
      <c r="BA247" s="67">
        <v>26.189459347958877</v>
      </c>
      <c r="BB247" s="60">
        <v>0</v>
      </c>
      <c r="BC247" s="67" t="s">
        <v>3317</v>
      </c>
      <c r="BD247" s="60" t="e">
        <f ca="1">_xll.BDP($H247,BD$1)</f>
        <v>#NAME?</v>
      </c>
      <c r="BE247" s="60" t="e">
        <f t="shared" ca="1" si="72"/>
        <v>#NAME?</v>
      </c>
      <c r="BF247" s="63">
        <v>505</v>
      </c>
      <c r="BG247" s="63">
        <v>583.91700000000003</v>
      </c>
      <c r="BH247" s="63">
        <v>672.72699999999998</v>
      </c>
      <c r="BI247" s="63">
        <v>445.26300000000003</v>
      </c>
      <c r="BJ247" s="63">
        <v>522.49800000000005</v>
      </c>
      <c r="BK247" s="63">
        <v>613.25599999999997</v>
      </c>
      <c r="BL247" s="45">
        <f t="shared" ca="1" si="73"/>
        <v>0</v>
      </c>
      <c r="BM247" s="45">
        <f t="shared" ca="1" si="74"/>
        <v>0</v>
      </c>
      <c r="BN247" s="45">
        <f t="shared" ca="1" si="75"/>
        <v>0</v>
      </c>
      <c r="BO247" s="45">
        <f t="shared" ca="1" si="76"/>
        <v>0</v>
      </c>
      <c r="BP247" s="45">
        <f t="shared" ca="1" si="77"/>
        <v>0</v>
      </c>
      <c r="BQ247" s="45">
        <f t="shared" ca="1" si="78"/>
        <v>0</v>
      </c>
      <c r="BR247" s="29">
        <f t="shared" ca="1" si="79"/>
        <v>0</v>
      </c>
      <c r="CI247" s="125">
        <f t="shared" si="80"/>
        <v>0.46793708121667626</v>
      </c>
      <c r="CJ247">
        <f t="shared" si="81"/>
        <v>0</v>
      </c>
      <c r="CK247">
        <f t="shared" si="82"/>
        <v>0</v>
      </c>
      <c r="CL247">
        <f t="shared" si="83"/>
        <v>0</v>
      </c>
      <c r="CM247">
        <f t="shared" si="84"/>
        <v>0</v>
      </c>
      <c r="CN247">
        <f t="shared" si="85"/>
        <v>0</v>
      </c>
      <c r="CO247">
        <f t="shared" si="86"/>
        <v>1</v>
      </c>
      <c r="CP247">
        <f t="shared" si="87"/>
        <v>0</v>
      </c>
      <c r="CR247" t="e">
        <f ca="1">_xll.BDP($H247,CR$1)</f>
        <v>#NAME?</v>
      </c>
      <c r="CS247" t="e">
        <f ca="1">_xll.BDP($H247,CS$1)</f>
        <v>#NAME?</v>
      </c>
      <c r="CT247" s="121" t="e">
        <f ca="1">_xll.BDP($H247,CT$1)</f>
        <v>#NAME?</v>
      </c>
      <c r="CU247" s="122" t="e">
        <f ca="1">_xll.BDP($H247,CU$1)</f>
        <v>#NAME?</v>
      </c>
      <c r="CV247" s="122" t="e">
        <f ca="1">_xll.BDP($H247,CV$1)</f>
        <v>#NAME?</v>
      </c>
      <c r="CW247" s="122" t="e">
        <f ca="1">_xll.BDP($H247,CW$1)</f>
        <v>#NAME?</v>
      </c>
    </row>
    <row r="248" spans="1:101" hidden="1" x14ac:dyDescent="0.3">
      <c r="A248" t="str">
        <f t="shared" si="66"/>
        <v>6A</v>
      </c>
      <c r="B248">
        <v>6</v>
      </c>
      <c r="C248" s="31" t="s">
        <v>3295</v>
      </c>
      <c r="D248" s="31">
        <v>23</v>
      </c>
      <c r="E248" s="31">
        <v>7</v>
      </c>
      <c r="F248" s="33">
        <v>0.3</v>
      </c>
      <c r="G248" s="31" t="s">
        <v>2672</v>
      </c>
      <c r="H248" s="44" t="s">
        <v>2673</v>
      </c>
      <c r="I248" s="35">
        <v>1245</v>
      </c>
      <c r="J248" s="34" t="str">
        <f t="shared" si="67"/>
        <v>1245FNOX SS Equity</v>
      </c>
      <c r="K248" s="44" t="s">
        <v>2674</v>
      </c>
      <c r="L248" s="25">
        <v>1.2805250622422513</v>
      </c>
      <c r="M248" s="25">
        <v>0.78257967628900382</v>
      </c>
      <c r="N248" s="25">
        <v>1.1297563516137823</v>
      </c>
      <c r="O248" s="25">
        <v>0.38795599305153444</v>
      </c>
      <c r="P248" s="26">
        <v>34.042169218275333</v>
      </c>
      <c r="Q248" s="26">
        <v>26.390351009113605</v>
      </c>
      <c r="R248" s="26">
        <v>37.26006454900628</v>
      </c>
      <c r="S248" s="27">
        <v>43.180153940546525</v>
      </c>
      <c r="T248" s="27">
        <v>46.52347730657678</v>
      </c>
      <c r="U248" s="25">
        <v>-0.10635155096011817</v>
      </c>
      <c r="V248" s="28">
        <v>-0.25195968645016797</v>
      </c>
      <c r="W248" s="25">
        <v>0.55636158290256721</v>
      </c>
      <c r="X248" s="29" t="e">
        <v>#N/A</v>
      </c>
      <c r="Y248" s="28">
        <v>35.726229274391422</v>
      </c>
      <c r="Z248" s="28">
        <v>49.20982573017276</v>
      </c>
      <c r="AA248" s="28">
        <v>599300000</v>
      </c>
      <c r="AB248" s="28">
        <v>1208900000</v>
      </c>
      <c r="AC248" s="28" t="e">
        <v>#N/A</v>
      </c>
      <c r="AD248" s="30">
        <v>555859476.51202559</v>
      </c>
      <c r="AE248" s="36">
        <v>0</v>
      </c>
      <c r="AF248" s="66" t="e">
        <f ca="1">_xll.BDP($H248,AF$1)/1000000</f>
        <v>#NAME?</v>
      </c>
      <c r="AG248" s="66" t="e">
        <f ca="1">_xll.BDP($H248,AG$1)</f>
        <v>#NAME?</v>
      </c>
      <c r="AH248" s="67" t="e">
        <f ca="1">_xll.BDP($H248,AH$1)</f>
        <v>#NAME?</v>
      </c>
      <c r="AI248" s="67" t="e">
        <f ca="1">_xll.BDP($H248,AI$1)</f>
        <v>#NAME?</v>
      </c>
      <c r="AJ248" s="67" t="e">
        <f ca="1">_xll.BDP($H248,AJ$1)</f>
        <v>#NAME?</v>
      </c>
      <c r="AK248" s="67" t="e">
        <f ca="1">_xll.BDP($H248,AK$1)</f>
        <v>#NAME?</v>
      </c>
      <c r="AL248" s="67" t="e">
        <f ca="1">_xll.BDP($H248,AL$1)</f>
        <v>#NAME?</v>
      </c>
      <c r="AM248" s="34" t="e">
        <f ca="1">_xll.BDP($H248,AM$1)</f>
        <v>#NAME?</v>
      </c>
      <c r="AN248" s="34" t="e">
        <f ca="1">_xll.BDP($H248,AN$1)</f>
        <v>#NAME?</v>
      </c>
      <c r="AO248" s="34" t="e">
        <f ca="1">_xll.BDP($H248,AO$1)</f>
        <v>#NAME?</v>
      </c>
      <c r="AP248" s="34" t="e">
        <f ca="1">_xll.BDP($H248,AP$1)</f>
        <v>#NAME?</v>
      </c>
      <c r="AQ248" s="129" t="e">
        <v>#VALUE!</v>
      </c>
      <c r="AR248" s="129">
        <v>0.60211519999999996</v>
      </c>
      <c r="AS248" s="129">
        <v>0.63741010000000009</v>
      </c>
      <c r="AT248" s="63" t="s">
        <v>4047</v>
      </c>
      <c r="AU248" s="63" t="s">
        <v>3317</v>
      </c>
      <c r="AV248" t="str">
        <f t="shared" si="68"/>
        <v>14/05/2007</v>
      </c>
      <c r="AW248" s="67">
        <v>0.18524235461221208</v>
      </c>
      <c r="AX248" s="60">
        <f t="shared" si="69"/>
        <v>0.18524235461221208</v>
      </c>
      <c r="AY248" s="60">
        <f t="shared" si="70"/>
        <v>-2.2775699337567014E-3</v>
      </c>
      <c r="AZ248" s="60">
        <f t="shared" si="71"/>
        <v>0.18296478467845539</v>
      </c>
      <c r="BA248" s="67">
        <v>20.877827063140025</v>
      </c>
      <c r="BB248" s="60">
        <v>-0.25669459503860637</v>
      </c>
      <c r="BC248" s="67">
        <v>20.621132468101418</v>
      </c>
      <c r="BD248" s="60" t="e">
        <f ca="1">_xll.BDP($H248,BD$1)</f>
        <v>#NAME?</v>
      </c>
      <c r="BE248" s="60" t="e">
        <f t="shared" ca="1" si="72"/>
        <v>#NAME?</v>
      </c>
      <c r="BF248" s="63">
        <v>529.42899999999997</v>
      </c>
      <c r="BG248" s="63">
        <v>780.85699999999997</v>
      </c>
      <c r="BH248" s="63">
        <v>1046</v>
      </c>
      <c r="BI248" s="63">
        <v>484.86599999999999</v>
      </c>
      <c r="BJ248" s="63">
        <v>721.91499999999996</v>
      </c>
      <c r="BK248" s="63">
        <v>969.33299999999997</v>
      </c>
      <c r="BL248" s="45">
        <f t="shared" ca="1" si="73"/>
        <v>0</v>
      </c>
      <c r="BM248" s="45">
        <f t="shared" ca="1" si="74"/>
        <v>0</v>
      </c>
      <c r="BN248" s="45">
        <f t="shared" ca="1" si="75"/>
        <v>0</v>
      </c>
      <c r="BO248" s="45">
        <f t="shared" ca="1" si="76"/>
        <v>0</v>
      </c>
      <c r="BP248" s="45">
        <f t="shared" ca="1" si="77"/>
        <v>0</v>
      </c>
      <c r="BQ248" s="45">
        <f t="shared" ca="1" si="78"/>
        <v>0</v>
      </c>
      <c r="BR248" s="29">
        <f t="shared" ca="1" si="79"/>
        <v>0</v>
      </c>
      <c r="CI248" s="125">
        <f t="shared" si="80"/>
        <v>1.2805250622422513</v>
      </c>
      <c r="CJ248">
        <f t="shared" si="81"/>
        <v>0</v>
      </c>
      <c r="CK248">
        <f t="shared" si="82"/>
        <v>0</v>
      </c>
      <c r="CL248">
        <f t="shared" si="83"/>
        <v>0</v>
      </c>
      <c r="CM248">
        <f t="shared" si="84"/>
        <v>0</v>
      </c>
      <c r="CN248">
        <f t="shared" si="85"/>
        <v>0</v>
      </c>
      <c r="CO248">
        <f t="shared" si="86"/>
        <v>0</v>
      </c>
      <c r="CP248">
        <f t="shared" si="87"/>
        <v>1</v>
      </c>
      <c r="CR248" t="e">
        <f ca="1">_xll.BDP($H248,CR$1)</f>
        <v>#NAME?</v>
      </c>
      <c r="CS248" t="e">
        <f ca="1">_xll.BDP($H248,CS$1)</f>
        <v>#NAME?</v>
      </c>
      <c r="CT248" s="121" t="e">
        <f ca="1">_xll.BDP($H248,CT$1)</f>
        <v>#NAME?</v>
      </c>
      <c r="CU248" s="122" t="e">
        <f ca="1">_xll.BDP($H248,CU$1)</f>
        <v>#NAME?</v>
      </c>
      <c r="CV248" s="122" t="e">
        <f ca="1">_xll.BDP($H248,CV$1)</f>
        <v>#NAME?</v>
      </c>
      <c r="CW248" s="122" t="e">
        <f ca="1">_xll.BDP($H248,CW$1)</f>
        <v>#NAME?</v>
      </c>
    </row>
    <row r="249" spans="1:101" hidden="1" x14ac:dyDescent="0.3">
      <c r="A249" t="str">
        <f t="shared" si="66"/>
        <v>7B</v>
      </c>
      <c r="B249">
        <v>7</v>
      </c>
      <c r="C249" s="31" t="s">
        <v>3296</v>
      </c>
      <c r="D249" s="31">
        <v>37</v>
      </c>
      <c r="E249" s="31">
        <v>6</v>
      </c>
      <c r="F249" s="33">
        <v>0.14000000000000001</v>
      </c>
      <c r="G249" s="31" t="s">
        <v>3190</v>
      </c>
      <c r="H249" s="24" t="s">
        <v>318</v>
      </c>
      <c r="I249" s="34">
        <v>1246</v>
      </c>
      <c r="J249" s="34" t="str">
        <f t="shared" si="67"/>
        <v>1246FISV US Equity</v>
      </c>
      <c r="K249" s="24" t="s">
        <v>1000</v>
      </c>
      <c r="L249" s="25">
        <v>0.28009774731793274</v>
      </c>
      <c r="M249" s="25">
        <v>0.23772065655001548</v>
      </c>
      <c r="N249" s="25">
        <v>8.2855808950699411E-2</v>
      </c>
      <c r="O249" s="25">
        <v>7.2475262482060585E-2</v>
      </c>
      <c r="P249" s="26">
        <v>5.5630577138397852</v>
      </c>
      <c r="Q249" s="26">
        <v>4.4542822417650347</v>
      </c>
      <c r="R249" s="26">
        <v>5.3889193165587379</v>
      </c>
      <c r="S249" s="27">
        <v>39.271436882646569</v>
      </c>
      <c r="T249" s="27">
        <v>40.553644923042228</v>
      </c>
      <c r="U249" s="25">
        <v>0.54633242775994073</v>
      </c>
      <c r="V249" s="28">
        <v>3.0532781228433401</v>
      </c>
      <c r="W249" s="25">
        <v>0.81050013531102205</v>
      </c>
      <c r="X249" s="29">
        <v>3.5814334353316379E-2</v>
      </c>
      <c r="Y249" s="28">
        <v>34.067894618448975</v>
      </c>
      <c r="Z249" s="28">
        <v>4.7027837851938425</v>
      </c>
      <c r="AA249" s="28">
        <v>16145000000</v>
      </c>
      <c r="AB249" s="28">
        <v>52956000000</v>
      </c>
      <c r="AC249" s="28">
        <v>367000000</v>
      </c>
      <c r="AD249" s="30">
        <v>4821000000</v>
      </c>
      <c r="AE249" s="36">
        <v>7.6125285210537227E-2</v>
      </c>
      <c r="AF249" s="66" t="e">
        <f ca="1">_xll.BDP($H249,AF$1)/1000000</f>
        <v>#NAME?</v>
      </c>
      <c r="AG249" s="66" t="e">
        <f ca="1">_xll.BDP($H249,AG$1)</f>
        <v>#NAME?</v>
      </c>
      <c r="AH249" s="67" t="e">
        <f ca="1">_xll.BDP($H249,AH$1)</f>
        <v>#NAME?</v>
      </c>
      <c r="AI249" s="67" t="e">
        <f ca="1">_xll.BDP($H249,AI$1)</f>
        <v>#NAME?</v>
      </c>
      <c r="AJ249" s="67" t="e">
        <f ca="1">_xll.BDP($H249,AJ$1)</f>
        <v>#NAME?</v>
      </c>
      <c r="AK249" s="67" t="e">
        <f ca="1">_xll.BDP($H249,AK$1)</f>
        <v>#NAME?</v>
      </c>
      <c r="AL249" s="67" t="e">
        <f ca="1">_xll.BDP($H249,AL$1)</f>
        <v>#NAME?</v>
      </c>
      <c r="AM249" s="34" t="e">
        <f ca="1">_xll.BDP($H249,AM$1)</f>
        <v>#NAME?</v>
      </c>
      <c r="AN249" s="34" t="e">
        <f ca="1">_xll.BDP($H249,AN$1)</f>
        <v>#NAME?</v>
      </c>
      <c r="AO249" s="34" t="e">
        <f ca="1">_xll.BDP($H249,AO$1)</f>
        <v>#NAME?</v>
      </c>
      <c r="AP249" s="34" t="e">
        <f ca="1">_xll.BDP($H249,AP$1)</f>
        <v>#NAME?</v>
      </c>
      <c r="AQ249" s="129" t="e">
        <v>#VALUE!</v>
      </c>
      <c r="AR249" s="129" t="e">
        <v>#VALUE!</v>
      </c>
      <c r="AS249" s="129" t="e">
        <v>#VALUE!</v>
      </c>
      <c r="AT249" s="63" t="s">
        <v>3998</v>
      </c>
      <c r="AU249" s="63" t="s">
        <v>3317</v>
      </c>
      <c r="AV249" t="str">
        <f t="shared" si="68"/>
        <v>#N/A N/A</v>
      </c>
      <c r="AW249" s="67" t="s">
        <v>3317</v>
      </c>
      <c r="AX249" s="60">
        <f t="shared" si="69"/>
        <v>0</v>
      </c>
      <c r="AY249" s="60">
        <f t="shared" ca="1" si="70"/>
        <v>0</v>
      </c>
      <c r="AZ249" s="60">
        <f t="shared" ca="1" si="71"/>
        <v>0</v>
      </c>
      <c r="BA249" s="67">
        <v>0</v>
      </c>
      <c r="BB249" s="60">
        <v>89.729638128630796</v>
      </c>
      <c r="BC249" s="67">
        <v>89.729638128630796</v>
      </c>
      <c r="BD249" s="60" t="e">
        <f ca="1">_xll.BDP($H249,BD$1)</f>
        <v>#NAME?</v>
      </c>
      <c r="BE249" s="60" t="e">
        <f t="shared" ca="1" si="72"/>
        <v>#NAME?</v>
      </c>
      <c r="BF249" s="63">
        <v>4559.6790000000001</v>
      </c>
      <c r="BG249" s="63">
        <v>5004.75</v>
      </c>
      <c r="BH249" s="63">
        <v>5521.2309999999998</v>
      </c>
      <c r="BI249" s="63">
        <v>3867.5920000000001</v>
      </c>
      <c r="BJ249" s="63">
        <v>4551.07</v>
      </c>
      <c r="BK249" s="63">
        <v>4992.2570000000005</v>
      </c>
      <c r="BL249" s="45">
        <f t="shared" ca="1" si="73"/>
        <v>0</v>
      </c>
      <c r="BM249" s="45">
        <f t="shared" ca="1" si="74"/>
        <v>0</v>
      </c>
      <c r="BN249" s="45">
        <f t="shared" ca="1" si="75"/>
        <v>0</v>
      </c>
      <c r="BO249" s="45">
        <f t="shared" ca="1" si="76"/>
        <v>0</v>
      </c>
      <c r="BP249" s="45">
        <f t="shared" ca="1" si="77"/>
        <v>0</v>
      </c>
      <c r="BQ249" s="45">
        <f t="shared" ca="1" si="78"/>
        <v>0</v>
      </c>
      <c r="BR249" s="29">
        <f t="shared" ca="1" si="79"/>
        <v>0</v>
      </c>
      <c r="CI249" s="125">
        <f t="shared" si="80"/>
        <v>0.28009774731793274</v>
      </c>
      <c r="CJ249">
        <f t="shared" si="81"/>
        <v>0</v>
      </c>
      <c r="CK249">
        <f t="shared" si="82"/>
        <v>0</v>
      </c>
      <c r="CL249">
        <f t="shared" si="83"/>
        <v>0</v>
      </c>
      <c r="CM249">
        <f t="shared" si="84"/>
        <v>1</v>
      </c>
      <c r="CN249">
        <f t="shared" si="85"/>
        <v>0</v>
      </c>
      <c r="CO249">
        <f t="shared" si="86"/>
        <v>0</v>
      </c>
      <c r="CP249">
        <f t="shared" si="87"/>
        <v>0</v>
      </c>
      <c r="CR249" t="e">
        <f ca="1">_xll.BDP($H249,CR$1)</f>
        <v>#NAME?</v>
      </c>
      <c r="CS249" t="e">
        <f ca="1">_xll.BDP($H249,CS$1)</f>
        <v>#NAME?</v>
      </c>
      <c r="CT249" s="121" t="e">
        <f ca="1">_xll.BDP($H249,CT$1)</f>
        <v>#NAME?</v>
      </c>
      <c r="CU249" s="122" t="e">
        <f ca="1">_xll.BDP($H249,CU$1)</f>
        <v>#NAME?</v>
      </c>
      <c r="CV249" s="122" t="e">
        <f ca="1">_xll.BDP($H249,CV$1)</f>
        <v>#NAME?</v>
      </c>
      <c r="CW249" s="122" t="e">
        <f ca="1">_xll.BDP($H249,CW$1)</f>
        <v>#NAME?</v>
      </c>
    </row>
    <row r="250" spans="1:101" hidden="1" x14ac:dyDescent="0.3">
      <c r="A250" t="str">
        <f t="shared" si="66"/>
        <v>6A</v>
      </c>
      <c r="B250">
        <v>6</v>
      </c>
      <c r="C250" s="31" t="s">
        <v>3295</v>
      </c>
      <c r="D250" s="31">
        <v>4</v>
      </c>
      <c r="E250" s="31">
        <v>4</v>
      </c>
      <c r="F250" s="33">
        <v>0.15</v>
      </c>
      <c r="G250" s="31" t="s">
        <v>2546</v>
      </c>
      <c r="H250" s="24" t="s">
        <v>77</v>
      </c>
      <c r="I250" s="35">
        <v>1247</v>
      </c>
      <c r="J250" s="34" t="str">
        <f t="shared" si="67"/>
        <v>1247VGR US Equity</v>
      </c>
      <c r="K250" s="24" t="s">
        <v>694</v>
      </c>
      <c r="L250" s="25">
        <v>0.93443697065272846</v>
      </c>
      <c r="M250" s="25">
        <v>1.2373730514987906</v>
      </c>
      <c r="N250" s="25">
        <v>0.88083056129465442</v>
      </c>
      <c r="O250" s="25">
        <v>1.2373730514987906</v>
      </c>
      <c r="P250" s="26">
        <v>54.05235637240682</v>
      </c>
      <c r="Q250" s="26">
        <v>39.001170403119119</v>
      </c>
      <c r="R250" s="26" t="e">
        <v>#N/A</v>
      </c>
      <c r="S250" s="27">
        <v>23.879929297919332</v>
      </c>
      <c r="T250" s="27">
        <v>24.201722543023667</v>
      </c>
      <c r="U250" s="25">
        <v>1.0525860463753924</v>
      </c>
      <c r="V250" s="28">
        <v>2.9051655690325706</v>
      </c>
      <c r="W250" s="25">
        <v>-0.84291240645313814</v>
      </c>
      <c r="X250" s="29">
        <v>8.1026585717255267E-2</v>
      </c>
      <c r="Y250" s="28">
        <v>2.9355152385611341</v>
      </c>
      <c r="Z250" s="28">
        <v>12.269558789570855</v>
      </c>
      <c r="AA250" s="28">
        <v>272453000</v>
      </c>
      <c r="AB250" s="28">
        <v>272453000</v>
      </c>
      <c r="AC250" s="28">
        <v>7807000</v>
      </c>
      <c r="AD250" s="30">
        <v>232249000</v>
      </c>
      <c r="AE250" s="36">
        <v>3.3614784132547398E-2</v>
      </c>
      <c r="AF250" s="66" t="e">
        <f ca="1">_xll.BDP($H250,AF$1)/1000000</f>
        <v>#NAME?</v>
      </c>
      <c r="AG250" s="66" t="e">
        <f ca="1">_xll.BDP($H250,AG$1)</f>
        <v>#NAME?</v>
      </c>
      <c r="AH250" s="67" t="e">
        <f ca="1">_xll.BDP($H250,AH$1)</f>
        <v>#NAME?</v>
      </c>
      <c r="AI250" s="67" t="e">
        <f ca="1">_xll.BDP($H250,AI$1)</f>
        <v>#NAME?</v>
      </c>
      <c r="AJ250" s="67" t="e">
        <f ca="1">_xll.BDP($H250,AJ$1)</f>
        <v>#NAME?</v>
      </c>
      <c r="AK250" s="67" t="e">
        <f ca="1">_xll.BDP($H250,AK$1)</f>
        <v>#NAME?</v>
      </c>
      <c r="AL250" s="67" t="e">
        <f ca="1">_xll.BDP($H250,AL$1)</f>
        <v>#NAME?</v>
      </c>
      <c r="AM250" s="34" t="e">
        <f ca="1">_xll.BDP($H250,AM$1)</f>
        <v>#NAME?</v>
      </c>
      <c r="AN250" s="34" t="e">
        <f ca="1">_xll.BDP($H250,AN$1)</f>
        <v>#NAME?</v>
      </c>
      <c r="AO250" s="34" t="e">
        <f ca="1">_xll.BDP($H250,AO$1)</f>
        <v>#NAME?</v>
      </c>
      <c r="AP250" s="34" t="e">
        <f ca="1">_xll.BDP($H250,AP$1)</f>
        <v>#NAME?</v>
      </c>
      <c r="AQ250" s="129">
        <v>0.16085070000000001</v>
      </c>
      <c r="AR250" s="129">
        <v>0.1411462</v>
      </c>
      <c r="AS250" s="129">
        <v>6.5016309999999994E-2</v>
      </c>
      <c r="AT250" s="63" t="s">
        <v>3998</v>
      </c>
      <c r="AU250" s="63" t="s">
        <v>3489</v>
      </c>
      <c r="AV250" t="str">
        <f t="shared" si="68"/>
        <v>08/10/1987</v>
      </c>
      <c r="AW250" s="67">
        <v>6.1871617317937275</v>
      </c>
      <c r="AX250" s="60">
        <f t="shared" si="69"/>
        <v>6.1871617317937275</v>
      </c>
      <c r="AY250" s="60">
        <f t="shared" si="70"/>
        <v>0.26933896814146152</v>
      </c>
      <c r="AZ250" s="60">
        <f t="shared" si="71"/>
        <v>6.456500699935189</v>
      </c>
      <c r="BA250" s="67">
        <v>78.426974638475116</v>
      </c>
      <c r="BB250" s="60">
        <v>3.4140760075879797</v>
      </c>
      <c r="BC250" s="67">
        <v>81.841050646063096</v>
      </c>
      <c r="BD250" s="60" t="e">
        <f ca="1">_xll.BDP($H250,BD$1)</f>
        <v>#NAME?</v>
      </c>
      <c r="BE250" s="60" t="e">
        <f t="shared" ca="1" si="72"/>
        <v>#NAME?</v>
      </c>
      <c r="BF250" s="63">
        <v>182</v>
      </c>
      <c r="BG250" s="63">
        <v>199</v>
      </c>
      <c r="BH250" s="63" t="s">
        <v>3317</v>
      </c>
      <c r="BI250" s="63" t="s">
        <v>3317</v>
      </c>
      <c r="BJ250" s="63" t="s">
        <v>3317</v>
      </c>
      <c r="BK250" s="63" t="s">
        <v>3317</v>
      </c>
      <c r="BL250" s="45">
        <f t="shared" ca="1" si="73"/>
        <v>0</v>
      </c>
      <c r="BM250" s="45">
        <f t="shared" ca="1" si="74"/>
        <v>0</v>
      </c>
      <c r="BN250" s="45">
        <f t="shared" ca="1" si="75"/>
        <v>0</v>
      </c>
      <c r="BO250" s="45">
        <f t="shared" ca="1" si="76"/>
        <v>0</v>
      </c>
      <c r="BP250" s="45">
        <f t="shared" ca="1" si="77"/>
        <v>0</v>
      </c>
      <c r="BQ250" s="45">
        <f t="shared" ca="1" si="78"/>
        <v>0</v>
      </c>
      <c r="BR250" s="29">
        <f t="shared" ca="1" si="79"/>
        <v>0</v>
      </c>
      <c r="CI250" s="125">
        <f t="shared" si="80"/>
        <v>0.93443697065272846</v>
      </c>
      <c r="CJ250">
        <f t="shared" si="81"/>
        <v>0</v>
      </c>
      <c r="CK250">
        <f t="shared" si="82"/>
        <v>0</v>
      </c>
      <c r="CL250">
        <f t="shared" si="83"/>
        <v>0</v>
      </c>
      <c r="CM250">
        <f t="shared" si="84"/>
        <v>0</v>
      </c>
      <c r="CN250">
        <f t="shared" si="85"/>
        <v>0</v>
      </c>
      <c r="CO250">
        <f t="shared" si="86"/>
        <v>0</v>
      </c>
      <c r="CP250">
        <f t="shared" si="87"/>
        <v>1</v>
      </c>
      <c r="CR250" t="e">
        <f ca="1">_xll.BDP($H250,CR$1)</f>
        <v>#NAME?</v>
      </c>
      <c r="CS250" t="e">
        <f ca="1">_xll.BDP($H250,CS$1)</f>
        <v>#NAME?</v>
      </c>
      <c r="CT250" s="121" t="e">
        <f ca="1">_xll.BDP($H250,CT$1)</f>
        <v>#NAME?</v>
      </c>
      <c r="CU250" s="122" t="e">
        <f ca="1">_xll.BDP($H250,CU$1)</f>
        <v>#NAME?</v>
      </c>
      <c r="CV250" s="122" t="e">
        <f ca="1">_xll.BDP($H250,CV$1)</f>
        <v>#NAME?</v>
      </c>
      <c r="CW250" s="122" t="e">
        <f ca="1">_xll.BDP($H250,CW$1)</f>
        <v>#NAME?</v>
      </c>
    </row>
    <row r="251" spans="1:101" hidden="1" x14ac:dyDescent="0.3">
      <c r="A251" t="str">
        <f t="shared" si="66"/>
        <v>7B</v>
      </c>
      <c r="B251">
        <v>7</v>
      </c>
      <c r="C251" s="31" t="s">
        <v>3296</v>
      </c>
      <c r="D251" s="31">
        <v>4</v>
      </c>
      <c r="E251" s="31">
        <v>1</v>
      </c>
      <c r="F251" s="33">
        <v>0.14000000000000001</v>
      </c>
      <c r="G251" s="31" t="s">
        <v>3091</v>
      </c>
      <c r="H251" s="24" t="s">
        <v>71</v>
      </c>
      <c r="I251" s="34">
        <v>1248</v>
      </c>
      <c r="J251" s="34" t="str">
        <f t="shared" si="67"/>
        <v>1248ROK US Equity</v>
      </c>
      <c r="K251" s="24" t="s">
        <v>686</v>
      </c>
      <c r="L251" s="25">
        <v>1.0060852403192095</v>
      </c>
      <c r="M251" s="25">
        <v>0.49328268818560095</v>
      </c>
      <c r="N251" s="25">
        <v>0.41527092200689192</v>
      </c>
      <c r="O251" s="25">
        <v>0.23369123708261158</v>
      </c>
      <c r="P251" s="26">
        <v>20.447944484512973</v>
      </c>
      <c r="Q251" s="26">
        <v>18.024223494266888</v>
      </c>
      <c r="R251" s="26">
        <v>45.520673151683745</v>
      </c>
      <c r="S251" s="27">
        <v>21.317033494099157</v>
      </c>
      <c r="T251" s="27">
        <v>24.578501108190299</v>
      </c>
      <c r="U251" s="25">
        <v>0.49753979367669154</v>
      </c>
      <c r="V251" s="28">
        <v>2.138605113479485</v>
      </c>
      <c r="W251" s="25">
        <v>0.29954399211795174</v>
      </c>
      <c r="X251" s="29">
        <v>3.0812583729847094E-2</v>
      </c>
      <c r="Y251" s="28">
        <v>5.4738836769515782</v>
      </c>
      <c r="Z251" s="28">
        <v>29.023211908164971</v>
      </c>
      <c r="AA251" s="28">
        <v>3172399999.999999</v>
      </c>
      <c r="AB251" s="28">
        <v>6696399999.999999</v>
      </c>
      <c r="AC251" s="28">
        <v>78500000</v>
      </c>
      <c r="AD251" s="30">
        <v>997700000</v>
      </c>
      <c r="AE251" s="36">
        <v>7.8680966222311313E-2</v>
      </c>
      <c r="AF251" s="66" t="e">
        <f ca="1">_xll.BDP($H251,AF$1)/1000000</f>
        <v>#NAME?</v>
      </c>
      <c r="AG251" s="66" t="e">
        <f ca="1">_xll.BDP($H251,AG$1)</f>
        <v>#NAME?</v>
      </c>
      <c r="AH251" s="67" t="e">
        <f ca="1">_xll.BDP($H251,AH$1)</f>
        <v>#NAME?</v>
      </c>
      <c r="AI251" s="67" t="e">
        <f ca="1">_xll.BDP($H251,AI$1)</f>
        <v>#NAME?</v>
      </c>
      <c r="AJ251" s="67" t="e">
        <f ca="1">_xll.BDP($H251,AJ$1)</f>
        <v>#NAME?</v>
      </c>
      <c r="AK251" s="67" t="e">
        <f ca="1">_xll.BDP($H251,AK$1)</f>
        <v>#NAME?</v>
      </c>
      <c r="AL251" s="67" t="e">
        <f ca="1">_xll.BDP($H251,AL$1)</f>
        <v>#NAME?</v>
      </c>
      <c r="AM251" s="34" t="e">
        <f ca="1">_xll.BDP($H251,AM$1)</f>
        <v>#NAME?</v>
      </c>
      <c r="AN251" s="34" t="e">
        <f ca="1">_xll.BDP($H251,AN$1)</f>
        <v>#NAME?</v>
      </c>
      <c r="AO251" s="34" t="e">
        <f ca="1">_xll.BDP($H251,AO$1)</f>
        <v>#NAME?</v>
      </c>
      <c r="AP251" s="34" t="e">
        <f ca="1">_xll.BDP($H251,AP$1)</f>
        <v>#NAME?</v>
      </c>
      <c r="AQ251" s="129">
        <v>0.16910070000000002</v>
      </c>
      <c r="AR251" s="129">
        <v>0.1626166</v>
      </c>
      <c r="AS251" s="129">
        <v>0.1198512</v>
      </c>
      <c r="AT251" s="63" t="s">
        <v>4048</v>
      </c>
      <c r="AU251" s="63" t="s">
        <v>3490</v>
      </c>
      <c r="AV251" t="str">
        <f t="shared" si="68"/>
        <v>29/08/1956</v>
      </c>
      <c r="AW251" s="67">
        <v>1.4135968224593143</v>
      </c>
      <c r="AX251" s="60">
        <f t="shared" si="69"/>
        <v>1.4135968224593143</v>
      </c>
      <c r="AY251" s="60">
        <f t="shared" si="70"/>
        <v>0.61170562378310944</v>
      </c>
      <c r="AZ251" s="60">
        <f t="shared" si="71"/>
        <v>2.0253024462424238</v>
      </c>
      <c r="BA251" s="67">
        <v>42.808701246639032</v>
      </c>
      <c r="BB251" s="60">
        <v>18.524605377834874</v>
      </c>
      <c r="BC251" s="67">
        <v>61.333306624473906</v>
      </c>
      <c r="BD251" s="60" t="e">
        <f ca="1">_xll.BDP($H251,BD$1)</f>
        <v>#NAME?</v>
      </c>
      <c r="BE251" s="60" t="e">
        <f t="shared" ca="1" si="72"/>
        <v>#NAME?</v>
      </c>
      <c r="BF251" s="63">
        <v>1376.652</v>
      </c>
      <c r="BG251" s="63">
        <v>1500.3910000000001</v>
      </c>
      <c r="BH251" s="63">
        <v>1613.133</v>
      </c>
      <c r="BI251" s="63">
        <v>1305.9950000000001</v>
      </c>
      <c r="BJ251" s="63">
        <v>1519.1469999999999</v>
      </c>
      <c r="BK251" s="63">
        <v>1644.951</v>
      </c>
      <c r="BL251" s="45">
        <f t="shared" ca="1" si="73"/>
        <v>0</v>
      </c>
      <c r="BM251" s="45">
        <f t="shared" ca="1" si="74"/>
        <v>0</v>
      </c>
      <c r="BN251" s="45">
        <f t="shared" ca="1" si="75"/>
        <v>0</v>
      </c>
      <c r="BO251" s="45">
        <f t="shared" ca="1" si="76"/>
        <v>0</v>
      </c>
      <c r="BP251" s="45">
        <f t="shared" ca="1" si="77"/>
        <v>0</v>
      </c>
      <c r="BQ251" s="45">
        <f t="shared" ca="1" si="78"/>
        <v>0</v>
      </c>
      <c r="BR251" s="29">
        <f t="shared" ca="1" si="79"/>
        <v>0</v>
      </c>
      <c r="CI251" s="125">
        <f t="shared" si="80"/>
        <v>1.0060852403192095</v>
      </c>
      <c r="CJ251">
        <f t="shared" si="81"/>
        <v>0</v>
      </c>
      <c r="CK251">
        <f t="shared" si="82"/>
        <v>0</v>
      </c>
      <c r="CL251">
        <f t="shared" si="83"/>
        <v>0</v>
      </c>
      <c r="CM251">
        <f t="shared" si="84"/>
        <v>0</v>
      </c>
      <c r="CN251">
        <f t="shared" si="85"/>
        <v>0</v>
      </c>
      <c r="CO251">
        <f t="shared" si="86"/>
        <v>0</v>
      </c>
      <c r="CP251">
        <f t="shared" si="87"/>
        <v>1</v>
      </c>
      <c r="CR251" t="e">
        <f ca="1">_xll.BDP($H251,CR$1)</f>
        <v>#NAME?</v>
      </c>
      <c r="CS251" t="e">
        <f ca="1">_xll.BDP($H251,CS$1)</f>
        <v>#NAME?</v>
      </c>
      <c r="CT251" s="121" t="e">
        <f ca="1">_xll.BDP($H251,CT$1)</f>
        <v>#NAME?</v>
      </c>
      <c r="CU251" s="122" t="e">
        <f ca="1">_xll.BDP($H251,CU$1)</f>
        <v>#NAME?</v>
      </c>
      <c r="CV251" s="122" t="e">
        <f ca="1">_xll.BDP($H251,CV$1)</f>
        <v>#NAME?</v>
      </c>
      <c r="CW251" s="122" t="e">
        <f ca="1">_xll.BDP($H251,CW$1)</f>
        <v>#NAME?</v>
      </c>
    </row>
    <row r="252" spans="1:101" hidden="1" x14ac:dyDescent="0.3">
      <c r="A252" t="str">
        <f t="shared" si="66"/>
        <v>10A</v>
      </c>
      <c r="B252">
        <v>10</v>
      </c>
      <c r="C252" s="31" t="s">
        <v>3295</v>
      </c>
      <c r="D252" s="31">
        <v>6</v>
      </c>
      <c r="E252" s="31">
        <v>5</v>
      </c>
      <c r="F252" s="33">
        <v>0.22</v>
      </c>
      <c r="G252" s="31" t="s">
        <v>3057</v>
      </c>
      <c r="H252" s="24" t="s">
        <v>257</v>
      </c>
      <c r="I252" s="35">
        <v>1249</v>
      </c>
      <c r="J252" s="34" t="str">
        <f t="shared" si="67"/>
        <v>1249FIX US Equity</v>
      </c>
      <c r="K252" s="24" t="s">
        <v>929</v>
      </c>
      <c r="L252" s="25">
        <v>0.36449031796497866</v>
      </c>
      <c r="M252" s="25">
        <v>0.35033747187734354</v>
      </c>
      <c r="N252" s="25">
        <v>0.20097138192745381</v>
      </c>
      <c r="O252" s="25">
        <v>0.18940885941274124</v>
      </c>
      <c r="P252" s="26">
        <v>23.834469019869402</v>
      </c>
      <c r="Q252" s="26">
        <v>19.64011324381573</v>
      </c>
      <c r="R252" s="26">
        <v>24.262302265239065</v>
      </c>
      <c r="S252" s="27">
        <v>9.2489975299681024</v>
      </c>
      <c r="T252" s="27">
        <v>9.1685417030966363</v>
      </c>
      <c r="U252" s="25">
        <v>9.8616105337565804E-2</v>
      </c>
      <c r="V252" s="28">
        <v>0.4541531953956055</v>
      </c>
      <c r="W252" s="25">
        <v>0.38127594878696119</v>
      </c>
      <c r="X252" s="29">
        <v>5.6791910560821876E-2</v>
      </c>
      <c r="Y252" s="28">
        <v>20.020443422409173</v>
      </c>
      <c r="Z252" s="28">
        <v>26.378697418383545</v>
      </c>
      <c r="AA252" s="28">
        <v>720060000</v>
      </c>
      <c r="AB252" s="28">
        <v>1331849000</v>
      </c>
      <c r="AC252" s="28">
        <v>12350000</v>
      </c>
      <c r="AD252" s="30">
        <v>404105000</v>
      </c>
      <c r="AE252" s="36">
        <v>3.0561364001930193E-2</v>
      </c>
      <c r="AF252" s="66" t="e">
        <f ca="1">_xll.BDP($H252,AF$1)/1000000</f>
        <v>#NAME?</v>
      </c>
      <c r="AG252" s="66" t="e">
        <f ca="1">_xll.BDP($H252,AG$1)</f>
        <v>#NAME?</v>
      </c>
      <c r="AH252" s="67" t="e">
        <f ca="1">_xll.BDP($H252,AH$1)</f>
        <v>#NAME?</v>
      </c>
      <c r="AI252" s="67" t="e">
        <f ca="1">_xll.BDP($H252,AI$1)</f>
        <v>#NAME?</v>
      </c>
      <c r="AJ252" s="67" t="e">
        <f ca="1">_xll.BDP($H252,AJ$1)</f>
        <v>#NAME?</v>
      </c>
      <c r="AK252" s="67" t="e">
        <f ca="1">_xll.BDP($H252,AK$1)</f>
        <v>#NAME?</v>
      </c>
      <c r="AL252" s="67" t="e">
        <f ca="1">_xll.BDP($H252,AL$1)</f>
        <v>#NAME?</v>
      </c>
      <c r="AM252" s="34" t="e">
        <f ca="1">_xll.BDP($H252,AM$1)</f>
        <v>#NAME?</v>
      </c>
      <c r="AN252" s="34" t="e">
        <f ca="1">_xll.BDP($H252,AN$1)</f>
        <v>#NAME?</v>
      </c>
      <c r="AO252" s="34" t="e">
        <f ca="1">_xll.BDP($H252,AO$1)</f>
        <v>#NAME?</v>
      </c>
      <c r="AP252" s="34" t="e">
        <f ca="1">_xll.BDP($H252,AP$1)</f>
        <v>#NAME?</v>
      </c>
      <c r="AQ252" s="129">
        <v>0.22155860000000002</v>
      </c>
      <c r="AR252" s="129">
        <v>0.2930873</v>
      </c>
      <c r="AS252" s="129">
        <v>0.28171380000000001</v>
      </c>
      <c r="AT252" s="63" t="s">
        <v>3654</v>
      </c>
      <c r="AU252" s="63" t="s">
        <v>3491</v>
      </c>
      <c r="AV252" t="str">
        <f t="shared" si="68"/>
        <v>27/06/1997</v>
      </c>
      <c r="AW252" s="67">
        <v>0.54259358302172911</v>
      </c>
      <c r="AX252" s="60">
        <f t="shared" si="69"/>
        <v>0.54259358302172911</v>
      </c>
      <c r="AY252" s="60">
        <f t="shared" si="70"/>
        <v>1.0034383106973526</v>
      </c>
      <c r="AZ252" s="60">
        <f t="shared" si="71"/>
        <v>1.5460318937190816</v>
      </c>
      <c r="BA252" s="67">
        <v>8.3345842612894039</v>
      </c>
      <c r="BB252" s="60">
        <v>15.413453850555509</v>
      </c>
      <c r="BC252" s="67">
        <v>23.748038111844913</v>
      </c>
      <c r="BD252" s="60" t="e">
        <f ca="1">_xll.BDP($H252,BD$1)</f>
        <v>#NAME?</v>
      </c>
      <c r="BE252" s="60" t="e">
        <f t="shared" ca="1" si="72"/>
        <v>#NAME?</v>
      </c>
      <c r="BF252" s="63">
        <v>253</v>
      </c>
      <c r="BG252" s="63">
        <v>283.75</v>
      </c>
      <c r="BH252" s="63">
        <v>273</v>
      </c>
      <c r="BI252" s="63">
        <v>253.238</v>
      </c>
      <c r="BJ252" s="63">
        <v>290.767</v>
      </c>
      <c r="BK252" s="63" t="s">
        <v>3317</v>
      </c>
      <c r="BL252" s="45">
        <f t="shared" ca="1" si="73"/>
        <v>0</v>
      </c>
      <c r="BM252" s="45">
        <f t="shared" ca="1" si="74"/>
        <v>0</v>
      </c>
      <c r="BN252" s="45">
        <f t="shared" ca="1" si="75"/>
        <v>0</v>
      </c>
      <c r="BO252" s="45">
        <f t="shared" ca="1" si="76"/>
        <v>0</v>
      </c>
      <c r="BP252" s="45">
        <f t="shared" ca="1" si="77"/>
        <v>0</v>
      </c>
      <c r="BQ252" s="45">
        <f t="shared" ca="1" si="78"/>
        <v>0</v>
      </c>
      <c r="BR252" s="29">
        <f t="shared" ca="1" si="79"/>
        <v>0</v>
      </c>
      <c r="CI252" s="125">
        <f t="shared" si="80"/>
        <v>0.36449031796497866</v>
      </c>
      <c r="CJ252">
        <f t="shared" si="81"/>
        <v>0</v>
      </c>
      <c r="CK252">
        <f t="shared" si="82"/>
        <v>0</v>
      </c>
      <c r="CL252">
        <f t="shared" si="83"/>
        <v>0</v>
      </c>
      <c r="CM252">
        <f t="shared" si="84"/>
        <v>0</v>
      </c>
      <c r="CN252">
        <f t="shared" si="85"/>
        <v>1</v>
      </c>
      <c r="CO252">
        <f t="shared" si="86"/>
        <v>0</v>
      </c>
      <c r="CP252">
        <f t="shared" si="87"/>
        <v>0</v>
      </c>
      <c r="CR252" t="e">
        <f ca="1">_xll.BDP($H252,CR$1)</f>
        <v>#NAME?</v>
      </c>
      <c r="CS252" t="e">
        <f ca="1">_xll.BDP($H252,CS$1)</f>
        <v>#NAME?</v>
      </c>
      <c r="CT252" s="121" t="e">
        <f ca="1">_xll.BDP($H252,CT$1)</f>
        <v>#NAME?</v>
      </c>
      <c r="CU252" s="122" t="e">
        <f ca="1">_xll.BDP($H252,CU$1)</f>
        <v>#NAME?</v>
      </c>
      <c r="CV252" s="122" t="e">
        <f ca="1">_xll.BDP($H252,CV$1)</f>
        <v>#NAME?</v>
      </c>
      <c r="CW252" s="122" t="e">
        <f ca="1">_xll.BDP($H252,CW$1)</f>
        <v>#NAME?</v>
      </c>
    </row>
    <row r="253" spans="1:101" hidden="1" x14ac:dyDescent="0.3">
      <c r="A253" t="str">
        <f t="shared" si="66"/>
        <v>10A</v>
      </c>
      <c r="B253">
        <v>10</v>
      </c>
      <c r="C253" s="31" t="s">
        <v>3295</v>
      </c>
      <c r="D253" s="31">
        <v>7</v>
      </c>
      <c r="E253" s="31">
        <v>3</v>
      </c>
      <c r="F253" s="33">
        <v>0.3</v>
      </c>
      <c r="G253" s="31" t="s">
        <v>2698</v>
      </c>
      <c r="H253" s="44" t="s">
        <v>2699</v>
      </c>
      <c r="I253" s="34">
        <v>1250</v>
      </c>
      <c r="J253" s="34" t="str">
        <f t="shared" si="67"/>
        <v>1250HMS SS Equity</v>
      </c>
      <c r="K253" s="44" t="s">
        <v>2700</v>
      </c>
      <c r="L253" s="25">
        <v>2.2376305461382291</v>
      </c>
      <c r="M253" s="25">
        <v>1.0536311375573124</v>
      </c>
      <c r="N253" s="25">
        <v>0.28305706511965473</v>
      </c>
      <c r="O253" s="25">
        <v>0.38492693553241913</v>
      </c>
      <c r="P253" s="26">
        <v>21.987158538226417</v>
      </c>
      <c r="Q253" s="26">
        <v>16.31454092549663</v>
      </c>
      <c r="R253" s="26">
        <v>20.864112291088535</v>
      </c>
      <c r="S253" s="27">
        <v>26.281862676724806</v>
      </c>
      <c r="T253" s="27">
        <v>31.115062199719809</v>
      </c>
      <c r="U253" s="25">
        <v>0.20778508771929824</v>
      </c>
      <c r="V253" s="28">
        <v>0.4490521327014218</v>
      </c>
      <c r="W253" s="25">
        <v>1.0465801068090788</v>
      </c>
      <c r="X253" s="29" t="e">
        <v>#N/A</v>
      </c>
      <c r="Y253" s="28">
        <v>18.711364541856529</v>
      </c>
      <c r="Z253" s="28">
        <v>32.497671394463801</v>
      </c>
      <c r="AA253" s="28">
        <v>644495000</v>
      </c>
      <c r="AB253" s="28">
        <v>1764127000</v>
      </c>
      <c r="AC253" s="28" t="e">
        <v>#N/A</v>
      </c>
      <c r="AD253" s="30">
        <v>527000000</v>
      </c>
      <c r="AE253" s="36">
        <v>0</v>
      </c>
      <c r="AF253" s="66" t="e">
        <f ca="1">_xll.BDP($H253,AF$1)/1000000</f>
        <v>#NAME?</v>
      </c>
      <c r="AG253" s="66" t="e">
        <f ca="1">_xll.BDP($H253,AG$1)</f>
        <v>#NAME?</v>
      </c>
      <c r="AH253" s="67" t="e">
        <f ca="1">_xll.BDP($H253,AH$1)</f>
        <v>#NAME?</v>
      </c>
      <c r="AI253" s="67" t="e">
        <f ca="1">_xll.BDP($H253,AI$1)</f>
        <v>#NAME?</v>
      </c>
      <c r="AJ253" s="67" t="e">
        <f ca="1">_xll.BDP($H253,AJ$1)</f>
        <v>#NAME?</v>
      </c>
      <c r="AK253" s="67" t="e">
        <f ca="1">_xll.BDP($H253,AK$1)</f>
        <v>#NAME?</v>
      </c>
      <c r="AL253" s="67" t="e">
        <f ca="1">_xll.BDP($H253,AL$1)</f>
        <v>#NAME?</v>
      </c>
      <c r="AM253" s="34" t="e">
        <f ca="1">_xll.BDP($H253,AM$1)</f>
        <v>#NAME?</v>
      </c>
      <c r="AN253" s="34" t="e">
        <f ca="1">_xll.BDP($H253,AN$1)</f>
        <v>#NAME?</v>
      </c>
      <c r="AO253" s="34" t="e">
        <f ca="1">_xll.BDP($H253,AO$1)</f>
        <v>#NAME?</v>
      </c>
      <c r="AP253" s="34" t="e">
        <f ca="1">_xll.BDP($H253,AP$1)</f>
        <v>#NAME?</v>
      </c>
      <c r="AQ253" s="129" t="e">
        <v>#VALUE!</v>
      </c>
      <c r="AR253" s="129">
        <v>0.33637650000000002</v>
      </c>
      <c r="AS253" s="129">
        <v>0.31136019999999998</v>
      </c>
      <c r="AT253" s="63" t="s">
        <v>3492</v>
      </c>
      <c r="AU253" s="63" t="s">
        <v>3492</v>
      </c>
      <c r="AV253" t="str">
        <f t="shared" si="68"/>
        <v>19/10/2007</v>
      </c>
      <c r="AW253" s="67">
        <v>0.94876660341555974</v>
      </c>
      <c r="AX253" s="60">
        <f t="shared" si="69"/>
        <v>0.94876660341555974</v>
      </c>
      <c r="AY253" s="60">
        <f t="shared" si="70"/>
        <v>0</v>
      </c>
      <c r="AZ253" s="60">
        <f t="shared" si="71"/>
        <v>0.94876660341555974</v>
      </c>
      <c r="BA253" s="67">
        <v>36.347414816998402</v>
      </c>
      <c r="BB253" s="60">
        <v>0</v>
      </c>
      <c r="BC253" s="67" t="s">
        <v>3317</v>
      </c>
      <c r="BD253" s="60" t="e">
        <f ca="1">_xll.BDP($H253,BD$1)</f>
        <v>#NAME?</v>
      </c>
      <c r="BE253" s="60" t="e">
        <f t="shared" ca="1" si="72"/>
        <v>#NAME?</v>
      </c>
      <c r="BF253" s="63">
        <v>564</v>
      </c>
      <c r="BG253" s="63">
        <v>527.33299999999997</v>
      </c>
      <c r="BH253" s="63">
        <v>562.33299999999997</v>
      </c>
      <c r="BI253" s="63">
        <v>570.43600000000004</v>
      </c>
      <c r="BJ253" s="63">
        <v>557.12800000000004</v>
      </c>
      <c r="BK253" s="63">
        <v>546.39300000000003</v>
      </c>
      <c r="BL253" s="45">
        <f t="shared" ca="1" si="73"/>
        <v>0</v>
      </c>
      <c r="BM253" s="45">
        <f t="shared" ca="1" si="74"/>
        <v>0</v>
      </c>
      <c r="BN253" s="45">
        <f t="shared" ca="1" si="75"/>
        <v>0</v>
      </c>
      <c r="BO253" s="45">
        <f t="shared" ca="1" si="76"/>
        <v>0</v>
      </c>
      <c r="BP253" s="45">
        <f t="shared" ca="1" si="77"/>
        <v>0</v>
      </c>
      <c r="BQ253" s="45">
        <f t="shared" ca="1" si="78"/>
        <v>0</v>
      </c>
      <c r="BR253" s="29">
        <f t="shared" ca="1" si="79"/>
        <v>0</v>
      </c>
      <c r="CI253" s="125">
        <f t="shared" si="80"/>
        <v>2.2376305461382291</v>
      </c>
      <c r="CJ253">
        <f t="shared" si="81"/>
        <v>0</v>
      </c>
      <c r="CK253">
        <f t="shared" si="82"/>
        <v>0</v>
      </c>
      <c r="CL253">
        <f t="shared" si="83"/>
        <v>0</v>
      </c>
      <c r="CM253">
        <f t="shared" si="84"/>
        <v>0</v>
      </c>
      <c r="CN253">
        <f t="shared" si="85"/>
        <v>0</v>
      </c>
      <c r="CO253">
        <f t="shared" si="86"/>
        <v>0</v>
      </c>
      <c r="CP253">
        <f t="shared" si="87"/>
        <v>1</v>
      </c>
      <c r="CR253" t="e">
        <f ca="1">_xll.BDP($H253,CR$1)</f>
        <v>#NAME?</v>
      </c>
      <c r="CS253" t="e">
        <f ca="1">_xll.BDP($H253,CS$1)</f>
        <v>#NAME?</v>
      </c>
      <c r="CT253" s="121" t="e">
        <f ca="1">_xll.BDP($H253,CT$1)</f>
        <v>#NAME?</v>
      </c>
      <c r="CU253" s="122" t="e">
        <f ca="1">_xll.BDP($H253,CU$1)</f>
        <v>#NAME?</v>
      </c>
      <c r="CV253" s="122" t="e">
        <f ca="1">_xll.BDP($H253,CV$1)</f>
        <v>#NAME?</v>
      </c>
      <c r="CW253" s="122" t="e">
        <f ca="1">_xll.BDP($H253,CW$1)</f>
        <v>#NAME?</v>
      </c>
    </row>
    <row r="254" spans="1:101" x14ac:dyDescent="0.3">
      <c r="A254" t="str">
        <f t="shared" si="66"/>
        <v>10C</v>
      </c>
      <c r="B254">
        <v>10</v>
      </c>
      <c r="C254" s="31" t="s">
        <v>3294</v>
      </c>
      <c r="D254" s="31">
        <v>7</v>
      </c>
      <c r="E254" s="31">
        <v>1</v>
      </c>
      <c r="F254" s="33">
        <v>0.15</v>
      </c>
      <c r="G254" s="31" t="s">
        <v>4948</v>
      </c>
      <c r="H254" s="31" t="s">
        <v>1805</v>
      </c>
      <c r="I254" s="35">
        <v>1251</v>
      </c>
      <c r="J254" s="34" t="str">
        <f t="shared" si="67"/>
        <v>1251GRG LN Equity</v>
      </c>
      <c r="K254" s="24" t="s">
        <v>1806</v>
      </c>
      <c r="L254" s="25">
        <v>0.23883293586989129</v>
      </c>
      <c r="M254" s="25">
        <v>0.28180673025013497</v>
      </c>
      <c r="N254" s="25">
        <v>0.23883293586989129</v>
      </c>
      <c r="O254" s="25">
        <v>0.28180673025013497</v>
      </c>
      <c r="P254" s="26">
        <v>20.404387471917538</v>
      </c>
      <c r="Q254" s="26">
        <v>20.053955400089166</v>
      </c>
      <c r="R254" s="26">
        <v>27.490859232175502</v>
      </c>
      <c r="S254" s="27">
        <v>17.596960836542003</v>
      </c>
      <c r="T254" s="27">
        <v>17.986515071390798</v>
      </c>
      <c r="U254" s="25">
        <v>0.11258210180623976</v>
      </c>
      <c r="V254" s="28">
        <v>0.40644683216005933</v>
      </c>
      <c r="W254" s="25">
        <v>0.45771756978653533</v>
      </c>
      <c r="X254" s="29">
        <v>2.3232658479920344E-3</v>
      </c>
      <c r="Y254" s="28">
        <v>12.948671902421333</v>
      </c>
      <c r="Z254" s="28">
        <v>16.101153414465919</v>
      </c>
      <c r="AA254" s="28">
        <v>555700000</v>
      </c>
      <c r="AB254" s="28">
        <v>555700000</v>
      </c>
      <c r="AC254" s="28">
        <v>3600000</v>
      </c>
      <c r="AD254" s="30">
        <v>252900000</v>
      </c>
      <c r="AE254" s="36">
        <v>1.4234875444839857E-2</v>
      </c>
      <c r="AF254" s="66" t="e">
        <f ca="1">_xll.BDP($H254,AF$1)/1000000</f>
        <v>#NAME?</v>
      </c>
      <c r="AG254" s="66" t="e">
        <f ca="1">_xll.BDP($H254,AG$1)</f>
        <v>#NAME?</v>
      </c>
      <c r="AH254" s="67" t="e">
        <f ca="1">_xll.BDP($H254,AH$1)</f>
        <v>#NAME?</v>
      </c>
      <c r="AI254" s="67" t="e">
        <f ca="1">_xll.BDP($H254,AI$1)</f>
        <v>#NAME?</v>
      </c>
      <c r="AJ254" s="67" t="e">
        <f ca="1">_xll.BDP($H254,AJ$1)</f>
        <v>#NAME?</v>
      </c>
      <c r="AK254" s="67" t="e">
        <f ca="1">_xll.BDP($H254,AK$1)</f>
        <v>#NAME?</v>
      </c>
      <c r="AL254" s="67" t="e">
        <f ca="1">_xll.BDP($H254,AL$1)</f>
        <v>#NAME?</v>
      </c>
      <c r="AM254" s="34" t="e">
        <f ca="1">_xll.BDP($H254,AM$1)</f>
        <v>#NAME?</v>
      </c>
      <c r="AN254" s="34" t="e">
        <f ca="1">_xll.BDP($H254,AN$1)</f>
        <v>#NAME?</v>
      </c>
      <c r="AO254" s="34" t="e">
        <f ca="1">_xll.BDP($H254,AO$1)</f>
        <v>#NAME?</v>
      </c>
      <c r="AP254" s="34" t="e">
        <f ca="1">_xll.BDP($H254,AP$1)</f>
        <v>#NAME?</v>
      </c>
      <c r="AQ254" s="129">
        <v>0.1397159</v>
      </c>
      <c r="AR254" s="129">
        <v>0.21363560000000001</v>
      </c>
      <c r="AS254" s="129">
        <v>0.14226320000000001</v>
      </c>
      <c r="AT254" s="63" t="s">
        <v>3998</v>
      </c>
      <c r="AU254" s="63" t="s">
        <v>3317</v>
      </c>
      <c r="AV254" t="str">
        <f t="shared" si="68"/>
        <v>#N/A N/A</v>
      </c>
      <c r="AW254" s="67">
        <v>2.1595900439238656</v>
      </c>
      <c r="AX254" s="60">
        <f t="shared" si="69"/>
        <v>2.1595900439238656</v>
      </c>
      <c r="AY254" s="60">
        <f t="shared" si="70"/>
        <v>0.16912263087353199</v>
      </c>
      <c r="AZ254" s="60">
        <f t="shared" si="71"/>
        <v>2.3287126747973974</v>
      </c>
      <c r="BA254" s="67">
        <v>82.631387747579495</v>
      </c>
      <c r="BB254" s="60">
        <v>6.4710604347897487</v>
      </c>
      <c r="BC254" s="67">
        <v>89.102448182369244</v>
      </c>
      <c r="BD254" s="60" t="e">
        <f ca="1">_xll.BDP($H254,BD$1)</f>
        <v>#NAME?</v>
      </c>
      <c r="BE254" s="60" t="e">
        <f t="shared" ca="1" si="72"/>
        <v>#NAME?</v>
      </c>
      <c r="BF254" s="63">
        <v>123.818</v>
      </c>
      <c r="BG254" s="63">
        <v>136.18200000000002</v>
      </c>
      <c r="BH254" s="63">
        <v>151.45500000000001</v>
      </c>
      <c r="BI254" s="63">
        <v>18.333000000000002</v>
      </c>
      <c r="BJ254" s="63">
        <v>23.954000000000001</v>
      </c>
      <c r="BK254" s="63">
        <v>63.749000000000002</v>
      </c>
      <c r="BL254" s="45">
        <f t="shared" ca="1" si="73"/>
        <v>0</v>
      </c>
      <c r="BM254" s="45">
        <f t="shared" ca="1" si="74"/>
        <v>0</v>
      </c>
      <c r="BN254" s="45">
        <f t="shared" ca="1" si="75"/>
        <v>0</v>
      </c>
      <c r="BO254" s="45">
        <f t="shared" ca="1" si="76"/>
        <v>0</v>
      </c>
      <c r="BP254" s="45">
        <f t="shared" ca="1" si="77"/>
        <v>0</v>
      </c>
      <c r="BQ254" s="45">
        <f t="shared" ca="1" si="78"/>
        <v>0</v>
      </c>
      <c r="BR254" s="29">
        <f t="shared" ca="1" si="79"/>
        <v>0</v>
      </c>
      <c r="CI254" s="125">
        <f t="shared" si="80"/>
        <v>0.23883293586989129</v>
      </c>
      <c r="CJ254">
        <f t="shared" si="81"/>
        <v>0</v>
      </c>
      <c r="CK254">
        <f t="shared" si="82"/>
        <v>0</v>
      </c>
      <c r="CL254">
        <f t="shared" si="83"/>
        <v>0</v>
      </c>
      <c r="CM254">
        <f t="shared" si="84"/>
        <v>1</v>
      </c>
      <c r="CN254">
        <f t="shared" si="85"/>
        <v>0</v>
      </c>
      <c r="CO254">
        <f t="shared" si="86"/>
        <v>0</v>
      </c>
      <c r="CP254">
        <f t="shared" si="87"/>
        <v>0</v>
      </c>
      <c r="CR254" t="e">
        <f ca="1">_xll.BDP($H254,CR$1)</f>
        <v>#NAME?</v>
      </c>
      <c r="CS254" t="e">
        <f ca="1">_xll.BDP($H254,CS$1)</f>
        <v>#NAME?</v>
      </c>
      <c r="CT254" s="121" t="e">
        <f ca="1">_xll.BDP($H254,CT$1)</f>
        <v>#NAME?</v>
      </c>
      <c r="CU254" s="122" t="e">
        <f ca="1">_xll.BDP($H254,CU$1)</f>
        <v>#NAME?</v>
      </c>
      <c r="CV254" s="122" t="e">
        <f ca="1">_xll.BDP($H254,CV$1)</f>
        <v>#NAME?</v>
      </c>
      <c r="CW254" s="122" t="e">
        <f ca="1">_xll.BDP($H254,CW$1)</f>
        <v>#NAME?</v>
      </c>
    </row>
    <row r="255" spans="1:101" hidden="1" x14ac:dyDescent="0.3">
      <c r="A255" t="str">
        <f t="shared" si="66"/>
        <v>10A</v>
      </c>
      <c r="B255">
        <v>10</v>
      </c>
      <c r="C255" s="31" t="s">
        <v>3295</v>
      </c>
      <c r="D255" s="31">
        <v>8</v>
      </c>
      <c r="E255" s="31">
        <v>2</v>
      </c>
      <c r="F255" s="33">
        <v>0.18</v>
      </c>
      <c r="G255" s="31" t="s">
        <v>3102</v>
      </c>
      <c r="H255" s="24" t="s">
        <v>2248</v>
      </c>
      <c r="I255" s="34">
        <v>1252</v>
      </c>
      <c r="J255" s="34" t="str">
        <f t="shared" si="67"/>
        <v>1252IFCN SW Equity</v>
      </c>
      <c r="K255" s="24" t="s">
        <v>2249</v>
      </c>
      <c r="L255" s="25">
        <v>0.46886552174072771</v>
      </c>
      <c r="M255" s="25">
        <v>0.40545682047999071</v>
      </c>
      <c r="N255" s="25">
        <v>0.46886552174072771</v>
      </c>
      <c r="O255" s="25">
        <v>0.40545682047999071</v>
      </c>
      <c r="P255" s="26">
        <v>36.632119570924431</v>
      </c>
      <c r="Q255" s="26">
        <v>30.02510683930668</v>
      </c>
      <c r="R255" s="26">
        <v>37.394926344407764</v>
      </c>
      <c r="S255" s="27">
        <v>21.848237805484708</v>
      </c>
      <c r="T255" s="27">
        <v>21.675322597570602</v>
      </c>
      <c r="U255" s="25">
        <v>-5.8778323746535967E-3</v>
      </c>
      <c r="V255" s="28">
        <v>-1.973926032518164E-2</v>
      </c>
      <c r="W255" s="25">
        <v>0.6461097785333364</v>
      </c>
      <c r="X255" s="29" t="e">
        <v>#N/A</v>
      </c>
      <c r="Y255" s="28">
        <v>9.8177624857558623</v>
      </c>
      <c r="Z255" s="28">
        <v>6.4958898901281925</v>
      </c>
      <c r="AA255" s="28">
        <v>274922000</v>
      </c>
      <c r="AB255" s="28">
        <v>274922000</v>
      </c>
      <c r="AC255" s="28" t="e">
        <v>#N/A</v>
      </c>
      <c r="AD255" s="30">
        <v>82852533.726210445</v>
      </c>
      <c r="AE255" s="36">
        <v>0</v>
      </c>
      <c r="AF255" s="66" t="e">
        <f ca="1">_xll.BDP($H255,AF$1)/1000000</f>
        <v>#NAME?</v>
      </c>
      <c r="AG255" s="66" t="e">
        <f ca="1">_xll.BDP($H255,AG$1)</f>
        <v>#NAME?</v>
      </c>
      <c r="AH255" s="67" t="e">
        <f ca="1">_xll.BDP($H255,AH$1)</f>
        <v>#NAME?</v>
      </c>
      <c r="AI255" s="67" t="e">
        <f ca="1">_xll.BDP($H255,AI$1)</f>
        <v>#NAME?</v>
      </c>
      <c r="AJ255" s="67" t="e">
        <f ca="1">_xll.BDP($H255,AJ$1)</f>
        <v>#NAME?</v>
      </c>
      <c r="AK255" s="67" t="e">
        <f ca="1">_xll.BDP($H255,AK$1)</f>
        <v>#NAME?</v>
      </c>
      <c r="AL255" s="67" t="e">
        <f ca="1">_xll.BDP($H255,AL$1)</f>
        <v>#NAME?</v>
      </c>
      <c r="AM255" s="34" t="e">
        <f ca="1">_xll.BDP($H255,AM$1)</f>
        <v>#NAME?</v>
      </c>
      <c r="AN255" s="34" t="e">
        <f ca="1">_xll.BDP($H255,AN$1)</f>
        <v>#NAME?</v>
      </c>
      <c r="AO255" s="34" t="e">
        <f ca="1">_xll.BDP($H255,AO$1)</f>
        <v>#NAME?</v>
      </c>
      <c r="AP255" s="34" t="e">
        <f ca="1">_xll.BDP($H255,AP$1)</f>
        <v>#NAME?</v>
      </c>
      <c r="AQ255" s="129">
        <v>0.18239380000000002</v>
      </c>
      <c r="AR255" s="129">
        <v>0.20613119999999999</v>
      </c>
      <c r="AS255" s="129">
        <v>0.14226940000000002</v>
      </c>
      <c r="AT255" s="63" t="s">
        <v>3493</v>
      </c>
      <c r="AU255" s="63" t="s">
        <v>3493</v>
      </c>
      <c r="AV255" t="str">
        <f t="shared" si="68"/>
        <v>09/11/2000</v>
      </c>
      <c r="AW255" s="67">
        <v>1.5734265734265735</v>
      </c>
      <c r="AX255" s="60">
        <f t="shared" si="69"/>
        <v>1.5734265734265735</v>
      </c>
      <c r="AY255" s="60">
        <f t="shared" si="70"/>
        <v>0</v>
      </c>
      <c r="AZ255" s="60">
        <f t="shared" si="71"/>
        <v>1.5734265734265735</v>
      </c>
      <c r="BA255" s="67">
        <v>49.781979917120282</v>
      </c>
      <c r="BB255" s="60">
        <v>0</v>
      </c>
      <c r="BC255" s="67" t="s">
        <v>3317</v>
      </c>
      <c r="BD255" s="60" t="e">
        <f ca="1">_xll.BDP($H255,BD$1)</f>
        <v>#NAME?</v>
      </c>
      <c r="BE255" s="60" t="e">
        <f t="shared" ca="1" si="72"/>
        <v>#NAME?</v>
      </c>
      <c r="BF255" s="63">
        <v>89.611000000000004</v>
      </c>
      <c r="BG255" s="63">
        <v>102.52200000000001</v>
      </c>
      <c r="BH255" s="63">
        <v>111.875</v>
      </c>
      <c r="BI255" s="63">
        <v>79.813000000000002</v>
      </c>
      <c r="BJ255" s="63">
        <v>83.582000000000008</v>
      </c>
      <c r="BK255" s="63">
        <v>90.028999999999996</v>
      </c>
      <c r="BL255" s="45">
        <f t="shared" ca="1" si="73"/>
        <v>0</v>
      </c>
      <c r="BM255" s="45">
        <f t="shared" ca="1" si="74"/>
        <v>0</v>
      </c>
      <c r="BN255" s="45">
        <f t="shared" ca="1" si="75"/>
        <v>0</v>
      </c>
      <c r="BO255" s="45">
        <f t="shared" ca="1" si="76"/>
        <v>0</v>
      </c>
      <c r="BP255" s="45">
        <f t="shared" ca="1" si="77"/>
        <v>0</v>
      </c>
      <c r="BQ255" s="45">
        <f t="shared" ca="1" si="78"/>
        <v>0</v>
      </c>
      <c r="BR255" s="29">
        <f t="shared" ca="1" si="79"/>
        <v>0</v>
      </c>
      <c r="CI255" s="125">
        <f t="shared" si="80"/>
        <v>0.46886552174072771</v>
      </c>
      <c r="CJ255">
        <f t="shared" si="81"/>
        <v>0</v>
      </c>
      <c r="CK255">
        <f t="shared" si="82"/>
        <v>0</v>
      </c>
      <c r="CL255">
        <f t="shared" si="83"/>
        <v>0</v>
      </c>
      <c r="CM255">
        <f t="shared" si="84"/>
        <v>0</v>
      </c>
      <c r="CN255">
        <f t="shared" si="85"/>
        <v>0</v>
      </c>
      <c r="CO255">
        <f t="shared" si="86"/>
        <v>1</v>
      </c>
      <c r="CP255">
        <f t="shared" si="87"/>
        <v>0</v>
      </c>
      <c r="CR255" t="e">
        <f ca="1">_xll.BDP($H255,CR$1)</f>
        <v>#NAME?</v>
      </c>
      <c r="CS255" t="e">
        <f ca="1">_xll.BDP($H255,CS$1)</f>
        <v>#NAME?</v>
      </c>
      <c r="CT255" s="121" t="e">
        <f ca="1">_xll.BDP($H255,CT$1)</f>
        <v>#NAME?</v>
      </c>
      <c r="CU255" s="122" t="e">
        <f ca="1">_xll.BDP($H255,CU$1)</f>
        <v>#NAME?</v>
      </c>
      <c r="CV255" s="122" t="e">
        <f ca="1">_xll.BDP($H255,CV$1)</f>
        <v>#NAME?</v>
      </c>
      <c r="CW255" s="122" t="e">
        <f ca="1">_xll.BDP($H255,CW$1)</f>
        <v>#NAME?</v>
      </c>
    </row>
    <row r="256" spans="1:101" hidden="1" x14ac:dyDescent="0.3">
      <c r="A256" t="str">
        <f t="shared" si="66"/>
        <v>6A</v>
      </c>
      <c r="B256">
        <v>6</v>
      </c>
      <c r="C256" s="31" t="s">
        <v>3295</v>
      </c>
      <c r="D256" s="31">
        <v>8</v>
      </c>
      <c r="E256" s="31">
        <v>7</v>
      </c>
      <c r="F256" s="33">
        <v>0.13</v>
      </c>
      <c r="G256" s="31"/>
      <c r="H256" s="24" t="s">
        <v>334</v>
      </c>
      <c r="I256" s="35">
        <v>1253</v>
      </c>
      <c r="J256" s="34" t="str">
        <f t="shared" si="67"/>
        <v>1253AJG US Equity</v>
      </c>
      <c r="K256" s="24" t="s">
        <v>1020</v>
      </c>
      <c r="L256" s="25">
        <v>0.26413161376523775</v>
      </c>
      <c r="M256" s="25">
        <v>0.33773890739388324</v>
      </c>
      <c r="N256" s="25">
        <v>0.10359061657516641</v>
      </c>
      <c r="O256" s="25">
        <v>0.12554043764690304</v>
      </c>
      <c r="P256" s="26">
        <v>10.221465076660987</v>
      </c>
      <c r="Q256" s="26">
        <v>8.5246036962906313</v>
      </c>
      <c r="R256" s="26">
        <v>12.356969671189757</v>
      </c>
      <c r="S256" s="27">
        <v>23.902502171792889</v>
      </c>
      <c r="T256" s="27">
        <v>30.856446776611687</v>
      </c>
      <c r="U256" s="25">
        <v>0.15633829878613892</v>
      </c>
      <c r="V256" s="28">
        <v>2.453440936502306</v>
      </c>
      <c r="W256" s="25">
        <v>0.21861472821458983</v>
      </c>
      <c r="X256" s="29">
        <v>3.6835194623671096E-2</v>
      </c>
      <c r="Y256" s="28">
        <v>6.6481749029639001</v>
      </c>
      <c r="Z256" s="28">
        <v>13.437566347695817</v>
      </c>
      <c r="AA256" s="28">
        <v>5614100000</v>
      </c>
      <c r="AB256" s="28">
        <v>15103500000</v>
      </c>
      <c r="AC256" s="28">
        <v>25800000</v>
      </c>
      <c r="AD256" s="30">
        <v>2119300000</v>
      </c>
      <c r="AE256" s="36">
        <v>1.2173830981927996E-2</v>
      </c>
      <c r="AF256" s="66" t="e">
        <f ca="1">_xll.BDP($H256,AF$1)/1000000</f>
        <v>#NAME?</v>
      </c>
      <c r="AG256" s="66" t="e">
        <f ca="1">_xll.BDP($H256,AG$1)</f>
        <v>#NAME?</v>
      </c>
      <c r="AH256" s="67" t="e">
        <f ca="1">_xll.BDP($H256,AH$1)</f>
        <v>#NAME?</v>
      </c>
      <c r="AI256" s="67" t="e">
        <f ca="1">_xll.BDP($H256,AI$1)</f>
        <v>#NAME?</v>
      </c>
      <c r="AJ256" s="67" t="e">
        <f ca="1">_xll.BDP($H256,AJ$1)</f>
        <v>#NAME?</v>
      </c>
      <c r="AK256" s="67" t="e">
        <f ca="1">_xll.BDP($H256,AK$1)</f>
        <v>#NAME?</v>
      </c>
      <c r="AL256" s="67" t="e">
        <f ca="1">_xll.BDP($H256,AL$1)</f>
        <v>#NAME?</v>
      </c>
      <c r="AM256" s="34" t="e">
        <f ca="1">_xll.BDP($H256,AM$1)</f>
        <v>#NAME?</v>
      </c>
      <c r="AN256" s="34" t="e">
        <f ca="1">_xll.BDP($H256,AN$1)</f>
        <v>#NAME?</v>
      </c>
      <c r="AO256" s="34" t="e">
        <f ca="1">_xll.BDP($H256,AO$1)</f>
        <v>#NAME?</v>
      </c>
      <c r="AP256" s="34" t="e">
        <f ca="1">_xll.BDP($H256,AP$1)</f>
        <v>#NAME?</v>
      </c>
      <c r="AQ256" s="129">
        <v>0.13978759999999998</v>
      </c>
      <c r="AR256" s="129">
        <v>0.2205107</v>
      </c>
      <c r="AS256" s="129">
        <v>0.27490600000000004</v>
      </c>
      <c r="AT256" s="63" t="s">
        <v>3998</v>
      </c>
      <c r="AU256" s="63" t="s">
        <v>3494</v>
      </c>
      <c r="AV256" t="str">
        <f t="shared" si="68"/>
        <v>01/06/1984</v>
      </c>
      <c r="AW256" s="67">
        <v>1.0008188734799908</v>
      </c>
      <c r="AX256" s="60">
        <f t="shared" si="69"/>
        <v>1.0008188734799908</v>
      </c>
      <c r="AY256" s="60">
        <f t="shared" si="70"/>
        <v>-0.14797358168261285</v>
      </c>
      <c r="AZ256" s="60">
        <f t="shared" si="71"/>
        <v>0.85284529179737789</v>
      </c>
      <c r="BA256" s="67">
        <v>32.651799984778137</v>
      </c>
      <c r="BB256" s="60">
        <v>-4.8276505571200161</v>
      </c>
      <c r="BC256" s="67">
        <v>27.824149427658121</v>
      </c>
      <c r="BD256" s="60" t="e">
        <f ca="1">_xll.BDP($H256,BD$1)</f>
        <v>#NAME?</v>
      </c>
      <c r="BE256" s="60" t="e">
        <f t="shared" ca="1" si="72"/>
        <v>#NAME?</v>
      </c>
      <c r="BF256" s="63">
        <v>1923.933</v>
      </c>
      <c r="BG256" s="63">
        <v>2151.2350000000001</v>
      </c>
      <c r="BH256" s="63">
        <v>2436.1</v>
      </c>
      <c r="BI256" s="63">
        <v>1946.835</v>
      </c>
      <c r="BJ256" s="63">
        <v>2301.9960000000001</v>
      </c>
      <c r="BK256" s="63">
        <v>2776.105</v>
      </c>
      <c r="BL256" s="45">
        <f t="shared" ca="1" si="73"/>
        <v>0</v>
      </c>
      <c r="BM256" s="45">
        <f t="shared" ca="1" si="74"/>
        <v>0</v>
      </c>
      <c r="BN256" s="45">
        <f t="shared" ca="1" si="75"/>
        <v>0</v>
      </c>
      <c r="BO256" s="45">
        <f t="shared" ca="1" si="76"/>
        <v>0</v>
      </c>
      <c r="BP256" s="45">
        <f t="shared" ca="1" si="77"/>
        <v>0</v>
      </c>
      <c r="BQ256" s="45">
        <f t="shared" ca="1" si="78"/>
        <v>0</v>
      </c>
      <c r="BR256" s="29">
        <f t="shared" ca="1" si="79"/>
        <v>0</v>
      </c>
      <c r="CI256" s="125">
        <f t="shared" si="80"/>
        <v>0.26413161376523775</v>
      </c>
      <c r="CJ256">
        <f t="shared" si="81"/>
        <v>0</v>
      </c>
      <c r="CK256">
        <f t="shared" si="82"/>
        <v>0</v>
      </c>
      <c r="CL256">
        <f t="shared" si="83"/>
        <v>0</v>
      </c>
      <c r="CM256">
        <f t="shared" si="84"/>
        <v>1</v>
      </c>
      <c r="CN256">
        <f t="shared" si="85"/>
        <v>0</v>
      </c>
      <c r="CO256">
        <f t="shared" si="86"/>
        <v>0</v>
      </c>
      <c r="CP256">
        <f t="shared" si="87"/>
        <v>0</v>
      </c>
      <c r="CR256" t="e">
        <f ca="1">_xll.BDP($H256,CR$1)</f>
        <v>#NAME?</v>
      </c>
      <c r="CS256" t="e">
        <f ca="1">_xll.BDP($H256,CS$1)</f>
        <v>#NAME?</v>
      </c>
      <c r="CT256" s="121" t="e">
        <f ca="1">_xll.BDP($H256,CT$1)</f>
        <v>#NAME?</v>
      </c>
      <c r="CU256" s="122" t="e">
        <f ca="1">_xll.BDP($H256,CU$1)</f>
        <v>#NAME?</v>
      </c>
      <c r="CV256" s="122" t="e">
        <f ca="1">_xll.BDP($H256,CV$1)</f>
        <v>#NAME?</v>
      </c>
      <c r="CW256" s="122" t="e">
        <f ca="1">_xll.BDP($H256,CW$1)</f>
        <v>#NAME?</v>
      </c>
    </row>
    <row r="257" spans="1:101" hidden="1" x14ac:dyDescent="0.3">
      <c r="A257" t="str">
        <f t="shared" si="66"/>
        <v>10A</v>
      </c>
      <c r="B257">
        <v>10</v>
      </c>
      <c r="C257" s="31" t="s">
        <v>3295</v>
      </c>
      <c r="D257" s="31">
        <v>9</v>
      </c>
      <c r="E257" s="31">
        <v>8</v>
      </c>
      <c r="F257" s="33">
        <v>0.3</v>
      </c>
      <c r="G257" s="31" t="s">
        <v>2664</v>
      </c>
      <c r="H257" s="44" t="s">
        <v>2665</v>
      </c>
      <c r="I257" s="34">
        <v>1254</v>
      </c>
      <c r="J257" s="34" t="str">
        <f t="shared" si="67"/>
        <v>1254ADDTB SS Equity</v>
      </c>
      <c r="K257" s="44" t="s">
        <v>2666</v>
      </c>
      <c r="L257" s="25">
        <v>0.34242584497447698</v>
      </c>
      <c r="M257" s="25">
        <v>0.38642297650130547</v>
      </c>
      <c r="N257" s="25">
        <v>0.20249483288151646</v>
      </c>
      <c r="O257" s="25">
        <v>0.22933884297520662</v>
      </c>
      <c r="P257" s="26">
        <v>14.309473750274579</v>
      </c>
      <c r="Q257" s="26">
        <v>11.042281766830381</v>
      </c>
      <c r="R257" s="26">
        <v>15.654466186758592</v>
      </c>
      <c r="S257" s="27">
        <v>13.703881681092804</v>
      </c>
      <c r="T257" s="27">
        <v>15.630009618467458</v>
      </c>
      <c r="U257" s="25">
        <v>0.35333661255943599</v>
      </c>
      <c r="V257" s="28">
        <v>1.6166541635408853</v>
      </c>
      <c r="W257" s="25">
        <v>0.69401678439896153</v>
      </c>
      <c r="X257" s="29" t="e">
        <v>#N/A</v>
      </c>
      <c r="Y257" s="28">
        <v>18.704479326901769</v>
      </c>
      <c r="Z257" s="28">
        <v>23.828367937833917</v>
      </c>
      <c r="AA257" s="28">
        <v>5745000000</v>
      </c>
      <c r="AB257" s="28">
        <v>9680000000</v>
      </c>
      <c r="AC257" s="28" t="e">
        <v>#N/A</v>
      </c>
      <c r="AD257" s="30">
        <v>2177000000</v>
      </c>
      <c r="AE257" s="36">
        <v>0</v>
      </c>
      <c r="AF257" s="66" t="e">
        <f ca="1">_xll.BDP($H257,AF$1)/1000000</f>
        <v>#NAME?</v>
      </c>
      <c r="AG257" s="66" t="e">
        <f ca="1">_xll.BDP($H257,AG$1)</f>
        <v>#NAME?</v>
      </c>
      <c r="AH257" s="67" t="e">
        <f ca="1">_xll.BDP($H257,AH$1)</f>
        <v>#NAME?</v>
      </c>
      <c r="AI257" s="67" t="e">
        <f ca="1">_xll.BDP($H257,AI$1)</f>
        <v>#NAME?</v>
      </c>
      <c r="AJ257" s="67" t="e">
        <f ca="1">_xll.BDP($H257,AJ$1)</f>
        <v>#NAME?</v>
      </c>
      <c r="AK257" s="67" t="e">
        <f ca="1">_xll.BDP($H257,AK$1)</f>
        <v>#NAME?</v>
      </c>
      <c r="AL257" s="67" t="e">
        <f ca="1">_xll.BDP($H257,AL$1)</f>
        <v>#NAME?</v>
      </c>
      <c r="AM257" s="34" t="e">
        <f ca="1">_xll.BDP($H257,AM$1)</f>
        <v>#NAME?</v>
      </c>
      <c r="AN257" s="34" t="e">
        <f ca="1">_xll.BDP($H257,AN$1)</f>
        <v>#NAME?</v>
      </c>
      <c r="AO257" s="34" t="e">
        <f ca="1">_xll.BDP($H257,AO$1)</f>
        <v>#NAME?</v>
      </c>
      <c r="AP257" s="34" t="e">
        <f ca="1">_xll.BDP($H257,AP$1)</f>
        <v>#NAME?</v>
      </c>
      <c r="AQ257" s="129">
        <v>0.29111100000000001</v>
      </c>
      <c r="AR257" s="129">
        <v>0.33042160000000004</v>
      </c>
      <c r="AS257" s="129">
        <v>0.36758639999999998</v>
      </c>
      <c r="AT257" s="63" t="s">
        <v>4049</v>
      </c>
      <c r="AU257" s="63" t="s">
        <v>3317</v>
      </c>
      <c r="AV257" t="str">
        <f t="shared" si="68"/>
        <v>03/09/2001</v>
      </c>
      <c r="AW257" s="67">
        <v>1.2671059300557526</v>
      </c>
      <c r="AX257" s="60">
        <f t="shared" si="69"/>
        <v>1.2671059300557526</v>
      </c>
      <c r="AY257" s="60">
        <f t="shared" si="70"/>
        <v>0</v>
      </c>
      <c r="AZ257" s="60">
        <f t="shared" si="71"/>
        <v>1.2671059300557526</v>
      </c>
      <c r="BA257" s="67">
        <v>44.278157104223666</v>
      </c>
      <c r="BB257" s="60">
        <v>0</v>
      </c>
      <c r="BC257" s="67">
        <v>44.278157104223659</v>
      </c>
      <c r="BD257" s="60" t="e">
        <f ca="1">_xll.BDP($H257,BD$1)</f>
        <v>#NAME?</v>
      </c>
      <c r="BE257" s="60" t="e">
        <f t="shared" ca="1" si="72"/>
        <v>#NAME?</v>
      </c>
      <c r="BF257" s="63">
        <v>1683.6000000000001</v>
      </c>
      <c r="BG257" s="63">
        <v>1881.1670000000001</v>
      </c>
      <c r="BH257" s="63">
        <v>2010.2</v>
      </c>
      <c r="BI257" s="63">
        <v>1525.4090000000001</v>
      </c>
      <c r="BJ257" s="63">
        <v>2067.2150000000001</v>
      </c>
      <c r="BK257" s="63">
        <v>2177.721</v>
      </c>
      <c r="BL257" s="45">
        <f t="shared" ca="1" si="73"/>
        <v>0</v>
      </c>
      <c r="BM257" s="45">
        <f t="shared" ca="1" si="74"/>
        <v>0</v>
      </c>
      <c r="BN257" s="45">
        <f t="shared" ca="1" si="75"/>
        <v>0</v>
      </c>
      <c r="BO257" s="45">
        <f t="shared" ca="1" si="76"/>
        <v>0</v>
      </c>
      <c r="BP257" s="45">
        <f t="shared" ca="1" si="77"/>
        <v>0</v>
      </c>
      <c r="BQ257" s="45">
        <f t="shared" ca="1" si="78"/>
        <v>0</v>
      </c>
      <c r="BR257" s="29">
        <f t="shared" ca="1" si="79"/>
        <v>0</v>
      </c>
      <c r="CI257" s="125">
        <f t="shared" si="80"/>
        <v>0.34242584497447698</v>
      </c>
      <c r="CJ257">
        <f t="shared" si="81"/>
        <v>0</v>
      </c>
      <c r="CK257">
        <f t="shared" si="82"/>
        <v>0</v>
      </c>
      <c r="CL257">
        <f t="shared" si="83"/>
        <v>0</v>
      </c>
      <c r="CM257">
        <f t="shared" si="84"/>
        <v>0</v>
      </c>
      <c r="CN257">
        <f t="shared" si="85"/>
        <v>1</v>
      </c>
      <c r="CO257">
        <f t="shared" si="86"/>
        <v>0</v>
      </c>
      <c r="CP257">
        <f t="shared" si="87"/>
        <v>0</v>
      </c>
      <c r="CR257" t="e">
        <f ca="1">_xll.BDP($H257,CR$1)</f>
        <v>#NAME?</v>
      </c>
      <c r="CS257" t="e">
        <f ca="1">_xll.BDP($H257,CS$1)</f>
        <v>#NAME?</v>
      </c>
      <c r="CT257" s="121" t="e">
        <f ca="1">_xll.BDP($H257,CT$1)</f>
        <v>#NAME?</v>
      </c>
      <c r="CU257" s="122" t="e">
        <f ca="1">_xll.BDP($H257,CU$1)</f>
        <v>#NAME?</v>
      </c>
      <c r="CV257" s="122" t="e">
        <f ca="1">_xll.BDP($H257,CV$1)</f>
        <v>#NAME?</v>
      </c>
      <c r="CW257" s="122" t="e">
        <f ca="1">_xll.BDP($H257,CW$1)</f>
        <v>#NAME?</v>
      </c>
    </row>
    <row r="258" spans="1:101" hidden="1" x14ac:dyDescent="0.3">
      <c r="A258" t="str">
        <f t="shared" si="66"/>
        <v>10A</v>
      </c>
      <c r="B258">
        <v>10</v>
      </c>
      <c r="C258" s="31" t="s">
        <v>3295</v>
      </c>
      <c r="D258" s="31">
        <v>10</v>
      </c>
      <c r="E258" s="31">
        <v>5</v>
      </c>
      <c r="F258" s="31" t="s">
        <v>3264</v>
      </c>
      <c r="G258" s="31" t="s">
        <v>3282</v>
      </c>
      <c r="H258" s="31" t="s">
        <v>2123</v>
      </c>
      <c r="I258" s="35">
        <v>1255</v>
      </c>
      <c r="J258" s="34" t="str">
        <f t="shared" si="67"/>
        <v>1255CRAYN NO Equity</v>
      </c>
      <c r="K258" s="24" t="s">
        <v>2124</v>
      </c>
      <c r="L258" s="25">
        <v>-1.0841296063185344</v>
      </c>
      <c r="M258" s="25">
        <v>1.6735919493588736</v>
      </c>
      <c r="N258" s="25">
        <v>0.36918725704785182</v>
      </c>
      <c r="O258" s="25">
        <v>0.12155188191159817</v>
      </c>
      <c r="P258" s="26">
        <v>8.3057965095126409</v>
      </c>
      <c r="Q258" s="26">
        <v>5.9653583470705085</v>
      </c>
      <c r="R258" s="26">
        <v>-5.7450304259634892</v>
      </c>
      <c r="S258" s="27">
        <v>7.2361967275718966</v>
      </c>
      <c r="T258" s="27">
        <v>14.362443290885519</v>
      </c>
      <c r="U258" s="25">
        <v>0.14379622021364011</v>
      </c>
      <c r="V258" s="28">
        <v>2.2002974802193256</v>
      </c>
      <c r="W258" s="25">
        <v>0.17023755582885625</v>
      </c>
      <c r="X258" s="29">
        <v>6.7657919696490668E-2</v>
      </c>
      <c r="Y258" s="28">
        <v>10.589131264432584</v>
      </c>
      <c r="Z258" s="28" t="e">
        <v>#N/A</v>
      </c>
      <c r="AA258" s="28">
        <v>246439999.99999952</v>
      </c>
      <c r="AB258" s="28">
        <v>3393118999.9999995</v>
      </c>
      <c r="AC258" s="28" t="e">
        <v>#N/A</v>
      </c>
      <c r="AD258" s="30">
        <v>305143000</v>
      </c>
      <c r="AE258" s="36">
        <v>0</v>
      </c>
      <c r="AF258" s="66" t="e">
        <f ca="1">_xll.BDP($H258,AF$1)/1000000</f>
        <v>#NAME?</v>
      </c>
      <c r="AG258" s="66" t="e">
        <f ca="1">_xll.BDP($H258,AG$1)</f>
        <v>#NAME?</v>
      </c>
      <c r="AH258" s="67" t="e">
        <f ca="1">_xll.BDP($H258,AH$1)</f>
        <v>#NAME?</v>
      </c>
      <c r="AI258" s="67" t="e">
        <f ca="1">_xll.BDP($H258,AI$1)</f>
        <v>#NAME?</v>
      </c>
      <c r="AJ258" s="67" t="e">
        <f ca="1">_xll.BDP($H258,AJ$1)</f>
        <v>#NAME?</v>
      </c>
      <c r="AK258" s="67" t="e">
        <f ca="1">_xll.BDP($H258,AK$1)</f>
        <v>#NAME?</v>
      </c>
      <c r="AL258" s="67" t="e">
        <f ca="1">_xll.BDP($H258,AL$1)</f>
        <v>#NAME?</v>
      </c>
      <c r="AM258" s="34" t="e">
        <f ca="1">_xll.BDP($H258,AM$1)</f>
        <v>#NAME?</v>
      </c>
      <c r="AN258" s="34" t="e">
        <f ca="1">_xll.BDP($H258,AN$1)</f>
        <v>#NAME?</v>
      </c>
      <c r="AO258" s="34" t="e">
        <f ca="1">_xll.BDP($H258,AO$1)</f>
        <v>#NAME?</v>
      </c>
      <c r="AP258" s="34" t="e">
        <f ca="1">_xll.BDP($H258,AP$1)</f>
        <v>#NAME?</v>
      </c>
      <c r="AQ258" s="129" t="e">
        <v>#VALUE!</v>
      </c>
      <c r="AR258" s="129" t="e">
        <v>#VALUE!</v>
      </c>
      <c r="AS258" s="129">
        <v>0.43729390000000001</v>
      </c>
      <c r="AT258" s="63" t="s">
        <v>3495</v>
      </c>
      <c r="AU258" s="63" t="s">
        <v>3495</v>
      </c>
      <c r="AV258" t="str">
        <f t="shared" si="68"/>
        <v>08/11/2017</v>
      </c>
      <c r="AW258" s="67" t="s">
        <v>3317</v>
      </c>
      <c r="AX258" s="60">
        <f t="shared" si="69"/>
        <v>0</v>
      </c>
      <c r="AY258" s="60">
        <f t="shared" ca="1" si="70"/>
        <v>0</v>
      </c>
      <c r="AZ258" s="60">
        <f t="shared" ca="1" si="71"/>
        <v>0</v>
      </c>
      <c r="BA258" s="67">
        <v>0</v>
      </c>
      <c r="BB258" s="60">
        <v>-336.17665993295901</v>
      </c>
      <c r="BC258" s="67">
        <v>-336.17665993295901</v>
      </c>
      <c r="BD258" s="60" t="e">
        <f ca="1">_xll.BDP($H258,BD$1)</f>
        <v>#NAME?</v>
      </c>
      <c r="BE258" s="60" t="e">
        <f t="shared" ca="1" si="72"/>
        <v>#NAME?</v>
      </c>
      <c r="BF258" s="63">
        <v>345.66700000000003</v>
      </c>
      <c r="BG258" s="63">
        <v>618.4</v>
      </c>
      <c r="BH258" s="63">
        <v>811.1</v>
      </c>
      <c r="BI258" s="63">
        <v>826.02499999999998</v>
      </c>
      <c r="BJ258" s="63">
        <v>1009.6750000000001</v>
      </c>
      <c r="BK258" s="63">
        <v>767.05000000000007</v>
      </c>
      <c r="BL258" s="45">
        <f t="shared" ca="1" si="73"/>
        <v>0</v>
      </c>
      <c r="BM258" s="45">
        <f t="shared" ca="1" si="74"/>
        <v>0</v>
      </c>
      <c r="BN258" s="45">
        <f t="shared" ca="1" si="75"/>
        <v>0</v>
      </c>
      <c r="BO258" s="45">
        <f t="shared" ca="1" si="76"/>
        <v>0</v>
      </c>
      <c r="BP258" s="45">
        <f t="shared" ca="1" si="77"/>
        <v>0</v>
      </c>
      <c r="BQ258" s="45">
        <f t="shared" ca="1" si="78"/>
        <v>0</v>
      </c>
      <c r="BR258" s="29">
        <f t="shared" ca="1" si="79"/>
        <v>0</v>
      </c>
      <c r="CI258" s="125">
        <f t="shared" si="80"/>
        <v>-1.0841296063185344</v>
      </c>
      <c r="CJ258">
        <f t="shared" si="81"/>
        <v>0</v>
      </c>
      <c r="CK258">
        <f t="shared" si="82"/>
        <v>0</v>
      </c>
      <c r="CL258">
        <f t="shared" si="83"/>
        <v>0</v>
      </c>
      <c r="CM258">
        <f t="shared" si="84"/>
        <v>0</v>
      </c>
      <c r="CN258">
        <f t="shared" si="85"/>
        <v>0</v>
      </c>
      <c r="CO258">
        <f t="shared" si="86"/>
        <v>0</v>
      </c>
      <c r="CP258">
        <f t="shared" si="87"/>
        <v>1</v>
      </c>
      <c r="CR258" t="e">
        <f ca="1">_xll.BDP($H258,CR$1)</f>
        <v>#NAME?</v>
      </c>
      <c r="CS258" t="e">
        <f ca="1">_xll.BDP($H258,CS$1)</f>
        <v>#NAME?</v>
      </c>
      <c r="CT258" s="121" t="e">
        <f ca="1">_xll.BDP($H258,CT$1)</f>
        <v>#NAME?</v>
      </c>
      <c r="CU258" s="122" t="e">
        <f ca="1">_xll.BDP($H258,CU$1)</f>
        <v>#NAME?</v>
      </c>
      <c r="CV258" s="122" t="e">
        <f ca="1">_xll.BDP($H258,CV$1)</f>
        <v>#NAME?</v>
      </c>
      <c r="CW258" s="122" t="e">
        <f ca="1">_xll.BDP($H258,CW$1)</f>
        <v>#NAME?</v>
      </c>
    </row>
    <row r="259" spans="1:101" hidden="1" x14ac:dyDescent="0.3">
      <c r="A259" t="str">
        <f t="shared" ref="A259:A322" si="88">B259&amp;C259</f>
        <v>7B</v>
      </c>
      <c r="B259">
        <v>7</v>
      </c>
      <c r="C259" s="31" t="s">
        <v>3296</v>
      </c>
      <c r="D259" s="31">
        <v>13</v>
      </c>
      <c r="E259" s="31">
        <v>8</v>
      </c>
      <c r="F259" s="33">
        <v>0.14000000000000001</v>
      </c>
      <c r="G259" s="31" t="s">
        <v>3111</v>
      </c>
      <c r="H259" s="44" t="s">
        <v>2640</v>
      </c>
      <c r="I259" s="34">
        <v>1256</v>
      </c>
      <c r="J259" s="34" t="str">
        <f t="shared" ref="J259:J322" si="89">I259&amp;H259</f>
        <v>1256ATCOA SS Equity</v>
      </c>
      <c r="K259" s="44" t="s">
        <v>2641</v>
      </c>
      <c r="L259" s="25">
        <v>0.59284384106087684</v>
      </c>
      <c r="M259" s="25">
        <v>0.50513209940417581</v>
      </c>
      <c r="N259" s="25">
        <v>0.34567720711182476</v>
      </c>
      <c r="O259" s="25">
        <v>0.29041605895447914</v>
      </c>
      <c r="P259" s="26">
        <v>19.235078786715626</v>
      </c>
      <c r="Q259" s="26">
        <v>14.853642290517827</v>
      </c>
      <c r="R259" s="26">
        <v>18.776828288143474</v>
      </c>
      <c r="S259" s="27">
        <v>25.879518988059353</v>
      </c>
      <c r="T259" s="27">
        <v>25.897045816380682</v>
      </c>
      <c r="U259" s="25">
        <v>0.20422039224184635</v>
      </c>
      <c r="V259" s="28">
        <v>0.73308051341890312</v>
      </c>
      <c r="W259" s="25">
        <v>0.78786536988898903</v>
      </c>
      <c r="X259" s="29" t="e">
        <v>#N/A</v>
      </c>
      <c r="Y259" s="28">
        <v>9.6835463175768162</v>
      </c>
      <c r="Z259" s="28">
        <v>-24.486189889217801</v>
      </c>
      <c r="AA259" s="28">
        <v>59917000000</v>
      </c>
      <c r="AB259" s="28">
        <v>104216000000</v>
      </c>
      <c r="AC259" s="28" t="e">
        <v>#N/A</v>
      </c>
      <c r="AD259" s="30">
        <v>23672000000</v>
      </c>
      <c r="AE259" s="36">
        <v>0</v>
      </c>
      <c r="AF259" s="66" t="e">
        <f ca="1">_xll.BDP($H259,AF$1)/1000000</f>
        <v>#NAME?</v>
      </c>
      <c r="AG259" s="66" t="e">
        <f ca="1">_xll.BDP($H259,AG$1)</f>
        <v>#NAME?</v>
      </c>
      <c r="AH259" s="67" t="e">
        <f ca="1">_xll.BDP($H259,AH$1)</f>
        <v>#NAME?</v>
      </c>
      <c r="AI259" s="67" t="e">
        <f ca="1">_xll.BDP($H259,AI$1)</f>
        <v>#NAME?</v>
      </c>
      <c r="AJ259" s="67" t="e">
        <f ca="1">_xll.BDP($H259,AJ$1)</f>
        <v>#NAME?</v>
      </c>
      <c r="AK259" s="67" t="e">
        <f ca="1">_xll.BDP($H259,AK$1)</f>
        <v>#NAME?</v>
      </c>
      <c r="AL259" s="67" t="e">
        <f ca="1">_xll.BDP($H259,AL$1)</f>
        <v>#NAME?</v>
      </c>
      <c r="AM259" s="34" t="e">
        <f ca="1">_xll.BDP($H259,AM$1)</f>
        <v>#NAME?</v>
      </c>
      <c r="AN259" s="34" t="e">
        <f ca="1">_xll.BDP($H259,AN$1)</f>
        <v>#NAME?</v>
      </c>
      <c r="AO259" s="34" t="e">
        <f ca="1">_xll.BDP($H259,AO$1)</f>
        <v>#NAME?</v>
      </c>
      <c r="AP259" s="34" t="e">
        <f ca="1">_xll.BDP($H259,AP$1)</f>
        <v>#NAME?</v>
      </c>
      <c r="AQ259" s="129">
        <v>0.22796970000000003</v>
      </c>
      <c r="AR259" s="129">
        <v>0.19308710000000001</v>
      </c>
      <c r="AS259" s="129">
        <v>0.20207899999999998</v>
      </c>
      <c r="AT259" s="63" t="s">
        <v>3998</v>
      </c>
      <c r="AU259" s="63" t="s">
        <v>3317</v>
      </c>
      <c r="AV259" t="str">
        <f t="shared" ref="AV259:AV322" si="90">IF(AT259=$AT$1,AU259,AT259)</f>
        <v>#N/A N/A</v>
      </c>
      <c r="AW259" s="67">
        <v>1.5551047683003949</v>
      </c>
      <c r="AX259" s="60">
        <f t="shared" ref="AX259:AX322" si="91">IF(AW259=$AY$1,0,AW259)</f>
        <v>1.5551047683003949</v>
      </c>
      <c r="AY259" s="60">
        <f t="shared" ref="AY259:AY322" si="92">IFERROR(IFERROR((BB259/BA259)*AW259,(BD259/AF259)*(BB259/BC259)*100),0)</f>
        <v>-5.2794466157875218E-2</v>
      </c>
      <c r="AZ259" s="60">
        <f t="shared" ref="AZ259:AZ322" si="93">IFERROR(AY259+AX259,0)</f>
        <v>1.5023103021425197</v>
      </c>
      <c r="BA259" s="67">
        <v>47.571329223424961</v>
      </c>
      <c r="BB259" s="60">
        <v>-1.6150056137478899</v>
      </c>
      <c r="BC259" s="67">
        <v>45.956323609677071</v>
      </c>
      <c r="BD259" s="60" t="e">
        <f ca="1">_xll.BDP($H259,BD$1)</f>
        <v>#NAME?</v>
      </c>
      <c r="BE259" s="60" t="e">
        <f t="shared" ref="BE259:BE322" ca="1" si="94">IF(AG259&lt;AF259,AG259,AF259)</f>
        <v>#NAME?</v>
      </c>
      <c r="BF259" s="63">
        <v>27560.385000000002</v>
      </c>
      <c r="BG259" s="63">
        <v>29073.691999999999</v>
      </c>
      <c r="BH259" s="63">
        <v>30956.957000000002</v>
      </c>
      <c r="BI259" s="63">
        <v>23368.928</v>
      </c>
      <c r="BJ259" s="63">
        <v>27911.592000000001</v>
      </c>
      <c r="BK259" s="63">
        <v>30205.864000000001</v>
      </c>
      <c r="BL259" s="45">
        <f t="shared" ref="BL259:BL322" ca="1" si="95">IFERROR(BF259/$BE259,0)</f>
        <v>0</v>
      </c>
      <c r="BM259" s="45">
        <f t="shared" ref="BM259:BM322" ca="1" si="96">IFERROR(BG259/$BE259,0)</f>
        <v>0</v>
      </c>
      <c r="BN259" s="45">
        <f t="shared" ref="BN259:BN322" ca="1" si="97">IFERROR(BH259/$BE259,0)</f>
        <v>0</v>
      </c>
      <c r="BO259" s="45">
        <f t="shared" ref="BO259:BO322" ca="1" si="98">IFERROR(BI259/$BE259,0)</f>
        <v>0</v>
      </c>
      <c r="BP259" s="45">
        <f t="shared" ref="BP259:BP322" ca="1" si="99">IFERROR(BJ259/$BE259,0)</f>
        <v>0</v>
      </c>
      <c r="BQ259" s="45">
        <f t="shared" ref="BQ259:BQ322" ca="1" si="100">IFERROR(BK259/$BE259,0)</f>
        <v>0</v>
      </c>
      <c r="BR259" s="29">
        <f t="shared" ref="BR259:BR322" ca="1" si="101">IF(IF(BN259&gt;BQ259,BN259,BQ259)=0,IF(BM259&gt;BP259,BM259,BP259),IF(BN259&gt;BQ259,BN259,BQ259))</f>
        <v>0</v>
      </c>
      <c r="CI259" s="125">
        <f t="shared" ref="CI259:CI319" si="102">IF(ISNUMBER(L259),L259,M259)</f>
        <v>0.59284384106087684</v>
      </c>
      <c r="CJ259">
        <f t="shared" ref="CJ259:CJ322" si="103">IF(AND(M259&lt;0,AA259&gt;0),1,0)</f>
        <v>0</v>
      </c>
      <c r="CK259">
        <f t="shared" ref="CK259:CK322" si="104">IF(AND(CJ259=0,CI259&lt;0.1,CI259&gt;0),1,0)</f>
        <v>0</v>
      </c>
      <c r="CL259">
        <f t="shared" ref="CL259:CL322" si="105">IF(AND(CK259=0,CI259&lt;0.2,CI259&gt;0.1),1,0)</f>
        <v>0</v>
      </c>
      <c r="CM259">
        <f t="shared" ref="CM259:CM322" si="106">IF(AND(CL259=0,CI259&lt;0.3,CI259&gt;0.2),1,0)</f>
        <v>0</v>
      </c>
      <c r="CN259">
        <f t="shared" ref="CN259:CN322" si="107">IF(AND(CM259=0,CI259&lt;0.4,CI259&gt;0.3),1,0)</f>
        <v>0</v>
      </c>
      <c r="CO259">
        <f t="shared" ref="CO259:CO322" si="108">IF(AND(CN259=0,CI259&lt;0.5,CI259&gt;0.4),1,0)</f>
        <v>0</v>
      </c>
      <c r="CP259">
        <f t="shared" ref="CP259:CP322" si="109">IF(AND(CJ259=0,CK259=0,CL259=0,CM259=0,CN259=0,CO259=0),1,0)</f>
        <v>1</v>
      </c>
      <c r="CR259" t="e">
        <f ca="1">_xll.BDP($H259,CR$1)</f>
        <v>#NAME?</v>
      </c>
      <c r="CS259" t="e">
        <f ca="1">_xll.BDP($H259,CS$1)</f>
        <v>#NAME?</v>
      </c>
      <c r="CT259" s="121" t="e">
        <f ca="1">_xll.BDP($H259,CT$1)</f>
        <v>#NAME?</v>
      </c>
      <c r="CU259" s="122" t="e">
        <f ca="1">_xll.BDP($H259,CU$1)</f>
        <v>#NAME?</v>
      </c>
      <c r="CV259" s="122" t="e">
        <f ca="1">_xll.BDP($H259,CV$1)</f>
        <v>#NAME?</v>
      </c>
      <c r="CW259" s="122" t="e">
        <f ca="1">_xll.BDP($H259,CW$1)</f>
        <v>#NAME?</v>
      </c>
    </row>
    <row r="260" spans="1:101" hidden="1" x14ac:dyDescent="0.3">
      <c r="A260" t="str">
        <f t="shared" si="88"/>
        <v>7A</v>
      </c>
      <c r="B260">
        <v>7</v>
      </c>
      <c r="C260" s="31" t="s">
        <v>3295</v>
      </c>
      <c r="D260" s="31">
        <v>14</v>
      </c>
      <c r="E260" s="31">
        <v>1</v>
      </c>
      <c r="F260" s="33">
        <v>0.25</v>
      </c>
      <c r="G260" s="31" t="s">
        <v>4933</v>
      </c>
      <c r="H260" s="24" t="s">
        <v>1192</v>
      </c>
      <c r="I260" s="35">
        <v>1257</v>
      </c>
      <c r="J260" s="34" t="str">
        <f t="shared" si="89"/>
        <v>1257IEL AU Equity</v>
      </c>
      <c r="K260" s="24" t="s">
        <v>1193</v>
      </c>
      <c r="L260" s="25">
        <v>0.64525472099247749</v>
      </c>
      <c r="M260" s="25">
        <v>0.4724882575323634</v>
      </c>
      <c r="N260" s="25">
        <v>0.47515253908070509</v>
      </c>
      <c r="O260" s="25">
        <v>0.32022966997558105</v>
      </c>
      <c r="P260" s="26">
        <v>26.54157252263165</v>
      </c>
      <c r="Q260" s="26">
        <v>18.525235889514803</v>
      </c>
      <c r="R260" s="26">
        <v>28.298190108949111</v>
      </c>
      <c r="S260" s="27">
        <v>21.730195218920613</v>
      </c>
      <c r="T260" s="27">
        <v>25.613772813617519</v>
      </c>
      <c r="U260" s="25">
        <v>0.22510581022798667</v>
      </c>
      <c r="V260" s="28">
        <v>0.77996885748814726</v>
      </c>
      <c r="W260" s="25">
        <v>0.4411244932865741</v>
      </c>
      <c r="X260" s="29" t="e">
        <v>#N/A</v>
      </c>
      <c r="Y260" s="28">
        <v>18.179282524223918</v>
      </c>
      <c r="Z260" s="28">
        <v>20.754416666495821</v>
      </c>
      <c r="AA260" s="28">
        <v>349160000</v>
      </c>
      <c r="AB260" s="28">
        <v>515174000</v>
      </c>
      <c r="AC260" s="28" t="e">
        <v>#N/A</v>
      </c>
      <c r="AD260" s="30">
        <v>83648000</v>
      </c>
      <c r="AE260" s="36">
        <v>0</v>
      </c>
      <c r="AF260" s="66" t="e">
        <f ca="1">_xll.BDP($H260,AF$1)/1000000</f>
        <v>#NAME?</v>
      </c>
      <c r="AG260" s="66" t="e">
        <f ca="1">_xll.BDP($H260,AG$1)</f>
        <v>#NAME?</v>
      </c>
      <c r="AH260" s="67" t="e">
        <f ca="1">_xll.BDP($H260,AH$1)</f>
        <v>#NAME?</v>
      </c>
      <c r="AI260" s="67" t="e">
        <f ca="1">_xll.BDP($H260,AI$1)</f>
        <v>#NAME?</v>
      </c>
      <c r="AJ260" s="67" t="e">
        <f ca="1">_xll.BDP($H260,AJ$1)</f>
        <v>#NAME?</v>
      </c>
      <c r="AK260" s="67" t="e">
        <f ca="1">_xll.BDP($H260,AK$1)</f>
        <v>#NAME?</v>
      </c>
      <c r="AL260" s="67" t="e">
        <f ca="1">_xll.BDP($H260,AL$1)</f>
        <v>#NAME?</v>
      </c>
      <c r="AM260" s="34" t="e">
        <f ca="1">_xll.BDP($H260,AM$1)</f>
        <v>#NAME?</v>
      </c>
      <c r="AN260" s="34" t="e">
        <f ca="1">_xll.BDP($H260,AN$1)</f>
        <v>#NAME?</v>
      </c>
      <c r="AO260" s="34" t="e">
        <f ca="1">_xll.BDP($H260,AO$1)</f>
        <v>#NAME?</v>
      </c>
      <c r="AP260" s="34" t="e">
        <f ca="1">_xll.BDP($H260,AP$1)</f>
        <v>#NAME?</v>
      </c>
      <c r="AQ260" s="129" t="e">
        <v>#VALUE!</v>
      </c>
      <c r="AR260" s="129" t="e">
        <v>#VALUE!</v>
      </c>
      <c r="AS260" s="129">
        <v>0.2776962</v>
      </c>
      <c r="AT260" s="63" t="s">
        <v>3496</v>
      </c>
      <c r="AU260" s="63" t="s">
        <v>3496</v>
      </c>
      <c r="AV260" t="str">
        <f t="shared" si="90"/>
        <v>26/11/2015</v>
      </c>
      <c r="AW260" s="67">
        <v>1.5293160022664147</v>
      </c>
      <c r="AX260" s="60">
        <f t="shared" si="91"/>
        <v>1.5293160022664147</v>
      </c>
      <c r="AY260" s="60">
        <f t="shared" si="92"/>
        <v>0</v>
      </c>
      <c r="AZ260" s="60">
        <f t="shared" si="93"/>
        <v>1.5293160022664147</v>
      </c>
      <c r="BA260" s="67">
        <v>73.243515818096768</v>
      </c>
      <c r="BB260" s="60">
        <v>0</v>
      </c>
      <c r="BC260" s="67" t="s">
        <v>3317</v>
      </c>
      <c r="BD260" s="60" t="e">
        <f ca="1">_xll.BDP($H260,BD$1)</f>
        <v>#NAME?</v>
      </c>
      <c r="BE260" s="60" t="e">
        <f t="shared" ca="1" si="94"/>
        <v>#NAME?</v>
      </c>
      <c r="BF260" s="63">
        <v>153.071</v>
      </c>
      <c r="BG260" s="63">
        <v>183.857</v>
      </c>
      <c r="BH260" s="63">
        <v>229.417</v>
      </c>
      <c r="BI260" s="63">
        <v>115.18300000000001</v>
      </c>
      <c r="BJ260" s="63">
        <v>202.11600000000001</v>
      </c>
      <c r="BK260" s="63">
        <v>246.298</v>
      </c>
      <c r="BL260" s="45">
        <f t="shared" ca="1" si="95"/>
        <v>0</v>
      </c>
      <c r="BM260" s="45">
        <f t="shared" ca="1" si="96"/>
        <v>0</v>
      </c>
      <c r="BN260" s="45">
        <f t="shared" ca="1" si="97"/>
        <v>0</v>
      </c>
      <c r="BO260" s="45">
        <f t="shared" ca="1" si="98"/>
        <v>0</v>
      </c>
      <c r="BP260" s="45">
        <f t="shared" ca="1" si="99"/>
        <v>0</v>
      </c>
      <c r="BQ260" s="45">
        <f t="shared" ca="1" si="100"/>
        <v>0</v>
      </c>
      <c r="BR260" s="29">
        <f t="shared" ca="1" si="101"/>
        <v>0</v>
      </c>
      <c r="CI260" s="125">
        <f t="shared" si="102"/>
        <v>0.64525472099247749</v>
      </c>
      <c r="CJ260">
        <f t="shared" si="103"/>
        <v>0</v>
      </c>
      <c r="CK260">
        <f t="shared" si="104"/>
        <v>0</v>
      </c>
      <c r="CL260">
        <f t="shared" si="105"/>
        <v>0</v>
      </c>
      <c r="CM260">
        <f t="shared" si="106"/>
        <v>0</v>
      </c>
      <c r="CN260">
        <f t="shared" si="107"/>
        <v>0</v>
      </c>
      <c r="CO260">
        <f t="shared" si="108"/>
        <v>0</v>
      </c>
      <c r="CP260">
        <f t="shared" si="109"/>
        <v>1</v>
      </c>
      <c r="CR260" t="e">
        <f ca="1">_xll.BDP($H260,CR$1)</f>
        <v>#NAME?</v>
      </c>
      <c r="CS260" t="e">
        <f ca="1">_xll.BDP($H260,CS$1)</f>
        <v>#NAME?</v>
      </c>
      <c r="CT260" s="121" t="e">
        <f ca="1">_xll.BDP($H260,CT$1)</f>
        <v>#NAME?</v>
      </c>
      <c r="CU260" s="122" t="e">
        <f ca="1">_xll.BDP($H260,CU$1)</f>
        <v>#NAME?</v>
      </c>
      <c r="CV260" s="122" t="e">
        <f ca="1">_xll.BDP($H260,CV$1)</f>
        <v>#NAME?</v>
      </c>
      <c r="CW260" s="122" t="e">
        <f ca="1">_xll.BDP($H260,CW$1)</f>
        <v>#NAME?</v>
      </c>
    </row>
    <row r="261" spans="1:101" x14ac:dyDescent="0.3">
      <c r="A261" t="str">
        <f t="shared" si="88"/>
        <v>10C</v>
      </c>
      <c r="B261">
        <v>10</v>
      </c>
      <c r="C261" s="31" t="s">
        <v>3294</v>
      </c>
      <c r="D261" s="31">
        <v>15</v>
      </c>
      <c r="E261" s="31">
        <v>3</v>
      </c>
      <c r="F261" s="33">
        <v>0.25</v>
      </c>
      <c r="G261" s="31" t="s">
        <v>4949</v>
      </c>
      <c r="H261" s="24" t="s">
        <v>173</v>
      </c>
      <c r="I261" s="34">
        <v>1258</v>
      </c>
      <c r="J261" s="34" t="str">
        <f t="shared" si="89"/>
        <v>1258ATKR US Equity</v>
      </c>
      <c r="K261" s="24" t="s">
        <v>822</v>
      </c>
      <c r="L261" s="25">
        <v>0.51924388728502402</v>
      </c>
      <c r="M261" s="25">
        <v>0.88178192843767877</v>
      </c>
      <c r="N261" s="25">
        <v>0.42426264381448436</v>
      </c>
      <c r="O261" s="25">
        <v>0.73111731450975204</v>
      </c>
      <c r="P261" s="26">
        <v>55.748197179060476</v>
      </c>
      <c r="Q261" s="26">
        <v>42.343941864029503</v>
      </c>
      <c r="R261" s="26">
        <v>69.191458843920302</v>
      </c>
      <c r="S261" s="27">
        <v>22.199420318530706</v>
      </c>
      <c r="T261" s="27">
        <v>34.186086737461324</v>
      </c>
      <c r="U261" s="25">
        <v>0.21258014447427886</v>
      </c>
      <c r="V261" s="28">
        <v>0.41602788262400014</v>
      </c>
      <c r="W261" s="25">
        <v>0.49960835007345999</v>
      </c>
      <c r="X261" s="29" t="e">
        <v>#N/A</v>
      </c>
      <c r="Y261" s="28">
        <v>21.167768457039276</v>
      </c>
      <c r="Z261" s="28">
        <v>58.867226745969468</v>
      </c>
      <c r="AA261" s="28">
        <v>1404007000</v>
      </c>
      <c r="AB261" s="28">
        <v>1693337000</v>
      </c>
      <c r="AC261" s="28">
        <v>19823000</v>
      </c>
      <c r="AD261" s="30">
        <v>1029072000</v>
      </c>
      <c r="AE261" s="36">
        <v>1.9262986457701695E-2</v>
      </c>
      <c r="AF261" s="66" t="e">
        <f ca="1">_xll.BDP($H261,AF$1)/1000000</f>
        <v>#NAME?</v>
      </c>
      <c r="AG261" s="66" t="e">
        <f ca="1">_xll.BDP($H261,AG$1)</f>
        <v>#NAME?</v>
      </c>
      <c r="AH261" s="67" t="e">
        <f ca="1">_xll.BDP($H261,AH$1)</f>
        <v>#NAME?</v>
      </c>
      <c r="AI261" s="67" t="e">
        <f ca="1">_xll.BDP($H261,AI$1)</f>
        <v>#NAME?</v>
      </c>
      <c r="AJ261" s="67" t="e">
        <f ca="1">_xll.BDP($H261,AJ$1)</f>
        <v>#NAME?</v>
      </c>
      <c r="AK261" s="67" t="e">
        <f ca="1">_xll.BDP($H261,AK$1)</f>
        <v>#NAME?</v>
      </c>
      <c r="AL261" s="67" t="e">
        <f ca="1">_xll.BDP($H261,AL$1)</f>
        <v>#NAME?</v>
      </c>
      <c r="AM261" s="34" t="e">
        <f ca="1">_xll.BDP($H261,AM$1)</f>
        <v>#NAME?</v>
      </c>
      <c r="AN261" s="34" t="e">
        <f ca="1">_xll.BDP($H261,AN$1)</f>
        <v>#NAME?</v>
      </c>
      <c r="AO261" s="34" t="e">
        <f ca="1">_xll.BDP($H261,AO$1)</f>
        <v>#NAME?</v>
      </c>
      <c r="AP261" s="34" t="e">
        <f ca="1">_xll.BDP($H261,AP$1)</f>
        <v>#NAME?</v>
      </c>
      <c r="AQ261" s="129" t="e">
        <v>#VALUE!</v>
      </c>
      <c r="AR261" s="129" t="e">
        <v>#VALUE!</v>
      </c>
      <c r="AS261" s="129">
        <v>0.434693</v>
      </c>
      <c r="AT261" s="63" t="s">
        <v>3497</v>
      </c>
      <c r="AU261" s="63" t="s">
        <v>3497</v>
      </c>
      <c r="AV261" t="str">
        <f t="shared" si="90"/>
        <v>10/06/2016</v>
      </c>
      <c r="AW261" s="67" t="s">
        <v>3317</v>
      </c>
      <c r="AX261" s="60">
        <f t="shared" si="91"/>
        <v>0</v>
      </c>
      <c r="AY261" s="60">
        <f t="shared" ca="1" si="92"/>
        <v>0</v>
      </c>
      <c r="AZ261" s="60">
        <f t="shared" ca="1" si="93"/>
        <v>0</v>
      </c>
      <c r="BA261" s="67">
        <v>0</v>
      </c>
      <c r="BB261" s="60">
        <v>55.41763110958869</v>
      </c>
      <c r="BC261" s="67">
        <v>55.41763110958869</v>
      </c>
      <c r="BD261" s="60" t="e">
        <f ca="1">_xll.BDP($H261,BD$1)</f>
        <v>#NAME?</v>
      </c>
      <c r="BE261" s="60" t="e">
        <f t="shared" ca="1" si="94"/>
        <v>#NAME?</v>
      </c>
      <c r="BF261" s="63">
        <v>714</v>
      </c>
      <c r="BG261" s="63">
        <v>632</v>
      </c>
      <c r="BH261" s="63">
        <v>651.5</v>
      </c>
      <c r="BI261" s="63" t="s">
        <v>3317</v>
      </c>
      <c r="BJ261" s="63" t="s">
        <v>3317</v>
      </c>
      <c r="BK261" s="63" t="s">
        <v>3317</v>
      </c>
      <c r="BL261" s="45">
        <f t="shared" ca="1" si="95"/>
        <v>0</v>
      </c>
      <c r="BM261" s="45">
        <f t="shared" ca="1" si="96"/>
        <v>0</v>
      </c>
      <c r="BN261" s="45">
        <f t="shared" ca="1" si="97"/>
        <v>0</v>
      </c>
      <c r="BO261" s="45">
        <f t="shared" ca="1" si="98"/>
        <v>0</v>
      </c>
      <c r="BP261" s="45">
        <f t="shared" ca="1" si="99"/>
        <v>0</v>
      </c>
      <c r="BQ261" s="45">
        <f t="shared" ca="1" si="100"/>
        <v>0</v>
      </c>
      <c r="BR261" s="29">
        <f t="shared" ca="1" si="101"/>
        <v>0</v>
      </c>
      <c r="CI261" s="125">
        <f t="shared" si="102"/>
        <v>0.51924388728502402</v>
      </c>
      <c r="CJ261">
        <f t="shared" si="103"/>
        <v>0</v>
      </c>
      <c r="CK261">
        <f t="shared" si="104"/>
        <v>0</v>
      </c>
      <c r="CL261">
        <f t="shared" si="105"/>
        <v>0</v>
      </c>
      <c r="CM261">
        <f t="shared" si="106"/>
        <v>0</v>
      </c>
      <c r="CN261">
        <f t="shared" si="107"/>
        <v>0</v>
      </c>
      <c r="CO261">
        <f t="shared" si="108"/>
        <v>0</v>
      </c>
      <c r="CP261">
        <f t="shared" si="109"/>
        <v>1</v>
      </c>
      <c r="CR261" t="e">
        <f ca="1">_xll.BDP($H261,CR$1)</f>
        <v>#NAME?</v>
      </c>
      <c r="CS261" t="e">
        <f ca="1">_xll.BDP($H261,CS$1)</f>
        <v>#NAME?</v>
      </c>
      <c r="CT261" s="121" t="e">
        <f ca="1">_xll.BDP($H261,CT$1)</f>
        <v>#NAME?</v>
      </c>
      <c r="CU261" s="122" t="e">
        <f ca="1">_xll.BDP($H261,CU$1)</f>
        <v>#NAME?</v>
      </c>
      <c r="CV261" s="122" t="e">
        <f ca="1">_xll.BDP($H261,CV$1)</f>
        <v>#NAME?</v>
      </c>
      <c r="CW261" s="122" t="e">
        <f ca="1">_xll.BDP($H261,CW$1)</f>
        <v>#NAME?</v>
      </c>
    </row>
    <row r="262" spans="1:101" x14ac:dyDescent="0.3">
      <c r="A262" t="str">
        <f t="shared" si="88"/>
        <v>10C</v>
      </c>
      <c r="B262">
        <v>10</v>
      </c>
      <c r="C262" s="31" t="s">
        <v>3294</v>
      </c>
      <c r="D262" s="31">
        <v>15</v>
      </c>
      <c r="E262" s="31">
        <v>4</v>
      </c>
      <c r="F262" s="33">
        <v>0.14000000000000001</v>
      </c>
      <c r="G262" s="130" t="s">
        <v>4951</v>
      </c>
      <c r="H262" s="31" t="s">
        <v>1386</v>
      </c>
      <c r="I262" s="35">
        <v>1259</v>
      </c>
      <c r="J262" s="34" t="str">
        <f t="shared" si="89"/>
        <v>1259SOL IM Equity</v>
      </c>
      <c r="K262" s="24" t="s">
        <v>1387</v>
      </c>
      <c r="L262" s="25">
        <v>0.14742248892037918</v>
      </c>
      <c r="M262" s="25">
        <v>0.15114317617700374</v>
      </c>
      <c r="N262" s="25">
        <v>0.12466616048004557</v>
      </c>
      <c r="O262" s="25">
        <v>0.12524891111265637</v>
      </c>
      <c r="P262" s="26">
        <v>14.293310598150191</v>
      </c>
      <c r="Q262" s="26">
        <v>11.322456123942306</v>
      </c>
      <c r="R262" s="26">
        <v>17.604260006280985</v>
      </c>
      <c r="S262" s="27">
        <v>22.447957430938672</v>
      </c>
      <c r="T262" s="27">
        <v>20.842278820783545</v>
      </c>
      <c r="U262" s="25">
        <v>0.26827108242795838</v>
      </c>
      <c r="V262" s="28">
        <v>1.2534752902816322</v>
      </c>
      <c r="W262" s="25">
        <v>0.50194258874898678</v>
      </c>
      <c r="X262" s="29">
        <v>1.5222366662394493E-2</v>
      </c>
      <c r="Y262" s="28">
        <v>12.904970612659161</v>
      </c>
      <c r="Z262" s="28">
        <v>27.122639778833623</v>
      </c>
      <c r="AA262" s="28">
        <v>1048701000</v>
      </c>
      <c r="AB262" s="28">
        <v>1265512000</v>
      </c>
      <c r="AC262" s="28">
        <v>0</v>
      </c>
      <c r="AD262" s="30">
        <v>214919000</v>
      </c>
      <c r="AE262" s="36">
        <v>0</v>
      </c>
      <c r="AF262" s="66" t="e">
        <f ca="1">_xll.BDP($H262,AF$1)/1000000</f>
        <v>#NAME?</v>
      </c>
      <c r="AG262" s="66" t="e">
        <f ca="1">_xll.BDP($H262,AG$1)</f>
        <v>#NAME?</v>
      </c>
      <c r="AH262" s="67" t="e">
        <f ca="1">_xll.BDP($H262,AH$1)</f>
        <v>#NAME?</v>
      </c>
      <c r="AI262" s="67" t="e">
        <f ca="1">_xll.BDP($H262,AI$1)</f>
        <v>#NAME?</v>
      </c>
      <c r="AJ262" s="67" t="e">
        <f ca="1">_xll.BDP($H262,AJ$1)</f>
        <v>#NAME?</v>
      </c>
      <c r="AK262" s="67" t="e">
        <f ca="1">_xll.BDP($H262,AK$1)</f>
        <v>#NAME?</v>
      </c>
      <c r="AL262" s="67" t="e">
        <f ca="1">_xll.BDP($H262,AL$1)</f>
        <v>#NAME?</v>
      </c>
      <c r="AM262" s="34" t="e">
        <f ca="1">_xll.BDP($H262,AM$1)</f>
        <v>#NAME?</v>
      </c>
      <c r="AN262" s="34" t="e">
        <f ca="1">_xll.BDP($H262,AN$1)</f>
        <v>#NAME?</v>
      </c>
      <c r="AO262" s="34" t="e">
        <f ca="1">_xll.BDP($H262,AO$1)</f>
        <v>#NAME?</v>
      </c>
      <c r="AP262" s="34" t="e">
        <f ca="1">_xll.BDP($H262,AP$1)</f>
        <v>#NAME?</v>
      </c>
      <c r="AQ262" s="129">
        <v>0.14395350000000001</v>
      </c>
      <c r="AR262" s="129">
        <v>0.21601769999999998</v>
      </c>
      <c r="AS262" s="129">
        <v>0.1988693</v>
      </c>
      <c r="AT262" s="63" t="s">
        <v>3498</v>
      </c>
      <c r="AU262" s="63" t="s">
        <v>3498</v>
      </c>
      <c r="AV262" t="str">
        <f t="shared" si="90"/>
        <v>09/07/1998</v>
      </c>
      <c r="AW262" s="67">
        <v>1.2865497587252315</v>
      </c>
      <c r="AX262" s="60">
        <f t="shared" si="91"/>
        <v>1.2865497587252315</v>
      </c>
      <c r="AY262" s="60">
        <f t="shared" si="92"/>
        <v>-1.6687846103640713E-16</v>
      </c>
      <c r="AZ262" s="60">
        <f t="shared" si="93"/>
        <v>1.2865497587252313</v>
      </c>
      <c r="BA262" s="67">
        <v>27.389651713551189</v>
      </c>
      <c r="BB262" s="60">
        <v>-3.5527136788005009E-15</v>
      </c>
      <c r="BC262" s="67">
        <v>27.389651713551185</v>
      </c>
      <c r="BD262" s="60" t="e">
        <f ca="1">_xll.BDP($H262,BD$1)</f>
        <v>#NAME?</v>
      </c>
      <c r="BE262" s="60" t="e">
        <f t="shared" ca="1" si="94"/>
        <v>#NAME?</v>
      </c>
      <c r="BF262" s="63">
        <v>136.667</v>
      </c>
      <c r="BG262" s="63">
        <v>145.667</v>
      </c>
      <c r="BH262" s="63">
        <v>154.5</v>
      </c>
      <c r="BI262" s="63">
        <v>107.054</v>
      </c>
      <c r="BJ262" s="63">
        <v>124.038</v>
      </c>
      <c r="BK262" s="63">
        <v>84.439000000000007</v>
      </c>
      <c r="BL262" s="45">
        <f t="shared" ca="1" si="95"/>
        <v>0</v>
      </c>
      <c r="BM262" s="45">
        <f t="shared" ca="1" si="96"/>
        <v>0</v>
      </c>
      <c r="BN262" s="45">
        <f t="shared" ca="1" si="97"/>
        <v>0</v>
      </c>
      <c r="BO262" s="45">
        <f t="shared" ca="1" si="98"/>
        <v>0</v>
      </c>
      <c r="BP262" s="45">
        <f t="shared" ca="1" si="99"/>
        <v>0</v>
      </c>
      <c r="BQ262" s="45">
        <f t="shared" ca="1" si="100"/>
        <v>0</v>
      </c>
      <c r="BR262" s="29">
        <f t="shared" ca="1" si="101"/>
        <v>0</v>
      </c>
      <c r="CI262" s="125">
        <f t="shared" si="102"/>
        <v>0.14742248892037918</v>
      </c>
      <c r="CJ262">
        <f t="shared" si="103"/>
        <v>0</v>
      </c>
      <c r="CK262">
        <f t="shared" si="104"/>
        <v>0</v>
      </c>
      <c r="CL262">
        <f t="shared" si="105"/>
        <v>1</v>
      </c>
      <c r="CM262">
        <f t="shared" si="106"/>
        <v>0</v>
      </c>
      <c r="CN262">
        <f t="shared" si="107"/>
        <v>0</v>
      </c>
      <c r="CO262">
        <f t="shared" si="108"/>
        <v>0</v>
      </c>
      <c r="CP262">
        <f t="shared" si="109"/>
        <v>0</v>
      </c>
      <c r="CR262" t="e">
        <f ca="1">_xll.BDP($H262,CR$1)</f>
        <v>#NAME?</v>
      </c>
      <c r="CS262" t="e">
        <f ca="1">_xll.BDP($H262,CS$1)</f>
        <v>#NAME?</v>
      </c>
      <c r="CT262" s="121" t="e">
        <f ca="1">_xll.BDP($H262,CT$1)</f>
        <v>#NAME?</v>
      </c>
      <c r="CU262" s="122" t="e">
        <f ca="1">_xll.BDP($H262,CU$1)</f>
        <v>#NAME?</v>
      </c>
      <c r="CV262" s="122" t="e">
        <f ca="1">_xll.BDP($H262,CV$1)</f>
        <v>#NAME?</v>
      </c>
      <c r="CW262" s="122" t="e">
        <f ca="1">_xll.BDP($H262,CW$1)</f>
        <v>#NAME?</v>
      </c>
    </row>
    <row r="263" spans="1:101" hidden="1" x14ac:dyDescent="0.3">
      <c r="A263" t="str">
        <f t="shared" si="88"/>
        <v>9B</v>
      </c>
      <c r="B263">
        <v>9</v>
      </c>
      <c r="C263" s="31" t="s">
        <v>3296</v>
      </c>
      <c r="D263" s="31">
        <v>16</v>
      </c>
      <c r="E263" s="31">
        <v>7</v>
      </c>
      <c r="F263" s="33">
        <v>0.15</v>
      </c>
      <c r="G263" s="31" t="s">
        <v>2363</v>
      </c>
      <c r="H263" s="31" t="s">
        <v>1504</v>
      </c>
      <c r="I263" s="34">
        <v>1260</v>
      </c>
      <c r="J263" s="34" t="str">
        <f t="shared" si="89"/>
        <v>1260RBT FP Equity</v>
      </c>
      <c r="K263" s="24" t="s">
        <v>1505</v>
      </c>
      <c r="L263" s="25">
        <v>0.19130283182282432</v>
      </c>
      <c r="M263" s="25">
        <v>0.19448658861248677</v>
      </c>
      <c r="N263" s="25">
        <v>0.1749498806368377</v>
      </c>
      <c r="O263" s="25">
        <v>0.17402604499301574</v>
      </c>
      <c r="P263" s="26">
        <v>14.318758823141831</v>
      </c>
      <c r="Q263" s="26">
        <v>10.603580175852157</v>
      </c>
      <c r="R263" s="26">
        <v>15.825548413958209</v>
      </c>
      <c r="S263" s="27">
        <v>17.372780264881222</v>
      </c>
      <c r="T263" s="27">
        <v>17.786688325081041</v>
      </c>
      <c r="U263" s="25">
        <v>0.21615614912271772</v>
      </c>
      <c r="V263" s="28">
        <v>1.3555190140170505</v>
      </c>
      <c r="W263" s="25">
        <v>0.49077034755050369</v>
      </c>
      <c r="X263" s="29">
        <v>1.0095041780111391E-2</v>
      </c>
      <c r="Y263" s="28">
        <v>7.0734227974684174</v>
      </c>
      <c r="Z263" s="28">
        <v>9.3002685033964703</v>
      </c>
      <c r="AA263" s="28">
        <v>523995000</v>
      </c>
      <c r="AB263" s="28">
        <v>585602000</v>
      </c>
      <c r="AC263" s="28">
        <v>0</v>
      </c>
      <c r="AD263" s="30">
        <v>46866000</v>
      </c>
      <c r="AE263" s="36">
        <v>0</v>
      </c>
      <c r="AF263" s="66" t="e">
        <f ca="1">_xll.BDP($H263,AF$1)/1000000</f>
        <v>#NAME?</v>
      </c>
      <c r="AG263" s="66" t="e">
        <f ca="1">_xll.BDP($H263,AG$1)</f>
        <v>#NAME?</v>
      </c>
      <c r="AH263" s="67" t="e">
        <f ca="1">_xll.BDP($H263,AH$1)</f>
        <v>#NAME?</v>
      </c>
      <c r="AI263" s="67" t="e">
        <f ca="1">_xll.BDP($H263,AI$1)</f>
        <v>#NAME?</v>
      </c>
      <c r="AJ263" s="67" t="e">
        <f ca="1">_xll.BDP($H263,AJ$1)</f>
        <v>#NAME?</v>
      </c>
      <c r="AK263" s="67" t="e">
        <f ca="1">_xll.BDP($H263,AK$1)</f>
        <v>#NAME?</v>
      </c>
      <c r="AL263" s="67" t="e">
        <f ca="1">_xll.BDP($H263,AL$1)</f>
        <v>#NAME?</v>
      </c>
      <c r="AM263" s="34" t="e">
        <f ca="1">_xll.BDP($H263,AM$1)</f>
        <v>#NAME?</v>
      </c>
      <c r="AN263" s="34" t="e">
        <f ca="1">_xll.BDP($H263,AN$1)</f>
        <v>#NAME?</v>
      </c>
      <c r="AO263" s="34" t="e">
        <f ca="1">_xll.BDP($H263,AO$1)</f>
        <v>#NAME?</v>
      </c>
      <c r="AP263" s="34" t="e">
        <f ca="1">_xll.BDP($H263,AP$1)</f>
        <v>#NAME?</v>
      </c>
      <c r="AQ263" s="129">
        <v>0.1415584</v>
      </c>
      <c r="AR263" s="129">
        <v>0.21284020000000003</v>
      </c>
      <c r="AS263" s="129">
        <v>0.1492029</v>
      </c>
      <c r="AT263" s="63" t="s">
        <v>3998</v>
      </c>
      <c r="AU263" s="63" t="s">
        <v>3317</v>
      </c>
      <c r="AV263" t="str">
        <f t="shared" si="90"/>
        <v>#N/A N/A</v>
      </c>
      <c r="AW263" s="67">
        <v>1.0240963855421688</v>
      </c>
      <c r="AX263" s="60">
        <f t="shared" si="91"/>
        <v>1.0240963855421688</v>
      </c>
      <c r="AY263" s="60">
        <f t="shared" si="92"/>
        <v>-1.403739115863175E-16</v>
      </c>
      <c r="AZ263" s="60">
        <f t="shared" si="93"/>
        <v>1.0240963855421685</v>
      </c>
      <c r="BA263" s="67">
        <v>25.918785023587304</v>
      </c>
      <c r="BB263" s="60">
        <v>-3.5527136788005009E-15</v>
      </c>
      <c r="BC263" s="67">
        <v>25.918785023587301</v>
      </c>
      <c r="BD263" s="60" t="e">
        <f ca="1">_xll.BDP($H263,BD$1)</f>
        <v>#NAME?</v>
      </c>
      <c r="BE263" s="60" t="e">
        <f t="shared" ca="1" si="94"/>
        <v>#NAME?</v>
      </c>
      <c r="BF263" s="63">
        <v>78.7</v>
      </c>
      <c r="BG263" s="63">
        <v>83.600000000000009</v>
      </c>
      <c r="BH263" s="63">
        <v>87.100000000000009</v>
      </c>
      <c r="BI263" s="63">
        <v>68.600000000000009</v>
      </c>
      <c r="BJ263" s="63">
        <v>85.7</v>
      </c>
      <c r="BK263" s="63">
        <v>88.3</v>
      </c>
      <c r="BL263" s="45">
        <f t="shared" ca="1" si="95"/>
        <v>0</v>
      </c>
      <c r="BM263" s="45">
        <f t="shared" ca="1" si="96"/>
        <v>0</v>
      </c>
      <c r="BN263" s="45">
        <f t="shared" ca="1" si="97"/>
        <v>0</v>
      </c>
      <c r="BO263" s="45">
        <f t="shared" ca="1" si="98"/>
        <v>0</v>
      </c>
      <c r="BP263" s="45">
        <f t="shared" ca="1" si="99"/>
        <v>0</v>
      </c>
      <c r="BQ263" s="45">
        <f t="shared" ca="1" si="100"/>
        <v>0</v>
      </c>
      <c r="BR263" s="29">
        <f t="shared" ca="1" si="101"/>
        <v>0</v>
      </c>
      <c r="CI263" s="125">
        <f t="shared" si="102"/>
        <v>0.19130283182282432</v>
      </c>
      <c r="CJ263">
        <f t="shared" si="103"/>
        <v>0</v>
      </c>
      <c r="CK263">
        <f t="shared" si="104"/>
        <v>0</v>
      </c>
      <c r="CL263">
        <f t="shared" si="105"/>
        <v>1</v>
      </c>
      <c r="CM263">
        <f t="shared" si="106"/>
        <v>0</v>
      </c>
      <c r="CN263">
        <f t="shared" si="107"/>
        <v>0</v>
      </c>
      <c r="CO263">
        <f t="shared" si="108"/>
        <v>0</v>
      </c>
      <c r="CP263">
        <f t="shared" si="109"/>
        <v>0</v>
      </c>
      <c r="CR263" t="e">
        <f ca="1">_xll.BDP($H263,CR$1)</f>
        <v>#NAME?</v>
      </c>
      <c r="CS263" t="e">
        <f ca="1">_xll.BDP($H263,CS$1)</f>
        <v>#NAME?</v>
      </c>
      <c r="CT263" s="121" t="e">
        <f ca="1">_xll.BDP($H263,CT$1)</f>
        <v>#NAME?</v>
      </c>
      <c r="CU263" s="122" t="e">
        <f ca="1">_xll.BDP($H263,CU$1)</f>
        <v>#NAME?</v>
      </c>
      <c r="CV263" s="122" t="e">
        <f ca="1">_xll.BDP($H263,CV$1)</f>
        <v>#NAME?</v>
      </c>
      <c r="CW263" s="122" t="e">
        <f ca="1">_xll.BDP($H263,CW$1)</f>
        <v>#NAME?</v>
      </c>
    </row>
    <row r="264" spans="1:101" hidden="1" x14ac:dyDescent="0.3">
      <c r="A264" t="str">
        <f t="shared" si="88"/>
        <v>7B</v>
      </c>
      <c r="B264">
        <v>7</v>
      </c>
      <c r="C264" s="31" t="s">
        <v>3296</v>
      </c>
      <c r="D264" s="31">
        <v>22</v>
      </c>
      <c r="E264" s="31">
        <v>10</v>
      </c>
      <c r="F264" s="33">
        <v>0.14000000000000001</v>
      </c>
      <c r="G264" s="31" t="s">
        <v>2936</v>
      </c>
      <c r="H264" s="24" t="s">
        <v>470</v>
      </c>
      <c r="I264" s="35">
        <v>1261</v>
      </c>
      <c r="J264" s="34" t="str">
        <f t="shared" si="89"/>
        <v>1261X CN Equity</v>
      </c>
      <c r="K264" s="24" t="s">
        <v>527</v>
      </c>
      <c r="L264" s="25">
        <v>0.16036099523904584</v>
      </c>
      <c r="M264" s="25">
        <v>0.17696225574081165</v>
      </c>
      <c r="N264" s="25">
        <v>9.9608663832088329E-2</v>
      </c>
      <c r="O264" s="25">
        <v>0.11208110864005223</v>
      </c>
      <c r="P264" s="26">
        <v>8.3660298191951057</v>
      </c>
      <c r="Q264" s="26">
        <v>6.8286093761337003</v>
      </c>
      <c r="R264" s="26">
        <v>9.196359826826713</v>
      </c>
      <c r="S264" s="27">
        <v>57.631616582064716</v>
      </c>
      <c r="T264" s="27">
        <v>58.614586798358935</v>
      </c>
      <c r="U264" s="25">
        <v>1.8167941499270424E-2</v>
      </c>
      <c r="V264" s="28">
        <v>1.3586477987421384</v>
      </c>
      <c r="W264" s="25">
        <v>8.5786683694671656E-2</v>
      </c>
      <c r="X264" s="29">
        <v>0.87437340942392228</v>
      </c>
      <c r="Y264" s="28">
        <v>9.9606232528061067</v>
      </c>
      <c r="Z264" s="28">
        <v>-1.0994947962985724</v>
      </c>
      <c r="AA264" s="28">
        <v>3055400000</v>
      </c>
      <c r="AB264" s="28">
        <v>4824100000</v>
      </c>
      <c r="AC264" s="28">
        <v>2100000</v>
      </c>
      <c r="AD264" s="30">
        <v>426200000</v>
      </c>
      <c r="AE264" s="36">
        <v>4.9272641952135144E-3</v>
      </c>
      <c r="AF264" s="66" t="e">
        <f ca="1">_xll.BDP($H264,AF$1)/1000000</f>
        <v>#NAME?</v>
      </c>
      <c r="AG264" s="66" t="e">
        <f ca="1">_xll.BDP($H264,AG$1)</f>
        <v>#NAME?</v>
      </c>
      <c r="AH264" s="67" t="e">
        <f ca="1">_xll.BDP($H264,AH$1)</f>
        <v>#NAME?</v>
      </c>
      <c r="AI264" s="67" t="e">
        <f ca="1">_xll.BDP($H264,AI$1)</f>
        <v>#NAME?</v>
      </c>
      <c r="AJ264" s="67" t="e">
        <f ca="1">_xll.BDP($H264,AJ$1)</f>
        <v>#NAME?</v>
      </c>
      <c r="AK264" s="67" t="e">
        <f ca="1">_xll.BDP($H264,AK$1)</f>
        <v>#NAME?</v>
      </c>
      <c r="AL264" s="67" t="e">
        <f ca="1">_xll.BDP($H264,AL$1)</f>
        <v>#NAME?</v>
      </c>
      <c r="AM264" s="34" t="e">
        <f ca="1">_xll.BDP($H264,AM$1)</f>
        <v>#NAME?</v>
      </c>
      <c r="AN264" s="34" t="e">
        <f ca="1">_xll.BDP($H264,AN$1)</f>
        <v>#NAME?</v>
      </c>
      <c r="AO264" s="34" t="e">
        <f ca="1">_xll.BDP($H264,AO$1)</f>
        <v>#NAME?</v>
      </c>
      <c r="AP264" s="34" t="e">
        <f ca="1">_xll.BDP($H264,AP$1)</f>
        <v>#NAME?</v>
      </c>
      <c r="AQ264" s="129" t="e">
        <v>#VALUE!</v>
      </c>
      <c r="AR264" s="129">
        <v>0.1389756</v>
      </c>
      <c r="AS264" s="129">
        <v>0.1745815</v>
      </c>
      <c r="AT264" s="63" t="s">
        <v>4050</v>
      </c>
      <c r="AU264" s="63" t="s">
        <v>3317</v>
      </c>
      <c r="AV264" t="str">
        <f t="shared" si="90"/>
        <v>19/09/2012</v>
      </c>
      <c r="AW264" s="67">
        <v>2.3681523646575005</v>
      </c>
      <c r="AX264" s="60">
        <f t="shared" si="91"/>
        <v>2.3681523646575005</v>
      </c>
      <c r="AY264" s="60">
        <f t="shared" si="92"/>
        <v>-0.34036182751731953</v>
      </c>
      <c r="AZ264" s="60">
        <f t="shared" si="93"/>
        <v>2.0277905371401808</v>
      </c>
      <c r="BA264" s="67">
        <v>33.413276584220981</v>
      </c>
      <c r="BB264" s="60">
        <v>-4.8023108864415924</v>
      </c>
      <c r="BC264" s="67">
        <v>28.610965697779388</v>
      </c>
      <c r="BD264" s="60" t="e">
        <f ca="1">_xll.BDP($H264,BD$1)</f>
        <v>#NAME?</v>
      </c>
      <c r="BE264" s="60" t="e">
        <f t="shared" ca="1" si="94"/>
        <v>#NAME?</v>
      </c>
      <c r="BF264" s="63">
        <v>392.14300000000003</v>
      </c>
      <c r="BG264" s="63">
        <v>429.42900000000003</v>
      </c>
      <c r="BH264" s="63">
        <v>471</v>
      </c>
      <c r="BI264" s="63">
        <v>342.41800000000001</v>
      </c>
      <c r="BJ264" s="63">
        <v>393.452</v>
      </c>
      <c r="BK264" s="63">
        <v>420.15000000000003</v>
      </c>
      <c r="BL264" s="45">
        <f t="shared" ca="1" si="95"/>
        <v>0</v>
      </c>
      <c r="BM264" s="45">
        <f t="shared" ca="1" si="96"/>
        <v>0</v>
      </c>
      <c r="BN264" s="45">
        <f t="shared" ca="1" si="97"/>
        <v>0</v>
      </c>
      <c r="BO264" s="45">
        <f t="shared" ca="1" si="98"/>
        <v>0</v>
      </c>
      <c r="BP264" s="45">
        <f t="shared" ca="1" si="99"/>
        <v>0</v>
      </c>
      <c r="BQ264" s="45">
        <f t="shared" ca="1" si="100"/>
        <v>0</v>
      </c>
      <c r="BR264" s="29">
        <f t="shared" ca="1" si="101"/>
        <v>0</v>
      </c>
      <c r="CI264" s="125">
        <f t="shared" si="102"/>
        <v>0.16036099523904584</v>
      </c>
      <c r="CJ264">
        <f t="shared" si="103"/>
        <v>0</v>
      </c>
      <c r="CK264">
        <f t="shared" si="104"/>
        <v>0</v>
      </c>
      <c r="CL264">
        <f t="shared" si="105"/>
        <v>1</v>
      </c>
      <c r="CM264">
        <f t="shared" si="106"/>
        <v>0</v>
      </c>
      <c r="CN264">
        <f t="shared" si="107"/>
        <v>0</v>
      </c>
      <c r="CO264">
        <f t="shared" si="108"/>
        <v>0</v>
      </c>
      <c r="CP264">
        <f t="shared" si="109"/>
        <v>0</v>
      </c>
      <c r="CR264" t="e">
        <f ca="1">_xll.BDP($H264,CR$1)</f>
        <v>#NAME?</v>
      </c>
      <c r="CS264" t="e">
        <f ca="1">_xll.BDP($H264,CS$1)</f>
        <v>#NAME?</v>
      </c>
      <c r="CT264" s="121" t="e">
        <f ca="1">_xll.BDP($H264,CT$1)</f>
        <v>#NAME?</v>
      </c>
      <c r="CU264" s="122" t="e">
        <f ca="1">_xll.BDP($H264,CU$1)</f>
        <v>#NAME?</v>
      </c>
      <c r="CV264" s="122" t="e">
        <f ca="1">_xll.BDP($H264,CV$1)</f>
        <v>#NAME?</v>
      </c>
      <c r="CW264" s="122" t="e">
        <f ca="1">_xll.BDP($H264,CW$1)</f>
        <v>#NAME?</v>
      </c>
    </row>
    <row r="265" spans="1:101" x14ac:dyDescent="0.3">
      <c r="A265" t="str">
        <f t="shared" si="88"/>
        <v>10C</v>
      </c>
      <c r="B265">
        <v>10</v>
      </c>
      <c r="C265" s="31" t="s">
        <v>3294</v>
      </c>
      <c r="D265" s="31">
        <v>23</v>
      </c>
      <c r="E265" s="31">
        <v>12</v>
      </c>
      <c r="F265" s="33">
        <v>0.13</v>
      </c>
      <c r="G265" s="31" t="s">
        <v>4952</v>
      </c>
      <c r="H265" s="24" t="s">
        <v>389</v>
      </c>
      <c r="I265" s="34">
        <v>1262</v>
      </c>
      <c r="J265" s="34" t="str">
        <f t="shared" si="89"/>
        <v>1262ALB US Equity</v>
      </c>
      <c r="K265" s="24" t="s">
        <v>1080</v>
      </c>
      <c r="L265" s="25">
        <v>0.1845363688056425</v>
      </c>
      <c r="M265" s="25">
        <v>0.28411306665605207</v>
      </c>
      <c r="N265" s="25">
        <v>0.14528991257593654</v>
      </c>
      <c r="O265" s="25">
        <v>0.24017866702355462</v>
      </c>
      <c r="P265" s="26">
        <v>28.829882692174014</v>
      </c>
      <c r="Q265" s="26">
        <v>33.094978564039288</v>
      </c>
      <c r="R265" s="26">
        <v>48.872014620327299</v>
      </c>
      <c r="S265" s="27">
        <v>34.306932887287779</v>
      </c>
      <c r="T265" s="27">
        <v>39.031016499219135</v>
      </c>
      <c r="U265" s="25">
        <v>0.11243834511618997</v>
      </c>
      <c r="V265" s="28">
        <v>0.49393326369455426</v>
      </c>
      <c r="W265" s="25">
        <v>0.53853775925086478</v>
      </c>
      <c r="X265" s="29">
        <v>3.6092246662127354E-2</v>
      </c>
      <c r="Y265" s="28">
        <v>31.330292391521443</v>
      </c>
      <c r="Z265" s="28">
        <v>92.485855098162034</v>
      </c>
      <c r="AA265" s="28">
        <v>8843173000</v>
      </c>
      <c r="AB265" s="28">
        <v>10460800000</v>
      </c>
      <c r="AC265" s="28">
        <v>36769000</v>
      </c>
      <c r="AD265" s="30">
        <v>2422653000</v>
      </c>
      <c r="AE265" s="36">
        <v>1.5177163217348915E-2</v>
      </c>
      <c r="AF265" s="66" t="e">
        <f ca="1">_xll.BDP($H265,AF$1)/1000000</f>
        <v>#NAME?</v>
      </c>
      <c r="AG265" s="66" t="e">
        <f ca="1">_xll.BDP($H265,AG$1)</f>
        <v>#NAME?</v>
      </c>
      <c r="AH265" s="67" t="e">
        <f ca="1">_xll.BDP($H265,AH$1)</f>
        <v>#NAME?</v>
      </c>
      <c r="AI265" s="67" t="e">
        <f ca="1">_xll.BDP($H265,AI$1)</f>
        <v>#NAME?</v>
      </c>
      <c r="AJ265" s="67" t="e">
        <f ca="1">_xll.BDP($H265,AJ$1)</f>
        <v>#NAME?</v>
      </c>
      <c r="AK265" s="67" t="e">
        <f ca="1">_xll.BDP($H265,AK$1)</f>
        <v>#NAME?</v>
      </c>
      <c r="AL265" s="67" t="e">
        <f ca="1">_xll.BDP($H265,AL$1)</f>
        <v>#NAME?</v>
      </c>
      <c r="AM265" s="34" t="e">
        <f ca="1">_xll.BDP($H265,AM$1)</f>
        <v>#NAME?</v>
      </c>
      <c r="AN265" s="34" t="e">
        <f ca="1">_xll.BDP($H265,AN$1)</f>
        <v>#NAME?</v>
      </c>
      <c r="AO265" s="34" t="e">
        <f ca="1">_xll.BDP($H265,AO$1)</f>
        <v>#NAME?</v>
      </c>
      <c r="AP265" s="34" t="e">
        <f ca="1">_xll.BDP($H265,AP$1)</f>
        <v>#NAME?</v>
      </c>
      <c r="AQ265" s="129">
        <v>0.16081700000000002</v>
      </c>
      <c r="AR265" s="129">
        <v>0.1460156</v>
      </c>
      <c r="AS265" s="129">
        <v>0.12073829999999999</v>
      </c>
      <c r="AT265" s="63" t="s">
        <v>4051</v>
      </c>
      <c r="AU265" s="63" t="s">
        <v>3317</v>
      </c>
      <c r="AV265" t="str">
        <f t="shared" si="90"/>
        <v>22/02/1994</v>
      </c>
      <c r="AW265" s="67">
        <v>0.76183221780871246</v>
      </c>
      <c r="AX265" s="60">
        <f t="shared" si="91"/>
        <v>0.76183221780871246</v>
      </c>
      <c r="AY265" s="60">
        <f t="shared" si="92"/>
        <v>-1.1604244726872548E-2</v>
      </c>
      <c r="AZ265" s="60">
        <f t="shared" si="93"/>
        <v>0.75022797308183997</v>
      </c>
      <c r="BA265" s="67">
        <v>6.9229765320685051</v>
      </c>
      <c r="BB265" s="60">
        <v>-0.10545092743332862</v>
      </c>
      <c r="BC265" s="67">
        <v>6.8175256046351764</v>
      </c>
      <c r="BD265" s="60" t="e">
        <f ca="1">_xll.BDP($H265,BD$1)</f>
        <v>#NAME?</v>
      </c>
      <c r="BE265" s="60" t="e">
        <f t="shared" ca="1" si="94"/>
        <v>#NAME?</v>
      </c>
      <c r="BF265" s="63">
        <v>2703.7080000000001</v>
      </c>
      <c r="BG265" s="63">
        <v>2506.7919999999999</v>
      </c>
      <c r="BH265" s="63">
        <v>2572.0500000000002</v>
      </c>
      <c r="BI265" s="63">
        <v>537.26900000000001</v>
      </c>
      <c r="BJ265" s="63">
        <v>883.524</v>
      </c>
      <c r="BK265" s="63">
        <v>768.99800000000005</v>
      </c>
      <c r="BL265" s="45">
        <f t="shared" ca="1" si="95"/>
        <v>0</v>
      </c>
      <c r="BM265" s="45">
        <f t="shared" ca="1" si="96"/>
        <v>0</v>
      </c>
      <c r="BN265" s="45">
        <f t="shared" ca="1" si="97"/>
        <v>0</v>
      </c>
      <c r="BO265" s="45">
        <f t="shared" ca="1" si="98"/>
        <v>0</v>
      </c>
      <c r="BP265" s="45">
        <f t="shared" ca="1" si="99"/>
        <v>0</v>
      </c>
      <c r="BQ265" s="45">
        <f t="shared" ca="1" si="100"/>
        <v>0</v>
      </c>
      <c r="BR265" s="29">
        <f t="shared" ca="1" si="101"/>
        <v>0</v>
      </c>
      <c r="CI265" s="125">
        <f t="shared" si="102"/>
        <v>0.1845363688056425</v>
      </c>
      <c r="CJ265">
        <f t="shared" si="103"/>
        <v>0</v>
      </c>
      <c r="CK265">
        <f t="shared" si="104"/>
        <v>0</v>
      </c>
      <c r="CL265">
        <f t="shared" si="105"/>
        <v>1</v>
      </c>
      <c r="CM265">
        <f t="shared" si="106"/>
        <v>0</v>
      </c>
      <c r="CN265">
        <f t="shared" si="107"/>
        <v>0</v>
      </c>
      <c r="CO265">
        <f t="shared" si="108"/>
        <v>0</v>
      </c>
      <c r="CP265">
        <f t="shared" si="109"/>
        <v>0</v>
      </c>
      <c r="CR265" t="e">
        <f ca="1">_xll.BDP($H265,CR$1)</f>
        <v>#NAME?</v>
      </c>
      <c r="CS265" t="e">
        <f ca="1">_xll.BDP($H265,CS$1)</f>
        <v>#NAME?</v>
      </c>
      <c r="CT265" s="121" t="e">
        <f ca="1">_xll.BDP($H265,CT$1)</f>
        <v>#NAME?</v>
      </c>
      <c r="CU265" s="122" t="e">
        <f ca="1">_xll.BDP($H265,CU$1)</f>
        <v>#NAME?</v>
      </c>
      <c r="CV265" s="122" t="e">
        <f ca="1">_xll.BDP($H265,CV$1)</f>
        <v>#NAME?</v>
      </c>
      <c r="CW265" s="122" t="e">
        <f ca="1">_xll.BDP($H265,CW$1)</f>
        <v>#NAME?</v>
      </c>
    </row>
    <row r="266" spans="1:101" hidden="1" x14ac:dyDescent="0.3">
      <c r="A266" t="str">
        <f t="shared" si="88"/>
        <v>10A</v>
      </c>
      <c r="B266">
        <v>10</v>
      </c>
      <c r="C266" s="31" t="s">
        <v>3295</v>
      </c>
      <c r="D266" s="31">
        <v>25</v>
      </c>
      <c r="E266" s="31">
        <v>10</v>
      </c>
      <c r="F266" s="33">
        <v>0.14000000000000001</v>
      </c>
      <c r="G266" s="31"/>
      <c r="H266" s="24" t="s">
        <v>421</v>
      </c>
      <c r="I266" s="35">
        <v>1263</v>
      </c>
      <c r="J266" s="34" t="str">
        <f t="shared" si="89"/>
        <v>1263ZG US Equity</v>
      </c>
      <c r="K266" s="24" t="s">
        <v>1118</v>
      </c>
      <c r="L266" s="25">
        <v>-7.654175261860266E-2</v>
      </c>
      <c r="M266" s="25">
        <v>-0.11256117455138662</v>
      </c>
      <c r="N266" s="25">
        <v>-2.7579937543678677E-2</v>
      </c>
      <c r="O266" s="25">
        <v>-2.3100100435219283E-2</v>
      </c>
      <c r="P266" s="26">
        <v>-2.4553911849931369</v>
      </c>
      <c r="Q266" s="26">
        <v>-2.5351532713131006</v>
      </c>
      <c r="R266" s="26">
        <v>-2.9821926625187727</v>
      </c>
      <c r="S266" s="27">
        <v>4.225694338596985</v>
      </c>
      <c r="T266" s="27">
        <v>9.0398365679264554</v>
      </c>
      <c r="U266" s="25">
        <v>-0.35471698113207545</v>
      </c>
      <c r="V266" s="28">
        <v>-34.18181818181818</v>
      </c>
      <c r="W266" s="25">
        <v>0.68339885092228603</v>
      </c>
      <c r="X266" s="29">
        <v>1.9302949061662199E-2</v>
      </c>
      <c r="Y266" s="28">
        <v>42.233339782137797</v>
      </c>
      <c r="Z266" s="28" t="e">
        <v>#N/A</v>
      </c>
      <c r="AA266" s="28">
        <v>613000000</v>
      </c>
      <c r="AB266" s="28">
        <v>2987000000</v>
      </c>
      <c r="AC266" s="28">
        <v>463000000</v>
      </c>
      <c r="AD266" s="30">
        <v>1205000000</v>
      </c>
      <c r="AE266" s="36">
        <v>0.38423236514522824</v>
      </c>
      <c r="AF266" s="66" t="e">
        <f ca="1">_xll.BDP($H266,AF$1)/1000000</f>
        <v>#NAME?</v>
      </c>
      <c r="AG266" s="66" t="e">
        <f ca="1">_xll.BDP($H266,AG$1)</f>
        <v>#NAME?</v>
      </c>
      <c r="AH266" s="67" t="e">
        <f ca="1">_xll.BDP($H266,AH$1)</f>
        <v>#NAME?</v>
      </c>
      <c r="AI266" s="67" t="e">
        <f ca="1">_xll.BDP($H266,AI$1)</f>
        <v>#NAME?</v>
      </c>
      <c r="AJ266" s="67" t="e">
        <f ca="1">_xll.BDP($H266,AJ$1)</f>
        <v>#NAME?</v>
      </c>
      <c r="AK266" s="67" t="e">
        <f ca="1">_xll.BDP($H266,AK$1)</f>
        <v>#NAME?</v>
      </c>
      <c r="AL266" s="67" t="e">
        <f ca="1">_xll.BDP($H266,AL$1)</f>
        <v>#NAME?</v>
      </c>
      <c r="AM266" s="34" t="e">
        <f ca="1">_xll.BDP($H266,AM$1)</f>
        <v>#NAME?</v>
      </c>
      <c r="AN266" s="34" t="e">
        <f ca="1">_xll.BDP($H266,AN$1)</f>
        <v>#NAME?</v>
      </c>
      <c r="AO266" s="34" t="e">
        <f ca="1">_xll.BDP($H266,AO$1)</f>
        <v>#NAME?</v>
      </c>
      <c r="AP266" s="34" t="e">
        <f ca="1">_xll.BDP($H266,AP$1)</f>
        <v>#NAME?</v>
      </c>
      <c r="AQ266" s="129" t="e">
        <v>#VALUE!</v>
      </c>
      <c r="AR266" s="129">
        <v>0.1800271</v>
      </c>
      <c r="AS266" s="129">
        <v>3.492783E-2</v>
      </c>
      <c r="AT266" s="63" t="s">
        <v>3499</v>
      </c>
      <c r="AU266" s="63" t="s">
        <v>3499</v>
      </c>
      <c r="AV266" t="str">
        <f t="shared" si="90"/>
        <v>20/07/2011</v>
      </c>
      <c r="AW266" s="67" t="s">
        <v>3317</v>
      </c>
      <c r="AX266" s="60">
        <f t="shared" si="91"/>
        <v>0</v>
      </c>
      <c r="AY266" s="60">
        <f t="shared" ca="1" si="92"/>
        <v>0</v>
      </c>
      <c r="AZ266" s="60">
        <f t="shared" ca="1" si="93"/>
        <v>0</v>
      </c>
      <c r="BA266" s="67" t="s">
        <v>3317</v>
      </c>
      <c r="BB266" s="60">
        <v>0</v>
      </c>
      <c r="BC266" s="67" t="s">
        <v>3317</v>
      </c>
      <c r="BD266" s="60" t="e">
        <f ca="1">_xll.BDP($H266,BD$1)</f>
        <v>#NAME?</v>
      </c>
      <c r="BE266" s="60" t="e">
        <f t="shared" ca="1" si="94"/>
        <v>#NAME?</v>
      </c>
      <c r="BF266" s="63">
        <v>184.72200000000001</v>
      </c>
      <c r="BG266" s="63">
        <v>360.11799999999999</v>
      </c>
      <c r="BH266" s="63">
        <v>604</v>
      </c>
      <c r="BI266" s="63">
        <v>224.06300000000002</v>
      </c>
      <c r="BJ266" s="63">
        <v>387.70100000000002</v>
      </c>
      <c r="BK266" s="63">
        <v>574.73300000000006</v>
      </c>
      <c r="BL266" s="45">
        <f t="shared" ca="1" si="95"/>
        <v>0</v>
      </c>
      <c r="BM266" s="45">
        <f t="shared" ca="1" si="96"/>
        <v>0</v>
      </c>
      <c r="BN266" s="45">
        <f t="shared" ca="1" si="97"/>
        <v>0</v>
      </c>
      <c r="BO266" s="45">
        <f t="shared" ca="1" si="98"/>
        <v>0</v>
      </c>
      <c r="BP266" s="45">
        <f t="shared" ca="1" si="99"/>
        <v>0</v>
      </c>
      <c r="BQ266" s="45">
        <f t="shared" ca="1" si="100"/>
        <v>0</v>
      </c>
      <c r="BR266" s="29">
        <f t="shared" ca="1" si="101"/>
        <v>0</v>
      </c>
      <c r="CI266" s="125">
        <f t="shared" si="102"/>
        <v>-7.654175261860266E-2</v>
      </c>
      <c r="CJ266">
        <f t="shared" si="103"/>
        <v>1</v>
      </c>
      <c r="CK266">
        <f t="shared" si="104"/>
        <v>0</v>
      </c>
      <c r="CL266">
        <f t="shared" si="105"/>
        <v>0</v>
      </c>
      <c r="CM266">
        <f t="shared" si="106"/>
        <v>0</v>
      </c>
      <c r="CN266">
        <f t="shared" si="107"/>
        <v>0</v>
      </c>
      <c r="CO266">
        <f t="shared" si="108"/>
        <v>0</v>
      </c>
      <c r="CP266">
        <f t="shared" si="109"/>
        <v>0</v>
      </c>
      <c r="CR266" t="e">
        <f ca="1">_xll.BDP($H266,CR$1)</f>
        <v>#NAME?</v>
      </c>
      <c r="CS266" t="e">
        <f ca="1">_xll.BDP($H266,CS$1)</f>
        <v>#NAME?</v>
      </c>
      <c r="CT266" s="121" t="e">
        <f ca="1">_xll.BDP($H266,CT$1)</f>
        <v>#NAME?</v>
      </c>
      <c r="CU266" s="122" t="e">
        <f ca="1">_xll.BDP($H266,CU$1)</f>
        <v>#NAME?</v>
      </c>
      <c r="CV266" s="122" t="e">
        <f ca="1">_xll.BDP($H266,CV$1)</f>
        <v>#NAME?</v>
      </c>
      <c r="CW266" s="122" t="e">
        <f ca="1">_xll.BDP($H266,CW$1)</f>
        <v>#NAME?</v>
      </c>
    </row>
    <row r="267" spans="1:101" hidden="1" x14ac:dyDescent="0.3">
      <c r="A267" t="str">
        <f t="shared" si="88"/>
        <v>6A</v>
      </c>
      <c r="B267">
        <v>6</v>
      </c>
      <c r="C267" s="31" t="s">
        <v>3295</v>
      </c>
      <c r="D267" s="31">
        <v>27</v>
      </c>
      <c r="E267" s="31">
        <v>1</v>
      </c>
      <c r="F267" s="31" t="s">
        <v>2368</v>
      </c>
      <c r="G267" s="31" t="s">
        <v>2799</v>
      </c>
      <c r="H267" s="31" t="s">
        <v>1861</v>
      </c>
      <c r="I267" s="34">
        <v>1264</v>
      </c>
      <c r="J267" s="34" t="str">
        <f t="shared" si="89"/>
        <v>1264BCG LN Equity</v>
      </c>
      <c r="K267" s="24" t="s">
        <v>1862</v>
      </c>
      <c r="L267" s="25" t="e">
        <v>#N/A</v>
      </c>
      <c r="M267" s="25">
        <v>0.45020477150100763</v>
      </c>
      <c r="N267" s="25" t="e">
        <v>#N/A</v>
      </c>
      <c r="O267" s="25">
        <v>7.0982719389951418E-2</v>
      </c>
      <c r="P267" s="26">
        <v>3.2038664757586419</v>
      </c>
      <c r="Q267" s="26">
        <v>3.1435892332699313</v>
      </c>
      <c r="R267" s="26">
        <v>0.89585624476032388</v>
      </c>
      <c r="S267" s="27" t="e">
        <v>#N/A</v>
      </c>
      <c r="T267" s="27">
        <v>87.513491238054115</v>
      </c>
      <c r="U267" s="25">
        <v>0.65670784557387651</v>
      </c>
      <c r="V267" s="28">
        <v>2.0611930514585382</v>
      </c>
      <c r="W267" s="25">
        <v>0.77121884224239268</v>
      </c>
      <c r="X267" s="29">
        <v>0.11383920484052125</v>
      </c>
      <c r="Y267" s="28" t="e">
        <v>#N/A</v>
      </c>
      <c r="Z267" s="28" t="e">
        <v>#N/A</v>
      </c>
      <c r="AA267" s="28">
        <v>61532000</v>
      </c>
      <c r="AB267" s="28">
        <v>390264000</v>
      </c>
      <c r="AC267" s="28">
        <v>0</v>
      </c>
      <c r="AD267" s="30">
        <v>20828000</v>
      </c>
      <c r="AE267" s="36">
        <v>0</v>
      </c>
      <c r="AF267" s="66" t="e">
        <f ca="1">_xll.BDP($H267,AF$1)/1000000</f>
        <v>#NAME?</v>
      </c>
      <c r="AG267" s="66" t="e">
        <f ca="1">_xll.BDP($H267,AG$1)</f>
        <v>#NAME?</v>
      </c>
      <c r="AH267" s="67" t="e">
        <f ca="1">_xll.BDP($H267,AH$1)</f>
        <v>#NAME?</v>
      </c>
      <c r="AI267" s="67" t="e">
        <f ca="1">_xll.BDP($H267,AI$1)</f>
        <v>#NAME?</v>
      </c>
      <c r="AJ267" s="67" t="e">
        <f ca="1">_xll.BDP($H267,AJ$1)</f>
        <v>#NAME?</v>
      </c>
      <c r="AK267" s="67" t="e">
        <f ca="1">_xll.BDP($H267,AK$1)</f>
        <v>#NAME?</v>
      </c>
      <c r="AL267" s="67" t="e">
        <f ca="1">_xll.BDP($H267,AL$1)</f>
        <v>#NAME?</v>
      </c>
      <c r="AM267" s="34" t="e">
        <f ca="1">_xll.BDP($H267,AM$1)</f>
        <v>#NAME?</v>
      </c>
      <c r="AN267" s="34" t="e">
        <f ca="1">_xll.BDP($H267,AN$1)</f>
        <v>#NAME?</v>
      </c>
      <c r="AO267" s="34" t="e">
        <f ca="1">_xll.BDP($H267,AO$1)</f>
        <v>#NAME?</v>
      </c>
      <c r="AP267" s="34" t="e">
        <f ca="1">_xll.BDP($H267,AP$1)</f>
        <v>#NAME?</v>
      </c>
      <c r="AQ267" s="129" t="e">
        <v>#VALUE!</v>
      </c>
      <c r="AR267" s="129" t="e">
        <v>#VALUE!</v>
      </c>
      <c r="AS267" s="129" t="e">
        <v>#VALUE!</v>
      </c>
      <c r="AT267" s="63" t="s">
        <v>3500</v>
      </c>
      <c r="AU267" s="63" t="s">
        <v>3500</v>
      </c>
      <c r="AV267" t="str">
        <f t="shared" si="90"/>
        <v>30/06/2021</v>
      </c>
      <c r="AW267" s="67">
        <v>1.4790982250275651</v>
      </c>
      <c r="AX267" s="60">
        <f t="shared" si="91"/>
        <v>1.4790982250275651</v>
      </c>
      <c r="AY267" s="60">
        <f t="shared" si="92"/>
        <v>0</v>
      </c>
      <c r="AZ267" s="60">
        <f t="shared" si="93"/>
        <v>1.4790982250275651</v>
      </c>
      <c r="BA267" s="67">
        <v>46.04924417453298</v>
      </c>
      <c r="BB267" s="60">
        <v>0</v>
      </c>
      <c r="BC267" s="67">
        <v>-754.92111690540628</v>
      </c>
      <c r="BD267" s="60" t="e">
        <f ca="1">_xll.BDP($H267,BD$1)</f>
        <v>#NAME?</v>
      </c>
      <c r="BE267" s="60" t="e">
        <f t="shared" ca="1" si="94"/>
        <v>#NAME?</v>
      </c>
      <c r="BF267" s="63">
        <v>38</v>
      </c>
      <c r="BG267" s="63">
        <v>43.85</v>
      </c>
      <c r="BH267" s="63">
        <v>51.800000000000004</v>
      </c>
      <c r="BI267" s="63">
        <v>27.63</v>
      </c>
      <c r="BJ267" s="63">
        <v>30.663</v>
      </c>
      <c r="BK267" s="63">
        <v>36.302999999999997</v>
      </c>
      <c r="BL267" s="45">
        <f t="shared" ca="1" si="95"/>
        <v>0</v>
      </c>
      <c r="BM267" s="45">
        <f t="shared" ca="1" si="96"/>
        <v>0</v>
      </c>
      <c r="BN267" s="45">
        <f t="shared" ca="1" si="97"/>
        <v>0</v>
      </c>
      <c r="BO267" s="45">
        <f t="shared" ca="1" si="98"/>
        <v>0</v>
      </c>
      <c r="BP267" s="45">
        <f t="shared" ca="1" si="99"/>
        <v>0</v>
      </c>
      <c r="BQ267" s="45">
        <f t="shared" ca="1" si="100"/>
        <v>0</v>
      </c>
      <c r="BR267" s="29">
        <f t="shared" ca="1" si="101"/>
        <v>0</v>
      </c>
      <c r="CI267" s="125">
        <f t="shared" si="102"/>
        <v>0.45020477150100763</v>
      </c>
      <c r="CJ267">
        <f t="shared" si="103"/>
        <v>0</v>
      </c>
      <c r="CK267">
        <f t="shared" si="104"/>
        <v>0</v>
      </c>
      <c r="CL267">
        <f t="shared" si="105"/>
        <v>0</v>
      </c>
      <c r="CM267">
        <f t="shared" si="106"/>
        <v>0</v>
      </c>
      <c r="CN267">
        <f t="shared" si="107"/>
        <v>0</v>
      </c>
      <c r="CO267">
        <f t="shared" si="108"/>
        <v>1</v>
      </c>
      <c r="CP267">
        <f t="shared" si="109"/>
        <v>0</v>
      </c>
      <c r="CR267" t="e">
        <f ca="1">_xll.BDP($H267,CR$1)</f>
        <v>#NAME?</v>
      </c>
      <c r="CS267" t="e">
        <f ca="1">_xll.BDP($H267,CS$1)</f>
        <v>#NAME?</v>
      </c>
      <c r="CT267" s="121" t="e">
        <f ca="1">_xll.BDP($H267,CT$1)</f>
        <v>#NAME?</v>
      </c>
      <c r="CU267" s="122" t="e">
        <f ca="1">_xll.BDP($H267,CU$1)</f>
        <v>#NAME?</v>
      </c>
      <c r="CV267" s="122" t="e">
        <f ca="1">_xll.BDP($H267,CV$1)</f>
        <v>#NAME?</v>
      </c>
      <c r="CW267" s="122" t="e">
        <f ca="1">_xll.BDP($H267,CW$1)</f>
        <v>#NAME?</v>
      </c>
    </row>
    <row r="268" spans="1:101" hidden="1" x14ac:dyDescent="0.3">
      <c r="A268" t="str">
        <f t="shared" si="88"/>
        <v>9B</v>
      </c>
      <c r="B268">
        <v>9</v>
      </c>
      <c r="C268" s="31" t="s">
        <v>3296</v>
      </c>
      <c r="D268" s="31">
        <v>28</v>
      </c>
      <c r="E268" s="31">
        <v>4</v>
      </c>
      <c r="F268" s="33">
        <v>0.2</v>
      </c>
      <c r="G268" s="31" t="s">
        <v>2793</v>
      </c>
      <c r="H268" s="24" t="s">
        <v>167</v>
      </c>
      <c r="I268" s="35">
        <v>1265</v>
      </c>
      <c r="J268" s="34" t="str">
        <f t="shared" si="89"/>
        <v>1265PRFT US Equity</v>
      </c>
      <c r="K268" s="24" t="s">
        <v>815</v>
      </c>
      <c r="L268" s="25">
        <v>0.53828743986269934</v>
      </c>
      <c r="M268" s="25">
        <v>0.62192332710829468</v>
      </c>
      <c r="N268" s="25">
        <v>0.13673023470308371</v>
      </c>
      <c r="O268" s="25">
        <v>0.1844492349205796</v>
      </c>
      <c r="P268" s="26">
        <v>17.966927310752315</v>
      </c>
      <c r="Q268" s="26">
        <v>12.94426850176999</v>
      </c>
      <c r="R268" s="26">
        <v>26.622013511076087</v>
      </c>
      <c r="S268" s="27">
        <v>17.190251906731614</v>
      </c>
      <c r="T268" s="27">
        <v>21.283735257916032</v>
      </c>
      <c r="U268" s="25">
        <v>0.9263258700738245</v>
      </c>
      <c r="V268" s="28">
        <v>1.97341590397289</v>
      </c>
      <c r="W268" s="25">
        <v>0.44627669055003027</v>
      </c>
      <c r="X268" s="29" t="e">
        <v>#N/A</v>
      </c>
      <c r="Y268" s="28">
        <v>13.329361093612974</v>
      </c>
      <c r="Z268" s="28">
        <v>36.144863763988113</v>
      </c>
      <c r="AA268" s="28">
        <v>238285000</v>
      </c>
      <c r="AB268" s="28">
        <v>803446000</v>
      </c>
      <c r="AC268" s="28">
        <v>25511000</v>
      </c>
      <c r="AD268" s="30">
        <v>148225000</v>
      </c>
      <c r="AE268" s="36">
        <v>0.17210996795412381</v>
      </c>
      <c r="AF268" s="66" t="e">
        <f ca="1">_xll.BDP($H268,AF$1)/1000000</f>
        <v>#NAME?</v>
      </c>
      <c r="AG268" s="66" t="e">
        <f ca="1">_xll.BDP($H268,AG$1)</f>
        <v>#NAME?</v>
      </c>
      <c r="AH268" s="67" t="e">
        <f ca="1">_xll.BDP($H268,AH$1)</f>
        <v>#NAME?</v>
      </c>
      <c r="AI268" s="67" t="e">
        <f ca="1">_xll.BDP($H268,AI$1)</f>
        <v>#NAME?</v>
      </c>
      <c r="AJ268" s="67" t="e">
        <f ca="1">_xll.BDP($H268,AJ$1)</f>
        <v>#NAME?</v>
      </c>
      <c r="AK268" s="67" t="e">
        <f ca="1">_xll.BDP($H268,AK$1)</f>
        <v>#NAME?</v>
      </c>
      <c r="AL268" s="67" t="e">
        <f ca="1">_xll.BDP($H268,AL$1)</f>
        <v>#NAME?</v>
      </c>
      <c r="AM268" s="34" t="e">
        <f ca="1">_xll.BDP($H268,AM$1)</f>
        <v>#NAME?</v>
      </c>
      <c r="AN268" s="34" t="e">
        <f ca="1">_xll.BDP($H268,AN$1)</f>
        <v>#NAME?</v>
      </c>
      <c r="AO268" s="34" t="e">
        <f ca="1">_xll.BDP($H268,AO$1)</f>
        <v>#NAME?</v>
      </c>
      <c r="AP268" s="34" t="e">
        <f ca="1">_xll.BDP($H268,AP$1)</f>
        <v>#NAME?</v>
      </c>
      <c r="AQ268" s="129">
        <v>0.24069870000000002</v>
      </c>
      <c r="AR268" s="129">
        <v>0.2048422</v>
      </c>
      <c r="AS268" s="129">
        <v>0.30777389999999999</v>
      </c>
      <c r="AT268" s="63" t="s">
        <v>4052</v>
      </c>
      <c r="AU268" s="63" t="s">
        <v>3501</v>
      </c>
      <c r="AV268" t="str">
        <f t="shared" si="90"/>
        <v>29/07/1999</v>
      </c>
      <c r="AW268" s="67" t="s">
        <v>3317</v>
      </c>
      <c r="AX268" s="60">
        <f t="shared" si="91"/>
        <v>0</v>
      </c>
      <c r="AY268" s="60">
        <f t="shared" ca="1" si="92"/>
        <v>0</v>
      </c>
      <c r="AZ268" s="60">
        <f t="shared" ca="1" si="93"/>
        <v>0</v>
      </c>
      <c r="BA268" s="67">
        <v>0</v>
      </c>
      <c r="BB268" s="60">
        <v>262.46953251191854</v>
      </c>
      <c r="BC268" s="67">
        <v>262.46953251191854</v>
      </c>
      <c r="BD268" s="60" t="e">
        <f ca="1">_xll.BDP($H268,BD$1)</f>
        <v>#NAME?</v>
      </c>
      <c r="BE268" s="60" t="e">
        <f t="shared" ca="1" si="94"/>
        <v>#NAME?</v>
      </c>
      <c r="BF268" s="63">
        <v>159.857</v>
      </c>
      <c r="BG268" s="63">
        <v>177.429</v>
      </c>
      <c r="BH268" s="63">
        <v>198.667</v>
      </c>
      <c r="BI268" s="63">
        <v>140.68299999999999</v>
      </c>
      <c r="BJ268" s="63">
        <v>161.67000000000002</v>
      </c>
      <c r="BK268" s="63">
        <v>174.655</v>
      </c>
      <c r="BL268" s="45">
        <f t="shared" ca="1" si="95"/>
        <v>0</v>
      </c>
      <c r="BM268" s="45">
        <f t="shared" ca="1" si="96"/>
        <v>0</v>
      </c>
      <c r="BN268" s="45">
        <f t="shared" ca="1" si="97"/>
        <v>0</v>
      </c>
      <c r="BO268" s="45">
        <f t="shared" ca="1" si="98"/>
        <v>0</v>
      </c>
      <c r="BP268" s="45">
        <f t="shared" ca="1" si="99"/>
        <v>0</v>
      </c>
      <c r="BQ268" s="45">
        <f t="shared" ca="1" si="100"/>
        <v>0</v>
      </c>
      <c r="BR268" s="29">
        <f t="shared" ca="1" si="101"/>
        <v>0</v>
      </c>
      <c r="CI268" s="125">
        <f t="shared" si="102"/>
        <v>0.53828743986269934</v>
      </c>
      <c r="CJ268">
        <f t="shared" si="103"/>
        <v>0</v>
      </c>
      <c r="CK268">
        <f t="shared" si="104"/>
        <v>0</v>
      </c>
      <c r="CL268">
        <f t="shared" si="105"/>
        <v>0</v>
      </c>
      <c r="CM268">
        <f t="shared" si="106"/>
        <v>0</v>
      </c>
      <c r="CN268">
        <f t="shared" si="107"/>
        <v>0</v>
      </c>
      <c r="CO268">
        <f t="shared" si="108"/>
        <v>0</v>
      </c>
      <c r="CP268">
        <f t="shared" si="109"/>
        <v>1</v>
      </c>
      <c r="CR268" t="e">
        <f ca="1">_xll.BDP($H268,CR$1)</f>
        <v>#NAME?</v>
      </c>
      <c r="CS268" t="e">
        <f ca="1">_xll.BDP($H268,CS$1)</f>
        <v>#NAME?</v>
      </c>
      <c r="CT268" s="121" t="e">
        <f ca="1">_xll.BDP($H268,CT$1)</f>
        <v>#NAME?</v>
      </c>
      <c r="CU268" s="122" t="e">
        <f ca="1">_xll.BDP($H268,CU$1)</f>
        <v>#NAME?</v>
      </c>
      <c r="CV268" s="122" t="e">
        <f ca="1">_xll.BDP($H268,CV$1)</f>
        <v>#NAME?</v>
      </c>
      <c r="CW268" s="122" t="e">
        <f ca="1">_xll.BDP($H268,CW$1)</f>
        <v>#NAME?</v>
      </c>
    </row>
    <row r="269" spans="1:101" hidden="1" x14ac:dyDescent="0.3">
      <c r="A269" t="str">
        <f t="shared" si="88"/>
        <v>7B</v>
      </c>
      <c r="B269">
        <v>7</v>
      </c>
      <c r="C269" s="31" t="s">
        <v>3296</v>
      </c>
      <c r="D269" s="31">
        <v>29</v>
      </c>
      <c r="E269" s="31">
        <v>1</v>
      </c>
      <c r="F269" s="33">
        <v>0.16</v>
      </c>
      <c r="G269" s="31" t="s">
        <v>2617</v>
      </c>
      <c r="H269" s="24" t="s">
        <v>123</v>
      </c>
      <c r="I269" s="34">
        <v>1266</v>
      </c>
      <c r="J269" s="34" t="str">
        <f t="shared" si="89"/>
        <v>1266CRVL US Equity</v>
      </c>
      <c r="K269" s="24" t="s">
        <v>761</v>
      </c>
      <c r="L269" s="25">
        <v>0.65292669855803465</v>
      </c>
      <c r="M269" s="25">
        <v>0.66489557330996218</v>
      </c>
      <c r="N269" s="25">
        <v>0.47802302369628275</v>
      </c>
      <c r="O269" s="25">
        <v>0.51619311450910355</v>
      </c>
      <c r="P269" s="26">
        <v>33.935555595690325</v>
      </c>
      <c r="Q269" s="26">
        <v>26.6354418136101</v>
      </c>
      <c r="R269" s="26">
        <v>32.016228824495677</v>
      </c>
      <c r="S269" s="27">
        <v>16.922895229127327</v>
      </c>
      <c r="T269" s="27">
        <v>17.026923216089909</v>
      </c>
      <c r="U269" s="25">
        <v>-0.10520317326082511</v>
      </c>
      <c r="V269" s="28">
        <v>-0.30810930503387074</v>
      </c>
      <c r="W269" s="25">
        <v>0.51323735857007591</v>
      </c>
      <c r="X269" s="29" t="e">
        <v>#N/A</v>
      </c>
      <c r="Y269" s="28">
        <v>5.5100404588799758</v>
      </c>
      <c r="Z269" s="28">
        <v>15.0535302052619</v>
      </c>
      <c r="AA269" s="28">
        <v>127793000</v>
      </c>
      <c r="AB269" s="28">
        <v>164607000</v>
      </c>
      <c r="AC269" s="28">
        <v>5559000</v>
      </c>
      <c r="AD269" s="30">
        <v>82288000</v>
      </c>
      <c r="AE269" s="36">
        <v>6.7555415127357576E-2</v>
      </c>
      <c r="AF269" s="66" t="e">
        <f ca="1">_xll.BDP($H269,AF$1)/1000000</f>
        <v>#NAME?</v>
      </c>
      <c r="AG269" s="66" t="e">
        <f ca="1">_xll.BDP($H269,AG$1)</f>
        <v>#NAME?</v>
      </c>
      <c r="AH269" s="67" t="e">
        <f ca="1">_xll.BDP($H269,AH$1)</f>
        <v>#NAME?</v>
      </c>
      <c r="AI269" s="67" t="e">
        <f ca="1">_xll.BDP($H269,AI$1)</f>
        <v>#NAME?</v>
      </c>
      <c r="AJ269" s="67" t="e">
        <f ca="1">_xll.BDP($H269,AJ$1)</f>
        <v>#NAME?</v>
      </c>
      <c r="AK269" s="67" t="e">
        <f ca="1">_xll.BDP($H269,AK$1)</f>
        <v>#NAME?</v>
      </c>
      <c r="AL269" s="67" t="e">
        <f ca="1">_xll.BDP($H269,AL$1)</f>
        <v>#NAME?</v>
      </c>
      <c r="AM269" s="34" t="e">
        <f ca="1">_xll.BDP($H269,AM$1)</f>
        <v>#NAME?</v>
      </c>
      <c r="AN269" s="34" t="e">
        <f ca="1">_xll.BDP($H269,AN$1)</f>
        <v>#NAME?</v>
      </c>
      <c r="AO269" s="34" t="e">
        <f ca="1">_xll.BDP($H269,AO$1)</f>
        <v>#NAME?</v>
      </c>
      <c r="AP269" s="34" t="e">
        <f ca="1">_xll.BDP($H269,AP$1)</f>
        <v>#NAME?</v>
      </c>
      <c r="AQ269" s="129">
        <v>0.145593</v>
      </c>
      <c r="AR269" s="129">
        <v>0.22791419999999998</v>
      </c>
      <c r="AS269" s="129">
        <v>0.2661384</v>
      </c>
      <c r="AT269" s="63" t="s">
        <v>3998</v>
      </c>
      <c r="AU269" s="63" t="s">
        <v>3502</v>
      </c>
      <c r="AV269" t="str">
        <f t="shared" si="90"/>
        <v>28/06/1991</v>
      </c>
      <c r="AW269" s="67" t="s">
        <v>3317</v>
      </c>
      <c r="AX269" s="60">
        <f t="shared" si="91"/>
        <v>0</v>
      </c>
      <c r="AY269" s="60">
        <f t="shared" ca="1" si="92"/>
        <v>0</v>
      </c>
      <c r="AZ269" s="60">
        <f t="shared" ca="1" si="93"/>
        <v>0</v>
      </c>
      <c r="BA269" s="67">
        <v>0</v>
      </c>
      <c r="BB269" s="60">
        <v>123.20314809489173</v>
      </c>
      <c r="BC269" s="67">
        <v>123.20314809489173</v>
      </c>
      <c r="BD269" s="60" t="e">
        <f ca="1">_xll.BDP($H269,BD$1)</f>
        <v>#NAME?</v>
      </c>
      <c r="BE269" s="60" t="e">
        <f t="shared" ca="1" si="94"/>
        <v>#NAME?</v>
      </c>
      <c r="BF269" s="63" t="s">
        <v>3317</v>
      </c>
      <c r="BG269" s="63" t="s">
        <v>3317</v>
      </c>
      <c r="BH269" s="63" t="s">
        <v>3317</v>
      </c>
      <c r="BI269" s="63" t="s">
        <v>3317</v>
      </c>
      <c r="BJ269" s="63" t="s">
        <v>3317</v>
      </c>
      <c r="BK269" s="63" t="s">
        <v>3317</v>
      </c>
      <c r="BL269" s="45">
        <f t="shared" ca="1" si="95"/>
        <v>0</v>
      </c>
      <c r="BM269" s="45">
        <f t="shared" ca="1" si="96"/>
        <v>0</v>
      </c>
      <c r="BN269" s="45">
        <f t="shared" ca="1" si="97"/>
        <v>0</v>
      </c>
      <c r="BO269" s="45">
        <f t="shared" ca="1" si="98"/>
        <v>0</v>
      </c>
      <c r="BP269" s="45">
        <f t="shared" ca="1" si="99"/>
        <v>0</v>
      </c>
      <c r="BQ269" s="45">
        <f t="shared" ca="1" si="100"/>
        <v>0</v>
      </c>
      <c r="BR269" s="29">
        <f t="shared" ca="1" si="101"/>
        <v>0</v>
      </c>
      <c r="CI269" s="125">
        <f t="shared" si="102"/>
        <v>0.65292669855803465</v>
      </c>
      <c r="CJ269">
        <f t="shared" si="103"/>
        <v>0</v>
      </c>
      <c r="CK269">
        <f t="shared" si="104"/>
        <v>0</v>
      </c>
      <c r="CL269">
        <f t="shared" si="105"/>
        <v>0</v>
      </c>
      <c r="CM269">
        <f t="shared" si="106"/>
        <v>0</v>
      </c>
      <c r="CN269">
        <f t="shared" si="107"/>
        <v>0</v>
      </c>
      <c r="CO269">
        <f t="shared" si="108"/>
        <v>0</v>
      </c>
      <c r="CP269">
        <f t="shared" si="109"/>
        <v>1</v>
      </c>
      <c r="CR269" t="e">
        <f ca="1">_xll.BDP($H269,CR$1)</f>
        <v>#NAME?</v>
      </c>
      <c r="CS269" t="e">
        <f ca="1">_xll.BDP($H269,CS$1)</f>
        <v>#NAME?</v>
      </c>
      <c r="CT269" s="121" t="e">
        <f ca="1">_xll.BDP($H269,CT$1)</f>
        <v>#NAME?</v>
      </c>
      <c r="CU269" s="122" t="e">
        <f ca="1">_xll.BDP($H269,CU$1)</f>
        <v>#NAME?</v>
      </c>
      <c r="CV269" s="122" t="e">
        <f ca="1">_xll.BDP($H269,CV$1)</f>
        <v>#NAME?</v>
      </c>
      <c r="CW269" s="122" t="e">
        <f ca="1">_xll.BDP($H269,CW$1)</f>
        <v>#NAME?</v>
      </c>
    </row>
    <row r="270" spans="1:101" hidden="1" x14ac:dyDescent="0.3">
      <c r="A270" t="str">
        <f t="shared" si="88"/>
        <v>7B</v>
      </c>
      <c r="B270">
        <v>7</v>
      </c>
      <c r="C270" s="31" t="s">
        <v>3296</v>
      </c>
      <c r="D270" s="31">
        <v>30</v>
      </c>
      <c r="E270" s="31">
        <v>13</v>
      </c>
      <c r="F270" s="33">
        <v>0.14000000000000001</v>
      </c>
      <c r="G270" s="31" t="s">
        <v>2578</v>
      </c>
      <c r="H270" s="24" t="s">
        <v>246</v>
      </c>
      <c r="I270" s="35">
        <v>1267</v>
      </c>
      <c r="J270" s="34" t="str">
        <f t="shared" si="89"/>
        <v>1267CBZ US Equity</v>
      </c>
      <c r="K270" s="24" t="s">
        <v>917</v>
      </c>
      <c r="L270" s="25">
        <v>0.38540831027291816</v>
      </c>
      <c r="M270" s="25">
        <v>0.46223273071587428</v>
      </c>
      <c r="N270" s="25">
        <v>0.10988643194738772</v>
      </c>
      <c r="O270" s="25">
        <v>0.14192699419635046</v>
      </c>
      <c r="P270" s="26">
        <v>13.056926056358323</v>
      </c>
      <c r="Q270" s="26">
        <v>9.6087413458486033</v>
      </c>
      <c r="R270" s="26">
        <v>15.718596297896953</v>
      </c>
      <c r="S270" s="27">
        <v>15.051757087380633</v>
      </c>
      <c r="T270" s="27">
        <v>17.319096105536982</v>
      </c>
      <c r="U270" s="25">
        <v>0.30993949231110579</v>
      </c>
      <c r="V270" s="28">
        <v>2.8904247485715877</v>
      </c>
      <c r="W270" s="25">
        <v>0.37873197670881503</v>
      </c>
      <c r="X270" s="29">
        <v>1.6741234587734449E-2</v>
      </c>
      <c r="Y270" s="28">
        <v>11.240316805236935</v>
      </c>
      <c r="Z270" s="28">
        <v>16.45855786067083</v>
      </c>
      <c r="AA270" s="28">
        <v>363304000</v>
      </c>
      <c r="AB270" s="28">
        <v>1183221000</v>
      </c>
      <c r="AC270" s="28">
        <v>18520000</v>
      </c>
      <c r="AD270" s="30">
        <v>132511000</v>
      </c>
      <c r="AE270" s="36">
        <v>0.13976198202413384</v>
      </c>
      <c r="AF270" s="66" t="e">
        <f ca="1">_xll.BDP($H270,AF$1)/1000000</f>
        <v>#NAME?</v>
      </c>
      <c r="AG270" s="66" t="e">
        <f ca="1">_xll.BDP($H270,AG$1)</f>
        <v>#NAME?</v>
      </c>
      <c r="AH270" s="67" t="e">
        <f ca="1">_xll.BDP($H270,AH$1)</f>
        <v>#NAME?</v>
      </c>
      <c r="AI270" s="67" t="e">
        <f ca="1">_xll.BDP($H270,AI$1)</f>
        <v>#NAME?</v>
      </c>
      <c r="AJ270" s="67" t="e">
        <f ca="1">_xll.BDP($H270,AJ$1)</f>
        <v>#NAME?</v>
      </c>
      <c r="AK270" s="67" t="e">
        <f ca="1">_xll.BDP($H270,AK$1)</f>
        <v>#NAME?</v>
      </c>
      <c r="AL270" s="67" t="e">
        <f ca="1">_xll.BDP($H270,AL$1)</f>
        <v>#NAME?</v>
      </c>
      <c r="AM270" s="34" t="e">
        <f ca="1">_xll.BDP($H270,AM$1)</f>
        <v>#NAME?</v>
      </c>
      <c r="AN270" s="34" t="e">
        <f ca="1">_xll.BDP($H270,AN$1)</f>
        <v>#NAME?</v>
      </c>
      <c r="AO270" s="34" t="e">
        <f ca="1">_xll.BDP($H270,AO$1)</f>
        <v>#NAME?</v>
      </c>
      <c r="AP270" s="34" t="e">
        <f ca="1">_xll.BDP($H270,AP$1)</f>
        <v>#NAME?</v>
      </c>
      <c r="AQ270" s="129">
        <v>0.15759130000000002</v>
      </c>
      <c r="AR270" s="129">
        <v>0.23299700000000001</v>
      </c>
      <c r="AS270" s="129">
        <v>0.25263649999999999</v>
      </c>
      <c r="AT270" s="63" t="s">
        <v>3998</v>
      </c>
      <c r="AU270" s="63" t="s">
        <v>3317</v>
      </c>
      <c r="AV270" t="str">
        <f t="shared" si="90"/>
        <v>#N/A N/A</v>
      </c>
      <c r="AW270" s="67" t="s">
        <v>3317</v>
      </c>
      <c r="AX270" s="60">
        <f t="shared" si="91"/>
        <v>0</v>
      </c>
      <c r="AY270" s="60">
        <f t="shared" ca="1" si="92"/>
        <v>0</v>
      </c>
      <c r="AZ270" s="60">
        <f t="shared" ca="1" si="93"/>
        <v>0</v>
      </c>
      <c r="BA270" s="67">
        <v>0</v>
      </c>
      <c r="BB270" s="60">
        <v>125.32110077725763</v>
      </c>
      <c r="BC270" s="67">
        <v>125.32110077725763</v>
      </c>
      <c r="BD270" s="60" t="e">
        <f ca="1">_xll.BDP($H270,BD$1)</f>
        <v>#NAME?</v>
      </c>
      <c r="BE270" s="60" t="e">
        <f t="shared" ca="1" si="94"/>
        <v>#NAME?</v>
      </c>
      <c r="BF270" s="63">
        <v>120.5</v>
      </c>
      <c r="BG270" s="63">
        <v>136.5</v>
      </c>
      <c r="BH270" s="63" t="s">
        <v>3317</v>
      </c>
      <c r="BI270" s="63">
        <v>184.04300000000001</v>
      </c>
      <c r="BJ270" s="63">
        <v>193.35900000000001</v>
      </c>
      <c r="BK270" s="63" t="s">
        <v>3317</v>
      </c>
      <c r="BL270" s="45">
        <f t="shared" ca="1" si="95"/>
        <v>0</v>
      </c>
      <c r="BM270" s="45">
        <f t="shared" ca="1" si="96"/>
        <v>0</v>
      </c>
      <c r="BN270" s="45">
        <f t="shared" ca="1" si="97"/>
        <v>0</v>
      </c>
      <c r="BO270" s="45">
        <f t="shared" ca="1" si="98"/>
        <v>0</v>
      </c>
      <c r="BP270" s="45">
        <f t="shared" ca="1" si="99"/>
        <v>0</v>
      </c>
      <c r="BQ270" s="45">
        <f t="shared" ca="1" si="100"/>
        <v>0</v>
      </c>
      <c r="BR270" s="29">
        <f t="shared" ca="1" si="101"/>
        <v>0</v>
      </c>
      <c r="CI270" s="125">
        <f t="shared" si="102"/>
        <v>0.38540831027291816</v>
      </c>
      <c r="CJ270">
        <f t="shared" si="103"/>
        <v>0</v>
      </c>
      <c r="CK270">
        <f t="shared" si="104"/>
        <v>0</v>
      </c>
      <c r="CL270">
        <f t="shared" si="105"/>
        <v>0</v>
      </c>
      <c r="CM270">
        <f t="shared" si="106"/>
        <v>0</v>
      </c>
      <c r="CN270">
        <f t="shared" si="107"/>
        <v>1</v>
      </c>
      <c r="CO270">
        <f t="shared" si="108"/>
        <v>0</v>
      </c>
      <c r="CP270">
        <f t="shared" si="109"/>
        <v>0</v>
      </c>
      <c r="CR270" t="e">
        <f ca="1">_xll.BDP($H270,CR$1)</f>
        <v>#NAME?</v>
      </c>
      <c r="CS270" t="e">
        <f ca="1">_xll.BDP($H270,CS$1)</f>
        <v>#NAME?</v>
      </c>
      <c r="CT270" s="121" t="e">
        <f ca="1">_xll.BDP($H270,CT$1)</f>
        <v>#NAME?</v>
      </c>
      <c r="CU270" s="122" t="e">
        <f ca="1">_xll.BDP($H270,CU$1)</f>
        <v>#NAME?</v>
      </c>
      <c r="CV270" s="122" t="e">
        <f ca="1">_xll.BDP($H270,CV$1)</f>
        <v>#NAME?</v>
      </c>
      <c r="CW270" s="122" t="e">
        <f ca="1">_xll.BDP($H270,CW$1)</f>
        <v>#NAME?</v>
      </c>
    </row>
    <row r="271" spans="1:101" hidden="1" x14ac:dyDescent="0.3">
      <c r="A271" t="str">
        <f t="shared" si="88"/>
        <v>6A</v>
      </c>
      <c r="B271">
        <v>6</v>
      </c>
      <c r="C271" s="31" t="s">
        <v>3295</v>
      </c>
      <c r="D271" s="31">
        <v>4</v>
      </c>
      <c r="E271" s="31">
        <v>4</v>
      </c>
      <c r="F271" s="33">
        <v>0.12</v>
      </c>
      <c r="G271" s="31"/>
      <c r="H271" s="24" t="s">
        <v>172</v>
      </c>
      <c r="I271" s="34">
        <v>1268</v>
      </c>
      <c r="J271" s="34" t="str">
        <f t="shared" si="89"/>
        <v>1268CHH US Equity</v>
      </c>
      <c r="K271" s="24" t="s">
        <v>821</v>
      </c>
      <c r="L271" s="25">
        <v>0.519589193985871</v>
      </c>
      <c r="M271" s="25">
        <v>0.34746244768446821</v>
      </c>
      <c r="N271" s="25">
        <v>0.40233246519277638</v>
      </c>
      <c r="O271" s="25">
        <v>0.29312852845722659</v>
      </c>
      <c r="P271" s="26">
        <v>29.362882843989428</v>
      </c>
      <c r="Q271" s="26">
        <v>22.3856332405357</v>
      </c>
      <c r="R271" s="26">
        <v>175.62746610701419</v>
      </c>
      <c r="S271" s="27">
        <v>37.301898085195241</v>
      </c>
      <c r="T271" s="27">
        <v>35.733610851749965</v>
      </c>
      <c r="U271" s="25">
        <v>0.75144854074895695</v>
      </c>
      <c r="V271" s="28">
        <v>2.6081273313814286</v>
      </c>
      <c r="W271" s="25">
        <v>2.2318624381179011E-2</v>
      </c>
      <c r="X271" s="29">
        <v>3.2031046186931394E-2</v>
      </c>
      <c r="Y271" s="28">
        <v>11.889443227805291</v>
      </c>
      <c r="Z271" s="28">
        <v>24.232259593370454</v>
      </c>
      <c r="AA271" s="28">
        <v>1179620999.9999998</v>
      </c>
      <c r="AB271" s="28">
        <v>1398273999.9999998</v>
      </c>
      <c r="AC271" s="28">
        <v>46049000</v>
      </c>
      <c r="AD271" s="30">
        <v>315170000</v>
      </c>
      <c r="AE271" s="36">
        <v>0.14610844940825587</v>
      </c>
      <c r="AF271" s="66" t="e">
        <f ca="1">_xll.BDP($H271,AF$1)/1000000</f>
        <v>#NAME?</v>
      </c>
      <c r="AG271" s="66" t="e">
        <f ca="1">_xll.BDP($H271,AG$1)</f>
        <v>#NAME?</v>
      </c>
      <c r="AH271" s="67" t="e">
        <f ca="1">_xll.BDP($H271,AH$1)</f>
        <v>#NAME?</v>
      </c>
      <c r="AI271" s="67" t="e">
        <f ca="1">_xll.BDP($H271,AI$1)</f>
        <v>#NAME?</v>
      </c>
      <c r="AJ271" s="67" t="e">
        <f ca="1">_xll.BDP($H271,AJ$1)</f>
        <v>#NAME?</v>
      </c>
      <c r="AK271" s="67" t="e">
        <f ca="1">_xll.BDP($H271,AK$1)</f>
        <v>#NAME?</v>
      </c>
      <c r="AL271" s="67" t="e">
        <f ca="1">_xll.BDP($H271,AL$1)</f>
        <v>#NAME?</v>
      </c>
      <c r="AM271" s="34" t="e">
        <f ca="1">_xll.BDP($H271,AM$1)</f>
        <v>#NAME?</v>
      </c>
      <c r="AN271" s="34" t="e">
        <f ca="1">_xll.BDP($H271,AN$1)</f>
        <v>#NAME?</v>
      </c>
      <c r="AO271" s="34" t="e">
        <f ca="1">_xll.BDP($H271,AO$1)</f>
        <v>#NAME?</v>
      </c>
      <c r="AP271" s="34" t="e">
        <f ca="1">_xll.BDP($H271,AP$1)</f>
        <v>#NAME?</v>
      </c>
      <c r="AQ271" s="129">
        <v>0.1529182</v>
      </c>
      <c r="AR271" s="129">
        <v>0.13919510000000002</v>
      </c>
      <c r="AS271" s="129">
        <v>8.642031E-2</v>
      </c>
      <c r="AT271" s="63" t="s">
        <v>4053</v>
      </c>
      <c r="AU271" s="63" t="s">
        <v>3317</v>
      </c>
      <c r="AV271" t="str">
        <f t="shared" si="90"/>
        <v>10/10/1997</v>
      </c>
      <c r="AW271" s="67">
        <v>0.91941155752969461</v>
      </c>
      <c r="AX271" s="60">
        <f t="shared" si="91"/>
        <v>0.91941155752969461</v>
      </c>
      <c r="AY271" s="60">
        <f t="shared" si="92"/>
        <v>7.6383737750329486</v>
      </c>
      <c r="AZ271" s="60">
        <f t="shared" si="93"/>
        <v>8.5577853325626432</v>
      </c>
      <c r="BA271" s="67">
        <v>17.838189672369083</v>
      </c>
      <c r="BB271" s="60">
        <v>148.19778919636531</v>
      </c>
      <c r="BC271" s="67">
        <v>166.03597886873439</v>
      </c>
      <c r="BD271" s="60" t="e">
        <f ca="1">_xll.BDP($H271,BD$1)</f>
        <v>#NAME?</v>
      </c>
      <c r="BE271" s="60" t="e">
        <f t="shared" ca="1" si="94"/>
        <v>#NAME?</v>
      </c>
      <c r="BF271" s="63">
        <v>304.25</v>
      </c>
      <c r="BG271" s="63">
        <v>325.66700000000003</v>
      </c>
      <c r="BH271" s="63">
        <v>333.66700000000003</v>
      </c>
      <c r="BI271" s="63">
        <v>248.38</v>
      </c>
      <c r="BJ271" s="63">
        <v>305.37900000000002</v>
      </c>
      <c r="BK271" s="63">
        <v>351.42</v>
      </c>
      <c r="BL271" s="45">
        <f t="shared" ca="1" si="95"/>
        <v>0</v>
      </c>
      <c r="BM271" s="45">
        <f t="shared" ca="1" si="96"/>
        <v>0</v>
      </c>
      <c r="BN271" s="45">
        <f t="shared" ca="1" si="97"/>
        <v>0</v>
      </c>
      <c r="BO271" s="45">
        <f t="shared" ca="1" si="98"/>
        <v>0</v>
      </c>
      <c r="BP271" s="45">
        <f t="shared" ca="1" si="99"/>
        <v>0</v>
      </c>
      <c r="BQ271" s="45">
        <f t="shared" ca="1" si="100"/>
        <v>0</v>
      </c>
      <c r="BR271" s="29">
        <f t="shared" ca="1" si="101"/>
        <v>0</v>
      </c>
      <c r="CI271" s="125">
        <f t="shared" si="102"/>
        <v>0.519589193985871</v>
      </c>
      <c r="CJ271">
        <f t="shared" si="103"/>
        <v>0</v>
      </c>
      <c r="CK271">
        <f t="shared" si="104"/>
        <v>0</v>
      </c>
      <c r="CL271">
        <f t="shared" si="105"/>
        <v>0</v>
      </c>
      <c r="CM271">
        <f t="shared" si="106"/>
        <v>0</v>
      </c>
      <c r="CN271">
        <f t="shared" si="107"/>
        <v>0</v>
      </c>
      <c r="CO271">
        <f t="shared" si="108"/>
        <v>0</v>
      </c>
      <c r="CP271">
        <f t="shared" si="109"/>
        <v>1</v>
      </c>
      <c r="CR271" t="e">
        <f ca="1">_xll.BDP($H271,CR$1)</f>
        <v>#NAME?</v>
      </c>
      <c r="CS271" t="e">
        <f ca="1">_xll.BDP($H271,CS$1)</f>
        <v>#NAME?</v>
      </c>
      <c r="CT271" s="121" t="e">
        <f ca="1">_xll.BDP($H271,CT$1)</f>
        <v>#NAME?</v>
      </c>
      <c r="CU271" s="122" t="e">
        <f ca="1">_xll.BDP($H271,CU$1)</f>
        <v>#NAME?</v>
      </c>
      <c r="CV271" s="122" t="e">
        <f ca="1">_xll.BDP($H271,CV$1)</f>
        <v>#NAME?</v>
      </c>
      <c r="CW271" s="122" t="e">
        <f ca="1">_xll.BDP($H271,CW$1)</f>
        <v>#NAME?</v>
      </c>
    </row>
    <row r="272" spans="1:101" hidden="1" x14ac:dyDescent="0.3">
      <c r="A272" t="str">
        <f t="shared" si="88"/>
        <v>6A</v>
      </c>
      <c r="B272">
        <v>6</v>
      </c>
      <c r="C272" s="31" t="s">
        <v>3295</v>
      </c>
      <c r="D272" s="31">
        <v>6</v>
      </c>
      <c r="E272" s="31">
        <v>6</v>
      </c>
      <c r="F272" s="33">
        <v>0.15</v>
      </c>
      <c r="G272" s="31" t="s">
        <v>2458</v>
      </c>
      <c r="H272" s="24" t="s">
        <v>288</v>
      </c>
      <c r="I272" s="35">
        <v>1269</v>
      </c>
      <c r="J272" s="34" t="str">
        <f t="shared" si="89"/>
        <v>1269WSO US Equity</v>
      </c>
      <c r="K272" s="24" t="s">
        <v>967</v>
      </c>
      <c r="L272" s="25">
        <v>0.31024268833485269</v>
      </c>
      <c r="M272" s="25">
        <v>0.40356286133444241</v>
      </c>
      <c r="N272" s="25">
        <v>0.24725710222609099</v>
      </c>
      <c r="O272" s="25">
        <v>0.33379253097376393</v>
      </c>
      <c r="P272" s="26">
        <v>29.0874248643558</v>
      </c>
      <c r="Q272" s="26">
        <v>24.709717008124318</v>
      </c>
      <c r="R272" s="26">
        <v>30.059566325623045</v>
      </c>
      <c r="S272" s="27">
        <v>10.73188570926196</v>
      </c>
      <c r="T272" s="27">
        <v>13.25846014430992</v>
      </c>
      <c r="U272" s="25">
        <v>0.11861581645113417</v>
      </c>
      <c r="V272" s="28">
        <v>0.46612294208330313</v>
      </c>
      <c r="W272" s="25">
        <v>0.60734844422506473</v>
      </c>
      <c r="X272" s="29" t="e">
        <v>#N/A</v>
      </c>
      <c r="Y272" s="28">
        <v>11.020340260254759</v>
      </c>
      <c r="Z272" s="28">
        <v>20.773097718698395</v>
      </c>
      <c r="AA272" s="28">
        <v>2060591000</v>
      </c>
      <c r="AB272" s="28">
        <v>2491302000</v>
      </c>
      <c r="AC272" s="28">
        <v>27548000</v>
      </c>
      <c r="AD272" s="30">
        <v>626165000</v>
      </c>
      <c r="AE272" s="36">
        <v>4.3994793704534747E-2</v>
      </c>
      <c r="AF272" s="66" t="e">
        <f ca="1">_xll.BDP($H272,AF$1)/1000000</f>
        <v>#NAME?</v>
      </c>
      <c r="AG272" s="66" t="e">
        <f ca="1">_xll.BDP($H272,AG$1)</f>
        <v>#NAME?</v>
      </c>
      <c r="AH272" s="67" t="e">
        <f ca="1">_xll.BDP($H272,AH$1)</f>
        <v>#NAME?</v>
      </c>
      <c r="AI272" s="67" t="e">
        <f ca="1">_xll.BDP($H272,AI$1)</f>
        <v>#NAME?</v>
      </c>
      <c r="AJ272" s="67" t="e">
        <f ca="1">_xll.BDP($H272,AJ$1)</f>
        <v>#NAME?</v>
      </c>
      <c r="AK272" s="67" t="e">
        <f ca="1">_xll.BDP($H272,AK$1)</f>
        <v>#NAME?</v>
      </c>
      <c r="AL272" s="67" t="e">
        <f ca="1">_xll.BDP($H272,AL$1)</f>
        <v>#NAME?</v>
      </c>
      <c r="AM272" s="34" t="e">
        <f ca="1">_xll.BDP($H272,AM$1)</f>
        <v>#NAME?</v>
      </c>
      <c r="AN272" s="34" t="e">
        <f ca="1">_xll.BDP($H272,AN$1)</f>
        <v>#NAME?</v>
      </c>
      <c r="AO272" s="34" t="e">
        <f ca="1">_xll.BDP($H272,AO$1)</f>
        <v>#NAME?</v>
      </c>
      <c r="AP272" s="34" t="e">
        <f ca="1">_xll.BDP($H272,AP$1)</f>
        <v>#NAME?</v>
      </c>
      <c r="AQ272" s="129">
        <v>0.20333080000000001</v>
      </c>
      <c r="AR272" s="129">
        <v>0.2019415</v>
      </c>
      <c r="AS272" s="129">
        <v>0.1984966</v>
      </c>
      <c r="AT272" s="63" t="s">
        <v>3998</v>
      </c>
      <c r="AU272" s="63" t="s">
        <v>3317</v>
      </c>
      <c r="AV272" t="str">
        <f t="shared" si="90"/>
        <v>#N/A N/A</v>
      </c>
      <c r="AW272" s="67">
        <v>2.6274163357556137</v>
      </c>
      <c r="AX272" s="60">
        <f t="shared" si="91"/>
        <v>2.6274163357556137</v>
      </c>
      <c r="AY272" s="60">
        <f t="shared" si="92"/>
        <v>0.55470710593546269</v>
      </c>
      <c r="AZ272" s="60">
        <f t="shared" si="93"/>
        <v>3.1821234416910764</v>
      </c>
      <c r="BA272" s="67">
        <v>50.580609988572213</v>
      </c>
      <c r="BB272" s="60">
        <v>10.678712544101721</v>
      </c>
      <c r="BC272" s="67">
        <v>61.259322532673934</v>
      </c>
      <c r="BD272" s="60" t="e">
        <f ca="1">_xll.BDP($H272,BD$1)</f>
        <v>#NAME?</v>
      </c>
      <c r="BE272" s="60" t="e">
        <f t="shared" ca="1" si="94"/>
        <v>#NAME?</v>
      </c>
      <c r="BF272" s="63">
        <v>519.20000000000005</v>
      </c>
      <c r="BG272" s="63">
        <v>532.53300000000002</v>
      </c>
      <c r="BH272" s="63">
        <v>562.45500000000004</v>
      </c>
      <c r="BI272" s="63">
        <v>671.07900000000006</v>
      </c>
      <c r="BJ272" s="63">
        <v>625.22</v>
      </c>
      <c r="BK272" s="63">
        <v>725.98900000000003</v>
      </c>
      <c r="BL272" s="45">
        <f t="shared" ca="1" si="95"/>
        <v>0</v>
      </c>
      <c r="BM272" s="45">
        <f t="shared" ca="1" si="96"/>
        <v>0</v>
      </c>
      <c r="BN272" s="45">
        <f t="shared" ca="1" si="97"/>
        <v>0</v>
      </c>
      <c r="BO272" s="45">
        <f t="shared" ca="1" si="98"/>
        <v>0</v>
      </c>
      <c r="BP272" s="45">
        <f t="shared" ca="1" si="99"/>
        <v>0</v>
      </c>
      <c r="BQ272" s="45">
        <f t="shared" ca="1" si="100"/>
        <v>0</v>
      </c>
      <c r="BR272" s="29">
        <f t="shared" ca="1" si="101"/>
        <v>0</v>
      </c>
      <c r="CI272" s="125">
        <f t="shared" si="102"/>
        <v>0.31024268833485269</v>
      </c>
      <c r="CJ272">
        <f t="shared" si="103"/>
        <v>0</v>
      </c>
      <c r="CK272">
        <f t="shared" si="104"/>
        <v>0</v>
      </c>
      <c r="CL272">
        <f t="shared" si="105"/>
        <v>0</v>
      </c>
      <c r="CM272">
        <f t="shared" si="106"/>
        <v>0</v>
      </c>
      <c r="CN272">
        <f t="shared" si="107"/>
        <v>1</v>
      </c>
      <c r="CO272">
        <f t="shared" si="108"/>
        <v>0</v>
      </c>
      <c r="CP272">
        <f t="shared" si="109"/>
        <v>0</v>
      </c>
      <c r="CR272" t="e">
        <f ca="1">_xll.BDP($H272,CR$1)</f>
        <v>#NAME?</v>
      </c>
      <c r="CS272" t="e">
        <f ca="1">_xll.BDP($H272,CS$1)</f>
        <v>#NAME?</v>
      </c>
      <c r="CT272" s="121" t="e">
        <f ca="1">_xll.BDP($H272,CT$1)</f>
        <v>#NAME?</v>
      </c>
      <c r="CU272" s="122" t="e">
        <f ca="1">_xll.BDP($H272,CU$1)</f>
        <v>#NAME?</v>
      </c>
      <c r="CV272" s="122" t="e">
        <f ca="1">_xll.BDP($H272,CV$1)</f>
        <v>#NAME?</v>
      </c>
      <c r="CW272" s="122" t="e">
        <f ca="1">_xll.BDP($H272,CW$1)</f>
        <v>#NAME?</v>
      </c>
    </row>
    <row r="273" spans="1:101" hidden="1" x14ac:dyDescent="0.3">
      <c r="A273" t="str">
        <f t="shared" si="88"/>
        <v>9B</v>
      </c>
      <c r="B273">
        <v>9</v>
      </c>
      <c r="C273" s="31" t="s">
        <v>3296</v>
      </c>
      <c r="D273" s="31">
        <v>7</v>
      </c>
      <c r="E273" s="31">
        <v>2</v>
      </c>
      <c r="F273" s="33">
        <v>0.16</v>
      </c>
      <c r="G273" s="31" t="s">
        <v>2566</v>
      </c>
      <c r="H273" s="24" t="s">
        <v>1368</v>
      </c>
      <c r="I273" s="34">
        <v>1270</v>
      </c>
      <c r="J273" s="34" t="str">
        <f t="shared" si="89"/>
        <v>1270CPR IM Equity</v>
      </c>
      <c r="K273" s="24" t="s">
        <v>1369</v>
      </c>
      <c r="L273" s="25">
        <v>0.25511978501668831</v>
      </c>
      <c r="M273" s="25">
        <v>0.27148123641175914</v>
      </c>
      <c r="N273" s="25">
        <v>0.13666046537518503</v>
      </c>
      <c r="O273" s="25">
        <v>0.14261594994537691</v>
      </c>
      <c r="P273" s="26">
        <v>8.9128314146100021</v>
      </c>
      <c r="Q273" s="26">
        <v>5.8500672222762997</v>
      </c>
      <c r="R273" s="26">
        <v>8.5725926342727927</v>
      </c>
      <c r="S273" s="27">
        <v>25.167703518473843</v>
      </c>
      <c r="T273" s="27">
        <v>24.647835112692764</v>
      </c>
      <c r="U273" s="25">
        <v>0.32185427684042645</v>
      </c>
      <c r="V273" s="28">
        <v>2.3028528528528529</v>
      </c>
      <c r="W273" s="25">
        <v>0.83395168717709256</v>
      </c>
      <c r="X273" s="29" t="e">
        <v>#N/A</v>
      </c>
      <c r="Y273" s="28">
        <v>11.405472402950805</v>
      </c>
      <c r="Z273" s="28">
        <v>-2.0963643452252212</v>
      </c>
      <c r="AA273" s="28">
        <v>2115800000</v>
      </c>
      <c r="AB273" s="28">
        <v>4027600000</v>
      </c>
      <c r="AC273" s="28" t="e">
        <v>#N/A</v>
      </c>
      <c r="AD273" s="30">
        <v>214100000</v>
      </c>
      <c r="AE273" s="36">
        <v>0</v>
      </c>
      <c r="AF273" s="66" t="e">
        <f ca="1">_xll.BDP($H273,AF$1)/1000000</f>
        <v>#NAME?</v>
      </c>
      <c r="AG273" s="66" t="e">
        <f ca="1">_xll.BDP($H273,AG$1)</f>
        <v>#NAME?</v>
      </c>
      <c r="AH273" s="67" t="e">
        <f ca="1">_xll.BDP($H273,AH$1)</f>
        <v>#NAME?</v>
      </c>
      <c r="AI273" s="67" t="e">
        <f ca="1">_xll.BDP($H273,AI$1)</f>
        <v>#NAME?</v>
      </c>
      <c r="AJ273" s="67" t="e">
        <f ca="1">_xll.BDP($H273,AJ$1)</f>
        <v>#NAME?</v>
      </c>
      <c r="AK273" s="67" t="e">
        <f ca="1">_xll.BDP($H273,AK$1)</f>
        <v>#NAME?</v>
      </c>
      <c r="AL273" s="67" t="e">
        <f ca="1">_xll.BDP($H273,AL$1)</f>
        <v>#NAME?</v>
      </c>
      <c r="AM273" s="34" t="e">
        <f ca="1">_xll.BDP($H273,AM$1)</f>
        <v>#NAME?</v>
      </c>
      <c r="AN273" s="34" t="e">
        <f ca="1">_xll.BDP($H273,AN$1)</f>
        <v>#NAME?</v>
      </c>
      <c r="AO273" s="34" t="e">
        <f ca="1">_xll.BDP($H273,AO$1)</f>
        <v>#NAME?</v>
      </c>
      <c r="AP273" s="34" t="e">
        <f ca="1">_xll.BDP($H273,AP$1)</f>
        <v>#NAME?</v>
      </c>
      <c r="AQ273" s="129">
        <v>0.16292860000000001</v>
      </c>
      <c r="AR273" s="129">
        <v>0.16117719999999999</v>
      </c>
      <c r="AS273" s="129">
        <v>0.13903280000000001</v>
      </c>
      <c r="AT273" s="63" t="s">
        <v>3503</v>
      </c>
      <c r="AU273" s="63" t="s">
        <v>3503</v>
      </c>
      <c r="AV273" t="str">
        <f t="shared" si="90"/>
        <v>06/07/2001</v>
      </c>
      <c r="AW273" s="67">
        <v>0.48979590741955503</v>
      </c>
      <c r="AX273" s="60">
        <f t="shared" si="91"/>
        <v>0.48979590741955503</v>
      </c>
      <c r="AY273" s="60">
        <f t="shared" si="92"/>
        <v>0</v>
      </c>
      <c r="AZ273" s="60">
        <f t="shared" si="93"/>
        <v>0.48979590741955503</v>
      </c>
      <c r="BA273" s="67">
        <v>17.707971471356977</v>
      </c>
      <c r="BB273" s="60">
        <v>0</v>
      </c>
      <c r="BC273" s="67" t="s">
        <v>3317</v>
      </c>
      <c r="BD273" s="60" t="e">
        <f ca="1">_xll.BDP($H273,BD$1)</f>
        <v>#NAME?</v>
      </c>
      <c r="BE273" s="60" t="e">
        <f t="shared" ca="1" si="94"/>
        <v>#NAME?</v>
      </c>
      <c r="BF273" s="63">
        <v>430.238</v>
      </c>
      <c r="BG273" s="63">
        <v>494.8</v>
      </c>
      <c r="BH273" s="63">
        <v>551</v>
      </c>
      <c r="BI273" s="63">
        <v>141.20699999999999</v>
      </c>
      <c r="BJ273" s="63">
        <v>255.697</v>
      </c>
      <c r="BK273" s="63">
        <v>334.83699999999999</v>
      </c>
      <c r="BL273" s="45">
        <f t="shared" ca="1" si="95"/>
        <v>0</v>
      </c>
      <c r="BM273" s="45">
        <f t="shared" ca="1" si="96"/>
        <v>0</v>
      </c>
      <c r="BN273" s="45">
        <f t="shared" ca="1" si="97"/>
        <v>0</v>
      </c>
      <c r="BO273" s="45">
        <f t="shared" ca="1" si="98"/>
        <v>0</v>
      </c>
      <c r="BP273" s="45">
        <f t="shared" ca="1" si="99"/>
        <v>0</v>
      </c>
      <c r="BQ273" s="45">
        <f t="shared" ca="1" si="100"/>
        <v>0</v>
      </c>
      <c r="BR273" s="29">
        <f t="shared" ca="1" si="101"/>
        <v>0</v>
      </c>
      <c r="CI273" s="125">
        <f t="shared" si="102"/>
        <v>0.25511978501668831</v>
      </c>
      <c r="CJ273">
        <f t="shared" si="103"/>
        <v>0</v>
      </c>
      <c r="CK273">
        <f t="shared" si="104"/>
        <v>0</v>
      </c>
      <c r="CL273">
        <f t="shared" si="105"/>
        <v>0</v>
      </c>
      <c r="CM273">
        <f t="shared" si="106"/>
        <v>1</v>
      </c>
      <c r="CN273">
        <f t="shared" si="107"/>
        <v>0</v>
      </c>
      <c r="CO273">
        <f t="shared" si="108"/>
        <v>0</v>
      </c>
      <c r="CP273">
        <f t="shared" si="109"/>
        <v>0</v>
      </c>
      <c r="CR273" t="e">
        <f ca="1">_xll.BDP($H273,CR$1)</f>
        <v>#NAME?</v>
      </c>
      <c r="CS273" t="e">
        <f ca="1">_xll.BDP($H273,CS$1)</f>
        <v>#NAME?</v>
      </c>
      <c r="CT273" s="121" t="e">
        <f ca="1">_xll.BDP($H273,CT$1)</f>
        <v>#NAME?</v>
      </c>
      <c r="CU273" s="122" t="e">
        <f ca="1">_xll.BDP($H273,CU$1)</f>
        <v>#NAME?</v>
      </c>
      <c r="CV273" s="122" t="e">
        <f ca="1">_xll.BDP($H273,CV$1)</f>
        <v>#NAME?</v>
      </c>
      <c r="CW273" s="122" t="e">
        <f ca="1">_xll.BDP($H273,CW$1)</f>
        <v>#NAME?</v>
      </c>
    </row>
    <row r="274" spans="1:101" hidden="1" x14ac:dyDescent="0.3">
      <c r="A274" t="str">
        <f t="shared" si="88"/>
        <v>9B</v>
      </c>
      <c r="B274">
        <v>9</v>
      </c>
      <c r="C274" s="31" t="s">
        <v>3296</v>
      </c>
      <c r="D274" s="31">
        <v>7</v>
      </c>
      <c r="E274" s="31">
        <v>7</v>
      </c>
      <c r="F274" s="31" t="s">
        <v>2368</v>
      </c>
      <c r="G274" s="31" t="s">
        <v>2548</v>
      </c>
      <c r="H274" s="24" t="s">
        <v>2213</v>
      </c>
      <c r="I274" s="35">
        <v>1271</v>
      </c>
      <c r="J274" s="34" t="str">
        <f t="shared" si="89"/>
        <v>1271STG DC Equity</v>
      </c>
      <c r="K274" s="24" t="s">
        <v>2214</v>
      </c>
      <c r="L274" s="25">
        <v>0.21519017972830384</v>
      </c>
      <c r="M274" s="25">
        <v>0.25843620290011321</v>
      </c>
      <c r="N274" s="25">
        <v>0.12414960107125375</v>
      </c>
      <c r="O274" s="25">
        <v>0.15038543275903982</v>
      </c>
      <c r="P274" s="26">
        <v>13.548853312433264</v>
      </c>
      <c r="Q274" s="26">
        <v>10.787142569963407</v>
      </c>
      <c r="R274" s="26">
        <v>15.075532905795317</v>
      </c>
      <c r="S274" s="27">
        <v>24.070095995095457</v>
      </c>
      <c r="T274" s="27">
        <v>25.906735751295336</v>
      </c>
      <c r="U274" s="25">
        <v>0.38552527899433764</v>
      </c>
      <c r="V274" s="28">
        <v>1.8802001876759462</v>
      </c>
      <c r="W274" s="25">
        <v>0.58041051227584839</v>
      </c>
      <c r="X274" s="29" t="e">
        <v>#N/A</v>
      </c>
      <c r="Y274" s="28">
        <v>6.7927046133675528</v>
      </c>
      <c r="Z274" s="28">
        <v>16.413306432935993</v>
      </c>
      <c r="AA274" s="28">
        <v>7420400000</v>
      </c>
      <c r="AB274" s="28">
        <v>12751900000</v>
      </c>
      <c r="AC274" s="28" t="e">
        <v>#N/A</v>
      </c>
      <c r="AD274" s="30">
        <v>1112900000</v>
      </c>
      <c r="AE274" s="36">
        <v>0</v>
      </c>
      <c r="AF274" s="66" t="e">
        <f ca="1">_xll.BDP($H274,AF$1)/1000000</f>
        <v>#NAME?</v>
      </c>
      <c r="AG274" s="66" t="e">
        <f ca="1">_xll.BDP($H274,AG$1)</f>
        <v>#NAME?</v>
      </c>
      <c r="AH274" s="67" t="e">
        <f ca="1">_xll.BDP($H274,AH$1)</f>
        <v>#NAME?</v>
      </c>
      <c r="AI274" s="67" t="e">
        <f ca="1">_xll.BDP($H274,AI$1)</f>
        <v>#NAME?</v>
      </c>
      <c r="AJ274" s="67" t="e">
        <f ca="1">_xll.BDP($H274,AJ$1)</f>
        <v>#NAME?</v>
      </c>
      <c r="AK274" s="67" t="e">
        <f ca="1">_xll.BDP($H274,AK$1)</f>
        <v>#NAME?</v>
      </c>
      <c r="AL274" s="67" t="e">
        <f ca="1">_xll.BDP($H274,AL$1)</f>
        <v>#NAME?</v>
      </c>
      <c r="AM274" s="34" t="e">
        <f ca="1">_xll.BDP($H274,AM$1)</f>
        <v>#NAME?</v>
      </c>
      <c r="AN274" s="34" t="e">
        <f ca="1">_xll.BDP($H274,AN$1)</f>
        <v>#NAME?</v>
      </c>
      <c r="AO274" s="34" t="e">
        <f ca="1">_xll.BDP($H274,AO$1)</f>
        <v>#NAME?</v>
      </c>
      <c r="AP274" s="34" t="e">
        <f ca="1">_xll.BDP($H274,AP$1)</f>
        <v>#NAME?</v>
      </c>
      <c r="AQ274" s="129" t="e">
        <v>#VALUE!</v>
      </c>
      <c r="AR274" s="129" t="e">
        <v>#VALUE!</v>
      </c>
      <c r="AS274" s="129">
        <v>6.0897160000000006E-2</v>
      </c>
      <c r="AT274" s="63" t="s">
        <v>3504</v>
      </c>
      <c r="AU274" s="63" t="s">
        <v>3504</v>
      </c>
      <c r="AV274" t="str">
        <f t="shared" si="90"/>
        <v>10/02/2016</v>
      </c>
      <c r="AW274" s="67">
        <v>7.0392491467576788</v>
      </c>
      <c r="AX274" s="60">
        <f t="shared" si="91"/>
        <v>7.0392491467576788</v>
      </c>
      <c r="AY274" s="60">
        <f t="shared" si="92"/>
        <v>0</v>
      </c>
      <c r="AZ274" s="60">
        <f t="shared" si="93"/>
        <v>7.0392491467576788</v>
      </c>
      <c r="BA274" s="67">
        <v>52.941606857146006</v>
      </c>
      <c r="BB274" s="60">
        <v>0</v>
      </c>
      <c r="BC274" s="67" t="s">
        <v>3317</v>
      </c>
      <c r="BD274" s="60" t="e">
        <f ca="1">_xll.BDP($H274,BD$1)</f>
        <v>#NAME?</v>
      </c>
      <c r="BE274" s="60" t="e">
        <f t="shared" ca="1" si="94"/>
        <v>#NAME?</v>
      </c>
      <c r="BF274" s="63">
        <v>1385</v>
      </c>
      <c r="BG274" s="63">
        <v>1364.3330000000001</v>
      </c>
      <c r="BH274" s="63">
        <v>1379.6669999999999</v>
      </c>
      <c r="BI274" s="63">
        <v>770.33299999999997</v>
      </c>
      <c r="BJ274" s="63">
        <v>1278</v>
      </c>
      <c r="BK274" s="63">
        <v>1218</v>
      </c>
      <c r="BL274" s="45">
        <f t="shared" ca="1" si="95"/>
        <v>0</v>
      </c>
      <c r="BM274" s="45">
        <f t="shared" ca="1" si="96"/>
        <v>0</v>
      </c>
      <c r="BN274" s="45">
        <f t="shared" ca="1" si="97"/>
        <v>0</v>
      </c>
      <c r="BO274" s="45">
        <f t="shared" ca="1" si="98"/>
        <v>0</v>
      </c>
      <c r="BP274" s="45">
        <f t="shared" ca="1" si="99"/>
        <v>0</v>
      </c>
      <c r="BQ274" s="45">
        <f t="shared" ca="1" si="100"/>
        <v>0</v>
      </c>
      <c r="BR274" s="29">
        <f t="shared" ca="1" si="101"/>
        <v>0</v>
      </c>
      <c r="CI274" s="125">
        <f t="shared" si="102"/>
        <v>0.21519017972830384</v>
      </c>
      <c r="CJ274">
        <f t="shared" si="103"/>
        <v>0</v>
      </c>
      <c r="CK274">
        <f t="shared" si="104"/>
        <v>0</v>
      </c>
      <c r="CL274">
        <f t="shared" si="105"/>
        <v>0</v>
      </c>
      <c r="CM274">
        <f t="shared" si="106"/>
        <v>1</v>
      </c>
      <c r="CN274">
        <f t="shared" si="107"/>
        <v>0</v>
      </c>
      <c r="CO274">
        <f t="shared" si="108"/>
        <v>0</v>
      </c>
      <c r="CP274">
        <f t="shared" si="109"/>
        <v>0</v>
      </c>
      <c r="CR274" t="e">
        <f ca="1">_xll.BDP($H274,CR$1)</f>
        <v>#NAME?</v>
      </c>
      <c r="CS274" t="e">
        <f ca="1">_xll.BDP($H274,CS$1)</f>
        <v>#NAME?</v>
      </c>
      <c r="CT274" s="121" t="e">
        <f ca="1">_xll.BDP($H274,CT$1)</f>
        <v>#NAME?</v>
      </c>
      <c r="CU274" s="122" t="e">
        <f ca="1">_xll.BDP($H274,CU$1)</f>
        <v>#NAME?</v>
      </c>
      <c r="CV274" s="122" t="e">
        <f ca="1">_xll.BDP($H274,CV$1)</f>
        <v>#NAME?</v>
      </c>
      <c r="CW274" s="122" t="e">
        <f ca="1">_xll.BDP($H274,CW$1)</f>
        <v>#NAME?</v>
      </c>
    </row>
    <row r="275" spans="1:101" hidden="1" x14ac:dyDescent="0.3">
      <c r="A275" t="str">
        <f t="shared" si="88"/>
        <v>7B</v>
      </c>
      <c r="B275">
        <v>7</v>
      </c>
      <c r="C275" s="31" t="s">
        <v>3296</v>
      </c>
      <c r="D275" s="31">
        <v>12</v>
      </c>
      <c r="E275" s="31">
        <v>7</v>
      </c>
      <c r="F275" s="33">
        <v>0.17</v>
      </c>
      <c r="G275" s="31" t="s">
        <v>3110</v>
      </c>
      <c r="H275" s="31" t="s">
        <v>1753</v>
      </c>
      <c r="I275" s="34">
        <v>1272</v>
      </c>
      <c r="J275" s="34" t="str">
        <f t="shared" si="89"/>
        <v>1272SPX LN Equity</v>
      </c>
      <c r="K275" s="24" t="s">
        <v>1754</v>
      </c>
      <c r="L275" s="25">
        <v>0.35234687302681855</v>
      </c>
      <c r="M275" s="25">
        <v>0.28565583831110386</v>
      </c>
      <c r="N275" s="25">
        <v>0.22476345727501945</v>
      </c>
      <c r="O275" s="25">
        <v>0.1813129739274956</v>
      </c>
      <c r="P275" s="26">
        <v>16.288159407331715</v>
      </c>
      <c r="Q275" s="26">
        <v>13.351080414950381</v>
      </c>
      <c r="R275" s="26">
        <v>20.633608815426996</v>
      </c>
      <c r="S275" s="27">
        <v>26.949052181476247</v>
      </c>
      <c r="T275" s="27">
        <v>26.704333788650192</v>
      </c>
      <c r="U275" s="25">
        <v>0.36299000768639506</v>
      </c>
      <c r="V275" s="28">
        <v>1.8899449724862432</v>
      </c>
      <c r="W275" s="25">
        <v>0.4200509892635283</v>
      </c>
      <c r="X275" s="29">
        <v>1.4292300599354541E-2</v>
      </c>
      <c r="Y275" s="28">
        <v>10.342969911631775</v>
      </c>
      <c r="Z275" s="28">
        <v>7.3417521272352904</v>
      </c>
      <c r="AA275" s="28">
        <v>1222100000</v>
      </c>
      <c r="AB275" s="28">
        <v>1925400000</v>
      </c>
      <c r="AC275" s="28">
        <v>8900000</v>
      </c>
      <c r="AD275" s="30">
        <v>246700000</v>
      </c>
      <c r="AE275" s="36">
        <v>3.6076205918119171E-2</v>
      </c>
      <c r="AF275" s="66" t="e">
        <f ca="1">_xll.BDP($H275,AF$1)/1000000</f>
        <v>#NAME?</v>
      </c>
      <c r="AG275" s="66" t="e">
        <f ca="1">_xll.BDP($H275,AG$1)</f>
        <v>#NAME?</v>
      </c>
      <c r="AH275" s="67" t="e">
        <f ca="1">_xll.BDP($H275,AH$1)</f>
        <v>#NAME?</v>
      </c>
      <c r="AI275" s="67" t="e">
        <f ca="1">_xll.BDP($H275,AI$1)</f>
        <v>#NAME?</v>
      </c>
      <c r="AJ275" s="67" t="e">
        <f ca="1">_xll.BDP($H275,AJ$1)</f>
        <v>#NAME?</v>
      </c>
      <c r="AK275" s="67" t="e">
        <f ca="1">_xll.BDP($H275,AK$1)</f>
        <v>#NAME?</v>
      </c>
      <c r="AL275" s="67" t="e">
        <f ca="1">_xll.BDP($H275,AL$1)</f>
        <v>#NAME?</v>
      </c>
      <c r="AM275" s="34" t="e">
        <f ca="1">_xll.BDP($H275,AM$1)</f>
        <v>#NAME?</v>
      </c>
      <c r="AN275" s="34" t="e">
        <f ca="1">_xll.BDP($H275,AN$1)</f>
        <v>#NAME?</v>
      </c>
      <c r="AO275" s="34" t="e">
        <f ca="1">_xll.BDP($H275,AO$1)</f>
        <v>#NAME?</v>
      </c>
      <c r="AP275" s="34" t="e">
        <f ca="1">_xll.BDP($H275,AP$1)</f>
        <v>#NAME?</v>
      </c>
      <c r="AQ275" s="129">
        <v>0.1975614</v>
      </c>
      <c r="AR275" s="129">
        <v>0.1739639</v>
      </c>
      <c r="AS275" s="129">
        <v>0.13232630000000001</v>
      </c>
      <c r="AT275" s="63" t="s">
        <v>3998</v>
      </c>
      <c r="AU275" s="63" t="s">
        <v>3317</v>
      </c>
      <c r="AV275" t="str">
        <f t="shared" si="90"/>
        <v>#N/A N/A</v>
      </c>
      <c r="AW275" s="67">
        <v>1.3855970829535096</v>
      </c>
      <c r="AX275" s="60">
        <f t="shared" si="91"/>
        <v>1.3855970829535096</v>
      </c>
      <c r="AY275" s="60">
        <f t="shared" si="92"/>
        <v>0.2350566480010417</v>
      </c>
      <c r="AZ275" s="60">
        <f t="shared" si="93"/>
        <v>1.6206537309545512</v>
      </c>
      <c r="BA275" s="67">
        <v>44.726129334115349</v>
      </c>
      <c r="BB275" s="60">
        <v>7.5874683691802787</v>
      </c>
      <c r="BC275" s="67">
        <v>52.313597703295628</v>
      </c>
      <c r="BD275" s="60" t="e">
        <f ca="1">_xll.BDP($H275,BD$1)</f>
        <v>#NAME?</v>
      </c>
      <c r="BE275" s="60" t="e">
        <f t="shared" ca="1" si="94"/>
        <v>#NAME?</v>
      </c>
      <c r="BF275" s="63">
        <v>282.83300000000003</v>
      </c>
      <c r="BG275" s="63">
        <v>310.23099999999999</v>
      </c>
      <c r="BH275" s="63">
        <v>337.18200000000002</v>
      </c>
      <c r="BI275" s="63">
        <v>190.29300000000001</v>
      </c>
      <c r="BJ275" s="63">
        <v>228.369</v>
      </c>
      <c r="BK275" s="63">
        <v>258.64999999999998</v>
      </c>
      <c r="BL275" s="45">
        <f t="shared" ca="1" si="95"/>
        <v>0</v>
      </c>
      <c r="BM275" s="45">
        <f t="shared" ca="1" si="96"/>
        <v>0</v>
      </c>
      <c r="BN275" s="45">
        <f t="shared" ca="1" si="97"/>
        <v>0</v>
      </c>
      <c r="BO275" s="45">
        <f t="shared" ca="1" si="98"/>
        <v>0</v>
      </c>
      <c r="BP275" s="45">
        <f t="shared" ca="1" si="99"/>
        <v>0</v>
      </c>
      <c r="BQ275" s="45">
        <f t="shared" ca="1" si="100"/>
        <v>0</v>
      </c>
      <c r="BR275" s="29">
        <f t="shared" ca="1" si="101"/>
        <v>0</v>
      </c>
      <c r="CI275" s="125">
        <f t="shared" si="102"/>
        <v>0.35234687302681855</v>
      </c>
      <c r="CJ275">
        <f t="shared" si="103"/>
        <v>0</v>
      </c>
      <c r="CK275">
        <f t="shared" si="104"/>
        <v>0</v>
      </c>
      <c r="CL275">
        <f t="shared" si="105"/>
        <v>0</v>
      </c>
      <c r="CM275">
        <f t="shared" si="106"/>
        <v>0</v>
      </c>
      <c r="CN275">
        <f t="shared" si="107"/>
        <v>1</v>
      </c>
      <c r="CO275">
        <f t="shared" si="108"/>
        <v>0</v>
      </c>
      <c r="CP275">
        <f t="shared" si="109"/>
        <v>0</v>
      </c>
      <c r="CR275" t="e">
        <f ca="1">_xll.BDP($H275,CR$1)</f>
        <v>#NAME?</v>
      </c>
      <c r="CS275" t="e">
        <f ca="1">_xll.BDP($H275,CS$1)</f>
        <v>#NAME?</v>
      </c>
      <c r="CT275" s="121" t="e">
        <f ca="1">_xll.BDP($H275,CT$1)</f>
        <v>#NAME?</v>
      </c>
      <c r="CU275" s="122" t="e">
        <f ca="1">_xll.BDP($H275,CU$1)</f>
        <v>#NAME?</v>
      </c>
      <c r="CV275" s="122" t="e">
        <f ca="1">_xll.BDP($H275,CV$1)</f>
        <v>#NAME?</v>
      </c>
      <c r="CW275" s="122" t="e">
        <f ca="1">_xll.BDP($H275,CW$1)</f>
        <v>#NAME?</v>
      </c>
    </row>
    <row r="276" spans="1:101" hidden="1" x14ac:dyDescent="0.3">
      <c r="A276" t="str">
        <f t="shared" si="88"/>
        <v>7B</v>
      </c>
      <c r="B276">
        <v>7</v>
      </c>
      <c r="C276" s="31" t="s">
        <v>3296</v>
      </c>
      <c r="D276" s="31">
        <v>17</v>
      </c>
      <c r="E276" s="31">
        <v>3</v>
      </c>
      <c r="F276" s="33">
        <v>0.15</v>
      </c>
      <c r="G276" s="31" t="s">
        <v>2946</v>
      </c>
      <c r="H276" s="24" t="s">
        <v>32</v>
      </c>
      <c r="I276" s="35">
        <v>1273</v>
      </c>
      <c r="J276" s="34" t="str">
        <f t="shared" si="89"/>
        <v>1273AMP US Equity</v>
      </c>
      <c r="K276" s="24" t="s">
        <v>627</v>
      </c>
      <c r="L276" s="25">
        <v>2.9976870098509756</v>
      </c>
      <c r="M276" s="25">
        <v>-2.7451108213820077</v>
      </c>
      <c r="N276" s="25">
        <v>-4.7816817428967173</v>
      </c>
      <c r="O276" s="25">
        <v>-29.041379310344826</v>
      </c>
      <c r="P276" s="26">
        <v>41.896000623684415</v>
      </c>
      <c r="Q276" s="26" t="e">
        <v>#N/A</v>
      </c>
      <c r="R276" s="26">
        <v>50.369893856545509</v>
      </c>
      <c r="S276" s="27">
        <v>29.673638834871117</v>
      </c>
      <c r="T276" s="27">
        <v>30.055063776399248</v>
      </c>
      <c r="U276" s="25">
        <v>-2.3924267406846236E-2</v>
      </c>
      <c r="V276" s="28">
        <v>-0.82894011249586408</v>
      </c>
      <c r="W276" s="25">
        <v>3.1697251180048971E-2</v>
      </c>
      <c r="X276" s="29" t="e">
        <v>#N/A</v>
      </c>
      <c r="Y276" s="28">
        <v>3.3912447791145555</v>
      </c>
      <c r="Z276" s="28">
        <v>13.266612338761853</v>
      </c>
      <c r="AA276" s="28">
        <v>-1534000000</v>
      </c>
      <c r="AB276" s="28">
        <v>-145000000</v>
      </c>
      <c r="AC276" s="28" t="e">
        <v>#N/A</v>
      </c>
      <c r="AD276" s="30" t="e">
        <v>#N/A</v>
      </c>
      <c r="AE276" s="36">
        <v>0</v>
      </c>
      <c r="AF276" s="66" t="e">
        <f ca="1">_xll.BDP($H276,AF$1)/1000000</f>
        <v>#NAME?</v>
      </c>
      <c r="AG276" s="66" t="e">
        <f ca="1">_xll.BDP($H276,AG$1)</f>
        <v>#NAME?</v>
      </c>
      <c r="AH276" s="67" t="e">
        <f ca="1">_xll.BDP($H276,AH$1)</f>
        <v>#NAME?</v>
      </c>
      <c r="AI276" s="67" t="e">
        <f ca="1">_xll.BDP($H276,AI$1)</f>
        <v>#NAME?</v>
      </c>
      <c r="AJ276" s="67" t="e">
        <f ca="1">_xll.BDP($H276,AJ$1)</f>
        <v>#NAME?</v>
      </c>
      <c r="AK276" s="67" t="e">
        <f ca="1">_xll.BDP($H276,AK$1)</f>
        <v>#NAME?</v>
      </c>
      <c r="AL276" s="67" t="e">
        <f ca="1">_xll.BDP($H276,AL$1)</f>
        <v>#NAME?</v>
      </c>
      <c r="AM276" s="34" t="e">
        <f ca="1">_xll.BDP($H276,AM$1)</f>
        <v>#NAME?</v>
      </c>
      <c r="AN276" s="34" t="e">
        <f ca="1">_xll.BDP($H276,AN$1)</f>
        <v>#NAME?</v>
      </c>
      <c r="AO276" s="34" t="e">
        <f ca="1">_xll.BDP($H276,AO$1)</f>
        <v>#NAME?</v>
      </c>
      <c r="AP276" s="34" t="e">
        <f ca="1">_xll.BDP($H276,AP$1)</f>
        <v>#NAME?</v>
      </c>
      <c r="AQ276" s="129" t="e">
        <v>#VALUE!</v>
      </c>
      <c r="AR276" s="129">
        <v>0.19958100000000001</v>
      </c>
      <c r="AS276" s="129">
        <v>0.15541280000000002</v>
      </c>
      <c r="AT276" s="63" t="s">
        <v>4054</v>
      </c>
      <c r="AU276" s="63" t="s">
        <v>3505</v>
      </c>
      <c r="AV276" t="str">
        <f t="shared" si="90"/>
        <v>15/09/2005</v>
      </c>
      <c r="AW276" s="67">
        <v>1.5233581853327216</v>
      </c>
      <c r="AX276" s="60">
        <f t="shared" si="91"/>
        <v>1.5233581853327216</v>
      </c>
      <c r="AY276" s="60">
        <f t="shared" si="92"/>
        <v>5.4583579902128427</v>
      </c>
      <c r="AZ276" s="60">
        <f t="shared" si="93"/>
        <v>6.9817161755455643</v>
      </c>
      <c r="BA276" s="67">
        <v>21.370967741935484</v>
      </c>
      <c r="BB276" s="60">
        <v>76.574500768049148</v>
      </c>
      <c r="BC276" s="67">
        <v>97.945468509984636</v>
      </c>
      <c r="BD276" s="60" t="e">
        <f ca="1">_xll.BDP($H276,BD$1)</f>
        <v>#NAME?</v>
      </c>
      <c r="BE276" s="60" t="e">
        <f t="shared" ca="1" si="94"/>
        <v>#NAME?</v>
      </c>
      <c r="BF276" s="63">
        <v>3239</v>
      </c>
      <c r="BG276" s="63">
        <v>3394.25</v>
      </c>
      <c r="BH276" s="63">
        <v>3617.8330000000001</v>
      </c>
      <c r="BI276" s="63">
        <v>3299.8719999999998</v>
      </c>
      <c r="BJ276" s="63">
        <v>3267.098</v>
      </c>
      <c r="BK276" s="63" t="s">
        <v>3317</v>
      </c>
      <c r="BL276" s="45">
        <f t="shared" ca="1" si="95"/>
        <v>0</v>
      </c>
      <c r="BM276" s="45">
        <f t="shared" ca="1" si="96"/>
        <v>0</v>
      </c>
      <c r="BN276" s="45">
        <f t="shared" ca="1" si="97"/>
        <v>0</v>
      </c>
      <c r="BO276" s="45">
        <f t="shared" ca="1" si="98"/>
        <v>0</v>
      </c>
      <c r="BP276" s="45">
        <f t="shared" ca="1" si="99"/>
        <v>0</v>
      </c>
      <c r="BQ276" s="45">
        <f t="shared" ca="1" si="100"/>
        <v>0</v>
      </c>
      <c r="BR276" s="29">
        <f t="shared" ca="1" si="101"/>
        <v>0</v>
      </c>
      <c r="CI276" s="125">
        <f t="shared" si="102"/>
        <v>2.9976870098509756</v>
      </c>
      <c r="CJ276">
        <f t="shared" si="103"/>
        <v>0</v>
      </c>
      <c r="CK276">
        <f t="shared" si="104"/>
        <v>0</v>
      </c>
      <c r="CL276">
        <f t="shared" si="105"/>
        <v>0</v>
      </c>
      <c r="CM276">
        <f t="shared" si="106"/>
        <v>0</v>
      </c>
      <c r="CN276">
        <f t="shared" si="107"/>
        <v>0</v>
      </c>
      <c r="CO276">
        <f t="shared" si="108"/>
        <v>0</v>
      </c>
      <c r="CP276">
        <f t="shared" si="109"/>
        <v>1</v>
      </c>
      <c r="CR276" t="e">
        <f ca="1">_xll.BDP($H276,CR$1)</f>
        <v>#NAME?</v>
      </c>
      <c r="CS276" t="e">
        <f ca="1">_xll.BDP($H276,CS$1)</f>
        <v>#NAME?</v>
      </c>
      <c r="CT276" s="121" t="e">
        <f ca="1">_xll.BDP($H276,CT$1)</f>
        <v>#NAME?</v>
      </c>
      <c r="CU276" s="122" t="e">
        <f ca="1">_xll.BDP($H276,CU$1)</f>
        <v>#NAME?</v>
      </c>
      <c r="CV276" s="122" t="e">
        <f ca="1">_xll.BDP($H276,CV$1)</f>
        <v>#NAME?</v>
      </c>
      <c r="CW276" s="122" t="e">
        <f ca="1">_xll.BDP($H276,CW$1)</f>
        <v>#NAME?</v>
      </c>
    </row>
    <row r="277" spans="1:101" x14ac:dyDescent="0.3">
      <c r="A277" t="str">
        <f t="shared" si="88"/>
        <v>10C</v>
      </c>
      <c r="B277">
        <v>10</v>
      </c>
      <c r="C277" s="31" t="s">
        <v>3294</v>
      </c>
      <c r="D277" s="31">
        <v>19</v>
      </c>
      <c r="E277" s="31">
        <v>11</v>
      </c>
      <c r="F277" s="33">
        <v>0.19</v>
      </c>
      <c r="G277" s="31" t="s">
        <v>4953</v>
      </c>
      <c r="H277" s="24" t="s">
        <v>2017</v>
      </c>
      <c r="I277" s="34">
        <v>1274</v>
      </c>
      <c r="J277" s="34" t="str">
        <f t="shared" si="89"/>
        <v>1274D6H GR Equity</v>
      </c>
      <c r="K277" s="24" t="s">
        <v>2018</v>
      </c>
      <c r="L277" s="25">
        <v>0.33208990028333468</v>
      </c>
      <c r="M277" s="25">
        <v>0.36399975218192943</v>
      </c>
      <c r="N277" s="25">
        <v>0.1632929459911393</v>
      </c>
      <c r="O277" s="25">
        <v>0.156297020795789</v>
      </c>
      <c r="P277" s="26">
        <v>14.858772241095213</v>
      </c>
      <c r="Q277" s="26">
        <v>9.1368304064748571</v>
      </c>
      <c r="R277" s="26">
        <v>19.852605166146336</v>
      </c>
      <c r="S277" s="27">
        <v>14.845818761123947</v>
      </c>
      <c r="T277" s="27">
        <v>15.254367345199512</v>
      </c>
      <c r="U277" s="25">
        <v>0.41498174867115412</v>
      </c>
      <c r="V277" s="28">
        <v>1.7059842304271791</v>
      </c>
      <c r="W277" s="25">
        <v>0.28393360140571006</v>
      </c>
      <c r="X277" s="29" t="e">
        <v>#N/A</v>
      </c>
      <c r="Y277" s="28">
        <v>15.395124036122672</v>
      </c>
      <c r="Z277" s="28">
        <v>15.250328607088527</v>
      </c>
      <c r="AA277" s="28">
        <v>113956015.99000004</v>
      </c>
      <c r="AB277" s="28">
        <v>265391888.91000003</v>
      </c>
      <c r="AC277" s="28" t="e">
        <v>#N/A</v>
      </c>
      <c r="AD277" s="30">
        <v>61446765.730000004</v>
      </c>
      <c r="AE277" s="36">
        <v>0</v>
      </c>
      <c r="AF277" s="66" t="e">
        <f ca="1">_xll.BDP($H277,AF$1)/1000000</f>
        <v>#NAME?</v>
      </c>
      <c r="AG277" s="66" t="e">
        <f ca="1">_xll.BDP($H277,AG$1)</f>
        <v>#NAME?</v>
      </c>
      <c r="AH277" s="67" t="e">
        <f ca="1">_xll.BDP($H277,AH$1)</f>
        <v>#NAME?</v>
      </c>
      <c r="AI277" s="67" t="e">
        <f ca="1">_xll.BDP($H277,AI$1)</f>
        <v>#NAME?</v>
      </c>
      <c r="AJ277" s="67" t="e">
        <f ca="1">_xll.BDP($H277,AJ$1)</f>
        <v>#NAME?</v>
      </c>
      <c r="AK277" s="67" t="e">
        <f ca="1">_xll.BDP($H277,AK$1)</f>
        <v>#NAME?</v>
      </c>
      <c r="AL277" s="67" t="e">
        <f ca="1">_xll.BDP($H277,AL$1)</f>
        <v>#NAME?</v>
      </c>
      <c r="AM277" s="34" t="e">
        <f ca="1">_xll.BDP($H277,AM$1)</f>
        <v>#NAME?</v>
      </c>
      <c r="AN277" s="34" t="e">
        <f ca="1">_xll.BDP($H277,AN$1)</f>
        <v>#NAME?</v>
      </c>
      <c r="AO277" s="34" t="e">
        <f ca="1">_xll.BDP($H277,AO$1)</f>
        <v>#NAME?</v>
      </c>
      <c r="AP277" s="34" t="e">
        <f ca="1">_xll.BDP($H277,AP$1)</f>
        <v>#NAME?</v>
      </c>
      <c r="AQ277" s="129" t="e">
        <v>#VALUE!</v>
      </c>
      <c r="AR277" s="129">
        <v>0.27187480000000003</v>
      </c>
      <c r="AS277" s="129">
        <v>7.9409670000000002E-2</v>
      </c>
      <c r="AT277" s="63" t="s">
        <v>4055</v>
      </c>
      <c r="AU277" s="63" t="s">
        <v>3317</v>
      </c>
      <c r="AV277" t="str">
        <f t="shared" si="90"/>
        <v>14/09/2006</v>
      </c>
      <c r="AW277" s="67">
        <v>1.8675721966754804</v>
      </c>
      <c r="AX277" s="60">
        <f t="shared" si="91"/>
        <v>1.8675721966754804</v>
      </c>
      <c r="AY277" s="60">
        <f t="shared" si="92"/>
        <v>0</v>
      </c>
      <c r="AZ277" s="60">
        <f t="shared" si="93"/>
        <v>1.8675721966754804</v>
      </c>
      <c r="BA277" s="67">
        <v>41.841475093032443</v>
      </c>
      <c r="BB277" s="60">
        <v>0</v>
      </c>
      <c r="BC277" s="67">
        <v>41.841475093032443</v>
      </c>
      <c r="BD277" s="60" t="e">
        <f ca="1">_xll.BDP($H277,BD$1)</f>
        <v>#NAME?</v>
      </c>
      <c r="BE277" s="60" t="e">
        <f t="shared" ca="1" si="94"/>
        <v>#NAME?</v>
      </c>
      <c r="BF277" s="63">
        <v>29.728999999999999</v>
      </c>
      <c r="BG277" s="63">
        <v>33.200000000000003</v>
      </c>
      <c r="BH277" s="63">
        <v>37.228999999999999</v>
      </c>
      <c r="BI277" s="63">
        <v>44.698</v>
      </c>
      <c r="BJ277" s="63">
        <v>45.792000000000002</v>
      </c>
      <c r="BK277" s="63">
        <v>48.881999999999998</v>
      </c>
      <c r="BL277" s="45">
        <f t="shared" ca="1" si="95"/>
        <v>0</v>
      </c>
      <c r="BM277" s="45">
        <f t="shared" ca="1" si="96"/>
        <v>0</v>
      </c>
      <c r="BN277" s="45">
        <f t="shared" ca="1" si="97"/>
        <v>0</v>
      </c>
      <c r="BO277" s="45">
        <f t="shared" ca="1" si="98"/>
        <v>0</v>
      </c>
      <c r="BP277" s="45">
        <f t="shared" ca="1" si="99"/>
        <v>0</v>
      </c>
      <c r="BQ277" s="45">
        <f t="shared" ca="1" si="100"/>
        <v>0</v>
      </c>
      <c r="BR277" s="29">
        <f t="shared" ca="1" si="101"/>
        <v>0</v>
      </c>
      <c r="CI277" s="125">
        <f t="shared" si="102"/>
        <v>0.33208990028333468</v>
      </c>
      <c r="CJ277">
        <f t="shared" si="103"/>
        <v>0</v>
      </c>
      <c r="CK277">
        <f t="shared" si="104"/>
        <v>0</v>
      </c>
      <c r="CL277">
        <f t="shared" si="105"/>
        <v>0</v>
      </c>
      <c r="CM277">
        <f t="shared" si="106"/>
        <v>0</v>
      </c>
      <c r="CN277">
        <f t="shared" si="107"/>
        <v>1</v>
      </c>
      <c r="CO277">
        <f t="shared" si="108"/>
        <v>0</v>
      </c>
      <c r="CP277">
        <f t="shared" si="109"/>
        <v>0</v>
      </c>
      <c r="CR277" t="e">
        <f ca="1">_xll.BDP($H277,CR$1)</f>
        <v>#NAME?</v>
      </c>
      <c r="CS277" t="e">
        <f ca="1">_xll.BDP($H277,CS$1)</f>
        <v>#NAME?</v>
      </c>
      <c r="CT277" s="121" t="e">
        <f ca="1">_xll.BDP($H277,CT$1)</f>
        <v>#NAME?</v>
      </c>
      <c r="CU277" s="122" t="e">
        <f ca="1">_xll.BDP($H277,CU$1)</f>
        <v>#NAME?</v>
      </c>
      <c r="CV277" s="122" t="e">
        <f ca="1">_xll.BDP($H277,CV$1)</f>
        <v>#NAME?</v>
      </c>
      <c r="CW277" s="122" t="e">
        <f ca="1">_xll.BDP($H277,CW$1)</f>
        <v>#NAME?</v>
      </c>
    </row>
    <row r="278" spans="1:101" hidden="1" x14ac:dyDescent="0.3">
      <c r="A278" t="str">
        <f t="shared" si="88"/>
        <v>9B</v>
      </c>
      <c r="B278">
        <v>9</v>
      </c>
      <c r="C278" s="31" t="s">
        <v>3296</v>
      </c>
      <c r="D278" s="31">
        <v>22</v>
      </c>
      <c r="E278" s="31">
        <v>9</v>
      </c>
      <c r="F278" s="31" t="s">
        <v>2368</v>
      </c>
      <c r="G278" s="31"/>
      <c r="H278" s="24" t="s">
        <v>73</v>
      </c>
      <c r="I278" s="35">
        <v>1275</v>
      </c>
      <c r="J278" s="34" t="str">
        <f t="shared" si="89"/>
        <v>1275MTCH US Equity</v>
      </c>
      <c r="K278" s="24" t="s">
        <v>689</v>
      </c>
      <c r="L278" s="25">
        <v>0.97907038674153613</v>
      </c>
      <c r="M278" s="25">
        <v>1.2980177955483807</v>
      </c>
      <c r="N278" s="25">
        <v>0.24834663174372151</v>
      </c>
      <c r="O278" s="25">
        <v>0.28452250807279605</v>
      </c>
      <c r="P278" s="26">
        <v>14.775133278468363</v>
      </c>
      <c r="Q278" s="26">
        <v>12.197442993815679</v>
      </c>
      <c r="R278" s="26" t="e">
        <v>#N/A</v>
      </c>
      <c r="S278" s="27">
        <v>31.595194262388276</v>
      </c>
      <c r="T278" s="27">
        <v>40.358336863871955</v>
      </c>
      <c r="U278" s="25">
        <v>1.7271451026696334</v>
      </c>
      <c r="V278" s="28">
        <v>3.5624984969490798</v>
      </c>
      <c r="W278" s="25">
        <v>-7.9573083051988056E-2</v>
      </c>
      <c r="X278" s="29">
        <v>3.9090282233286651E-2</v>
      </c>
      <c r="Y278" s="28">
        <v>1.0490427177162089</v>
      </c>
      <c r="Z278" s="28">
        <v>-21.710374323649472</v>
      </c>
      <c r="AA278" s="28">
        <v>659266000.00000095</v>
      </c>
      <c r="AB278" s="28">
        <v>3007632000.000001</v>
      </c>
      <c r="AC278" s="28">
        <v>203148000</v>
      </c>
      <c r="AD278" s="30">
        <v>413558000</v>
      </c>
      <c r="AE278" s="36">
        <v>0.49122009488390989</v>
      </c>
      <c r="AF278" s="66" t="e">
        <f ca="1">_xll.BDP($H278,AF$1)/1000000</f>
        <v>#NAME?</v>
      </c>
      <c r="AG278" s="66" t="e">
        <f ca="1">_xll.BDP($H278,AG$1)</f>
        <v>#NAME?</v>
      </c>
      <c r="AH278" s="67" t="e">
        <f ca="1">_xll.BDP($H278,AH$1)</f>
        <v>#NAME?</v>
      </c>
      <c r="AI278" s="67" t="e">
        <f ca="1">_xll.BDP($H278,AI$1)</f>
        <v>#NAME?</v>
      </c>
      <c r="AJ278" s="67" t="e">
        <f ca="1">_xll.BDP($H278,AJ$1)</f>
        <v>#NAME?</v>
      </c>
      <c r="AK278" s="67" t="e">
        <f ca="1">_xll.BDP($H278,AK$1)</f>
        <v>#NAME?</v>
      </c>
      <c r="AL278" s="67" t="e">
        <f ca="1">_xll.BDP($H278,AL$1)</f>
        <v>#NAME?</v>
      </c>
      <c r="AM278" s="34" t="e">
        <f ca="1">_xll.BDP($H278,AM$1)</f>
        <v>#NAME?</v>
      </c>
      <c r="AN278" s="34" t="e">
        <f ca="1">_xll.BDP($H278,AN$1)</f>
        <v>#NAME?</v>
      </c>
      <c r="AO278" s="34" t="e">
        <f ca="1">_xll.BDP($H278,AO$1)</f>
        <v>#NAME?</v>
      </c>
      <c r="AP278" s="34" t="e">
        <f ca="1">_xll.BDP($H278,AP$1)</f>
        <v>#NAME?</v>
      </c>
      <c r="AQ278" s="129" t="e">
        <v>#VALUE!</v>
      </c>
      <c r="AR278" s="129" t="e">
        <v>#VALUE!</v>
      </c>
      <c r="AS278" s="129" t="e">
        <v>#VALUE!</v>
      </c>
      <c r="AT278" s="63" t="s">
        <v>3939</v>
      </c>
      <c r="AU278" s="63" t="s">
        <v>3317</v>
      </c>
      <c r="AV278" t="str">
        <f t="shared" si="90"/>
        <v>01/07/2020</v>
      </c>
      <c r="AW278" s="67" t="s">
        <v>3317</v>
      </c>
      <c r="AX278" s="60">
        <f t="shared" si="91"/>
        <v>0</v>
      </c>
      <c r="AY278" s="60">
        <f t="shared" ca="1" si="92"/>
        <v>0</v>
      </c>
      <c r="AZ278" s="60">
        <f t="shared" ca="1" si="93"/>
        <v>0</v>
      </c>
      <c r="BA278" s="67">
        <v>0</v>
      </c>
      <c r="BB278" s="60">
        <v>73.184838917486744</v>
      </c>
      <c r="BC278" s="67">
        <v>73.184838917486744</v>
      </c>
      <c r="BD278" s="60" t="e">
        <f ca="1">_xll.BDP($H278,BD$1)</f>
        <v>#NAME?</v>
      </c>
      <c r="BE278" s="60" t="e">
        <f t="shared" ca="1" si="94"/>
        <v>#NAME?</v>
      </c>
      <c r="BF278" s="63">
        <v>579.61099999999999</v>
      </c>
      <c r="BG278" s="63">
        <v>742.952</v>
      </c>
      <c r="BH278" s="63">
        <v>866.25</v>
      </c>
      <c r="BI278" s="63">
        <v>817.25099999999998</v>
      </c>
      <c r="BJ278" s="63">
        <v>966.05500000000006</v>
      </c>
      <c r="BK278" s="63">
        <v>1091.9280000000001</v>
      </c>
      <c r="BL278" s="45">
        <f t="shared" ca="1" si="95"/>
        <v>0</v>
      </c>
      <c r="BM278" s="45">
        <f t="shared" ca="1" si="96"/>
        <v>0</v>
      </c>
      <c r="BN278" s="45">
        <f t="shared" ca="1" si="97"/>
        <v>0</v>
      </c>
      <c r="BO278" s="45">
        <f t="shared" ca="1" si="98"/>
        <v>0</v>
      </c>
      <c r="BP278" s="45">
        <f t="shared" ca="1" si="99"/>
        <v>0</v>
      </c>
      <c r="BQ278" s="45">
        <f t="shared" ca="1" si="100"/>
        <v>0</v>
      </c>
      <c r="BR278" s="29">
        <f t="shared" ca="1" si="101"/>
        <v>0</v>
      </c>
      <c r="CI278" s="125">
        <f t="shared" si="102"/>
        <v>0.97907038674153613</v>
      </c>
      <c r="CJ278">
        <f t="shared" si="103"/>
        <v>0</v>
      </c>
      <c r="CK278">
        <f t="shared" si="104"/>
        <v>0</v>
      </c>
      <c r="CL278">
        <f t="shared" si="105"/>
        <v>0</v>
      </c>
      <c r="CM278">
        <f t="shared" si="106"/>
        <v>0</v>
      </c>
      <c r="CN278">
        <f t="shared" si="107"/>
        <v>0</v>
      </c>
      <c r="CO278">
        <f t="shared" si="108"/>
        <v>0</v>
      </c>
      <c r="CP278">
        <f t="shared" si="109"/>
        <v>1</v>
      </c>
      <c r="CR278" t="e">
        <f ca="1">_xll.BDP($H278,CR$1)</f>
        <v>#NAME?</v>
      </c>
      <c r="CS278" t="e">
        <f ca="1">_xll.BDP($H278,CS$1)</f>
        <v>#NAME?</v>
      </c>
      <c r="CT278" s="121" t="e">
        <f ca="1">_xll.BDP($H278,CT$1)</f>
        <v>#NAME?</v>
      </c>
      <c r="CU278" s="122" t="e">
        <f ca="1">_xll.BDP($H278,CU$1)</f>
        <v>#NAME?</v>
      </c>
      <c r="CV278" s="122" t="e">
        <f ca="1">_xll.BDP($H278,CV$1)</f>
        <v>#NAME?</v>
      </c>
      <c r="CW278" s="122" t="e">
        <f ca="1">_xll.BDP($H278,CW$1)</f>
        <v>#NAME?</v>
      </c>
    </row>
    <row r="279" spans="1:101" x14ac:dyDescent="0.3">
      <c r="A279" t="str">
        <f t="shared" si="88"/>
        <v>10C</v>
      </c>
      <c r="B279">
        <v>10</v>
      </c>
      <c r="C279" s="31" t="s">
        <v>3294</v>
      </c>
      <c r="D279" s="31">
        <v>27</v>
      </c>
      <c r="E279" s="31">
        <v>4</v>
      </c>
      <c r="F279" s="33">
        <v>0.13</v>
      </c>
      <c r="G279" s="31" t="s">
        <v>4954</v>
      </c>
      <c r="H279" s="24" t="s">
        <v>237</v>
      </c>
      <c r="I279" s="34">
        <v>1276</v>
      </c>
      <c r="J279" s="34" t="str">
        <f t="shared" si="89"/>
        <v>1276BRKR US Equity</v>
      </c>
      <c r="K279" s="24" t="s">
        <v>905</v>
      </c>
      <c r="L279" s="25">
        <v>0.39629757869746401</v>
      </c>
      <c r="M279" s="25">
        <v>0.36547906759179855</v>
      </c>
      <c r="N279" s="25">
        <v>0.28867372238024636</v>
      </c>
      <c r="O279" s="25">
        <v>0.26937884272826523</v>
      </c>
      <c r="P279" s="26">
        <v>19.097359495619965</v>
      </c>
      <c r="Q279" s="26">
        <v>13.974879011917917</v>
      </c>
      <c r="R279" s="26">
        <v>28.352978655622813</v>
      </c>
      <c r="S279" s="27">
        <v>20.733912201718795</v>
      </c>
      <c r="T279" s="27">
        <v>22.772355474769832</v>
      </c>
      <c r="U279" s="25">
        <v>0.19501946487054311</v>
      </c>
      <c r="V279" s="28">
        <v>1.1453456722917799</v>
      </c>
      <c r="W279" s="25">
        <v>0.32168761125428413</v>
      </c>
      <c r="X279" s="29" t="e">
        <v>#N/A</v>
      </c>
      <c r="Y279" s="28">
        <v>7.734449879415747</v>
      </c>
      <c r="Z279" s="28">
        <v>31.700882481449177</v>
      </c>
      <c r="AA279" s="28">
        <v>1282700000</v>
      </c>
      <c r="AB279" s="28">
        <v>1740300000</v>
      </c>
      <c r="AC279" s="28">
        <v>34200000</v>
      </c>
      <c r="AD279" s="30">
        <v>284100000</v>
      </c>
      <c r="AE279" s="36">
        <v>0.12038014783526928</v>
      </c>
      <c r="AF279" s="66" t="e">
        <f ca="1">_xll.BDP($H279,AF$1)/1000000</f>
        <v>#NAME?</v>
      </c>
      <c r="AG279" s="66" t="e">
        <f ca="1">_xll.BDP($H279,AG$1)</f>
        <v>#NAME?</v>
      </c>
      <c r="AH279" s="67" t="e">
        <f ca="1">_xll.BDP($H279,AH$1)</f>
        <v>#NAME?</v>
      </c>
      <c r="AI279" s="67" t="e">
        <f ca="1">_xll.BDP($H279,AI$1)</f>
        <v>#NAME?</v>
      </c>
      <c r="AJ279" s="67" t="e">
        <f ca="1">_xll.BDP($H279,AJ$1)</f>
        <v>#NAME?</v>
      </c>
      <c r="AK279" s="67" t="e">
        <f ca="1">_xll.BDP($H279,AK$1)</f>
        <v>#NAME?</v>
      </c>
      <c r="AL279" s="67" t="e">
        <f ca="1">_xll.BDP($H279,AL$1)</f>
        <v>#NAME?</v>
      </c>
      <c r="AM279" s="34" t="e">
        <f ca="1">_xll.BDP($H279,AM$1)</f>
        <v>#NAME?</v>
      </c>
      <c r="AN279" s="34" t="e">
        <f ca="1">_xll.BDP($H279,AN$1)</f>
        <v>#NAME?</v>
      </c>
      <c r="AO279" s="34" t="e">
        <f ca="1">_xll.BDP($H279,AO$1)</f>
        <v>#NAME?</v>
      </c>
      <c r="AP279" s="34" t="e">
        <f ca="1">_xll.BDP($H279,AP$1)</f>
        <v>#NAME?</v>
      </c>
      <c r="AQ279" s="129">
        <v>0.1436848</v>
      </c>
      <c r="AR279" s="129">
        <v>0.16578209999999999</v>
      </c>
      <c r="AS279" s="129">
        <v>0.15381130000000001</v>
      </c>
      <c r="AT279" s="63" t="s">
        <v>3998</v>
      </c>
      <c r="AU279" s="63" t="s">
        <v>3506</v>
      </c>
      <c r="AV279" t="str">
        <f t="shared" si="90"/>
        <v>04/08/2000</v>
      </c>
      <c r="AW279" s="67">
        <v>0.28252578468743073</v>
      </c>
      <c r="AX279" s="60">
        <f t="shared" si="91"/>
        <v>0.28252578468743073</v>
      </c>
      <c r="AY279" s="60">
        <f t="shared" si="92"/>
        <v>0.22337941092566607</v>
      </c>
      <c r="AZ279" s="60">
        <f t="shared" si="93"/>
        <v>0.50590519561309677</v>
      </c>
      <c r="BA279" s="67">
        <v>9.6555500269575418</v>
      </c>
      <c r="BB279" s="60">
        <v>7.6341742739385126</v>
      </c>
      <c r="BC279" s="67">
        <v>17.289724300896054</v>
      </c>
      <c r="BD279" s="60" t="e">
        <f ca="1">_xll.BDP($H279,BD$1)</f>
        <v>#NAME?</v>
      </c>
      <c r="BE279" s="60" t="e">
        <f t="shared" ca="1" si="94"/>
        <v>#NAME?</v>
      </c>
      <c r="BF279" s="63">
        <v>380.72700000000003</v>
      </c>
      <c r="BG279" s="63">
        <v>423.45499999999998</v>
      </c>
      <c r="BH279" s="63">
        <v>465.77800000000002</v>
      </c>
      <c r="BI279" s="63">
        <v>195.42500000000001</v>
      </c>
      <c r="BJ279" s="63">
        <v>414.02800000000002</v>
      </c>
      <c r="BK279" s="63">
        <v>299.61900000000003</v>
      </c>
      <c r="BL279" s="45">
        <f t="shared" ca="1" si="95"/>
        <v>0</v>
      </c>
      <c r="BM279" s="45">
        <f t="shared" ca="1" si="96"/>
        <v>0</v>
      </c>
      <c r="BN279" s="45">
        <f t="shared" ca="1" si="97"/>
        <v>0</v>
      </c>
      <c r="BO279" s="45">
        <f t="shared" ca="1" si="98"/>
        <v>0</v>
      </c>
      <c r="BP279" s="45">
        <f t="shared" ca="1" si="99"/>
        <v>0</v>
      </c>
      <c r="BQ279" s="45">
        <f t="shared" ca="1" si="100"/>
        <v>0</v>
      </c>
      <c r="BR279" s="29">
        <f t="shared" ca="1" si="101"/>
        <v>0</v>
      </c>
      <c r="CI279" s="125">
        <f t="shared" si="102"/>
        <v>0.39629757869746401</v>
      </c>
      <c r="CJ279">
        <f t="shared" si="103"/>
        <v>0</v>
      </c>
      <c r="CK279">
        <f t="shared" si="104"/>
        <v>0</v>
      </c>
      <c r="CL279">
        <f t="shared" si="105"/>
        <v>0</v>
      </c>
      <c r="CM279">
        <f t="shared" si="106"/>
        <v>0</v>
      </c>
      <c r="CN279">
        <f t="shared" si="107"/>
        <v>1</v>
      </c>
      <c r="CO279">
        <f t="shared" si="108"/>
        <v>0</v>
      </c>
      <c r="CP279">
        <f t="shared" si="109"/>
        <v>0</v>
      </c>
      <c r="CR279" t="e">
        <f ca="1">_xll.BDP($H279,CR$1)</f>
        <v>#NAME?</v>
      </c>
      <c r="CS279" t="e">
        <f ca="1">_xll.BDP($H279,CS$1)</f>
        <v>#NAME?</v>
      </c>
      <c r="CT279" s="121" t="e">
        <f ca="1">_xll.BDP($H279,CT$1)</f>
        <v>#NAME?</v>
      </c>
      <c r="CU279" s="122" t="e">
        <f ca="1">_xll.BDP($H279,CU$1)</f>
        <v>#NAME?</v>
      </c>
      <c r="CV279" s="122" t="e">
        <f ca="1">_xll.BDP($H279,CV$1)</f>
        <v>#NAME?</v>
      </c>
      <c r="CW279" s="122" t="e">
        <f ca="1">_xll.BDP($H279,CW$1)</f>
        <v>#NAME?</v>
      </c>
    </row>
    <row r="280" spans="1:101" x14ac:dyDescent="0.3">
      <c r="A280" t="str">
        <f t="shared" si="88"/>
        <v>10C</v>
      </c>
      <c r="B280">
        <v>10</v>
      </c>
      <c r="C280" s="31" t="s">
        <v>3294</v>
      </c>
      <c r="D280" s="31">
        <v>2</v>
      </c>
      <c r="E280" s="31">
        <v>1</v>
      </c>
      <c r="F280" s="33">
        <v>0.2</v>
      </c>
      <c r="G280" s="31" t="s">
        <v>4955</v>
      </c>
      <c r="H280" s="24" t="s">
        <v>1179</v>
      </c>
      <c r="I280" s="35">
        <v>1277</v>
      </c>
      <c r="J280" s="34" t="str">
        <f t="shared" si="89"/>
        <v>1277CDA AU Equity</v>
      </c>
      <c r="K280" s="24" t="s">
        <v>1180</v>
      </c>
      <c r="L280" s="25">
        <v>0.84850631144008715</v>
      </c>
      <c r="M280" s="25">
        <v>0.7468890752980023</v>
      </c>
      <c r="N280" s="25">
        <v>0.38981508132928089</v>
      </c>
      <c r="O280" s="25">
        <v>0.32692838399760515</v>
      </c>
      <c r="P280" s="26">
        <v>23.2359643151071</v>
      </c>
      <c r="Q280" s="26">
        <v>17.823113074529314</v>
      </c>
      <c r="R280" s="26">
        <v>23.137158209767378</v>
      </c>
      <c r="S280" s="27">
        <v>32.348816766298846</v>
      </c>
      <c r="T280" s="27">
        <v>32.478835116419205</v>
      </c>
      <c r="U280" s="25">
        <v>0.24752672516188359</v>
      </c>
      <c r="V280" s="28">
        <v>0.69849313241765565</v>
      </c>
      <c r="W280" s="25">
        <v>0.59371775638225821</v>
      </c>
      <c r="X280" s="29">
        <v>2.0125882583403601E-2</v>
      </c>
      <c r="Y280" s="28">
        <v>17.141178831533264</v>
      </c>
      <c r="Z280" s="28">
        <v>17.026665018583188</v>
      </c>
      <c r="AA280" s="28">
        <v>187163000</v>
      </c>
      <c r="AB280" s="28">
        <v>427586000</v>
      </c>
      <c r="AC280" s="28" t="e">
        <v>#N/A</v>
      </c>
      <c r="AD280" s="30">
        <v>84549000</v>
      </c>
      <c r="AE280" s="36">
        <v>0</v>
      </c>
      <c r="AF280" s="66" t="e">
        <f ca="1">_xll.BDP($H280,AF$1)/1000000</f>
        <v>#NAME?</v>
      </c>
      <c r="AG280" s="66" t="e">
        <f ca="1">_xll.BDP($H280,AG$1)</f>
        <v>#NAME?</v>
      </c>
      <c r="AH280" s="67" t="e">
        <f ca="1">_xll.BDP($H280,AH$1)</f>
        <v>#NAME?</v>
      </c>
      <c r="AI280" s="67" t="e">
        <f ca="1">_xll.BDP($H280,AI$1)</f>
        <v>#NAME?</v>
      </c>
      <c r="AJ280" s="67" t="e">
        <f ca="1">_xll.BDP($H280,AJ$1)</f>
        <v>#NAME?</v>
      </c>
      <c r="AK280" s="67" t="e">
        <f ca="1">_xll.BDP($H280,AK$1)</f>
        <v>#NAME?</v>
      </c>
      <c r="AL280" s="67" t="e">
        <f ca="1">_xll.BDP($H280,AL$1)</f>
        <v>#NAME?</v>
      </c>
      <c r="AM280" s="34" t="e">
        <f ca="1">_xll.BDP($H280,AM$1)</f>
        <v>#NAME?</v>
      </c>
      <c r="AN280" s="34" t="e">
        <f ca="1">_xll.BDP($H280,AN$1)</f>
        <v>#NAME?</v>
      </c>
      <c r="AO280" s="34" t="e">
        <f ca="1">_xll.BDP($H280,AO$1)</f>
        <v>#NAME?</v>
      </c>
      <c r="AP280" s="34" t="e">
        <f ca="1">_xll.BDP($H280,AP$1)</f>
        <v>#NAME?</v>
      </c>
      <c r="AQ280" s="129" t="e">
        <v>#VALUE!</v>
      </c>
      <c r="AR280" s="129">
        <v>0.18573619999999999</v>
      </c>
      <c r="AS280" s="129">
        <v>0.31999110000000003</v>
      </c>
      <c r="AT280" s="63" t="s">
        <v>3507</v>
      </c>
      <c r="AU280" s="63" t="s">
        <v>3507</v>
      </c>
      <c r="AV280" t="str">
        <f t="shared" si="90"/>
        <v>27/11/2003</v>
      </c>
      <c r="AW280" s="67">
        <v>4.5411523604235118</v>
      </c>
      <c r="AX280" s="60">
        <f t="shared" si="91"/>
        <v>4.5411523604235118</v>
      </c>
      <c r="AY280" s="60">
        <f t="shared" si="92"/>
        <v>0</v>
      </c>
      <c r="AZ280" s="60">
        <f t="shared" si="93"/>
        <v>4.5411523604235118</v>
      </c>
      <c r="BA280" s="67">
        <v>67.424555127328574</v>
      </c>
      <c r="BB280" s="60">
        <v>0</v>
      </c>
      <c r="BC280" s="67">
        <v>67.424555127328574</v>
      </c>
      <c r="BD280" s="60" t="e">
        <f ca="1">_xll.BDP($H280,BD$1)</f>
        <v>#NAME?</v>
      </c>
      <c r="BE280" s="60" t="e">
        <f t="shared" ca="1" si="94"/>
        <v>#NAME?</v>
      </c>
      <c r="BF280" s="63">
        <v>63.480000000000004</v>
      </c>
      <c r="BG280" s="63">
        <v>72.64</v>
      </c>
      <c r="BH280" s="63">
        <v>84.525000000000006</v>
      </c>
      <c r="BI280" s="63">
        <v>26.362000000000002</v>
      </c>
      <c r="BJ280" s="63">
        <v>71.790000000000006</v>
      </c>
      <c r="BK280" s="63">
        <v>71.748000000000005</v>
      </c>
      <c r="BL280" s="45">
        <f t="shared" ca="1" si="95"/>
        <v>0</v>
      </c>
      <c r="BM280" s="45">
        <f t="shared" ca="1" si="96"/>
        <v>0</v>
      </c>
      <c r="BN280" s="45">
        <f t="shared" ca="1" si="97"/>
        <v>0</v>
      </c>
      <c r="BO280" s="45">
        <f t="shared" ca="1" si="98"/>
        <v>0</v>
      </c>
      <c r="BP280" s="45">
        <f t="shared" ca="1" si="99"/>
        <v>0</v>
      </c>
      <c r="BQ280" s="45">
        <f t="shared" ca="1" si="100"/>
        <v>0</v>
      </c>
      <c r="BR280" s="29">
        <f t="shared" ca="1" si="101"/>
        <v>0</v>
      </c>
      <c r="CI280" s="125">
        <f t="shared" si="102"/>
        <v>0.84850631144008715</v>
      </c>
      <c r="CJ280">
        <f t="shared" si="103"/>
        <v>0</v>
      </c>
      <c r="CK280">
        <f t="shared" si="104"/>
        <v>0</v>
      </c>
      <c r="CL280">
        <f t="shared" si="105"/>
        <v>0</v>
      </c>
      <c r="CM280">
        <f t="shared" si="106"/>
        <v>0</v>
      </c>
      <c r="CN280">
        <f t="shared" si="107"/>
        <v>0</v>
      </c>
      <c r="CO280">
        <f t="shared" si="108"/>
        <v>0</v>
      </c>
      <c r="CP280">
        <f t="shared" si="109"/>
        <v>1</v>
      </c>
      <c r="CR280" t="e">
        <f ca="1">_xll.BDP($H280,CR$1)</f>
        <v>#NAME?</v>
      </c>
      <c r="CS280" t="e">
        <f ca="1">_xll.BDP($H280,CS$1)</f>
        <v>#NAME?</v>
      </c>
      <c r="CT280" s="121" t="e">
        <f ca="1">_xll.BDP($H280,CT$1)</f>
        <v>#NAME?</v>
      </c>
      <c r="CU280" s="122" t="e">
        <f ca="1">_xll.BDP($H280,CU$1)</f>
        <v>#NAME?</v>
      </c>
      <c r="CV280" s="122" t="e">
        <f ca="1">_xll.BDP($H280,CV$1)</f>
        <v>#NAME?</v>
      </c>
      <c r="CW280" s="122" t="e">
        <f ca="1">_xll.BDP($H280,CW$1)</f>
        <v>#NAME?</v>
      </c>
    </row>
    <row r="281" spans="1:101" hidden="1" x14ac:dyDescent="0.3">
      <c r="A281" t="str">
        <f t="shared" si="88"/>
        <v>9B</v>
      </c>
      <c r="B281">
        <v>9</v>
      </c>
      <c r="C281" s="31" t="s">
        <v>3296</v>
      </c>
      <c r="D281" s="31">
        <v>5</v>
      </c>
      <c r="E281" s="31">
        <v>3</v>
      </c>
      <c r="F281" s="33">
        <v>0.12</v>
      </c>
      <c r="G281" s="31"/>
      <c r="H281" s="24" t="s">
        <v>2207</v>
      </c>
      <c r="I281" s="34">
        <v>1278</v>
      </c>
      <c r="J281" s="34" t="str">
        <f t="shared" si="89"/>
        <v>1278CHR DC Equity</v>
      </c>
      <c r="K281" s="24" t="s">
        <v>2208</v>
      </c>
      <c r="L281" s="25">
        <v>0.35958792713921484</v>
      </c>
      <c r="M281" s="25">
        <v>0.27449658774959979</v>
      </c>
      <c r="N281" s="25">
        <v>0.16342146476443681</v>
      </c>
      <c r="O281" s="25">
        <v>0.12046589018302829</v>
      </c>
      <c r="P281" s="26">
        <v>11.000940392325079</v>
      </c>
      <c r="Q281" s="26">
        <v>8.4528877334783843</v>
      </c>
      <c r="R281" s="26">
        <v>12.798792250272584</v>
      </c>
      <c r="S281" s="27">
        <v>37.975324855414947</v>
      </c>
      <c r="T281" s="27">
        <v>35.69786535303777</v>
      </c>
      <c r="U281" s="25">
        <v>0.5187612303139203</v>
      </c>
      <c r="V281" s="28">
        <v>2.1999103541012999</v>
      </c>
      <c r="W281" s="25">
        <v>0.54215484250809542</v>
      </c>
      <c r="X281" s="29" t="e">
        <v>#N/A</v>
      </c>
      <c r="Y281" s="28">
        <v>4.4635660126383767</v>
      </c>
      <c r="Z281" s="28">
        <v>0.28721693705489049</v>
      </c>
      <c r="AA281" s="28">
        <v>1186900000</v>
      </c>
      <c r="AB281" s="28">
        <v>2704500000</v>
      </c>
      <c r="AC281" s="28" t="e">
        <v>#N/A</v>
      </c>
      <c r="AD281" s="30">
        <v>320000000</v>
      </c>
      <c r="AE281" s="36">
        <v>0</v>
      </c>
      <c r="AF281" s="66" t="e">
        <f ca="1">_xll.BDP($H281,AF$1)/1000000</f>
        <v>#NAME?</v>
      </c>
      <c r="AG281" s="66" t="e">
        <f ca="1">_xll.BDP($H281,AG$1)</f>
        <v>#NAME?</v>
      </c>
      <c r="AH281" s="67" t="e">
        <f ca="1">_xll.BDP($H281,AH$1)</f>
        <v>#NAME?</v>
      </c>
      <c r="AI281" s="67" t="e">
        <f ca="1">_xll.BDP($H281,AI$1)</f>
        <v>#NAME?</v>
      </c>
      <c r="AJ281" s="67" t="e">
        <f ca="1">_xll.BDP($H281,AJ$1)</f>
        <v>#NAME?</v>
      </c>
      <c r="AK281" s="67" t="e">
        <f ca="1">_xll.BDP($H281,AK$1)</f>
        <v>#NAME?</v>
      </c>
      <c r="AL281" s="67" t="e">
        <f ca="1">_xll.BDP($H281,AL$1)</f>
        <v>#NAME?</v>
      </c>
      <c r="AM281" s="34" t="e">
        <f ca="1">_xll.BDP($H281,AM$1)</f>
        <v>#NAME?</v>
      </c>
      <c r="AN281" s="34" t="e">
        <f ca="1">_xll.BDP($H281,AN$1)</f>
        <v>#NAME?</v>
      </c>
      <c r="AO281" s="34" t="e">
        <f ca="1">_xll.BDP($H281,AO$1)</f>
        <v>#NAME?</v>
      </c>
      <c r="AP281" s="34" t="e">
        <f ca="1">_xll.BDP($H281,AP$1)</f>
        <v>#NAME?</v>
      </c>
      <c r="AQ281" s="129" t="e">
        <v>#VALUE!</v>
      </c>
      <c r="AR281" s="129">
        <v>0.1150798</v>
      </c>
      <c r="AS281" s="129">
        <v>-2.1816710000000003E-2</v>
      </c>
      <c r="AT281" s="63" t="s">
        <v>3508</v>
      </c>
      <c r="AU281" s="63" t="s">
        <v>3508</v>
      </c>
      <c r="AV281" t="str">
        <f t="shared" si="90"/>
        <v>03/06/2010</v>
      </c>
      <c r="AW281" s="67">
        <v>1.373926612383495</v>
      </c>
      <c r="AX281" s="60">
        <f t="shared" si="91"/>
        <v>1.373926612383495</v>
      </c>
      <c r="AY281" s="60">
        <f t="shared" si="92"/>
        <v>0</v>
      </c>
      <c r="AZ281" s="60">
        <f t="shared" si="93"/>
        <v>1.373926612383495</v>
      </c>
      <c r="BA281" s="67">
        <v>54.516385493748956</v>
      </c>
      <c r="BB281" s="60">
        <v>0</v>
      </c>
      <c r="BC281" s="67">
        <v>54.516385493748956</v>
      </c>
      <c r="BD281" s="60" t="e">
        <f ca="1">_xll.BDP($H281,BD$1)</f>
        <v>#NAME?</v>
      </c>
      <c r="BE281" s="60" t="e">
        <f t="shared" ca="1" si="94"/>
        <v>#NAME?</v>
      </c>
      <c r="BF281" s="63">
        <v>248.333</v>
      </c>
      <c r="BG281" s="63">
        <v>280.08300000000003</v>
      </c>
      <c r="BH281" s="63">
        <v>311.08300000000003</v>
      </c>
      <c r="BI281" s="63">
        <v>196.25800000000001</v>
      </c>
      <c r="BJ281" s="63">
        <v>238.66300000000001</v>
      </c>
      <c r="BK281" s="63">
        <v>277.10700000000003</v>
      </c>
      <c r="BL281" s="45">
        <f t="shared" ca="1" si="95"/>
        <v>0</v>
      </c>
      <c r="BM281" s="45">
        <f t="shared" ca="1" si="96"/>
        <v>0</v>
      </c>
      <c r="BN281" s="45">
        <f t="shared" ca="1" si="97"/>
        <v>0</v>
      </c>
      <c r="BO281" s="45">
        <f t="shared" ca="1" si="98"/>
        <v>0</v>
      </c>
      <c r="BP281" s="45">
        <f t="shared" ca="1" si="99"/>
        <v>0</v>
      </c>
      <c r="BQ281" s="45">
        <f t="shared" ca="1" si="100"/>
        <v>0</v>
      </c>
      <c r="BR281" s="29">
        <f t="shared" ca="1" si="101"/>
        <v>0</v>
      </c>
      <c r="CI281" s="125">
        <f t="shared" si="102"/>
        <v>0.35958792713921484</v>
      </c>
      <c r="CJ281">
        <f t="shared" si="103"/>
        <v>0</v>
      </c>
      <c r="CK281">
        <f t="shared" si="104"/>
        <v>0</v>
      </c>
      <c r="CL281">
        <f t="shared" si="105"/>
        <v>0</v>
      </c>
      <c r="CM281">
        <f t="shared" si="106"/>
        <v>0</v>
      </c>
      <c r="CN281">
        <f t="shared" si="107"/>
        <v>1</v>
      </c>
      <c r="CO281">
        <f t="shared" si="108"/>
        <v>0</v>
      </c>
      <c r="CP281">
        <f t="shared" si="109"/>
        <v>0</v>
      </c>
      <c r="CR281" t="e">
        <f ca="1">_xll.BDP($H281,CR$1)</f>
        <v>#NAME?</v>
      </c>
      <c r="CS281" t="e">
        <f ca="1">_xll.BDP($H281,CS$1)</f>
        <v>#NAME?</v>
      </c>
      <c r="CT281" s="121" t="e">
        <f ca="1">_xll.BDP($H281,CT$1)</f>
        <v>#NAME?</v>
      </c>
      <c r="CU281" s="122" t="e">
        <f ca="1">_xll.BDP($H281,CU$1)</f>
        <v>#NAME?</v>
      </c>
      <c r="CV281" s="122" t="e">
        <f ca="1">_xll.BDP($H281,CV$1)</f>
        <v>#NAME?</v>
      </c>
      <c r="CW281" s="122" t="e">
        <f ca="1">_xll.BDP($H281,CW$1)</f>
        <v>#NAME?</v>
      </c>
    </row>
    <row r="282" spans="1:101" hidden="1" x14ac:dyDescent="0.3">
      <c r="A282" t="str">
        <f t="shared" si="88"/>
        <v>9B</v>
      </c>
      <c r="B282">
        <v>9</v>
      </c>
      <c r="C282" s="31" t="s">
        <v>3296</v>
      </c>
      <c r="D282" s="31">
        <v>6</v>
      </c>
      <c r="E282" s="31">
        <v>4</v>
      </c>
      <c r="F282" s="33">
        <v>0.12</v>
      </c>
      <c r="G282" s="31"/>
      <c r="H282" s="24" t="s">
        <v>2215</v>
      </c>
      <c r="I282" s="35">
        <v>1279</v>
      </c>
      <c r="J282" s="34" t="str">
        <f t="shared" si="89"/>
        <v>1279NZYMB DC Equity</v>
      </c>
      <c r="K282" s="24" t="s">
        <v>2216</v>
      </c>
      <c r="L282" s="25">
        <v>0.27023064446129019</v>
      </c>
      <c r="M282" s="25">
        <v>0.24523704031900753</v>
      </c>
      <c r="N282" s="25">
        <v>0.24725720115031771</v>
      </c>
      <c r="O282" s="25">
        <v>0.220704779943179</v>
      </c>
      <c r="P282" s="26">
        <v>21.981045994602503</v>
      </c>
      <c r="Q282" s="26">
        <v>17.740454820422549</v>
      </c>
      <c r="R282" s="26">
        <v>30.018699630971884</v>
      </c>
      <c r="S282" s="27">
        <v>35.250109767633653</v>
      </c>
      <c r="T282" s="27">
        <v>33.68654930781063</v>
      </c>
      <c r="U282" s="25">
        <v>0.27307999543535316</v>
      </c>
      <c r="V282" s="28">
        <v>1.1897580377858801</v>
      </c>
      <c r="W282" s="25">
        <v>0.46957997454391176</v>
      </c>
      <c r="X282" s="29" t="e">
        <v>#N/A</v>
      </c>
      <c r="Y282" s="28">
        <v>4.7022189451330032</v>
      </c>
      <c r="Z282" s="28">
        <v>4.1323325709157421</v>
      </c>
      <c r="AA282" s="28">
        <v>18056000000</v>
      </c>
      <c r="AB282" s="28">
        <v>20063000000</v>
      </c>
      <c r="AC282" s="28" t="e">
        <v>#N/A</v>
      </c>
      <c r="AD282" s="30">
        <v>3545000000</v>
      </c>
      <c r="AE282" s="36">
        <v>0</v>
      </c>
      <c r="AF282" s="66" t="e">
        <f ca="1">_xll.BDP($H282,AF$1)/1000000</f>
        <v>#NAME?</v>
      </c>
      <c r="AG282" s="66" t="e">
        <f ca="1">_xll.BDP($H282,AG$1)</f>
        <v>#NAME?</v>
      </c>
      <c r="AH282" s="67" t="e">
        <f ca="1">_xll.BDP($H282,AH$1)</f>
        <v>#NAME?</v>
      </c>
      <c r="AI282" s="67" t="e">
        <f ca="1">_xll.BDP($H282,AI$1)</f>
        <v>#NAME?</v>
      </c>
      <c r="AJ282" s="67" t="e">
        <f ca="1">_xll.BDP($H282,AJ$1)</f>
        <v>#NAME?</v>
      </c>
      <c r="AK282" s="67" t="e">
        <f ca="1">_xll.BDP($H282,AK$1)</f>
        <v>#NAME?</v>
      </c>
      <c r="AL282" s="67" t="e">
        <f ca="1">_xll.BDP($H282,AL$1)</f>
        <v>#NAME?</v>
      </c>
      <c r="AM282" s="34" t="e">
        <f ca="1">_xll.BDP($H282,AM$1)</f>
        <v>#NAME?</v>
      </c>
      <c r="AN282" s="34" t="e">
        <f ca="1">_xll.BDP($H282,AN$1)</f>
        <v>#NAME?</v>
      </c>
      <c r="AO282" s="34" t="e">
        <f ca="1">_xll.BDP($H282,AO$1)</f>
        <v>#NAME?</v>
      </c>
      <c r="AP282" s="34" t="e">
        <f ca="1">_xll.BDP($H282,AP$1)</f>
        <v>#NAME?</v>
      </c>
      <c r="AQ282" s="129">
        <v>0.1371983</v>
      </c>
      <c r="AR282" s="129">
        <v>8.3057700000000012E-2</v>
      </c>
      <c r="AS282" s="129">
        <v>-3.60918E-3</v>
      </c>
      <c r="AT282" s="63" t="s">
        <v>3509</v>
      </c>
      <c r="AU282" s="63" t="s">
        <v>3509</v>
      </c>
      <c r="AV282" t="str">
        <f t="shared" si="90"/>
        <v>17/11/2000</v>
      </c>
      <c r="AW282" s="67">
        <v>1.7667844522968195</v>
      </c>
      <c r="AX282" s="60">
        <f t="shared" si="91"/>
        <v>1.7667844522968195</v>
      </c>
      <c r="AY282" s="60">
        <f t="shared" si="92"/>
        <v>-0.17242113329643646</v>
      </c>
      <c r="AZ282" s="60">
        <f t="shared" si="93"/>
        <v>1.594363319000383</v>
      </c>
      <c r="BA282" s="67">
        <v>46.469181974436346</v>
      </c>
      <c r="BB282" s="60">
        <v>-4.5349442649751097</v>
      </c>
      <c r="BC282" s="67">
        <v>41.934237709461236</v>
      </c>
      <c r="BD282" s="60" t="e">
        <f ca="1">_xll.BDP($H282,BD$1)</f>
        <v>#NAME?</v>
      </c>
      <c r="BE282" s="60" t="e">
        <f t="shared" ca="1" si="94"/>
        <v>#NAME?</v>
      </c>
      <c r="BF282" s="63">
        <v>3246.143</v>
      </c>
      <c r="BG282" s="63">
        <v>3723.3330000000001</v>
      </c>
      <c r="BH282" s="63">
        <v>4078.857</v>
      </c>
      <c r="BI282" s="63">
        <v>2130.317</v>
      </c>
      <c r="BJ282" s="63">
        <v>3574.1950000000002</v>
      </c>
      <c r="BK282" s="63">
        <v>3909.0590000000002</v>
      </c>
      <c r="BL282" s="45">
        <f t="shared" ca="1" si="95"/>
        <v>0</v>
      </c>
      <c r="BM282" s="45">
        <f t="shared" ca="1" si="96"/>
        <v>0</v>
      </c>
      <c r="BN282" s="45">
        <f t="shared" ca="1" si="97"/>
        <v>0</v>
      </c>
      <c r="BO282" s="45">
        <f t="shared" ca="1" si="98"/>
        <v>0</v>
      </c>
      <c r="BP282" s="45">
        <f t="shared" ca="1" si="99"/>
        <v>0</v>
      </c>
      <c r="BQ282" s="45">
        <f t="shared" ca="1" si="100"/>
        <v>0</v>
      </c>
      <c r="BR282" s="29">
        <f t="shared" ca="1" si="101"/>
        <v>0</v>
      </c>
      <c r="CI282" s="125">
        <f t="shared" si="102"/>
        <v>0.27023064446129019</v>
      </c>
      <c r="CJ282">
        <f t="shared" si="103"/>
        <v>0</v>
      </c>
      <c r="CK282">
        <f t="shared" si="104"/>
        <v>0</v>
      </c>
      <c r="CL282">
        <f t="shared" si="105"/>
        <v>0</v>
      </c>
      <c r="CM282">
        <f t="shared" si="106"/>
        <v>1</v>
      </c>
      <c r="CN282">
        <f t="shared" si="107"/>
        <v>0</v>
      </c>
      <c r="CO282">
        <f t="shared" si="108"/>
        <v>0</v>
      </c>
      <c r="CP282">
        <f t="shared" si="109"/>
        <v>0</v>
      </c>
      <c r="CR282" t="e">
        <f ca="1">_xll.BDP($H282,CR$1)</f>
        <v>#NAME?</v>
      </c>
      <c r="CS282" t="e">
        <f ca="1">_xll.BDP($H282,CS$1)</f>
        <v>#NAME?</v>
      </c>
      <c r="CT282" s="121" t="e">
        <f ca="1">_xll.BDP($H282,CT$1)</f>
        <v>#NAME?</v>
      </c>
      <c r="CU282" s="122" t="e">
        <f ca="1">_xll.BDP($H282,CU$1)</f>
        <v>#NAME?</v>
      </c>
      <c r="CV282" s="122" t="e">
        <f ca="1">_xll.BDP($H282,CV$1)</f>
        <v>#NAME?</v>
      </c>
      <c r="CW282" s="122" t="e">
        <f ca="1">_xll.BDP($H282,CW$1)</f>
        <v>#NAME?</v>
      </c>
    </row>
    <row r="283" spans="1:101" hidden="1" x14ac:dyDescent="0.3">
      <c r="A283" t="str">
        <f t="shared" si="88"/>
        <v>7A</v>
      </c>
      <c r="B283">
        <v>7</v>
      </c>
      <c r="C283" s="31" t="s">
        <v>3295</v>
      </c>
      <c r="D283" s="31">
        <v>3</v>
      </c>
      <c r="E283" s="31">
        <v>2</v>
      </c>
      <c r="F283" s="33">
        <v>0.17</v>
      </c>
      <c r="G283" s="31"/>
      <c r="H283" s="24" t="s">
        <v>1207</v>
      </c>
      <c r="I283" s="34">
        <v>1280</v>
      </c>
      <c r="J283" s="34" t="str">
        <f t="shared" si="89"/>
        <v>1280PSI AU Equity</v>
      </c>
      <c r="K283" s="24" t="s">
        <v>1208</v>
      </c>
      <c r="L283" s="25">
        <v>0.19516052515554053</v>
      </c>
      <c r="M283" s="25">
        <v>0.34973908690042937</v>
      </c>
      <c r="N283" s="25">
        <v>0.25084197180756002</v>
      </c>
      <c r="O283" s="25">
        <v>0.10622983418951719</v>
      </c>
      <c r="P283" s="26">
        <v>11.192532736662383</v>
      </c>
      <c r="Q283" s="26" t="e">
        <v>#N/A</v>
      </c>
      <c r="R283" s="26">
        <v>8.4354936361882338</v>
      </c>
      <c r="S283" s="27">
        <v>32.001527520590606</v>
      </c>
      <c r="T283" s="27">
        <v>30.475081717637575</v>
      </c>
      <c r="U283" s="25">
        <v>0.16809936533089773</v>
      </c>
      <c r="V283" s="28">
        <v>1.1983342727973403</v>
      </c>
      <c r="W283" s="25">
        <v>0.41846116362229213</v>
      </c>
      <c r="X283" s="29" t="e">
        <v>#N/A</v>
      </c>
      <c r="Y283" s="28">
        <v>20.691329758746875</v>
      </c>
      <c r="Z283" s="28">
        <v>-10.121493354543354</v>
      </c>
      <c r="AA283" s="28">
        <v>155799000</v>
      </c>
      <c r="AB283" s="28">
        <v>512935000</v>
      </c>
      <c r="AC283" s="28" t="e">
        <v>#N/A</v>
      </c>
      <c r="AD283" s="30">
        <v>74220630.700310662</v>
      </c>
      <c r="AE283" s="36">
        <v>0</v>
      </c>
      <c r="AF283" s="66" t="e">
        <f ca="1">_xll.BDP($H283,AF$1)/1000000</f>
        <v>#NAME?</v>
      </c>
      <c r="AG283" s="66" t="e">
        <f ca="1">_xll.BDP($H283,AG$1)</f>
        <v>#NAME?</v>
      </c>
      <c r="AH283" s="67" t="e">
        <f ca="1">_xll.BDP($H283,AH$1)</f>
        <v>#NAME?</v>
      </c>
      <c r="AI283" s="67" t="e">
        <f ca="1">_xll.BDP($H283,AI$1)</f>
        <v>#NAME?</v>
      </c>
      <c r="AJ283" s="67" t="e">
        <f ca="1">_xll.BDP($H283,AJ$1)</f>
        <v>#NAME?</v>
      </c>
      <c r="AK283" s="67" t="e">
        <f ca="1">_xll.BDP($H283,AK$1)</f>
        <v>#NAME?</v>
      </c>
      <c r="AL283" s="67" t="e">
        <f ca="1">_xll.BDP($H283,AL$1)</f>
        <v>#NAME?</v>
      </c>
      <c r="AM283" s="34" t="e">
        <f ca="1">_xll.BDP($H283,AM$1)</f>
        <v>#NAME?</v>
      </c>
      <c r="AN283" s="34" t="e">
        <f ca="1">_xll.BDP($H283,AN$1)</f>
        <v>#NAME?</v>
      </c>
      <c r="AO283" s="34" t="e">
        <f ca="1">_xll.BDP($H283,AO$1)</f>
        <v>#NAME?</v>
      </c>
      <c r="AP283" s="34" t="e">
        <f ca="1">_xll.BDP($H283,AP$1)</f>
        <v>#NAME?</v>
      </c>
      <c r="AQ283" s="129" t="e">
        <v>#VALUE!</v>
      </c>
      <c r="AR283" s="129" t="e">
        <v>#VALUE!</v>
      </c>
      <c r="AS283" s="129">
        <v>0.15211630000000001</v>
      </c>
      <c r="AT283" s="63" t="s">
        <v>3510</v>
      </c>
      <c r="AU283" s="63" t="s">
        <v>3510</v>
      </c>
      <c r="AV283" t="str">
        <f t="shared" si="90"/>
        <v>15/12/2015</v>
      </c>
      <c r="AW283" s="67">
        <v>2.7699575964677132</v>
      </c>
      <c r="AX283" s="60">
        <f t="shared" si="91"/>
        <v>2.7699575964677132</v>
      </c>
      <c r="AY283" s="60">
        <f t="shared" si="92"/>
        <v>-5.1935462856424408</v>
      </c>
      <c r="AZ283" s="60">
        <f t="shared" si="93"/>
        <v>-2.4235886891747276</v>
      </c>
      <c r="BA283" s="67">
        <v>149.64621133283779</v>
      </c>
      <c r="BB283" s="60">
        <v>-280.57993595974619</v>
      </c>
      <c r="BC283" s="67">
        <v>-130.93372462690837</v>
      </c>
      <c r="BD283" s="60" t="e">
        <f ca="1">_xll.BDP($H283,BD$1)</f>
        <v>#NAME?</v>
      </c>
      <c r="BE283" s="60" t="e">
        <f t="shared" ca="1" si="94"/>
        <v>#NAME?</v>
      </c>
      <c r="BF283" s="63">
        <v>70.156999999999996</v>
      </c>
      <c r="BG283" s="63">
        <v>77.614000000000004</v>
      </c>
      <c r="BH283" s="63">
        <v>83.667000000000002</v>
      </c>
      <c r="BI283" s="63">
        <v>4.1500000000000004</v>
      </c>
      <c r="BJ283" s="63">
        <v>51.6</v>
      </c>
      <c r="BK283" s="63">
        <v>89.5</v>
      </c>
      <c r="BL283" s="45">
        <f t="shared" ca="1" si="95"/>
        <v>0</v>
      </c>
      <c r="BM283" s="45">
        <f t="shared" ca="1" si="96"/>
        <v>0</v>
      </c>
      <c r="BN283" s="45">
        <f t="shared" ca="1" si="97"/>
        <v>0</v>
      </c>
      <c r="BO283" s="45">
        <f t="shared" ca="1" si="98"/>
        <v>0</v>
      </c>
      <c r="BP283" s="45">
        <f t="shared" ca="1" si="99"/>
        <v>0</v>
      </c>
      <c r="BQ283" s="45">
        <f t="shared" ca="1" si="100"/>
        <v>0</v>
      </c>
      <c r="BR283" s="29">
        <f t="shared" ca="1" si="101"/>
        <v>0</v>
      </c>
      <c r="CI283" s="125">
        <f t="shared" si="102"/>
        <v>0.19516052515554053</v>
      </c>
      <c r="CJ283">
        <f t="shared" si="103"/>
        <v>0</v>
      </c>
      <c r="CK283">
        <f t="shared" si="104"/>
        <v>0</v>
      </c>
      <c r="CL283">
        <f t="shared" si="105"/>
        <v>1</v>
      </c>
      <c r="CM283">
        <f t="shared" si="106"/>
        <v>0</v>
      </c>
      <c r="CN283">
        <f t="shared" si="107"/>
        <v>0</v>
      </c>
      <c r="CO283">
        <f t="shared" si="108"/>
        <v>0</v>
      </c>
      <c r="CP283">
        <f t="shared" si="109"/>
        <v>0</v>
      </c>
      <c r="CR283" t="e">
        <f ca="1">_xll.BDP($H283,CR$1)</f>
        <v>#NAME?</v>
      </c>
      <c r="CS283" t="e">
        <f ca="1">_xll.BDP($H283,CS$1)</f>
        <v>#NAME?</v>
      </c>
      <c r="CT283" s="121" t="e">
        <f ca="1">_xll.BDP($H283,CT$1)</f>
        <v>#NAME?</v>
      </c>
      <c r="CU283" s="122" t="e">
        <f ca="1">_xll.BDP($H283,CU$1)</f>
        <v>#NAME?</v>
      </c>
      <c r="CV283" s="122" t="e">
        <f ca="1">_xll.BDP($H283,CV$1)</f>
        <v>#NAME?</v>
      </c>
      <c r="CW283" s="122" t="e">
        <f ca="1">_xll.BDP($H283,CW$1)</f>
        <v>#NAME?</v>
      </c>
    </row>
    <row r="284" spans="1:101" x14ac:dyDescent="0.3">
      <c r="A284" t="str">
        <f t="shared" si="88"/>
        <v>10C</v>
      </c>
      <c r="B284">
        <v>10</v>
      </c>
      <c r="C284" s="31" t="s">
        <v>3294</v>
      </c>
      <c r="D284" s="31">
        <v>6</v>
      </c>
      <c r="E284" s="31">
        <v>6</v>
      </c>
      <c r="F284" s="33">
        <v>0.13</v>
      </c>
      <c r="G284" s="31" t="s">
        <v>2804</v>
      </c>
      <c r="H284" s="24" t="s">
        <v>59</v>
      </c>
      <c r="I284" s="35">
        <v>1281</v>
      </c>
      <c r="J284" s="34" t="str">
        <f t="shared" si="89"/>
        <v>1281VRTX US Equity</v>
      </c>
      <c r="K284" s="24" t="s">
        <v>670</v>
      </c>
      <c r="L284" s="25">
        <v>1.1977099537232552</v>
      </c>
      <c r="M284" s="25">
        <v>1.5298211073016734</v>
      </c>
      <c r="N284" s="25">
        <v>0.86850900856226099</v>
      </c>
      <c r="O284" s="25">
        <v>1.1172066734425743</v>
      </c>
      <c r="P284" s="26">
        <v>32.599236087608183</v>
      </c>
      <c r="Q284" s="26">
        <v>25.48840993854223</v>
      </c>
      <c r="R284" s="26">
        <v>25.728413965658088</v>
      </c>
      <c r="S284" s="27">
        <v>44.263428733212564</v>
      </c>
      <c r="T284" s="27">
        <v>52.48860671615887</v>
      </c>
      <c r="U284" s="25">
        <v>-0.59858438349118315</v>
      </c>
      <c r="V284" s="28">
        <v>-2.5511473300450356</v>
      </c>
      <c r="W284" s="25">
        <v>0.76062758904196226</v>
      </c>
      <c r="X284" s="29">
        <v>6.5002534211860113E-2</v>
      </c>
      <c r="Y284" s="28">
        <v>31.135286996221765</v>
      </c>
      <c r="Z284" s="28">
        <v>70.961467720488614</v>
      </c>
      <c r="AA284" s="28">
        <v>2945900000</v>
      </c>
      <c r="AB284" s="28">
        <v>4033900000</v>
      </c>
      <c r="AC284" s="28">
        <v>483400000</v>
      </c>
      <c r="AD284" s="30">
        <v>4073600000</v>
      </c>
      <c r="AE284" s="36">
        <v>0.11866653574234093</v>
      </c>
      <c r="AF284" s="66" t="e">
        <f ca="1">_xll.BDP($H284,AF$1)/1000000</f>
        <v>#NAME?</v>
      </c>
      <c r="AG284" s="66" t="e">
        <f ca="1">_xll.BDP($H284,AG$1)</f>
        <v>#NAME?</v>
      </c>
      <c r="AH284" s="67" t="e">
        <f ca="1">_xll.BDP($H284,AH$1)</f>
        <v>#NAME?</v>
      </c>
      <c r="AI284" s="67" t="e">
        <f ca="1">_xll.BDP($H284,AI$1)</f>
        <v>#NAME?</v>
      </c>
      <c r="AJ284" s="67" t="e">
        <f ca="1">_xll.BDP($H284,AJ$1)</f>
        <v>#NAME?</v>
      </c>
      <c r="AK284" s="67" t="e">
        <f ca="1">_xll.BDP($H284,AK$1)</f>
        <v>#NAME?</v>
      </c>
      <c r="AL284" s="67" t="e">
        <f ca="1">_xll.BDP($H284,AL$1)</f>
        <v>#NAME?</v>
      </c>
      <c r="AM284" s="34" t="e">
        <f ca="1">_xll.BDP($H284,AM$1)</f>
        <v>#NAME?</v>
      </c>
      <c r="AN284" s="34" t="e">
        <f ca="1">_xll.BDP($H284,AN$1)</f>
        <v>#NAME?</v>
      </c>
      <c r="AO284" s="34" t="e">
        <f ca="1">_xll.BDP($H284,AO$1)</f>
        <v>#NAME?</v>
      </c>
      <c r="AP284" s="34" t="e">
        <f ca="1">_xll.BDP($H284,AP$1)</f>
        <v>#NAME?</v>
      </c>
      <c r="AQ284" s="129">
        <v>0.16320489999999999</v>
      </c>
      <c r="AR284" s="129">
        <v>0.22470700000000002</v>
      </c>
      <c r="AS284" s="129">
        <v>0.16804279999999999</v>
      </c>
      <c r="AT284" s="63" t="s">
        <v>3998</v>
      </c>
      <c r="AU284" s="63" t="s">
        <v>3511</v>
      </c>
      <c r="AV284" t="str">
        <f t="shared" si="90"/>
        <v>04/07/1991</v>
      </c>
      <c r="AW284" s="67" t="s">
        <v>3317</v>
      </c>
      <c r="AX284" s="60">
        <f t="shared" si="91"/>
        <v>0</v>
      </c>
      <c r="AY284" s="60">
        <f t="shared" ca="1" si="92"/>
        <v>0</v>
      </c>
      <c r="AZ284" s="60">
        <f t="shared" ca="1" si="93"/>
        <v>0</v>
      </c>
      <c r="BA284" s="67">
        <v>0</v>
      </c>
      <c r="BB284" s="60">
        <v>-5.1702768334198286</v>
      </c>
      <c r="BC284" s="67">
        <v>-5.1702768334198286</v>
      </c>
      <c r="BD284" s="60" t="e">
        <f ca="1">_xll.BDP($H284,BD$1)</f>
        <v>#NAME?</v>
      </c>
      <c r="BE284" s="60" t="e">
        <f t="shared" ca="1" si="94"/>
        <v>#NAME?</v>
      </c>
      <c r="BF284" s="63">
        <v>3771.8890000000001</v>
      </c>
      <c r="BG284" s="63">
        <v>4180.5929999999998</v>
      </c>
      <c r="BH284" s="63">
        <v>4675.6959999999999</v>
      </c>
      <c r="BI284" s="63">
        <v>3735.0329999999999</v>
      </c>
      <c r="BJ284" s="63">
        <v>3983.8530000000001</v>
      </c>
      <c r="BK284" s="63">
        <v>4451.4989999999998</v>
      </c>
      <c r="BL284" s="45">
        <f t="shared" ca="1" si="95"/>
        <v>0</v>
      </c>
      <c r="BM284" s="45">
        <f t="shared" ca="1" si="96"/>
        <v>0</v>
      </c>
      <c r="BN284" s="45">
        <f t="shared" ca="1" si="97"/>
        <v>0</v>
      </c>
      <c r="BO284" s="45">
        <f t="shared" ca="1" si="98"/>
        <v>0</v>
      </c>
      <c r="BP284" s="45">
        <f t="shared" ca="1" si="99"/>
        <v>0</v>
      </c>
      <c r="BQ284" s="45">
        <f t="shared" ca="1" si="100"/>
        <v>0</v>
      </c>
      <c r="BR284" s="29">
        <f t="shared" ca="1" si="101"/>
        <v>0</v>
      </c>
      <c r="CI284" s="125">
        <f t="shared" si="102"/>
        <v>1.1977099537232552</v>
      </c>
      <c r="CJ284">
        <f t="shared" si="103"/>
        <v>0</v>
      </c>
      <c r="CK284">
        <f t="shared" si="104"/>
        <v>0</v>
      </c>
      <c r="CL284">
        <f t="shared" si="105"/>
        <v>0</v>
      </c>
      <c r="CM284">
        <f t="shared" si="106"/>
        <v>0</v>
      </c>
      <c r="CN284">
        <f t="shared" si="107"/>
        <v>0</v>
      </c>
      <c r="CO284">
        <f t="shared" si="108"/>
        <v>0</v>
      </c>
      <c r="CP284">
        <f t="shared" si="109"/>
        <v>1</v>
      </c>
      <c r="CR284" t="e">
        <f ca="1">_xll.BDP($H284,CR$1)</f>
        <v>#NAME?</v>
      </c>
      <c r="CS284" t="e">
        <f ca="1">_xll.BDP($H284,CS$1)</f>
        <v>#NAME?</v>
      </c>
      <c r="CT284" s="121" t="e">
        <f ca="1">_xll.BDP($H284,CT$1)</f>
        <v>#NAME?</v>
      </c>
      <c r="CU284" s="122" t="e">
        <f ca="1">_xll.BDP($H284,CU$1)</f>
        <v>#NAME?</v>
      </c>
      <c r="CV284" s="122" t="e">
        <f ca="1">_xll.BDP($H284,CV$1)</f>
        <v>#NAME?</v>
      </c>
      <c r="CW284" s="122" t="e">
        <f ca="1">_xll.BDP($H284,CW$1)</f>
        <v>#NAME?</v>
      </c>
    </row>
    <row r="285" spans="1:101" hidden="1" x14ac:dyDescent="0.3">
      <c r="A285" t="str">
        <f t="shared" si="88"/>
        <v>8A</v>
      </c>
      <c r="B285">
        <v>8</v>
      </c>
      <c r="C285" s="31" t="s">
        <v>3295</v>
      </c>
      <c r="D285" s="31">
        <v>2</v>
      </c>
      <c r="E285" s="31">
        <v>1</v>
      </c>
      <c r="F285" s="33">
        <v>0.12</v>
      </c>
      <c r="G285" s="31" t="s">
        <v>3080</v>
      </c>
      <c r="H285" s="24" t="s">
        <v>2223</v>
      </c>
      <c r="I285" s="34">
        <v>1282</v>
      </c>
      <c r="J285" s="34" t="str">
        <f t="shared" si="89"/>
        <v>1282SCHP SW Equity</v>
      </c>
      <c r="K285" s="24" t="s">
        <v>2224</v>
      </c>
      <c r="L285" s="25">
        <v>1.3951630857036839</v>
      </c>
      <c r="M285" s="25">
        <v>1.0402819738167171</v>
      </c>
      <c r="N285" s="25">
        <v>0.66379525947848717</v>
      </c>
      <c r="O285" s="25">
        <v>0.50414836505612493</v>
      </c>
      <c r="P285" s="26">
        <v>20.170064917253359</v>
      </c>
      <c r="Q285" s="26">
        <v>15.64363720342843</v>
      </c>
      <c r="R285" s="26">
        <v>18.544152744630072</v>
      </c>
      <c r="S285" s="27">
        <v>13.660582036452434</v>
      </c>
      <c r="T285" s="27">
        <v>12.136435748281333</v>
      </c>
      <c r="U285" s="25">
        <v>-0.2308215187415032</v>
      </c>
      <c r="V285" s="28">
        <v>-2.2173507462686568</v>
      </c>
      <c r="W285" s="25">
        <v>0.38805707239739301</v>
      </c>
      <c r="X285" s="29" t="e">
        <v>#N/A</v>
      </c>
      <c r="Y285" s="28">
        <v>1.9508710033186538</v>
      </c>
      <c r="Z285" s="28">
        <v>-3.0759713597912408</v>
      </c>
      <c r="AA285" s="28">
        <v>993000000</v>
      </c>
      <c r="AB285" s="28">
        <v>2049000000</v>
      </c>
      <c r="AC285" s="28" t="e">
        <v>#N/A</v>
      </c>
      <c r="AD285" s="30">
        <v>1077000000</v>
      </c>
      <c r="AE285" s="36">
        <v>0</v>
      </c>
      <c r="AF285" s="66" t="e">
        <f ca="1">_xll.BDP($H285,AF$1)/1000000</f>
        <v>#NAME?</v>
      </c>
      <c r="AG285" s="66" t="e">
        <f ca="1">_xll.BDP($H285,AG$1)</f>
        <v>#NAME?</v>
      </c>
      <c r="AH285" s="67" t="e">
        <f ca="1">_xll.BDP($H285,AH$1)</f>
        <v>#NAME?</v>
      </c>
      <c r="AI285" s="67" t="e">
        <f ca="1">_xll.BDP($H285,AI$1)</f>
        <v>#NAME?</v>
      </c>
      <c r="AJ285" s="67" t="e">
        <f ca="1">_xll.BDP($H285,AJ$1)</f>
        <v>#NAME?</v>
      </c>
      <c r="AK285" s="67" t="e">
        <f ca="1">_xll.BDP($H285,AK$1)</f>
        <v>#NAME?</v>
      </c>
      <c r="AL285" s="67" t="e">
        <f ca="1">_xll.BDP($H285,AL$1)</f>
        <v>#NAME?</v>
      </c>
      <c r="AM285" s="34" t="e">
        <f ca="1">_xll.BDP($H285,AM$1)</f>
        <v>#NAME?</v>
      </c>
      <c r="AN285" s="34" t="e">
        <f ca="1">_xll.BDP($H285,AN$1)</f>
        <v>#NAME?</v>
      </c>
      <c r="AO285" s="34" t="e">
        <f ca="1">_xll.BDP($H285,AO$1)</f>
        <v>#NAME?</v>
      </c>
      <c r="AP285" s="34" t="e">
        <f ca="1">_xll.BDP($H285,AP$1)</f>
        <v>#NAME?</v>
      </c>
      <c r="AQ285" s="129">
        <v>0.1269622</v>
      </c>
      <c r="AR285" s="129">
        <v>6.5911650000000002E-2</v>
      </c>
      <c r="AS285" s="129">
        <v>8.4598260000000002E-3</v>
      </c>
      <c r="AT285" s="63" t="s">
        <v>3998</v>
      </c>
      <c r="AU285" s="63" t="s">
        <v>3317</v>
      </c>
      <c r="AV285" t="str">
        <f t="shared" si="90"/>
        <v>#N/A N/A</v>
      </c>
      <c r="AW285" s="67">
        <v>1.9093078758949882</v>
      </c>
      <c r="AX285" s="60">
        <f t="shared" si="91"/>
        <v>1.9093078758949882</v>
      </c>
      <c r="AY285" s="60">
        <f t="shared" si="92"/>
        <v>-1.328984600390941E-2</v>
      </c>
      <c r="AZ285" s="60">
        <f t="shared" si="93"/>
        <v>1.8960180298910787</v>
      </c>
      <c r="BA285" s="67">
        <v>60.57428923590664</v>
      </c>
      <c r="BB285" s="60">
        <v>-0.42163078354459316</v>
      </c>
      <c r="BC285" s="67">
        <v>60.152658452362047</v>
      </c>
      <c r="BD285" s="60" t="e">
        <f ca="1">_xll.BDP($H285,BD$1)</f>
        <v>#NAME?</v>
      </c>
      <c r="BE285" s="60" t="e">
        <f t="shared" ca="1" si="94"/>
        <v>#NAME?</v>
      </c>
      <c r="BF285" s="63">
        <v>847.6</v>
      </c>
      <c r="BG285" s="63">
        <v>934.18200000000002</v>
      </c>
      <c r="BH285" s="63">
        <v>1020.35</v>
      </c>
      <c r="BI285" s="63">
        <v>934.85800000000006</v>
      </c>
      <c r="BJ285" s="63">
        <v>1125.001</v>
      </c>
      <c r="BK285" s="63">
        <v>1175.4970000000001</v>
      </c>
      <c r="BL285" s="45">
        <f t="shared" ca="1" si="95"/>
        <v>0</v>
      </c>
      <c r="BM285" s="45">
        <f t="shared" ca="1" si="96"/>
        <v>0</v>
      </c>
      <c r="BN285" s="45">
        <f t="shared" ca="1" si="97"/>
        <v>0</v>
      </c>
      <c r="BO285" s="45">
        <f t="shared" ca="1" si="98"/>
        <v>0</v>
      </c>
      <c r="BP285" s="45">
        <f t="shared" ca="1" si="99"/>
        <v>0</v>
      </c>
      <c r="BQ285" s="45">
        <f t="shared" ca="1" si="100"/>
        <v>0</v>
      </c>
      <c r="BR285" s="29">
        <f t="shared" ca="1" si="101"/>
        <v>0</v>
      </c>
      <c r="CI285" s="125">
        <f t="shared" si="102"/>
        <v>1.3951630857036839</v>
      </c>
      <c r="CJ285">
        <f t="shared" si="103"/>
        <v>0</v>
      </c>
      <c r="CK285">
        <f t="shared" si="104"/>
        <v>0</v>
      </c>
      <c r="CL285">
        <f t="shared" si="105"/>
        <v>0</v>
      </c>
      <c r="CM285">
        <f t="shared" si="106"/>
        <v>0</v>
      </c>
      <c r="CN285">
        <f t="shared" si="107"/>
        <v>0</v>
      </c>
      <c r="CO285">
        <f t="shared" si="108"/>
        <v>0</v>
      </c>
      <c r="CP285">
        <f t="shared" si="109"/>
        <v>1</v>
      </c>
      <c r="CR285" t="e">
        <f ca="1">_xll.BDP($H285,CR$1)</f>
        <v>#NAME?</v>
      </c>
      <c r="CS285" t="e">
        <f ca="1">_xll.BDP($H285,CS$1)</f>
        <v>#NAME?</v>
      </c>
      <c r="CT285" s="121" t="e">
        <f ca="1">_xll.BDP($H285,CT$1)</f>
        <v>#NAME?</v>
      </c>
      <c r="CU285" s="122" t="e">
        <f ca="1">_xll.BDP($H285,CU$1)</f>
        <v>#NAME?</v>
      </c>
      <c r="CV285" s="122" t="e">
        <f ca="1">_xll.BDP($H285,CV$1)</f>
        <v>#NAME?</v>
      </c>
      <c r="CW285" s="122" t="e">
        <f ca="1">_xll.BDP($H285,CW$1)</f>
        <v>#NAME?</v>
      </c>
    </row>
    <row r="286" spans="1:101" x14ac:dyDescent="0.3">
      <c r="A286" t="str">
        <f t="shared" si="88"/>
        <v>10C</v>
      </c>
      <c r="B286">
        <v>10</v>
      </c>
      <c r="C286" s="31" t="s">
        <v>3294</v>
      </c>
      <c r="D286" s="31">
        <v>7</v>
      </c>
      <c r="E286" s="31">
        <v>1</v>
      </c>
      <c r="F286" s="33">
        <v>0.15</v>
      </c>
      <c r="G286" s="130" t="s">
        <v>4956</v>
      </c>
      <c r="H286" s="24" t="s">
        <v>2297</v>
      </c>
      <c r="I286" s="35">
        <v>1283</v>
      </c>
      <c r="J286" s="34" t="str">
        <f t="shared" si="89"/>
        <v>1283CAR PW Equity</v>
      </c>
      <c r="K286" s="24" t="s">
        <v>2298</v>
      </c>
      <c r="L286" s="25">
        <v>0.15279892071895779</v>
      </c>
      <c r="M286" s="25">
        <v>0.18351195386255723</v>
      </c>
      <c r="N286" s="25">
        <v>0.14800137785068335</v>
      </c>
      <c r="O286" s="25">
        <v>0.17957957159612054</v>
      </c>
      <c r="P286" s="26">
        <v>19.911136680039533</v>
      </c>
      <c r="Q286" s="26">
        <v>16.030112890029564</v>
      </c>
      <c r="R286" s="26">
        <v>23.017892268396619</v>
      </c>
      <c r="S286" s="27">
        <v>6.7038891150127453</v>
      </c>
      <c r="T286" s="27">
        <v>7.8196212115314125</v>
      </c>
      <c r="U286" s="25">
        <v>0.23781317171782701</v>
      </c>
      <c r="V286" s="28">
        <v>1.5767384792772985</v>
      </c>
      <c r="W286" s="25">
        <v>0.44600447032075363</v>
      </c>
      <c r="X286" s="29" t="e">
        <v>#N/A</v>
      </c>
      <c r="Y286" s="28">
        <v>18.719309995490594</v>
      </c>
      <c r="Z286" s="28">
        <v>32.105559199503929</v>
      </c>
      <c r="AA286" s="28">
        <v>5668628000</v>
      </c>
      <c r="AB286" s="28">
        <v>5792758000</v>
      </c>
      <c r="AC286" s="28" t="e">
        <v>#N/A</v>
      </c>
      <c r="AD286" s="30">
        <v>-102028000</v>
      </c>
      <c r="AE286" s="36">
        <v>0</v>
      </c>
      <c r="AF286" s="66" t="e">
        <f ca="1">_xll.BDP($H286,AF$1)/1000000</f>
        <v>#NAME?</v>
      </c>
      <c r="AG286" s="66" t="e">
        <f ca="1">_xll.BDP($H286,AG$1)</f>
        <v>#NAME?</v>
      </c>
      <c r="AH286" s="67" t="e">
        <f ca="1">_xll.BDP($H286,AH$1)</f>
        <v>#NAME?</v>
      </c>
      <c r="AI286" s="67" t="e">
        <f ca="1">_xll.BDP($H286,AI$1)</f>
        <v>#NAME?</v>
      </c>
      <c r="AJ286" s="67" t="e">
        <f ca="1">_xll.BDP($H286,AJ$1)</f>
        <v>#NAME?</v>
      </c>
      <c r="AK286" s="67" t="e">
        <f ca="1">_xll.BDP($H286,AK$1)</f>
        <v>#NAME?</v>
      </c>
      <c r="AL286" s="67" t="e">
        <f ca="1">_xll.BDP($H286,AL$1)</f>
        <v>#NAME?</v>
      </c>
      <c r="AM286" s="34" t="e">
        <f ca="1">_xll.BDP($H286,AM$1)</f>
        <v>#NAME?</v>
      </c>
      <c r="AN286" s="34" t="e">
        <f ca="1">_xll.BDP($H286,AN$1)</f>
        <v>#NAME?</v>
      </c>
      <c r="AO286" s="34" t="e">
        <f ca="1">_xll.BDP($H286,AO$1)</f>
        <v>#NAME?</v>
      </c>
      <c r="AP286" s="34" t="e">
        <f ca="1">_xll.BDP($H286,AP$1)</f>
        <v>#NAME?</v>
      </c>
      <c r="AQ286" s="129" t="e">
        <v>#VALUE!</v>
      </c>
      <c r="AR286" s="129">
        <v>0.19885370000000002</v>
      </c>
      <c r="AS286" s="129">
        <v>0.11735060000000001</v>
      </c>
      <c r="AT286" s="63" t="s">
        <v>3512</v>
      </c>
      <c r="AU286" s="63" t="s">
        <v>3512</v>
      </c>
      <c r="AV286" t="str">
        <f t="shared" si="90"/>
        <v>26/05/2004</v>
      </c>
      <c r="AW286" s="67">
        <v>0.11488672791947054</v>
      </c>
      <c r="AX286" s="60">
        <f t="shared" si="91"/>
        <v>0.11488672791947054</v>
      </c>
      <c r="AY286" s="60">
        <f t="shared" si="92"/>
        <v>1.8869737783202781E-17</v>
      </c>
      <c r="AZ286" s="60">
        <f t="shared" si="93"/>
        <v>0.11488672791947055</v>
      </c>
      <c r="BA286" s="67">
        <v>2.7037978381147978</v>
      </c>
      <c r="BB286" s="60">
        <v>4.4408920985006262E-16</v>
      </c>
      <c r="BC286" s="67">
        <v>2.7037978381147982</v>
      </c>
      <c r="BD286" s="60" t="e">
        <f ca="1">_xll.BDP($H286,BD$1)</f>
        <v>#NAME?</v>
      </c>
      <c r="BE286" s="60" t="e">
        <f t="shared" ca="1" si="94"/>
        <v>#NAME?</v>
      </c>
      <c r="BF286" s="63">
        <v>910.6</v>
      </c>
      <c r="BG286" s="63">
        <v>1036.4000000000001</v>
      </c>
      <c r="BH286" s="63">
        <v>1170.75</v>
      </c>
      <c r="BI286" s="63">
        <v>-107</v>
      </c>
      <c r="BJ286" s="63">
        <v>146</v>
      </c>
      <c r="BK286" s="63">
        <v>280</v>
      </c>
      <c r="BL286" s="45">
        <f t="shared" ca="1" si="95"/>
        <v>0</v>
      </c>
      <c r="BM286" s="45">
        <f t="shared" ca="1" si="96"/>
        <v>0</v>
      </c>
      <c r="BN286" s="45">
        <f t="shared" ca="1" si="97"/>
        <v>0</v>
      </c>
      <c r="BO286" s="45">
        <f t="shared" ca="1" si="98"/>
        <v>0</v>
      </c>
      <c r="BP286" s="45">
        <f t="shared" ca="1" si="99"/>
        <v>0</v>
      </c>
      <c r="BQ286" s="45">
        <f t="shared" ca="1" si="100"/>
        <v>0</v>
      </c>
      <c r="BR286" s="29">
        <f t="shared" ca="1" si="101"/>
        <v>0</v>
      </c>
      <c r="CI286" s="125">
        <f t="shared" si="102"/>
        <v>0.15279892071895779</v>
      </c>
      <c r="CJ286">
        <f t="shared" si="103"/>
        <v>0</v>
      </c>
      <c r="CK286">
        <f t="shared" si="104"/>
        <v>0</v>
      </c>
      <c r="CL286">
        <f t="shared" si="105"/>
        <v>1</v>
      </c>
      <c r="CM286">
        <f t="shared" si="106"/>
        <v>0</v>
      </c>
      <c r="CN286">
        <f t="shared" si="107"/>
        <v>0</v>
      </c>
      <c r="CO286">
        <f t="shared" si="108"/>
        <v>0</v>
      </c>
      <c r="CP286">
        <f t="shared" si="109"/>
        <v>0</v>
      </c>
      <c r="CR286" t="e">
        <f ca="1">_xll.BDP($H286,CR$1)</f>
        <v>#NAME?</v>
      </c>
      <c r="CS286" t="e">
        <f ca="1">_xll.BDP($H286,CS$1)</f>
        <v>#NAME?</v>
      </c>
      <c r="CT286" s="121" t="e">
        <f ca="1">_xll.BDP($H286,CT$1)</f>
        <v>#NAME?</v>
      </c>
      <c r="CU286" s="122" t="e">
        <f ca="1">_xll.BDP($H286,CU$1)</f>
        <v>#NAME?</v>
      </c>
      <c r="CV286" s="122" t="e">
        <f ca="1">_xll.BDP($H286,CV$1)</f>
        <v>#NAME?</v>
      </c>
      <c r="CW286" s="122" t="e">
        <f ca="1">_xll.BDP($H286,CW$1)</f>
        <v>#NAME?</v>
      </c>
    </row>
    <row r="287" spans="1:101" hidden="1" x14ac:dyDescent="0.3">
      <c r="A287" t="str">
        <f t="shared" si="88"/>
        <v>8A</v>
      </c>
      <c r="B287">
        <v>8</v>
      </c>
      <c r="C287" s="31" t="s">
        <v>3295</v>
      </c>
      <c r="D287" s="31">
        <v>2</v>
      </c>
      <c r="E287" s="31">
        <v>2</v>
      </c>
      <c r="F287" s="33">
        <v>0.15</v>
      </c>
      <c r="G287" s="31" t="s">
        <v>3080</v>
      </c>
      <c r="H287" s="31" t="s">
        <v>2128</v>
      </c>
      <c r="I287" s="34">
        <v>1284</v>
      </c>
      <c r="J287" s="34" t="str">
        <f t="shared" si="89"/>
        <v>1284KNEBV FH Equity</v>
      </c>
      <c r="K287" s="24" t="s">
        <v>2129</v>
      </c>
      <c r="L287" s="25">
        <v>8.7078862748528501</v>
      </c>
      <c r="M287" s="25">
        <v>56.786069651740618</v>
      </c>
      <c r="N287" s="25">
        <v>1.038242380346901</v>
      </c>
      <c r="O287" s="25">
        <v>0.79551156955673252</v>
      </c>
      <c r="P287" s="26">
        <v>39.124416545952037</v>
      </c>
      <c r="Q287" s="26">
        <v>29.829392797683401</v>
      </c>
      <c r="R287" s="26">
        <v>39.405076622176374</v>
      </c>
      <c r="S287" s="27">
        <v>14.222792422895523</v>
      </c>
      <c r="T287" s="27">
        <v>12.84256466208844</v>
      </c>
      <c r="U287" s="25">
        <v>3.2981530343007916E-2</v>
      </c>
      <c r="V287" s="28">
        <v>0.15581600162590611</v>
      </c>
      <c r="W287" s="25">
        <v>0.2649597033021896</v>
      </c>
      <c r="X287" s="29" t="e">
        <v>#N/A</v>
      </c>
      <c r="Y287" s="28">
        <v>4.2714831055000815</v>
      </c>
      <c r="Z287" s="28">
        <v>-0.11261289839649136</v>
      </c>
      <c r="AA287" s="28">
        <v>20100000.000000238</v>
      </c>
      <c r="AB287" s="28">
        <v>1434800000.0000002</v>
      </c>
      <c r="AC287" s="28" t="e">
        <v>#N/A</v>
      </c>
      <c r="AD287" s="30">
        <v>825700000</v>
      </c>
      <c r="AE287" s="36">
        <v>0</v>
      </c>
      <c r="AF287" s="66" t="e">
        <f ca="1">_xll.BDP($H287,AF$1)/1000000</f>
        <v>#NAME?</v>
      </c>
      <c r="AG287" s="66" t="e">
        <f ca="1">_xll.BDP($H287,AG$1)</f>
        <v>#NAME?</v>
      </c>
      <c r="AH287" s="67" t="e">
        <f ca="1">_xll.BDP($H287,AH$1)</f>
        <v>#NAME?</v>
      </c>
      <c r="AI287" s="67" t="e">
        <f ca="1">_xll.BDP($H287,AI$1)</f>
        <v>#NAME?</v>
      </c>
      <c r="AJ287" s="67" t="e">
        <f ca="1">_xll.BDP($H287,AJ$1)</f>
        <v>#NAME?</v>
      </c>
      <c r="AK287" s="67" t="e">
        <f ca="1">_xll.BDP($H287,AK$1)</f>
        <v>#NAME?</v>
      </c>
      <c r="AL287" s="67" t="e">
        <f ca="1">_xll.BDP($H287,AL$1)</f>
        <v>#NAME?</v>
      </c>
      <c r="AM287" s="34" t="e">
        <f ca="1">_xll.BDP($H287,AM$1)</f>
        <v>#NAME?</v>
      </c>
      <c r="AN287" s="34" t="e">
        <f ca="1">_xll.BDP($H287,AN$1)</f>
        <v>#NAME?</v>
      </c>
      <c r="AO287" s="34" t="e">
        <f ca="1">_xll.BDP($H287,AO$1)</f>
        <v>#NAME?</v>
      </c>
      <c r="AP287" s="34" t="e">
        <f ca="1">_xll.BDP($H287,AP$1)</f>
        <v>#NAME?</v>
      </c>
      <c r="AQ287" s="129" t="e">
        <v>#VALUE!</v>
      </c>
      <c r="AR287" s="129">
        <v>9.3602260000000007E-2</v>
      </c>
      <c r="AS287" s="129">
        <v>5.3129950000000002E-2</v>
      </c>
      <c r="AT287" s="63" t="s">
        <v>4056</v>
      </c>
      <c r="AU287" s="63" t="s">
        <v>3317</v>
      </c>
      <c r="AV287" t="str">
        <f t="shared" si="90"/>
        <v>01/06/2005</v>
      </c>
      <c r="AW287" s="67">
        <v>3.7699267557087461</v>
      </c>
      <c r="AX287" s="60">
        <f t="shared" si="91"/>
        <v>3.7699267557087461</v>
      </c>
      <c r="AY287" s="60">
        <f t="shared" si="92"/>
        <v>0</v>
      </c>
      <c r="AZ287" s="60">
        <f t="shared" si="93"/>
        <v>3.7699267557087461</v>
      </c>
      <c r="BA287" s="67">
        <v>111.60382513998175</v>
      </c>
      <c r="BB287" s="60">
        <v>0</v>
      </c>
      <c r="BC287" s="67">
        <v>111.60382513998175</v>
      </c>
      <c r="BD287" s="60" t="e">
        <f ca="1">_xll.BDP($H287,BD$1)</f>
        <v>#NAME?</v>
      </c>
      <c r="BE287" s="60" t="e">
        <f t="shared" ca="1" si="94"/>
        <v>#NAME?</v>
      </c>
      <c r="BF287" s="63">
        <v>977.846</v>
      </c>
      <c r="BG287" s="63">
        <v>1099.8330000000001</v>
      </c>
      <c r="BH287" s="63">
        <v>1179.8520000000001</v>
      </c>
      <c r="BI287" s="63">
        <v>1205.02</v>
      </c>
      <c r="BJ287" s="63">
        <v>1241.604</v>
      </c>
      <c r="BK287" s="63">
        <v>1325.6569999999999</v>
      </c>
      <c r="BL287" s="45">
        <f t="shared" ca="1" si="95"/>
        <v>0</v>
      </c>
      <c r="BM287" s="45">
        <f t="shared" ca="1" si="96"/>
        <v>0</v>
      </c>
      <c r="BN287" s="45">
        <f t="shared" ca="1" si="97"/>
        <v>0</v>
      </c>
      <c r="BO287" s="45">
        <f t="shared" ca="1" si="98"/>
        <v>0</v>
      </c>
      <c r="BP287" s="45">
        <f t="shared" ca="1" si="99"/>
        <v>0</v>
      </c>
      <c r="BQ287" s="45">
        <f t="shared" ca="1" si="100"/>
        <v>0</v>
      </c>
      <c r="BR287" s="29">
        <f t="shared" ca="1" si="101"/>
        <v>0</v>
      </c>
      <c r="CI287" s="125">
        <f t="shared" si="102"/>
        <v>8.7078862748528501</v>
      </c>
      <c r="CJ287">
        <f t="shared" si="103"/>
        <v>0</v>
      </c>
      <c r="CK287">
        <f t="shared" si="104"/>
        <v>0</v>
      </c>
      <c r="CL287">
        <f t="shared" si="105"/>
        <v>0</v>
      </c>
      <c r="CM287">
        <f t="shared" si="106"/>
        <v>0</v>
      </c>
      <c r="CN287">
        <f t="shared" si="107"/>
        <v>0</v>
      </c>
      <c r="CO287">
        <f t="shared" si="108"/>
        <v>0</v>
      </c>
      <c r="CP287">
        <f t="shared" si="109"/>
        <v>1</v>
      </c>
      <c r="CR287" t="e">
        <f ca="1">_xll.BDP($H287,CR$1)</f>
        <v>#NAME?</v>
      </c>
      <c r="CS287" t="e">
        <f ca="1">_xll.BDP($H287,CS$1)</f>
        <v>#NAME?</v>
      </c>
      <c r="CT287" s="121" t="e">
        <f ca="1">_xll.BDP($H287,CT$1)</f>
        <v>#NAME?</v>
      </c>
      <c r="CU287" s="122" t="e">
        <f ca="1">_xll.BDP($H287,CU$1)</f>
        <v>#NAME?</v>
      </c>
      <c r="CV287" s="122" t="e">
        <f ca="1">_xll.BDP($H287,CV$1)</f>
        <v>#NAME?</v>
      </c>
      <c r="CW287" s="122" t="e">
        <f ca="1">_xll.BDP($H287,CW$1)</f>
        <v>#NAME?</v>
      </c>
    </row>
    <row r="288" spans="1:101" x14ac:dyDescent="0.3">
      <c r="A288" t="str">
        <f t="shared" si="88"/>
        <v>10C</v>
      </c>
      <c r="B288">
        <v>10</v>
      </c>
      <c r="C288" s="31" t="s">
        <v>3294</v>
      </c>
      <c r="D288" s="31">
        <v>12</v>
      </c>
      <c r="E288" s="31">
        <v>3</v>
      </c>
      <c r="F288" s="33">
        <v>0.16</v>
      </c>
      <c r="G288" s="130" t="s">
        <v>4957</v>
      </c>
      <c r="H288" s="24" t="s">
        <v>2090</v>
      </c>
      <c r="I288" s="35">
        <v>1285</v>
      </c>
      <c r="J288" s="34" t="str">
        <f t="shared" si="89"/>
        <v>1285BRIM IR Equity</v>
      </c>
      <c r="K288" s="24" t="s">
        <v>2091</v>
      </c>
      <c r="L288" s="25">
        <v>9.8264012644475041E-2</v>
      </c>
      <c r="M288" s="25">
        <v>0.15830976137200542</v>
      </c>
      <c r="N288" s="25">
        <v>9.5417051838282446E-2</v>
      </c>
      <c r="O288" s="25">
        <v>0.15402473365453515</v>
      </c>
      <c r="P288" s="26">
        <v>11.45062455021009</v>
      </c>
      <c r="Q288" s="26">
        <v>9.0970392944261</v>
      </c>
      <c r="R288" s="26">
        <v>17.257790668032648</v>
      </c>
      <c r="S288" s="27">
        <v>22.633468654707812</v>
      </c>
      <c r="T288" s="27">
        <v>26.10483270056417</v>
      </c>
      <c r="U288" s="25">
        <v>0.18922598947422611</v>
      </c>
      <c r="V288" s="28">
        <v>1.7608903911503151</v>
      </c>
      <c r="W288" s="25">
        <v>0.41357385281467945</v>
      </c>
      <c r="X288" s="29" t="e">
        <v>#N/A</v>
      </c>
      <c r="Y288" s="28">
        <v>16.943655025899311</v>
      </c>
      <c r="Z288" s="28">
        <v>21.074304847460489</v>
      </c>
      <c r="AA288" s="28">
        <v>639531000</v>
      </c>
      <c r="AB288" s="28">
        <v>657323000</v>
      </c>
      <c r="AC288" s="28" t="e">
        <v>#N/A</v>
      </c>
      <c r="AD288" s="30">
        <v>87558000</v>
      </c>
      <c r="AE288" s="36">
        <v>0</v>
      </c>
      <c r="AF288" s="66" t="e">
        <f ca="1">_xll.BDP($H288,AF$1)/1000000</f>
        <v>#NAME?</v>
      </c>
      <c r="AG288" s="66" t="e">
        <f ca="1">_xll.BDP($H288,AG$1)</f>
        <v>#NAME?</v>
      </c>
      <c r="AH288" s="67" t="e">
        <f ca="1">_xll.BDP($H288,AH$1)</f>
        <v>#NAME?</v>
      </c>
      <c r="AI288" s="67" t="e">
        <f ca="1">_xll.BDP($H288,AI$1)</f>
        <v>#NAME?</v>
      </c>
      <c r="AJ288" s="67" t="e">
        <f ca="1">_xll.BDP($H288,AJ$1)</f>
        <v>#NAME?</v>
      </c>
      <c r="AK288" s="67" t="e">
        <f ca="1">_xll.BDP($H288,AK$1)</f>
        <v>#NAME?</v>
      </c>
      <c r="AL288" s="67" t="e">
        <f ca="1">_xll.BDP($H288,AL$1)</f>
        <v>#NAME?</v>
      </c>
      <c r="AM288" s="34" t="e">
        <f ca="1">_xll.BDP($H288,AM$1)</f>
        <v>#NAME?</v>
      </c>
      <c r="AN288" s="34" t="e">
        <f ca="1">_xll.BDP($H288,AN$1)</f>
        <v>#NAME?</v>
      </c>
      <c r="AO288" s="34" t="e">
        <f ca="1">_xll.BDP($H288,AO$1)</f>
        <v>#NAME?</v>
      </c>
      <c r="AP288" s="34" t="e">
        <f ca="1">_xll.BDP($H288,AP$1)</f>
        <v>#NAME?</v>
      </c>
      <c r="AQ288" s="129">
        <v>0.15900890000000001</v>
      </c>
      <c r="AR288" s="129">
        <v>0.21124230000000002</v>
      </c>
      <c r="AS288" s="129">
        <v>0.19938729999999999</v>
      </c>
      <c r="AT288" s="63" t="s">
        <v>3998</v>
      </c>
      <c r="AU288" s="63" t="s">
        <v>3317</v>
      </c>
      <c r="AV288" t="str">
        <f t="shared" si="90"/>
        <v>#N/A N/A</v>
      </c>
      <c r="AW288" s="67">
        <v>3.491271760992873</v>
      </c>
      <c r="AX288" s="60">
        <f t="shared" si="91"/>
        <v>3.491271760992873</v>
      </c>
      <c r="AY288" s="60">
        <f t="shared" si="92"/>
        <v>-6.2248785041861405E-16</v>
      </c>
      <c r="AZ288" s="60">
        <f t="shared" si="93"/>
        <v>3.4912717609928725</v>
      </c>
      <c r="BA288" s="67">
        <v>5100.9721184712607</v>
      </c>
      <c r="BB288" s="60">
        <v>-9.0949470177292824E-13</v>
      </c>
      <c r="BC288" s="67">
        <v>5100.9721184712607</v>
      </c>
      <c r="BD288" s="60" t="e">
        <f ca="1">_xll.BDP($H288,BD$1)</f>
        <v>#NAME?</v>
      </c>
      <c r="BE288" s="60" t="e">
        <f t="shared" ca="1" si="94"/>
        <v>#NAME?</v>
      </c>
      <c r="BF288" s="63" t="s">
        <v>3317</v>
      </c>
      <c r="BG288" s="63" t="s">
        <v>3317</v>
      </c>
      <c r="BH288" s="63" t="s">
        <v>3317</v>
      </c>
      <c r="BI288" s="63" t="s">
        <v>3317</v>
      </c>
      <c r="BJ288" s="63" t="s">
        <v>3317</v>
      </c>
      <c r="BK288" s="63" t="s">
        <v>3317</v>
      </c>
      <c r="BL288" s="45">
        <f t="shared" ca="1" si="95"/>
        <v>0</v>
      </c>
      <c r="BM288" s="45">
        <f t="shared" ca="1" si="96"/>
        <v>0</v>
      </c>
      <c r="BN288" s="45">
        <f t="shared" ca="1" si="97"/>
        <v>0</v>
      </c>
      <c r="BO288" s="45">
        <f t="shared" ca="1" si="98"/>
        <v>0</v>
      </c>
      <c r="BP288" s="45">
        <f t="shared" ca="1" si="99"/>
        <v>0</v>
      </c>
      <c r="BQ288" s="45">
        <f t="shared" ca="1" si="100"/>
        <v>0</v>
      </c>
      <c r="BR288" s="29">
        <f t="shared" ca="1" si="101"/>
        <v>0</v>
      </c>
      <c r="CI288" s="125">
        <f t="shared" si="102"/>
        <v>9.8264012644475041E-2</v>
      </c>
      <c r="CJ288">
        <f t="shared" si="103"/>
        <v>0</v>
      </c>
      <c r="CK288">
        <f t="shared" si="104"/>
        <v>1</v>
      </c>
      <c r="CL288">
        <f t="shared" si="105"/>
        <v>0</v>
      </c>
      <c r="CM288">
        <f t="shared" si="106"/>
        <v>0</v>
      </c>
      <c r="CN288">
        <f t="shared" si="107"/>
        <v>0</v>
      </c>
      <c r="CO288">
        <f t="shared" si="108"/>
        <v>0</v>
      </c>
      <c r="CP288">
        <f t="shared" si="109"/>
        <v>0</v>
      </c>
      <c r="CR288" t="e">
        <f ca="1">_xll.BDP($H288,CR$1)</f>
        <v>#NAME?</v>
      </c>
      <c r="CS288" t="e">
        <f ca="1">_xll.BDP($H288,CS$1)</f>
        <v>#NAME?</v>
      </c>
      <c r="CT288" s="121" t="e">
        <f ca="1">_xll.BDP($H288,CT$1)</f>
        <v>#NAME?</v>
      </c>
      <c r="CU288" s="122" t="e">
        <f ca="1">_xll.BDP($H288,CU$1)</f>
        <v>#NAME?</v>
      </c>
      <c r="CV288" s="122" t="e">
        <f ca="1">_xll.BDP($H288,CV$1)</f>
        <v>#NAME?</v>
      </c>
      <c r="CW288" s="122" t="e">
        <f ca="1">_xll.BDP($H288,CW$1)</f>
        <v>#NAME?</v>
      </c>
    </row>
    <row r="289" spans="1:101" hidden="1" x14ac:dyDescent="0.3">
      <c r="A289" t="str">
        <f t="shared" si="88"/>
        <v>8A</v>
      </c>
      <c r="B289">
        <v>8</v>
      </c>
      <c r="C289" s="31" t="s">
        <v>3295</v>
      </c>
      <c r="D289" s="31">
        <v>2</v>
      </c>
      <c r="E289" s="31">
        <v>2</v>
      </c>
      <c r="F289" s="33">
        <v>0.12</v>
      </c>
      <c r="G289" s="31"/>
      <c r="H289" s="24" t="s">
        <v>160</v>
      </c>
      <c r="I289" s="34">
        <v>1286</v>
      </c>
      <c r="J289" s="34" t="str">
        <f t="shared" si="89"/>
        <v>1286EL US Equity</v>
      </c>
      <c r="K289" s="24" t="s">
        <v>807</v>
      </c>
      <c r="L289" s="25">
        <v>0.54719774784791186</v>
      </c>
      <c r="M289" s="25">
        <v>0.45980031529164478</v>
      </c>
      <c r="N289" s="25">
        <v>0.37861438051436325</v>
      </c>
      <c r="O289" s="25">
        <v>0.34540609888483176</v>
      </c>
      <c r="P289" s="26">
        <v>10.183794150551382</v>
      </c>
      <c r="Q289" s="26">
        <v>7.3526694977713376</v>
      </c>
      <c r="R289" s="26">
        <v>18.142512679803772</v>
      </c>
      <c r="S289" s="27">
        <v>23.72574420230924</v>
      </c>
      <c r="T289" s="27">
        <v>26.453176974685686</v>
      </c>
      <c r="U289" s="25">
        <v>0.19415222008198746</v>
      </c>
      <c r="V289" s="28">
        <v>1.6929371231696813</v>
      </c>
      <c r="W289" s="25">
        <v>0.29478318291877614</v>
      </c>
      <c r="X289" s="29">
        <v>2.0925808497146481E-2</v>
      </c>
      <c r="Y289" s="28">
        <v>4.3312267309419399</v>
      </c>
      <c r="Z289" s="28">
        <v>-0.39397154451071836</v>
      </c>
      <c r="AA289" s="28">
        <v>7612000000</v>
      </c>
      <c r="AB289" s="28">
        <v>10133000000</v>
      </c>
      <c r="AC289" s="28">
        <v>282000000</v>
      </c>
      <c r="AD289" s="30">
        <v>2088000000</v>
      </c>
      <c r="AE289" s="36">
        <v>0.13505747126436782</v>
      </c>
      <c r="AF289" s="66" t="e">
        <f ca="1">_xll.BDP($H289,AF$1)/1000000</f>
        <v>#NAME?</v>
      </c>
      <c r="AG289" s="66" t="e">
        <f ca="1">_xll.BDP($H289,AG$1)</f>
        <v>#NAME?</v>
      </c>
      <c r="AH289" s="67" t="e">
        <f ca="1">_xll.BDP($H289,AH$1)</f>
        <v>#NAME?</v>
      </c>
      <c r="AI289" s="67" t="e">
        <f ca="1">_xll.BDP($H289,AI$1)</f>
        <v>#NAME?</v>
      </c>
      <c r="AJ289" s="67" t="e">
        <f ca="1">_xll.BDP($H289,AJ$1)</f>
        <v>#NAME?</v>
      </c>
      <c r="AK289" s="67" t="e">
        <f ca="1">_xll.BDP($H289,AK$1)</f>
        <v>#NAME?</v>
      </c>
      <c r="AL289" s="67" t="e">
        <f ca="1">_xll.BDP($H289,AL$1)</f>
        <v>#NAME?</v>
      </c>
      <c r="AM289" s="34" t="e">
        <f ca="1">_xll.BDP($H289,AM$1)</f>
        <v>#NAME?</v>
      </c>
      <c r="AN289" s="34" t="e">
        <f ca="1">_xll.BDP($H289,AN$1)</f>
        <v>#NAME?</v>
      </c>
      <c r="AO289" s="34" t="e">
        <f ca="1">_xll.BDP($H289,AO$1)</f>
        <v>#NAME?</v>
      </c>
      <c r="AP289" s="34" t="e">
        <f ca="1">_xll.BDP($H289,AP$1)</f>
        <v>#NAME?</v>
      </c>
      <c r="AQ289" s="129">
        <v>0.15354139999999999</v>
      </c>
      <c r="AR289" s="129">
        <v>0.1319457</v>
      </c>
      <c r="AS289" s="129">
        <v>9.2174800000000001E-2</v>
      </c>
      <c r="AT289" s="63" t="s">
        <v>3625</v>
      </c>
      <c r="AU289" s="63" t="s">
        <v>3413</v>
      </c>
      <c r="AV289" t="str">
        <f t="shared" si="90"/>
        <v>17/11/1995</v>
      </c>
      <c r="AW289" s="67">
        <v>1.4823133660326642</v>
      </c>
      <c r="AX289" s="60">
        <f t="shared" si="91"/>
        <v>1.4823133660326642</v>
      </c>
      <c r="AY289" s="60">
        <f t="shared" si="92"/>
        <v>3.3644241533041148</v>
      </c>
      <c r="AZ289" s="60">
        <f t="shared" si="93"/>
        <v>4.846737519336779</v>
      </c>
      <c r="BA289" s="67">
        <v>31.8955732122588</v>
      </c>
      <c r="BB289" s="60">
        <v>72.393759213015514</v>
      </c>
      <c r="BC289" s="67">
        <v>104.28933242527431</v>
      </c>
      <c r="BD289" s="60" t="e">
        <f ca="1">_xll.BDP($H289,BD$1)</f>
        <v>#NAME?</v>
      </c>
      <c r="BE289" s="60" t="e">
        <f t="shared" ca="1" si="94"/>
        <v>#NAME?</v>
      </c>
      <c r="BF289" s="63">
        <v>1214.769</v>
      </c>
      <c r="BG289" s="63">
        <v>1783.846</v>
      </c>
      <c r="BH289" s="63">
        <v>2359.5</v>
      </c>
      <c r="BI289" s="63">
        <v>1047.077</v>
      </c>
      <c r="BJ289" s="63">
        <v>1782.6680000000001</v>
      </c>
      <c r="BK289" s="63">
        <v>2337.518</v>
      </c>
      <c r="BL289" s="45">
        <f t="shared" ca="1" si="95"/>
        <v>0</v>
      </c>
      <c r="BM289" s="45">
        <f t="shared" ca="1" si="96"/>
        <v>0</v>
      </c>
      <c r="BN289" s="45">
        <f t="shared" ca="1" si="97"/>
        <v>0</v>
      </c>
      <c r="BO289" s="45">
        <f t="shared" ca="1" si="98"/>
        <v>0</v>
      </c>
      <c r="BP289" s="45">
        <f t="shared" ca="1" si="99"/>
        <v>0</v>
      </c>
      <c r="BQ289" s="45">
        <f t="shared" ca="1" si="100"/>
        <v>0</v>
      </c>
      <c r="BR289" s="29">
        <f t="shared" ca="1" si="101"/>
        <v>0</v>
      </c>
      <c r="CI289" s="125">
        <f t="shared" si="102"/>
        <v>0.54719774784791186</v>
      </c>
      <c r="CJ289">
        <f t="shared" si="103"/>
        <v>0</v>
      </c>
      <c r="CK289">
        <f t="shared" si="104"/>
        <v>0</v>
      </c>
      <c r="CL289">
        <f t="shared" si="105"/>
        <v>0</v>
      </c>
      <c r="CM289">
        <f t="shared" si="106"/>
        <v>0</v>
      </c>
      <c r="CN289">
        <f t="shared" si="107"/>
        <v>0</v>
      </c>
      <c r="CO289">
        <f t="shared" si="108"/>
        <v>0</v>
      </c>
      <c r="CP289">
        <f t="shared" si="109"/>
        <v>1</v>
      </c>
      <c r="CR289" t="e">
        <f ca="1">_xll.BDP($H289,CR$1)</f>
        <v>#NAME?</v>
      </c>
      <c r="CS289" t="e">
        <f ca="1">_xll.BDP($H289,CS$1)</f>
        <v>#NAME?</v>
      </c>
      <c r="CT289" s="121" t="e">
        <f ca="1">_xll.BDP($H289,CT$1)</f>
        <v>#NAME?</v>
      </c>
      <c r="CU289" s="122" t="e">
        <f ca="1">_xll.BDP($H289,CU$1)</f>
        <v>#NAME?</v>
      </c>
      <c r="CV289" s="122" t="e">
        <f ca="1">_xll.BDP($H289,CV$1)</f>
        <v>#NAME?</v>
      </c>
      <c r="CW289" s="122" t="e">
        <f ca="1">_xll.BDP($H289,CW$1)</f>
        <v>#NAME?</v>
      </c>
    </row>
    <row r="290" spans="1:101" hidden="1" x14ac:dyDescent="0.3">
      <c r="A290" t="str">
        <f t="shared" si="88"/>
        <v>8A</v>
      </c>
      <c r="B290">
        <v>8</v>
      </c>
      <c r="C290" s="31" t="s">
        <v>3295</v>
      </c>
      <c r="D290" s="31">
        <v>2</v>
      </c>
      <c r="E290" s="31">
        <v>2</v>
      </c>
      <c r="F290" s="33">
        <v>0.28999999999999998</v>
      </c>
      <c r="G290" s="31"/>
      <c r="H290" s="31" t="s">
        <v>1606</v>
      </c>
      <c r="I290" s="35">
        <v>1287</v>
      </c>
      <c r="J290" s="34" t="str">
        <f t="shared" si="89"/>
        <v>1287LOTB BB Equity</v>
      </c>
      <c r="K290" s="24" t="s">
        <v>1607</v>
      </c>
      <c r="L290" s="25">
        <v>0.30989112449104156</v>
      </c>
      <c r="M290" s="25">
        <v>0.26120170522299069</v>
      </c>
      <c r="N290" s="25">
        <v>0.19472463550506586</v>
      </c>
      <c r="O290" s="25">
        <v>0.18398582584159065</v>
      </c>
      <c r="P290" s="26">
        <v>15.489990300370494</v>
      </c>
      <c r="Q290" s="26">
        <v>11.919982184257263</v>
      </c>
      <c r="R290" s="26">
        <v>18.914088742691263</v>
      </c>
      <c r="S290" s="27">
        <v>19.491685032361971</v>
      </c>
      <c r="T290" s="27">
        <v>18.853816338462206</v>
      </c>
      <c r="U290" s="25">
        <v>0.21822393911173965</v>
      </c>
      <c r="V290" s="28">
        <v>1.1743716976229075</v>
      </c>
      <c r="W290" s="25">
        <v>0.52248601872449851</v>
      </c>
      <c r="X290" s="29">
        <v>1.1699794173765418E-2</v>
      </c>
      <c r="Y290" s="28">
        <v>10.922466064423592</v>
      </c>
      <c r="Z290" s="28">
        <v>10.102773433487311</v>
      </c>
      <c r="AA290" s="28">
        <v>536704000</v>
      </c>
      <c r="AB290" s="28">
        <v>761950000</v>
      </c>
      <c r="AC290" s="28">
        <v>470000</v>
      </c>
      <c r="AD290" s="30">
        <v>108591000</v>
      </c>
      <c r="AE290" s="36">
        <v>4.3281671593410134E-3</v>
      </c>
      <c r="AF290" s="66" t="e">
        <f ca="1">_xll.BDP($H290,AF$1)/1000000</f>
        <v>#NAME?</v>
      </c>
      <c r="AG290" s="66" t="e">
        <f ca="1">_xll.BDP($H290,AG$1)</f>
        <v>#NAME?</v>
      </c>
      <c r="AH290" s="67" t="e">
        <f ca="1">_xll.BDP($H290,AH$1)</f>
        <v>#NAME?</v>
      </c>
      <c r="AI290" s="67" t="e">
        <f ca="1">_xll.BDP($H290,AI$1)</f>
        <v>#NAME?</v>
      </c>
      <c r="AJ290" s="67" t="e">
        <f ca="1">_xll.BDP($H290,AJ$1)</f>
        <v>#NAME?</v>
      </c>
      <c r="AK290" s="67" t="e">
        <f ca="1">_xll.BDP($H290,AK$1)</f>
        <v>#NAME?</v>
      </c>
      <c r="AL290" s="67" t="e">
        <f ca="1">_xll.BDP($H290,AL$1)</f>
        <v>#NAME?</v>
      </c>
      <c r="AM290" s="34" t="e">
        <f ca="1">_xll.BDP($H290,AM$1)</f>
        <v>#NAME?</v>
      </c>
      <c r="AN290" s="34" t="e">
        <f ca="1">_xll.BDP($H290,AN$1)</f>
        <v>#NAME?</v>
      </c>
      <c r="AO290" s="34" t="e">
        <f ca="1">_xll.BDP($H290,AO$1)</f>
        <v>#NAME?</v>
      </c>
      <c r="AP290" s="34" t="e">
        <f ca="1">_xll.BDP($H290,AP$1)</f>
        <v>#NAME?</v>
      </c>
      <c r="AQ290" s="129">
        <v>0.29442440000000003</v>
      </c>
      <c r="AR290" s="129">
        <v>0.29087060000000003</v>
      </c>
      <c r="AS290" s="129">
        <v>0.2642756</v>
      </c>
      <c r="AT290" s="63" t="s">
        <v>3998</v>
      </c>
      <c r="AU290" s="63" t="s">
        <v>3317</v>
      </c>
      <c r="AV290" t="str">
        <f t="shared" si="90"/>
        <v>#N/A N/A</v>
      </c>
      <c r="AW290" s="67">
        <v>0.61643835616438358</v>
      </c>
      <c r="AX290" s="60">
        <f t="shared" si="91"/>
        <v>0.61643835616438358</v>
      </c>
      <c r="AY290" s="60">
        <f t="shared" si="92"/>
        <v>0</v>
      </c>
      <c r="AZ290" s="60">
        <f t="shared" si="93"/>
        <v>0.61643835616438358</v>
      </c>
      <c r="BA290" s="67">
        <v>30.574073768618298</v>
      </c>
      <c r="BB290" s="60">
        <v>0</v>
      </c>
      <c r="BC290" s="67">
        <v>30.574073768618298</v>
      </c>
      <c r="BD290" s="60" t="e">
        <f ca="1">_xll.BDP($H290,BD$1)</f>
        <v>#NAME?</v>
      </c>
      <c r="BE290" s="60" t="e">
        <f t="shared" ca="1" si="94"/>
        <v>#NAME?</v>
      </c>
      <c r="BF290" s="63">
        <v>121.167</v>
      </c>
      <c r="BG290" s="63">
        <v>135.333</v>
      </c>
      <c r="BH290" s="63">
        <v>150.167</v>
      </c>
      <c r="BI290" s="63">
        <v>47.928000000000004</v>
      </c>
      <c r="BJ290" s="63">
        <v>86.932000000000002</v>
      </c>
      <c r="BK290" s="63">
        <v>102.229</v>
      </c>
      <c r="BL290" s="45">
        <f t="shared" ca="1" si="95"/>
        <v>0</v>
      </c>
      <c r="BM290" s="45">
        <f t="shared" ca="1" si="96"/>
        <v>0</v>
      </c>
      <c r="BN290" s="45">
        <f t="shared" ca="1" si="97"/>
        <v>0</v>
      </c>
      <c r="BO290" s="45">
        <f t="shared" ca="1" si="98"/>
        <v>0</v>
      </c>
      <c r="BP290" s="45">
        <f t="shared" ca="1" si="99"/>
        <v>0</v>
      </c>
      <c r="BQ290" s="45">
        <f t="shared" ca="1" si="100"/>
        <v>0</v>
      </c>
      <c r="BR290" s="29">
        <f t="shared" ca="1" si="101"/>
        <v>0</v>
      </c>
      <c r="CI290" s="125">
        <f t="shared" si="102"/>
        <v>0.30989112449104156</v>
      </c>
      <c r="CJ290">
        <f t="shared" si="103"/>
        <v>0</v>
      </c>
      <c r="CK290">
        <f t="shared" si="104"/>
        <v>0</v>
      </c>
      <c r="CL290">
        <f t="shared" si="105"/>
        <v>0</v>
      </c>
      <c r="CM290">
        <f t="shared" si="106"/>
        <v>0</v>
      </c>
      <c r="CN290">
        <f t="shared" si="107"/>
        <v>1</v>
      </c>
      <c r="CO290">
        <f t="shared" si="108"/>
        <v>0</v>
      </c>
      <c r="CP290">
        <f t="shared" si="109"/>
        <v>0</v>
      </c>
      <c r="CR290" t="e">
        <f ca="1">_xll.BDP($H290,CR$1)</f>
        <v>#NAME?</v>
      </c>
      <c r="CS290" t="e">
        <f ca="1">_xll.BDP($H290,CS$1)</f>
        <v>#NAME?</v>
      </c>
      <c r="CT290" s="121" t="e">
        <f ca="1">_xll.BDP($H290,CT$1)</f>
        <v>#NAME?</v>
      </c>
      <c r="CU290" s="122" t="e">
        <f ca="1">_xll.BDP($H290,CU$1)</f>
        <v>#NAME?</v>
      </c>
      <c r="CV290" s="122" t="e">
        <f ca="1">_xll.BDP($H290,CV$1)</f>
        <v>#NAME?</v>
      </c>
      <c r="CW290" s="122" t="e">
        <f ca="1">_xll.BDP($H290,CW$1)</f>
        <v>#NAME?</v>
      </c>
    </row>
    <row r="291" spans="1:101" x14ac:dyDescent="0.3">
      <c r="A291" t="str">
        <f t="shared" si="88"/>
        <v>10C</v>
      </c>
      <c r="B291">
        <v>10</v>
      </c>
      <c r="C291" s="31" t="s">
        <v>3294</v>
      </c>
      <c r="D291" s="31">
        <v>3</v>
      </c>
      <c r="E291" s="31">
        <v>1</v>
      </c>
      <c r="F291" s="33">
        <v>0.15</v>
      </c>
      <c r="G291" s="31" t="s">
        <v>3128</v>
      </c>
      <c r="H291" s="24" t="s">
        <v>240</v>
      </c>
      <c r="I291" s="34">
        <v>1288</v>
      </c>
      <c r="J291" s="34" t="str">
        <f t="shared" si="89"/>
        <v>1288CCF US Equity</v>
      </c>
      <c r="K291" s="24" t="s">
        <v>908</v>
      </c>
      <c r="L291" s="25">
        <v>0.39288267028224133</v>
      </c>
      <c r="M291" s="25">
        <v>0.42664403620873276</v>
      </c>
      <c r="N291" s="25">
        <v>0.24131118898366596</v>
      </c>
      <c r="O291" s="25">
        <v>0.2612021189894051</v>
      </c>
      <c r="P291" s="26">
        <v>12.275489218165461</v>
      </c>
      <c r="Q291" s="26">
        <v>9.5161135168108029</v>
      </c>
      <c r="R291" s="26">
        <v>9.7804835277582196</v>
      </c>
      <c r="S291" s="27">
        <v>25.726520809076209</v>
      </c>
      <c r="T291" s="27">
        <v>25.403488300681694</v>
      </c>
      <c r="U291" s="25">
        <v>0.21358858858858862</v>
      </c>
      <c r="V291" s="28">
        <v>1.0359724137931037</v>
      </c>
      <c r="W291" s="25">
        <v>0.64404920815945677</v>
      </c>
      <c r="X291" s="29">
        <v>5.1469084961593504E-2</v>
      </c>
      <c r="Y291" s="28">
        <v>7.7924896391349794</v>
      </c>
      <c r="Z291" s="28">
        <v>-2.9586382940732903</v>
      </c>
      <c r="AA291" s="28">
        <v>150240000</v>
      </c>
      <c r="AB291" s="28">
        <v>245400000</v>
      </c>
      <c r="AC291" s="28">
        <v>3006000</v>
      </c>
      <c r="AD291" s="30">
        <v>56388000</v>
      </c>
      <c r="AE291" s="36">
        <v>5.330921472653756E-2</v>
      </c>
      <c r="AF291" s="66" t="e">
        <f ca="1">_xll.BDP($H291,AF$1)/1000000</f>
        <v>#NAME?</v>
      </c>
      <c r="AG291" s="66" t="e">
        <f ca="1">_xll.BDP($H291,AG$1)</f>
        <v>#NAME?</v>
      </c>
      <c r="AH291" s="67" t="e">
        <f ca="1">_xll.BDP($H291,AH$1)</f>
        <v>#NAME?</v>
      </c>
      <c r="AI291" s="67" t="e">
        <f ca="1">_xll.BDP($H291,AI$1)</f>
        <v>#NAME?</v>
      </c>
      <c r="AJ291" s="67" t="e">
        <f ca="1">_xll.BDP($H291,AJ$1)</f>
        <v>#NAME?</v>
      </c>
      <c r="AK291" s="67" t="e">
        <f ca="1">_xll.BDP($H291,AK$1)</f>
        <v>#NAME?</v>
      </c>
      <c r="AL291" s="67" t="e">
        <f ca="1">_xll.BDP($H291,AL$1)</f>
        <v>#NAME?</v>
      </c>
      <c r="AM291" s="34" t="e">
        <f ca="1">_xll.BDP($H291,AM$1)</f>
        <v>#NAME?</v>
      </c>
      <c r="AN291" s="34" t="e">
        <f ca="1">_xll.BDP($H291,AN$1)</f>
        <v>#NAME?</v>
      </c>
      <c r="AO291" s="34" t="e">
        <f ca="1">_xll.BDP($H291,AO$1)</f>
        <v>#NAME?</v>
      </c>
      <c r="AP291" s="34" t="e">
        <f ca="1">_xll.BDP($H291,AP$1)</f>
        <v>#NAME?</v>
      </c>
      <c r="AQ291" s="129">
        <v>0.1784531</v>
      </c>
      <c r="AR291" s="129">
        <v>0.20767510000000003</v>
      </c>
      <c r="AS291" s="129">
        <v>8.8290720000000003E-3</v>
      </c>
      <c r="AT291" s="63" t="s">
        <v>3998</v>
      </c>
      <c r="AU291" s="63" t="s">
        <v>3513</v>
      </c>
      <c r="AV291" t="str">
        <f t="shared" si="90"/>
        <v>01/07/1960</v>
      </c>
      <c r="AW291" s="67">
        <v>0.78988941548183267</v>
      </c>
      <c r="AX291" s="60">
        <f t="shared" si="91"/>
        <v>0.78988941548183267</v>
      </c>
      <c r="AY291" s="60">
        <f t="shared" si="92"/>
        <v>0</v>
      </c>
      <c r="AZ291" s="60">
        <f t="shared" si="93"/>
        <v>0.78988941548183267</v>
      </c>
      <c r="BA291" s="67">
        <v>19.24594500165173</v>
      </c>
      <c r="BB291" s="60">
        <v>0</v>
      </c>
      <c r="BC291" s="67">
        <v>19.24594500165173</v>
      </c>
      <c r="BD291" s="60" t="e">
        <f ca="1">_xll.BDP($H291,BD$1)</f>
        <v>#NAME?</v>
      </c>
      <c r="BE291" s="60" t="e">
        <f t="shared" ca="1" si="94"/>
        <v>#NAME?</v>
      </c>
      <c r="BF291" s="63" t="s">
        <v>3317</v>
      </c>
      <c r="BG291" s="63" t="s">
        <v>3317</v>
      </c>
      <c r="BH291" s="63" t="s">
        <v>3317</v>
      </c>
      <c r="BI291" s="63" t="s">
        <v>3317</v>
      </c>
      <c r="BJ291" s="63" t="s">
        <v>3317</v>
      </c>
      <c r="BK291" s="63" t="s">
        <v>3317</v>
      </c>
      <c r="BL291" s="45">
        <f t="shared" ca="1" si="95"/>
        <v>0</v>
      </c>
      <c r="BM291" s="45">
        <f t="shared" ca="1" si="96"/>
        <v>0</v>
      </c>
      <c r="BN291" s="45">
        <f t="shared" ca="1" si="97"/>
        <v>0</v>
      </c>
      <c r="BO291" s="45">
        <f t="shared" ca="1" si="98"/>
        <v>0</v>
      </c>
      <c r="BP291" s="45">
        <f t="shared" ca="1" si="99"/>
        <v>0</v>
      </c>
      <c r="BQ291" s="45">
        <f t="shared" ca="1" si="100"/>
        <v>0</v>
      </c>
      <c r="BR291" s="29">
        <f t="shared" ca="1" si="101"/>
        <v>0</v>
      </c>
      <c r="CI291" s="125">
        <f t="shared" si="102"/>
        <v>0.39288267028224133</v>
      </c>
      <c r="CJ291">
        <f t="shared" si="103"/>
        <v>0</v>
      </c>
      <c r="CK291">
        <f t="shared" si="104"/>
        <v>0</v>
      </c>
      <c r="CL291">
        <f t="shared" si="105"/>
        <v>0</v>
      </c>
      <c r="CM291">
        <f t="shared" si="106"/>
        <v>0</v>
      </c>
      <c r="CN291">
        <f t="shared" si="107"/>
        <v>1</v>
      </c>
      <c r="CO291">
        <f t="shared" si="108"/>
        <v>0</v>
      </c>
      <c r="CP291">
        <f t="shared" si="109"/>
        <v>0</v>
      </c>
      <c r="CR291" t="e">
        <f ca="1">_xll.BDP($H291,CR$1)</f>
        <v>#NAME?</v>
      </c>
      <c r="CS291" t="e">
        <f ca="1">_xll.BDP($H291,CS$1)</f>
        <v>#NAME?</v>
      </c>
      <c r="CT291" s="121" t="e">
        <f ca="1">_xll.BDP($H291,CT$1)</f>
        <v>#NAME?</v>
      </c>
      <c r="CU291" s="122" t="e">
        <f ca="1">_xll.BDP($H291,CU$1)</f>
        <v>#NAME?</v>
      </c>
      <c r="CV291" s="122" t="e">
        <f ca="1">_xll.BDP($H291,CV$1)</f>
        <v>#NAME?</v>
      </c>
      <c r="CW291" s="122" t="e">
        <f ca="1">_xll.BDP($H291,CW$1)</f>
        <v>#NAME?</v>
      </c>
    </row>
    <row r="292" spans="1:101" x14ac:dyDescent="0.3">
      <c r="A292" t="str">
        <f t="shared" si="88"/>
        <v>10C</v>
      </c>
      <c r="B292">
        <v>10</v>
      </c>
      <c r="C292" s="31" t="s">
        <v>3294</v>
      </c>
      <c r="D292" s="31">
        <v>19</v>
      </c>
      <c r="E292" s="31">
        <v>10</v>
      </c>
      <c r="F292" s="33">
        <v>0.12</v>
      </c>
      <c r="G292" s="31" t="s">
        <v>4958</v>
      </c>
      <c r="H292" s="24" t="s">
        <v>399</v>
      </c>
      <c r="I292" s="35">
        <v>1289</v>
      </c>
      <c r="J292" s="34" t="str">
        <f t="shared" si="89"/>
        <v>1289HWKN US Equity</v>
      </c>
      <c r="K292" s="24" t="s">
        <v>1091</v>
      </c>
      <c r="L292" s="25">
        <v>0.18794640493967923</v>
      </c>
      <c r="M292" s="25">
        <v>0.22108049198193991</v>
      </c>
      <c r="N292" s="25">
        <v>0.15323182813749514</v>
      </c>
      <c r="O292" s="25">
        <v>0.18410436037780289</v>
      </c>
      <c r="P292" s="26">
        <v>19.305928332627019</v>
      </c>
      <c r="Q292" s="26">
        <v>14.036318362588201</v>
      </c>
      <c r="R292" s="26">
        <v>18.400072324196273</v>
      </c>
      <c r="S292" s="27">
        <v>12.324625357731851</v>
      </c>
      <c r="T292" s="27">
        <v>12.377312324483636</v>
      </c>
      <c r="U292" s="25">
        <v>0.21975741229386475</v>
      </c>
      <c r="V292" s="28">
        <v>0.9500800404414862</v>
      </c>
      <c r="W292" s="25">
        <v>0.592710000254007</v>
      </c>
      <c r="X292" s="29" t="e">
        <v>#N/A</v>
      </c>
      <c r="Y292" s="28">
        <v>13.686697244584668</v>
      </c>
      <c r="Z292" s="28" t="e">
        <v>#N/A</v>
      </c>
      <c r="AA292" s="28">
        <v>385380000</v>
      </c>
      <c r="AB292" s="28">
        <v>462781000</v>
      </c>
      <c r="AC292" s="28">
        <v>3825000</v>
      </c>
      <c r="AD292" s="30">
        <v>77400000</v>
      </c>
      <c r="AE292" s="36">
        <v>4.9418604651162788E-2</v>
      </c>
      <c r="AF292" s="66" t="e">
        <f ca="1">_xll.BDP($H292,AF$1)/1000000</f>
        <v>#NAME?</v>
      </c>
      <c r="AG292" s="66" t="e">
        <f ca="1">_xll.BDP($H292,AG$1)</f>
        <v>#NAME?</v>
      </c>
      <c r="AH292" s="67" t="e">
        <f ca="1">_xll.BDP($H292,AH$1)</f>
        <v>#NAME?</v>
      </c>
      <c r="AI292" s="67" t="e">
        <f ca="1">_xll.BDP($H292,AI$1)</f>
        <v>#NAME?</v>
      </c>
      <c r="AJ292" s="67" t="e">
        <f ca="1">_xll.BDP($H292,AJ$1)</f>
        <v>#NAME?</v>
      </c>
      <c r="AK292" s="67" t="e">
        <f ca="1">_xll.BDP($H292,AK$1)</f>
        <v>#NAME?</v>
      </c>
      <c r="AL292" s="67" t="e">
        <f ca="1">_xll.BDP($H292,AL$1)</f>
        <v>#NAME?</v>
      </c>
      <c r="AM292" s="34" t="e">
        <f ca="1">_xll.BDP($H292,AM$1)</f>
        <v>#NAME?</v>
      </c>
      <c r="AN292" s="34" t="e">
        <f ca="1">_xll.BDP($H292,AN$1)</f>
        <v>#NAME?</v>
      </c>
      <c r="AO292" s="34" t="e">
        <f ca="1">_xll.BDP($H292,AO$1)</f>
        <v>#NAME?</v>
      </c>
      <c r="AP292" s="34" t="e">
        <f ca="1">_xll.BDP($H292,AP$1)</f>
        <v>#NAME?</v>
      </c>
      <c r="AQ292" s="129">
        <v>0.14844540000000001</v>
      </c>
      <c r="AR292" s="129">
        <v>0.1109933</v>
      </c>
      <c r="AS292" s="129">
        <v>0.22110859999999999</v>
      </c>
      <c r="AT292" s="63" t="s">
        <v>3998</v>
      </c>
      <c r="AU292" s="63" t="s">
        <v>3317</v>
      </c>
      <c r="AV292" t="str">
        <f t="shared" si="90"/>
        <v>#N/A N/A</v>
      </c>
      <c r="AW292" s="67">
        <v>1.2607691192306323</v>
      </c>
      <c r="AX292" s="60">
        <f t="shared" si="91"/>
        <v>1.2607691192306323</v>
      </c>
      <c r="AY292" s="60">
        <f t="shared" si="92"/>
        <v>0</v>
      </c>
      <c r="AZ292" s="60">
        <f t="shared" si="93"/>
        <v>1.2607691192306323</v>
      </c>
      <c r="BA292" s="67">
        <v>20.79517592119285</v>
      </c>
      <c r="BB292" s="60">
        <v>0</v>
      </c>
      <c r="BC292" s="67" t="s">
        <v>3317</v>
      </c>
      <c r="BD292" s="60" t="e">
        <f ca="1">_xll.BDP($H292,BD$1)</f>
        <v>#NAME?</v>
      </c>
      <c r="BE292" s="60" t="e">
        <f t="shared" ca="1" si="94"/>
        <v>#NAME?</v>
      </c>
      <c r="BF292" s="63">
        <v>54.5</v>
      </c>
      <c r="BG292" s="63" t="s">
        <v>3317</v>
      </c>
      <c r="BH292" s="63" t="s">
        <v>3317</v>
      </c>
      <c r="BI292" s="63" t="s">
        <v>3317</v>
      </c>
      <c r="BJ292" s="63" t="s">
        <v>3317</v>
      </c>
      <c r="BK292" s="63" t="s">
        <v>3317</v>
      </c>
      <c r="BL292" s="45">
        <f t="shared" ca="1" si="95"/>
        <v>0</v>
      </c>
      <c r="BM292" s="45">
        <f t="shared" ca="1" si="96"/>
        <v>0</v>
      </c>
      <c r="BN292" s="45">
        <f t="shared" ca="1" si="97"/>
        <v>0</v>
      </c>
      <c r="BO292" s="45">
        <f t="shared" ca="1" si="98"/>
        <v>0</v>
      </c>
      <c r="BP292" s="45">
        <f t="shared" ca="1" si="99"/>
        <v>0</v>
      </c>
      <c r="BQ292" s="45">
        <f t="shared" ca="1" si="100"/>
        <v>0</v>
      </c>
      <c r="BR292" s="29">
        <f t="shared" ca="1" si="101"/>
        <v>0</v>
      </c>
      <c r="CI292" s="125">
        <f t="shared" si="102"/>
        <v>0.18794640493967923</v>
      </c>
      <c r="CJ292">
        <f t="shared" si="103"/>
        <v>0</v>
      </c>
      <c r="CK292">
        <f t="shared" si="104"/>
        <v>0</v>
      </c>
      <c r="CL292">
        <f t="shared" si="105"/>
        <v>1</v>
      </c>
      <c r="CM292">
        <f t="shared" si="106"/>
        <v>0</v>
      </c>
      <c r="CN292">
        <f t="shared" si="107"/>
        <v>0</v>
      </c>
      <c r="CO292">
        <f t="shared" si="108"/>
        <v>0</v>
      </c>
      <c r="CP292">
        <f t="shared" si="109"/>
        <v>0</v>
      </c>
      <c r="CR292" t="e">
        <f ca="1">_xll.BDP($H292,CR$1)</f>
        <v>#NAME?</v>
      </c>
      <c r="CS292" t="e">
        <f ca="1">_xll.BDP($H292,CS$1)</f>
        <v>#NAME?</v>
      </c>
      <c r="CT292" s="121" t="e">
        <f ca="1">_xll.BDP($H292,CT$1)</f>
        <v>#NAME?</v>
      </c>
      <c r="CU292" s="122" t="e">
        <f ca="1">_xll.BDP($H292,CU$1)</f>
        <v>#NAME?</v>
      </c>
      <c r="CV292" s="122" t="e">
        <f ca="1">_xll.BDP($H292,CV$1)</f>
        <v>#NAME?</v>
      </c>
      <c r="CW292" s="122" t="e">
        <f ca="1">_xll.BDP($H292,CW$1)</f>
        <v>#NAME?</v>
      </c>
    </row>
    <row r="293" spans="1:101" x14ac:dyDescent="0.3">
      <c r="A293" t="str">
        <f t="shared" si="88"/>
        <v>10C</v>
      </c>
      <c r="B293">
        <v>10</v>
      </c>
      <c r="C293" s="31" t="s">
        <v>3294</v>
      </c>
      <c r="D293" s="31">
        <v>20</v>
      </c>
      <c r="E293" s="31">
        <v>12</v>
      </c>
      <c r="F293" s="33">
        <v>0.16</v>
      </c>
      <c r="G293" s="130" t="s">
        <v>4959</v>
      </c>
      <c r="H293" s="31" t="s">
        <v>1463</v>
      </c>
      <c r="I293" s="34">
        <v>1290</v>
      </c>
      <c r="J293" s="34" t="str">
        <f t="shared" si="89"/>
        <v>1290SII FP Equity</v>
      </c>
      <c r="K293" s="24" t="s">
        <v>1464</v>
      </c>
      <c r="L293" s="25" t="e">
        <v>#N/A</v>
      </c>
      <c r="M293" s="25" t="e">
        <v>#N/A</v>
      </c>
      <c r="N293" s="25" t="e">
        <v>#N/A</v>
      </c>
      <c r="O293" s="25" t="e">
        <v>#N/A</v>
      </c>
      <c r="P293" s="26" t="e">
        <v>#N/A</v>
      </c>
      <c r="Q293" s="26" t="e">
        <v>#N/A</v>
      </c>
      <c r="R293" s="26">
        <v>29.353989709506028</v>
      </c>
      <c r="S293" s="27" t="e">
        <v>#N/A</v>
      </c>
      <c r="T293" s="27" t="e">
        <v>#N/A</v>
      </c>
      <c r="U293" s="25" t="e">
        <v>#N/A</v>
      </c>
      <c r="V293" s="28">
        <v>-0.75696688206785134</v>
      </c>
      <c r="W293" s="25" t="e">
        <v>#N/A</v>
      </c>
      <c r="X293" s="29" t="e">
        <v>#N/A</v>
      </c>
      <c r="Y293" s="28">
        <v>13.295901633171122</v>
      </c>
      <c r="Z293" s="28">
        <v>25.545993867697248</v>
      </c>
      <c r="AA293" s="28" t="e">
        <v>#N/A</v>
      </c>
      <c r="AB293" s="28" t="e">
        <v>#N/A</v>
      </c>
      <c r="AC293" s="28" t="e">
        <v>#N/A</v>
      </c>
      <c r="AD293" s="30">
        <v>105800000</v>
      </c>
      <c r="AE293" s="36">
        <v>0</v>
      </c>
      <c r="AF293" s="66" t="e">
        <f ca="1">_xll.BDP($H293,AF$1)/1000000</f>
        <v>#NAME?</v>
      </c>
      <c r="AG293" s="66" t="e">
        <f ca="1">_xll.BDP($H293,AG$1)</f>
        <v>#NAME?</v>
      </c>
      <c r="AH293" s="67" t="e">
        <f ca="1">_xll.BDP($H293,AH$1)</f>
        <v>#NAME?</v>
      </c>
      <c r="AI293" s="67" t="e">
        <f ca="1">_xll.BDP($H293,AI$1)</f>
        <v>#NAME?</v>
      </c>
      <c r="AJ293" s="67" t="e">
        <f ca="1">_xll.BDP($H293,AJ$1)</f>
        <v>#NAME?</v>
      </c>
      <c r="AK293" s="67" t="e">
        <f ca="1">_xll.BDP($H293,AK$1)</f>
        <v>#NAME?</v>
      </c>
      <c r="AL293" s="67" t="e">
        <f ca="1">_xll.BDP($H293,AL$1)</f>
        <v>#NAME?</v>
      </c>
      <c r="AM293" s="34" t="e">
        <f ca="1">_xll.BDP($H293,AM$1)</f>
        <v>#NAME?</v>
      </c>
      <c r="AN293" s="34" t="e">
        <f ca="1">_xll.BDP($H293,AN$1)</f>
        <v>#NAME?</v>
      </c>
      <c r="AO293" s="34" t="e">
        <f ca="1">_xll.BDP($H293,AO$1)</f>
        <v>#NAME?</v>
      </c>
      <c r="AP293" s="34" t="e">
        <f ca="1">_xll.BDP($H293,AP$1)</f>
        <v>#NAME?</v>
      </c>
      <c r="AQ293" s="129">
        <v>0.18527869999999999</v>
      </c>
      <c r="AR293" s="129">
        <v>0.29050789999999999</v>
      </c>
      <c r="AS293" s="129">
        <v>0.16978290000000001</v>
      </c>
      <c r="AT293" s="63" t="s">
        <v>3514</v>
      </c>
      <c r="AU293" s="63" t="s">
        <v>3514</v>
      </c>
      <c r="AV293" t="str">
        <f t="shared" si="90"/>
        <v>26/10/1999</v>
      </c>
      <c r="AW293" s="67">
        <v>0.93283582089552231</v>
      </c>
      <c r="AX293" s="60">
        <f t="shared" si="91"/>
        <v>0.93283582089552231</v>
      </c>
      <c r="AY293" s="60">
        <f t="shared" si="92"/>
        <v>0</v>
      </c>
      <c r="AZ293" s="60">
        <f t="shared" si="93"/>
        <v>0.93283582089552231</v>
      </c>
      <c r="BA293" s="67">
        <v>13.461544493345896</v>
      </c>
      <c r="BB293" s="60">
        <v>0</v>
      </c>
      <c r="BC293" s="67">
        <v>13.461544493345896</v>
      </c>
      <c r="BD293" s="60" t="e">
        <f ca="1">_xll.BDP($H293,BD$1)</f>
        <v>#NAME?</v>
      </c>
      <c r="BE293" s="60" t="e">
        <f t="shared" ca="1" si="94"/>
        <v>#NAME?</v>
      </c>
      <c r="BF293" s="63">
        <v>85.52</v>
      </c>
      <c r="BG293" s="63">
        <v>92.7</v>
      </c>
      <c r="BH293" s="63">
        <v>104.93300000000001</v>
      </c>
      <c r="BI293" s="63">
        <v>74.400000000000006</v>
      </c>
      <c r="BJ293" s="63">
        <v>83.600000000000009</v>
      </c>
      <c r="BK293" s="63">
        <v>103</v>
      </c>
      <c r="BL293" s="45">
        <f t="shared" ca="1" si="95"/>
        <v>0</v>
      </c>
      <c r="BM293" s="45">
        <f t="shared" ca="1" si="96"/>
        <v>0</v>
      </c>
      <c r="BN293" s="45">
        <f t="shared" ca="1" si="97"/>
        <v>0</v>
      </c>
      <c r="BO293" s="45">
        <f t="shared" ca="1" si="98"/>
        <v>0</v>
      </c>
      <c r="BP293" s="45">
        <f t="shared" ca="1" si="99"/>
        <v>0</v>
      </c>
      <c r="BQ293" s="45">
        <f t="shared" ca="1" si="100"/>
        <v>0</v>
      </c>
      <c r="BR293" s="29">
        <f t="shared" ca="1" si="101"/>
        <v>0</v>
      </c>
      <c r="CI293" s="125" t="e">
        <f t="shared" si="102"/>
        <v>#N/A</v>
      </c>
      <c r="CJ293" t="e">
        <f t="shared" si="103"/>
        <v>#N/A</v>
      </c>
      <c r="CK293" t="e">
        <f t="shared" si="104"/>
        <v>#N/A</v>
      </c>
      <c r="CL293" t="e">
        <f t="shared" si="105"/>
        <v>#N/A</v>
      </c>
      <c r="CM293" t="e">
        <f t="shared" si="106"/>
        <v>#N/A</v>
      </c>
      <c r="CN293" t="e">
        <f t="shared" si="107"/>
        <v>#N/A</v>
      </c>
      <c r="CO293" t="e">
        <f t="shared" si="108"/>
        <v>#N/A</v>
      </c>
      <c r="CP293" t="e">
        <f t="shared" si="109"/>
        <v>#N/A</v>
      </c>
      <c r="CR293" t="e">
        <f ca="1">_xll.BDP($H293,CR$1)</f>
        <v>#NAME?</v>
      </c>
      <c r="CS293" t="e">
        <f ca="1">_xll.BDP($H293,CS$1)</f>
        <v>#NAME?</v>
      </c>
      <c r="CT293" s="121" t="e">
        <f ca="1">_xll.BDP($H293,CT$1)</f>
        <v>#NAME?</v>
      </c>
      <c r="CU293" s="122" t="e">
        <f ca="1">_xll.BDP($H293,CU$1)</f>
        <v>#NAME?</v>
      </c>
      <c r="CV293" s="122" t="e">
        <f ca="1">_xll.BDP($H293,CV$1)</f>
        <v>#NAME?</v>
      </c>
      <c r="CW293" s="122" t="e">
        <f ca="1">_xll.BDP($H293,CW$1)</f>
        <v>#NAME?</v>
      </c>
    </row>
    <row r="294" spans="1:101" hidden="1" x14ac:dyDescent="0.3">
      <c r="A294" t="str">
        <f t="shared" si="88"/>
        <v>8B</v>
      </c>
      <c r="B294">
        <v>8</v>
      </c>
      <c r="C294" s="31" t="s">
        <v>3296</v>
      </c>
      <c r="D294" s="31">
        <v>23</v>
      </c>
      <c r="E294" s="31">
        <v>1</v>
      </c>
      <c r="F294" s="33">
        <v>0.2</v>
      </c>
      <c r="G294" s="31"/>
      <c r="H294" s="24" t="s">
        <v>1972</v>
      </c>
      <c r="I294" s="35">
        <v>1291</v>
      </c>
      <c r="J294" s="34" t="str">
        <f t="shared" si="89"/>
        <v>1291FTK GR Equity</v>
      </c>
      <c r="K294" s="24" t="s">
        <v>1973</v>
      </c>
      <c r="L294" s="25">
        <v>4.996004636110455E-2</v>
      </c>
      <c r="M294" s="25">
        <v>-5.4487020176589275E-2</v>
      </c>
      <c r="N294" s="25">
        <v>2.255974425653251E-2</v>
      </c>
      <c r="O294" s="25">
        <v>-5.8288852267118357E-2</v>
      </c>
      <c r="P294" s="26">
        <v>20.067321308354806</v>
      </c>
      <c r="Q294" s="26">
        <v>14.522323280856812</v>
      </c>
      <c r="R294" s="26">
        <v>19.17252087496351</v>
      </c>
      <c r="S294" s="27">
        <v>35.147903454760161</v>
      </c>
      <c r="T294" s="27">
        <v>44.469398937986995</v>
      </c>
      <c r="U294" s="25">
        <v>-0.81847381760209292</v>
      </c>
      <c r="V294" s="28">
        <v>-17.701835622796644</v>
      </c>
      <c r="W294" s="25">
        <v>0.14853435769530279</v>
      </c>
      <c r="X294" s="29">
        <v>3.181535096380235E-2</v>
      </c>
      <c r="Y294" s="28">
        <v>35.539706202572276</v>
      </c>
      <c r="Z294" s="28">
        <v>31.172636970702115</v>
      </c>
      <c r="AA294" s="28">
        <v>-2776386000</v>
      </c>
      <c r="AB294" s="28">
        <v>-2595299000</v>
      </c>
      <c r="AC294" s="28">
        <v>0</v>
      </c>
      <c r="AD294" s="30">
        <v>665744000</v>
      </c>
      <c r="AE294" s="36">
        <v>0</v>
      </c>
      <c r="AF294" s="66" t="e">
        <f ca="1">_xll.BDP($H294,AF$1)/1000000</f>
        <v>#NAME?</v>
      </c>
      <c r="AG294" s="66" t="e">
        <f ca="1">_xll.BDP($H294,AG$1)</f>
        <v>#NAME?</v>
      </c>
      <c r="AH294" s="67" t="e">
        <f ca="1">_xll.BDP($H294,AH$1)</f>
        <v>#NAME?</v>
      </c>
      <c r="AI294" s="67" t="e">
        <f ca="1">_xll.BDP($H294,AI$1)</f>
        <v>#NAME?</v>
      </c>
      <c r="AJ294" s="67" t="e">
        <f ca="1">_xll.BDP($H294,AJ$1)</f>
        <v>#NAME?</v>
      </c>
      <c r="AK294" s="67" t="e">
        <f ca="1">_xll.BDP($H294,AK$1)</f>
        <v>#NAME?</v>
      </c>
      <c r="AL294" s="67" t="e">
        <f ca="1">_xll.BDP($H294,AL$1)</f>
        <v>#NAME?</v>
      </c>
      <c r="AM294" s="34" t="e">
        <f ca="1">_xll.BDP($H294,AM$1)</f>
        <v>#NAME?</v>
      </c>
      <c r="AN294" s="34" t="e">
        <f ca="1">_xll.BDP($H294,AN$1)</f>
        <v>#NAME?</v>
      </c>
      <c r="AO294" s="34" t="e">
        <f ca="1">_xll.BDP($H294,AO$1)</f>
        <v>#NAME?</v>
      </c>
      <c r="AP294" s="34" t="e">
        <f ca="1">_xll.BDP($H294,AP$1)</f>
        <v>#NAME?</v>
      </c>
      <c r="AQ294" s="129" t="e">
        <v>#VALUE!</v>
      </c>
      <c r="AR294" s="129">
        <v>0.21108750000000001</v>
      </c>
      <c r="AS294" s="129">
        <v>3.1313939999999998E-2</v>
      </c>
      <c r="AT294" s="63" t="s">
        <v>3515</v>
      </c>
      <c r="AU294" s="63" t="s">
        <v>3515</v>
      </c>
      <c r="AV294" t="str">
        <f t="shared" si="90"/>
        <v>30/06/2009</v>
      </c>
      <c r="AW294" s="67" t="s">
        <v>3317</v>
      </c>
      <c r="AX294" s="60">
        <f t="shared" si="91"/>
        <v>0</v>
      </c>
      <c r="AY294" s="60">
        <f t="shared" ca="1" si="92"/>
        <v>0</v>
      </c>
      <c r="AZ294" s="60">
        <f t="shared" ca="1" si="93"/>
        <v>0</v>
      </c>
      <c r="BA294" s="67">
        <v>0</v>
      </c>
      <c r="BB294" s="60">
        <v>0</v>
      </c>
      <c r="BC294" s="67">
        <v>0</v>
      </c>
      <c r="BD294" s="60" t="e">
        <f ca="1">_xll.BDP($H294,BD$1)</f>
        <v>#NAME?</v>
      </c>
      <c r="BE294" s="60" t="e">
        <f t="shared" ca="1" si="94"/>
        <v>#NAME?</v>
      </c>
      <c r="BF294" s="63">
        <v>82.891999999999996</v>
      </c>
      <c r="BG294" s="63">
        <v>109.35000000000001</v>
      </c>
      <c r="BH294" s="63">
        <v>125.52500000000001</v>
      </c>
      <c r="BI294" s="63">
        <v>68.394999999999996</v>
      </c>
      <c r="BJ294" s="63">
        <v>88.501999999999995</v>
      </c>
      <c r="BK294" s="63">
        <v>102.699</v>
      </c>
      <c r="BL294" s="45">
        <f t="shared" ca="1" si="95"/>
        <v>0</v>
      </c>
      <c r="BM294" s="45">
        <f t="shared" ca="1" si="96"/>
        <v>0</v>
      </c>
      <c r="BN294" s="45">
        <f t="shared" ca="1" si="97"/>
        <v>0</v>
      </c>
      <c r="BO294" s="45">
        <f t="shared" ca="1" si="98"/>
        <v>0</v>
      </c>
      <c r="BP294" s="45">
        <f t="shared" ca="1" si="99"/>
        <v>0</v>
      </c>
      <c r="BQ294" s="45">
        <f t="shared" ca="1" si="100"/>
        <v>0</v>
      </c>
      <c r="BR294" s="29">
        <f t="shared" ca="1" si="101"/>
        <v>0</v>
      </c>
      <c r="CI294" s="125">
        <f t="shared" si="102"/>
        <v>4.996004636110455E-2</v>
      </c>
      <c r="CJ294">
        <f t="shared" si="103"/>
        <v>0</v>
      </c>
      <c r="CK294">
        <f t="shared" si="104"/>
        <v>1</v>
      </c>
      <c r="CL294">
        <f t="shared" si="105"/>
        <v>0</v>
      </c>
      <c r="CM294">
        <f t="shared" si="106"/>
        <v>0</v>
      </c>
      <c r="CN294">
        <f t="shared" si="107"/>
        <v>0</v>
      </c>
      <c r="CO294">
        <f t="shared" si="108"/>
        <v>0</v>
      </c>
      <c r="CP294">
        <f t="shared" si="109"/>
        <v>0</v>
      </c>
      <c r="CR294" t="e">
        <f ca="1">_xll.BDP($H294,CR$1)</f>
        <v>#NAME?</v>
      </c>
      <c r="CS294" t="e">
        <f ca="1">_xll.BDP($H294,CS$1)</f>
        <v>#NAME?</v>
      </c>
      <c r="CT294" s="121" t="e">
        <f ca="1">_xll.BDP($H294,CT$1)</f>
        <v>#NAME?</v>
      </c>
      <c r="CU294" s="122" t="e">
        <f ca="1">_xll.BDP($H294,CU$1)</f>
        <v>#NAME?</v>
      </c>
      <c r="CV294" s="122" t="e">
        <f ca="1">_xll.BDP($H294,CV$1)</f>
        <v>#NAME?</v>
      </c>
      <c r="CW294" s="122" t="e">
        <f ca="1">_xll.BDP($H294,CW$1)</f>
        <v>#NAME?</v>
      </c>
    </row>
    <row r="295" spans="1:101" x14ac:dyDescent="0.3">
      <c r="A295" t="str">
        <f t="shared" si="88"/>
        <v>10C</v>
      </c>
      <c r="B295">
        <v>10</v>
      </c>
      <c r="C295" s="31" t="s">
        <v>3294</v>
      </c>
      <c r="D295" s="31">
        <v>24</v>
      </c>
      <c r="E295" s="31">
        <v>12</v>
      </c>
      <c r="F295" s="33">
        <v>0.16</v>
      </c>
      <c r="G295" s="31" t="s">
        <v>4960</v>
      </c>
      <c r="H295" s="24" t="s">
        <v>473</v>
      </c>
      <c r="I295" s="34">
        <v>1292</v>
      </c>
      <c r="J295" s="34" t="str">
        <f t="shared" si="89"/>
        <v>1292SIS CN Equity</v>
      </c>
      <c r="K295" s="24" t="s">
        <v>536</v>
      </c>
      <c r="L295" s="25">
        <v>0.17272372296341648</v>
      </c>
      <c r="M295" s="25">
        <v>0.17055998817966903</v>
      </c>
      <c r="N295" s="25">
        <v>9.8766384244287145E-2</v>
      </c>
      <c r="O295" s="25">
        <v>8.4638452627102484E-2</v>
      </c>
      <c r="P295" s="26">
        <v>7.8470726508318975</v>
      </c>
      <c r="Q295" s="26">
        <v>5.8320910913649486</v>
      </c>
      <c r="R295" s="26">
        <v>8.2064104960361774</v>
      </c>
      <c r="S295" s="27">
        <v>14.226357653682863</v>
      </c>
      <c r="T295" s="27">
        <v>14.9999176267376</v>
      </c>
      <c r="U295" s="25">
        <v>0.50705812133743045</v>
      </c>
      <c r="V295" s="28">
        <v>2.9960009111847934</v>
      </c>
      <c r="W295" s="25">
        <v>0.40812065713318396</v>
      </c>
      <c r="X295" s="29">
        <v>6.3250659933982642E-2</v>
      </c>
      <c r="Y295" s="28">
        <v>35.659187309248047</v>
      </c>
      <c r="Z295" s="28">
        <v>3.6525720884078572</v>
      </c>
      <c r="AA295" s="28">
        <v>406080000</v>
      </c>
      <c r="AB295" s="28">
        <v>818316000</v>
      </c>
      <c r="AC295" s="28">
        <v>2741000</v>
      </c>
      <c r="AD295" s="30">
        <v>77226000</v>
      </c>
      <c r="AE295" s="36">
        <v>3.5493227669437757E-2</v>
      </c>
      <c r="AF295" s="66" t="e">
        <f ca="1">_xll.BDP($H295,AF$1)/1000000</f>
        <v>#NAME?</v>
      </c>
      <c r="AG295" s="66" t="e">
        <f ca="1">_xll.BDP($H295,AG$1)</f>
        <v>#NAME?</v>
      </c>
      <c r="AH295" s="67" t="e">
        <f ca="1">_xll.BDP($H295,AH$1)</f>
        <v>#NAME?</v>
      </c>
      <c r="AI295" s="67" t="e">
        <f ca="1">_xll.BDP($H295,AI$1)</f>
        <v>#NAME?</v>
      </c>
      <c r="AJ295" s="67" t="e">
        <f ca="1">_xll.BDP($H295,AJ$1)</f>
        <v>#NAME?</v>
      </c>
      <c r="AK295" s="67" t="e">
        <f ca="1">_xll.BDP($H295,AK$1)</f>
        <v>#NAME?</v>
      </c>
      <c r="AL295" s="67" t="e">
        <f ca="1">_xll.BDP($H295,AL$1)</f>
        <v>#NAME?</v>
      </c>
      <c r="AM295" s="34" t="e">
        <f ca="1">_xll.BDP($H295,AM$1)</f>
        <v>#NAME?</v>
      </c>
      <c r="AN295" s="34" t="e">
        <f ca="1">_xll.BDP($H295,AN$1)</f>
        <v>#NAME?</v>
      </c>
      <c r="AO295" s="34" t="e">
        <f ca="1">_xll.BDP($H295,AO$1)</f>
        <v>#NAME?</v>
      </c>
      <c r="AP295" s="34" t="e">
        <f ca="1">_xll.BDP($H295,AP$1)</f>
        <v>#NAME?</v>
      </c>
      <c r="AQ295" s="129">
        <v>0.1230265</v>
      </c>
      <c r="AR295" s="129">
        <v>0.3025737</v>
      </c>
      <c r="AS295" s="129">
        <v>1.6869120000000001E-2</v>
      </c>
      <c r="AT295" s="63" t="s">
        <v>3516</v>
      </c>
      <c r="AU295" s="63" t="s">
        <v>3516</v>
      </c>
      <c r="AV295" t="str">
        <f t="shared" si="90"/>
        <v>20/04/2001</v>
      </c>
      <c r="AW295" s="67">
        <v>3.0818503805185413</v>
      </c>
      <c r="AX295" s="60">
        <f t="shared" si="91"/>
        <v>3.0818503805185413</v>
      </c>
      <c r="AY295" s="60">
        <f t="shared" si="92"/>
        <v>-0.26598542907789596</v>
      </c>
      <c r="AZ295" s="60">
        <f t="shared" si="93"/>
        <v>2.8158649514406453</v>
      </c>
      <c r="BA295" s="67">
        <v>83.366167498699681</v>
      </c>
      <c r="BB295" s="60">
        <v>-7.1950883705750925</v>
      </c>
      <c r="BC295" s="67">
        <v>76.171079128124589</v>
      </c>
      <c r="BD295" s="60" t="e">
        <f ca="1">_xll.BDP($H295,BD$1)</f>
        <v>#NAME?</v>
      </c>
      <c r="BE295" s="60" t="e">
        <f t="shared" ca="1" si="94"/>
        <v>#NAME?</v>
      </c>
      <c r="BF295" s="63">
        <v>41.08</v>
      </c>
      <c r="BG295" s="63">
        <v>57.38</v>
      </c>
      <c r="BH295" s="63">
        <v>81.8</v>
      </c>
      <c r="BI295" s="63">
        <v>67.349999999999994</v>
      </c>
      <c r="BJ295" s="63">
        <v>78.5</v>
      </c>
      <c r="BK295" s="63" t="s">
        <v>3317</v>
      </c>
      <c r="BL295" s="45">
        <f t="shared" ca="1" si="95"/>
        <v>0</v>
      </c>
      <c r="BM295" s="45">
        <f t="shared" ca="1" si="96"/>
        <v>0</v>
      </c>
      <c r="BN295" s="45">
        <f t="shared" ca="1" si="97"/>
        <v>0</v>
      </c>
      <c r="BO295" s="45">
        <f t="shared" ca="1" si="98"/>
        <v>0</v>
      </c>
      <c r="BP295" s="45">
        <f t="shared" ca="1" si="99"/>
        <v>0</v>
      </c>
      <c r="BQ295" s="45">
        <f t="shared" ca="1" si="100"/>
        <v>0</v>
      </c>
      <c r="BR295" s="29">
        <f t="shared" ca="1" si="101"/>
        <v>0</v>
      </c>
      <c r="CI295" s="125">
        <f t="shared" si="102"/>
        <v>0.17272372296341648</v>
      </c>
      <c r="CJ295">
        <f t="shared" si="103"/>
        <v>0</v>
      </c>
      <c r="CK295">
        <f t="shared" si="104"/>
        <v>0</v>
      </c>
      <c r="CL295">
        <f t="shared" si="105"/>
        <v>1</v>
      </c>
      <c r="CM295">
        <f t="shared" si="106"/>
        <v>0</v>
      </c>
      <c r="CN295">
        <f t="shared" si="107"/>
        <v>0</v>
      </c>
      <c r="CO295">
        <f t="shared" si="108"/>
        <v>0</v>
      </c>
      <c r="CP295">
        <f t="shared" si="109"/>
        <v>0</v>
      </c>
      <c r="CR295" t="e">
        <f ca="1">_xll.BDP($H295,CR$1)</f>
        <v>#NAME?</v>
      </c>
      <c r="CS295" t="e">
        <f ca="1">_xll.BDP($H295,CS$1)</f>
        <v>#NAME?</v>
      </c>
      <c r="CT295" s="121" t="e">
        <f ca="1">_xll.BDP($H295,CT$1)</f>
        <v>#NAME?</v>
      </c>
      <c r="CU295" s="122" t="e">
        <f ca="1">_xll.BDP($H295,CU$1)</f>
        <v>#NAME?</v>
      </c>
      <c r="CV295" s="122" t="e">
        <f ca="1">_xll.BDP($H295,CV$1)</f>
        <v>#NAME?</v>
      </c>
      <c r="CW295" s="122" t="e">
        <f ca="1">_xll.BDP($H295,CW$1)</f>
        <v>#NAME?</v>
      </c>
    </row>
    <row r="296" spans="1:101" hidden="1" x14ac:dyDescent="0.3">
      <c r="A296" t="str">
        <f t="shared" si="88"/>
        <v>7A</v>
      </c>
      <c r="B296">
        <v>7</v>
      </c>
      <c r="C296" s="31" t="s">
        <v>3295</v>
      </c>
      <c r="D296" s="31">
        <v>24</v>
      </c>
      <c r="E296" s="31">
        <v>4</v>
      </c>
      <c r="F296" s="33">
        <v>0.28000000000000003</v>
      </c>
      <c r="G296" s="31" t="s">
        <v>2678</v>
      </c>
      <c r="H296" s="44" t="s">
        <v>2679</v>
      </c>
      <c r="I296" s="35">
        <v>1293</v>
      </c>
      <c r="J296" s="34" t="str">
        <f t="shared" si="89"/>
        <v>1293AZA SS Equity</v>
      </c>
      <c r="K296" s="44" t="s">
        <v>2680</v>
      </c>
      <c r="L296" s="25">
        <v>-3.4029497346699578</v>
      </c>
      <c r="M296" s="25">
        <v>-1.4356503785271852</v>
      </c>
      <c r="N296" s="25">
        <v>-4.0547750405757714</v>
      </c>
      <c r="O296" s="25">
        <v>-1.4587412587412587</v>
      </c>
      <c r="P296" s="26">
        <v>49.864007252946507</v>
      </c>
      <c r="Q296" s="26">
        <v>43.087035358114235</v>
      </c>
      <c r="R296" s="26">
        <v>44.047757041845372</v>
      </c>
      <c r="S296" s="27">
        <v>57.098385746088852</v>
      </c>
      <c r="T296" s="27">
        <v>62.829805740794434</v>
      </c>
      <c r="U296" s="25">
        <v>-3.5880730718688109E-2</v>
      </c>
      <c r="V296" s="28">
        <v>-5.3361740078283706</v>
      </c>
      <c r="W296" s="25">
        <v>1.7537236090136507E-2</v>
      </c>
      <c r="X296" s="29" t="e">
        <v>#N/A</v>
      </c>
      <c r="Y296" s="28">
        <v>28.265682274998408</v>
      </c>
      <c r="Z296" s="28">
        <v>37.54440034252098</v>
      </c>
      <c r="AA296" s="28">
        <v>-1453000000</v>
      </c>
      <c r="AB296" s="28">
        <v>-1430000000</v>
      </c>
      <c r="AC296" s="28" t="e">
        <v>#N/A</v>
      </c>
      <c r="AD296" s="30">
        <v>2356000000</v>
      </c>
      <c r="AE296" s="36">
        <v>0</v>
      </c>
      <c r="AF296" s="66" t="e">
        <f ca="1">_xll.BDP($H296,AF$1)/1000000</f>
        <v>#NAME?</v>
      </c>
      <c r="AG296" s="66" t="e">
        <f ca="1">_xll.BDP($H296,AG$1)</f>
        <v>#NAME?</v>
      </c>
      <c r="AH296" s="67" t="e">
        <f ca="1">_xll.BDP($H296,AH$1)</f>
        <v>#NAME?</v>
      </c>
      <c r="AI296" s="67" t="e">
        <f ca="1">_xll.BDP($H296,AI$1)</f>
        <v>#NAME?</v>
      </c>
      <c r="AJ296" s="67" t="e">
        <f ca="1">_xll.BDP($H296,AJ$1)</f>
        <v>#NAME?</v>
      </c>
      <c r="AK296" s="67" t="e">
        <f ca="1">_xll.BDP($H296,AK$1)</f>
        <v>#NAME?</v>
      </c>
      <c r="AL296" s="67" t="e">
        <f ca="1">_xll.BDP($H296,AL$1)</f>
        <v>#NAME?</v>
      </c>
      <c r="AM296" s="34" t="e">
        <f ca="1">_xll.BDP($H296,AM$1)</f>
        <v>#NAME?</v>
      </c>
      <c r="AN296" s="34" t="e">
        <f ca="1">_xll.BDP($H296,AN$1)</f>
        <v>#NAME?</v>
      </c>
      <c r="AO296" s="34" t="e">
        <f ca="1">_xll.BDP($H296,AO$1)</f>
        <v>#NAME?</v>
      </c>
      <c r="AP296" s="34" t="e">
        <f ca="1">_xll.BDP($H296,AP$1)</f>
        <v>#NAME?</v>
      </c>
      <c r="AQ296" s="129">
        <v>0.28069070000000002</v>
      </c>
      <c r="AR296" s="129">
        <v>0.26297540000000003</v>
      </c>
      <c r="AS296" s="129">
        <v>0.27148270000000002</v>
      </c>
      <c r="AT296" s="63" t="s">
        <v>3998</v>
      </c>
      <c r="AU296" s="63" t="s">
        <v>3317</v>
      </c>
      <c r="AV296" t="str">
        <f t="shared" si="90"/>
        <v>#N/A N/A</v>
      </c>
      <c r="AW296" s="67">
        <v>3.0826140567200988</v>
      </c>
      <c r="AX296" s="60">
        <f t="shared" si="91"/>
        <v>3.0826140567200988</v>
      </c>
      <c r="AY296" s="60">
        <f t="shared" si="92"/>
        <v>0</v>
      </c>
      <c r="AZ296" s="60">
        <f t="shared" si="93"/>
        <v>3.0826140567200988</v>
      </c>
      <c r="BA296" s="67">
        <v>70.506764885954382</v>
      </c>
      <c r="BB296" s="60">
        <v>0</v>
      </c>
      <c r="BC296" s="67">
        <v>70.506764885954382</v>
      </c>
      <c r="BD296" s="60" t="e">
        <f ca="1">_xll.BDP($H296,BD$1)</f>
        <v>#NAME?</v>
      </c>
      <c r="BE296" s="60" t="e">
        <f t="shared" ca="1" si="94"/>
        <v>#NAME?</v>
      </c>
      <c r="BF296" s="63">
        <v>1974.462</v>
      </c>
      <c r="BG296" s="63">
        <v>1975.462</v>
      </c>
      <c r="BH296" s="63">
        <v>1995.538</v>
      </c>
      <c r="BI296" s="63" t="s">
        <v>3317</v>
      </c>
      <c r="BJ296" s="63" t="s">
        <v>3317</v>
      </c>
      <c r="BK296" s="63" t="s">
        <v>3317</v>
      </c>
      <c r="BL296" s="45">
        <f t="shared" ca="1" si="95"/>
        <v>0</v>
      </c>
      <c r="BM296" s="45">
        <f t="shared" ca="1" si="96"/>
        <v>0</v>
      </c>
      <c r="BN296" s="45">
        <f t="shared" ca="1" si="97"/>
        <v>0</v>
      </c>
      <c r="BO296" s="45">
        <f t="shared" ca="1" si="98"/>
        <v>0</v>
      </c>
      <c r="BP296" s="45">
        <f t="shared" ca="1" si="99"/>
        <v>0</v>
      </c>
      <c r="BQ296" s="45">
        <f t="shared" ca="1" si="100"/>
        <v>0</v>
      </c>
      <c r="BR296" s="29">
        <f t="shared" ca="1" si="101"/>
        <v>0</v>
      </c>
      <c r="CI296" s="125">
        <f t="shared" si="102"/>
        <v>-3.4029497346699578</v>
      </c>
      <c r="CJ296">
        <f t="shared" si="103"/>
        <v>0</v>
      </c>
      <c r="CK296">
        <f t="shared" si="104"/>
        <v>0</v>
      </c>
      <c r="CL296">
        <f t="shared" si="105"/>
        <v>0</v>
      </c>
      <c r="CM296">
        <f t="shared" si="106"/>
        <v>0</v>
      </c>
      <c r="CN296">
        <f t="shared" si="107"/>
        <v>0</v>
      </c>
      <c r="CO296">
        <f t="shared" si="108"/>
        <v>0</v>
      </c>
      <c r="CP296">
        <f t="shared" si="109"/>
        <v>1</v>
      </c>
      <c r="CR296" t="e">
        <f ca="1">_xll.BDP($H296,CR$1)</f>
        <v>#NAME?</v>
      </c>
      <c r="CS296" t="e">
        <f ca="1">_xll.BDP($H296,CS$1)</f>
        <v>#NAME?</v>
      </c>
      <c r="CT296" s="121" t="e">
        <f ca="1">_xll.BDP($H296,CT$1)</f>
        <v>#NAME?</v>
      </c>
      <c r="CU296" s="122" t="e">
        <f ca="1">_xll.BDP($H296,CU$1)</f>
        <v>#NAME?</v>
      </c>
      <c r="CV296" s="122" t="e">
        <f ca="1">_xll.BDP($H296,CV$1)</f>
        <v>#NAME?</v>
      </c>
      <c r="CW296" s="122" t="e">
        <f ca="1">_xll.BDP($H296,CW$1)</f>
        <v>#NAME?</v>
      </c>
    </row>
    <row r="297" spans="1:101" hidden="1" x14ac:dyDescent="0.3">
      <c r="A297" t="str">
        <f t="shared" si="88"/>
        <v>8B</v>
      </c>
      <c r="B297">
        <v>8</v>
      </c>
      <c r="C297" s="31" t="s">
        <v>3296</v>
      </c>
      <c r="D297" s="31">
        <v>29</v>
      </c>
      <c r="E297" s="31">
        <v>1</v>
      </c>
      <c r="F297" s="33">
        <v>0.17</v>
      </c>
      <c r="G297" s="31" t="s">
        <v>2508</v>
      </c>
      <c r="H297" s="24" t="s">
        <v>411</v>
      </c>
      <c r="I297" s="34">
        <v>1294</v>
      </c>
      <c r="J297" s="34" t="str">
        <f t="shared" si="89"/>
        <v>1294CASY US Equity</v>
      </c>
      <c r="K297" s="24" t="s">
        <v>1105</v>
      </c>
      <c r="L297" s="25">
        <v>0.15295603450571335</v>
      </c>
      <c r="M297" s="25">
        <v>0.1868637505074959</v>
      </c>
      <c r="N297" s="25">
        <v>0.13866376541589037</v>
      </c>
      <c r="O297" s="25">
        <v>0.1586361402411392</v>
      </c>
      <c r="P297" s="26">
        <v>16.991211827058962</v>
      </c>
      <c r="Q297" s="26">
        <v>12.918449140691509</v>
      </c>
      <c r="R297" s="26">
        <v>18.226691235996135</v>
      </c>
      <c r="S297" s="27">
        <v>6.8284670008037178</v>
      </c>
      <c r="T297" s="27">
        <v>6.4174540684588228</v>
      </c>
      <c r="U297" s="25">
        <v>0.26517475461380102</v>
      </c>
      <c r="V297" s="28">
        <v>1.468930454039779</v>
      </c>
      <c r="W297" s="25">
        <v>0.44767712050773395</v>
      </c>
      <c r="X297" s="29">
        <v>2.8919445822712608E-2</v>
      </c>
      <c r="Y297" s="28">
        <v>13.950976060151334</v>
      </c>
      <c r="Z297" s="28">
        <v>7.3863650729590891</v>
      </c>
      <c r="AA297" s="28">
        <v>3458156000</v>
      </c>
      <c r="AB297" s="28">
        <v>4073498000</v>
      </c>
      <c r="AC297" s="28">
        <v>47024000</v>
      </c>
      <c r="AD297" s="30">
        <v>881951000</v>
      </c>
      <c r="AE297" s="36">
        <v>5.3318154863478809E-2</v>
      </c>
      <c r="AF297" s="66" t="e">
        <f ca="1">_xll.BDP($H297,AF$1)/1000000</f>
        <v>#NAME?</v>
      </c>
      <c r="AG297" s="66" t="e">
        <f ca="1">_xll.BDP($H297,AG$1)</f>
        <v>#NAME?</v>
      </c>
      <c r="AH297" s="67" t="e">
        <f ca="1">_xll.BDP($H297,AH$1)</f>
        <v>#NAME?</v>
      </c>
      <c r="AI297" s="67" t="e">
        <f ca="1">_xll.BDP($H297,AI$1)</f>
        <v>#NAME?</v>
      </c>
      <c r="AJ297" s="67" t="e">
        <f ca="1">_xll.BDP($H297,AJ$1)</f>
        <v>#NAME?</v>
      </c>
      <c r="AK297" s="67" t="e">
        <f ca="1">_xll.BDP($H297,AK$1)</f>
        <v>#NAME?</v>
      </c>
      <c r="AL297" s="67" t="e">
        <f ca="1">_xll.BDP($H297,AL$1)</f>
        <v>#NAME?</v>
      </c>
      <c r="AM297" s="34" t="e">
        <f ca="1">_xll.BDP($H297,AM$1)</f>
        <v>#NAME?</v>
      </c>
      <c r="AN297" s="34" t="e">
        <f ca="1">_xll.BDP($H297,AN$1)</f>
        <v>#NAME?</v>
      </c>
      <c r="AO297" s="34" t="e">
        <f ca="1">_xll.BDP($H297,AO$1)</f>
        <v>#NAME?</v>
      </c>
      <c r="AP297" s="34" t="e">
        <f ca="1">_xll.BDP($H297,AP$1)</f>
        <v>#NAME?</v>
      </c>
      <c r="AQ297" s="129">
        <v>0.1681221</v>
      </c>
      <c r="AR297" s="129">
        <v>0.16630310000000001</v>
      </c>
      <c r="AS297" s="129">
        <v>0.16133829999999999</v>
      </c>
      <c r="AT297" s="63" t="s">
        <v>3998</v>
      </c>
      <c r="AU297" s="63" t="s">
        <v>3517</v>
      </c>
      <c r="AV297" t="str">
        <f t="shared" si="90"/>
        <v>20/10/1983</v>
      </c>
      <c r="AW297" s="67">
        <v>0.67498627604200201</v>
      </c>
      <c r="AX297" s="60">
        <f t="shared" si="91"/>
        <v>0.67498627604200201</v>
      </c>
      <c r="AY297" s="60">
        <f t="shared" si="92"/>
        <v>0</v>
      </c>
      <c r="AZ297" s="60">
        <f t="shared" si="93"/>
        <v>0.67498627604200201</v>
      </c>
      <c r="BA297" s="67">
        <v>12.715233944224739</v>
      </c>
      <c r="BB297" s="60">
        <v>0</v>
      </c>
      <c r="BC297" s="67">
        <v>12.715233944224739</v>
      </c>
      <c r="BD297" s="60" t="e">
        <f ca="1">_xll.BDP($H297,BD$1)</f>
        <v>#NAME?</v>
      </c>
      <c r="BE297" s="60" t="e">
        <f t="shared" ca="1" si="94"/>
        <v>#NAME?</v>
      </c>
      <c r="BF297" s="63">
        <v>402.69200000000001</v>
      </c>
      <c r="BG297" s="63">
        <v>462.66700000000003</v>
      </c>
      <c r="BH297" s="63">
        <v>536.71400000000006</v>
      </c>
      <c r="BI297" s="63">
        <v>263.18900000000002</v>
      </c>
      <c r="BJ297" s="63">
        <v>379.42200000000003</v>
      </c>
      <c r="BK297" s="63">
        <v>456.72</v>
      </c>
      <c r="BL297" s="45">
        <f t="shared" ca="1" si="95"/>
        <v>0</v>
      </c>
      <c r="BM297" s="45">
        <f t="shared" ca="1" si="96"/>
        <v>0</v>
      </c>
      <c r="BN297" s="45">
        <f t="shared" ca="1" si="97"/>
        <v>0</v>
      </c>
      <c r="BO297" s="45">
        <f t="shared" ca="1" si="98"/>
        <v>0</v>
      </c>
      <c r="BP297" s="45">
        <f t="shared" ca="1" si="99"/>
        <v>0</v>
      </c>
      <c r="BQ297" s="45">
        <f t="shared" ca="1" si="100"/>
        <v>0</v>
      </c>
      <c r="BR297" s="29">
        <f t="shared" ca="1" si="101"/>
        <v>0</v>
      </c>
      <c r="CI297" s="125">
        <f t="shared" si="102"/>
        <v>0.15295603450571335</v>
      </c>
      <c r="CJ297">
        <f t="shared" si="103"/>
        <v>0</v>
      </c>
      <c r="CK297">
        <f t="shared" si="104"/>
        <v>0</v>
      </c>
      <c r="CL297">
        <f t="shared" si="105"/>
        <v>1</v>
      </c>
      <c r="CM297">
        <f t="shared" si="106"/>
        <v>0</v>
      </c>
      <c r="CN297">
        <f t="shared" si="107"/>
        <v>0</v>
      </c>
      <c r="CO297">
        <f t="shared" si="108"/>
        <v>0</v>
      </c>
      <c r="CP297">
        <f t="shared" si="109"/>
        <v>0</v>
      </c>
      <c r="CR297" t="e">
        <f ca="1">_xll.BDP($H297,CR$1)</f>
        <v>#NAME?</v>
      </c>
      <c r="CS297" t="e">
        <f ca="1">_xll.BDP($H297,CS$1)</f>
        <v>#NAME?</v>
      </c>
      <c r="CT297" s="121" t="e">
        <f ca="1">_xll.BDP($H297,CT$1)</f>
        <v>#NAME?</v>
      </c>
      <c r="CU297" s="122" t="e">
        <f ca="1">_xll.BDP($H297,CU$1)</f>
        <v>#NAME?</v>
      </c>
      <c r="CV297" s="122" t="e">
        <f ca="1">_xll.BDP($H297,CV$1)</f>
        <v>#NAME?</v>
      </c>
      <c r="CW297" s="122" t="e">
        <f ca="1">_xll.BDP($H297,CW$1)</f>
        <v>#NAME?</v>
      </c>
    </row>
    <row r="298" spans="1:101" hidden="1" x14ac:dyDescent="0.3">
      <c r="A298" t="str">
        <f t="shared" si="88"/>
        <v>8A</v>
      </c>
      <c r="B298">
        <v>8</v>
      </c>
      <c r="C298" s="31" t="s">
        <v>3295</v>
      </c>
      <c r="D298" s="31">
        <v>31</v>
      </c>
      <c r="E298" s="31">
        <v>14</v>
      </c>
      <c r="F298" s="33">
        <v>0.2</v>
      </c>
      <c r="G298" s="31" t="s">
        <v>4935</v>
      </c>
      <c r="H298" s="31" t="s">
        <v>1338</v>
      </c>
      <c r="I298" s="35">
        <v>1295</v>
      </c>
      <c r="J298" s="34" t="str">
        <f t="shared" si="89"/>
        <v>1295MOL IM Equity</v>
      </c>
      <c r="K298" s="24" t="s">
        <v>1339</v>
      </c>
      <c r="L298" s="25">
        <v>0.48396744361878702</v>
      </c>
      <c r="M298" s="25">
        <v>0.29973333813805159</v>
      </c>
      <c r="N298" s="25">
        <v>0.22291268245382909</v>
      </c>
      <c r="O298" s="25">
        <v>0.14370277268476828</v>
      </c>
      <c r="P298" s="26">
        <v>8.2266961884793943</v>
      </c>
      <c r="Q298" s="26">
        <v>5.9496163452067634</v>
      </c>
      <c r="R298" s="26">
        <v>9.1340356699140077</v>
      </c>
      <c r="S298" s="27">
        <v>29.194048173304033</v>
      </c>
      <c r="T298" s="27">
        <v>28.499533416996492</v>
      </c>
      <c r="U298" s="25">
        <v>0.47009635914147663</v>
      </c>
      <c r="V298" s="28">
        <v>3.6919436507848964</v>
      </c>
      <c r="W298" s="25">
        <v>0.5445832970432406</v>
      </c>
      <c r="X298" s="29" t="e">
        <v>#N/A</v>
      </c>
      <c r="Y298" s="28">
        <v>16.9601357563559</v>
      </c>
      <c r="Z298" s="28">
        <v>13.015988750969809</v>
      </c>
      <c r="AA298" s="28">
        <v>222004000</v>
      </c>
      <c r="AB298" s="28">
        <v>463053000</v>
      </c>
      <c r="AC298" s="28" t="e">
        <v>#N/A</v>
      </c>
      <c r="AD298" s="30" t="e">
        <v>#N/A</v>
      </c>
      <c r="AE298" s="36">
        <v>0</v>
      </c>
      <c r="AF298" s="66" t="e">
        <f ca="1">_xll.BDP($H298,AF$1)/1000000</f>
        <v>#NAME?</v>
      </c>
      <c r="AG298" s="66" t="e">
        <f ca="1">_xll.BDP($H298,AG$1)</f>
        <v>#NAME?</v>
      </c>
      <c r="AH298" s="67" t="e">
        <f ca="1">_xll.BDP($H298,AH$1)</f>
        <v>#NAME?</v>
      </c>
      <c r="AI298" s="67" t="e">
        <f ca="1">_xll.BDP($H298,AI$1)</f>
        <v>#NAME?</v>
      </c>
      <c r="AJ298" s="67" t="e">
        <f ca="1">_xll.BDP($H298,AJ$1)</f>
        <v>#NAME?</v>
      </c>
      <c r="AK298" s="67" t="e">
        <f ca="1">_xll.BDP($H298,AK$1)</f>
        <v>#NAME?</v>
      </c>
      <c r="AL298" s="67" t="e">
        <f ca="1">_xll.BDP($H298,AL$1)</f>
        <v>#NAME?</v>
      </c>
      <c r="AM298" s="34" t="e">
        <f ca="1">_xll.BDP($H298,AM$1)</f>
        <v>#NAME?</v>
      </c>
      <c r="AN298" s="34" t="e">
        <f ca="1">_xll.BDP($H298,AN$1)</f>
        <v>#NAME?</v>
      </c>
      <c r="AO298" s="34" t="e">
        <f ca="1">_xll.BDP($H298,AO$1)</f>
        <v>#NAME?</v>
      </c>
      <c r="AP298" s="34" t="e">
        <f ca="1">_xll.BDP($H298,AP$1)</f>
        <v>#NAME?</v>
      </c>
      <c r="AQ298" s="129" t="e">
        <v>#VALUE!</v>
      </c>
      <c r="AR298" s="129">
        <v>0.26045869999999999</v>
      </c>
      <c r="AS298" s="129">
        <v>0.1800774</v>
      </c>
      <c r="AT298" s="63" t="s">
        <v>3518</v>
      </c>
      <c r="AU298" s="63" t="s">
        <v>3518</v>
      </c>
      <c r="AV298" t="str">
        <f t="shared" si="90"/>
        <v>06/06/2007</v>
      </c>
      <c r="AW298" s="67">
        <v>0.37914691095668562</v>
      </c>
      <c r="AX298" s="60">
        <f t="shared" si="91"/>
        <v>0.37914691095668562</v>
      </c>
      <c r="AY298" s="60">
        <f t="shared" si="92"/>
        <v>0</v>
      </c>
      <c r="AZ298" s="60">
        <f t="shared" si="93"/>
        <v>0.37914691095668562</v>
      </c>
      <c r="BA298" s="67">
        <v>9.5860913066666686</v>
      </c>
      <c r="BB298" s="60">
        <v>0</v>
      </c>
      <c r="BC298" s="67">
        <v>9.5860913066666686</v>
      </c>
      <c r="BD298" s="60" t="e">
        <f ca="1">_xll.BDP($H298,BD$1)</f>
        <v>#NAME?</v>
      </c>
      <c r="BE298" s="60" t="e">
        <f t="shared" ca="1" si="94"/>
        <v>#NAME?</v>
      </c>
      <c r="BF298" s="63">
        <v>52</v>
      </c>
      <c r="BG298" s="63">
        <v>63</v>
      </c>
      <c r="BH298" s="63">
        <v>74</v>
      </c>
      <c r="BI298" s="63">
        <v>60.5</v>
      </c>
      <c r="BJ298" s="63">
        <v>58.1</v>
      </c>
      <c r="BK298" s="63">
        <v>70.400000000000006</v>
      </c>
      <c r="BL298" s="45">
        <f t="shared" ca="1" si="95"/>
        <v>0</v>
      </c>
      <c r="BM298" s="45">
        <f t="shared" ca="1" si="96"/>
        <v>0</v>
      </c>
      <c r="BN298" s="45">
        <f t="shared" ca="1" si="97"/>
        <v>0</v>
      </c>
      <c r="BO298" s="45">
        <f t="shared" ca="1" si="98"/>
        <v>0</v>
      </c>
      <c r="BP298" s="45">
        <f t="shared" ca="1" si="99"/>
        <v>0</v>
      </c>
      <c r="BQ298" s="45">
        <f t="shared" ca="1" si="100"/>
        <v>0</v>
      </c>
      <c r="BR298" s="29">
        <f t="shared" ca="1" si="101"/>
        <v>0</v>
      </c>
      <c r="CI298" s="125">
        <f t="shared" si="102"/>
        <v>0.48396744361878702</v>
      </c>
      <c r="CJ298">
        <f t="shared" si="103"/>
        <v>0</v>
      </c>
      <c r="CK298">
        <f t="shared" si="104"/>
        <v>0</v>
      </c>
      <c r="CL298">
        <f t="shared" si="105"/>
        <v>0</v>
      </c>
      <c r="CM298">
        <f t="shared" si="106"/>
        <v>0</v>
      </c>
      <c r="CN298">
        <f t="shared" si="107"/>
        <v>0</v>
      </c>
      <c r="CO298">
        <f t="shared" si="108"/>
        <v>1</v>
      </c>
      <c r="CP298">
        <f t="shared" si="109"/>
        <v>0</v>
      </c>
      <c r="CR298" t="e">
        <f ca="1">_xll.BDP($H298,CR$1)</f>
        <v>#NAME?</v>
      </c>
      <c r="CS298" t="e">
        <f ca="1">_xll.BDP($H298,CS$1)</f>
        <v>#NAME?</v>
      </c>
      <c r="CT298" s="121" t="e">
        <f ca="1">_xll.BDP($H298,CT$1)</f>
        <v>#NAME?</v>
      </c>
      <c r="CU298" s="122" t="e">
        <f ca="1">_xll.BDP($H298,CU$1)</f>
        <v>#NAME?</v>
      </c>
      <c r="CV298" s="122" t="e">
        <f ca="1">_xll.BDP($H298,CV$1)</f>
        <v>#NAME?</v>
      </c>
      <c r="CW298" s="122" t="e">
        <f ca="1">_xll.BDP($H298,CW$1)</f>
        <v>#NAME?</v>
      </c>
    </row>
    <row r="299" spans="1:101" hidden="1" x14ac:dyDescent="0.3">
      <c r="A299" t="str">
        <f t="shared" si="88"/>
        <v>8B</v>
      </c>
      <c r="B299">
        <v>8</v>
      </c>
      <c r="C299" s="31" t="s">
        <v>3296</v>
      </c>
      <c r="D299" s="31">
        <v>3</v>
      </c>
      <c r="E299" s="31">
        <v>2</v>
      </c>
      <c r="F299" s="33">
        <v>0.15</v>
      </c>
      <c r="G299" s="31" t="s">
        <v>2976</v>
      </c>
      <c r="H299" s="24" t="s">
        <v>2055</v>
      </c>
      <c r="I299" s="34">
        <v>1296</v>
      </c>
      <c r="J299" s="34" t="str">
        <f t="shared" si="89"/>
        <v>1296MTX GR Equity</v>
      </c>
      <c r="K299" s="24" t="s">
        <v>2056</v>
      </c>
      <c r="L299" s="25">
        <v>0.16489515140329525</v>
      </c>
      <c r="M299" s="25">
        <v>0.16767554479418886</v>
      </c>
      <c r="N299" s="25">
        <v>0.14611390435841815</v>
      </c>
      <c r="O299" s="25">
        <v>0.15013550135501355</v>
      </c>
      <c r="P299" s="26">
        <v>12.160168598524763</v>
      </c>
      <c r="Q299" s="26">
        <v>8.7291950155982416</v>
      </c>
      <c r="R299" s="26">
        <v>15.65538048944016</v>
      </c>
      <c r="S299" s="27">
        <v>17.160274444023404</v>
      </c>
      <c r="T299" s="27">
        <v>15.853658536585366</v>
      </c>
      <c r="U299" s="25">
        <v>6.3076231167078931E-2</v>
      </c>
      <c r="V299" s="28">
        <v>0.63822525597269619</v>
      </c>
      <c r="W299" s="25">
        <v>0.35215517241379313</v>
      </c>
      <c r="X299" s="29">
        <v>1.7927170868347338E-2</v>
      </c>
      <c r="Y299" s="28">
        <v>8.9315306333610973</v>
      </c>
      <c r="Z299" s="28">
        <v>3.7874863086421851</v>
      </c>
      <c r="AA299" s="28">
        <v>3304000000</v>
      </c>
      <c r="AB299" s="28">
        <v>3690000000</v>
      </c>
      <c r="AC299" s="28" t="e">
        <v>#N/A</v>
      </c>
      <c r="AD299" s="30">
        <v>716000000</v>
      </c>
      <c r="AE299" s="36">
        <v>0</v>
      </c>
      <c r="AF299" s="66" t="e">
        <f ca="1">_xll.BDP($H299,AF$1)/1000000</f>
        <v>#NAME?</v>
      </c>
      <c r="AG299" s="66" t="e">
        <f ca="1">_xll.BDP($H299,AG$1)</f>
        <v>#NAME?</v>
      </c>
      <c r="AH299" s="67" t="e">
        <f ca="1">_xll.BDP($H299,AH$1)</f>
        <v>#NAME?</v>
      </c>
      <c r="AI299" s="67" t="e">
        <f ca="1">_xll.BDP($H299,AI$1)</f>
        <v>#NAME?</v>
      </c>
      <c r="AJ299" s="67" t="e">
        <f ca="1">_xll.BDP($H299,AJ$1)</f>
        <v>#NAME?</v>
      </c>
      <c r="AK299" s="67" t="e">
        <f ca="1">_xll.BDP($H299,AK$1)</f>
        <v>#NAME?</v>
      </c>
      <c r="AL299" s="67" t="e">
        <f ca="1">_xll.BDP($H299,AL$1)</f>
        <v>#NAME?</v>
      </c>
      <c r="AM299" s="34" t="e">
        <f ca="1">_xll.BDP($H299,AM$1)</f>
        <v>#NAME?</v>
      </c>
      <c r="AN299" s="34" t="e">
        <f ca="1">_xll.BDP($H299,AN$1)</f>
        <v>#NAME?</v>
      </c>
      <c r="AO299" s="34" t="e">
        <f ca="1">_xll.BDP($H299,AO$1)</f>
        <v>#NAME?</v>
      </c>
      <c r="AP299" s="34" t="e">
        <f ca="1">_xll.BDP($H299,AP$1)</f>
        <v>#NAME?</v>
      </c>
      <c r="AQ299" s="129" t="e">
        <v>#VALUE!</v>
      </c>
      <c r="AR299" s="129">
        <v>0.1415826</v>
      </c>
      <c r="AS299" s="129">
        <v>0.10040400000000001</v>
      </c>
      <c r="AT299" s="63" t="s">
        <v>3519</v>
      </c>
      <c r="AU299" s="63" t="s">
        <v>3519</v>
      </c>
      <c r="AV299" t="str">
        <f t="shared" si="90"/>
        <v>06/06/2005</v>
      </c>
      <c r="AW299" s="67">
        <v>1.5318334359424202</v>
      </c>
      <c r="AX299" s="60">
        <f t="shared" si="91"/>
        <v>1.5318334359424202</v>
      </c>
      <c r="AY299" s="60">
        <f t="shared" si="92"/>
        <v>0</v>
      </c>
      <c r="AZ299" s="60">
        <f t="shared" si="93"/>
        <v>1.5318334359424202</v>
      </c>
      <c r="BA299" s="67">
        <v>42.3282726190535</v>
      </c>
      <c r="BB299" s="60">
        <v>0</v>
      </c>
      <c r="BC299" s="67">
        <v>42.3282726190535</v>
      </c>
      <c r="BD299" s="60" t="e">
        <f ca="1">_xll.BDP($H299,BD$1)</f>
        <v>#NAME?</v>
      </c>
      <c r="BE299" s="60" t="e">
        <f t="shared" ca="1" si="94"/>
        <v>#NAME?</v>
      </c>
      <c r="BF299" s="63">
        <v>571.95699999999999</v>
      </c>
      <c r="BG299" s="63">
        <v>647.95699999999999</v>
      </c>
      <c r="BH299" s="63">
        <v>740.4</v>
      </c>
      <c r="BI299" s="63">
        <v>377.51800000000003</v>
      </c>
      <c r="BJ299" s="63">
        <v>469.87299999999999</v>
      </c>
      <c r="BK299" s="63">
        <v>571.976</v>
      </c>
      <c r="BL299" s="45">
        <f t="shared" ca="1" si="95"/>
        <v>0</v>
      </c>
      <c r="BM299" s="45">
        <f t="shared" ca="1" si="96"/>
        <v>0</v>
      </c>
      <c r="BN299" s="45">
        <f t="shared" ca="1" si="97"/>
        <v>0</v>
      </c>
      <c r="BO299" s="45">
        <f t="shared" ca="1" si="98"/>
        <v>0</v>
      </c>
      <c r="BP299" s="45">
        <f t="shared" ca="1" si="99"/>
        <v>0</v>
      </c>
      <c r="BQ299" s="45">
        <f t="shared" ca="1" si="100"/>
        <v>0</v>
      </c>
      <c r="BR299" s="29">
        <f t="shared" ca="1" si="101"/>
        <v>0</v>
      </c>
      <c r="CI299" s="125">
        <f t="shared" si="102"/>
        <v>0.16489515140329525</v>
      </c>
      <c r="CJ299">
        <f t="shared" si="103"/>
        <v>0</v>
      </c>
      <c r="CK299">
        <f t="shared" si="104"/>
        <v>0</v>
      </c>
      <c r="CL299">
        <f t="shared" si="105"/>
        <v>1</v>
      </c>
      <c r="CM299">
        <f t="shared" si="106"/>
        <v>0</v>
      </c>
      <c r="CN299">
        <f t="shared" si="107"/>
        <v>0</v>
      </c>
      <c r="CO299">
        <f t="shared" si="108"/>
        <v>0</v>
      </c>
      <c r="CP299">
        <f t="shared" si="109"/>
        <v>0</v>
      </c>
      <c r="CR299" t="e">
        <f ca="1">_xll.BDP($H299,CR$1)</f>
        <v>#NAME?</v>
      </c>
      <c r="CS299" t="e">
        <f ca="1">_xll.BDP($H299,CS$1)</f>
        <v>#NAME?</v>
      </c>
      <c r="CT299" s="121" t="e">
        <f ca="1">_xll.BDP($H299,CT$1)</f>
        <v>#NAME?</v>
      </c>
      <c r="CU299" s="122" t="e">
        <f ca="1">_xll.BDP($H299,CU$1)</f>
        <v>#NAME?</v>
      </c>
      <c r="CV299" s="122" t="e">
        <f ca="1">_xll.BDP($H299,CV$1)</f>
        <v>#NAME?</v>
      </c>
      <c r="CW299" s="122" t="e">
        <f ca="1">_xll.BDP($H299,CW$1)</f>
        <v>#NAME?</v>
      </c>
    </row>
    <row r="300" spans="1:101" x14ac:dyDescent="0.3">
      <c r="A300" t="str">
        <f t="shared" si="88"/>
        <v>10C</v>
      </c>
      <c r="B300">
        <v>10</v>
      </c>
      <c r="C300" s="31" t="s">
        <v>3294</v>
      </c>
      <c r="D300" s="31">
        <v>3</v>
      </c>
      <c r="E300" s="31">
        <v>3</v>
      </c>
      <c r="F300" s="33">
        <v>0.18</v>
      </c>
      <c r="G300" s="31" t="s">
        <v>4961</v>
      </c>
      <c r="H300" s="44" t="s">
        <v>2688</v>
      </c>
      <c r="I300" s="35">
        <v>1297</v>
      </c>
      <c r="J300" s="34" t="str">
        <f t="shared" si="89"/>
        <v>1297VITR SS Equity</v>
      </c>
      <c r="K300" s="44" t="s">
        <v>2689</v>
      </c>
      <c r="L300" s="25">
        <v>0.41873508378404312</v>
      </c>
      <c r="M300" s="25">
        <v>0.14491469089297584</v>
      </c>
      <c r="N300" s="25">
        <v>0.23979596527887831</v>
      </c>
      <c r="O300" s="25">
        <v>3.5568608255832926E-2</v>
      </c>
      <c r="P300" s="26">
        <v>3.4274795598145453</v>
      </c>
      <c r="Q300" s="26">
        <v>2.5442444424777206</v>
      </c>
      <c r="R300" s="26">
        <v>2.3057495171594118</v>
      </c>
      <c r="S300" s="27">
        <v>36.512863366534859</v>
      </c>
      <c r="T300" s="27">
        <v>32.467532467532465</v>
      </c>
      <c r="U300" s="25">
        <v>0.20414201183431951</v>
      </c>
      <c r="V300" s="28">
        <v>1.4626728110599079</v>
      </c>
      <c r="W300" s="25">
        <v>0.81665742793791574</v>
      </c>
      <c r="X300" s="29" t="e">
        <v>#N/A</v>
      </c>
      <c r="Y300" s="28">
        <v>27.504762233184799</v>
      </c>
      <c r="Z300" s="28">
        <v>-12.306268897187156</v>
      </c>
      <c r="AA300" s="28">
        <v>4513000000</v>
      </c>
      <c r="AB300" s="28">
        <v>18387000000</v>
      </c>
      <c r="AC300" s="28" t="e">
        <v>#N/A</v>
      </c>
      <c r="AD300" s="30">
        <v>735000000</v>
      </c>
      <c r="AE300" s="36">
        <v>0</v>
      </c>
      <c r="AF300" s="66" t="e">
        <f ca="1">_xll.BDP($H300,AF$1)/1000000</f>
        <v>#NAME?</v>
      </c>
      <c r="AG300" s="66" t="e">
        <f ca="1">_xll.BDP($H300,AG$1)</f>
        <v>#NAME?</v>
      </c>
      <c r="AH300" s="67" t="e">
        <f ca="1">_xll.BDP($H300,AH$1)</f>
        <v>#NAME?</v>
      </c>
      <c r="AI300" s="67" t="e">
        <f ca="1">_xll.BDP($H300,AI$1)</f>
        <v>#NAME?</v>
      </c>
      <c r="AJ300" s="67" t="e">
        <f ca="1">_xll.BDP($H300,AJ$1)</f>
        <v>#NAME?</v>
      </c>
      <c r="AK300" s="67" t="e">
        <f ca="1">_xll.BDP($H300,AK$1)</f>
        <v>#NAME?</v>
      </c>
      <c r="AL300" s="67" t="e">
        <f ca="1">_xll.BDP($H300,AL$1)</f>
        <v>#NAME?</v>
      </c>
      <c r="AM300" s="34" t="e">
        <f ca="1">_xll.BDP($H300,AM$1)</f>
        <v>#NAME?</v>
      </c>
      <c r="AN300" s="34" t="e">
        <f ca="1">_xll.BDP($H300,AN$1)</f>
        <v>#NAME?</v>
      </c>
      <c r="AO300" s="34" t="e">
        <f ca="1">_xll.BDP($H300,AO$1)</f>
        <v>#NAME?</v>
      </c>
      <c r="AP300" s="34" t="e">
        <f ca="1">_xll.BDP($H300,AP$1)</f>
        <v>#NAME?</v>
      </c>
      <c r="AQ300" s="129">
        <v>0.28211369999999997</v>
      </c>
      <c r="AR300" s="129">
        <v>0.37137199999999998</v>
      </c>
      <c r="AS300" s="129">
        <v>0.10298560000000001</v>
      </c>
      <c r="AT300" s="63" t="s">
        <v>3520</v>
      </c>
      <c r="AU300" s="63" t="s">
        <v>3520</v>
      </c>
      <c r="AV300" t="str">
        <f t="shared" si="90"/>
        <v>26/06/2001</v>
      </c>
      <c r="AW300" s="67">
        <v>0.50595239514396295</v>
      </c>
      <c r="AX300" s="60">
        <f t="shared" si="91"/>
        <v>0.50595239514396295</v>
      </c>
      <c r="AY300" s="60">
        <f t="shared" si="92"/>
        <v>-6.1514451931535886E-17</v>
      </c>
      <c r="AZ300" s="60">
        <f t="shared" si="93"/>
        <v>0.50595239514396284</v>
      </c>
      <c r="BA300" s="67">
        <v>29.220840609137056</v>
      </c>
      <c r="BB300" s="60">
        <v>-3.5527136788005009E-15</v>
      </c>
      <c r="BC300" s="67">
        <v>29.220840609137053</v>
      </c>
      <c r="BD300" s="60" t="e">
        <f ca="1">_xll.BDP($H300,BD$1)</f>
        <v>#NAME?</v>
      </c>
      <c r="BE300" s="60" t="e">
        <f t="shared" ca="1" si="94"/>
        <v>#NAME?</v>
      </c>
      <c r="BF300" s="63">
        <v>593.66700000000003</v>
      </c>
      <c r="BG300" s="63">
        <v>809.5</v>
      </c>
      <c r="BH300" s="63">
        <v>921.66700000000003</v>
      </c>
      <c r="BI300" s="63">
        <v>687.96699999999998</v>
      </c>
      <c r="BJ300" s="63">
        <v>911.30000000000007</v>
      </c>
      <c r="BK300" s="63">
        <v>1036.5999999999999</v>
      </c>
      <c r="BL300" s="45">
        <f t="shared" ca="1" si="95"/>
        <v>0</v>
      </c>
      <c r="BM300" s="45">
        <f t="shared" ca="1" si="96"/>
        <v>0</v>
      </c>
      <c r="BN300" s="45">
        <f t="shared" ca="1" si="97"/>
        <v>0</v>
      </c>
      <c r="BO300" s="45">
        <f t="shared" ca="1" si="98"/>
        <v>0</v>
      </c>
      <c r="BP300" s="45">
        <f t="shared" ca="1" si="99"/>
        <v>0</v>
      </c>
      <c r="BQ300" s="45">
        <f t="shared" ca="1" si="100"/>
        <v>0</v>
      </c>
      <c r="BR300" s="29">
        <f t="shared" ca="1" si="101"/>
        <v>0</v>
      </c>
      <c r="CI300" s="125">
        <f t="shared" si="102"/>
        <v>0.41873508378404312</v>
      </c>
      <c r="CJ300">
        <f t="shared" si="103"/>
        <v>0</v>
      </c>
      <c r="CK300">
        <f t="shared" si="104"/>
        <v>0</v>
      </c>
      <c r="CL300">
        <f t="shared" si="105"/>
        <v>0</v>
      </c>
      <c r="CM300">
        <f t="shared" si="106"/>
        <v>0</v>
      </c>
      <c r="CN300">
        <f t="shared" si="107"/>
        <v>0</v>
      </c>
      <c r="CO300">
        <f t="shared" si="108"/>
        <v>1</v>
      </c>
      <c r="CP300">
        <f t="shared" si="109"/>
        <v>0</v>
      </c>
      <c r="CR300" t="e">
        <f ca="1">_xll.BDP($H300,CR$1)</f>
        <v>#NAME?</v>
      </c>
      <c r="CS300" t="e">
        <f ca="1">_xll.BDP($H300,CS$1)</f>
        <v>#NAME?</v>
      </c>
      <c r="CT300" s="121" t="e">
        <f ca="1">_xll.BDP($H300,CT$1)</f>
        <v>#NAME?</v>
      </c>
      <c r="CU300" s="122" t="e">
        <f ca="1">_xll.BDP($H300,CU$1)</f>
        <v>#NAME?</v>
      </c>
      <c r="CV300" s="122" t="e">
        <f ca="1">_xll.BDP($H300,CV$1)</f>
        <v>#NAME?</v>
      </c>
      <c r="CW300" s="122" t="e">
        <f ca="1">_xll.BDP($H300,CW$1)</f>
        <v>#NAME?</v>
      </c>
    </row>
    <row r="301" spans="1:101" hidden="1" x14ac:dyDescent="0.3">
      <c r="A301" t="str">
        <f t="shared" si="88"/>
        <v>7A</v>
      </c>
      <c r="B301">
        <v>7</v>
      </c>
      <c r="C301" s="31" t="s">
        <v>3295</v>
      </c>
      <c r="D301" s="31">
        <v>4</v>
      </c>
      <c r="E301" s="31">
        <v>1</v>
      </c>
      <c r="F301" s="33">
        <v>0.4</v>
      </c>
      <c r="G301" s="31" t="s">
        <v>2646</v>
      </c>
      <c r="H301" s="44" t="s">
        <v>2647</v>
      </c>
      <c r="I301" s="34">
        <v>1298</v>
      </c>
      <c r="J301" s="34" t="str">
        <f t="shared" si="89"/>
        <v>1298EVO SS Equity</v>
      </c>
      <c r="K301" s="44" t="s">
        <v>2648</v>
      </c>
      <c r="L301" s="25">
        <v>0.90868440995182931</v>
      </c>
      <c r="M301" s="25">
        <v>0.8698961752088854</v>
      </c>
      <c r="N301" s="25">
        <v>0.59022255342301766</v>
      </c>
      <c r="O301" s="25">
        <v>0.27032042691040681</v>
      </c>
      <c r="P301" s="26">
        <v>28.731419558385777</v>
      </c>
      <c r="Q301" s="26">
        <v>26.74695745136184</v>
      </c>
      <c r="R301" s="26">
        <v>29.728364722869838</v>
      </c>
      <c r="S301" s="27">
        <v>58.903660015140133</v>
      </c>
      <c r="T301" s="27">
        <v>69.225948129277967</v>
      </c>
      <c r="U301" s="25">
        <v>-0.22513994221520717</v>
      </c>
      <c r="V301" s="28">
        <v>-0.40091201367586637</v>
      </c>
      <c r="W301" s="25">
        <v>0.77967450289813245</v>
      </c>
      <c r="X301" s="29" t="e">
        <v>#N/A</v>
      </c>
      <c r="Y301" s="28">
        <v>52.39654834153388</v>
      </c>
      <c r="Z301" s="28">
        <v>62.267111159960443</v>
      </c>
      <c r="AA301" s="28">
        <v>1043874000</v>
      </c>
      <c r="AB301" s="28">
        <v>3359206000</v>
      </c>
      <c r="AC301" s="28" t="e">
        <v>#N/A</v>
      </c>
      <c r="AD301" s="30">
        <v>1008744000</v>
      </c>
      <c r="AE301" s="36">
        <v>0</v>
      </c>
      <c r="AF301" s="66" t="e">
        <f ca="1">_xll.BDP($H301,AF$1)/1000000</f>
        <v>#NAME?</v>
      </c>
      <c r="AG301" s="66" t="e">
        <f ca="1">_xll.BDP($H301,AG$1)</f>
        <v>#NAME?</v>
      </c>
      <c r="AH301" s="67" t="e">
        <f ca="1">_xll.BDP($H301,AH$1)</f>
        <v>#NAME?</v>
      </c>
      <c r="AI301" s="67" t="e">
        <f ca="1">_xll.BDP($H301,AI$1)</f>
        <v>#NAME?</v>
      </c>
      <c r="AJ301" s="67" t="e">
        <f ca="1">_xll.BDP($H301,AJ$1)</f>
        <v>#NAME?</v>
      </c>
      <c r="AK301" s="67" t="e">
        <f ca="1">_xll.BDP($H301,AK$1)</f>
        <v>#NAME?</v>
      </c>
      <c r="AL301" s="67" t="e">
        <f ca="1">_xll.BDP($H301,AL$1)</f>
        <v>#NAME?</v>
      </c>
      <c r="AM301" s="34" t="e">
        <f ca="1">_xll.BDP($H301,AM$1)</f>
        <v>#NAME?</v>
      </c>
      <c r="AN301" s="34" t="e">
        <f ca="1">_xll.BDP($H301,AN$1)</f>
        <v>#NAME?</v>
      </c>
      <c r="AO301" s="34" t="e">
        <f ca="1">_xll.BDP($H301,AO$1)</f>
        <v>#NAME?</v>
      </c>
      <c r="AP301" s="34" t="e">
        <f ca="1">_xll.BDP($H301,AP$1)</f>
        <v>#NAME?</v>
      </c>
      <c r="AQ301" s="129" t="e">
        <v>#VALUE!</v>
      </c>
      <c r="AR301" s="129" t="e">
        <v>#VALUE!</v>
      </c>
      <c r="AS301" s="129">
        <v>0.58707290000000001</v>
      </c>
      <c r="AT301" s="63" t="s">
        <v>3521</v>
      </c>
      <c r="AU301" s="63" t="s">
        <v>3521</v>
      </c>
      <c r="AV301" t="str">
        <f t="shared" si="90"/>
        <v>20/03/2015</v>
      </c>
      <c r="AW301" s="67">
        <v>1.760574501763023</v>
      </c>
      <c r="AX301" s="60">
        <f t="shared" si="91"/>
        <v>1.760574501763023</v>
      </c>
      <c r="AY301" s="60">
        <f t="shared" si="92"/>
        <v>0</v>
      </c>
      <c r="AZ301" s="60">
        <f t="shared" si="93"/>
        <v>1.760574501763023</v>
      </c>
      <c r="BA301" s="67">
        <v>50.668016187611229</v>
      </c>
      <c r="BB301" s="60">
        <v>0</v>
      </c>
      <c r="BC301" s="67">
        <v>50.668016187611229</v>
      </c>
      <c r="BD301" s="60" t="e">
        <f ca="1">_xll.BDP($H301,BD$1)</f>
        <v>#NAME?</v>
      </c>
      <c r="BE301" s="60" t="e">
        <f t="shared" ca="1" si="94"/>
        <v>#NAME?</v>
      </c>
      <c r="BF301" s="63">
        <v>1067.1880000000001</v>
      </c>
      <c r="BG301" s="63">
        <v>1203.9380000000001</v>
      </c>
      <c r="BH301" s="63">
        <v>1414.3330000000001</v>
      </c>
      <c r="BI301" s="63">
        <v>986.14300000000003</v>
      </c>
      <c r="BJ301" s="63">
        <v>1084.068</v>
      </c>
      <c r="BK301" s="63">
        <v>1314.338</v>
      </c>
      <c r="BL301" s="45">
        <f t="shared" ca="1" si="95"/>
        <v>0</v>
      </c>
      <c r="BM301" s="45">
        <f t="shared" ca="1" si="96"/>
        <v>0</v>
      </c>
      <c r="BN301" s="45">
        <f t="shared" ca="1" si="97"/>
        <v>0</v>
      </c>
      <c r="BO301" s="45">
        <f t="shared" ca="1" si="98"/>
        <v>0</v>
      </c>
      <c r="BP301" s="45">
        <f t="shared" ca="1" si="99"/>
        <v>0</v>
      </c>
      <c r="BQ301" s="45">
        <f t="shared" ca="1" si="100"/>
        <v>0</v>
      </c>
      <c r="BR301" s="29">
        <f t="shared" ca="1" si="101"/>
        <v>0</v>
      </c>
      <c r="CI301" s="125">
        <f t="shared" si="102"/>
        <v>0.90868440995182931</v>
      </c>
      <c r="CJ301">
        <f t="shared" si="103"/>
        <v>0</v>
      </c>
      <c r="CK301">
        <f t="shared" si="104"/>
        <v>0</v>
      </c>
      <c r="CL301">
        <f t="shared" si="105"/>
        <v>0</v>
      </c>
      <c r="CM301">
        <f t="shared" si="106"/>
        <v>0</v>
      </c>
      <c r="CN301">
        <f t="shared" si="107"/>
        <v>0</v>
      </c>
      <c r="CO301">
        <f t="shared" si="108"/>
        <v>0</v>
      </c>
      <c r="CP301">
        <f t="shared" si="109"/>
        <v>1</v>
      </c>
      <c r="CR301" t="e">
        <f ca="1">_xll.BDP($H301,CR$1)</f>
        <v>#NAME?</v>
      </c>
      <c r="CS301" t="e">
        <f ca="1">_xll.BDP($H301,CS$1)</f>
        <v>#NAME?</v>
      </c>
      <c r="CT301" s="121" t="e">
        <f ca="1">_xll.BDP($H301,CT$1)</f>
        <v>#NAME?</v>
      </c>
      <c r="CU301" s="122" t="e">
        <f ca="1">_xll.BDP($H301,CU$1)</f>
        <v>#NAME?</v>
      </c>
      <c r="CV301" s="122" t="e">
        <f ca="1">_xll.BDP($H301,CV$1)</f>
        <v>#NAME?</v>
      </c>
      <c r="CW301" s="122" t="e">
        <f ca="1">_xll.BDP($H301,CW$1)</f>
        <v>#NAME?</v>
      </c>
    </row>
    <row r="302" spans="1:101" hidden="1" x14ac:dyDescent="0.3">
      <c r="A302" t="str">
        <f t="shared" si="88"/>
        <v>7A</v>
      </c>
      <c r="B302">
        <v>7</v>
      </c>
      <c r="C302" s="31" t="s">
        <v>3295</v>
      </c>
      <c r="D302" s="31">
        <v>4</v>
      </c>
      <c r="E302" s="31">
        <v>2</v>
      </c>
      <c r="F302" s="33">
        <v>0.2</v>
      </c>
      <c r="G302" s="31" t="s">
        <v>2876</v>
      </c>
      <c r="H302" s="24" t="s">
        <v>2311</v>
      </c>
      <c r="I302" s="35">
        <v>1299</v>
      </c>
      <c r="J302" s="34" t="str">
        <f t="shared" si="89"/>
        <v>1299ERF FP Equity</v>
      </c>
      <c r="K302" s="24" t="s">
        <v>2312</v>
      </c>
      <c r="L302" s="25">
        <v>0.31718110621310114</v>
      </c>
      <c r="M302" s="25">
        <v>0.30111500679111786</v>
      </c>
      <c r="N302" s="25">
        <v>0.12759381531497202</v>
      </c>
      <c r="O302" s="25">
        <v>0.12396780192200159</v>
      </c>
      <c r="P302" s="26">
        <v>8.1388283232655407</v>
      </c>
      <c r="Q302" s="26">
        <v>6.2019590217514535</v>
      </c>
      <c r="R302" s="26">
        <v>11.292236587346199</v>
      </c>
      <c r="S302" s="27">
        <v>21.931588458317066</v>
      </c>
      <c r="T302" s="27">
        <v>21.717495269736741</v>
      </c>
      <c r="U302" s="25">
        <v>0.44636266427511989</v>
      </c>
      <c r="V302" s="28">
        <v>2.1405177404681166</v>
      </c>
      <c r="W302" s="25">
        <v>0.49116583800967251</v>
      </c>
      <c r="X302" s="29" t="e">
        <v>#N/A</v>
      </c>
      <c r="Y302" s="28">
        <v>15.32343933842785</v>
      </c>
      <c r="Z302" s="28">
        <v>12.009045946306696</v>
      </c>
      <c r="AA302" s="28">
        <v>3165900000</v>
      </c>
      <c r="AB302" s="28">
        <v>7689900000</v>
      </c>
      <c r="AC302" s="28">
        <v>23100000</v>
      </c>
      <c r="AD302" s="30">
        <v>954800000</v>
      </c>
      <c r="AE302" s="36">
        <v>2.4193548387096774E-2</v>
      </c>
      <c r="AF302" s="66" t="e">
        <f ca="1">_xll.BDP($H302,AF$1)/1000000</f>
        <v>#NAME?</v>
      </c>
      <c r="AG302" s="66" t="e">
        <f ca="1">_xll.BDP($H302,AG$1)</f>
        <v>#NAME?</v>
      </c>
      <c r="AH302" s="67" t="e">
        <f ca="1">_xll.BDP($H302,AH$1)</f>
        <v>#NAME?</v>
      </c>
      <c r="AI302" s="67" t="e">
        <f ca="1">_xll.BDP($H302,AI$1)</f>
        <v>#NAME?</v>
      </c>
      <c r="AJ302" s="67" t="e">
        <f ca="1">_xll.BDP($H302,AJ$1)</f>
        <v>#NAME?</v>
      </c>
      <c r="AK302" s="67" t="e">
        <f ca="1">_xll.BDP($H302,AK$1)</f>
        <v>#NAME?</v>
      </c>
      <c r="AL302" s="67" t="e">
        <f ca="1">_xll.BDP($H302,AL$1)</f>
        <v>#NAME?</v>
      </c>
      <c r="AM302" s="34" t="e">
        <f ca="1">_xll.BDP($H302,AM$1)</f>
        <v>#NAME?</v>
      </c>
      <c r="AN302" s="34" t="e">
        <f ca="1">_xll.BDP($H302,AN$1)</f>
        <v>#NAME?</v>
      </c>
      <c r="AO302" s="34" t="e">
        <f ca="1">_xll.BDP($H302,AO$1)</f>
        <v>#NAME?</v>
      </c>
      <c r="AP302" s="34" t="e">
        <f ca="1">_xll.BDP($H302,AP$1)</f>
        <v>#NAME?</v>
      </c>
      <c r="AQ302" s="129">
        <v>0.2166197</v>
      </c>
      <c r="AR302" s="129">
        <v>0.1663878</v>
      </c>
      <c r="AS302" s="129">
        <v>3.1228039999999999E-2</v>
      </c>
      <c r="AT302" s="63" t="s">
        <v>3998</v>
      </c>
      <c r="AU302" s="63" t="s">
        <v>3317</v>
      </c>
      <c r="AV302" t="str">
        <f t="shared" si="90"/>
        <v>#N/A N/A</v>
      </c>
      <c r="AW302" s="67">
        <v>1.5933715742511154</v>
      </c>
      <c r="AX302" s="60">
        <f t="shared" si="91"/>
        <v>1.5933715742511154</v>
      </c>
      <c r="AY302" s="60">
        <f t="shared" si="92"/>
        <v>-0.12069770320124795</v>
      </c>
      <c r="AZ302" s="60">
        <f t="shared" si="93"/>
        <v>1.4726738710498675</v>
      </c>
      <c r="BA302" s="67">
        <v>30.179530701503577</v>
      </c>
      <c r="BB302" s="60">
        <v>-2.2860957847042371</v>
      </c>
      <c r="BC302" s="67">
        <v>27.89343491679934</v>
      </c>
      <c r="BD302" s="60" t="e">
        <f ca="1">_xll.BDP($H302,BD$1)</f>
        <v>#NAME?</v>
      </c>
      <c r="BE302" s="60" t="e">
        <f t="shared" ca="1" si="94"/>
        <v>#NAME?</v>
      </c>
      <c r="BF302" s="63">
        <v>558.875</v>
      </c>
      <c r="BG302" s="63">
        <v>665</v>
      </c>
      <c r="BH302" s="63">
        <v>750.7</v>
      </c>
      <c r="BI302" s="63">
        <v>410.54700000000003</v>
      </c>
      <c r="BJ302" s="63">
        <v>498.67</v>
      </c>
      <c r="BK302" s="63">
        <v>585.47400000000005</v>
      </c>
      <c r="BL302" s="45">
        <f t="shared" ca="1" si="95"/>
        <v>0</v>
      </c>
      <c r="BM302" s="45">
        <f t="shared" ca="1" si="96"/>
        <v>0</v>
      </c>
      <c r="BN302" s="45">
        <f t="shared" ca="1" si="97"/>
        <v>0</v>
      </c>
      <c r="BO302" s="45">
        <f t="shared" ca="1" si="98"/>
        <v>0</v>
      </c>
      <c r="BP302" s="45">
        <f t="shared" ca="1" si="99"/>
        <v>0</v>
      </c>
      <c r="BQ302" s="45">
        <f t="shared" ca="1" si="100"/>
        <v>0</v>
      </c>
      <c r="BR302" s="29">
        <f t="shared" ca="1" si="101"/>
        <v>0</v>
      </c>
      <c r="CI302" s="125">
        <f t="shared" si="102"/>
        <v>0.31718110621310114</v>
      </c>
      <c r="CJ302">
        <f t="shared" si="103"/>
        <v>0</v>
      </c>
      <c r="CK302">
        <f t="shared" si="104"/>
        <v>0</v>
      </c>
      <c r="CL302">
        <f t="shared" si="105"/>
        <v>0</v>
      </c>
      <c r="CM302">
        <f t="shared" si="106"/>
        <v>0</v>
      </c>
      <c r="CN302">
        <f t="shared" si="107"/>
        <v>1</v>
      </c>
      <c r="CO302">
        <f t="shared" si="108"/>
        <v>0</v>
      </c>
      <c r="CP302">
        <f t="shared" si="109"/>
        <v>0</v>
      </c>
      <c r="CR302" t="e">
        <f ca="1">_xll.BDP($H302,CR$1)</f>
        <v>#NAME?</v>
      </c>
      <c r="CS302" t="e">
        <f ca="1">_xll.BDP($H302,CS$1)</f>
        <v>#NAME?</v>
      </c>
      <c r="CT302" s="121" t="e">
        <f ca="1">_xll.BDP($H302,CT$1)</f>
        <v>#NAME?</v>
      </c>
      <c r="CU302" s="122" t="e">
        <f ca="1">_xll.BDP($H302,CU$1)</f>
        <v>#NAME?</v>
      </c>
      <c r="CV302" s="122" t="e">
        <f ca="1">_xll.BDP($H302,CV$1)</f>
        <v>#NAME?</v>
      </c>
      <c r="CW302" s="122" t="e">
        <f ca="1">_xll.BDP($H302,CW$1)</f>
        <v>#NAME?</v>
      </c>
    </row>
    <row r="303" spans="1:101" x14ac:dyDescent="0.3">
      <c r="A303" t="str">
        <f t="shared" si="88"/>
        <v>10C</v>
      </c>
      <c r="B303">
        <v>10</v>
      </c>
      <c r="C303" s="31" t="s">
        <v>3294</v>
      </c>
      <c r="D303" s="31">
        <v>4</v>
      </c>
      <c r="E303" s="31">
        <v>2</v>
      </c>
      <c r="F303" s="33">
        <v>0.18</v>
      </c>
      <c r="G303" s="31" t="s">
        <v>2499</v>
      </c>
      <c r="H303" s="24" t="s">
        <v>263</v>
      </c>
      <c r="I303" s="34">
        <v>1300</v>
      </c>
      <c r="J303" s="34" t="str">
        <f t="shared" si="89"/>
        <v>1300PLNT US Equity</v>
      </c>
      <c r="K303" s="24" t="s">
        <v>936</v>
      </c>
      <c r="L303" s="25">
        <v>0.3497973769317364</v>
      </c>
      <c r="M303" s="25">
        <v>0.25037181765034094</v>
      </c>
      <c r="N303" s="25">
        <v>0.22721092306419846</v>
      </c>
      <c r="O303" s="25">
        <v>0.15000661746920596</v>
      </c>
      <c r="P303" s="26">
        <v>13.401664069934199</v>
      </c>
      <c r="Q303" s="26">
        <v>9.4614488169222319</v>
      </c>
      <c r="R303" s="26" t="e">
        <v>#N/A</v>
      </c>
      <c r="S303" s="27">
        <v>41.821953359704779</v>
      </c>
      <c r="T303" s="27">
        <v>47.321333259320305</v>
      </c>
      <c r="U303" s="25">
        <v>0.86545764058332852</v>
      </c>
      <c r="V303" s="28">
        <v>4.4494167783010719</v>
      </c>
      <c r="W303" s="25">
        <v>-5.4577681105051859E-2</v>
      </c>
      <c r="X303" s="29">
        <v>3.7008432900140269E-2</v>
      </c>
      <c r="Y303" s="28">
        <v>23.261474999498891</v>
      </c>
      <c r="Z303" s="28">
        <v>18.720803893720152</v>
      </c>
      <c r="AA303" s="28">
        <v>1050246000</v>
      </c>
      <c r="AB303" s="28">
        <v>1752936000</v>
      </c>
      <c r="AC303" s="28">
        <v>7267000</v>
      </c>
      <c r="AD303" s="30">
        <v>280107000</v>
      </c>
      <c r="AE303" s="36">
        <v>2.5943657245266986E-2</v>
      </c>
      <c r="AF303" s="66" t="e">
        <f ca="1">_xll.BDP($H303,AF$1)/1000000</f>
        <v>#NAME?</v>
      </c>
      <c r="AG303" s="66" t="e">
        <f ca="1">_xll.BDP($H303,AG$1)</f>
        <v>#NAME?</v>
      </c>
      <c r="AH303" s="67" t="e">
        <f ca="1">_xll.BDP($H303,AH$1)</f>
        <v>#NAME?</v>
      </c>
      <c r="AI303" s="67" t="e">
        <f ca="1">_xll.BDP($H303,AI$1)</f>
        <v>#NAME?</v>
      </c>
      <c r="AJ303" s="67" t="e">
        <f ca="1">_xll.BDP($H303,AJ$1)</f>
        <v>#NAME?</v>
      </c>
      <c r="AK303" s="67" t="e">
        <f ca="1">_xll.BDP($H303,AK$1)</f>
        <v>#NAME?</v>
      </c>
      <c r="AL303" s="67" t="e">
        <f ca="1">_xll.BDP($H303,AL$1)</f>
        <v>#NAME?</v>
      </c>
      <c r="AM303" s="34" t="e">
        <f ca="1">_xll.BDP($H303,AM$1)</f>
        <v>#NAME?</v>
      </c>
      <c r="AN303" s="34" t="e">
        <f ca="1">_xll.BDP($H303,AN$1)</f>
        <v>#NAME?</v>
      </c>
      <c r="AO303" s="34" t="e">
        <f ca="1">_xll.BDP($H303,AO$1)</f>
        <v>#NAME?</v>
      </c>
      <c r="AP303" s="34" t="e">
        <f ca="1">_xll.BDP($H303,AP$1)</f>
        <v>#NAME?</v>
      </c>
      <c r="AQ303" s="129" t="e">
        <v>#VALUE!</v>
      </c>
      <c r="AR303" s="129" t="e">
        <v>#VALUE!</v>
      </c>
      <c r="AS303" s="129">
        <v>0.1289361</v>
      </c>
      <c r="AT303" s="63" t="s">
        <v>3522</v>
      </c>
      <c r="AU303" s="63" t="s">
        <v>3522</v>
      </c>
      <c r="AV303" t="str">
        <f t="shared" si="90"/>
        <v>06/08/2015</v>
      </c>
      <c r="AW303" s="67" t="s">
        <v>3317</v>
      </c>
      <c r="AX303" s="60">
        <f t="shared" si="91"/>
        <v>0</v>
      </c>
      <c r="AY303" s="60">
        <f t="shared" ca="1" si="92"/>
        <v>0</v>
      </c>
      <c r="AZ303" s="60">
        <f t="shared" ca="1" si="93"/>
        <v>0</v>
      </c>
      <c r="BA303" s="67">
        <v>0</v>
      </c>
      <c r="BB303" s="60">
        <v>43.202193179988917</v>
      </c>
      <c r="BC303" s="67">
        <v>43.202193179988917</v>
      </c>
      <c r="BD303" s="60" t="e">
        <f ca="1">_xll.BDP($H303,BD$1)</f>
        <v>#NAME?</v>
      </c>
      <c r="BE303" s="60" t="e">
        <f t="shared" ca="1" si="94"/>
        <v>#NAME?</v>
      </c>
      <c r="BF303" s="63">
        <v>192.875</v>
      </c>
      <c r="BG303" s="63">
        <v>226.88200000000001</v>
      </c>
      <c r="BH303" s="63">
        <v>260.5</v>
      </c>
      <c r="BI303" s="63">
        <v>194.404</v>
      </c>
      <c r="BJ303" s="63">
        <v>216.20600000000002</v>
      </c>
      <c r="BK303" s="63">
        <v>227.33</v>
      </c>
      <c r="BL303" s="45">
        <f t="shared" ca="1" si="95"/>
        <v>0</v>
      </c>
      <c r="BM303" s="45">
        <f t="shared" ca="1" si="96"/>
        <v>0</v>
      </c>
      <c r="BN303" s="45">
        <f t="shared" ca="1" si="97"/>
        <v>0</v>
      </c>
      <c r="BO303" s="45">
        <f t="shared" ca="1" si="98"/>
        <v>0</v>
      </c>
      <c r="BP303" s="45">
        <f t="shared" ca="1" si="99"/>
        <v>0</v>
      </c>
      <c r="BQ303" s="45">
        <f t="shared" ca="1" si="100"/>
        <v>0</v>
      </c>
      <c r="BR303" s="29">
        <f t="shared" ca="1" si="101"/>
        <v>0</v>
      </c>
      <c r="CI303" s="125">
        <f t="shared" si="102"/>
        <v>0.3497973769317364</v>
      </c>
      <c r="CJ303">
        <f t="shared" si="103"/>
        <v>0</v>
      </c>
      <c r="CK303">
        <f t="shared" si="104"/>
        <v>0</v>
      </c>
      <c r="CL303">
        <f t="shared" si="105"/>
        <v>0</v>
      </c>
      <c r="CM303">
        <f t="shared" si="106"/>
        <v>0</v>
      </c>
      <c r="CN303">
        <f t="shared" si="107"/>
        <v>1</v>
      </c>
      <c r="CO303">
        <f t="shared" si="108"/>
        <v>0</v>
      </c>
      <c r="CP303">
        <f t="shared" si="109"/>
        <v>0</v>
      </c>
      <c r="CR303" t="e">
        <f ca="1">_xll.BDP($H303,CR$1)</f>
        <v>#NAME?</v>
      </c>
      <c r="CS303" t="e">
        <f ca="1">_xll.BDP($H303,CS$1)</f>
        <v>#NAME?</v>
      </c>
      <c r="CT303" s="121" t="e">
        <f ca="1">_xll.BDP($H303,CT$1)</f>
        <v>#NAME?</v>
      </c>
      <c r="CU303" s="122" t="e">
        <f ca="1">_xll.BDP($H303,CU$1)</f>
        <v>#NAME?</v>
      </c>
      <c r="CV303" s="122" t="e">
        <f ca="1">_xll.BDP($H303,CV$1)</f>
        <v>#NAME?</v>
      </c>
      <c r="CW303" s="122" t="e">
        <f ca="1">_xll.BDP($H303,CW$1)</f>
        <v>#NAME?</v>
      </c>
    </row>
    <row r="304" spans="1:101" hidden="1" x14ac:dyDescent="0.3">
      <c r="A304" t="str">
        <f t="shared" si="88"/>
        <v>7A</v>
      </c>
      <c r="B304">
        <v>7</v>
      </c>
      <c r="C304" s="31" t="s">
        <v>3295</v>
      </c>
      <c r="D304" s="31">
        <v>5</v>
      </c>
      <c r="E304" s="31">
        <v>1</v>
      </c>
      <c r="F304" s="33">
        <v>0.15</v>
      </c>
      <c r="G304" s="31" t="s">
        <v>3104</v>
      </c>
      <c r="H304" s="24" t="s">
        <v>149</v>
      </c>
      <c r="I304" s="35">
        <v>1301</v>
      </c>
      <c r="J304" s="34" t="str">
        <f t="shared" si="89"/>
        <v>1301GGG US Equity</v>
      </c>
      <c r="K304" s="24" t="s">
        <v>796</v>
      </c>
      <c r="L304" s="25">
        <v>0.57764581505136703</v>
      </c>
      <c r="M304" s="25">
        <v>0.44781686346785565</v>
      </c>
      <c r="N304" s="25">
        <v>0.4085081239487825</v>
      </c>
      <c r="O304" s="25">
        <v>0.34771426593857352</v>
      </c>
      <c r="P304" s="26">
        <v>30.417817040054342</v>
      </c>
      <c r="Q304" s="26">
        <v>24.953936393379365</v>
      </c>
      <c r="R304" s="26">
        <v>26.58300653594771</v>
      </c>
      <c r="S304" s="27">
        <v>29.862553536910394</v>
      </c>
      <c r="T304" s="27">
        <v>30.370777799704314</v>
      </c>
      <c r="U304" s="25">
        <v>-0.10285822101382666</v>
      </c>
      <c r="V304" s="28">
        <v>-0.30743079104448001</v>
      </c>
      <c r="W304" s="25">
        <v>0.83996924843166998</v>
      </c>
      <c r="X304" s="29">
        <v>4.7627699745627479E-2</v>
      </c>
      <c r="Y304" s="28">
        <v>7.0238480166575954</v>
      </c>
      <c r="Z304" s="28">
        <v>12.337390964873229</v>
      </c>
      <c r="AA304" s="28">
        <v>1278871000</v>
      </c>
      <c r="AB304" s="28">
        <v>1647042000</v>
      </c>
      <c r="AC304" s="28">
        <v>37640000</v>
      </c>
      <c r="AD304" s="30">
        <v>412173899.23934889</v>
      </c>
      <c r="AE304" s="36">
        <v>9.1320678163908917E-2</v>
      </c>
      <c r="AF304" s="66" t="e">
        <f ca="1">_xll.BDP($H304,AF$1)/1000000</f>
        <v>#NAME?</v>
      </c>
      <c r="AG304" s="66" t="e">
        <f ca="1">_xll.BDP($H304,AG$1)</f>
        <v>#NAME?</v>
      </c>
      <c r="AH304" s="67" t="e">
        <f ca="1">_xll.BDP($H304,AH$1)</f>
        <v>#NAME?</v>
      </c>
      <c r="AI304" s="67" t="e">
        <f ca="1">_xll.BDP($H304,AI$1)</f>
        <v>#NAME?</v>
      </c>
      <c r="AJ304" s="67" t="e">
        <f ca="1">_xll.BDP($H304,AJ$1)</f>
        <v>#NAME?</v>
      </c>
      <c r="AK304" s="67" t="e">
        <f ca="1">_xll.BDP($H304,AK$1)</f>
        <v>#NAME?</v>
      </c>
      <c r="AL304" s="67" t="e">
        <f ca="1">_xll.BDP($H304,AL$1)</f>
        <v>#NAME?</v>
      </c>
      <c r="AM304" s="34" t="e">
        <f ca="1">_xll.BDP($H304,AM$1)</f>
        <v>#NAME?</v>
      </c>
      <c r="AN304" s="34" t="e">
        <f ca="1">_xll.BDP($H304,AN$1)</f>
        <v>#NAME?</v>
      </c>
      <c r="AO304" s="34" t="e">
        <f ca="1">_xll.BDP($H304,AO$1)</f>
        <v>#NAME?</v>
      </c>
      <c r="AP304" s="34" t="e">
        <f ca="1">_xll.BDP($H304,AP$1)</f>
        <v>#NAME?</v>
      </c>
      <c r="AQ304" s="129">
        <v>0.15727920000000001</v>
      </c>
      <c r="AR304" s="129">
        <v>0.18286860000000002</v>
      </c>
      <c r="AS304" s="129">
        <v>0.13895390000000002</v>
      </c>
      <c r="AT304" s="63" t="s">
        <v>3998</v>
      </c>
      <c r="AU304" s="63" t="s">
        <v>3317</v>
      </c>
      <c r="AV304" t="str">
        <f t="shared" si="90"/>
        <v>#N/A N/A</v>
      </c>
      <c r="AW304" s="67">
        <v>1.0839483367341032</v>
      </c>
      <c r="AX304" s="60">
        <f t="shared" si="91"/>
        <v>1.0839483367341032</v>
      </c>
      <c r="AY304" s="60">
        <f t="shared" si="92"/>
        <v>1.3448365968536835</v>
      </c>
      <c r="AZ304" s="60">
        <f t="shared" si="93"/>
        <v>2.4287849335877869</v>
      </c>
      <c r="BA304" s="67">
        <v>31.725836598682282</v>
      </c>
      <c r="BB304" s="60">
        <v>39.361715570558673</v>
      </c>
      <c r="BC304" s="67">
        <v>71.087552169240951</v>
      </c>
      <c r="BD304" s="60" t="e">
        <f ca="1">_xll.BDP($H304,BD$1)</f>
        <v>#NAME?</v>
      </c>
      <c r="BE304" s="60" t="e">
        <f t="shared" ca="1" si="94"/>
        <v>#NAME?</v>
      </c>
      <c r="BF304" s="63">
        <v>522.90899999999999</v>
      </c>
      <c r="BG304" s="63">
        <v>543.63599999999997</v>
      </c>
      <c r="BH304" s="63">
        <v>580.66700000000003</v>
      </c>
      <c r="BI304" s="63">
        <v>434.822</v>
      </c>
      <c r="BJ304" s="63">
        <v>501.69800000000004</v>
      </c>
      <c r="BK304" s="63">
        <v>543.03899999999999</v>
      </c>
      <c r="BL304" s="45">
        <f t="shared" ca="1" si="95"/>
        <v>0</v>
      </c>
      <c r="BM304" s="45">
        <f t="shared" ca="1" si="96"/>
        <v>0</v>
      </c>
      <c r="BN304" s="45">
        <f t="shared" ca="1" si="97"/>
        <v>0</v>
      </c>
      <c r="BO304" s="45">
        <f t="shared" ca="1" si="98"/>
        <v>0</v>
      </c>
      <c r="BP304" s="45">
        <f t="shared" ca="1" si="99"/>
        <v>0</v>
      </c>
      <c r="BQ304" s="45">
        <f t="shared" ca="1" si="100"/>
        <v>0</v>
      </c>
      <c r="BR304" s="29">
        <f t="shared" ca="1" si="101"/>
        <v>0</v>
      </c>
      <c r="CI304" s="125">
        <f t="shared" si="102"/>
        <v>0.57764581505136703</v>
      </c>
      <c r="CJ304">
        <f t="shared" si="103"/>
        <v>0</v>
      </c>
      <c r="CK304">
        <f t="shared" si="104"/>
        <v>0</v>
      </c>
      <c r="CL304">
        <f t="shared" si="105"/>
        <v>0</v>
      </c>
      <c r="CM304">
        <f t="shared" si="106"/>
        <v>0</v>
      </c>
      <c r="CN304">
        <f t="shared" si="107"/>
        <v>0</v>
      </c>
      <c r="CO304">
        <f t="shared" si="108"/>
        <v>0</v>
      </c>
      <c r="CP304">
        <f t="shared" si="109"/>
        <v>1</v>
      </c>
      <c r="CR304" t="e">
        <f ca="1">_xll.BDP($H304,CR$1)</f>
        <v>#NAME?</v>
      </c>
      <c r="CS304" t="e">
        <f ca="1">_xll.BDP($H304,CS$1)</f>
        <v>#NAME?</v>
      </c>
      <c r="CT304" s="121" t="e">
        <f ca="1">_xll.BDP($H304,CT$1)</f>
        <v>#NAME?</v>
      </c>
      <c r="CU304" s="122" t="e">
        <f ca="1">_xll.BDP($H304,CU$1)</f>
        <v>#NAME?</v>
      </c>
      <c r="CV304" s="122" t="e">
        <f ca="1">_xll.BDP($H304,CV$1)</f>
        <v>#NAME?</v>
      </c>
      <c r="CW304" s="122" t="e">
        <f ca="1">_xll.BDP($H304,CW$1)</f>
        <v>#NAME?</v>
      </c>
    </row>
    <row r="305" spans="1:105" hidden="1" x14ac:dyDescent="0.3">
      <c r="A305" t="str">
        <f t="shared" si="88"/>
        <v>8B</v>
      </c>
      <c r="B305">
        <v>8</v>
      </c>
      <c r="C305" s="31" t="s">
        <v>3296</v>
      </c>
      <c r="D305" s="31">
        <v>5</v>
      </c>
      <c r="E305" s="31">
        <v>1</v>
      </c>
      <c r="F305" s="33">
        <v>0.11</v>
      </c>
      <c r="G305" s="31" t="s">
        <v>2824</v>
      </c>
      <c r="H305" s="31" t="s">
        <v>1289</v>
      </c>
      <c r="I305" s="34">
        <v>1302</v>
      </c>
      <c r="J305" s="34" t="str">
        <f t="shared" si="89"/>
        <v>1302VIS SM Equity</v>
      </c>
      <c r="K305" s="24" t="s">
        <v>1309</v>
      </c>
      <c r="L305" s="25">
        <v>0.18051076534169624</v>
      </c>
      <c r="M305" s="25">
        <v>0.18082603349870588</v>
      </c>
      <c r="N305" s="25">
        <v>0.1798181856159568</v>
      </c>
      <c r="O305" s="25">
        <v>0.18026769634626538</v>
      </c>
      <c r="P305" s="26">
        <v>17.372876738204909</v>
      </c>
      <c r="Q305" s="26">
        <v>13.371181077751093</v>
      </c>
      <c r="R305" s="26">
        <v>15.134027527900084</v>
      </c>
      <c r="S305" s="27">
        <v>24.618989551066722</v>
      </c>
      <c r="T305" s="27">
        <v>22.241946066203287</v>
      </c>
      <c r="U305" s="25">
        <v>0.11521122674486403</v>
      </c>
      <c r="V305" s="28">
        <v>0.5975916056576982</v>
      </c>
      <c r="W305" s="25">
        <v>0.66771952079528796</v>
      </c>
      <c r="X305" s="29" t="e">
        <v>#N/A</v>
      </c>
      <c r="Y305" s="28">
        <v>10.289766228104307</v>
      </c>
      <c r="Z305" s="28">
        <v>2.5108893059590853</v>
      </c>
      <c r="AA305" s="28">
        <v>1045115000</v>
      </c>
      <c r="AB305" s="28">
        <v>1048352000</v>
      </c>
      <c r="AC305" s="28" t="e">
        <v>#N/A</v>
      </c>
      <c r="AD305" s="30">
        <v>142503387.86616084</v>
      </c>
      <c r="AE305" s="36">
        <v>0</v>
      </c>
      <c r="AF305" s="66" t="e">
        <f ca="1">_xll.BDP($H305,AF$1)/1000000</f>
        <v>#NAME?</v>
      </c>
      <c r="AG305" s="66" t="e">
        <f ca="1">_xll.BDP($H305,AG$1)</f>
        <v>#NAME?</v>
      </c>
      <c r="AH305" s="67" t="e">
        <f ca="1">_xll.BDP($H305,AH$1)</f>
        <v>#NAME?</v>
      </c>
      <c r="AI305" s="67" t="e">
        <f ca="1">_xll.BDP($H305,AI$1)</f>
        <v>#NAME?</v>
      </c>
      <c r="AJ305" s="67" t="e">
        <f ca="1">_xll.BDP($H305,AJ$1)</f>
        <v>#NAME?</v>
      </c>
      <c r="AK305" s="67" t="e">
        <f ca="1">_xll.BDP($H305,AK$1)</f>
        <v>#NAME?</v>
      </c>
      <c r="AL305" s="67" t="e">
        <f ca="1">_xll.BDP($H305,AL$1)</f>
        <v>#NAME?</v>
      </c>
      <c r="AM305" s="34" t="e">
        <f ca="1">_xll.BDP($H305,AM$1)</f>
        <v>#NAME?</v>
      </c>
      <c r="AN305" s="34" t="e">
        <f ca="1">_xll.BDP($H305,AN$1)</f>
        <v>#NAME?</v>
      </c>
      <c r="AO305" s="34" t="e">
        <f ca="1">_xll.BDP($H305,AO$1)</f>
        <v>#NAME?</v>
      </c>
      <c r="AP305" s="34" t="e">
        <f ca="1">_xll.BDP($H305,AP$1)</f>
        <v>#NAME?</v>
      </c>
      <c r="AQ305" s="129">
        <v>0.15012409999999998</v>
      </c>
      <c r="AR305" s="129">
        <v>6.8863899999999992E-2</v>
      </c>
      <c r="AS305" s="129">
        <v>5.9030189999999996E-2</v>
      </c>
      <c r="AT305" s="63" t="s">
        <v>3998</v>
      </c>
      <c r="AU305" s="63" t="s">
        <v>3317</v>
      </c>
      <c r="AV305" t="str">
        <f t="shared" si="90"/>
        <v>#N/A N/A</v>
      </c>
      <c r="AW305" s="67">
        <v>3.1391586686415196</v>
      </c>
      <c r="AX305" s="60">
        <f t="shared" si="91"/>
        <v>3.1391586686415196</v>
      </c>
      <c r="AY305" s="60">
        <f t="shared" si="92"/>
        <v>6.8700679680861339E-16</v>
      </c>
      <c r="AZ305" s="60">
        <f t="shared" si="93"/>
        <v>3.1391586686415205</v>
      </c>
      <c r="BA305" s="67">
        <v>64.93404137376983</v>
      </c>
      <c r="BB305" s="60">
        <v>1.4210854715202004E-14</v>
      </c>
      <c r="BC305" s="67">
        <v>64.934041373769844</v>
      </c>
      <c r="BD305" s="60" t="e">
        <f ca="1">_xll.BDP($H305,BD$1)</f>
        <v>#NAME?</v>
      </c>
      <c r="BE305" s="60" t="e">
        <f t="shared" ca="1" si="94"/>
        <v>#NAME?</v>
      </c>
      <c r="BF305" s="63">
        <v>151.61500000000001</v>
      </c>
      <c r="BG305" s="63">
        <v>179.76900000000001</v>
      </c>
      <c r="BH305" s="63">
        <v>200.38499999999999</v>
      </c>
      <c r="BI305" s="63">
        <v>131.499</v>
      </c>
      <c r="BJ305" s="63">
        <v>134.30000000000001</v>
      </c>
      <c r="BK305" s="63">
        <v>154.446</v>
      </c>
      <c r="BL305" s="45">
        <f t="shared" ca="1" si="95"/>
        <v>0</v>
      </c>
      <c r="BM305" s="45">
        <f t="shared" ca="1" si="96"/>
        <v>0</v>
      </c>
      <c r="BN305" s="45">
        <f t="shared" ca="1" si="97"/>
        <v>0</v>
      </c>
      <c r="BO305" s="45">
        <f t="shared" ca="1" si="98"/>
        <v>0</v>
      </c>
      <c r="BP305" s="45">
        <f t="shared" ca="1" si="99"/>
        <v>0</v>
      </c>
      <c r="BQ305" s="45">
        <f t="shared" ca="1" si="100"/>
        <v>0</v>
      </c>
      <c r="BR305" s="29">
        <f t="shared" ca="1" si="101"/>
        <v>0</v>
      </c>
      <c r="CI305" s="125">
        <f t="shared" si="102"/>
        <v>0.18051076534169624</v>
      </c>
      <c r="CJ305">
        <f t="shared" si="103"/>
        <v>0</v>
      </c>
      <c r="CK305">
        <f t="shared" si="104"/>
        <v>0</v>
      </c>
      <c r="CL305">
        <f t="shared" si="105"/>
        <v>1</v>
      </c>
      <c r="CM305">
        <f t="shared" si="106"/>
        <v>0</v>
      </c>
      <c r="CN305">
        <f t="shared" si="107"/>
        <v>0</v>
      </c>
      <c r="CO305">
        <f t="shared" si="108"/>
        <v>0</v>
      </c>
      <c r="CP305">
        <f t="shared" si="109"/>
        <v>0</v>
      </c>
      <c r="CR305" t="e">
        <f ca="1">_xll.BDP($H305,CR$1)</f>
        <v>#NAME?</v>
      </c>
      <c r="CS305" t="e">
        <f ca="1">_xll.BDP($H305,CS$1)</f>
        <v>#NAME?</v>
      </c>
      <c r="CT305" s="121" t="e">
        <f ca="1">_xll.BDP($H305,CT$1)</f>
        <v>#NAME?</v>
      </c>
      <c r="CU305" s="122" t="e">
        <f ca="1">_xll.BDP($H305,CU$1)</f>
        <v>#NAME?</v>
      </c>
      <c r="CV305" s="122" t="e">
        <f ca="1">_xll.BDP($H305,CV$1)</f>
        <v>#NAME?</v>
      </c>
      <c r="CW305" s="122" t="e">
        <f ca="1">_xll.BDP($H305,CW$1)</f>
        <v>#NAME?</v>
      </c>
    </row>
    <row r="306" spans="1:105" hidden="1" x14ac:dyDescent="0.3">
      <c r="A306" t="str">
        <f t="shared" si="88"/>
        <v>7A</v>
      </c>
      <c r="B306">
        <v>7</v>
      </c>
      <c r="C306" s="31" t="s">
        <v>3295</v>
      </c>
      <c r="D306" s="31">
        <v>5</v>
      </c>
      <c r="E306" s="31">
        <v>4</v>
      </c>
      <c r="F306" s="33">
        <v>0.11</v>
      </c>
      <c r="G306" s="31"/>
      <c r="H306" s="24" t="s">
        <v>2980</v>
      </c>
      <c r="I306" s="35">
        <v>1303</v>
      </c>
      <c r="J306" s="34" t="str">
        <f t="shared" si="89"/>
        <v>1303BA US Equity</v>
      </c>
      <c r="K306" s="24" t="s">
        <v>2981</v>
      </c>
      <c r="L306" s="25">
        <v>-0.66421464646340367</v>
      </c>
      <c r="M306" s="25">
        <v>-0.26258807355215674</v>
      </c>
      <c r="N306" s="25">
        <v>0.32916469512818319</v>
      </c>
      <c r="O306" s="25">
        <v>-0.17966606568942542</v>
      </c>
      <c r="P306" s="26">
        <v>-8.591825131088509</v>
      </c>
      <c r="Q306" s="26">
        <v>-10.381375955524669</v>
      </c>
      <c r="R306" s="26" t="e">
        <v>#N/A</v>
      </c>
      <c r="S306" s="27">
        <v>0.82146670040345204</v>
      </c>
      <c r="T306" s="27">
        <v>-3.3914845063656016</v>
      </c>
      <c r="U306" s="25">
        <v>0.3038835794275252</v>
      </c>
      <c r="V306" s="28">
        <v>-25.808310991957104</v>
      </c>
      <c r="W306" s="25">
        <v>-0.11495540682921038</v>
      </c>
      <c r="X306" s="29">
        <v>4.8270452284380504E-2</v>
      </c>
      <c r="Y306" s="28">
        <v>-4.0182656858769574</v>
      </c>
      <c r="Z306" s="28" t="e">
        <v>#N/A</v>
      </c>
      <c r="AA306" s="28">
        <v>17457000000</v>
      </c>
      <c r="AB306" s="28">
        <v>25514000000</v>
      </c>
      <c r="AC306" s="28">
        <v>754000000</v>
      </c>
      <c r="AD306" s="30">
        <v>9204000000</v>
      </c>
      <c r="AE306" s="36">
        <v>8.1920903954802254E-2</v>
      </c>
      <c r="AF306" s="66" t="e">
        <f ca="1">_xll.BDP($H306,AF$1)/1000000</f>
        <v>#NAME?</v>
      </c>
      <c r="AG306" s="66" t="e">
        <f ca="1">_xll.BDP($H306,AG$1)</f>
        <v>#NAME?</v>
      </c>
      <c r="AH306" s="67" t="e">
        <f ca="1">_xll.BDP($H306,AH$1)</f>
        <v>#NAME?</v>
      </c>
      <c r="AI306" s="67" t="e">
        <f ca="1">_xll.BDP($H306,AI$1)</f>
        <v>#NAME?</v>
      </c>
      <c r="AJ306" s="67" t="e">
        <f ca="1">_xll.BDP($H306,AJ$1)</f>
        <v>#NAME?</v>
      </c>
      <c r="AK306" s="67" t="e">
        <f ca="1">_xll.BDP($H306,AK$1)</f>
        <v>#NAME?</v>
      </c>
      <c r="AL306" s="67" t="e">
        <f ca="1">_xll.BDP($H306,AL$1)</f>
        <v>#NAME?</v>
      </c>
      <c r="AM306" s="34" t="e">
        <f ca="1">_xll.BDP($H306,AM$1)</f>
        <v>#NAME?</v>
      </c>
      <c r="AN306" s="34" t="e">
        <f ca="1">_xll.BDP($H306,AN$1)</f>
        <v>#NAME?</v>
      </c>
      <c r="AO306" s="34" t="e">
        <f ca="1">_xll.BDP($H306,AO$1)</f>
        <v>#NAME?</v>
      </c>
      <c r="AP306" s="34" t="e">
        <f ca="1">_xll.BDP($H306,AP$1)</f>
        <v>#NAME?</v>
      </c>
      <c r="AQ306" s="129">
        <v>0.11606080000000001</v>
      </c>
      <c r="AR306" s="129">
        <v>0.12192349999999999</v>
      </c>
      <c r="AS306" s="129">
        <v>-5.0658109999999999E-2</v>
      </c>
      <c r="AT306" s="63" t="s">
        <v>3523</v>
      </c>
      <c r="AU306" s="63" t="s">
        <v>3523</v>
      </c>
      <c r="AV306" t="str">
        <f t="shared" si="90"/>
        <v>05/09/1934</v>
      </c>
      <c r="AW306" s="67" t="s">
        <v>3317</v>
      </c>
      <c r="AX306" s="60">
        <f t="shared" si="91"/>
        <v>0</v>
      </c>
      <c r="AY306" s="60">
        <f t="shared" ca="1" si="92"/>
        <v>0</v>
      </c>
      <c r="AZ306" s="60">
        <f t="shared" ca="1" si="93"/>
        <v>0</v>
      </c>
      <c r="BA306" s="67" t="s">
        <v>3317</v>
      </c>
      <c r="BB306" s="60">
        <v>0</v>
      </c>
      <c r="BC306" s="67" t="s">
        <v>3317</v>
      </c>
      <c r="BD306" s="60" t="e">
        <f ca="1">_xll.BDP($H306,BD$1)</f>
        <v>#NAME?</v>
      </c>
      <c r="BE306" s="60" t="e">
        <f t="shared" ca="1" si="94"/>
        <v>#NAME?</v>
      </c>
      <c r="BF306" s="63">
        <v>-630.55000000000007</v>
      </c>
      <c r="BG306" s="63">
        <v>3630.5</v>
      </c>
      <c r="BH306" s="63">
        <v>5896.3890000000001</v>
      </c>
      <c r="BI306" s="63">
        <v>4030.2269999999999</v>
      </c>
      <c r="BJ306" s="63">
        <v>6733.7</v>
      </c>
      <c r="BK306" s="63">
        <v>9606.8719999999994</v>
      </c>
      <c r="BL306" s="45">
        <f t="shared" ca="1" si="95"/>
        <v>0</v>
      </c>
      <c r="BM306" s="45">
        <f t="shared" ca="1" si="96"/>
        <v>0</v>
      </c>
      <c r="BN306" s="45">
        <f t="shared" ca="1" si="97"/>
        <v>0</v>
      </c>
      <c r="BO306" s="45">
        <f t="shared" ca="1" si="98"/>
        <v>0</v>
      </c>
      <c r="BP306" s="45">
        <f t="shared" ca="1" si="99"/>
        <v>0</v>
      </c>
      <c r="BQ306" s="45">
        <f t="shared" ca="1" si="100"/>
        <v>0</v>
      </c>
      <c r="BR306" s="29">
        <f t="shared" ca="1" si="101"/>
        <v>0</v>
      </c>
      <c r="CI306" s="125">
        <f t="shared" si="102"/>
        <v>-0.66421464646340367</v>
      </c>
      <c r="CJ306">
        <f t="shared" si="103"/>
        <v>1</v>
      </c>
      <c r="CK306">
        <f t="shared" si="104"/>
        <v>0</v>
      </c>
      <c r="CL306">
        <f t="shared" si="105"/>
        <v>0</v>
      </c>
      <c r="CM306">
        <f t="shared" si="106"/>
        <v>0</v>
      </c>
      <c r="CN306">
        <f t="shared" si="107"/>
        <v>0</v>
      </c>
      <c r="CO306">
        <f t="shared" si="108"/>
        <v>0</v>
      </c>
      <c r="CP306">
        <f t="shared" si="109"/>
        <v>0</v>
      </c>
      <c r="CR306" t="e">
        <f ca="1">_xll.BDP($H306,CR$1)</f>
        <v>#NAME?</v>
      </c>
      <c r="CS306" t="e">
        <f ca="1">_xll.BDP($H306,CS$1)</f>
        <v>#NAME?</v>
      </c>
      <c r="CT306" s="121" t="e">
        <f ca="1">_xll.BDP($H306,CT$1)</f>
        <v>#NAME?</v>
      </c>
      <c r="CU306" s="122" t="e">
        <f ca="1">_xll.BDP($H306,CU$1)</f>
        <v>#NAME?</v>
      </c>
      <c r="CV306" s="122" t="e">
        <f ca="1">_xll.BDP($H306,CV$1)</f>
        <v>#NAME?</v>
      </c>
      <c r="CW306" s="122" t="e">
        <f ca="1">_xll.BDP($H306,CW$1)</f>
        <v>#NAME?</v>
      </c>
    </row>
    <row r="307" spans="1:105" hidden="1" x14ac:dyDescent="0.3">
      <c r="A307" t="str">
        <f t="shared" si="88"/>
        <v>7A</v>
      </c>
      <c r="B307">
        <v>7</v>
      </c>
      <c r="C307" s="31" t="s">
        <v>3295</v>
      </c>
      <c r="D307" s="31">
        <v>6</v>
      </c>
      <c r="E307" s="31">
        <v>2</v>
      </c>
      <c r="F307" s="33">
        <v>0.17</v>
      </c>
      <c r="G307" s="31" t="s">
        <v>2422</v>
      </c>
      <c r="H307" s="24" t="s">
        <v>69</v>
      </c>
      <c r="I307" s="34">
        <v>1304</v>
      </c>
      <c r="J307" s="34" t="str">
        <f t="shared" si="89"/>
        <v>1304MSI US Equity</v>
      </c>
      <c r="K307" s="24" t="s">
        <v>684</v>
      </c>
      <c r="L307" s="25">
        <v>1.0283898827776483</v>
      </c>
      <c r="M307" s="25">
        <v>0.94863013698630139</v>
      </c>
      <c r="N307" s="25">
        <v>0.44561651414950953</v>
      </c>
      <c r="O307" s="25">
        <v>0.36202389843166544</v>
      </c>
      <c r="P307" s="26">
        <v>27.336834208552137</v>
      </c>
      <c r="Q307" s="26">
        <v>21.049754578910751</v>
      </c>
      <c r="R307" s="26" t="e">
        <v>#N/A</v>
      </c>
      <c r="S307" s="27">
        <v>28.537969589735621</v>
      </c>
      <c r="T307" s="27">
        <v>27.480245829675155</v>
      </c>
      <c r="U307" s="25">
        <v>0.60644165012133244</v>
      </c>
      <c r="V307" s="28">
        <v>2.3159224936815503</v>
      </c>
      <c r="W307" s="25">
        <v>2.0157046871205377E-2</v>
      </c>
      <c r="X307" s="29">
        <v>3.7576687116564415E-2</v>
      </c>
      <c r="Y307" s="28">
        <v>7.6479440707544768</v>
      </c>
      <c r="Z307" s="28" t="e">
        <v>#N/A</v>
      </c>
      <c r="AA307" s="28">
        <v>2044000000</v>
      </c>
      <c r="AB307" s="28">
        <v>5356000000</v>
      </c>
      <c r="AC307" s="28">
        <v>190000000</v>
      </c>
      <c r="AD307" s="30">
        <v>1663000000</v>
      </c>
      <c r="AE307" s="36">
        <v>0.11425135297654841</v>
      </c>
      <c r="AF307" s="66" t="e">
        <f ca="1">_xll.BDP($H307,AF$1)/1000000</f>
        <v>#NAME?</v>
      </c>
      <c r="AG307" s="66" t="e">
        <f ca="1">_xll.BDP($H307,AG$1)</f>
        <v>#NAME?</v>
      </c>
      <c r="AH307" s="67" t="e">
        <f ca="1">_xll.BDP($H307,AH$1)</f>
        <v>#NAME?</v>
      </c>
      <c r="AI307" s="67" t="e">
        <f ca="1">_xll.BDP($H307,AI$1)</f>
        <v>#NAME?</v>
      </c>
      <c r="AJ307" s="67" t="e">
        <f ca="1">_xll.BDP($H307,AJ$1)</f>
        <v>#NAME?</v>
      </c>
      <c r="AK307" s="67" t="e">
        <f ca="1">_xll.BDP($H307,AK$1)</f>
        <v>#NAME?</v>
      </c>
      <c r="AL307" s="67" t="e">
        <f ca="1">_xll.BDP($H307,AL$1)</f>
        <v>#NAME?</v>
      </c>
      <c r="AM307" s="34" t="e">
        <f ca="1">_xll.BDP($H307,AM$1)</f>
        <v>#NAME?</v>
      </c>
      <c r="AN307" s="34" t="e">
        <f ca="1">_xll.BDP($H307,AN$1)</f>
        <v>#NAME?</v>
      </c>
      <c r="AO307" s="34" t="e">
        <f ca="1">_xll.BDP($H307,AO$1)</f>
        <v>#NAME?</v>
      </c>
      <c r="AP307" s="34" t="e">
        <f ca="1">_xll.BDP($H307,AP$1)</f>
        <v>#NAME?</v>
      </c>
      <c r="AQ307" s="129">
        <v>0.13114439999999999</v>
      </c>
      <c r="AR307" s="129">
        <v>0.19291989999999998</v>
      </c>
      <c r="AS307" s="129">
        <v>0.25803480000000001</v>
      </c>
      <c r="AT307" s="63" t="s">
        <v>3998</v>
      </c>
      <c r="AU307" s="63" t="s">
        <v>3524</v>
      </c>
      <c r="AV307" t="str">
        <f t="shared" si="90"/>
        <v>20/05/1946</v>
      </c>
      <c r="AW307" s="67">
        <v>1.1916045974700453</v>
      </c>
      <c r="AX307" s="60">
        <f t="shared" si="91"/>
        <v>1.1916045974700453</v>
      </c>
      <c r="AY307" s="60">
        <f t="shared" si="92"/>
        <v>1.528851181659681</v>
      </c>
      <c r="AZ307" s="60">
        <f t="shared" si="93"/>
        <v>2.7204557791297264</v>
      </c>
      <c r="BA307" s="67">
        <v>34.646184016996237</v>
      </c>
      <c r="BB307" s="60">
        <v>44.451707795391407</v>
      </c>
      <c r="BC307" s="67">
        <v>79.097891812387644</v>
      </c>
      <c r="BD307" s="60" t="e">
        <f ca="1">_xll.BDP($H307,BD$1)</f>
        <v>#NAME?</v>
      </c>
      <c r="BE307" s="60" t="e">
        <f t="shared" ca="1" si="94"/>
        <v>#NAME?</v>
      </c>
      <c r="BF307" s="63">
        <v>1937.5</v>
      </c>
      <c r="BG307" s="63">
        <v>2081.3330000000001</v>
      </c>
      <c r="BH307" s="63">
        <v>2378.6669999999999</v>
      </c>
      <c r="BI307" s="63">
        <v>1602.9069999999999</v>
      </c>
      <c r="BJ307" s="63">
        <v>1933.492</v>
      </c>
      <c r="BK307" s="63">
        <v>1914.46</v>
      </c>
      <c r="BL307" s="45">
        <f t="shared" ca="1" si="95"/>
        <v>0</v>
      </c>
      <c r="BM307" s="45">
        <f t="shared" ca="1" si="96"/>
        <v>0</v>
      </c>
      <c r="BN307" s="45">
        <f t="shared" ca="1" si="97"/>
        <v>0</v>
      </c>
      <c r="BO307" s="45">
        <f t="shared" ca="1" si="98"/>
        <v>0</v>
      </c>
      <c r="BP307" s="45">
        <f t="shared" ca="1" si="99"/>
        <v>0</v>
      </c>
      <c r="BQ307" s="45">
        <f t="shared" ca="1" si="100"/>
        <v>0</v>
      </c>
      <c r="BR307" s="29">
        <f t="shared" ca="1" si="101"/>
        <v>0</v>
      </c>
      <c r="CI307" s="125">
        <f t="shared" si="102"/>
        <v>1.0283898827776483</v>
      </c>
      <c r="CJ307">
        <f t="shared" si="103"/>
        <v>0</v>
      </c>
      <c r="CK307">
        <f t="shared" si="104"/>
        <v>0</v>
      </c>
      <c r="CL307">
        <f t="shared" si="105"/>
        <v>0</v>
      </c>
      <c r="CM307">
        <f t="shared" si="106"/>
        <v>0</v>
      </c>
      <c r="CN307">
        <f t="shared" si="107"/>
        <v>0</v>
      </c>
      <c r="CO307">
        <f t="shared" si="108"/>
        <v>0</v>
      </c>
      <c r="CP307">
        <f t="shared" si="109"/>
        <v>1</v>
      </c>
      <c r="CR307" t="e">
        <f ca="1">_xll.BDP($H307,CR$1)</f>
        <v>#NAME?</v>
      </c>
      <c r="CS307" t="e">
        <f ca="1">_xll.BDP($H307,CS$1)</f>
        <v>#NAME?</v>
      </c>
      <c r="CT307" s="121" t="e">
        <f ca="1">_xll.BDP($H307,CT$1)</f>
        <v>#NAME?</v>
      </c>
      <c r="CU307" s="122" t="e">
        <f ca="1">_xll.BDP($H307,CU$1)</f>
        <v>#NAME?</v>
      </c>
      <c r="CV307" s="122" t="e">
        <f ca="1">_xll.BDP($H307,CV$1)</f>
        <v>#NAME?</v>
      </c>
      <c r="CW307" s="122" t="e">
        <f ca="1">_xll.BDP($H307,CW$1)</f>
        <v>#NAME?</v>
      </c>
    </row>
    <row r="308" spans="1:105" hidden="1" x14ac:dyDescent="0.3">
      <c r="A308" t="str">
        <f t="shared" si="88"/>
        <v>8B</v>
      </c>
      <c r="B308">
        <v>8</v>
      </c>
      <c r="C308" s="31" t="s">
        <v>3296</v>
      </c>
      <c r="D308" s="31">
        <v>6</v>
      </c>
      <c r="E308" s="31">
        <v>3</v>
      </c>
      <c r="F308" s="33">
        <v>0.13</v>
      </c>
      <c r="G308" s="31" t="s">
        <v>3129</v>
      </c>
      <c r="H308" s="24" t="s">
        <v>312</v>
      </c>
      <c r="I308" s="35">
        <v>1305</v>
      </c>
      <c r="J308" s="34" t="str">
        <f t="shared" si="89"/>
        <v>1305CSL US Equity</v>
      </c>
      <c r="K308" s="24" t="s">
        <v>994</v>
      </c>
      <c r="L308" s="25">
        <v>0.28961942057449408</v>
      </c>
      <c r="M308" s="25">
        <v>0.42611884594164801</v>
      </c>
      <c r="N308" s="25">
        <v>0.16681475768460871</v>
      </c>
      <c r="O308" s="25">
        <v>0.24858008330177964</v>
      </c>
      <c r="P308" s="26">
        <v>17.339778574769998</v>
      </c>
      <c r="Q308" s="26">
        <v>13.516876408074523</v>
      </c>
      <c r="R308" s="26">
        <v>24.578354097804901</v>
      </c>
      <c r="S308" s="27">
        <v>19.416939260964533</v>
      </c>
      <c r="T308" s="27">
        <v>24.153885829578726</v>
      </c>
      <c r="U308" s="25">
        <v>0.43910939398163812</v>
      </c>
      <c r="V308" s="28">
        <v>1.7075040656702545</v>
      </c>
      <c r="W308" s="25">
        <v>0.41877596233730269</v>
      </c>
      <c r="X308" s="29">
        <v>2.698058085581715E-2</v>
      </c>
      <c r="Y308" s="28">
        <v>7.3078754422877257</v>
      </c>
      <c r="Z308" s="28">
        <v>6.8280764854234954</v>
      </c>
      <c r="AA308" s="28">
        <v>3081300000</v>
      </c>
      <c r="AB308" s="28">
        <v>5282000000</v>
      </c>
      <c r="AC308" s="28" t="e">
        <v>#N/A</v>
      </c>
      <c r="AD308" s="30">
        <v>1148100000</v>
      </c>
      <c r="AE308" s="36">
        <v>0</v>
      </c>
      <c r="AF308" s="66" t="e">
        <f ca="1">_xll.BDP($H308,AF$1)/1000000</f>
        <v>#NAME?</v>
      </c>
      <c r="AG308" s="66" t="e">
        <f ca="1">_xll.BDP($H308,AG$1)</f>
        <v>#NAME?</v>
      </c>
      <c r="AH308" s="67" t="e">
        <f ca="1">_xll.BDP($H308,AH$1)</f>
        <v>#NAME?</v>
      </c>
      <c r="AI308" s="67" t="e">
        <f ca="1">_xll.BDP($H308,AI$1)</f>
        <v>#NAME?</v>
      </c>
      <c r="AJ308" s="67" t="e">
        <f ca="1">_xll.BDP($H308,AJ$1)</f>
        <v>#NAME?</v>
      </c>
      <c r="AK308" s="67" t="e">
        <f ca="1">_xll.BDP($H308,AK$1)</f>
        <v>#NAME?</v>
      </c>
      <c r="AL308" s="67" t="e">
        <f ca="1">_xll.BDP($H308,AL$1)</f>
        <v>#NAME?</v>
      </c>
      <c r="AM308" s="34" t="e">
        <f ca="1">_xll.BDP($H308,AM$1)</f>
        <v>#NAME?</v>
      </c>
      <c r="AN308" s="34" t="e">
        <f ca="1">_xll.BDP($H308,AN$1)</f>
        <v>#NAME?</v>
      </c>
      <c r="AO308" s="34" t="e">
        <f ca="1">_xll.BDP($H308,AO$1)</f>
        <v>#NAME?</v>
      </c>
      <c r="AP308" s="34" t="e">
        <f ca="1">_xll.BDP($H308,AP$1)</f>
        <v>#NAME?</v>
      </c>
      <c r="AQ308" s="129">
        <v>0.14731710000000001</v>
      </c>
      <c r="AR308" s="129">
        <v>0.1652235</v>
      </c>
      <c r="AS308" s="129">
        <v>0.17447849999999998</v>
      </c>
      <c r="AT308" s="63" t="s">
        <v>3998</v>
      </c>
      <c r="AU308" s="63" t="s">
        <v>3525</v>
      </c>
      <c r="AV308" t="str">
        <f t="shared" si="90"/>
        <v>01/06/1960</v>
      </c>
      <c r="AW308" s="67">
        <v>1.0982172273675732</v>
      </c>
      <c r="AX308" s="60">
        <f t="shared" si="91"/>
        <v>1.0982172273675732</v>
      </c>
      <c r="AY308" s="60">
        <f t="shared" si="92"/>
        <v>3.1510840458501463</v>
      </c>
      <c r="AZ308" s="60">
        <f t="shared" si="93"/>
        <v>4.2493012732177196</v>
      </c>
      <c r="BA308" s="67">
        <v>14.20082881734141</v>
      </c>
      <c r="BB308" s="60">
        <v>40.746041865901603</v>
      </c>
      <c r="BC308" s="67">
        <v>54.946870683243013</v>
      </c>
      <c r="BD308" s="60" t="e">
        <f ca="1">_xll.BDP($H308,BD$1)</f>
        <v>#NAME?</v>
      </c>
      <c r="BE308" s="60" t="e">
        <f t="shared" ca="1" si="94"/>
        <v>#NAME?</v>
      </c>
      <c r="BF308" s="63">
        <v>865.83299999999997</v>
      </c>
      <c r="BG308" s="63">
        <v>943.85699999999997</v>
      </c>
      <c r="BH308" s="63">
        <v>976</v>
      </c>
      <c r="BI308" s="63">
        <v>800.971</v>
      </c>
      <c r="BJ308" s="63">
        <v>868.47300000000007</v>
      </c>
      <c r="BK308" s="63">
        <v>822.22900000000004</v>
      </c>
      <c r="BL308" s="45">
        <f t="shared" ca="1" si="95"/>
        <v>0</v>
      </c>
      <c r="BM308" s="45">
        <f t="shared" ca="1" si="96"/>
        <v>0</v>
      </c>
      <c r="BN308" s="45">
        <f t="shared" ca="1" si="97"/>
        <v>0</v>
      </c>
      <c r="BO308" s="45">
        <f t="shared" ca="1" si="98"/>
        <v>0</v>
      </c>
      <c r="BP308" s="45">
        <f t="shared" ca="1" si="99"/>
        <v>0</v>
      </c>
      <c r="BQ308" s="45">
        <f t="shared" ca="1" si="100"/>
        <v>0</v>
      </c>
      <c r="BR308" s="29">
        <f t="shared" ca="1" si="101"/>
        <v>0</v>
      </c>
      <c r="BS308">
        <v>0</v>
      </c>
      <c r="BT308">
        <v>0</v>
      </c>
      <c r="BU308">
        <v>0</v>
      </c>
      <c r="BV308">
        <v>0</v>
      </c>
      <c r="BW308">
        <v>0</v>
      </c>
      <c r="BX308">
        <v>1</v>
      </c>
      <c r="BY308">
        <v>0</v>
      </c>
      <c r="BZ308">
        <v>0</v>
      </c>
      <c r="CA308">
        <v>0</v>
      </c>
      <c r="CB308" t="s">
        <v>4743</v>
      </c>
      <c r="CC308">
        <v>1</v>
      </c>
      <c r="CD308">
        <v>1</v>
      </c>
      <c r="CE308">
        <v>0</v>
      </c>
      <c r="CF308">
        <v>0</v>
      </c>
      <c r="CG308">
        <v>1</v>
      </c>
      <c r="CH308">
        <v>1</v>
      </c>
      <c r="CI308" s="125">
        <f t="shared" si="102"/>
        <v>0.28961942057449408</v>
      </c>
      <c r="CJ308">
        <f t="shared" si="103"/>
        <v>0</v>
      </c>
      <c r="CK308">
        <f t="shared" si="104"/>
        <v>0</v>
      </c>
      <c r="CL308">
        <f t="shared" si="105"/>
        <v>0</v>
      </c>
      <c r="CM308">
        <f t="shared" si="106"/>
        <v>1</v>
      </c>
      <c r="CN308">
        <f t="shared" si="107"/>
        <v>0</v>
      </c>
      <c r="CO308">
        <f t="shared" si="108"/>
        <v>0</v>
      </c>
      <c r="CP308">
        <f t="shared" si="109"/>
        <v>0</v>
      </c>
      <c r="CR308" t="e">
        <f ca="1">_xll.BDP($H308,CR$1)</f>
        <v>#NAME?</v>
      </c>
      <c r="CS308" t="e">
        <f ca="1">_xll.BDP($H308,CS$1)</f>
        <v>#NAME?</v>
      </c>
      <c r="CT308" s="121" t="e">
        <f ca="1">_xll.BDP($H308,CT$1)</f>
        <v>#NAME?</v>
      </c>
      <c r="CU308" s="122" t="e">
        <f ca="1">_xll.BDP($H308,CU$1)</f>
        <v>#NAME?</v>
      </c>
      <c r="CV308" s="122" t="e">
        <f ca="1">_xll.BDP($H308,CV$1)</f>
        <v>#NAME?</v>
      </c>
      <c r="CW308" s="122" t="e">
        <f ca="1">_xll.BDP($H308,CW$1)</f>
        <v>#NAME?</v>
      </c>
    </row>
    <row r="309" spans="1:105" hidden="1" x14ac:dyDescent="0.3">
      <c r="A309" t="str">
        <f t="shared" si="88"/>
        <v>7A</v>
      </c>
      <c r="B309">
        <v>7</v>
      </c>
      <c r="C309" s="31" t="s">
        <v>3295</v>
      </c>
      <c r="D309" s="31">
        <v>6</v>
      </c>
      <c r="E309" s="31">
        <v>3</v>
      </c>
      <c r="F309" s="33">
        <v>0.11</v>
      </c>
      <c r="G309" s="31"/>
      <c r="H309" s="31" t="s">
        <v>1522</v>
      </c>
      <c r="I309" s="34">
        <v>1306</v>
      </c>
      <c r="J309" s="34" t="str">
        <f t="shared" si="89"/>
        <v>1306AIR FP Equity</v>
      </c>
      <c r="K309" s="24" t="s">
        <v>1523</v>
      </c>
      <c r="L309" s="25">
        <v>-0.37831827087725639</v>
      </c>
      <c r="M309" s="25">
        <v>-0.6229257384959398</v>
      </c>
      <c r="N309" s="25">
        <v>8.6529486345442039E-2</v>
      </c>
      <c r="O309" s="25">
        <v>1.1338903170522707</v>
      </c>
      <c r="P309" s="26">
        <v>18.124723743634092</v>
      </c>
      <c r="Q309" s="26">
        <v>17.140945403606324</v>
      </c>
      <c r="R309" s="26">
        <v>36.71138669673055</v>
      </c>
      <c r="S309" s="27">
        <v>11.959595744699786</v>
      </c>
      <c r="T309" s="27">
        <v>13.629324574987661</v>
      </c>
      <c r="U309" s="25">
        <v>-4.3722307086077897E-2</v>
      </c>
      <c r="V309" s="28">
        <v>-0.63168966567485918</v>
      </c>
      <c r="W309" s="25">
        <v>0.11672014075760712</v>
      </c>
      <c r="X309" s="29">
        <v>3.3544668587896252E-2</v>
      </c>
      <c r="Y309" s="28">
        <v>0.21857924858259103</v>
      </c>
      <c r="Z309" s="28">
        <v>16.285673705854276</v>
      </c>
      <c r="AA309" s="28">
        <v>-8497000000</v>
      </c>
      <c r="AB309" s="28">
        <v>4668000000</v>
      </c>
      <c r="AC309" s="28" t="e">
        <v>#N/A</v>
      </c>
      <c r="AD309" s="30">
        <v>5128058107.0729446</v>
      </c>
      <c r="AE309" s="36">
        <v>0</v>
      </c>
      <c r="AF309" s="66" t="e">
        <f ca="1">_xll.BDP($H309,AF$1)/1000000</f>
        <v>#NAME?</v>
      </c>
      <c r="AG309" s="66" t="e">
        <f ca="1">_xll.BDP($H309,AG$1)</f>
        <v>#NAME?</v>
      </c>
      <c r="AH309" s="67" t="e">
        <f ca="1">_xll.BDP($H309,AH$1)</f>
        <v>#NAME?</v>
      </c>
      <c r="AI309" s="67" t="e">
        <f ca="1">_xll.BDP($H309,AI$1)</f>
        <v>#NAME?</v>
      </c>
      <c r="AJ309" s="67" t="e">
        <f ca="1">_xll.BDP($H309,AJ$1)</f>
        <v>#NAME?</v>
      </c>
      <c r="AK309" s="67" t="e">
        <f ca="1">_xll.BDP($H309,AK$1)</f>
        <v>#NAME?</v>
      </c>
      <c r="AL309" s="67" t="e">
        <f ca="1">_xll.BDP($H309,AL$1)</f>
        <v>#NAME?</v>
      </c>
      <c r="AM309" s="34" t="e">
        <f ca="1">_xll.BDP($H309,AM$1)</f>
        <v>#NAME?</v>
      </c>
      <c r="AN309" s="34" t="e">
        <f ca="1">_xll.BDP($H309,AN$1)</f>
        <v>#NAME?</v>
      </c>
      <c r="AO309" s="34" t="e">
        <f ca="1">_xll.BDP($H309,AO$1)</f>
        <v>#NAME?</v>
      </c>
      <c r="AP309" s="34" t="e">
        <f ca="1">_xll.BDP($H309,AP$1)</f>
        <v>#NAME?</v>
      </c>
      <c r="AQ309" s="129">
        <v>0.15208479999999999</v>
      </c>
      <c r="AR309" s="129">
        <v>0.17015840000000002</v>
      </c>
      <c r="AS309" s="129">
        <v>0.10035880000000001</v>
      </c>
      <c r="AT309" s="63" t="s">
        <v>3526</v>
      </c>
      <c r="AU309" s="63" t="s">
        <v>3526</v>
      </c>
      <c r="AV309" t="str">
        <f t="shared" si="90"/>
        <v>10/07/2000</v>
      </c>
      <c r="AW309" s="67">
        <v>1.3912505428321875</v>
      </c>
      <c r="AX309" s="60">
        <f t="shared" si="91"/>
        <v>1.3912505428321875</v>
      </c>
      <c r="AY309" s="60">
        <f t="shared" si="92"/>
        <v>-0.14230447841126417</v>
      </c>
      <c r="AZ309" s="60">
        <f t="shared" si="93"/>
        <v>1.2489460644209234</v>
      </c>
      <c r="BA309" s="67">
        <v>29.814470043640569</v>
      </c>
      <c r="BB309" s="60">
        <v>-3.0495819969504154</v>
      </c>
      <c r="BC309" s="67">
        <v>26.764888046690153</v>
      </c>
      <c r="BD309" s="60" t="e">
        <f ca="1">_xll.BDP($H309,BD$1)</f>
        <v>#NAME?</v>
      </c>
      <c r="BE309" s="60" t="e">
        <f t="shared" ca="1" si="94"/>
        <v>#NAME?</v>
      </c>
      <c r="BF309" s="63">
        <v>4419.0429999999997</v>
      </c>
      <c r="BG309" s="63">
        <v>5397.7390000000005</v>
      </c>
      <c r="BH309" s="63">
        <v>6847.3330000000005</v>
      </c>
      <c r="BI309" s="63">
        <v>3280.0219999999999</v>
      </c>
      <c r="BJ309" s="63">
        <v>5285.7539999999999</v>
      </c>
      <c r="BK309" s="63">
        <v>6622.8090000000002</v>
      </c>
      <c r="BL309" s="45">
        <f t="shared" ca="1" si="95"/>
        <v>0</v>
      </c>
      <c r="BM309" s="45">
        <f t="shared" ca="1" si="96"/>
        <v>0</v>
      </c>
      <c r="BN309" s="45">
        <f t="shared" ca="1" si="97"/>
        <v>0</v>
      </c>
      <c r="BO309" s="45">
        <f t="shared" ca="1" si="98"/>
        <v>0</v>
      </c>
      <c r="BP309" s="45">
        <f t="shared" ca="1" si="99"/>
        <v>0</v>
      </c>
      <c r="BQ309" s="45">
        <f t="shared" ca="1" si="100"/>
        <v>0</v>
      </c>
      <c r="BR309" s="29">
        <f t="shared" ca="1" si="101"/>
        <v>0</v>
      </c>
      <c r="CI309" s="125">
        <f t="shared" si="102"/>
        <v>-0.37831827087725639</v>
      </c>
      <c r="CJ309">
        <f t="shared" si="103"/>
        <v>0</v>
      </c>
      <c r="CK309">
        <f t="shared" si="104"/>
        <v>0</v>
      </c>
      <c r="CL309">
        <f t="shared" si="105"/>
        <v>0</v>
      </c>
      <c r="CM309">
        <f t="shared" si="106"/>
        <v>0</v>
      </c>
      <c r="CN309">
        <f t="shared" si="107"/>
        <v>0</v>
      </c>
      <c r="CO309">
        <f t="shared" si="108"/>
        <v>0</v>
      </c>
      <c r="CP309">
        <f t="shared" si="109"/>
        <v>1</v>
      </c>
      <c r="CR309" t="e">
        <f ca="1">_xll.BDP($H309,CR$1)</f>
        <v>#NAME?</v>
      </c>
      <c r="CS309" t="e">
        <f ca="1">_xll.BDP($H309,CS$1)</f>
        <v>#NAME?</v>
      </c>
      <c r="CT309" s="121" t="e">
        <f ca="1">_xll.BDP($H309,CT$1)</f>
        <v>#NAME?</v>
      </c>
      <c r="CU309" s="122" t="e">
        <f ca="1">_xll.BDP($H309,CU$1)</f>
        <v>#NAME?</v>
      </c>
      <c r="CV309" s="122" t="e">
        <f ca="1">_xll.BDP($H309,CV$1)</f>
        <v>#NAME?</v>
      </c>
      <c r="CW309" s="122" t="e">
        <f ca="1">_xll.BDP($H309,CW$1)</f>
        <v>#NAME?</v>
      </c>
    </row>
    <row r="310" spans="1:105" hidden="1" x14ac:dyDescent="0.3">
      <c r="A310" t="str">
        <f t="shared" si="88"/>
        <v>8B</v>
      </c>
      <c r="B310">
        <v>8</v>
      </c>
      <c r="C310" s="31" t="s">
        <v>3296</v>
      </c>
      <c r="D310" s="31">
        <v>6</v>
      </c>
      <c r="E310" s="31">
        <v>4</v>
      </c>
      <c r="F310" s="33">
        <v>0.12</v>
      </c>
      <c r="G310" s="31"/>
      <c r="H310" s="24" t="s">
        <v>2233</v>
      </c>
      <c r="I310" s="35">
        <v>1307</v>
      </c>
      <c r="J310" s="34" t="str">
        <f t="shared" si="89"/>
        <v>1307ROG SW Equity</v>
      </c>
      <c r="K310" s="24" t="s">
        <v>2234</v>
      </c>
      <c r="L310" s="25">
        <v>0.62811445660392695</v>
      </c>
      <c r="M310" s="25">
        <v>0.5647828445132862</v>
      </c>
      <c r="N310" s="25">
        <v>0.47972395998171519</v>
      </c>
      <c r="O310" s="25">
        <v>0.43953791957407978</v>
      </c>
      <c r="P310" s="26">
        <v>28.47474234286544</v>
      </c>
      <c r="Q310" s="26">
        <v>22.286548770386904</v>
      </c>
      <c r="R310" s="26">
        <v>42.658208262416835</v>
      </c>
      <c r="S310" s="27">
        <v>40.04908618261711</v>
      </c>
      <c r="T310" s="27">
        <v>38.426374588778224</v>
      </c>
      <c r="U310" s="25">
        <v>0.24221607999349645</v>
      </c>
      <c r="V310" s="28">
        <v>0.92211275597049569</v>
      </c>
      <c r="W310" s="25">
        <v>0.35965390541661729</v>
      </c>
      <c r="X310" s="29">
        <v>2.9740802016859687E-2</v>
      </c>
      <c r="Y310" s="28">
        <v>2.7303236839788774</v>
      </c>
      <c r="Z310" s="28">
        <v>2.3766085364348655</v>
      </c>
      <c r="AA310" s="28">
        <v>37972000000</v>
      </c>
      <c r="AB310" s="28">
        <v>48792000000</v>
      </c>
      <c r="AC310" s="28">
        <v>736824497.47266901</v>
      </c>
      <c r="AD310" s="30">
        <v>16194000000</v>
      </c>
      <c r="AE310" s="36">
        <v>4.5499845465769358E-2</v>
      </c>
      <c r="AF310" s="66" t="e">
        <f ca="1">_xll.BDP($H310,AF$1)/1000000</f>
        <v>#NAME?</v>
      </c>
      <c r="AG310" s="66" t="e">
        <f ca="1">_xll.BDP($H310,AG$1)</f>
        <v>#NAME?</v>
      </c>
      <c r="AH310" s="67" t="e">
        <f ca="1">_xll.BDP($H310,AH$1)</f>
        <v>#NAME?</v>
      </c>
      <c r="AI310" s="67" t="e">
        <f ca="1">_xll.BDP($H310,AI$1)</f>
        <v>#NAME?</v>
      </c>
      <c r="AJ310" s="67" t="e">
        <f ca="1">_xll.BDP($H310,AJ$1)</f>
        <v>#NAME?</v>
      </c>
      <c r="AK310" s="67" t="e">
        <f ca="1">_xll.BDP($H310,AK$1)</f>
        <v>#NAME?</v>
      </c>
      <c r="AL310" s="67" t="e">
        <f ca="1">_xll.BDP($H310,AL$1)</f>
        <v>#NAME?</v>
      </c>
      <c r="AM310" s="34" t="e">
        <f ca="1">_xll.BDP($H310,AM$1)</f>
        <v>#NAME?</v>
      </c>
      <c r="AN310" s="34" t="e">
        <f ca="1">_xll.BDP($H310,AN$1)</f>
        <v>#NAME?</v>
      </c>
      <c r="AO310" s="34" t="e">
        <f ca="1">_xll.BDP($H310,AO$1)</f>
        <v>#NAME?</v>
      </c>
      <c r="AP310" s="34" t="e">
        <f ca="1">_xll.BDP($H310,AP$1)</f>
        <v>#NAME?</v>
      </c>
      <c r="AQ310" s="129">
        <v>8.3361959999999999E-2</v>
      </c>
      <c r="AR310" s="129">
        <v>7.3187309999999992E-2</v>
      </c>
      <c r="AS310" s="129">
        <v>5.4501580000000001E-2</v>
      </c>
      <c r="AT310" s="63" t="s">
        <v>3998</v>
      </c>
      <c r="AU310" s="63" t="s">
        <v>3317</v>
      </c>
      <c r="AV310" t="str">
        <f t="shared" si="90"/>
        <v>#N/A N/A</v>
      </c>
      <c r="AW310" s="67">
        <v>3.4958601655933763</v>
      </c>
      <c r="AX310" s="60">
        <f t="shared" si="91"/>
        <v>3.4958601655933763</v>
      </c>
      <c r="AY310" s="60">
        <f t="shared" si="92"/>
        <v>0</v>
      </c>
      <c r="AZ310" s="60">
        <f t="shared" si="93"/>
        <v>3.4958601655933763</v>
      </c>
      <c r="BA310" s="67">
        <v>48.670257102595556</v>
      </c>
      <c r="BB310" s="60">
        <v>0</v>
      </c>
      <c r="BC310" s="67" t="s">
        <v>3317</v>
      </c>
      <c r="BD310" s="60" t="e">
        <f ca="1">_xll.BDP($H310,BD$1)</f>
        <v>#NAME?</v>
      </c>
      <c r="BE310" s="60" t="e">
        <f t="shared" ca="1" si="94"/>
        <v>#NAME?</v>
      </c>
      <c r="BF310" s="63">
        <v>15275.133</v>
      </c>
      <c r="BG310" s="63">
        <v>16885.579000000002</v>
      </c>
      <c r="BH310" s="63">
        <v>18320.526000000002</v>
      </c>
      <c r="BI310" s="63">
        <v>16233.941000000001</v>
      </c>
      <c r="BJ310" s="63">
        <v>16855.863000000001</v>
      </c>
      <c r="BK310" s="63">
        <v>17911.960999999999</v>
      </c>
      <c r="BL310" s="45">
        <f t="shared" ca="1" si="95"/>
        <v>0</v>
      </c>
      <c r="BM310" s="45">
        <f t="shared" ca="1" si="96"/>
        <v>0</v>
      </c>
      <c r="BN310" s="45">
        <f t="shared" ca="1" si="97"/>
        <v>0</v>
      </c>
      <c r="BO310" s="45">
        <f t="shared" ca="1" si="98"/>
        <v>0</v>
      </c>
      <c r="BP310" s="45">
        <f t="shared" ca="1" si="99"/>
        <v>0</v>
      </c>
      <c r="BQ310" s="45">
        <f t="shared" ca="1" si="100"/>
        <v>0</v>
      </c>
      <c r="BR310" s="29">
        <f t="shared" ca="1" si="101"/>
        <v>0</v>
      </c>
      <c r="CI310" s="125">
        <f t="shared" si="102"/>
        <v>0.62811445660392695</v>
      </c>
      <c r="CJ310">
        <f t="shared" si="103"/>
        <v>0</v>
      </c>
      <c r="CK310">
        <f t="shared" si="104"/>
        <v>0</v>
      </c>
      <c r="CL310">
        <f t="shared" si="105"/>
        <v>0</v>
      </c>
      <c r="CM310">
        <f t="shared" si="106"/>
        <v>0</v>
      </c>
      <c r="CN310">
        <f t="shared" si="107"/>
        <v>0</v>
      </c>
      <c r="CO310">
        <f t="shared" si="108"/>
        <v>0</v>
      </c>
      <c r="CP310">
        <f t="shared" si="109"/>
        <v>1</v>
      </c>
      <c r="CR310" t="e">
        <f ca="1">_xll.BDP($H310,CR$1)</f>
        <v>#NAME?</v>
      </c>
      <c r="CS310" t="e">
        <f ca="1">_xll.BDP($H310,CS$1)</f>
        <v>#NAME?</v>
      </c>
      <c r="CT310" s="121" t="e">
        <f ca="1">_xll.BDP($H310,CT$1)</f>
        <v>#NAME?</v>
      </c>
      <c r="CU310" s="122" t="e">
        <f ca="1">_xll.BDP($H310,CU$1)</f>
        <v>#NAME?</v>
      </c>
      <c r="CV310" s="122" t="e">
        <f ca="1">_xll.BDP($H310,CV$1)</f>
        <v>#NAME?</v>
      </c>
      <c r="CW310" s="122" t="e">
        <f ca="1">_xll.BDP($H310,CW$1)</f>
        <v>#NAME?</v>
      </c>
    </row>
    <row r="311" spans="1:105" x14ac:dyDescent="0.3">
      <c r="A311" t="str">
        <f t="shared" si="88"/>
        <v>10C</v>
      </c>
      <c r="B311">
        <v>10</v>
      </c>
      <c r="C311" s="31" t="s">
        <v>3294</v>
      </c>
      <c r="D311" s="31">
        <v>7</v>
      </c>
      <c r="E311" s="31">
        <v>3</v>
      </c>
      <c r="F311" s="33">
        <v>0.12</v>
      </c>
      <c r="G311" s="31"/>
      <c r="H311" s="31" t="s">
        <v>475</v>
      </c>
      <c r="I311" s="34">
        <v>1308</v>
      </c>
      <c r="J311" s="34" t="str">
        <f t="shared" si="89"/>
        <v>1308TRI CN Equity</v>
      </c>
      <c r="K311" s="24" t="s">
        <v>542</v>
      </c>
      <c r="L311" s="25">
        <v>0.1717711765427607</v>
      </c>
      <c r="M311" s="25">
        <v>0.16283987915407855</v>
      </c>
      <c r="N311" s="25">
        <v>9.4207779388372728E-2</v>
      </c>
      <c r="O311" s="25">
        <v>0.10226410321274981</v>
      </c>
      <c r="P311" s="26">
        <v>10.542143970254532</v>
      </c>
      <c r="Q311" s="26">
        <v>5.7914744431005731</v>
      </c>
      <c r="R311" s="26">
        <v>7.9988193624557269</v>
      </c>
      <c r="S311" s="27">
        <v>32.483006766212803</v>
      </c>
      <c r="T311" s="27">
        <v>35.325184849856647</v>
      </c>
      <c r="U311" s="25">
        <v>0.19985105950849638</v>
      </c>
      <c r="V311" s="28">
        <v>1.1152247827729505</v>
      </c>
      <c r="W311" s="25">
        <v>0.59847872593296891</v>
      </c>
      <c r="X311" s="29">
        <v>4.7177940542869452E-2</v>
      </c>
      <c r="Y311" s="28">
        <v>4.6081747692594091</v>
      </c>
      <c r="Z311" s="28">
        <v>14.176374349449873</v>
      </c>
      <c r="AA311" s="28">
        <v>9930000000</v>
      </c>
      <c r="AB311" s="28">
        <v>15812000000</v>
      </c>
      <c r="AC311" s="28">
        <v>89000000</v>
      </c>
      <c r="AD311" s="30">
        <v>1907000000</v>
      </c>
      <c r="AE311" s="36">
        <v>4.6670162558993186E-2</v>
      </c>
      <c r="AF311" s="66" t="e">
        <f ca="1">_xll.BDP($H311,AF$1)/1000000</f>
        <v>#NAME?</v>
      </c>
      <c r="AG311" s="66" t="e">
        <f ca="1">_xll.BDP($H311,AG$1)</f>
        <v>#NAME?</v>
      </c>
      <c r="AH311" s="67" t="e">
        <f ca="1">_xll.BDP($H311,AH$1)</f>
        <v>#NAME?</v>
      </c>
      <c r="AI311" s="67" t="e">
        <f ca="1">_xll.BDP($H311,AI$1)</f>
        <v>#NAME?</v>
      </c>
      <c r="AJ311" s="67" t="e">
        <f ca="1">_xll.BDP($H311,AJ$1)</f>
        <v>#NAME?</v>
      </c>
      <c r="AK311" s="67" t="e">
        <f ca="1">_xll.BDP($H311,AK$1)</f>
        <v>#NAME?</v>
      </c>
      <c r="AL311" s="67" t="e">
        <f ca="1">_xll.BDP($H311,AL$1)</f>
        <v>#NAME?</v>
      </c>
      <c r="AM311" s="34" t="e">
        <f ca="1">_xll.BDP($H311,AM$1)</f>
        <v>#NAME?</v>
      </c>
      <c r="AN311" s="34" t="e">
        <f ca="1">_xll.BDP($H311,AN$1)</f>
        <v>#NAME?</v>
      </c>
      <c r="AO311" s="34" t="e">
        <f ca="1">_xll.BDP($H311,AO$1)</f>
        <v>#NAME?</v>
      </c>
      <c r="AP311" s="34" t="e">
        <f ca="1">_xll.BDP($H311,AP$1)</f>
        <v>#NAME?</v>
      </c>
      <c r="AQ311" s="129">
        <v>0.10537110000000001</v>
      </c>
      <c r="AR311" s="129">
        <v>0.22288660000000002</v>
      </c>
      <c r="AS311" s="129">
        <v>0.26587450000000001</v>
      </c>
      <c r="AT311" s="63" t="s">
        <v>3998</v>
      </c>
      <c r="AU311" s="63" t="s">
        <v>3317</v>
      </c>
      <c r="AV311" t="str">
        <f t="shared" si="90"/>
        <v>#N/A N/A</v>
      </c>
      <c r="AW311" s="67">
        <v>3.5217793135907027</v>
      </c>
      <c r="AX311" s="60">
        <f t="shared" si="91"/>
        <v>3.5217793135907027</v>
      </c>
      <c r="AY311" s="60">
        <f t="shared" si="92"/>
        <v>5.2418857593896195</v>
      </c>
      <c r="AZ311" s="60">
        <f t="shared" si="93"/>
        <v>8.7636650729803218</v>
      </c>
      <c r="BA311" s="67">
        <v>101.48458615149588</v>
      </c>
      <c r="BB311" s="60">
        <v>151.05165871472326</v>
      </c>
      <c r="BC311" s="67">
        <v>252.53624486621914</v>
      </c>
      <c r="BD311" s="60" t="e">
        <f ca="1">_xll.BDP($H311,BD$1)</f>
        <v>#NAME?</v>
      </c>
      <c r="BE311" s="60" t="e">
        <f t="shared" ca="1" si="94"/>
        <v>#NAME?</v>
      </c>
      <c r="BF311" s="63">
        <v>1529.8330000000001</v>
      </c>
      <c r="BG311" s="63">
        <v>1696.077</v>
      </c>
      <c r="BH311" s="63">
        <v>1816.6670000000001</v>
      </c>
      <c r="BI311" s="63">
        <v>1806.104</v>
      </c>
      <c r="BJ311" s="63">
        <v>2012.501</v>
      </c>
      <c r="BK311" s="63">
        <v>2220.692</v>
      </c>
      <c r="BL311" s="45">
        <f t="shared" ca="1" si="95"/>
        <v>0</v>
      </c>
      <c r="BM311" s="45">
        <f t="shared" ca="1" si="96"/>
        <v>0</v>
      </c>
      <c r="BN311" s="45">
        <f t="shared" ca="1" si="97"/>
        <v>0</v>
      </c>
      <c r="BO311" s="45">
        <f t="shared" ca="1" si="98"/>
        <v>0</v>
      </c>
      <c r="BP311" s="45">
        <f t="shared" ca="1" si="99"/>
        <v>0</v>
      </c>
      <c r="BQ311" s="45">
        <f t="shared" ca="1" si="100"/>
        <v>0</v>
      </c>
      <c r="BR311" s="29">
        <f t="shared" ca="1" si="101"/>
        <v>0</v>
      </c>
      <c r="CI311" s="125">
        <f t="shared" si="102"/>
        <v>0.1717711765427607</v>
      </c>
      <c r="CJ311">
        <f t="shared" si="103"/>
        <v>0</v>
      </c>
      <c r="CK311">
        <f t="shared" si="104"/>
        <v>0</v>
      </c>
      <c r="CL311">
        <f t="shared" si="105"/>
        <v>1</v>
      </c>
      <c r="CM311">
        <f t="shared" si="106"/>
        <v>0</v>
      </c>
      <c r="CN311">
        <f t="shared" si="107"/>
        <v>0</v>
      </c>
      <c r="CO311">
        <f t="shared" si="108"/>
        <v>0</v>
      </c>
      <c r="CP311">
        <f t="shared" si="109"/>
        <v>0</v>
      </c>
      <c r="CR311" t="e">
        <f ca="1">_xll.BDP($H311,CR$1)</f>
        <v>#NAME?</v>
      </c>
      <c r="CS311" t="e">
        <f ca="1">_xll.BDP($H311,CS$1)</f>
        <v>#NAME?</v>
      </c>
      <c r="CT311" s="121" t="e">
        <f ca="1">_xll.BDP($H311,CT$1)</f>
        <v>#NAME?</v>
      </c>
      <c r="CU311" s="122" t="e">
        <f ca="1">_xll.BDP($H311,CU$1)</f>
        <v>#NAME?</v>
      </c>
      <c r="CV311" s="122" t="e">
        <f ca="1">_xll.BDP($H311,CV$1)</f>
        <v>#NAME?</v>
      </c>
      <c r="CW311" s="122" t="e">
        <f ca="1">_xll.BDP($H311,CW$1)</f>
        <v>#NAME?</v>
      </c>
    </row>
    <row r="312" spans="1:105" hidden="1" x14ac:dyDescent="0.3">
      <c r="A312" t="str">
        <f t="shared" si="88"/>
        <v>7A</v>
      </c>
      <c r="B312">
        <v>7</v>
      </c>
      <c r="C312" s="31" t="s">
        <v>3295</v>
      </c>
      <c r="D312" s="31">
        <v>9</v>
      </c>
      <c r="E312" s="31">
        <v>5</v>
      </c>
      <c r="F312" s="33">
        <v>0.14000000000000001</v>
      </c>
      <c r="G312" s="31" t="s">
        <v>2361</v>
      </c>
      <c r="H312" s="24" t="s">
        <v>2039</v>
      </c>
      <c r="I312" s="35">
        <v>1309</v>
      </c>
      <c r="J312" s="34" t="str">
        <f t="shared" si="89"/>
        <v>1309FPE GR Equity</v>
      </c>
      <c r="K312" s="24" t="s">
        <v>2040</v>
      </c>
      <c r="L312" s="25">
        <v>0.27490300908145748</v>
      </c>
      <c r="M312" s="25">
        <v>0.22100789313904068</v>
      </c>
      <c r="N312" s="25">
        <v>0.23554219519113689</v>
      </c>
      <c r="O312" s="25">
        <v>0.19147816938453446</v>
      </c>
      <c r="P312" s="26">
        <v>18.456958571074175</v>
      </c>
      <c r="Q312" s="26">
        <v>13.016927034659471</v>
      </c>
      <c r="R312" s="26">
        <v>14.31658562938952</v>
      </c>
      <c r="S312" s="27">
        <v>15.743060190000964</v>
      </c>
      <c r="T312" s="27">
        <v>13.423212192262602</v>
      </c>
      <c r="U312" s="25">
        <v>1.9305019305019305E-2</v>
      </c>
      <c r="V312" s="28">
        <v>9.6566523605150209E-2</v>
      </c>
      <c r="W312" s="25">
        <v>0.72142580395195666</v>
      </c>
      <c r="X312" s="29" t="e">
        <v>#N/A</v>
      </c>
      <c r="Y312" s="28">
        <v>7.7014170922785112</v>
      </c>
      <c r="Z312" s="28">
        <v>-0.11695862325813433</v>
      </c>
      <c r="AA312" s="28">
        <v>1647000000</v>
      </c>
      <c r="AB312" s="28">
        <v>1901000000</v>
      </c>
      <c r="AC312" s="28" t="e">
        <v>#N/A</v>
      </c>
      <c r="AD312" s="30">
        <v>173000000</v>
      </c>
      <c r="AE312" s="36">
        <v>0</v>
      </c>
      <c r="AF312" s="66" t="e">
        <f ca="1">_xll.BDP($H312,AF$1)/1000000</f>
        <v>#NAME?</v>
      </c>
      <c r="AG312" s="66" t="e">
        <f ca="1">_xll.BDP($H312,AG$1)</f>
        <v>#NAME?</v>
      </c>
      <c r="AH312" s="67" t="e">
        <f ca="1">_xll.BDP($H312,AH$1)</f>
        <v>#NAME?</v>
      </c>
      <c r="AI312" s="67" t="e">
        <f ca="1">_xll.BDP($H312,AI$1)</f>
        <v>#NAME?</v>
      </c>
      <c r="AJ312" s="67" t="e">
        <f ca="1">_xll.BDP($H312,AJ$1)</f>
        <v>#NAME?</v>
      </c>
      <c r="AK312" s="67" t="e">
        <f ca="1">_xll.BDP($H312,AK$1)</f>
        <v>#NAME?</v>
      </c>
      <c r="AL312" s="67" t="e">
        <f ca="1">_xll.BDP($H312,AL$1)</f>
        <v>#NAME?</v>
      </c>
      <c r="AM312" s="34" t="e">
        <f ca="1">_xll.BDP($H312,AM$1)</f>
        <v>#NAME?</v>
      </c>
      <c r="AN312" s="34" t="e">
        <f ca="1">_xll.BDP($H312,AN$1)</f>
        <v>#NAME?</v>
      </c>
      <c r="AO312" s="34" t="e">
        <f ca="1">_xll.BDP($H312,AO$1)</f>
        <v>#NAME?</v>
      </c>
      <c r="AP312" s="34" t="e">
        <f ca="1">_xll.BDP($H312,AP$1)</f>
        <v>#NAME?</v>
      </c>
      <c r="AQ312" s="129">
        <v>0.20197330000000002</v>
      </c>
      <c r="AR312" s="129">
        <v>3.8290049999999999E-2</v>
      </c>
      <c r="AS312" s="129">
        <v>-2.505601E-2</v>
      </c>
      <c r="AT312" s="63" t="s">
        <v>3998</v>
      </c>
      <c r="AU312" s="63" t="s">
        <v>3317</v>
      </c>
      <c r="AV312" t="str">
        <f t="shared" si="90"/>
        <v>#N/A N/A</v>
      </c>
      <c r="AW312" s="67">
        <v>3.5215944942841895</v>
      </c>
      <c r="AX312" s="60">
        <f t="shared" si="91"/>
        <v>3.5215944942841895</v>
      </c>
      <c r="AY312" s="60">
        <f t="shared" si="92"/>
        <v>1.4728831026769686</v>
      </c>
      <c r="AZ312" s="60">
        <f t="shared" si="93"/>
        <v>4.9944775969611577</v>
      </c>
      <c r="BA312" s="67">
        <v>56.835637480798773</v>
      </c>
      <c r="BB312" s="60">
        <v>23.771121351766517</v>
      </c>
      <c r="BC312" s="67">
        <v>80.606758832565291</v>
      </c>
      <c r="BD312" s="60" t="e">
        <f ca="1">_xll.BDP($H312,BD$1)</f>
        <v>#NAME?</v>
      </c>
      <c r="BE312" s="60" t="e">
        <f t="shared" ca="1" si="94"/>
        <v>#NAME?</v>
      </c>
      <c r="BF312" s="63">
        <v>283.60000000000002</v>
      </c>
      <c r="BG312" s="63">
        <v>308.7</v>
      </c>
      <c r="BH312" s="63">
        <v>335.375</v>
      </c>
      <c r="BI312" s="63">
        <v>258.60000000000002</v>
      </c>
      <c r="BJ312" s="63">
        <v>316.88600000000002</v>
      </c>
      <c r="BK312" s="63">
        <v>314.733</v>
      </c>
      <c r="BL312" s="45">
        <f t="shared" ca="1" si="95"/>
        <v>0</v>
      </c>
      <c r="BM312" s="45">
        <f t="shared" ca="1" si="96"/>
        <v>0</v>
      </c>
      <c r="BN312" s="45">
        <f t="shared" ca="1" si="97"/>
        <v>0</v>
      </c>
      <c r="BO312" s="45">
        <f t="shared" ca="1" si="98"/>
        <v>0</v>
      </c>
      <c r="BP312" s="45">
        <f t="shared" ca="1" si="99"/>
        <v>0</v>
      </c>
      <c r="BQ312" s="45">
        <f t="shared" ca="1" si="100"/>
        <v>0</v>
      </c>
      <c r="BR312" s="29">
        <f t="shared" ca="1" si="101"/>
        <v>0</v>
      </c>
      <c r="CI312" s="125">
        <f t="shared" si="102"/>
        <v>0.27490300908145748</v>
      </c>
      <c r="CJ312">
        <f t="shared" si="103"/>
        <v>0</v>
      </c>
      <c r="CK312">
        <f t="shared" si="104"/>
        <v>0</v>
      </c>
      <c r="CL312">
        <f t="shared" si="105"/>
        <v>0</v>
      </c>
      <c r="CM312">
        <f t="shared" si="106"/>
        <v>1</v>
      </c>
      <c r="CN312">
        <f t="shared" si="107"/>
        <v>0</v>
      </c>
      <c r="CO312">
        <f t="shared" si="108"/>
        <v>0</v>
      </c>
      <c r="CP312">
        <f t="shared" si="109"/>
        <v>0</v>
      </c>
      <c r="CR312" t="e">
        <f ca="1">_xll.BDP($H312,CR$1)</f>
        <v>#NAME?</v>
      </c>
      <c r="CS312" t="e">
        <f ca="1">_xll.BDP($H312,CS$1)</f>
        <v>#NAME?</v>
      </c>
      <c r="CT312" s="121" t="e">
        <f ca="1">_xll.BDP($H312,CT$1)</f>
        <v>#NAME?</v>
      </c>
      <c r="CU312" s="122" t="e">
        <f ca="1">_xll.BDP($H312,CU$1)</f>
        <v>#NAME?</v>
      </c>
      <c r="CV312" s="122" t="e">
        <f ca="1">_xll.BDP($H312,CV$1)</f>
        <v>#NAME?</v>
      </c>
      <c r="CW312" s="122" t="e">
        <f ca="1">_xll.BDP($H312,CW$1)</f>
        <v>#NAME?</v>
      </c>
    </row>
    <row r="313" spans="1:105" x14ac:dyDescent="0.3">
      <c r="A313" t="str">
        <f t="shared" si="88"/>
        <v>10C</v>
      </c>
      <c r="B313">
        <v>10</v>
      </c>
      <c r="C313" s="31" t="s">
        <v>3294</v>
      </c>
      <c r="D313" s="31">
        <v>10</v>
      </c>
      <c r="E313" s="31">
        <v>1</v>
      </c>
      <c r="F313" s="33">
        <v>0.14000000000000001</v>
      </c>
      <c r="G313" s="31"/>
      <c r="H313" s="24" t="s">
        <v>2239</v>
      </c>
      <c r="I313" s="34">
        <v>1310</v>
      </c>
      <c r="J313" s="34" t="str">
        <f t="shared" si="89"/>
        <v>1310EMSN SW Equity</v>
      </c>
      <c r="K313" s="24" t="s">
        <v>2240</v>
      </c>
      <c r="L313" s="25">
        <v>0.41930871518450419</v>
      </c>
      <c r="M313" s="25">
        <v>0.41959134186294944</v>
      </c>
      <c r="N313" s="25">
        <v>0.4051945703317178</v>
      </c>
      <c r="O313" s="25">
        <v>0.40564766633037752</v>
      </c>
      <c r="P313" s="26">
        <v>30.429014900043921</v>
      </c>
      <c r="Q313" s="26">
        <v>26.494043791062982</v>
      </c>
      <c r="R313" s="26">
        <v>29.440609062628383</v>
      </c>
      <c r="S313" s="27">
        <v>30.296082727309312</v>
      </c>
      <c r="T313" s="27">
        <v>27.093106254164262</v>
      </c>
      <c r="U313" s="25">
        <v>-0.14905522319292899</v>
      </c>
      <c r="V313" s="28">
        <v>-0.51058513002385508</v>
      </c>
      <c r="W313" s="25">
        <v>0.79636830742659759</v>
      </c>
      <c r="X313" s="29">
        <v>5.5604850635906533E-2</v>
      </c>
      <c r="Y313" s="28">
        <v>3.6028572663115268</v>
      </c>
      <c r="Z313" s="28">
        <v>2.0152142432757758</v>
      </c>
      <c r="AA313" s="28">
        <v>1456572000</v>
      </c>
      <c r="AB313" s="28">
        <v>1506640000</v>
      </c>
      <c r="AC313" s="28">
        <v>0</v>
      </c>
      <c r="AD313" s="30">
        <v>366727000</v>
      </c>
      <c r="AE313" s="36">
        <v>0</v>
      </c>
      <c r="AF313" s="66" t="e">
        <f ca="1">_xll.BDP($H313,AF$1)/1000000</f>
        <v>#NAME?</v>
      </c>
      <c r="AG313" s="66" t="e">
        <f ca="1">_xll.BDP($H313,AG$1)</f>
        <v>#NAME?</v>
      </c>
      <c r="AH313" s="67" t="e">
        <f ca="1">_xll.BDP($H313,AH$1)</f>
        <v>#NAME?</v>
      </c>
      <c r="AI313" s="67" t="e">
        <f ca="1">_xll.BDP($H313,AI$1)</f>
        <v>#NAME?</v>
      </c>
      <c r="AJ313" s="67" t="e">
        <f ca="1">_xll.BDP($H313,AJ$1)</f>
        <v>#NAME?</v>
      </c>
      <c r="AK313" s="67" t="e">
        <f ca="1">_xll.BDP($H313,AK$1)</f>
        <v>#NAME?</v>
      </c>
      <c r="AL313" s="67" t="e">
        <f ca="1">_xll.BDP($H313,AL$1)</f>
        <v>#NAME?</v>
      </c>
      <c r="AM313" s="34" t="e">
        <f ca="1">_xll.BDP($H313,AM$1)</f>
        <v>#NAME?</v>
      </c>
      <c r="AN313" s="34" t="e">
        <f ca="1">_xll.BDP($H313,AN$1)</f>
        <v>#NAME?</v>
      </c>
      <c r="AO313" s="34" t="e">
        <f ca="1">_xll.BDP($H313,AO$1)</f>
        <v>#NAME?</v>
      </c>
      <c r="AP313" s="34" t="e">
        <f ca="1">_xll.BDP($H313,AP$1)</f>
        <v>#NAME?</v>
      </c>
      <c r="AQ313" s="129">
        <v>0.1467195</v>
      </c>
      <c r="AR313" s="129">
        <v>0.14438000000000001</v>
      </c>
      <c r="AS313" s="129">
        <v>3.1874820000000005E-2</v>
      </c>
      <c r="AT313" s="63" t="s">
        <v>3998</v>
      </c>
      <c r="AU313" s="63" t="s">
        <v>3317</v>
      </c>
      <c r="AV313" t="str">
        <f t="shared" si="90"/>
        <v>#N/A N/A</v>
      </c>
      <c r="AW313" s="67">
        <v>2.1649484536082473</v>
      </c>
      <c r="AX313" s="60">
        <f t="shared" si="91"/>
        <v>2.1649484536082473</v>
      </c>
      <c r="AY313" s="60">
        <f t="shared" si="92"/>
        <v>0</v>
      </c>
      <c r="AZ313" s="60">
        <f t="shared" si="93"/>
        <v>2.1649484536082473</v>
      </c>
      <c r="BA313" s="67">
        <v>106.57731024656567</v>
      </c>
      <c r="BB313" s="60">
        <v>0</v>
      </c>
      <c r="BC313" s="67">
        <v>106.57731024656567</v>
      </c>
      <c r="BD313" s="60" t="e">
        <f ca="1">_xll.BDP($H313,BD$1)</f>
        <v>#NAME?</v>
      </c>
      <c r="BE313" s="60" t="e">
        <f t="shared" ca="1" si="94"/>
        <v>#NAME?</v>
      </c>
      <c r="BF313" s="63">
        <v>483</v>
      </c>
      <c r="BG313" s="63">
        <v>529.125</v>
      </c>
      <c r="BH313" s="63">
        <v>573.75</v>
      </c>
      <c r="BI313" s="63">
        <v>540.45299999999997</v>
      </c>
      <c r="BJ313" s="63">
        <v>501.62100000000004</v>
      </c>
      <c r="BK313" s="63">
        <v>522.86400000000003</v>
      </c>
      <c r="BL313" s="45">
        <f t="shared" ca="1" si="95"/>
        <v>0</v>
      </c>
      <c r="BM313" s="45">
        <f t="shared" ca="1" si="96"/>
        <v>0</v>
      </c>
      <c r="BN313" s="45">
        <f t="shared" ca="1" si="97"/>
        <v>0</v>
      </c>
      <c r="BO313" s="45">
        <f t="shared" ca="1" si="98"/>
        <v>0</v>
      </c>
      <c r="BP313" s="45">
        <f t="shared" ca="1" si="99"/>
        <v>0</v>
      </c>
      <c r="BQ313" s="45">
        <f t="shared" ca="1" si="100"/>
        <v>0</v>
      </c>
      <c r="BR313" s="29">
        <f t="shared" ca="1" si="101"/>
        <v>0</v>
      </c>
      <c r="CI313" s="125">
        <f t="shared" si="102"/>
        <v>0.41930871518450419</v>
      </c>
      <c r="CJ313">
        <f t="shared" si="103"/>
        <v>0</v>
      </c>
      <c r="CK313">
        <f t="shared" si="104"/>
        <v>0</v>
      </c>
      <c r="CL313">
        <f t="shared" si="105"/>
        <v>0</v>
      </c>
      <c r="CM313">
        <f t="shared" si="106"/>
        <v>0</v>
      </c>
      <c r="CN313">
        <f t="shared" si="107"/>
        <v>0</v>
      </c>
      <c r="CO313">
        <f t="shared" si="108"/>
        <v>1</v>
      </c>
      <c r="CP313">
        <f t="shared" si="109"/>
        <v>0</v>
      </c>
      <c r="CR313" t="e">
        <f ca="1">_xll.BDP($H313,CR$1)</f>
        <v>#NAME?</v>
      </c>
      <c r="CS313" t="e">
        <f ca="1">_xll.BDP($H313,CS$1)</f>
        <v>#NAME?</v>
      </c>
      <c r="CT313" s="121" t="e">
        <f ca="1">_xll.BDP($H313,CT$1)</f>
        <v>#NAME?</v>
      </c>
      <c r="CU313" s="122" t="e">
        <f ca="1">_xll.BDP($H313,CU$1)</f>
        <v>#NAME?</v>
      </c>
      <c r="CV313" s="122" t="e">
        <f ca="1">_xll.BDP($H313,CV$1)</f>
        <v>#NAME?</v>
      </c>
      <c r="CW313" s="122" t="e">
        <f ca="1">_xll.BDP($H313,CW$1)</f>
        <v>#NAME?</v>
      </c>
    </row>
    <row r="314" spans="1:105" hidden="1" x14ac:dyDescent="0.3">
      <c r="A314" t="str">
        <f t="shared" si="88"/>
        <v>7A</v>
      </c>
      <c r="B314">
        <v>7</v>
      </c>
      <c r="C314" s="31" t="s">
        <v>3295</v>
      </c>
      <c r="D314" s="31">
        <v>11</v>
      </c>
      <c r="E314" s="31">
        <v>6</v>
      </c>
      <c r="F314" s="33">
        <v>0.16</v>
      </c>
      <c r="G314" s="31" t="s">
        <v>2859</v>
      </c>
      <c r="H314" s="24" t="s">
        <v>137</v>
      </c>
      <c r="I314" s="35">
        <v>1311</v>
      </c>
      <c r="J314" s="34" t="str">
        <f t="shared" si="89"/>
        <v>1311ALGN US Equity</v>
      </c>
      <c r="K314" s="24" t="s">
        <v>781</v>
      </c>
      <c r="L314" s="25">
        <v>0.62338363500695881</v>
      </c>
      <c r="M314" s="25">
        <v>0.28696976464502383</v>
      </c>
      <c r="N314" s="25">
        <v>0.53793384633132013</v>
      </c>
      <c r="O314" s="25">
        <v>0.24343880085041003</v>
      </c>
      <c r="P314" s="26">
        <v>10.00361759549299</v>
      </c>
      <c r="Q314" s="26">
        <v>5.7738893549237051</v>
      </c>
      <c r="R314" s="26">
        <v>5.79014296585573</v>
      </c>
      <c r="S314" s="27">
        <v>24.720480660952287</v>
      </c>
      <c r="T314" s="27">
        <v>21.896651212233593</v>
      </c>
      <c r="U314" s="25">
        <v>-0.16215861502656728</v>
      </c>
      <c r="V314" s="28">
        <v>-1.299871710392857</v>
      </c>
      <c r="W314" s="25">
        <v>1.1798981210991855</v>
      </c>
      <c r="X314" s="29" t="e">
        <v>#N/A</v>
      </c>
      <c r="Y314" s="28">
        <v>18.854397130283225</v>
      </c>
      <c r="Z314" s="28">
        <v>2.427704872769354</v>
      </c>
      <c r="AA314" s="28">
        <v>2279153000</v>
      </c>
      <c r="AB314" s="28">
        <v>2686704000</v>
      </c>
      <c r="AC314" s="28">
        <v>207497000</v>
      </c>
      <c r="AD314" s="30">
        <v>862861000</v>
      </c>
      <c r="AE314" s="36">
        <v>0.24047558065551694</v>
      </c>
      <c r="AF314" s="66" t="e">
        <f ca="1">_xll.BDP($H314,AF$1)/1000000</f>
        <v>#NAME?</v>
      </c>
      <c r="AG314" s="66" t="e">
        <f ca="1">_xll.BDP($H314,AG$1)</f>
        <v>#NAME?</v>
      </c>
      <c r="AH314" s="67" t="e">
        <f ca="1">_xll.BDP($H314,AH$1)</f>
        <v>#NAME?</v>
      </c>
      <c r="AI314" s="67" t="e">
        <f ca="1">_xll.BDP($H314,AI$1)</f>
        <v>#NAME?</v>
      </c>
      <c r="AJ314" s="67" t="e">
        <f ca="1">_xll.BDP($H314,AJ$1)</f>
        <v>#NAME?</v>
      </c>
      <c r="AK314" s="67" t="e">
        <f ca="1">_xll.BDP($H314,AK$1)</f>
        <v>#NAME?</v>
      </c>
      <c r="AL314" s="67" t="e">
        <f ca="1">_xll.BDP($H314,AL$1)</f>
        <v>#NAME?</v>
      </c>
      <c r="AM314" s="34" t="e">
        <f ca="1">_xll.BDP($H314,AM$1)</f>
        <v>#NAME?</v>
      </c>
      <c r="AN314" s="34" t="e">
        <f ca="1">_xll.BDP($H314,AN$1)</f>
        <v>#NAME?</v>
      </c>
      <c r="AO314" s="34" t="e">
        <f ca="1">_xll.BDP($H314,AO$1)</f>
        <v>#NAME?</v>
      </c>
      <c r="AP314" s="34" t="e">
        <f ca="1">_xll.BDP($H314,AP$1)</f>
        <v>#NAME?</v>
      </c>
      <c r="AQ314" s="129">
        <v>0.26698160000000004</v>
      </c>
      <c r="AR314" s="129">
        <v>0.27432509999999999</v>
      </c>
      <c r="AS314" s="129">
        <v>8.8240929999999995E-2</v>
      </c>
      <c r="AT314" s="63" t="s">
        <v>3527</v>
      </c>
      <c r="AU314" s="63" t="s">
        <v>3527</v>
      </c>
      <c r="AV314" t="str">
        <f t="shared" si="90"/>
        <v>26/01/2001</v>
      </c>
      <c r="AW314" s="67" t="s">
        <v>3317</v>
      </c>
      <c r="AX314" s="60">
        <f t="shared" si="91"/>
        <v>0</v>
      </c>
      <c r="AY314" s="60">
        <f t="shared" ca="1" si="92"/>
        <v>0</v>
      </c>
      <c r="AZ314" s="60">
        <f t="shared" ca="1" si="93"/>
        <v>0</v>
      </c>
      <c r="BA314" s="67">
        <v>0</v>
      </c>
      <c r="BB314" s="60">
        <v>65.578243944680224</v>
      </c>
      <c r="BC314" s="67">
        <v>65.578243944680224</v>
      </c>
      <c r="BD314" s="60" t="e">
        <f ca="1">_xll.BDP($H314,BD$1)</f>
        <v>#NAME?</v>
      </c>
      <c r="BE314" s="60" t="e">
        <f t="shared" ca="1" si="94"/>
        <v>#NAME?</v>
      </c>
      <c r="BF314" s="63">
        <v>658.38499999999999</v>
      </c>
      <c r="BG314" s="63">
        <v>764.154</v>
      </c>
      <c r="BH314" s="63">
        <v>877.55600000000004</v>
      </c>
      <c r="BI314" s="63">
        <v>631.30600000000004</v>
      </c>
      <c r="BJ314" s="63">
        <v>628.43799999999999</v>
      </c>
      <c r="BK314" s="63">
        <v>651.51599999999996</v>
      </c>
      <c r="BL314" s="45">
        <f t="shared" ca="1" si="95"/>
        <v>0</v>
      </c>
      <c r="BM314" s="45">
        <f t="shared" ca="1" si="96"/>
        <v>0</v>
      </c>
      <c r="BN314" s="45">
        <f t="shared" ca="1" si="97"/>
        <v>0</v>
      </c>
      <c r="BO314" s="45">
        <f t="shared" ca="1" si="98"/>
        <v>0</v>
      </c>
      <c r="BP314" s="45">
        <f t="shared" ca="1" si="99"/>
        <v>0</v>
      </c>
      <c r="BQ314" s="45">
        <f t="shared" ca="1" si="100"/>
        <v>0</v>
      </c>
      <c r="BR314" s="29">
        <f t="shared" ca="1" si="101"/>
        <v>0</v>
      </c>
      <c r="CI314" s="125">
        <f t="shared" si="102"/>
        <v>0.62338363500695881</v>
      </c>
      <c r="CJ314">
        <f t="shared" si="103"/>
        <v>0</v>
      </c>
      <c r="CK314">
        <f t="shared" si="104"/>
        <v>0</v>
      </c>
      <c r="CL314">
        <f t="shared" si="105"/>
        <v>0</v>
      </c>
      <c r="CM314">
        <f t="shared" si="106"/>
        <v>0</v>
      </c>
      <c r="CN314">
        <f t="shared" si="107"/>
        <v>0</v>
      </c>
      <c r="CO314">
        <f t="shared" si="108"/>
        <v>0</v>
      </c>
      <c r="CP314">
        <f t="shared" si="109"/>
        <v>1</v>
      </c>
      <c r="CR314" t="e">
        <f ca="1">_xll.BDP($H314,CR$1)</f>
        <v>#NAME?</v>
      </c>
      <c r="CS314" t="e">
        <f ca="1">_xll.BDP($H314,CS$1)</f>
        <v>#NAME?</v>
      </c>
      <c r="CT314" s="121" t="e">
        <f ca="1">_xll.BDP($H314,CT$1)</f>
        <v>#NAME?</v>
      </c>
      <c r="CU314" s="122" t="e">
        <f ca="1">_xll.BDP($H314,CU$1)</f>
        <v>#NAME?</v>
      </c>
      <c r="CV314" s="122" t="e">
        <f ca="1">_xll.BDP($H314,CV$1)</f>
        <v>#NAME?</v>
      </c>
      <c r="CW314" s="122" t="e">
        <f ca="1">_xll.BDP($H314,CW$1)</f>
        <v>#NAME?</v>
      </c>
    </row>
    <row r="315" spans="1:105" hidden="1" x14ac:dyDescent="0.3">
      <c r="A315" t="str">
        <f t="shared" si="88"/>
        <v>8B</v>
      </c>
      <c r="B315">
        <v>8</v>
      </c>
      <c r="C315" s="31" t="s">
        <v>3296</v>
      </c>
      <c r="D315" s="31">
        <v>14</v>
      </c>
      <c r="E315" s="31">
        <v>2</v>
      </c>
      <c r="F315" s="33">
        <v>0.14000000000000001</v>
      </c>
      <c r="G315" s="31" t="s">
        <v>3042</v>
      </c>
      <c r="H315" s="24" t="s">
        <v>97</v>
      </c>
      <c r="I315" s="34">
        <v>1312</v>
      </c>
      <c r="J315" s="34" t="str">
        <f t="shared" si="89"/>
        <v>1312HON US Equity</v>
      </c>
      <c r="K315" s="24" t="s">
        <v>723</v>
      </c>
      <c r="L315" s="25">
        <v>0.77405517771382848</v>
      </c>
      <c r="M315" s="25">
        <v>0.82762991128010144</v>
      </c>
      <c r="N315" s="25">
        <v>0.28376716723292211</v>
      </c>
      <c r="O315" s="25">
        <v>0.30586582114289834</v>
      </c>
      <c r="P315" s="26">
        <v>16.507370222613265</v>
      </c>
      <c r="Q315" s="26">
        <v>11.889218123172975</v>
      </c>
      <c r="R315" s="26">
        <v>29.62249178097721</v>
      </c>
      <c r="S315" s="27">
        <v>23.99659374726172</v>
      </c>
      <c r="T315" s="27">
        <v>27.961991766762534</v>
      </c>
      <c r="U315" s="25">
        <v>0.30430773595611876</v>
      </c>
      <c r="V315" s="28">
        <v>1.6078700811992506</v>
      </c>
      <c r="W315" s="25">
        <v>0.29260391095970478</v>
      </c>
      <c r="X315" s="29">
        <v>2.4812291780617571E-2</v>
      </c>
      <c r="Y315" s="28">
        <v>-2.5665076035343022</v>
      </c>
      <c r="Z315" s="28">
        <v>29.55126379935955</v>
      </c>
      <c r="AA315" s="28">
        <v>10257000000</v>
      </c>
      <c r="AB315" s="28">
        <v>27754000000</v>
      </c>
      <c r="AC315" s="28">
        <v>187000000</v>
      </c>
      <c r="AD315" s="30">
        <v>4454000000</v>
      </c>
      <c r="AE315" s="36">
        <v>4.1984732824427481E-2</v>
      </c>
      <c r="AF315" s="66" t="e">
        <f ca="1">_xll.BDP($H315,AF$1)/1000000</f>
        <v>#NAME?</v>
      </c>
      <c r="AG315" s="66" t="e">
        <f ca="1">_xll.BDP($H315,AG$1)</f>
        <v>#NAME?</v>
      </c>
      <c r="AH315" s="67" t="e">
        <f ca="1">_xll.BDP($H315,AH$1)</f>
        <v>#NAME?</v>
      </c>
      <c r="AI315" s="67" t="e">
        <f ca="1">_xll.BDP($H315,AI$1)</f>
        <v>#NAME?</v>
      </c>
      <c r="AJ315" s="67" t="e">
        <f ca="1">_xll.BDP($H315,AJ$1)</f>
        <v>#NAME?</v>
      </c>
      <c r="AK315" s="67" t="e">
        <f ca="1">_xll.BDP($H315,AK$1)</f>
        <v>#NAME?</v>
      </c>
      <c r="AL315" s="67" t="e">
        <f ca="1">_xll.BDP($H315,AL$1)</f>
        <v>#NAME?</v>
      </c>
      <c r="AM315" s="34" t="e">
        <f ca="1">_xll.BDP($H315,AM$1)</f>
        <v>#NAME?</v>
      </c>
      <c r="AN315" s="34" t="e">
        <f ca="1">_xll.BDP($H315,AN$1)</f>
        <v>#NAME?</v>
      </c>
      <c r="AO315" s="34" t="e">
        <f ca="1">_xll.BDP($H315,AO$1)</f>
        <v>#NAME?</v>
      </c>
      <c r="AP315" s="34" t="e">
        <f ca="1">_xll.BDP($H315,AP$1)</f>
        <v>#NAME?</v>
      </c>
      <c r="AQ315" s="129">
        <v>0.1392225</v>
      </c>
      <c r="AR315" s="129">
        <v>0.1479877</v>
      </c>
      <c r="AS315" s="129">
        <v>8.6764100000000011E-2</v>
      </c>
      <c r="AT315" s="63" t="s">
        <v>4057</v>
      </c>
      <c r="AU315" s="63" t="s">
        <v>3317</v>
      </c>
      <c r="AV315" t="str">
        <f t="shared" si="90"/>
        <v>19/09/1985</v>
      </c>
      <c r="AW315" s="67">
        <v>1.9770621841542695</v>
      </c>
      <c r="AX315" s="60">
        <f t="shared" si="91"/>
        <v>1.9770621841542695</v>
      </c>
      <c r="AY315" s="60">
        <f t="shared" si="92"/>
        <v>3.0071343420385075</v>
      </c>
      <c r="AZ315" s="60">
        <f t="shared" si="93"/>
        <v>4.9841965261927772</v>
      </c>
      <c r="BA315" s="67">
        <v>42.61915209986141</v>
      </c>
      <c r="BB315" s="60">
        <v>64.824220975568167</v>
      </c>
      <c r="BC315" s="67">
        <v>107.44337307542958</v>
      </c>
      <c r="BD315" s="60" t="e">
        <f ca="1">_xll.BDP($H315,BD$1)</f>
        <v>#NAME?</v>
      </c>
      <c r="BE315" s="60" t="e">
        <f t="shared" ca="1" si="94"/>
        <v>#NAME?</v>
      </c>
      <c r="BF315" s="63">
        <v>6132.55</v>
      </c>
      <c r="BG315" s="63">
        <v>6652.8420000000006</v>
      </c>
      <c r="BH315" s="63">
        <v>7105.3330000000005</v>
      </c>
      <c r="BI315" s="63">
        <v>4163.5190000000002</v>
      </c>
      <c r="BJ315" s="63">
        <v>6024.4620000000004</v>
      </c>
      <c r="BK315" s="63">
        <v>6513.6949999999997</v>
      </c>
      <c r="BL315" s="45">
        <f t="shared" ca="1" si="95"/>
        <v>0</v>
      </c>
      <c r="BM315" s="45">
        <f t="shared" ca="1" si="96"/>
        <v>0</v>
      </c>
      <c r="BN315" s="45">
        <f t="shared" ca="1" si="97"/>
        <v>0</v>
      </c>
      <c r="BO315" s="45">
        <f t="shared" ca="1" si="98"/>
        <v>0</v>
      </c>
      <c r="BP315" s="45">
        <f t="shared" ca="1" si="99"/>
        <v>0</v>
      </c>
      <c r="BQ315" s="45">
        <f t="shared" ca="1" si="100"/>
        <v>0</v>
      </c>
      <c r="BR315" s="29">
        <f t="shared" ca="1" si="101"/>
        <v>0</v>
      </c>
      <c r="CI315" s="125">
        <f t="shared" si="102"/>
        <v>0.77405517771382848</v>
      </c>
      <c r="CJ315">
        <f t="shared" si="103"/>
        <v>0</v>
      </c>
      <c r="CK315">
        <f t="shared" si="104"/>
        <v>0</v>
      </c>
      <c r="CL315">
        <f t="shared" si="105"/>
        <v>0</v>
      </c>
      <c r="CM315">
        <f t="shared" si="106"/>
        <v>0</v>
      </c>
      <c r="CN315">
        <f t="shared" si="107"/>
        <v>0</v>
      </c>
      <c r="CO315">
        <f t="shared" si="108"/>
        <v>0</v>
      </c>
      <c r="CP315">
        <f t="shared" si="109"/>
        <v>1</v>
      </c>
      <c r="CR315" t="e">
        <f ca="1">_xll.BDP($H315,CR$1)</f>
        <v>#NAME?</v>
      </c>
      <c r="CS315" t="e">
        <f ca="1">_xll.BDP($H315,CS$1)</f>
        <v>#NAME?</v>
      </c>
      <c r="CT315" s="121" t="e">
        <f ca="1">_xll.BDP($H315,CT$1)</f>
        <v>#NAME?</v>
      </c>
      <c r="CU315" s="122" t="e">
        <f ca="1">_xll.BDP($H315,CU$1)</f>
        <v>#NAME?</v>
      </c>
      <c r="CV315" s="122" t="e">
        <f ca="1">_xll.BDP($H315,CV$1)</f>
        <v>#NAME?</v>
      </c>
      <c r="CW315" s="122" t="e">
        <f ca="1">_xll.BDP($H315,CW$1)</f>
        <v>#NAME?</v>
      </c>
    </row>
    <row r="316" spans="1:105" hidden="1" x14ac:dyDescent="0.3">
      <c r="A316" t="str">
        <f t="shared" si="88"/>
        <v>8B</v>
      </c>
      <c r="B316">
        <v>8</v>
      </c>
      <c r="C316" s="31" t="s">
        <v>3296</v>
      </c>
      <c r="D316" s="31">
        <v>15</v>
      </c>
      <c r="E316" s="31">
        <v>2</v>
      </c>
      <c r="F316" s="33">
        <v>0.13</v>
      </c>
      <c r="G316" s="31" t="s">
        <v>3231</v>
      </c>
      <c r="H316" s="24" t="s">
        <v>238</v>
      </c>
      <c r="I316" s="35">
        <v>1313</v>
      </c>
      <c r="J316" s="34" t="str">
        <f t="shared" si="89"/>
        <v>1313POWI US Equity</v>
      </c>
      <c r="K316" s="24" t="s">
        <v>906</v>
      </c>
      <c r="L316" s="25">
        <v>0.3960581337279469</v>
      </c>
      <c r="M316" s="25">
        <v>0.57114176197059197</v>
      </c>
      <c r="N316" s="25">
        <v>0.29672352310866779</v>
      </c>
      <c r="O316" s="25">
        <v>0.4432337142703881</v>
      </c>
      <c r="P316" s="26">
        <v>16.505083250984221</v>
      </c>
      <c r="Q316" s="26">
        <v>15.578734031651326</v>
      </c>
      <c r="R316" s="26">
        <v>16.612556266287609</v>
      </c>
      <c r="S316" s="27">
        <v>25.454945811952339</v>
      </c>
      <c r="T316" s="27">
        <v>34.159886229954324</v>
      </c>
      <c r="U316" s="25">
        <v>-0.47215478516396431</v>
      </c>
      <c r="V316" s="28">
        <v>-2.0749252194238572</v>
      </c>
      <c r="W316" s="25">
        <v>0.89534592820103243</v>
      </c>
      <c r="X316" s="29" t="e">
        <v>#N/A</v>
      </c>
      <c r="Y316" s="28">
        <v>7.6161256846970016</v>
      </c>
      <c r="Z316" s="28">
        <v>38.648433524892909</v>
      </c>
      <c r="AA316" s="28">
        <v>318280000</v>
      </c>
      <c r="AB316" s="28">
        <v>410129000</v>
      </c>
      <c r="AC316" s="28">
        <v>20719000</v>
      </c>
      <c r="AD316" s="30">
        <v>157331000</v>
      </c>
      <c r="AE316" s="36">
        <v>0.13169051235929347</v>
      </c>
      <c r="AF316" s="66" t="e">
        <f ca="1">_xll.BDP($H316,AF$1)/1000000</f>
        <v>#NAME?</v>
      </c>
      <c r="AG316" s="66" t="e">
        <f ca="1">_xll.BDP($H316,AG$1)</f>
        <v>#NAME?</v>
      </c>
      <c r="AH316" s="67" t="e">
        <f ca="1">_xll.BDP($H316,AH$1)</f>
        <v>#NAME?</v>
      </c>
      <c r="AI316" s="67" t="e">
        <f ca="1">_xll.BDP($H316,AI$1)</f>
        <v>#NAME?</v>
      </c>
      <c r="AJ316" s="67" t="e">
        <f ca="1">_xll.BDP($H316,AJ$1)</f>
        <v>#NAME?</v>
      </c>
      <c r="AK316" s="67" t="e">
        <f ca="1">_xll.BDP($H316,AK$1)</f>
        <v>#NAME?</v>
      </c>
      <c r="AL316" s="67" t="e">
        <f ca="1">_xll.BDP($H316,AL$1)</f>
        <v>#NAME?</v>
      </c>
      <c r="AM316" s="34" t="e">
        <f ca="1">_xll.BDP($H316,AM$1)</f>
        <v>#NAME?</v>
      </c>
      <c r="AN316" s="34" t="e">
        <f ca="1">_xll.BDP($H316,AN$1)</f>
        <v>#NAME?</v>
      </c>
      <c r="AO316" s="34" t="e">
        <f ca="1">_xll.BDP($H316,AO$1)</f>
        <v>#NAME?</v>
      </c>
      <c r="AP316" s="34" t="e">
        <f ca="1">_xll.BDP($H316,AP$1)</f>
        <v>#NAME?</v>
      </c>
      <c r="AQ316" s="129">
        <v>0.1307672</v>
      </c>
      <c r="AR316" s="129">
        <v>0.18884380000000001</v>
      </c>
      <c r="AS316" s="129">
        <v>0.19746449999999999</v>
      </c>
      <c r="AT316" s="63" t="s">
        <v>3528</v>
      </c>
      <c r="AU316" s="63" t="s">
        <v>3528</v>
      </c>
      <c r="AV316" t="str">
        <f t="shared" si="90"/>
        <v>12/12/1997</v>
      </c>
      <c r="AW316" s="67">
        <v>0.83205604386167809</v>
      </c>
      <c r="AX316" s="60">
        <f t="shared" si="91"/>
        <v>0.83205604386167809</v>
      </c>
      <c r="AY316" s="60">
        <f t="shared" si="92"/>
        <v>1.8761323584341134</v>
      </c>
      <c r="AZ316" s="60">
        <f t="shared" si="93"/>
        <v>2.7081884022957916</v>
      </c>
      <c r="BA316" s="67">
        <v>24.205042757954516</v>
      </c>
      <c r="BB316" s="60">
        <v>54.577890865040189</v>
      </c>
      <c r="BC316" s="67">
        <v>78.782933622994705</v>
      </c>
      <c r="BD316" s="60" t="e">
        <f ca="1">_xll.BDP($H316,BD$1)</f>
        <v>#NAME?</v>
      </c>
      <c r="BE316" s="60" t="e">
        <f t="shared" ca="1" si="94"/>
        <v>#NAME?</v>
      </c>
      <c r="BF316" s="63">
        <v>114.5</v>
      </c>
      <c r="BG316" s="63">
        <v>164.667</v>
      </c>
      <c r="BH316" s="63">
        <v>187.5</v>
      </c>
      <c r="BI316" s="63">
        <v>84.143000000000001</v>
      </c>
      <c r="BJ316" s="63">
        <v>175.45400000000001</v>
      </c>
      <c r="BK316" s="63">
        <v>205.25200000000001</v>
      </c>
      <c r="BL316" s="45">
        <f t="shared" ca="1" si="95"/>
        <v>0</v>
      </c>
      <c r="BM316" s="45">
        <f t="shared" ca="1" si="96"/>
        <v>0</v>
      </c>
      <c r="BN316" s="45">
        <f t="shared" ca="1" si="97"/>
        <v>0</v>
      </c>
      <c r="BO316" s="45">
        <f t="shared" ca="1" si="98"/>
        <v>0</v>
      </c>
      <c r="BP316" s="45">
        <f t="shared" ca="1" si="99"/>
        <v>0</v>
      </c>
      <c r="BQ316" s="45">
        <f t="shared" ca="1" si="100"/>
        <v>0</v>
      </c>
      <c r="BR316" s="29">
        <f t="shared" ca="1" si="101"/>
        <v>0</v>
      </c>
      <c r="CI316" s="125">
        <f t="shared" si="102"/>
        <v>0.3960581337279469</v>
      </c>
      <c r="CJ316">
        <f t="shared" si="103"/>
        <v>0</v>
      </c>
      <c r="CK316">
        <f t="shared" si="104"/>
        <v>0</v>
      </c>
      <c r="CL316">
        <f t="shared" si="105"/>
        <v>0</v>
      </c>
      <c r="CM316">
        <f t="shared" si="106"/>
        <v>0</v>
      </c>
      <c r="CN316">
        <f t="shared" si="107"/>
        <v>1</v>
      </c>
      <c r="CO316">
        <f t="shared" si="108"/>
        <v>0</v>
      </c>
      <c r="CP316">
        <f t="shared" si="109"/>
        <v>0</v>
      </c>
      <c r="CR316" t="e">
        <f ca="1">_xll.BDP($H316,CR$1)</f>
        <v>#NAME?</v>
      </c>
      <c r="CS316" t="e">
        <f ca="1">_xll.BDP($H316,CS$1)</f>
        <v>#NAME?</v>
      </c>
      <c r="CT316" s="121" t="e">
        <f ca="1">_xll.BDP($H316,CT$1)</f>
        <v>#NAME?</v>
      </c>
      <c r="CU316" s="122" t="e">
        <f ca="1">_xll.BDP($H316,CU$1)</f>
        <v>#NAME?</v>
      </c>
      <c r="CV316" s="122" t="e">
        <f ca="1">_xll.BDP($H316,CV$1)</f>
        <v>#NAME?</v>
      </c>
      <c r="CW316" s="122" t="e">
        <f ca="1">_xll.BDP($H316,CW$1)</f>
        <v>#NAME?</v>
      </c>
    </row>
    <row r="317" spans="1:105" hidden="1" x14ac:dyDescent="0.3">
      <c r="A317" t="str">
        <f t="shared" si="88"/>
        <v>7A</v>
      </c>
      <c r="B317">
        <v>7</v>
      </c>
      <c r="C317" s="31" t="s">
        <v>3295</v>
      </c>
      <c r="D317" s="31">
        <v>16</v>
      </c>
      <c r="E317" s="31">
        <v>3</v>
      </c>
      <c r="F317" s="33">
        <v>0.12</v>
      </c>
      <c r="G317" s="31" t="s">
        <v>3232</v>
      </c>
      <c r="H317" s="24" t="s">
        <v>200</v>
      </c>
      <c r="I317" s="34">
        <v>1314</v>
      </c>
      <c r="J317" s="34" t="str">
        <f t="shared" si="89"/>
        <v>1314ADI US Equity</v>
      </c>
      <c r="K317" s="24" t="s">
        <v>855</v>
      </c>
      <c r="L317" s="25">
        <v>0.45638671222199656</v>
      </c>
      <c r="M317" s="25">
        <v>0.40150936522898484</v>
      </c>
      <c r="N317" s="25">
        <v>0.13122928932636527</v>
      </c>
      <c r="O317" s="25">
        <v>0.14382342008804586</v>
      </c>
      <c r="P317" s="26">
        <v>9.5218259767008764</v>
      </c>
      <c r="Q317" s="26">
        <v>8.5056469889107369</v>
      </c>
      <c r="R317" s="26">
        <v>9.9143536787421915</v>
      </c>
      <c r="S317" s="27">
        <v>58.430825288802019</v>
      </c>
      <c r="T317" s="27">
        <v>69.829564007783276</v>
      </c>
      <c r="U317" s="25">
        <v>0.24530615482198462</v>
      </c>
      <c r="V317" s="28">
        <v>0.84424994863792036</v>
      </c>
      <c r="W317" s="25">
        <v>0.72688290879885353</v>
      </c>
      <c r="X317" s="29">
        <v>3.307946272417514E-2</v>
      </c>
      <c r="Y317" s="28">
        <v>18.397010483800351</v>
      </c>
      <c r="Z317" s="28">
        <v>19.068405277079535</v>
      </c>
      <c r="AA317" s="28">
        <v>15021149000</v>
      </c>
      <c r="AB317" s="28">
        <v>41934283000</v>
      </c>
      <c r="AC317" s="28">
        <v>309695000</v>
      </c>
      <c r="AD317" s="30">
        <v>4885068000</v>
      </c>
      <c r="AE317" s="36">
        <v>6.3396251597725967E-2</v>
      </c>
      <c r="AF317" s="66" t="e">
        <f ca="1">_xll.BDP($H317,AF$1)/1000000</f>
        <v>#NAME?</v>
      </c>
      <c r="AG317" s="66" t="e">
        <f ca="1">_xll.BDP($H317,AG$1)</f>
        <v>#NAME?</v>
      </c>
      <c r="AH317" s="67" t="e">
        <f ca="1">_xll.BDP($H317,AH$1)</f>
        <v>#NAME?</v>
      </c>
      <c r="AI317" s="67" t="e">
        <f ca="1">_xll.BDP($H317,AI$1)</f>
        <v>#NAME?</v>
      </c>
      <c r="AJ317" s="67" t="e">
        <f ca="1">_xll.BDP($H317,AJ$1)</f>
        <v>#NAME?</v>
      </c>
      <c r="AK317" s="67" t="e">
        <f ca="1">_xll.BDP($H317,AK$1)</f>
        <v>#NAME?</v>
      </c>
      <c r="AL317" s="67" t="e">
        <f ca="1">_xll.BDP($H317,AL$1)</f>
        <v>#NAME?</v>
      </c>
      <c r="AM317" s="34" t="e">
        <f ca="1">_xll.BDP($H317,AM$1)</f>
        <v>#NAME?</v>
      </c>
      <c r="AN317" s="34" t="e">
        <f ca="1">_xll.BDP($H317,AN$1)</f>
        <v>#NAME?</v>
      </c>
      <c r="AO317" s="34" t="e">
        <f ca="1">_xll.BDP($H317,AO$1)</f>
        <v>#NAME?</v>
      </c>
      <c r="AP317" s="34" t="e">
        <f ca="1">_xll.BDP($H317,AP$1)</f>
        <v>#NAME?</v>
      </c>
      <c r="AQ317" s="129">
        <v>0.13202450000000002</v>
      </c>
      <c r="AR317" s="129">
        <v>0.18386240000000001</v>
      </c>
      <c r="AS317" s="129">
        <v>0.17556140000000001</v>
      </c>
      <c r="AT317" s="63" t="s">
        <v>3998</v>
      </c>
      <c r="AU317" s="63" t="s">
        <v>3529</v>
      </c>
      <c r="AV317" t="str">
        <f t="shared" si="90"/>
        <v>12/03/1969</v>
      </c>
      <c r="AW317" s="67">
        <v>1.795594559568044</v>
      </c>
      <c r="AX317" s="60">
        <f t="shared" si="91"/>
        <v>1.795594559568044</v>
      </c>
      <c r="AY317" s="60">
        <f t="shared" si="92"/>
        <v>17.27564582181552</v>
      </c>
      <c r="AZ317" s="60">
        <f t="shared" si="93"/>
        <v>19.071240381383564</v>
      </c>
      <c r="BA317" s="67">
        <v>30.308564729341253</v>
      </c>
      <c r="BB317" s="60">
        <v>291.60259304730181</v>
      </c>
      <c r="BC317" s="67">
        <v>321.91115777664305</v>
      </c>
      <c r="BD317" s="60" t="e">
        <f ca="1">_xll.BDP($H317,BD$1)</f>
        <v>#NAME?</v>
      </c>
      <c r="BE317" s="60" t="e">
        <f t="shared" ca="1" si="94"/>
        <v>#NAME?</v>
      </c>
      <c r="BF317" s="63">
        <v>5347.4809999999998</v>
      </c>
      <c r="BG317" s="63">
        <v>4913.2690000000002</v>
      </c>
      <c r="BH317" s="63">
        <v>5430.0910000000003</v>
      </c>
      <c r="BI317" s="63">
        <v>4357.4970000000003</v>
      </c>
      <c r="BJ317" s="63">
        <v>4747.5360000000001</v>
      </c>
      <c r="BK317" s="63">
        <v>5210.1400000000003</v>
      </c>
      <c r="BL317" s="45">
        <f t="shared" ca="1" si="95"/>
        <v>0</v>
      </c>
      <c r="BM317" s="45">
        <f t="shared" ca="1" si="96"/>
        <v>0</v>
      </c>
      <c r="BN317" s="45">
        <f t="shared" ca="1" si="97"/>
        <v>0</v>
      </c>
      <c r="BO317" s="45">
        <f t="shared" ca="1" si="98"/>
        <v>0</v>
      </c>
      <c r="BP317" s="45">
        <f t="shared" ca="1" si="99"/>
        <v>0</v>
      </c>
      <c r="BQ317" s="45">
        <f t="shared" ca="1" si="100"/>
        <v>0</v>
      </c>
      <c r="BR317" s="29">
        <f t="shared" ca="1" si="101"/>
        <v>0</v>
      </c>
      <c r="CI317" s="125">
        <f t="shared" si="102"/>
        <v>0.45638671222199656</v>
      </c>
      <c r="CJ317">
        <f t="shared" si="103"/>
        <v>0</v>
      </c>
      <c r="CK317">
        <f t="shared" si="104"/>
        <v>0</v>
      </c>
      <c r="CL317">
        <f t="shared" si="105"/>
        <v>0</v>
      </c>
      <c r="CM317">
        <f t="shared" si="106"/>
        <v>0</v>
      </c>
      <c r="CN317">
        <f t="shared" si="107"/>
        <v>0</v>
      </c>
      <c r="CO317">
        <f t="shared" si="108"/>
        <v>1</v>
      </c>
      <c r="CP317">
        <f t="shared" si="109"/>
        <v>0</v>
      </c>
      <c r="CR317" t="e">
        <f ca="1">_xll.BDP($H317,CR$1)</f>
        <v>#NAME?</v>
      </c>
      <c r="CS317" t="e">
        <f ca="1">_xll.BDP($H317,CS$1)</f>
        <v>#NAME?</v>
      </c>
      <c r="CT317" s="121" t="e">
        <f ca="1">_xll.BDP($H317,CT$1)</f>
        <v>#NAME?</v>
      </c>
      <c r="CU317" s="122" t="e">
        <f ca="1">_xll.BDP($H317,CU$1)</f>
        <v>#NAME?</v>
      </c>
      <c r="CV317" s="122" t="e">
        <f ca="1">_xll.BDP($H317,CV$1)</f>
        <v>#NAME?</v>
      </c>
      <c r="CW317" s="122" t="e">
        <f ca="1">_xll.BDP($H317,CW$1)</f>
        <v>#NAME?</v>
      </c>
    </row>
    <row r="318" spans="1:105" hidden="1" x14ac:dyDescent="0.3">
      <c r="A318" t="str">
        <f t="shared" si="88"/>
        <v>7A</v>
      </c>
      <c r="B318">
        <v>7</v>
      </c>
      <c r="C318" s="31" t="s">
        <v>3295</v>
      </c>
      <c r="D318" s="31">
        <v>17</v>
      </c>
      <c r="E318" s="31">
        <v>1</v>
      </c>
      <c r="F318" s="33">
        <v>0.15</v>
      </c>
      <c r="G318" s="31" t="s">
        <v>2608</v>
      </c>
      <c r="H318" s="24" t="s">
        <v>204</v>
      </c>
      <c r="I318" s="35">
        <v>1315</v>
      </c>
      <c r="J318" s="34" t="str">
        <f t="shared" si="89"/>
        <v>1315VRSK US Equity</v>
      </c>
      <c r="K318" s="24" t="s">
        <v>860</v>
      </c>
      <c r="L318" s="25">
        <v>0.45203610232799801</v>
      </c>
      <c r="M318" s="25">
        <v>0.27679365644140597</v>
      </c>
      <c r="N318" s="25">
        <v>0.17354321845335546</v>
      </c>
      <c r="O318" s="25">
        <v>0.19411125171547222</v>
      </c>
      <c r="P318" s="26">
        <v>21.457044804940299</v>
      </c>
      <c r="Q318" s="26">
        <v>17.139470381543241</v>
      </c>
      <c r="R318" s="26">
        <v>37.000366703336987</v>
      </c>
      <c r="S318" s="27">
        <v>52.986888555793016</v>
      </c>
      <c r="T318" s="27">
        <v>59.062875450540652</v>
      </c>
      <c r="U318" s="25">
        <v>1.1465486013282351</v>
      </c>
      <c r="V318" s="28">
        <v>1.9351902173913043</v>
      </c>
      <c r="W318" s="25">
        <v>1.8997613365155357E-2</v>
      </c>
      <c r="X318" s="29">
        <v>4.3466969647784452E-2</v>
      </c>
      <c r="Y318" s="28">
        <v>4.77013462752178</v>
      </c>
      <c r="Z318" s="28">
        <v>-1.4932078399216064</v>
      </c>
      <c r="AA318" s="28">
        <v>3934700000</v>
      </c>
      <c r="AB318" s="28">
        <v>5610700000</v>
      </c>
      <c r="AC318" s="28">
        <v>59900000</v>
      </c>
      <c r="AD318" s="30">
        <v>1024700000</v>
      </c>
      <c r="AE318" s="36">
        <v>5.845613350248853E-2</v>
      </c>
      <c r="AF318" s="66" t="e">
        <f ca="1">_xll.BDP($H318,AF$1)/1000000</f>
        <v>#NAME?</v>
      </c>
      <c r="AG318" s="66" t="e">
        <f ca="1">_xll.BDP($H318,AG$1)</f>
        <v>#NAME?</v>
      </c>
      <c r="AH318" s="67" t="e">
        <f ca="1">_xll.BDP($H318,AH$1)</f>
        <v>#NAME?</v>
      </c>
      <c r="AI318" s="67" t="e">
        <f ca="1">_xll.BDP($H318,AI$1)</f>
        <v>#NAME?</v>
      </c>
      <c r="AJ318" s="67" t="e">
        <f ca="1">_xll.BDP($H318,AJ$1)</f>
        <v>#NAME?</v>
      </c>
      <c r="AK318" s="67" t="e">
        <f ca="1">_xll.BDP($H318,AK$1)</f>
        <v>#NAME?</v>
      </c>
      <c r="AL318" s="67" t="e">
        <f ca="1">_xll.BDP($H318,AL$1)</f>
        <v>#NAME?</v>
      </c>
      <c r="AM318" s="34" t="e">
        <f ca="1">_xll.BDP($H318,AM$1)</f>
        <v>#NAME?</v>
      </c>
      <c r="AN318" s="34" t="e">
        <f ca="1">_xll.BDP($H318,AN$1)</f>
        <v>#NAME?</v>
      </c>
      <c r="AO318" s="34" t="e">
        <f ca="1">_xll.BDP($H318,AO$1)</f>
        <v>#NAME?</v>
      </c>
      <c r="AP318" s="34" t="e">
        <f ca="1">_xll.BDP($H318,AP$1)</f>
        <v>#NAME?</v>
      </c>
      <c r="AQ318" s="129" t="e">
        <v>#VALUE!</v>
      </c>
      <c r="AR318" s="129">
        <v>0.15570639999999999</v>
      </c>
      <c r="AS318" s="129">
        <v>0.1749684</v>
      </c>
      <c r="AT318" s="63" t="s">
        <v>3530</v>
      </c>
      <c r="AU318" s="63" t="s">
        <v>3530</v>
      </c>
      <c r="AV318" t="str">
        <f t="shared" si="90"/>
        <v>07/10/2009</v>
      </c>
      <c r="AW318" s="67">
        <v>0.57381545686051838</v>
      </c>
      <c r="AX318" s="60">
        <f t="shared" si="91"/>
        <v>0.57381545686051838</v>
      </c>
      <c r="AY318" s="60">
        <f t="shared" si="92"/>
        <v>4.3871013720217098</v>
      </c>
      <c r="AZ318" s="60">
        <f t="shared" si="93"/>
        <v>4.9609168288822278</v>
      </c>
      <c r="BA318" s="67">
        <v>26.399376628863713</v>
      </c>
      <c r="BB318" s="60">
        <v>201.83621762764452</v>
      </c>
      <c r="BC318" s="67">
        <v>228.23559425650822</v>
      </c>
      <c r="BD318" s="60" t="e">
        <f ca="1">_xll.BDP($H318,BD$1)</f>
        <v>#NAME?</v>
      </c>
      <c r="BE318" s="60" t="e">
        <f t="shared" ca="1" si="94"/>
        <v>#NAME?</v>
      </c>
      <c r="BF318" s="63">
        <v>819.11800000000005</v>
      </c>
      <c r="BG318" s="63">
        <v>928.76499999999999</v>
      </c>
      <c r="BH318" s="63">
        <v>1029</v>
      </c>
      <c r="BI318" s="63">
        <v>904.65300000000002</v>
      </c>
      <c r="BJ318" s="63">
        <v>947.90600000000006</v>
      </c>
      <c r="BK318" s="63">
        <v>1086.1669999999999</v>
      </c>
      <c r="BL318" s="45">
        <f t="shared" ca="1" si="95"/>
        <v>0</v>
      </c>
      <c r="BM318" s="45">
        <f t="shared" ca="1" si="96"/>
        <v>0</v>
      </c>
      <c r="BN318" s="45">
        <f t="shared" ca="1" si="97"/>
        <v>0</v>
      </c>
      <c r="BO318" s="45">
        <f t="shared" ca="1" si="98"/>
        <v>0</v>
      </c>
      <c r="BP318" s="45">
        <f t="shared" ca="1" si="99"/>
        <v>0</v>
      </c>
      <c r="BQ318" s="45">
        <f t="shared" ca="1" si="100"/>
        <v>0</v>
      </c>
      <c r="BR318" s="29">
        <f t="shared" ca="1" si="101"/>
        <v>0</v>
      </c>
      <c r="CI318" s="125">
        <f t="shared" si="102"/>
        <v>0.45203610232799801</v>
      </c>
      <c r="CJ318">
        <f t="shared" si="103"/>
        <v>0</v>
      </c>
      <c r="CK318">
        <f t="shared" si="104"/>
        <v>0</v>
      </c>
      <c r="CL318">
        <f t="shared" si="105"/>
        <v>0</v>
      </c>
      <c r="CM318">
        <f t="shared" si="106"/>
        <v>0</v>
      </c>
      <c r="CN318">
        <f t="shared" si="107"/>
        <v>0</v>
      </c>
      <c r="CO318">
        <f t="shared" si="108"/>
        <v>1</v>
      </c>
      <c r="CP318">
        <f t="shared" si="109"/>
        <v>0</v>
      </c>
      <c r="CR318" t="e">
        <f ca="1">_xll.BDP($H318,CR$1)</f>
        <v>#NAME?</v>
      </c>
      <c r="CS318" t="e">
        <f ca="1">_xll.BDP($H318,CS$1)</f>
        <v>#NAME?</v>
      </c>
      <c r="CT318" s="121" t="e">
        <f ca="1">_xll.BDP($H318,CT$1)</f>
        <v>#NAME?</v>
      </c>
      <c r="CU318" s="122" t="e">
        <f ca="1">_xll.BDP($H318,CU$1)</f>
        <v>#NAME?</v>
      </c>
      <c r="CV318" s="122" t="e">
        <f ca="1">_xll.BDP($H318,CV$1)</f>
        <v>#NAME?</v>
      </c>
      <c r="CW318" s="122" t="e">
        <f ca="1">_xll.BDP($H318,CW$1)</f>
        <v>#NAME?</v>
      </c>
    </row>
    <row r="319" spans="1:105" hidden="1" x14ac:dyDescent="0.3">
      <c r="A319" t="str">
        <f t="shared" si="88"/>
        <v>8B</v>
      </c>
      <c r="B319">
        <v>8</v>
      </c>
      <c r="C319" s="31" t="s">
        <v>3296</v>
      </c>
      <c r="D319" s="31">
        <v>20</v>
      </c>
      <c r="E319" s="31">
        <v>10</v>
      </c>
      <c r="F319" s="33">
        <v>0.14000000000000001</v>
      </c>
      <c r="G319" s="31" t="s">
        <v>2861</v>
      </c>
      <c r="H319" s="24" t="s">
        <v>296</v>
      </c>
      <c r="I319" s="34">
        <v>1316</v>
      </c>
      <c r="J319" s="34" t="str">
        <f t="shared" si="89"/>
        <v>1316SYK US Equity</v>
      </c>
      <c r="K319" s="24" t="s">
        <v>977</v>
      </c>
      <c r="L319" s="25">
        <v>0.30193421856051283</v>
      </c>
      <c r="M319" s="25">
        <v>0.28176091195440228</v>
      </c>
      <c r="N319" s="25">
        <v>0.15109529625655477</v>
      </c>
      <c r="O319" s="25">
        <v>0.13316084213511023</v>
      </c>
      <c r="P319" s="26">
        <v>10.803065874879159</v>
      </c>
      <c r="Q319" s="26">
        <v>9.5361740770522694</v>
      </c>
      <c r="R319" s="26">
        <v>16.449077987539525</v>
      </c>
      <c r="S319" s="27">
        <v>28.033113784664557</v>
      </c>
      <c r="T319" s="27">
        <v>26.581386525014906</v>
      </c>
      <c r="U319" s="25">
        <v>0.53696374141303849</v>
      </c>
      <c r="V319" s="28">
        <v>2.7487191429902187</v>
      </c>
      <c r="W319" s="25">
        <v>0.45872929676893837</v>
      </c>
      <c r="X319" s="29" t="e">
        <v>#N/A</v>
      </c>
      <c r="Y319" s="28">
        <v>8.4710910042930774</v>
      </c>
      <c r="Z319" s="28">
        <v>20.806164249288074</v>
      </c>
      <c r="AA319" s="28">
        <v>13334000000</v>
      </c>
      <c r="AB319" s="28">
        <v>28214000000</v>
      </c>
      <c r="AC319" s="28">
        <v>171000000</v>
      </c>
      <c r="AD319" s="30">
        <v>2866000000</v>
      </c>
      <c r="AE319" s="36">
        <v>5.9665038381018845E-2</v>
      </c>
      <c r="AF319" s="66" t="e">
        <f ca="1">_xll.BDP($H319,AF$1)/1000000</f>
        <v>#NAME?</v>
      </c>
      <c r="AG319" s="66" t="e">
        <f ca="1">_xll.BDP($H319,AG$1)</f>
        <v>#NAME?</v>
      </c>
      <c r="AH319" s="67" t="e">
        <f ca="1">_xll.BDP($H319,AH$1)</f>
        <v>#NAME?</v>
      </c>
      <c r="AI319" s="67" t="e">
        <f ca="1">_xll.BDP($H319,AI$1)</f>
        <v>#NAME?</v>
      </c>
      <c r="AJ319" s="67" t="e">
        <f ca="1">_xll.BDP($H319,AJ$1)</f>
        <v>#NAME?</v>
      </c>
      <c r="AK319" s="67" t="e">
        <f ca="1">_xll.BDP($H319,AK$1)</f>
        <v>#NAME?</v>
      </c>
      <c r="AL319" s="67" t="e">
        <f ca="1">_xll.BDP($H319,AL$1)</f>
        <v>#NAME?</v>
      </c>
      <c r="AM319" s="34" t="e">
        <f ca="1">_xll.BDP($H319,AM$1)</f>
        <v>#NAME?</v>
      </c>
      <c r="AN319" s="34" t="e">
        <f ca="1">_xll.BDP($H319,AN$1)</f>
        <v>#NAME?</v>
      </c>
      <c r="AO319" s="34" t="e">
        <f ca="1">_xll.BDP($H319,AO$1)</f>
        <v>#NAME?</v>
      </c>
      <c r="AP319" s="34" t="e">
        <f ca="1">_xll.BDP($H319,AP$1)</f>
        <v>#NAME?</v>
      </c>
      <c r="AQ319" s="129">
        <v>0.1248409</v>
      </c>
      <c r="AR319" s="129">
        <v>0.1927104</v>
      </c>
      <c r="AS319" s="129">
        <v>0.14415359999999999</v>
      </c>
      <c r="AT319" s="63" t="s">
        <v>3998</v>
      </c>
      <c r="AU319" s="63" t="s">
        <v>3531</v>
      </c>
      <c r="AV319" t="str">
        <f t="shared" si="90"/>
        <v>01/05/1979</v>
      </c>
      <c r="AW319" s="67">
        <v>1.0346254655814597</v>
      </c>
      <c r="AX319" s="60">
        <f t="shared" si="91"/>
        <v>1.0346254655814597</v>
      </c>
      <c r="AY319" s="60">
        <f t="shared" si="92"/>
        <v>0</v>
      </c>
      <c r="AZ319" s="60">
        <f t="shared" si="93"/>
        <v>1.0346254655814597</v>
      </c>
      <c r="BA319" s="67">
        <v>34.167750325097529</v>
      </c>
      <c r="BB319" s="60">
        <v>0</v>
      </c>
      <c r="BC319" s="67">
        <v>34.167750325097529</v>
      </c>
      <c r="BD319" s="60" t="e">
        <f ca="1">_xll.BDP($H319,BD$1)</f>
        <v>#NAME?</v>
      </c>
      <c r="BE319" s="60" t="e">
        <f t="shared" ca="1" si="94"/>
        <v>#NAME?</v>
      </c>
      <c r="BF319" s="63">
        <v>3886.9580000000001</v>
      </c>
      <c r="BG319" s="63">
        <v>4292.125</v>
      </c>
      <c r="BH319" s="63">
        <v>4714.1760000000004</v>
      </c>
      <c r="BI319" s="63">
        <v>3235.6640000000002</v>
      </c>
      <c r="BJ319" s="63">
        <v>3627.2170000000001</v>
      </c>
      <c r="BK319" s="63">
        <v>3799.6170000000002</v>
      </c>
      <c r="BL319" s="45">
        <f t="shared" ca="1" si="95"/>
        <v>0</v>
      </c>
      <c r="BM319" s="45">
        <f t="shared" ca="1" si="96"/>
        <v>0</v>
      </c>
      <c r="BN319" s="45">
        <f t="shared" ca="1" si="97"/>
        <v>0</v>
      </c>
      <c r="BO319" s="45">
        <f t="shared" ca="1" si="98"/>
        <v>0</v>
      </c>
      <c r="BP319" s="45">
        <f t="shared" ca="1" si="99"/>
        <v>0</v>
      </c>
      <c r="BQ319" s="45">
        <f t="shared" ca="1" si="100"/>
        <v>0</v>
      </c>
      <c r="BR319" s="29">
        <f t="shared" ca="1" si="101"/>
        <v>0</v>
      </c>
      <c r="CI319" s="125">
        <f t="shared" si="102"/>
        <v>0.30193421856051283</v>
      </c>
      <c r="CJ319">
        <f t="shared" si="103"/>
        <v>0</v>
      </c>
      <c r="CK319">
        <f t="shared" si="104"/>
        <v>0</v>
      </c>
      <c r="CL319">
        <f t="shared" si="105"/>
        <v>0</v>
      </c>
      <c r="CM319">
        <f t="shared" si="106"/>
        <v>0</v>
      </c>
      <c r="CN319">
        <f t="shared" si="107"/>
        <v>1</v>
      </c>
      <c r="CO319">
        <f t="shared" si="108"/>
        <v>0</v>
      </c>
      <c r="CP319">
        <f t="shared" si="109"/>
        <v>0</v>
      </c>
      <c r="CR319" t="e">
        <f ca="1">_xll.BDP($H319,CR$1)</f>
        <v>#NAME?</v>
      </c>
      <c r="CS319" t="e">
        <f ca="1">_xll.BDP($H319,CS$1)</f>
        <v>#NAME?</v>
      </c>
      <c r="CT319" s="121" t="e">
        <f ca="1">_xll.BDP($H319,CT$1)</f>
        <v>#NAME?</v>
      </c>
      <c r="CU319" s="122" t="e">
        <f ca="1">_xll.BDP($H319,CU$1)</f>
        <v>#NAME?</v>
      </c>
      <c r="CV319" s="122" t="e">
        <f ca="1">_xll.BDP($H319,CV$1)</f>
        <v>#NAME?</v>
      </c>
      <c r="CW319" s="122" t="e">
        <f ca="1">_xll.BDP($H319,CW$1)</f>
        <v>#NAME?</v>
      </c>
    </row>
    <row r="320" spans="1:105" ht="17.25" hidden="1" thickBot="1" x14ac:dyDescent="0.35">
      <c r="A320" t="str">
        <f t="shared" si="88"/>
        <v>8B</v>
      </c>
      <c r="B320">
        <v>8</v>
      </c>
      <c r="C320" s="31" t="s">
        <v>3296</v>
      </c>
      <c r="D320" s="31">
        <v>26</v>
      </c>
      <c r="E320" s="31">
        <v>7</v>
      </c>
      <c r="F320" s="33">
        <v>0.17</v>
      </c>
      <c r="G320" s="31"/>
      <c r="H320" s="24" t="s">
        <v>344</v>
      </c>
      <c r="I320" s="35">
        <v>1317</v>
      </c>
      <c r="J320" s="34" t="str">
        <f t="shared" si="89"/>
        <v>1317SSNC US Equity</v>
      </c>
      <c r="K320" s="24" t="s">
        <v>1031</v>
      </c>
      <c r="L320" s="25">
        <v>0.24897147431028149</v>
      </c>
      <c r="M320" s="25">
        <v>0.28125824162650748</v>
      </c>
      <c r="N320" s="25">
        <v>8.5154159906666194E-2</v>
      </c>
      <c r="O320" s="25">
        <v>9.0003759427339472E-2</v>
      </c>
      <c r="P320" s="26">
        <v>8.1919666296125975</v>
      </c>
      <c r="Q320" s="26">
        <v>6.033083716613473</v>
      </c>
      <c r="R320" s="26">
        <v>9.8550535494343254</v>
      </c>
      <c r="S320" s="27">
        <v>38.85870108827902</v>
      </c>
      <c r="T320" s="27">
        <v>36.2862010221465</v>
      </c>
      <c r="U320" s="25">
        <v>0.95997920997920994</v>
      </c>
      <c r="V320" s="28">
        <v>3.7900837446619708</v>
      </c>
      <c r="W320" s="25">
        <v>0.38369855825691512</v>
      </c>
      <c r="X320" s="29" t="e">
        <v>#N/A</v>
      </c>
      <c r="Y320" s="28">
        <v>34.353462151637665</v>
      </c>
      <c r="Z320" s="28">
        <v>8.4937809947875031</v>
      </c>
      <c r="AA320" s="28">
        <v>4170900000</v>
      </c>
      <c r="AB320" s="28">
        <v>13033900000</v>
      </c>
      <c r="AC320" s="28">
        <v>126900000</v>
      </c>
      <c r="AD320" s="30">
        <v>1205600000</v>
      </c>
      <c r="AE320" s="36">
        <v>0.10525879230258792</v>
      </c>
      <c r="AF320" s="66" t="e">
        <f ca="1">_xll.BDP($H320,AF$1)/1000000</f>
        <v>#NAME?</v>
      </c>
      <c r="AG320" s="66" t="e">
        <f ca="1">_xll.BDP($H320,AG$1)</f>
        <v>#NAME?</v>
      </c>
      <c r="AH320" s="67" t="e">
        <f ca="1">_xll.BDP($H320,AH$1)</f>
        <v>#NAME?</v>
      </c>
      <c r="AI320" s="67" t="e">
        <f ca="1">_xll.BDP($H320,AI$1)</f>
        <v>#NAME?</v>
      </c>
      <c r="AJ320" s="67" t="e">
        <f ca="1">_xll.BDP($H320,AJ$1)</f>
        <v>#NAME?</v>
      </c>
      <c r="AK320" s="67" t="e">
        <f ca="1">_xll.BDP($H320,AK$1)</f>
        <v>#NAME?</v>
      </c>
      <c r="AL320" s="67" t="e">
        <f ca="1">_xll.BDP($H320,AL$1)</f>
        <v>#NAME?</v>
      </c>
      <c r="AM320" s="34" t="e">
        <f ca="1">_xll.BDP($H320,AM$1)</f>
        <v>#NAME?</v>
      </c>
      <c r="AN320" s="34" t="e">
        <f ca="1">_xll.BDP($H320,AN$1)</f>
        <v>#NAME?</v>
      </c>
      <c r="AO320" s="34" t="e">
        <f ca="1">_xll.BDP($H320,AO$1)</f>
        <v>#NAME?</v>
      </c>
      <c r="AP320" s="34" t="e">
        <f ca="1">_xll.BDP($H320,AP$1)</f>
        <v>#NAME?</v>
      </c>
      <c r="AQ320" s="129" t="e">
        <v>#VALUE!</v>
      </c>
      <c r="AR320" s="129">
        <v>0.17965250000000002</v>
      </c>
      <c r="AS320" s="129">
        <v>8.6304220000000001E-2</v>
      </c>
      <c r="AT320" s="63" t="s">
        <v>3532</v>
      </c>
      <c r="AU320" s="63" t="s">
        <v>3532</v>
      </c>
      <c r="AV320" t="str">
        <f t="shared" si="90"/>
        <v>31/03/2010</v>
      </c>
      <c r="AW320" s="67">
        <v>1.2746972783953616</v>
      </c>
      <c r="AX320" s="60">
        <f t="shared" si="91"/>
        <v>1.2746972783953616</v>
      </c>
      <c r="AY320" s="60">
        <f t="shared" si="92"/>
        <v>9.6430347261286915</v>
      </c>
      <c r="AZ320" s="60">
        <f t="shared" si="93"/>
        <v>10.917732004524053</v>
      </c>
      <c r="BA320" s="67">
        <v>7.5683722576361756</v>
      </c>
      <c r="BB320" s="60">
        <v>57.254438161605954</v>
      </c>
      <c r="BC320" s="67">
        <v>64.822810419242131</v>
      </c>
      <c r="BD320" s="60" t="e">
        <f ca="1">_xll.BDP($H320,BD$1)</f>
        <v>#NAME?</v>
      </c>
      <c r="BE320" s="60" t="e">
        <f t="shared" ca="1" si="94"/>
        <v>#NAME?</v>
      </c>
      <c r="BF320" s="63">
        <v>1226.8</v>
      </c>
      <c r="BG320" s="63">
        <v>1359.5</v>
      </c>
      <c r="BH320" s="63">
        <v>1469.75</v>
      </c>
      <c r="BI320" s="63">
        <v>1173.8969999999999</v>
      </c>
      <c r="BJ320" s="63">
        <v>1329.087</v>
      </c>
      <c r="BK320" s="63" t="s">
        <v>3317</v>
      </c>
      <c r="BL320" s="45">
        <f t="shared" ca="1" si="95"/>
        <v>0</v>
      </c>
      <c r="BM320" s="45">
        <f t="shared" ca="1" si="96"/>
        <v>0</v>
      </c>
      <c r="BN320" s="45">
        <f t="shared" ca="1" si="97"/>
        <v>0</v>
      </c>
      <c r="BO320" s="45">
        <f t="shared" ca="1" si="98"/>
        <v>0</v>
      </c>
      <c r="BP320" s="45">
        <f t="shared" ca="1" si="99"/>
        <v>0</v>
      </c>
      <c r="BQ320" s="45">
        <f t="shared" ca="1" si="100"/>
        <v>0</v>
      </c>
      <c r="BR320" s="29">
        <f t="shared" ca="1" si="101"/>
        <v>0</v>
      </c>
      <c r="BS320">
        <v>1</v>
      </c>
      <c r="BT320">
        <v>0</v>
      </c>
      <c r="BU320">
        <v>0</v>
      </c>
      <c r="BV320">
        <v>0</v>
      </c>
      <c r="BW320">
        <v>1</v>
      </c>
      <c r="BX320">
        <v>0</v>
      </c>
      <c r="BY320">
        <v>0</v>
      </c>
      <c r="BZ320">
        <v>0</v>
      </c>
      <c r="CA320">
        <v>0</v>
      </c>
      <c r="CB320" t="s">
        <v>4744</v>
      </c>
      <c r="CC320">
        <v>3</v>
      </c>
      <c r="CD320">
        <v>1</v>
      </c>
      <c r="CE320">
        <v>1</v>
      </c>
      <c r="CF320">
        <v>1</v>
      </c>
      <c r="CG320">
        <v>1</v>
      </c>
      <c r="CH320">
        <v>1</v>
      </c>
      <c r="CI320" s="125">
        <f t="shared" ref="CI320:CI383" si="110">IFERROR(L320,M320)</f>
        <v>0.24897147431028149</v>
      </c>
      <c r="CJ320">
        <f t="shared" si="103"/>
        <v>0</v>
      </c>
      <c r="CK320">
        <f t="shared" si="104"/>
        <v>0</v>
      </c>
      <c r="CL320">
        <f t="shared" si="105"/>
        <v>0</v>
      </c>
      <c r="CM320">
        <f t="shared" si="106"/>
        <v>1</v>
      </c>
      <c r="CN320">
        <f t="shared" si="107"/>
        <v>0</v>
      </c>
      <c r="CO320">
        <f t="shared" si="108"/>
        <v>0</v>
      </c>
      <c r="CP320">
        <f t="shared" si="109"/>
        <v>0</v>
      </c>
      <c r="CR320" t="e">
        <f ca="1">_xll.BDP($H320,CR$1)</f>
        <v>#NAME?</v>
      </c>
      <c r="CS320" t="e">
        <f ca="1">_xll.BDP($H320,CS$1)</f>
        <v>#NAME?</v>
      </c>
      <c r="CT320" s="121" t="e">
        <f ca="1">_xll.BDP($H320,CT$1)</f>
        <v>#NAME?</v>
      </c>
      <c r="CU320" s="122" t="e">
        <f ca="1">_xll.BDP($H320,CU$1)</f>
        <v>#NAME?</v>
      </c>
      <c r="CV320" s="122" t="e">
        <f ca="1">_xll.BDP($H320,CV$1)</f>
        <v>#NAME?</v>
      </c>
      <c r="CW320" s="122" t="e">
        <f ca="1">_xll.BDP($H320,CW$1)</f>
        <v>#NAME?</v>
      </c>
      <c r="CY320" s="123" t="s">
        <v>4747</v>
      </c>
      <c r="CZ320" s="123" t="s">
        <v>4748</v>
      </c>
      <c r="DA320" s="124" t="s">
        <v>4749</v>
      </c>
    </row>
    <row r="321" spans="1:101" hidden="1" x14ac:dyDescent="0.3">
      <c r="A321" t="str">
        <f t="shared" si="88"/>
        <v>8A</v>
      </c>
      <c r="B321">
        <v>8</v>
      </c>
      <c r="C321" s="31" t="s">
        <v>3295</v>
      </c>
      <c r="D321" s="31">
        <v>51</v>
      </c>
      <c r="E321" s="31">
        <v>13</v>
      </c>
      <c r="F321" s="31" t="s">
        <v>2368</v>
      </c>
      <c r="G321" s="31" t="s">
        <v>3225</v>
      </c>
      <c r="H321" s="24" t="s">
        <v>385</v>
      </c>
      <c r="I321" s="34">
        <v>1318</v>
      </c>
      <c r="J321" s="34" t="str">
        <f t="shared" si="89"/>
        <v>1318CDAY US Equity</v>
      </c>
      <c r="K321" s="24" t="s">
        <v>1075</v>
      </c>
      <c r="L321" s="25">
        <v>0.19439750842510317</v>
      </c>
      <c r="M321" s="25">
        <v>3.2598714416896234E-2</v>
      </c>
      <c r="N321" s="25">
        <v>1.985318976956698E-2</v>
      </c>
      <c r="O321" s="25">
        <v>7.2611986091225197E-3</v>
      </c>
      <c r="P321" s="26">
        <v>0.91921152078439394</v>
      </c>
      <c r="Q321" s="26">
        <v>-0.1935596830908852</v>
      </c>
      <c r="R321" s="26">
        <v>-1.665513264129181</v>
      </c>
      <c r="S321" s="27">
        <v>13.20572690628104</v>
      </c>
      <c r="T321" s="27">
        <v>9.5971754132562985</v>
      </c>
      <c r="U321" s="25">
        <v>0.10568865353966375</v>
      </c>
      <c r="V321" s="28">
        <v>6.389277389277388</v>
      </c>
      <c r="W321" s="25">
        <v>0.21807881528599116</v>
      </c>
      <c r="X321" s="29">
        <v>2.5581581261491727E-2</v>
      </c>
      <c r="Y321" s="28">
        <v>14.845218527207049</v>
      </c>
      <c r="Z321" s="28" t="e">
        <v>#N/A</v>
      </c>
      <c r="AA321" s="28">
        <v>653400000</v>
      </c>
      <c r="AB321" s="28">
        <v>2933400000</v>
      </c>
      <c r="AC321" s="28">
        <v>149800000</v>
      </c>
      <c r="AD321" s="30">
        <v>138400000</v>
      </c>
      <c r="AE321" s="36">
        <v>1.0823699421965318</v>
      </c>
      <c r="AF321" s="66" t="e">
        <f ca="1">_xll.BDP($H321,AF$1)/1000000</f>
        <v>#NAME?</v>
      </c>
      <c r="AG321" s="66" t="e">
        <f ca="1">_xll.BDP($H321,AG$1)</f>
        <v>#NAME?</v>
      </c>
      <c r="AH321" s="67" t="e">
        <f ca="1">_xll.BDP($H321,AH$1)</f>
        <v>#NAME?</v>
      </c>
      <c r="AI321" s="67" t="e">
        <f ca="1">_xll.BDP($H321,AI$1)</f>
        <v>#NAME?</v>
      </c>
      <c r="AJ321" s="67" t="e">
        <f ca="1">_xll.BDP($H321,AJ$1)</f>
        <v>#NAME?</v>
      </c>
      <c r="AK321" s="67" t="e">
        <f ca="1">_xll.BDP($H321,AK$1)</f>
        <v>#NAME?</v>
      </c>
      <c r="AL321" s="67" t="e">
        <f ca="1">_xll.BDP($H321,AL$1)</f>
        <v>#NAME?</v>
      </c>
      <c r="AM321" s="34" t="e">
        <f ca="1">_xll.BDP($H321,AM$1)</f>
        <v>#NAME?</v>
      </c>
      <c r="AN321" s="34" t="e">
        <f ca="1">_xll.BDP($H321,AN$1)</f>
        <v>#NAME?</v>
      </c>
      <c r="AO321" s="34" t="e">
        <f ca="1">_xll.BDP($H321,AO$1)</f>
        <v>#NAME?</v>
      </c>
      <c r="AP321" s="34" t="e">
        <f ca="1">_xll.BDP($H321,AP$1)</f>
        <v>#NAME?</v>
      </c>
      <c r="AQ321" s="129" t="e">
        <v>#VALUE!</v>
      </c>
      <c r="AR321" s="129" t="e">
        <v>#VALUE!</v>
      </c>
      <c r="AS321" s="129" t="e">
        <v>#VALUE!</v>
      </c>
      <c r="AT321" s="63" t="s">
        <v>3533</v>
      </c>
      <c r="AU321" s="63" t="s">
        <v>3533</v>
      </c>
      <c r="AV321" t="str">
        <f t="shared" si="90"/>
        <v>26/04/2018</v>
      </c>
      <c r="AW321" s="67" t="s">
        <v>3317</v>
      </c>
      <c r="AX321" s="60">
        <f t="shared" si="91"/>
        <v>0</v>
      </c>
      <c r="AY321" s="60">
        <f t="shared" ca="1" si="92"/>
        <v>0</v>
      </c>
      <c r="AZ321" s="60">
        <f t="shared" ca="1" si="93"/>
        <v>0</v>
      </c>
      <c r="BA321" s="67" t="s">
        <v>3317</v>
      </c>
      <c r="BB321" s="60">
        <v>0</v>
      </c>
      <c r="BC321" s="67" t="s">
        <v>3317</v>
      </c>
      <c r="BD321" s="60" t="e">
        <f ca="1">_xll.BDP($H321,BD$1)</f>
        <v>#NAME?</v>
      </c>
      <c r="BE321" s="60" t="e">
        <f t="shared" ca="1" si="94"/>
        <v>#NAME?</v>
      </c>
      <c r="BF321" s="63">
        <v>190.333</v>
      </c>
      <c r="BG321" s="63">
        <v>252.214</v>
      </c>
      <c r="BH321" s="63">
        <v>356.55599999999998</v>
      </c>
      <c r="BI321" s="63">
        <v>115.44</v>
      </c>
      <c r="BJ321" s="63">
        <v>204.50700000000001</v>
      </c>
      <c r="BK321" s="63">
        <v>289.65300000000002</v>
      </c>
      <c r="BL321" s="45">
        <f t="shared" ca="1" si="95"/>
        <v>0</v>
      </c>
      <c r="BM321" s="45">
        <f t="shared" ca="1" si="96"/>
        <v>0</v>
      </c>
      <c r="BN321" s="45">
        <f t="shared" ca="1" si="97"/>
        <v>0</v>
      </c>
      <c r="BO321" s="45">
        <f t="shared" ca="1" si="98"/>
        <v>0</v>
      </c>
      <c r="BP321" s="45">
        <f t="shared" ca="1" si="99"/>
        <v>0</v>
      </c>
      <c r="BQ321" s="45">
        <f t="shared" ca="1" si="100"/>
        <v>0</v>
      </c>
      <c r="BR321" s="29">
        <f t="shared" ca="1" si="101"/>
        <v>0</v>
      </c>
      <c r="CI321" s="125">
        <f t="shared" si="110"/>
        <v>0.19439750842510317</v>
      </c>
      <c r="CJ321">
        <f t="shared" si="103"/>
        <v>0</v>
      </c>
      <c r="CK321">
        <f t="shared" si="104"/>
        <v>0</v>
      </c>
      <c r="CL321">
        <f t="shared" si="105"/>
        <v>1</v>
      </c>
      <c r="CM321">
        <f t="shared" si="106"/>
        <v>0</v>
      </c>
      <c r="CN321">
        <f t="shared" si="107"/>
        <v>0</v>
      </c>
      <c r="CO321">
        <f t="shared" si="108"/>
        <v>0</v>
      </c>
      <c r="CP321">
        <f t="shared" si="109"/>
        <v>0</v>
      </c>
      <c r="CR321" t="e">
        <f ca="1">_xll.BDP($H321,CR$1)</f>
        <v>#NAME?</v>
      </c>
      <c r="CS321" t="e">
        <f ca="1">_xll.BDP($H321,CS$1)</f>
        <v>#NAME?</v>
      </c>
      <c r="CT321" s="121" t="e">
        <f ca="1">_xll.BDP($H321,CT$1)</f>
        <v>#NAME?</v>
      </c>
      <c r="CU321" s="122" t="e">
        <f ca="1">_xll.BDP($H321,CU$1)</f>
        <v>#NAME?</v>
      </c>
      <c r="CV321" s="122" t="e">
        <f ca="1">_xll.BDP($H321,CV$1)</f>
        <v>#NAME?</v>
      </c>
      <c r="CW321" s="122" t="e">
        <f ca="1">_xll.BDP($H321,CW$1)</f>
        <v>#NAME?</v>
      </c>
    </row>
    <row r="322" spans="1:101" hidden="1" x14ac:dyDescent="0.3">
      <c r="A322" t="str">
        <f t="shared" si="88"/>
        <v>8A</v>
      </c>
      <c r="B322">
        <v>8</v>
      </c>
      <c r="C322" s="31" t="s">
        <v>3295</v>
      </c>
      <c r="D322" s="31">
        <v>52</v>
      </c>
      <c r="E322" s="31">
        <v>14</v>
      </c>
      <c r="F322" s="33">
        <v>0.12</v>
      </c>
      <c r="G322" s="31" t="s">
        <v>3213</v>
      </c>
      <c r="H322" s="24" t="s">
        <v>456</v>
      </c>
      <c r="I322" s="35">
        <v>1319</v>
      </c>
      <c r="J322" s="34" t="str">
        <f t="shared" si="89"/>
        <v>1319WDAY US Equity</v>
      </c>
      <c r="K322" s="24" t="s">
        <v>1155</v>
      </c>
      <c r="L322" s="25">
        <v>-13.453830278913841</v>
      </c>
      <c r="M322" s="25">
        <v>2.0921913543372455</v>
      </c>
      <c r="N322" s="25">
        <v>-0.12439470641072119</v>
      </c>
      <c r="O322" s="25">
        <v>-0.11035109589350839</v>
      </c>
      <c r="P322" s="26">
        <v>-1.8423418196083823</v>
      </c>
      <c r="Q322" s="26">
        <v>-2.9585857281651364</v>
      </c>
      <c r="R322" s="26">
        <v>-4.9323536022278036</v>
      </c>
      <c r="S322" s="27">
        <v>2.1559279352410479</v>
      </c>
      <c r="T322" s="27">
        <v>2.6664390752753699</v>
      </c>
      <c r="U322" s="25">
        <v>-0.2968507268779666</v>
      </c>
      <c r="V322" s="28">
        <v>-11.051441749048072</v>
      </c>
      <c r="W322" s="25">
        <v>0.44834788070381526</v>
      </c>
      <c r="X322" s="29">
        <v>3.6097467269191906E-2</v>
      </c>
      <c r="Y322" s="28">
        <v>23.281360418980697</v>
      </c>
      <c r="Z322" s="28" t="e">
        <v>#N/A</v>
      </c>
      <c r="AA322" s="28">
        <v>-142290999.99999952</v>
      </c>
      <c r="AB322" s="28">
        <v>2697753000.0000005</v>
      </c>
      <c r="AC322" s="28">
        <v>1352576000</v>
      </c>
      <c r="AD322" s="30">
        <v>1494794000</v>
      </c>
      <c r="AE322" s="36">
        <v>0.90485779311396752</v>
      </c>
      <c r="AF322" s="66" t="e">
        <f ca="1">_xll.BDP($H322,AF$1)/1000000</f>
        <v>#NAME?</v>
      </c>
      <c r="AG322" s="66" t="e">
        <f ca="1">_xll.BDP($H322,AG$1)</f>
        <v>#NAME?</v>
      </c>
      <c r="AH322" s="67" t="e">
        <f ca="1">_xll.BDP($H322,AH$1)</f>
        <v>#NAME?</v>
      </c>
      <c r="AI322" s="67" t="e">
        <f ca="1">_xll.BDP($H322,AI$1)</f>
        <v>#NAME?</v>
      </c>
      <c r="AJ322" s="67" t="e">
        <f ca="1">_xll.BDP($H322,AJ$1)</f>
        <v>#NAME?</v>
      </c>
      <c r="AK322" s="67" t="e">
        <f ca="1">_xll.BDP($H322,AK$1)</f>
        <v>#NAME?</v>
      </c>
      <c r="AL322" s="67" t="e">
        <f ca="1">_xll.BDP($H322,AL$1)</f>
        <v>#NAME?</v>
      </c>
      <c r="AM322" s="34" t="e">
        <f ca="1">_xll.BDP($H322,AM$1)</f>
        <v>#NAME?</v>
      </c>
      <c r="AN322" s="34" t="e">
        <f ca="1">_xll.BDP($H322,AN$1)</f>
        <v>#NAME?</v>
      </c>
      <c r="AO322" s="34" t="e">
        <f ca="1">_xll.BDP($H322,AO$1)</f>
        <v>#NAME?</v>
      </c>
      <c r="AP322" s="34" t="e">
        <f ca="1">_xll.BDP($H322,AP$1)</f>
        <v>#NAME?</v>
      </c>
      <c r="AQ322" s="129" t="e">
        <v>#VALUE!</v>
      </c>
      <c r="AR322" s="129">
        <v>0.14503099999999999</v>
      </c>
      <c r="AS322" s="129">
        <v>0.15619179999999999</v>
      </c>
      <c r="AT322" s="63" t="s">
        <v>3534</v>
      </c>
      <c r="AU322" s="63" t="s">
        <v>3534</v>
      </c>
      <c r="AV322" t="str">
        <f t="shared" si="90"/>
        <v>12/10/2012</v>
      </c>
      <c r="AW322" s="67" t="s">
        <v>3317</v>
      </c>
      <c r="AX322" s="60">
        <f t="shared" si="91"/>
        <v>0</v>
      </c>
      <c r="AY322" s="60">
        <f t="shared" ca="1" si="92"/>
        <v>0</v>
      </c>
      <c r="AZ322" s="60">
        <f t="shared" ca="1" si="93"/>
        <v>0</v>
      </c>
      <c r="BA322" s="67" t="s">
        <v>3317</v>
      </c>
      <c r="BB322" s="60">
        <v>0</v>
      </c>
      <c r="BC322" s="67" t="s">
        <v>3317</v>
      </c>
      <c r="BD322" s="60" t="e">
        <f ca="1">_xll.BDP($H322,BD$1)</f>
        <v>#NAME?</v>
      </c>
      <c r="BE322" s="60" t="e">
        <f t="shared" ca="1" si="94"/>
        <v>#NAME?</v>
      </c>
      <c r="BF322" s="63">
        <v>1405.364</v>
      </c>
      <c r="BG322" s="63">
        <v>1682.6859999999999</v>
      </c>
      <c r="BH322" s="63">
        <v>2179.1880000000001</v>
      </c>
      <c r="BI322" s="63">
        <v>1654.92</v>
      </c>
      <c r="BJ322" s="63">
        <v>2018.896</v>
      </c>
      <c r="BK322" s="63">
        <v>2342.9340000000002</v>
      </c>
      <c r="BL322" s="45">
        <f t="shared" ca="1" si="95"/>
        <v>0</v>
      </c>
      <c r="BM322" s="45">
        <f t="shared" ca="1" si="96"/>
        <v>0</v>
      </c>
      <c r="BN322" s="45">
        <f t="shared" ca="1" si="97"/>
        <v>0</v>
      </c>
      <c r="BO322" s="45">
        <f t="shared" ca="1" si="98"/>
        <v>0</v>
      </c>
      <c r="BP322" s="45">
        <f t="shared" ca="1" si="99"/>
        <v>0</v>
      </c>
      <c r="BQ322" s="45">
        <f t="shared" ca="1" si="100"/>
        <v>0</v>
      </c>
      <c r="BR322" s="29">
        <f t="shared" ca="1" si="101"/>
        <v>0</v>
      </c>
      <c r="CI322" s="125">
        <f t="shared" si="110"/>
        <v>-13.453830278913841</v>
      </c>
      <c r="CJ322">
        <f t="shared" si="103"/>
        <v>0</v>
      </c>
      <c r="CK322">
        <f t="shared" si="104"/>
        <v>0</v>
      </c>
      <c r="CL322">
        <f t="shared" si="105"/>
        <v>0</v>
      </c>
      <c r="CM322">
        <f t="shared" si="106"/>
        <v>0</v>
      </c>
      <c r="CN322">
        <f t="shared" si="107"/>
        <v>0</v>
      </c>
      <c r="CO322">
        <f t="shared" si="108"/>
        <v>0</v>
      </c>
      <c r="CP322">
        <f t="shared" si="109"/>
        <v>1</v>
      </c>
      <c r="CR322" t="e">
        <f ca="1">_xll.BDP($H322,CR$1)</f>
        <v>#NAME?</v>
      </c>
      <c r="CS322" t="e">
        <f ca="1">_xll.BDP($H322,CS$1)</f>
        <v>#NAME?</v>
      </c>
      <c r="CT322" s="121" t="e">
        <f ca="1">_xll.BDP($H322,CT$1)</f>
        <v>#NAME?</v>
      </c>
      <c r="CU322" s="122" t="e">
        <f ca="1">_xll.BDP($H322,CU$1)</f>
        <v>#NAME?</v>
      </c>
      <c r="CV322" s="122" t="e">
        <f ca="1">_xll.BDP($H322,CV$1)</f>
        <v>#NAME?</v>
      </c>
      <c r="CW322" s="122" t="e">
        <f ca="1">_xll.BDP($H322,CW$1)</f>
        <v>#NAME?</v>
      </c>
    </row>
    <row r="323" spans="1:101" x14ac:dyDescent="0.3">
      <c r="A323" t="str">
        <f>B323&amp;C323</f>
        <v>10C</v>
      </c>
      <c r="B323">
        <v>10</v>
      </c>
      <c r="C323" s="31" t="s">
        <v>3294</v>
      </c>
      <c r="D323" s="31">
        <v>1</v>
      </c>
      <c r="E323" s="31">
        <v>1</v>
      </c>
      <c r="F323" s="33">
        <v>0.15</v>
      </c>
      <c r="G323" s="31"/>
      <c r="H323" s="24" t="s">
        <v>210</v>
      </c>
      <c r="I323" s="34">
        <v>1322</v>
      </c>
      <c r="J323" s="34" t="str">
        <f t="shared" ref="J323:J348" si="111">I323&amp;H323</f>
        <v>1322HSY US Equity</v>
      </c>
      <c r="K323" s="24" t="s">
        <v>866</v>
      </c>
      <c r="L323" s="25">
        <v>0.44599596341033471</v>
      </c>
      <c r="M323" s="25">
        <v>0.4498933917870529</v>
      </c>
      <c r="N323" s="25">
        <v>0.29531646828328501</v>
      </c>
      <c r="O323" s="25">
        <v>0.30243224608216923</v>
      </c>
      <c r="P323" s="26">
        <v>26.735419931266925</v>
      </c>
      <c r="Q323" s="26">
        <v>23.254347196332358</v>
      </c>
      <c r="R323" s="26">
        <v>53.296106599492866</v>
      </c>
      <c r="S323" s="27">
        <v>26.12676347039573</v>
      </c>
      <c r="T323" s="27">
        <v>27.193617916914523</v>
      </c>
      <c r="U323" s="25">
        <v>0.53675518319410953</v>
      </c>
      <c r="V323" s="28">
        <v>1.6453690890011745</v>
      </c>
      <c r="W323" s="25">
        <v>0.31124145233801537</v>
      </c>
      <c r="X323" s="29">
        <v>2.9055814396875622E-2</v>
      </c>
      <c r="Y323" s="28">
        <v>7.2543002498605116</v>
      </c>
      <c r="Z323" s="28">
        <v>11.735850143773607</v>
      </c>
      <c r="AA323" s="28">
        <v>5346680000</v>
      </c>
      <c r="AB323" s="28">
        <v>7953636000</v>
      </c>
      <c r="AC323" s="28">
        <v>69646000</v>
      </c>
      <c r="AD323" s="30">
        <v>2426767000</v>
      </c>
      <c r="AE323" s="36">
        <v>2.8699088128361725E-2</v>
      </c>
      <c r="AF323" s="66" t="e">
        <f ca="1">_xll.BDP($H323,AF$1)/1000000</f>
        <v>#NAME?</v>
      </c>
      <c r="AG323" s="66" t="e">
        <f ca="1">_xll.BDP($H323,AG$1)</f>
        <v>#NAME?</v>
      </c>
      <c r="AH323" s="67" t="e">
        <f ca="1">_xll.BDP($H323,AH$1)</f>
        <v>#NAME?</v>
      </c>
      <c r="AI323" s="67" t="e">
        <f ca="1">_xll.BDP($H323,AI$1)</f>
        <v>#NAME?</v>
      </c>
      <c r="AJ323" s="67" t="e">
        <f ca="1">_xll.BDP($H323,AJ$1)</f>
        <v>#NAME?</v>
      </c>
      <c r="AK323" s="67" t="e">
        <f ca="1">_xll.BDP($H323,AK$1)</f>
        <v>#NAME?</v>
      </c>
      <c r="AL323" s="67" t="e">
        <f ca="1">_xll.BDP($H323,AL$1)</f>
        <v>#NAME?</v>
      </c>
      <c r="AM323" s="34" t="e">
        <f ca="1">_xll.BDP($H323,AM$1)</f>
        <v>#NAME?</v>
      </c>
      <c r="AN323" s="34" t="e">
        <f ca="1">_xll.BDP($H323,AN$1)</f>
        <v>#NAME?</v>
      </c>
      <c r="AO323" s="34" t="e">
        <f ca="1">_xll.BDP($H323,AO$1)</f>
        <v>#NAME?</v>
      </c>
      <c r="AP323" s="34" t="e">
        <f ca="1">_xll.BDP($H323,AP$1)</f>
        <v>#NAME?</v>
      </c>
      <c r="AQ323" s="129">
        <v>0.12812699999999999</v>
      </c>
      <c r="AR323" s="129">
        <v>0.15041850000000001</v>
      </c>
      <c r="AS323" s="129">
        <v>0.1792426</v>
      </c>
      <c r="AT323" s="63" t="s">
        <v>3998</v>
      </c>
      <c r="AU323" s="63" t="s">
        <v>3536</v>
      </c>
      <c r="AV323" t="str">
        <f t="shared" ref="AV323:AV386" si="112">IF(AT323=$AT$1,AU323,AT323)</f>
        <v>01/12/1927</v>
      </c>
      <c r="AW323" s="67">
        <v>1.7235069262209957</v>
      </c>
      <c r="AX323" s="60">
        <f t="shared" ref="AX323:AX386" si="113">IF(AW323=$AY$1,0,AW323)</f>
        <v>1.7235069262209957</v>
      </c>
      <c r="AY323" s="60">
        <f t="shared" ref="AY323:AY386" si="114">IFERROR(IFERROR((BB323/BA323)*AW323,(BD323/AF323)*(BB323/BC323)*100),0)</f>
        <v>0.76799533979307322</v>
      </c>
      <c r="AZ323" s="60">
        <f t="shared" ref="AZ323:AZ386" si="115">IFERROR(AY323+AX323,0)</f>
        <v>2.4915022660140691</v>
      </c>
      <c r="BA323" s="67">
        <v>53.483168335971655</v>
      </c>
      <c r="BB323" s="60">
        <v>23.832120088694026</v>
      </c>
      <c r="BC323" s="67">
        <v>77.315288424665681</v>
      </c>
      <c r="BD323" s="60" t="e">
        <f ca="1">_xll.BDP($H323,BD$1)</f>
        <v>#NAME?</v>
      </c>
      <c r="BE323" s="60" t="e">
        <f t="shared" ref="BE323:BE386" ca="1" si="116">IF(AG323&lt;AF323,AG323,AF323)</f>
        <v>#NAME?</v>
      </c>
      <c r="BF323" s="63">
        <v>1951.895</v>
      </c>
      <c r="BG323" s="63">
        <v>2092.8420000000001</v>
      </c>
      <c r="BH323" s="63">
        <v>2212.8000000000002</v>
      </c>
      <c r="BI323" s="63">
        <v>1625.1990000000001</v>
      </c>
      <c r="BJ323" s="63">
        <v>1935.2930000000001</v>
      </c>
      <c r="BK323" s="63">
        <v>2070.91</v>
      </c>
      <c r="BL323" s="45">
        <f t="shared" ref="BL323:BL386" ca="1" si="117">IFERROR(BF323/$BE323,0)</f>
        <v>0</v>
      </c>
      <c r="BM323" s="45">
        <f t="shared" ref="BM323:BM386" ca="1" si="118">IFERROR(BG323/$BE323,0)</f>
        <v>0</v>
      </c>
      <c r="BN323" s="45">
        <f t="shared" ref="BN323:BN386" ca="1" si="119">IFERROR(BH323/$BE323,0)</f>
        <v>0</v>
      </c>
      <c r="BO323" s="45">
        <f t="shared" ref="BO323:BO386" ca="1" si="120">IFERROR(BI323/$BE323,0)</f>
        <v>0</v>
      </c>
      <c r="BP323" s="45">
        <f t="shared" ref="BP323:BP386" ca="1" si="121">IFERROR(BJ323/$BE323,0)</f>
        <v>0</v>
      </c>
      <c r="BQ323" s="45">
        <f t="shared" ref="BQ323:BQ386" ca="1" si="122">IFERROR(BK323/$BE323,0)</f>
        <v>0</v>
      </c>
      <c r="BR323" s="29">
        <f t="shared" ref="BR323:BR386" ca="1" si="123">IF(IF(BN323&gt;BQ323,BN323,BQ323)=0,IF(BM323&gt;BP323,BM323,BP323),IF(BN323&gt;BQ323,BN323,BQ323))</f>
        <v>0</v>
      </c>
      <c r="CI323" s="125">
        <f t="shared" si="110"/>
        <v>0.44599596341033471</v>
      </c>
      <c r="CJ323">
        <f t="shared" ref="CJ323:CJ348" si="124">IF(AND(M323&lt;0,AA323&gt;0),1,0)</f>
        <v>0</v>
      </c>
      <c r="CK323">
        <f t="shared" ref="CK323:CK348" si="125">IF(AND(CJ323=0,CI323&lt;0.1,CI323&gt;0),1,0)</f>
        <v>0</v>
      </c>
      <c r="CL323">
        <f t="shared" ref="CL323:CL348" si="126">IF(AND(CK323=0,CI323&lt;0.2,CI323&gt;0.1),1,0)</f>
        <v>0</v>
      </c>
      <c r="CM323">
        <f t="shared" ref="CM323:CM348" si="127">IF(AND(CL323=0,CI323&lt;0.3,CI323&gt;0.2),1,0)</f>
        <v>0</v>
      </c>
      <c r="CN323">
        <f t="shared" ref="CN323:CN348" si="128">IF(AND(CM323=0,CI323&lt;0.4,CI323&gt;0.3),1,0)</f>
        <v>0</v>
      </c>
      <c r="CO323">
        <f t="shared" ref="CO323:CO348" si="129">IF(AND(CN323=0,CI323&lt;0.5,CI323&gt;0.4),1,0)</f>
        <v>1</v>
      </c>
      <c r="CP323">
        <f t="shared" ref="CP323:CP348" si="130">IF(AND(CJ323=0,CK323=0,CL323=0,CM323=0,CN323=0,CO323=0),1,0)</f>
        <v>0</v>
      </c>
      <c r="CR323" t="e">
        <f ca="1">_xll.BDP($H323,CR$1)</f>
        <v>#NAME?</v>
      </c>
      <c r="CS323" t="e">
        <f ca="1">_xll.BDP($H323,CS$1)</f>
        <v>#NAME?</v>
      </c>
      <c r="CT323" s="121" t="e">
        <f ca="1">_xll.BDP($H323,CT$1)</f>
        <v>#NAME?</v>
      </c>
      <c r="CU323" s="122" t="e">
        <f ca="1">_xll.BDP($H323,CU$1)</f>
        <v>#NAME?</v>
      </c>
      <c r="CV323" s="122" t="e">
        <f ca="1">_xll.BDP($H323,CV$1)</f>
        <v>#NAME?</v>
      </c>
      <c r="CW323" s="122" t="e">
        <f ca="1">_xll.BDP($H323,CW$1)</f>
        <v>#NAME?</v>
      </c>
    </row>
    <row r="324" spans="1:101" hidden="1" x14ac:dyDescent="0.3">
      <c r="A324" t="str">
        <f t="shared" ref="A324:A387" si="131">B324&amp;C324</f>
        <v>10A</v>
      </c>
      <c r="B324">
        <v>10</v>
      </c>
      <c r="C324" s="31" t="s">
        <v>3295</v>
      </c>
      <c r="D324" s="31">
        <v>1</v>
      </c>
      <c r="E324" s="31">
        <v>1</v>
      </c>
      <c r="F324" s="33">
        <v>0.15</v>
      </c>
      <c r="G324" s="31" t="s">
        <v>3084</v>
      </c>
      <c r="H324" s="24" t="s">
        <v>232</v>
      </c>
      <c r="I324" s="35">
        <v>1323</v>
      </c>
      <c r="J324" s="34" t="str">
        <f t="shared" si="111"/>
        <v>1323LECO US Equity</v>
      </c>
      <c r="K324" s="24" t="s">
        <v>896</v>
      </c>
      <c r="L324" s="25">
        <v>0.40409838640658335</v>
      </c>
      <c r="M324" s="25">
        <v>0.44395626499821356</v>
      </c>
      <c r="N324" s="25">
        <v>0.29562846898349238</v>
      </c>
      <c r="O324" s="25">
        <v>0.30244603378958196</v>
      </c>
      <c r="P324" s="26">
        <v>29.529804643205239</v>
      </c>
      <c r="Q324" s="26">
        <v>23.488697107205962</v>
      </c>
      <c r="R324" s="26">
        <v>47.085430699047023</v>
      </c>
      <c r="S324" s="27">
        <v>17.163443151948218</v>
      </c>
      <c r="T324" s="27">
        <v>19.404388639722679</v>
      </c>
      <c r="U324" s="25">
        <v>0.39200354648506341</v>
      </c>
      <c r="V324" s="28">
        <v>1.407348461177941</v>
      </c>
      <c r="W324" s="25">
        <v>0.34588579064127917</v>
      </c>
      <c r="X324" s="29">
        <v>3.0224020242633397E-2</v>
      </c>
      <c r="Y324" s="28">
        <v>7.3645698926420291</v>
      </c>
      <c r="Z324" s="28">
        <v>16.144503350928098</v>
      </c>
      <c r="AA324" s="28">
        <v>1421836000</v>
      </c>
      <c r="AB324" s="28">
        <v>2087093000</v>
      </c>
      <c r="AC324" s="28">
        <v>25753000</v>
      </c>
      <c r="AD324" s="30">
        <v>464227000</v>
      </c>
      <c r="AE324" s="36">
        <v>5.5475015455800719E-2</v>
      </c>
      <c r="AF324" s="66" t="e">
        <f ca="1">_xll.BDP($H324,AF$1)/1000000</f>
        <v>#NAME?</v>
      </c>
      <c r="AG324" s="66" t="e">
        <f ca="1">_xll.BDP($H324,AG$1)</f>
        <v>#NAME?</v>
      </c>
      <c r="AH324" s="67" t="e">
        <f ca="1">_xll.BDP($H324,AH$1)</f>
        <v>#NAME?</v>
      </c>
      <c r="AI324" s="67" t="e">
        <f ca="1">_xll.BDP($H324,AI$1)</f>
        <v>#NAME?</v>
      </c>
      <c r="AJ324" s="67" t="e">
        <f ca="1">_xll.BDP($H324,AJ$1)</f>
        <v>#NAME?</v>
      </c>
      <c r="AK324" s="67" t="e">
        <f ca="1">_xll.BDP($H324,AK$1)</f>
        <v>#NAME?</v>
      </c>
      <c r="AL324" s="67" t="e">
        <f ca="1">_xll.BDP($H324,AL$1)</f>
        <v>#NAME?</v>
      </c>
      <c r="AM324" s="34" t="e">
        <f ca="1">_xll.BDP($H324,AM$1)</f>
        <v>#NAME?</v>
      </c>
      <c r="AN324" s="34" t="e">
        <f ca="1">_xll.BDP($H324,AN$1)</f>
        <v>#NAME?</v>
      </c>
      <c r="AO324" s="34" t="e">
        <f ca="1">_xll.BDP($H324,AO$1)</f>
        <v>#NAME?</v>
      </c>
      <c r="AP324" s="34" t="e">
        <f ca="1">_xll.BDP($H324,AP$1)</f>
        <v>#NAME?</v>
      </c>
      <c r="AQ324" s="129">
        <v>0.17040520000000001</v>
      </c>
      <c r="AR324" s="129">
        <v>0.16403330000000002</v>
      </c>
      <c r="AS324" s="129">
        <v>0.17323940000000002</v>
      </c>
      <c r="AT324" s="63" t="s">
        <v>3998</v>
      </c>
      <c r="AU324" s="63" t="s">
        <v>3317</v>
      </c>
      <c r="AV324" t="str">
        <f t="shared" si="112"/>
        <v>#N/A N/A</v>
      </c>
      <c r="AW324" s="67">
        <v>1.2551480401939308</v>
      </c>
      <c r="AX324" s="60">
        <f t="shared" si="113"/>
        <v>1.2551480401939308</v>
      </c>
      <c r="AY324" s="60">
        <f t="shared" si="114"/>
        <v>1.6270125168190273</v>
      </c>
      <c r="AZ324" s="60">
        <f t="shared" si="115"/>
        <v>2.8821605570129583</v>
      </c>
      <c r="BA324" s="67">
        <v>27.40231288997439</v>
      </c>
      <c r="BB324" s="60">
        <v>35.520834701611072</v>
      </c>
      <c r="BC324" s="67">
        <v>62.923147591585462</v>
      </c>
      <c r="BD324" s="60" t="e">
        <f ca="1">_xll.BDP($H324,BD$1)</f>
        <v>#NAME?</v>
      </c>
      <c r="BE324" s="60" t="e">
        <f t="shared" ca="1" si="116"/>
        <v>#NAME?</v>
      </c>
      <c r="BF324" s="63">
        <v>522.54499999999996</v>
      </c>
      <c r="BG324" s="63">
        <v>556.63599999999997</v>
      </c>
      <c r="BH324" s="63">
        <v>591.875</v>
      </c>
      <c r="BI324" s="63">
        <v>423.41800000000001</v>
      </c>
      <c r="BJ324" s="63">
        <v>540.524</v>
      </c>
      <c r="BK324" s="63">
        <v>582.20500000000004</v>
      </c>
      <c r="BL324" s="45">
        <f t="shared" ca="1" si="117"/>
        <v>0</v>
      </c>
      <c r="BM324" s="45">
        <f t="shared" ca="1" si="118"/>
        <v>0</v>
      </c>
      <c r="BN324" s="45">
        <f t="shared" ca="1" si="119"/>
        <v>0</v>
      </c>
      <c r="BO324" s="45">
        <f t="shared" ca="1" si="120"/>
        <v>0</v>
      </c>
      <c r="BP324" s="45">
        <f t="shared" ca="1" si="121"/>
        <v>0</v>
      </c>
      <c r="BQ324" s="45">
        <f t="shared" ca="1" si="122"/>
        <v>0</v>
      </c>
      <c r="BR324" s="29">
        <f t="shared" ca="1" si="123"/>
        <v>0</v>
      </c>
      <c r="CI324" s="125">
        <f t="shared" si="110"/>
        <v>0.40409838640658335</v>
      </c>
      <c r="CJ324">
        <f t="shared" si="124"/>
        <v>0</v>
      </c>
      <c r="CK324">
        <f t="shared" si="125"/>
        <v>0</v>
      </c>
      <c r="CL324">
        <f t="shared" si="126"/>
        <v>0</v>
      </c>
      <c r="CM324">
        <f t="shared" si="127"/>
        <v>0</v>
      </c>
      <c r="CN324">
        <f t="shared" si="128"/>
        <v>0</v>
      </c>
      <c r="CO324">
        <f t="shared" si="129"/>
        <v>1</v>
      </c>
      <c r="CP324">
        <f t="shared" si="130"/>
        <v>0</v>
      </c>
      <c r="CR324" t="e">
        <f ca="1">_xll.BDP($H324,CR$1)</f>
        <v>#NAME?</v>
      </c>
      <c r="CS324" t="e">
        <f ca="1">_xll.BDP($H324,CS$1)</f>
        <v>#NAME?</v>
      </c>
      <c r="CT324" s="121" t="e">
        <f ca="1">_xll.BDP($H324,CT$1)</f>
        <v>#NAME?</v>
      </c>
      <c r="CU324" s="122" t="e">
        <f ca="1">_xll.BDP($H324,CU$1)</f>
        <v>#NAME?</v>
      </c>
      <c r="CV324" s="122" t="e">
        <f ca="1">_xll.BDP($H324,CV$1)</f>
        <v>#NAME?</v>
      </c>
      <c r="CW324" s="122" t="e">
        <f ca="1">_xll.BDP($H324,CW$1)</f>
        <v>#NAME?</v>
      </c>
    </row>
    <row r="325" spans="1:101" hidden="1" x14ac:dyDescent="0.3">
      <c r="A325" t="str">
        <f t="shared" si="131"/>
        <v>10A</v>
      </c>
      <c r="B325">
        <v>10</v>
      </c>
      <c r="C325" s="31" t="s">
        <v>3295</v>
      </c>
      <c r="D325" s="31">
        <v>1</v>
      </c>
      <c r="E325" s="31">
        <v>1</v>
      </c>
      <c r="F325" s="33">
        <v>0.17</v>
      </c>
      <c r="G325" s="31" t="s">
        <v>3006</v>
      </c>
      <c r="H325" s="24" t="s">
        <v>267</v>
      </c>
      <c r="I325" s="34">
        <v>1324</v>
      </c>
      <c r="J325" s="34" t="str">
        <f t="shared" si="111"/>
        <v>1324AME US Equity</v>
      </c>
      <c r="K325" s="24" t="s">
        <v>941</v>
      </c>
      <c r="L325" s="25">
        <v>0.34123328731476266</v>
      </c>
      <c r="M325" s="25">
        <v>0.34498666871644607</v>
      </c>
      <c r="N325" s="25">
        <v>0.15150657548360522</v>
      </c>
      <c r="O325" s="25">
        <v>0.15374495729656409</v>
      </c>
      <c r="P325" s="26">
        <v>14.488436696698045</v>
      </c>
      <c r="Q325" s="26">
        <v>11.902704060418156</v>
      </c>
      <c r="R325" s="26">
        <v>16.241040035025296</v>
      </c>
      <c r="S325" s="27">
        <v>28.947076545628015</v>
      </c>
      <c r="T325" s="27">
        <v>30.383999427691602</v>
      </c>
      <c r="U325" s="25">
        <v>0.28076721978298325</v>
      </c>
      <c r="V325" s="28">
        <v>1.0424684269351145</v>
      </c>
      <c r="W325" s="25">
        <v>0.61486298930043082</v>
      </c>
      <c r="X325" s="29">
        <v>3.4825555756879276E-2</v>
      </c>
      <c r="Y325" s="28">
        <v>7.7790214891419627</v>
      </c>
      <c r="Z325" s="28">
        <v>10.585712778116175</v>
      </c>
      <c r="AA325" s="28">
        <v>4319164000</v>
      </c>
      <c r="AB325" s="28">
        <v>9691726000</v>
      </c>
      <c r="AC325" s="28">
        <v>48083000</v>
      </c>
      <c r="AD325" s="30">
        <v>1334568000</v>
      </c>
      <c r="AE325" s="36">
        <v>3.6028887250406122E-2</v>
      </c>
      <c r="AF325" s="66" t="e">
        <f ca="1">_xll.BDP($H325,AF$1)/1000000</f>
        <v>#NAME?</v>
      </c>
      <c r="AG325" s="66" t="e">
        <f ca="1">_xll.BDP($H325,AG$1)</f>
        <v>#NAME?</v>
      </c>
      <c r="AH325" s="67" t="e">
        <f ca="1">_xll.BDP($H325,AH$1)</f>
        <v>#NAME?</v>
      </c>
      <c r="AI325" s="67" t="e">
        <f ca="1">_xll.BDP($H325,AI$1)</f>
        <v>#NAME?</v>
      </c>
      <c r="AJ325" s="67" t="e">
        <f ca="1">_xll.BDP($H325,AJ$1)</f>
        <v>#NAME?</v>
      </c>
      <c r="AK325" s="67" t="e">
        <f ca="1">_xll.BDP($H325,AK$1)</f>
        <v>#NAME?</v>
      </c>
      <c r="AL325" s="67" t="e">
        <f ca="1">_xll.BDP($H325,AL$1)</f>
        <v>#NAME?</v>
      </c>
      <c r="AM325" s="34" t="e">
        <f ca="1">_xll.BDP($H325,AM$1)</f>
        <v>#NAME?</v>
      </c>
      <c r="AN325" s="34" t="e">
        <f ca="1">_xll.BDP($H325,AN$1)</f>
        <v>#NAME?</v>
      </c>
      <c r="AO325" s="34" t="e">
        <f ca="1">_xll.BDP($H325,AO$1)</f>
        <v>#NAME?</v>
      </c>
      <c r="AP325" s="34" t="e">
        <f ca="1">_xll.BDP($H325,AP$1)</f>
        <v>#NAME?</v>
      </c>
      <c r="AQ325" s="129">
        <v>0.1848958</v>
      </c>
      <c r="AR325" s="129">
        <v>0.1569363</v>
      </c>
      <c r="AS325" s="129">
        <v>0.16553020000000002</v>
      </c>
      <c r="AT325" s="63" t="s">
        <v>4059</v>
      </c>
      <c r="AU325" s="63" t="s">
        <v>3537</v>
      </c>
      <c r="AV325" t="str">
        <f t="shared" si="112"/>
        <v>01/08/1997</v>
      </c>
      <c r="AW325" s="67">
        <v>0.62988158226253466</v>
      </c>
      <c r="AX325" s="60">
        <f t="shared" si="113"/>
        <v>0.62988158226253466</v>
      </c>
      <c r="AY325" s="60">
        <f t="shared" si="114"/>
        <v>0.91482313109832791</v>
      </c>
      <c r="AZ325" s="60">
        <f t="shared" si="115"/>
        <v>1.5447047133608627</v>
      </c>
      <c r="BA325" s="67">
        <v>17.562534076062715</v>
      </c>
      <c r="BB325" s="60">
        <v>25.507353867648423</v>
      </c>
      <c r="BC325" s="67">
        <v>43.069887943711137</v>
      </c>
      <c r="BD325" s="60" t="e">
        <f ca="1">_xll.BDP($H325,BD$1)</f>
        <v>#NAME?</v>
      </c>
      <c r="BE325" s="60" t="e">
        <f t="shared" ca="1" si="116"/>
        <v>#NAME?</v>
      </c>
      <c r="BF325" s="63">
        <v>1268.625</v>
      </c>
      <c r="BG325" s="63">
        <v>1366.75</v>
      </c>
      <c r="BH325" s="63">
        <v>1542.5</v>
      </c>
      <c r="BI325" s="63">
        <v>1433.1279999999999</v>
      </c>
      <c r="BJ325" s="63">
        <v>1573.721</v>
      </c>
      <c r="BK325" s="63">
        <v>1831.1790000000001</v>
      </c>
      <c r="BL325" s="45">
        <f t="shared" ca="1" si="117"/>
        <v>0</v>
      </c>
      <c r="BM325" s="45">
        <f t="shared" ca="1" si="118"/>
        <v>0</v>
      </c>
      <c r="BN325" s="45">
        <f t="shared" ca="1" si="119"/>
        <v>0</v>
      </c>
      <c r="BO325" s="45">
        <f t="shared" ca="1" si="120"/>
        <v>0</v>
      </c>
      <c r="BP325" s="45">
        <f t="shared" ca="1" si="121"/>
        <v>0</v>
      </c>
      <c r="BQ325" s="45">
        <f t="shared" ca="1" si="122"/>
        <v>0</v>
      </c>
      <c r="BR325" s="29">
        <f t="shared" ca="1" si="123"/>
        <v>0</v>
      </c>
      <c r="CI325" s="125">
        <f t="shared" si="110"/>
        <v>0.34123328731476266</v>
      </c>
      <c r="CJ325">
        <f t="shared" si="124"/>
        <v>0</v>
      </c>
      <c r="CK325">
        <f t="shared" si="125"/>
        <v>0</v>
      </c>
      <c r="CL325">
        <f t="shared" si="126"/>
        <v>0</v>
      </c>
      <c r="CM325">
        <f t="shared" si="127"/>
        <v>0</v>
      </c>
      <c r="CN325">
        <f t="shared" si="128"/>
        <v>1</v>
      </c>
      <c r="CO325">
        <f t="shared" si="129"/>
        <v>0</v>
      </c>
      <c r="CP325">
        <f t="shared" si="130"/>
        <v>0</v>
      </c>
      <c r="CR325" t="e">
        <f ca="1">_xll.BDP($H325,CR$1)</f>
        <v>#NAME?</v>
      </c>
      <c r="CS325" t="e">
        <f ca="1">_xll.BDP($H325,CS$1)</f>
        <v>#NAME?</v>
      </c>
      <c r="CT325" s="121" t="e">
        <f ca="1">_xll.BDP($H325,CT$1)</f>
        <v>#NAME?</v>
      </c>
      <c r="CU325" s="122" t="e">
        <f ca="1">_xll.BDP($H325,CU$1)</f>
        <v>#NAME?</v>
      </c>
      <c r="CV325" s="122" t="e">
        <f ca="1">_xll.BDP($H325,CV$1)</f>
        <v>#NAME?</v>
      </c>
      <c r="CW325" s="122" t="e">
        <f ca="1">_xll.BDP($H325,CW$1)</f>
        <v>#NAME?</v>
      </c>
    </row>
    <row r="326" spans="1:101" hidden="1" x14ac:dyDescent="0.3">
      <c r="A326" t="str">
        <f t="shared" si="131"/>
        <v>8B</v>
      </c>
      <c r="B326">
        <v>8</v>
      </c>
      <c r="C326" s="31" t="s">
        <v>3296</v>
      </c>
      <c r="D326" s="31">
        <v>1</v>
      </c>
      <c r="E326" s="31">
        <v>1</v>
      </c>
      <c r="F326" s="33">
        <v>0.17</v>
      </c>
      <c r="G326" s="31"/>
      <c r="H326" s="31" t="s">
        <v>478</v>
      </c>
      <c r="I326" s="35">
        <v>1325</v>
      </c>
      <c r="J326" s="34" t="str">
        <f t="shared" si="111"/>
        <v>1325FNV CN Equity</v>
      </c>
      <c r="K326" s="24" t="s">
        <v>549</v>
      </c>
      <c r="L326" s="25">
        <v>0.11163296541226872</v>
      </c>
      <c r="M326" s="25">
        <v>0.15083028480588381</v>
      </c>
      <c r="N326" s="25">
        <v>0.11163296541226872</v>
      </c>
      <c r="O326" s="25">
        <v>0.15083028480588381</v>
      </c>
      <c r="P326" s="26">
        <v>12.048638972902907</v>
      </c>
      <c r="Q326" s="26">
        <v>10.170087735192238</v>
      </c>
      <c r="R326" s="26">
        <v>10.605358447291321</v>
      </c>
      <c r="S326" s="27">
        <v>81.705864755756807</v>
      </c>
      <c r="T326" s="27">
        <v>81.606749258949606</v>
      </c>
      <c r="U326" s="25">
        <v>-0.18519782224925455</v>
      </c>
      <c r="V326" s="28">
        <v>-1.1851148661477122</v>
      </c>
      <c r="W326" s="25">
        <v>0.96806064472103137</v>
      </c>
      <c r="X326" s="29" t="e">
        <v>#N/A</v>
      </c>
      <c r="Y326" s="28">
        <v>14.305872545239392</v>
      </c>
      <c r="Z326" s="28">
        <v>24.911792247356136</v>
      </c>
      <c r="AA326" s="28">
        <v>5221100000</v>
      </c>
      <c r="AB326" s="28">
        <v>5221100000</v>
      </c>
      <c r="AC326" s="28">
        <v>10500000</v>
      </c>
      <c r="AD326" s="30">
        <v>978700000</v>
      </c>
      <c r="AE326" s="36">
        <v>1.0728517421068765E-2</v>
      </c>
      <c r="AF326" s="66" t="e">
        <f ca="1">_xll.BDP($H326,AF$1)/1000000</f>
        <v>#NAME?</v>
      </c>
      <c r="AG326" s="66" t="e">
        <f ca="1">_xll.BDP($H326,AG$1)</f>
        <v>#NAME?</v>
      </c>
      <c r="AH326" s="67" t="e">
        <f ca="1">_xll.BDP($H326,AH$1)</f>
        <v>#NAME?</v>
      </c>
      <c r="AI326" s="67" t="e">
        <f ca="1">_xll.BDP($H326,AI$1)</f>
        <v>#NAME?</v>
      </c>
      <c r="AJ326" s="67" t="e">
        <f ca="1">_xll.BDP($H326,AJ$1)</f>
        <v>#NAME?</v>
      </c>
      <c r="AK326" s="67" t="e">
        <f ca="1">_xll.BDP($H326,AK$1)</f>
        <v>#NAME?</v>
      </c>
      <c r="AL326" s="67" t="e">
        <f ca="1">_xll.BDP($H326,AL$1)</f>
        <v>#NAME?</v>
      </c>
      <c r="AM326" s="34" t="e">
        <f ca="1">_xll.BDP($H326,AM$1)</f>
        <v>#NAME?</v>
      </c>
      <c r="AN326" s="34" t="e">
        <f ca="1">_xll.BDP($H326,AN$1)</f>
        <v>#NAME?</v>
      </c>
      <c r="AO326" s="34" t="e">
        <f ca="1">_xll.BDP($H326,AO$1)</f>
        <v>#NAME?</v>
      </c>
      <c r="AP326" s="34" t="e">
        <f ca="1">_xll.BDP($H326,AP$1)</f>
        <v>#NAME?</v>
      </c>
      <c r="AQ326" s="129" t="e">
        <v>#VALUE!</v>
      </c>
      <c r="AR326" s="129">
        <v>0.13548760000000001</v>
      </c>
      <c r="AS326" s="129">
        <v>0.1331888</v>
      </c>
      <c r="AT326" s="63" t="s">
        <v>3538</v>
      </c>
      <c r="AU326" s="63" t="s">
        <v>3538</v>
      </c>
      <c r="AV326" t="str">
        <f t="shared" si="112"/>
        <v>03/12/2007</v>
      </c>
      <c r="AW326" s="67">
        <v>0.92809865555562332</v>
      </c>
      <c r="AX326" s="60">
        <f t="shared" si="113"/>
        <v>0.92809865555562332</v>
      </c>
      <c r="AY326" s="60">
        <f t="shared" si="114"/>
        <v>-3.5969880987999414E-2</v>
      </c>
      <c r="AZ326" s="60">
        <f t="shared" si="115"/>
        <v>0.89212877456762385</v>
      </c>
      <c r="BA326" s="67">
        <v>36.249737502920745</v>
      </c>
      <c r="BB326" s="60">
        <v>-1.4049139453237061</v>
      </c>
      <c r="BC326" s="67">
        <v>34.844823557597039</v>
      </c>
      <c r="BD326" s="60" t="e">
        <f ca="1">_xll.BDP($H326,BD$1)</f>
        <v>#NAME?</v>
      </c>
      <c r="BE326" s="60" t="e">
        <f t="shared" ca="1" si="116"/>
        <v>#NAME?</v>
      </c>
      <c r="BF326" s="63">
        <v>700.83299999999997</v>
      </c>
      <c r="BG326" s="63">
        <v>792.41700000000003</v>
      </c>
      <c r="BH326" s="63">
        <v>774.88900000000001</v>
      </c>
      <c r="BI326" s="63">
        <v>772.98900000000003</v>
      </c>
      <c r="BJ326" s="63">
        <v>1017.857</v>
      </c>
      <c r="BK326" s="63">
        <v>1023.369</v>
      </c>
      <c r="BL326" s="45">
        <f t="shared" ca="1" si="117"/>
        <v>0</v>
      </c>
      <c r="BM326" s="45">
        <f t="shared" ca="1" si="118"/>
        <v>0</v>
      </c>
      <c r="BN326" s="45">
        <f t="shared" ca="1" si="119"/>
        <v>0</v>
      </c>
      <c r="BO326" s="45">
        <f t="shared" ca="1" si="120"/>
        <v>0</v>
      </c>
      <c r="BP326" s="45">
        <f t="shared" ca="1" si="121"/>
        <v>0</v>
      </c>
      <c r="BQ326" s="45">
        <f t="shared" ca="1" si="122"/>
        <v>0</v>
      </c>
      <c r="BR326" s="29">
        <f t="shared" ca="1" si="123"/>
        <v>0</v>
      </c>
      <c r="CI326" s="125">
        <f t="shared" si="110"/>
        <v>0.11163296541226872</v>
      </c>
      <c r="CJ326">
        <f t="shared" si="124"/>
        <v>0</v>
      </c>
      <c r="CK326">
        <f t="shared" si="125"/>
        <v>0</v>
      </c>
      <c r="CL326">
        <f t="shared" si="126"/>
        <v>1</v>
      </c>
      <c r="CM326">
        <f t="shared" si="127"/>
        <v>0</v>
      </c>
      <c r="CN326">
        <f t="shared" si="128"/>
        <v>0</v>
      </c>
      <c r="CO326">
        <f t="shared" si="129"/>
        <v>0</v>
      </c>
      <c r="CP326">
        <f t="shared" si="130"/>
        <v>0</v>
      </c>
      <c r="CR326" t="e">
        <f ca="1">_xll.BDP($H326,CR$1)</f>
        <v>#NAME?</v>
      </c>
      <c r="CS326" t="e">
        <f ca="1">_xll.BDP($H326,CS$1)</f>
        <v>#NAME?</v>
      </c>
      <c r="CT326" s="121" t="e">
        <f ca="1">_xll.BDP($H326,CT$1)</f>
        <v>#NAME?</v>
      </c>
      <c r="CU326" s="122" t="e">
        <f ca="1">_xll.BDP($H326,CU$1)</f>
        <v>#NAME?</v>
      </c>
      <c r="CV326" s="122" t="e">
        <f ca="1">_xll.BDP($H326,CV$1)</f>
        <v>#NAME?</v>
      </c>
      <c r="CW326" s="122" t="e">
        <f ca="1">_xll.BDP($H326,CW$1)</f>
        <v>#NAME?</v>
      </c>
    </row>
    <row r="327" spans="1:101" hidden="1" x14ac:dyDescent="0.3">
      <c r="A327" t="str">
        <f t="shared" si="131"/>
        <v>9B</v>
      </c>
      <c r="B327">
        <v>9</v>
      </c>
      <c r="C327" s="31" t="s">
        <v>3296</v>
      </c>
      <c r="D327" s="31">
        <v>1</v>
      </c>
      <c r="E327" s="31">
        <v>1</v>
      </c>
      <c r="F327" s="33">
        <v>0.2</v>
      </c>
      <c r="G327" s="31"/>
      <c r="H327" s="24" t="s">
        <v>1400</v>
      </c>
      <c r="I327" s="34">
        <v>1326</v>
      </c>
      <c r="J327" s="34" t="str">
        <f t="shared" si="111"/>
        <v>1326ALTR PL Equity</v>
      </c>
      <c r="K327" s="24" t="s">
        <v>1401</v>
      </c>
      <c r="L327" s="25">
        <v>0.21687506080217167</v>
      </c>
      <c r="M327" s="25">
        <v>0.31867886133541068</v>
      </c>
      <c r="N327" s="25">
        <v>0.16094724743315536</v>
      </c>
      <c r="O327" s="25">
        <v>0.2357906039158425</v>
      </c>
      <c r="P327" s="26">
        <v>15.622075164035214</v>
      </c>
      <c r="Q327" s="26">
        <v>10.451467765463427</v>
      </c>
      <c r="R327" s="26">
        <v>70.249477658176119</v>
      </c>
      <c r="S327" s="27">
        <v>28.961926781630062</v>
      </c>
      <c r="T327" s="27">
        <v>28.982819746153623</v>
      </c>
      <c r="U327" s="25">
        <v>0.33808786360604676</v>
      </c>
      <c r="V327" s="28">
        <v>1.4464262501909697</v>
      </c>
      <c r="W327" s="25">
        <v>0.41262906902183599</v>
      </c>
      <c r="X327" s="29" t="e">
        <v>#N/A</v>
      </c>
      <c r="Y327" s="28">
        <v>10.684397273718673</v>
      </c>
      <c r="Z327" s="28">
        <v>29.772158883671661</v>
      </c>
      <c r="AA327" s="28">
        <v>755635231</v>
      </c>
      <c r="AB327" s="28">
        <v>1021266204</v>
      </c>
      <c r="AC327" s="28" t="e">
        <v>#N/A</v>
      </c>
      <c r="AD327" s="30">
        <v>169169471.76569399</v>
      </c>
      <c r="AE327" s="36">
        <v>0</v>
      </c>
      <c r="AF327" s="66" t="e">
        <f ca="1">_xll.BDP($H327,AF$1)/1000000</f>
        <v>#NAME?</v>
      </c>
      <c r="AG327" s="66" t="e">
        <f ca="1">_xll.BDP($H327,AG$1)</f>
        <v>#NAME?</v>
      </c>
      <c r="AH327" s="67" t="e">
        <f ca="1">_xll.BDP($H327,AH$1)</f>
        <v>#NAME?</v>
      </c>
      <c r="AI327" s="67" t="e">
        <f ca="1">_xll.BDP($H327,AI$1)</f>
        <v>#NAME?</v>
      </c>
      <c r="AJ327" s="67" t="e">
        <f ca="1">_xll.BDP($H327,AJ$1)</f>
        <v>#NAME?</v>
      </c>
      <c r="AK327" s="67" t="e">
        <f ca="1">_xll.BDP($H327,AK$1)</f>
        <v>#NAME?</v>
      </c>
      <c r="AL327" s="67" t="e">
        <f ca="1">_xll.BDP($H327,AL$1)</f>
        <v>#NAME?</v>
      </c>
      <c r="AM327" s="34" t="e">
        <f ca="1">_xll.BDP($H327,AM$1)</f>
        <v>#NAME?</v>
      </c>
      <c r="AN327" s="34" t="e">
        <f ca="1">_xll.BDP($H327,AN$1)</f>
        <v>#NAME?</v>
      </c>
      <c r="AO327" s="34" t="e">
        <f ca="1">_xll.BDP($H327,AO$1)</f>
        <v>#NAME?</v>
      </c>
      <c r="AP327" s="34" t="e">
        <f ca="1">_xll.BDP($H327,AP$1)</f>
        <v>#NAME?</v>
      </c>
      <c r="AQ327" s="129" t="e">
        <v>#VALUE!</v>
      </c>
      <c r="AR327" s="129">
        <v>0.21672899999999998</v>
      </c>
      <c r="AS327" s="129">
        <v>0.12372899999999999</v>
      </c>
      <c r="AT327" s="63" t="s">
        <v>4060</v>
      </c>
      <c r="AU327" s="63" t="s">
        <v>3317</v>
      </c>
      <c r="AV327" t="str">
        <f t="shared" si="112"/>
        <v>01/03/2005</v>
      </c>
      <c r="AW327" s="67">
        <v>5.6844020009095049</v>
      </c>
      <c r="AX327" s="60">
        <f t="shared" si="113"/>
        <v>5.6844020009095049</v>
      </c>
      <c r="AY327" s="60">
        <f t="shared" si="114"/>
        <v>-0.30217521269108699</v>
      </c>
      <c r="AZ327" s="60">
        <f t="shared" si="115"/>
        <v>5.3822267882184178</v>
      </c>
      <c r="BA327" s="67">
        <v>33.573594250685858</v>
      </c>
      <c r="BB327" s="60">
        <v>-1.7847273964582442</v>
      </c>
      <c r="BC327" s="67">
        <v>31.788866854227614</v>
      </c>
      <c r="BD327" s="60" t="e">
        <f ca="1">_xll.BDP($H327,BD$1)</f>
        <v>#NAME?</v>
      </c>
      <c r="BE327" s="60" t="e">
        <f t="shared" ca="1" si="116"/>
        <v>#NAME?</v>
      </c>
      <c r="BF327" s="63">
        <v>59.58</v>
      </c>
      <c r="BG327" s="63">
        <v>62.2</v>
      </c>
      <c r="BH327" s="63">
        <v>78</v>
      </c>
      <c r="BI327" s="63">
        <v>112.33</v>
      </c>
      <c r="BJ327" s="63">
        <v>99.817000000000007</v>
      </c>
      <c r="BK327" s="63">
        <v>107.56100000000001</v>
      </c>
      <c r="BL327" s="45">
        <f t="shared" ca="1" si="117"/>
        <v>0</v>
      </c>
      <c r="BM327" s="45">
        <f t="shared" ca="1" si="118"/>
        <v>0</v>
      </c>
      <c r="BN327" s="45">
        <f t="shared" ca="1" si="119"/>
        <v>0</v>
      </c>
      <c r="BO327" s="45">
        <f t="shared" ca="1" si="120"/>
        <v>0</v>
      </c>
      <c r="BP327" s="45">
        <f t="shared" ca="1" si="121"/>
        <v>0</v>
      </c>
      <c r="BQ327" s="45">
        <f t="shared" ca="1" si="122"/>
        <v>0</v>
      </c>
      <c r="BR327" s="29">
        <f t="shared" ca="1" si="123"/>
        <v>0</v>
      </c>
      <c r="CI327" s="125">
        <f t="shared" si="110"/>
        <v>0.21687506080217167</v>
      </c>
      <c r="CJ327">
        <f t="shared" si="124"/>
        <v>0</v>
      </c>
      <c r="CK327">
        <f t="shared" si="125"/>
        <v>0</v>
      </c>
      <c r="CL327">
        <f t="shared" si="126"/>
        <v>0</v>
      </c>
      <c r="CM327">
        <f t="shared" si="127"/>
        <v>1</v>
      </c>
      <c r="CN327">
        <f t="shared" si="128"/>
        <v>0</v>
      </c>
      <c r="CO327">
        <f t="shared" si="129"/>
        <v>0</v>
      </c>
      <c r="CP327">
        <f t="shared" si="130"/>
        <v>0</v>
      </c>
      <c r="CR327" t="e">
        <f ca="1">_xll.BDP($H327,CR$1)</f>
        <v>#NAME?</v>
      </c>
      <c r="CS327" t="e">
        <f ca="1">_xll.BDP($H327,CS$1)</f>
        <v>#NAME?</v>
      </c>
      <c r="CT327" s="121" t="e">
        <f ca="1">_xll.BDP($H327,CT$1)</f>
        <v>#NAME?</v>
      </c>
      <c r="CU327" s="122" t="e">
        <f ca="1">_xll.BDP($H327,CU$1)</f>
        <v>#NAME?</v>
      </c>
      <c r="CV327" s="122" t="e">
        <f ca="1">_xll.BDP($H327,CV$1)</f>
        <v>#NAME?</v>
      </c>
      <c r="CW327" s="122" t="e">
        <f ca="1">_xll.BDP($H327,CW$1)</f>
        <v>#NAME?</v>
      </c>
    </row>
    <row r="328" spans="1:101" hidden="1" x14ac:dyDescent="0.3">
      <c r="A328" t="str">
        <f t="shared" si="131"/>
        <v>8B</v>
      </c>
      <c r="B328">
        <v>8</v>
      </c>
      <c r="C328" s="31" t="s">
        <v>3296</v>
      </c>
      <c r="D328" s="31">
        <v>1</v>
      </c>
      <c r="E328" s="31">
        <v>1</v>
      </c>
      <c r="F328" s="33">
        <v>0.12</v>
      </c>
      <c r="G328" s="31" t="s">
        <v>2480</v>
      </c>
      <c r="H328" s="24" t="s">
        <v>1967</v>
      </c>
      <c r="I328" s="35">
        <v>1327</v>
      </c>
      <c r="J328" s="34" t="str">
        <f t="shared" si="111"/>
        <v>1327RYA ID Equity</v>
      </c>
      <c r="K328" s="24" t="s">
        <v>1968</v>
      </c>
      <c r="L328" s="25">
        <v>0.10410549981232251</v>
      </c>
      <c r="M328" s="25">
        <v>0.30822736446107718</v>
      </c>
      <c r="N328" s="25">
        <v>0.10410549981232251</v>
      </c>
      <c r="O328" s="25">
        <v>0.30822736446107718</v>
      </c>
      <c r="P328" s="26">
        <v>17.662419147974202</v>
      </c>
      <c r="Q328" s="26">
        <v>15.957008310133242</v>
      </c>
      <c r="R328" s="26">
        <v>28.950753622484893</v>
      </c>
      <c r="S328" s="27">
        <v>11.65723053139315</v>
      </c>
      <c r="T328" s="27">
        <v>23.167087385848987</v>
      </c>
      <c r="U328" s="25">
        <v>-5.7724794824177819E-2</v>
      </c>
      <c r="V328" s="28">
        <v>-0.33389930351017028</v>
      </c>
      <c r="W328" s="25">
        <v>0.36848379560294736</v>
      </c>
      <c r="X328" s="29">
        <v>2.460525292333221E-2</v>
      </c>
      <c r="Y328" s="28">
        <v>51.931712158844846</v>
      </c>
      <c r="Z328" s="28">
        <v>6.6321442537267794</v>
      </c>
      <c r="AA328" s="28">
        <v>5103700000.000001</v>
      </c>
      <c r="AB328" s="28">
        <v>5103700000.000001</v>
      </c>
      <c r="AC328" s="28">
        <v>19000000</v>
      </c>
      <c r="AD328" s="30">
        <v>3732000000</v>
      </c>
      <c r="AE328" s="36">
        <v>5.0911039657020362E-3</v>
      </c>
      <c r="AF328" s="66" t="e">
        <f ca="1">_xll.BDP($H328,AF$1)/1000000</f>
        <v>#NAME?</v>
      </c>
      <c r="AG328" s="66" t="e">
        <f ca="1">_xll.BDP($H328,AG$1)</f>
        <v>#NAME?</v>
      </c>
      <c r="AH328" s="67" t="e">
        <f ca="1">_xll.BDP($H328,AH$1)</f>
        <v>#NAME?</v>
      </c>
      <c r="AI328" s="67" t="e">
        <f ca="1">_xll.BDP($H328,AI$1)</f>
        <v>#NAME?</v>
      </c>
      <c r="AJ328" s="67" t="e">
        <f ca="1">_xll.BDP($H328,AJ$1)</f>
        <v>#NAME?</v>
      </c>
      <c r="AK328" s="67" t="e">
        <f ca="1">_xll.BDP($H328,AK$1)</f>
        <v>#NAME?</v>
      </c>
      <c r="AL328" s="67" t="e">
        <f ca="1">_xll.BDP($H328,AL$1)</f>
        <v>#NAME?</v>
      </c>
      <c r="AM328" s="34" t="e">
        <f ca="1">_xll.BDP($H328,AM$1)</f>
        <v>#NAME?</v>
      </c>
      <c r="AN328" s="34" t="e">
        <f ca="1">_xll.BDP($H328,AN$1)</f>
        <v>#NAME?</v>
      </c>
      <c r="AO328" s="34" t="e">
        <f ca="1">_xll.BDP($H328,AO$1)</f>
        <v>#NAME?</v>
      </c>
      <c r="AP328" s="34" t="e">
        <f ca="1">_xll.BDP($H328,AP$1)</f>
        <v>#NAME?</v>
      </c>
      <c r="AQ328" s="129">
        <v>9.2712210000000003E-2</v>
      </c>
      <c r="AR328" s="129">
        <v>0.13467990000000002</v>
      </c>
      <c r="AS328" s="129">
        <v>2.4756680000000003E-2</v>
      </c>
      <c r="AT328" s="63" t="s">
        <v>3539</v>
      </c>
      <c r="AU328" s="63" t="s">
        <v>3539</v>
      </c>
      <c r="AV328" t="str">
        <f t="shared" si="112"/>
        <v>29/05/1997</v>
      </c>
      <c r="AW328" s="67" t="s">
        <v>3317</v>
      </c>
      <c r="AX328" s="60">
        <f t="shared" si="113"/>
        <v>0</v>
      </c>
      <c r="AY328" s="60">
        <f t="shared" ca="1" si="114"/>
        <v>0</v>
      </c>
      <c r="AZ328" s="60">
        <f t="shared" ca="1" si="115"/>
        <v>0</v>
      </c>
      <c r="BA328" s="67">
        <v>0</v>
      </c>
      <c r="BB328" s="60">
        <v>-2.2198879551820729</v>
      </c>
      <c r="BC328" s="67">
        <v>-2.2198879551820729</v>
      </c>
      <c r="BD328" s="60" t="e">
        <f ca="1">_xll.BDP($H328,BD$1)</f>
        <v>#NAME?</v>
      </c>
      <c r="BE328" s="60" t="e">
        <f t="shared" ca="1" si="116"/>
        <v>#NAME?</v>
      </c>
      <c r="BF328" s="63">
        <v>1769.3330000000001</v>
      </c>
      <c r="BG328" s="63">
        <v>2235.933</v>
      </c>
      <c r="BH328" s="63">
        <v>2511.538</v>
      </c>
      <c r="BI328" s="63">
        <v>312.15000000000003</v>
      </c>
      <c r="BJ328" s="63">
        <v>2126.9169999999999</v>
      </c>
      <c r="BK328" s="63">
        <v>2858.317</v>
      </c>
      <c r="BL328" s="45">
        <f t="shared" ca="1" si="117"/>
        <v>0</v>
      </c>
      <c r="BM328" s="45">
        <f t="shared" ca="1" si="118"/>
        <v>0</v>
      </c>
      <c r="BN328" s="45">
        <f t="shared" ca="1" si="119"/>
        <v>0</v>
      </c>
      <c r="BO328" s="45">
        <f t="shared" ca="1" si="120"/>
        <v>0</v>
      </c>
      <c r="BP328" s="45">
        <f t="shared" ca="1" si="121"/>
        <v>0</v>
      </c>
      <c r="BQ328" s="45">
        <f t="shared" ca="1" si="122"/>
        <v>0</v>
      </c>
      <c r="BR328" s="29">
        <f t="shared" ca="1" si="123"/>
        <v>0</v>
      </c>
      <c r="BS328">
        <v>0</v>
      </c>
      <c r="BT328">
        <v>0</v>
      </c>
      <c r="BU328">
        <v>0</v>
      </c>
      <c r="BV328">
        <v>0</v>
      </c>
      <c r="BW328">
        <v>0</v>
      </c>
      <c r="BX328">
        <v>1</v>
      </c>
      <c r="BY328">
        <v>0</v>
      </c>
      <c r="BZ328">
        <v>0</v>
      </c>
      <c r="CA328">
        <v>1</v>
      </c>
      <c r="CB328" t="s">
        <v>4741</v>
      </c>
      <c r="CC328">
        <v>2</v>
      </c>
      <c r="CD328">
        <v>0</v>
      </c>
      <c r="CE328">
        <v>0</v>
      </c>
      <c r="CF328">
        <v>0</v>
      </c>
      <c r="CG328">
        <v>0</v>
      </c>
      <c r="CH328">
        <v>1</v>
      </c>
      <c r="CI328" s="125">
        <f t="shared" si="110"/>
        <v>0.10410549981232251</v>
      </c>
      <c r="CJ328">
        <f t="shared" si="124"/>
        <v>0</v>
      </c>
      <c r="CK328">
        <f t="shared" si="125"/>
        <v>0</v>
      </c>
      <c r="CL328">
        <f t="shared" si="126"/>
        <v>1</v>
      </c>
      <c r="CM328">
        <f t="shared" si="127"/>
        <v>0</v>
      </c>
      <c r="CN328">
        <f t="shared" si="128"/>
        <v>0</v>
      </c>
      <c r="CO328">
        <f t="shared" si="129"/>
        <v>0</v>
      </c>
      <c r="CP328">
        <f t="shared" si="130"/>
        <v>0</v>
      </c>
      <c r="CR328" t="e">
        <f ca="1">_xll.BDP($H328,CR$1)</f>
        <v>#NAME?</v>
      </c>
      <c r="CS328" t="e">
        <f ca="1">_xll.BDP($H328,CS$1)</f>
        <v>#NAME?</v>
      </c>
      <c r="CT328" s="121" t="e">
        <f ca="1">_xll.BDP($H328,CT$1)</f>
        <v>#NAME?</v>
      </c>
      <c r="CU328" s="122" t="e">
        <f ca="1">_xll.BDP($H328,CU$1)</f>
        <v>#NAME?</v>
      </c>
      <c r="CV328" s="122" t="e">
        <f ca="1">_xll.BDP($H328,CV$1)</f>
        <v>#NAME?</v>
      </c>
      <c r="CW328" s="122" t="e">
        <f ca="1">_xll.BDP($H328,CW$1)</f>
        <v>#NAME?</v>
      </c>
    </row>
    <row r="329" spans="1:101" hidden="1" x14ac:dyDescent="0.3">
      <c r="A329" t="str">
        <f t="shared" si="131"/>
        <v>10</v>
      </c>
      <c r="B329">
        <v>10</v>
      </c>
      <c r="C329" s="31"/>
      <c r="D329" s="31">
        <v>2</v>
      </c>
      <c r="E329" s="31">
        <v>1</v>
      </c>
      <c r="F329" s="33">
        <v>0.16</v>
      </c>
      <c r="G329" s="31"/>
      <c r="H329" s="24" t="s">
        <v>2209</v>
      </c>
      <c r="I329" s="34">
        <v>1328</v>
      </c>
      <c r="J329" s="34" t="str">
        <f t="shared" si="111"/>
        <v>1328RBREW DC Equity</v>
      </c>
      <c r="K329" s="24" t="s">
        <v>2210</v>
      </c>
      <c r="L329" s="25">
        <v>0.40034989357307288</v>
      </c>
      <c r="M329" s="25">
        <v>0.26824072430321322</v>
      </c>
      <c r="N329" s="25">
        <v>0.23523061190510855</v>
      </c>
      <c r="O329" s="25">
        <v>0.15710126845498024</v>
      </c>
      <c r="P329" s="26">
        <v>14.538136841071955</v>
      </c>
      <c r="Q329" s="26">
        <v>12.178766121972128</v>
      </c>
      <c r="R329" s="26">
        <v>33.341078066914498</v>
      </c>
      <c r="S329" s="27">
        <v>22.62861580781605</v>
      </c>
      <c r="T329" s="27">
        <v>17.393575346043352</v>
      </c>
      <c r="U329" s="25">
        <v>0.46375023723666731</v>
      </c>
      <c r="V329" s="28">
        <v>2.4582494969818915</v>
      </c>
      <c r="W329" s="25">
        <v>0.35667561798526476</v>
      </c>
      <c r="X329" s="29" t="e">
        <v>#N/A</v>
      </c>
      <c r="Y329" s="28">
        <v>13.49102946414763</v>
      </c>
      <c r="Z329" s="28">
        <v>11.63350534709191</v>
      </c>
      <c r="AA329" s="28">
        <v>5633000000</v>
      </c>
      <c r="AB329" s="28">
        <v>9618000000</v>
      </c>
      <c r="AC329" s="28" t="e">
        <v>#N/A</v>
      </c>
      <c r="AD329" s="30">
        <v>1151000000</v>
      </c>
      <c r="AE329" s="36">
        <v>0</v>
      </c>
      <c r="AF329" s="66" t="e">
        <f ca="1">_xll.BDP($H329,AF$1)/1000000</f>
        <v>#NAME?</v>
      </c>
      <c r="AG329" s="66" t="e">
        <f ca="1">_xll.BDP($H329,AG$1)</f>
        <v>#NAME?</v>
      </c>
      <c r="AH329" s="67" t="e">
        <f ca="1">_xll.BDP($H329,AH$1)</f>
        <v>#NAME?</v>
      </c>
      <c r="AI329" s="67" t="e">
        <f ca="1">_xll.BDP($H329,AI$1)</f>
        <v>#NAME?</v>
      </c>
      <c r="AJ329" s="67" t="e">
        <f ca="1">_xll.BDP($H329,AJ$1)</f>
        <v>#NAME?</v>
      </c>
      <c r="AK329" s="67" t="e">
        <f ca="1">_xll.BDP($H329,AK$1)</f>
        <v>#NAME?</v>
      </c>
      <c r="AL329" s="67" t="e">
        <f ca="1">_xll.BDP($H329,AL$1)</f>
        <v>#NAME?</v>
      </c>
      <c r="AM329" s="34" t="e">
        <f ca="1">_xll.BDP($H329,AM$1)</f>
        <v>#NAME?</v>
      </c>
      <c r="AN329" s="34" t="e">
        <f ca="1">_xll.BDP($H329,AN$1)</f>
        <v>#NAME?</v>
      </c>
      <c r="AO329" s="34" t="e">
        <f ca="1">_xll.BDP($H329,AO$1)</f>
        <v>#NAME?</v>
      </c>
      <c r="AP329" s="34" t="e">
        <f ca="1">_xll.BDP($H329,AP$1)</f>
        <v>#NAME?</v>
      </c>
      <c r="AQ329" s="129">
        <v>0.18364059999999999</v>
      </c>
      <c r="AR329" s="129">
        <v>0.21861899999999998</v>
      </c>
      <c r="AS329" s="129">
        <v>0.1198284</v>
      </c>
      <c r="AT329" s="63" t="s">
        <v>4061</v>
      </c>
      <c r="AU329" s="63" t="s">
        <v>3317</v>
      </c>
      <c r="AV329" t="str">
        <f t="shared" si="112"/>
        <v>28/04/1998</v>
      </c>
      <c r="AW329" s="67">
        <v>2.3592580540188739</v>
      </c>
      <c r="AX329" s="60">
        <f t="shared" si="113"/>
        <v>2.3592580540188739</v>
      </c>
      <c r="AY329" s="60">
        <f t="shared" si="114"/>
        <v>0.98366056837924365</v>
      </c>
      <c r="AZ329" s="60">
        <f t="shared" si="115"/>
        <v>3.3429186223981175</v>
      </c>
      <c r="BA329" s="67">
        <v>48.352543243061625</v>
      </c>
      <c r="BB329" s="60">
        <v>20.159935488206436</v>
      </c>
      <c r="BC329" s="67">
        <v>68.512478731268061</v>
      </c>
      <c r="BD329" s="60" t="e">
        <f ca="1">_xll.BDP($H329,BD$1)</f>
        <v>#NAME?</v>
      </c>
      <c r="BE329" s="60" t="e">
        <f t="shared" ca="1" si="116"/>
        <v>#NAME?</v>
      </c>
      <c r="BF329" s="63">
        <v>1227.0830000000001</v>
      </c>
      <c r="BG329" s="63">
        <v>1506.5830000000001</v>
      </c>
      <c r="BH329" s="63">
        <v>1728.818</v>
      </c>
      <c r="BI329" s="63">
        <v>1168.0119999999999</v>
      </c>
      <c r="BJ329" s="63">
        <v>1333.9670000000001</v>
      </c>
      <c r="BK329" s="63">
        <v>1529.5550000000001</v>
      </c>
      <c r="BL329" s="45">
        <f t="shared" ca="1" si="117"/>
        <v>0</v>
      </c>
      <c r="BM329" s="45">
        <f t="shared" ca="1" si="118"/>
        <v>0</v>
      </c>
      <c r="BN329" s="45">
        <f t="shared" ca="1" si="119"/>
        <v>0</v>
      </c>
      <c r="BO329" s="45">
        <f t="shared" ca="1" si="120"/>
        <v>0</v>
      </c>
      <c r="BP329" s="45">
        <f t="shared" ca="1" si="121"/>
        <v>0</v>
      </c>
      <c r="BQ329" s="45">
        <f t="shared" ca="1" si="122"/>
        <v>0</v>
      </c>
      <c r="BR329" s="29">
        <f t="shared" ca="1" si="123"/>
        <v>0</v>
      </c>
      <c r="CI329" s="125">
        <f t="shared" si="110"/>
        <v>0.40034989357307288</v>
      </c>
      <c r="CJ329">
        <f t="shared" si="124"/>
        <v>0</v>
      </c>
      <c r="CK329">
        <f t="shared" si="125"/>
        <v>0</v>
      </c>
      <c r="CL329">
        <f t="shared" si="126"/>
        <v>0</v>
      </c>
      <c r="CM329">
        <f t="shared" si="127"/>
        <v>0</v>
      </c>
      <c r="CN329">
        <f t="shared" si="128"/>
        <v>0</v>
      </c>
      <c r="CO329">
        <f t="shared" si="129"/>
        <v>1</v>
      </c>
      <c r="CP329">
        <f t="shared" si="130"/>
        <v>0</v>
      </c>
      <c r="CR329" t="e">
        <f ca="1">_xll.BDP($H329,CR$1)</f>
        <v>#NAME?</v>
      </c>
      <c r="CS329" t="e">
        <f ca="1">_xll.BDP($H329,CS$1)</f>
        <v>#NAME?</v>
      </c>
      <c r="CT329" s="121" t="e">
        <f ca="1">_xll.BDP($H329,CT$1)</f>
        <v>#NAME?</v>
      </c>
      <c r="CU329" s="122" t="e">
        <f ca="1">_xll.BDP($H329,CU$1)</f>
        <v>#NAME?</v>
      </c>
      <c r="CV329" s="122" t="e">
        <f ca="1">_xll.BDP($H329,CV$1)</f>
        <v>#NAME?</v>
      </c>
      <c r="CW329" s="122" t="e">
        <f ca="1">_xll.BDP($H329,CW$1)</f>
        <v>#NAME?</v>
      </c>
    </row>
    <row r="330" spans="1:101" x14ac:dyDescent="0.3">
      <c r="A330" t="str">
        <f t="shared" si="131"/>
        <v>10C</v>
      </c>
      <c r="B330">
        <v>10</v>
      </c>
      <c r="C330" s="31" t="s">
        <v>3294</v>
      </c>
      <c r="D330" s="31">
        <v>2</v>
      </c>
      <c r="E330" s="31">
        <v>2</v>
      </c>
      <c r="F330" s="33">
        <v>0.14000000000000001</v>
      </c>
      <c r="G330" s="31" t="s">
        <v>3125</v>
      </c>
      <c r="H330" s="24" t="s">
        <v>218</v>
      </c>
      <c r="I330" s="34">
        <v>1330</v>
      </c>
      <c r="J330" s="34" t="str">
        <f t="shared" si="111"/>
        <v>1330MLI US Equity</v>
      </c>
      <c r="K330" s="24" t="s">
        <v>877</v>
      </c>
      <c r="L330" s="25">
        <v>0.43207770431751358</v>
      </c>
      <c r="M330" s="25">
        <v>0.86960551098221817</v>
      </c>
      <c r="N330" s="25">
        <v>0.36945071056661666</v>
      </c>
      <c r="O330" s="25">
        <v>0.75135943893267454</v>
      </c>
      <c r="P330" s="26">
        <v>44.583666556459541</v>
      </c>
      <c r="Q330" s="26">
        <v>33.422758976986117</v>
      </c>
      <c r="R330" s="26">
        <v>35.536396380945398</v>
      </c>
      <c r="S330" s="27">
        <v>14.25668327103026</v>
      </c>
      <c r="T330" s="27">
        <v>23.169803550824806</v>
      </c>
      <c r="U330" s="25">
        <v>-0.35815094899966954</v>
      </c>
      <c r="V330" s="28">
        <v>-0.98614991258990148</v>
      </c>
      <c r="W330" s="25">
        <v>0.83175025811009073</v>
      </c>
      <c r="X330" s="29">
        <v>2.4104174362763207E-2</v>
      </c>
      <c r="Y330" s="28">
        <v>11.012528125897822</v>
      </c>
      <c r="Z330" s="28">
        <v>50.199155601765469</v>
      </c>
      <c r="AA330" s="28">
        <v>1001345999.9999998</v>
      </c>
      <c r="AB330" s="28">
        <v>1158933999.9999998</v>
      </c>
      <c r="AC330" s="28">
        <v>37548000</v>
      </c>
      <c r="AD330" s="30">
        <v>773331000</v>
      </c>
      <c r="AE330" s="36">
        <v>4.8553594773777332E-2</v>
      </c>
      <c r="AF330" s="66" t="e">
        <f ca="1">_xll.BDP($H330,AF$1)/1000000</f>
        <v>#NAME?</v>
      </c>
      <c r="AG330" s="66" t="e">
        <f ca="1">_xll.BDP($H330,AG$1)</f>
        <v>#NAME?</v>
      </c>
      <c r="AH330" s="67" t="e">
        <f ca="1">_xll.BDP($H330,AH$1)</f>
        <v>#NAME?</v>
      </c>
      <c r="AI330" s="67" t="e">
        <f ca="1">_xll.BDP($H330,AI$1)</f>
        <v>#NAME?</v>
      </c>
      <c r="AJ330" s="67" t="e">
        <f ca="1">_xll.BDP($H330,AJ$1)</f>
        <v>#NAME?</v>
      </c>
      <c r="AK330" s="67" t="e">
        <f ca="1">_xll.BDP($H330,AK$1)</f>
        <v>#NAME?</v>
      </c>
      <c r="AL330" s="67" t="e">
        <f ca="1">_xll.BDP($H330,AL$1)</f>
        <v>#NAME?</v>
      </c>
      <c r="AM330" s="34" t="e">
        <f ca="1">_xll.BDP($H330,AM$1)</f>
        <v>#NAME?</v>
      </c>
      <c r="AN330" s="34" t="e">
        <f ca="1">_xll.BDP($H330,AN$1)</f>
        <v>#NAME?</v>
      </c>
      <c r="AO330" s="34" t="e">
        <f ca="1">_xll.BDP($H330,AO$1)</f>
        <v>#NAME?</v>
      </c>
      <c r="AP330" s="34" t="e">
        <f ca="1">_xll.BDP($H330,AP$1)</f>
        <v>#NAME?</v>
      </c>
      <c r="AQ330" s="129">
        <v>0.13202559999999999</v>
      </c>
      <c r="AR330" s="129">
        <v>0.1640559</v>
      </c>
      <c r="AS330" s="129">
        <v>0.19509799999999999</v>
      </c>
      <c r="AT330" s="63" t="s">
        <v>3998</v>
      </c>
      <c r="AU330" s="63" t="s">
        <v>3540</v>
      </c>
      <c r="AV330" t="str">
        <f t="shared" si="112"/>
        <v>25/02/1991</v>
      </c>
      <c r="AW330" s="67">
        <v>1.46663413307714</v>
      </c>
      <c r="AX330" s="60">
        <f t="shared" si="113"/>
        <v>1.46663413307714</v>
      </c>
      <c r="AY330" s="60">
        <f t="shared" si="114"/>
        <v>1.1368067429777482</v>
      </c>
      <c r="AZ330" s="60">
        <f t="shared" si="115"/>
        <v>2.6034408760548882</v>
      </c>
      <c r="BA330" s="67">
        <v>8.5382816618990169</v>
      </c>
      <c r="BB330" s="60">
        <v>6.6181305533406221</v>
      </c>
      <c r="BC330" s="67">
        <v>15.156412215239639</v>
      </c>
      <c r="BD330" s="60" t="e">
        <f ca="1">_xll.BDP($H330,BD$1)</f>
        <v>#NAME?</v>
      </c>
      <c r="BE330" s="60" t="e">
        <f t="shared" ca="1" si="116"/>
        <v>#NAME?</v>
      </c>
      <c r="BF330" s="63">
        <v>423</v>
      </c>
      <c r="BG330" s="63">
        <v>408</v>
      </c>
      <c r="BH330" s="63" t="s">
        <v>3317</v>
      </c>
      <c r="BI330" s="63" t="s">
        <v>3317</v>
      </c>
      <c r="BJ330" s="63" t="s">
        <v>3317</v>
      </c>
      <c r="BK330" s="63" t="s">
        <v>3317</v>
      </c>
      <c r="BL330" s="45">
        <f t="shared" ca="1" si="117"/>
        <v>0</v>
      </c>
      <c r="BM330" s="45">
        <f t="shared" ca="1" si="118"/>
        <v>0</v>
      </c>
      <c r="BN330" s="45">
        <f t="shared" ca="1" si="119"/>
        <v>0</v>
      </c>
      <c r="BO330" s="45">
        <f t="shared" ca="1" si="120"/>
        <v>0</v>
      </c>
      <c r="BP330" s="45">
        <f t="shared" ca="1" si="121"/>
        <v>0</v>
      </c>
      <c r="BQ330" s="45">
        <f t="shared" ca="1" si="122"/>
        <v>0</v>
      </c>
      <c r="BR330" s="29">
        <f t="shared" ca="1" si="123"/>
        <v>0</v>
      </c>
      <c r="CI330" s="125">
        <f t="shared" si="110"/>
        <v>0.43207770431751358</v>
      </c>
      <c r="CJ330">
        <f t="shared" si="124"/>
        <v>0</v>
      </c>
      <c r="CK330">
        <f t="shared" si="125"/>
        <v>0</v>
      </c>
      <c r="CL330">
        <f t="shared" si="126"/>
        <v>0</v>
      </c>
      <c r="CM330">
        <f t="shared" si="127"/>
        <v>0</v>
      </c>
      <c r="CN330">
        <f t="shared" si="128"/>
        <v>0</v>
      </c>
      <c r="CO330">
        <f t="shared" si="129"/>
        <v>1</v>
      </c>
      <c r="CP330">
        <f t="shared" si="130"/>
        <v>0</v>
      </c>
      <c r="CR330" t="e">
        <f ca="1">_xll.BDP($H330,CR$1)</f>
        <v>#NAME?</v>
      </c>
      <c r="CS330" t="e">
        <f ca="1">_xll.BDP($H330,CS$1)</f>
        <v>#NAME?</v>
      </c>
      <c r="CT330" s="121" t="e">
        <f ca="1">_xll.BDP($H330,CT$1)</f>
        <v>#NAME?</v>
      </c>
      <c r="CU330" s="122" t="e">
        <f ca="1">_xll.BDP($H330,CU$1)</f>
        <v>#NAME?</v>
      </c>
      <c r="CV330" s="122" t="e">
        <f ca="1">_xll.BDP($H330,CV$1)</f>
        <v>#NAME?</v>
      </c>
      <c r="CW330" s="122" t="e">
        <f ca="1">_xll.BDP($H330,CW$1)</f>
        <v>#NAME?</v>
      </c>
    </row>
    <row r="331" spans="1:101" x14ac:dyDescent="0.3">
      <c r="A331" t="str">
        <f t="shared" si="131"/>
        <v>10C</v>
      </c>
      <c r="B331">
        <v>10</v>
      </c>
      <c r="C331" s="31" t="s">
        <v>3294</v>
      </c>
      <c r="D331" s="31">
        <v>3</v>
      </c>
      <c r="E331" s="31">
        <v>2</v>
      </c>
      <c r="F331" s="33">
        <v>0.3</v>
      </c>
      <c r="G331" s="31" t="s">
        <v>3062</v>
      </c>
      <c r="H331" s="24" t="s">
        <v>121</v>
      </c>
      <c r="I331" s="35">
        <v>1333</v>
      </c>
      <c r="J331" s="34" t="str">
        <f t="shared" si="111"/>
        <v>1333BLD US Equity</v>
      </c>
      <c r="K331" s="24" t="s">
        <v>758</v>
      </c>
      <c r="L331" s="25">
        <v>0.6471960392768632</v>
      </c>
      <c r="M331" s="25">
        <v>0.57642045880781989</v>
      </c>
      <c r="N331" s="25">
        <v>0.17898560995750842</v>
      </c>
      <c r="O331" s="25">
        <v>0.23964338596207227</v>
      </c>
      <c r="P331" s="26">
        <v>22.53341217573918</v>
      </c>
      <c r="Q331" s="26">
        <v>16.829035073496417</v>
      </c>
      <c r="R331" s="26">
        <v>30.679856176296731</v>
      </c>
      <c r="S331" s="27">
        <v>16.211416467551381</v>
      </c>
      <c r="T331" s="27">
        <v>19.770804816536842</v>
      </c>
      <c r="U331" s="25">
        <v>0.49433380591614606</v>
      </c>
      <c r="V331" s="28">
        <v>1.3742109833174931</v>
      </c>
      <c r="W331" s="25">
        <v>0.43930690925211563</v>
      </c>
      <c r="X331" s="29">
        <v>3.753771617112784E-2</v>
      </c>
      <c r="Y331" s="28">
        <v>21.935696014794651</v>
      </c>
      <c r="Z331" s="28">
        <v>28.24595131939709</v>
      </c>
      <c r="AA331" s="28">
        <v>1399671000</v>
      </c>
      <c r="AB331" s="28">
        <v>3366665000</v>
      </c>
      <c r="AC331" s="28">
        <v>11718000</v>
      </c>
      <c r="AD331" s="30">
        <v>576119000</v>
      </c>
      <c r="AE331" s="36">
        <v>2.0339547905901385E-2</v>
      </c>
      <c r="AF331" s="66" t="e">
        <f ca="1">_xll.BDP($H331,AF$1)/1000000</f>
        <v>#NAME?</v>
      </c>
      <c r="AG331" s="66" t="e">
        <f ca="1">_xll.BDP($H331,AG$1)</f>
        <v>#NAME?</v>
      </c>
      <c r="AH331" s="67" t="e">
        <f ca="1">_xll.BDP($H331,AH$1)</f>
        <v>#NAME?</v>
      </c>
      <c r="AI331" s="67" t="e">
        <f ca="1">_xll.BDP($H331,AI$1)</f>
        <v>#NAME?</v>
      </c>
      <c r="AJ331" s="67" t="e">
        <f ca="1">_xll.BDP($H331,AJ$1)</f>
        <v>#NAME?</v>
      </c>
      <c r="AK331" s="67" t="e">
        <f ca="1">_xll.BDP($H331,AK$1)</f>
        <v>#NAME?</v>
      </c>
      <c r="AL331" s="67" t="e">
        <f ca="1">_xll.BDP($H331,AL$1)</f>
        <v>#NAME?</v>
      </c>
      <c r="AM331" s="34" t="e">
        <f ca="1">_xll.BDP($H331,AM$1)</f>
        <v>#NAME?</v>
      </c>
      <c r="AN331" s="34" t="e">
        <f ca="1">_xll.BDP($H331,AN$1)</f>
        <v>#NAME?</v>
      </c>
      <c r="AO331" s="34" t="e">
        <f ca="1">_xll.BDP($H331,AO$1)</f>
        <v>#NAME?</v>
      </c>
      <c r="AP331" s="34" t="e">
        <f ca="1">_xll.BDP($H331,AP$1)</f>
        <v>#NAME?</v>
      </c>
      <c r="AQ331" s="129" t="e">
        <v>#VALUE!</v>
      </c>
      <c r="AR331" s="129" t="e">
        <v>#VALUE!</v>
      </c>
      <c r="AS331" s="129">
        <v>0.25681740000000003</v>
      </c>
      <c r="AT331" s="63" t="s">
        <v>3944</v>
      </c>
      <c r="AU331" s="63" t="s">
        <v>3317</v>
      </c>
      <c r="AV331" t="str">
        <f t="shared" si="112"/>
        <v>17/06/2015</v>
      </c>
      <c r="AW331" s="67" t="s">
        <v>3317</v>
      </c>
      <c r="AX331" s="60">
        <f t="shared" si="113"/>
        <v>0</v>
      </c>
      <c r="AY331" s="60">
        <f t="shared" ca="1" si="114"/>
        <v>0</v>
      </c>
      <c r="AZ331" s="60">
        <f t="shared" ca="1" si="115"/>
        <v>0</v>
      </c>
      <c r="BA331" s="67">
        <v>0</v>
      </c>
      <c r="BB331" s="60">
        <v>68.315176834262999</v>
      </c>
      <c r="BC331" s="67">
        <v>68.315176834262999</v>
      </c>
      <c r="BD331" s="60" t="e">
        <f ca="1">_xll.BDP($H331,BD$1)</f>
        <v>#NAME?</v>
      </c>
      <c r="BE331" s="60" t="e">
        <f t="shared" ca="1" si="116"/>
        <v>#NAME?</v>
      </c>
      <c r="BF331" s="63">
        <v>519.20000000000005</v>
      </c>
      <c r="BG331" s="63">
        <v>541.4</v>
      </c>
      <c r="BH331" s="63">
        <v>567</v>
      </c>
      <c r="BI331" s="63">
        <v>601.59100000000001</v>
      </c>
      <c r="BJ331" s="63">
        <v>560.59100000000001</v>
      </c>
      <c r="BK331" s="63">
        <v>593.93700000000001</v>
      </c>
      <c r="BL331" s="45">
        <f t="shared" ca="1" si="117"/>
        <v>0</v>
      </c>
      <c r="BM331" s="45">
        <f t="shared" ca="1" si="118"/>
        <v>0</v>
      </c>
      <c r="BN331" s="45">
        <f t="shared" ca="1" si="119"/>
        <v>0</v>
      </c>
      <c r="BO331" s="45">
        <f t="shared" ca="1" si="120"/>
        <v>0</v>
      </c>
      <c r="BP331" s="45">
        <f t="shared" ca="1" si="121"/>
        <v>0</v>
      </c>
      <c r="BQ331" s="45">
        <f t="shared" ca="1" si="122"/>
        <v>0</v>
      </c>
      <c r="BR331" s="29">
        <f t="shared" ca="1" si="123"/>
        <v>0</v>
      </c>
      <c r="CI331" s="125">
        <f t="shared" si="110"/>
        <v>0.6471960392768632</v>
      </c>
      <c r="CJ331">
        <f t="shared" si="124"/>
        <v>0</v>
      </c>
      <c r="CK331">
        <f t="shared" si="125"/>
        <v>0</v>
      </c>
      <c r="CL331">
        <f t="shared" si="126"/>
        <v>0</v>
      </c>
      <c r="CM331">
        <f t="shared" si="127"/>
        <v>0</v>
      </c>
      <c r="CN331">
        <f t="shared" si="128"/>
        <v>0</v>
      </c>
      <c r="CO331">
        <f t="shared" si="129"/>
        <v>0</v>
      </c>
      <c r="CP331">
        <f t="shared" si="130"/>
        <v>1</v>
      </c>
      <c r="CR331" t="e">
        <f ca="1">_xll.BDP($H331,CR$1)</f>
        <v>#NAME?</v>
      </c>
      <c r="CS331" t="e">
        <f ca="1">_xll.BDP($H331,CS$1)</f>
        <v>#NAME?</v>
      </c>
      <c r="CT331" s="121" t="e">
        <f ca="1">_xll.BDP($H331,CT$1)</f>
        <v>#NAME?</v>
      </c>
      <c r="CU331" s="122" t="e">
        <f ca="1">_xll.BDP($H331,CU$1)</f>
        <v>#NAME?</v>
      </c>
      <c r="CV331" s="122" t="e">
        <f ca="1">_xll.BDP($H331,CV$1)</f>
        <v>#NAME?</v>
      </c>
      <c r="CW331" s="122" t="e">
        <f ca="1">_xll.BDP($H331,CW$1)</f>
        <v>#NAME?</v>
      </c>
    </row>
    <row r="332" spans="1:101" hidden="1" x14ac:dyDescent="0.3">
      <c r="A332" t="str">
        <f t="shared" si="131"/>
        <v>8B</v>
      </c>
      <c r="B332">
        <v>8</v>
      </c>
      <c r="C332" s="31" t="s">
        <v>3296</v>
      </c>
      <c r="D332" s="31">
        <v>4</v>
      </c>
      <c r="E332" s="31">
        <v>2</v>
      </c>
      <c r="F332" s="33">
        <v>0.16</v>
      </c>
      <c r="G332" s="31"/>
      <c r="H332" s="31" t="s">
        <v>2117</v>
      </c>
      <c r="I332" s="34">
        <v>1334</v>
      </c>
      <c r="J332" s="34" t="str">
        <f t="shared" si="111"/>
        <v>1334MOWI NO Equity</v>
      </c>
      <c r="K332" s="24" t="s">
        <v>2118</v>
      </c>
      <c r="L332" s="25">
        <v>0.18338993126799369</v>
      </c>
      <c r="M332" s="25">
        <v>0.19310742817983445</v>
      </c>
      <c r="N332" s="25">
        <v>0.17090268722225482</v>
      </c>
      <c r="O332" s="25">
        <v>0.18098537986985549</v>
      </c>
      <c r="P332" s="26">
        <v>17.883307900644738</v>
      </c>
      <c r="Q332" s="26">
        <v>13.994643129518627</v>
      </c>
      <c r="R332" s="26">
        <v>24.686904830611184</v>
      </c>
      <c r="S332" s="27">
        <v>27.534269522871671</v>
      </c>
      <c r="T332" s="27">
        <v>30.911091638986814</v>
      </c>
      <c r="U332" s="25">
        <v>0.29207614113141667</v>
      </c>
      <c r="V332" s="28">
        <v>1.3430661659976693</v>
      </c>
      <c r="W332" s="25">
        <v>0.51272474128813739</v>
      </c>
      <c r="X332" s="29">
        <v>2.6674570243034972E-2</v>
      </c>
      <c r="Y332" s="28">
        <v>7.875917202036514</v>
      </c>
      <c r="Z332" s="28">
        <v>13.7935816602901</v>
      </c>
      <c r="AA332" s="28">
        <v>5545100000</v>
      </c>
      <c r="AB332" s="28">
        <v>5916500000</v>
      </c>
      <c r="AC332" s="28" t="e">
        <v>#N/A</v>
      </c>
      <c r="AD332" s="30">
        <v>743400000</v>
      </c>
      <c r="AE332" s="36">
        <v>0</v>
      </c>
      <c r="AF332" s="66" t="e">
        <f ca="1">_xll.BDP($H332,AF$1)/1000000</f>
        <v>#NAME?</v>
      </c>
      <c r="AG332" s="66" t="e">
        <f ca="1">_xll.BDP($H332,AG$1)</f>
        <v>#NAME?</v>
      </c>
      <c r="AH332" s="67" t="e">
        <f ca="1">_xll.BDP($H332,AH$1)</f>
        <v>#NAME?</v>
      </c>
      <c r="AI332" s="67" t="e">
        <f ca="1">_xll.BDP($H332,AI$1)</f>
        <v>#NAME?</v>
      </c>
      <c r="AJ332" s="67" t="e">
        <f ca="1">_xll.BDP($H332,AJ$1)</f>
        <v>#NAME?</v>
      </c>
      <c r="AK332" s="67" t="e">
        <f ca="1">_xll.BDP($H332,AK$1)</f>
        <v>#NAME?</v>
      </c>
      <c r="AL332" s="67" t="e">
        <f ca="1">_xll.BDP($H332,AL$1)</f>
        <v>#NAME?</v>
      </c>
      <c r="AM332" s="34" t="e">
        <f ca="1">_xll.BDP($H332,AM$1)</f>
        <v>#NAME?</v>
      </c>
      <c r="AN332" s="34" t="e">
        <f ca="1">_xll.BDP($H332,AN$1)</f>
        <v>#NAME?</v>
      </c>
      <c r="AO332" s="34" t="e">
        <f ca="1">_xll.BDP($H332,AO$1)</f>
        <v>#NAME?</v>
      </c>
      <c r="AP332" s="34" t="e">
        <f ca="1">_xll.BDP($H332,AP$1)</f>
        <v>#NAME?</v>
      </c>
      <c r="AQ332" s="129">
        <v>-1.533121E-2</v>
      </c>
      <c r="AR332" s="129">
        <v>0.18022300000000002</v>
      </c>
      <c r="AS332" s="129">
        <v>7.5190980000000004E-2</v>
      </c>
      <c r="AT332" s="63" t="s">
        <v>3543</v>
      </c>
      <c r="AU332" s="63" t="s">
        <v>3543</v>
      </c>
      <c r="AV332" t="str">
        <f t="shared" si="112"/>
        <v>01/07/1997</v>
      </c>
      <c r="AW332" s="67">
        <v>4.5083122781531548</v>
      </c>
      <c r="AX332" s="60">
        <f t="shared" si="113"/>
        <v>4.5083122781531548</v>
      </c>
      <c r="AY332" s="60">
        <f t="shared" si="114"/>
        <v>0</v>
      </c>
      <c r="AZ332" s="60">
        <f t="shared" si="115"/>
        <v>4.5083122781531548</v>
      </c>
      <c r="BA332" s="67">
        <v>39.552576926491625</v>
      </c>
      <c r="BB332" s="60">
        <v>0</v>
      </c>
      <c r="BC332" s="67">
        <v>39.552576926491625</v>
      </c>
      <c r="BD332" s="60" t="e">
        <f ca="1">_xll.BDP($H332,BD$1)</f>
        <v>#NAME?</v>
      </c>
      <c r="BE332" s="60" t="e">
        <f t="shared" ca="1" si="116"/>
        <v>#NAME?</v>
      </c>
      <c r="BF332" s="63">
        <v>710.43799999999999</v>
      </c>
      <c r="BG332" s="63">
        <v>735.375</v>
      </c>
      <c r="BH332" s="63">
        <v>772.86699999999996</v>
      </c>
      <c r="BI332" s="63">
        <v>810.76400000000001</v>
      </c>
      <c r="BJ332" s="63">
        <v>621.60699999999997</v>
      </c>
      <c r="BK332" s="63">
        <v>633.19100000000003</v>
      </c>
      <c r="BL332" s="45">
        <f t="shared" ca="1" si="117"/>
        <v>0</v>
      </c>
      <c r="BM332" s="45">
        <f t="shared" ca="1" si="118"/>
        <v>0</v>
      </c>
      <c r="BN332" s="45">
        <f t="shared" ca="1" si="119"/>
        <v>0</v>
      </c>
      <c r="BO332" s="45">
        <f t="shared" ca="1" si="120"/>
        <v>0</v>
      </c>
      <c r="BP332" s="45">
        <f t="shared" ca="1" si="121"/>
        <v>0</v>
      </c>
      <c r="BQ332" s="45">
        <f t="shared" ca="1" si="122"/>
        <v>0</v>
      </c>
      <c r="BR332" s="29">
        <f t="shared" ca="1" si="123"/>
        <v>0</v>
      </c>
      <c r="CI332" s="125">
        <f t="shared" si="110"/>
        <v>0.18338993126799369</v>
      </c>
      <c r="CJ332">
        <f t="shared" si="124"/>
        <v>0</v>
      </c>
      <c r="CK332">
        <f t="shared" si="125"/>
        <v>0</v>
      </c>
      <c r="CL332">
        <f t="shared" si="126"/>
        <v>1</v>
      </c>
      <c r="CM332">
        <f t="shared" si="127"/>
        <v>0</v>
      </c>
      <c r="CN332">
        <f t="shared" si="128"/>
        <v>0</v>
      </c>
      <c r="CO332">
        <f t="shared" si="129"/>
        <v>0</v>
      </c>
      <c r="CP332">
        <f t="shared" si="130"/>
        <v>0</v>
      </c>
      <c r="CR332" t="e">
        <f ca="1">_xll.BDP($H332,CR$1)</f>
        <v>#NAME?</v>
      </c>
      <c r="CS332" t="e">
        <f ca="1">_xll.BDP($H332,CS$1)</f>
        <v>#NAME?</v>
      </c>
      <c r="CT332" s="121" t="e">
        <f ca="1">_xll.BDP($H332,CT$1)</f>
        <v>#NAME?</v>
      </c>
      <c r="CU332" s="122" t="e">
        <f ca="1">_xll.BDP($H332,CU$1)</f>
        <v>#NAME?</v>
      </c>
      <c r="CV332" s="122" t="e">
        <f ca="1">_xll.BDP($H332,CV$1)</f>
        <v>#NAME?</v>
      </c>
      <c r="CW332" s="122" t="e">
        <f ca="1">_xll.BDP($H332,CW$1)</f>
        <v>#NAME?</v>
      </c>
    </row>
    <row r="333" spans="1:101" hidden="1" x14ac:dyDescent="0.3">
      <c r="A333" t="str">
        <f t="shared" si="131"/>
        <v>9C</v>
      </c>
      <c r="B333">
        <v>9</v>
      </c>
      <c r="C333" s="31" t="s">
        <v>3294</v>
      </c>
      <c r="D333" s="31">
        <v>6</v>
      </c>
      <c r="E333" s="31">
        <v>2</v>
      </c>
      <c r="F333" s="33">
        <v>0.15</v>
      </c>
      <c r="G333" s="31" t="s">
        <v>2466</v>
      </c>
      <c r="H333" s="24" t="s">
        <v>2284</v>
      </c>
      <c r="I333" s="34">
        <v>1336</v>
      </c>
      <c r="J333" s="34" t="str">
        <f t="shared" si="111"/>
        <v>1336KINDSDB SS Equity</v>
      </c>
      <c r="K333" s="24" t="s">
        <v>2285</v>
      </c>
      <c r="L333" s="25">
        <v>5.182763161264921</v>
      </c>
      <c r="M333" s="25">
        <v>2.1512415349887135</v>
      </c>
      <c r="N333" s="25">
        <v>0.47488907115005707</v>
      </c>
      <c r="O333" s="25">
        <v>0.36166982922201141</v>
      </c>
      <c r="P333" s="26">
        <v>24.031690140845072</v>
      </c>
      <c r="Q333" s="26">
        <v>22.048426014252847</v>
      </c>
      <c r="R333" s="26">
        <v>29.820337099462861</v>
      </c>
      <c r="S333" s="27">
        <v>22.173401001290586</v>
      </c>
      <c r="T333" s="27">
        <v>23.09347805745298</v>
      </c>
      <c r="U333" s="25">
        <v>-2.9337450870297595E-2</v>
      </c>
      <c r="V333" s="28">
        <v>-8.3300119569549649E-2</v>
      </c>
      <c r="W333" s="25">
        <v>0.49302937308198158</v>
      </c>
      <c r="X333" s="29" t="e">
        <v>#N/A</v>
      </c>
      <c r="Y333" s="28">
        <v>9.1751479550505497</v>
      </c>
      <c r="Z333" s="28">
        <v>4.4214356251570885</v>
      </c>
      <c r="AA333" s="28">
        <v>88600000</v>
      </c>
      <c r="AB333" s="28">
        <v>527000000</v>
      </c>
      <c r="AC333" s="28">
        <v>7900000</v>
      </c>
      <c r="AD333" s="30">
        <v>173200000</v>
      </c>
      <c r="AE333" s="36">
        <v>4.5612009237875291E-2</v>
      </c>
      <c r="AF333" s="66" t="e">
        <f ca="1">_xll.BDP($H333,AF$1)/1000000</f>
        <v>#NAME?</v>
      </c>
      <c r="AG333" s="66" t="e">
        <f ca="1">_xll.BDP($H333,AG$1)</f>
        <v>#NAME?</v>
      </c>
      <c r="AH333" s="67" t="e">
        <f ca="1">_xll.BDP($H333,AH$1)</f>
        <v>#NAME?</v>
      </c>
      <c r="AI333" s="67" t="e">
        <f ca="1">_xll.BDP($H333,AI$1)</f>
        <v>#NAME?</v>
      </c>
      <c r="AJ333" s="67" t="e">
        <f ca="1">_xll.BDP($H333,AJ$1)</f>
        <v>#NAME?</v>
      </c>
      <c r="AK333" s="67" t="e">
        <f ca="1">_xll.BDP($H333,AK$1)</f>
        <v>#NAME?</v>
      </c>
      <c r="AL333" s="67" t="e">
        <f ca="1">_xll.BDP($H333,AL$1)</f>
        <v>#NAME?</v>
      </c>
      <c r="AM333" s="34" t="e">
        <f ca="1">_xll.BDP($H333,AM$1)</f>
        <v>#NAME?</v>
      </c>
      <c r="AN333" s="34" t="e">
        <f ca="1">_xll.BDP($H333,AN$1)</f>
        <v>#NAME?</v>
      </c>
      <c r="AO333" s="34" t="e">
        <f ca="1">_xll.BDP($H333,AO$1)</f>
        <v>#NAME?</v>
      </c>
      <c r="AP333" s="34" t="e">
        <f ca="1">_xll.BDP($H333,AP$1)</f>
        <v>#NAME?</v>
      </c>
      <c r="AQ333" s="129" t="e">
        <v>#VALUE!</v>
      </c>
      <c r="AR333" s="129">
        <v>0.20896000000000001</v>
      </c>
      <c r="AS333" s="129">
        <v>3.959961E-2</v>
      </c>
      <c r="AT333" s="63" t="s">
        <v>3545</v>
      </c>
      <c r="AU333" s="63" t="s">
        <v>3545</v>
      </c>
      <c r="AV333" t="str">
        <f t="shared" si="112"/>
        <v>08/06/2004</v>
      </c>
      <c r="AW333" s="67">
        <v>3.647942000700235</v>
      </c>
      <c r="AX333" s="60">
        <f t="shared" si="113"/>
        <v>3.647942000700235</v>
      </c>
      <c r="AY333" s="60">
        <f t="shared" si="114"/>
        <v>0</v>
      </c>
      <c r="AZ333" s="60">
        <f t="shared" si="115"/>
        <v>3.647942000700235</v>
      </c>
      <c r="BA333" s="67">
        <v>46.577676796364671</v>
      </c>
      <c r="BB333" s="60">
        <v>0</v>
      </c>
      <c r="BC333" s="67">
        <v>46.577676796364671</v>
      </c>
      <c r="BD333" s="60" t="e">
        <f ca="1">_xll.BDP($H333,BD$1)</f>
        <v>#NAME?</v>
      </c>
      <c r="BE333" s="60" t="e">
        <f t="shared" ca="1" si="116"/>
        <v>#NAME?</v>
      </c>
      <c r="BF333" s="63">
        <v>123</v>
      </c>
      <c r="BG333" s="63">
        <v>163.55600000000001</v>
      </c>
      <c r="BH333" s="63">
        <v>202.625</v>
      </c>
      <c r="BI333" s="63">
        <v>132.57599999999999</v>
      </c>
      <c r="BJ333" s="63">
        <v>146.76400000000001</v>
      </c>
      <c r="BK333" s="63">
        <v>196.64000000000001</v>
      </c>
      <c r="BL333" s="45">
        <f t="shared" ca="1" si="117"/>
        <v>0</v>
      </c>
      <c r="BM333" s="45">
        <f t="shared" ca="1" si="118"/>
        <v>0</v>
      </c>
      <c r="BN333" s="45">
        <f t="shared" ca="1" si="119"/>
        <v>0</v>
      </c>
      <c r="BO333" s="45">
        <f t="shared" ca="1" si="120"/>
        <v>0</v>
      </c>
      <c r="BP333" s="45">
        <f t="shared" ca="1" si="121"/>
        <v>0</v>
      </c>
      <c r="BQ333" s="45">
        <f t="shared" ca="1" si="122"/>
        <v>0</v>
      </c>
      <c r="BR333" s="29">
        <f t="shared" ca="1" si="123"/>
        <v>0</v>
      </c>
      <c r="CI333" s="125">
        <f t="shared" si="110"/>
        <v>5.182763161264921</v>
      </c>
      <c r="CJ333">
        <f t="shared" si="124"/>
        <v>0</v>
      </c>
      <c r="CK333">
        <f t="shared" si="125"/>
        <v>0</v>
      </c>
      <c r="CL333">
        <f t="shared" si="126"/>
        <v>0</v>
      </c>
      <c r="CM333">
        <f t="shared" si="127"/>
        <v>0</v>
      </c>
      <c r="CN333">
        <f t="shared" si="128"/>
        <v>0</v>
      </c>
      <c r="CO333">
        <f t="shared" si="129"/>
        <v>0</v>
      </c>
      <c r="CP333">
        <f t="shared" si="130"/>
        <v>1</v>
      </c>
      <c r="CR333" t="e">
        <f ca="1">_xll.BDP($H333,CR$1)</f>
        <v>#NAME?</v>
      </c>
      <c r="CS333" t="e">
        <f ca="1">_xll.BDP($H333,CS$1)</f>
        <v>#NAME?</v>
      </c>
      <c r="CT333" s="121" t="e">
        <f ca="1">_xll.BDP($H333,CT$1)</f>
        <v>#NAME?</v>
      </c>
      <c r="CU333" s="122" t="e">
        <f ca="1">_xll.BDP($H333,CU$1)</f>
        <v>#NAME?</v>
      </c>
      <c r="CV333" s="122" t="e">
        <f ca="1">_xll.BDP($H333,CV$1)</f>
        <v>#NAME?</v>
      </c>
      <c r="CW333" s="122" t="e">
        <f ca="1">_xll.BDP($H333,CW$1)</f>
        <v>#NAME?</v>
      </c>
    </row>
    <row r="334" spans="1:101" hidden="1" x14ac:dyDescent="0.3">
      <c r="A334" t="str">
        <f t="shared" si="131"/>
        <v>8B</v>
      </c>
      <c r="B334">
        <v>8</v>
      </c>
      <c r="C334" s="31" t="s">
        <v>3296</v>
      </c>
      <c r="D334" s="31">
        <v>6</v>
      </c>
      <c r="E334" s="31">
        <v>3</v>
      </c>
      <c r="F334" s="33">
        <v>0.18</v>
      </c>
      <c r="G334" s="31"/>
      <c r="H334" s="24" t="s">
        <v>295</v>
      </c>
      <c r="I334" s="35">
        <v>1337</v>
      </c>
      <c r="J334" s="34" t="str">
        <f t="shared" si="111"/>
        <v>1337CNC US Equity</v>
      </c>
      <c r="K334" s="24" t="s">
        <v>976</v>
      </c>
      <c r="L334" s="25">
        <v>0.30691205153911649</v>
      </c>
      <c r="M334" s="25">
        <v>0.33252446817115588</v>
      </c>
      <c r="N334" s="25">
        <v>0.13159511181769551</v>
      </c>
      <c r="O334" s="25">
        <v>0.13186848436246992</v>
      </c>
      <c r="P334" s="26">
        <v>2.5862503401634802</v>
      </c>
      <c r="Q334" s="26">
        <v>1.7358959199283222</v>
      </c>
      <c r="R334" s="26">
        <v>5.6807952347206525</v>
      </c>
      <c r="S334" s="27">
        <v>4.222529172728323</v>
      </c>
      <c r="T334" s="27">
        <v>4.215237950286066</v>
      </c>
      <c r="U334" s="25">
        <v>5.694821189162224E-2</v>
      </c>
      <c r="V334" s="28">
        <v>1.2840070298769772</v>
      </c>
      <c r="W334" s="25">
        <v>0.30351160492636958</v>
      </c>
      <c r="X334" s="29">
        <v>3.1652881105309366E-2</v>
      </c>
      <c r="Y334" s="28">
        <v>24.482307431848358</v>
      </c>
      <c r="Z334" s="28">
        <v>-1.9286423312128043</v>
      </c>
      <c r="AA334" s="28">
        <v>12363000000</v>
      </c>
      <c r="AB334" s="28">
        <v>31175000000</v>
      </c>
      <c r="AC334" s="28">
        <v>225000000</v>
      </c>
      <c r="AD334" s="30">
        <v>9379000000</v>
      </c>
      <c r="AE334" s="36">
        <v>2.3989764367203327E-2</v>
      </c>
      <c r="AF334" s="66" t="e">
        <f ca="1">_xll.BDP($H334,AF$1)/1000000</f>
        <v>#NAME?</v>
      </c>
      <c r="AG334" s="66" t="e">
        <f ca="1">_xll.BDP($H334,AG$1)</f>
        <v>#NAME?</v>
      </c>
      <c r="AH334" s="67" t="e">
        <f ca="1">_xll.BDP($H334,AH$1)</f>
        <v>#NAME?</v>
      </c>
      <c r="AI334" s="67" t="e">
        <f ca="1">_xll.BDP($H334,AI$1)</f>
        <v>#NAME?</v>
      </c>
      <c r="AJ334" s="67" t="e">
        <f ca="1">_xll.BDP($H334,AJ$1)</f>
        <v>#NAME?</v>
      </c>
      <c r="AK334" s="67" t="e">
        <f ca="1">_xll.BDP($H334,AK$1)</f>
        <v>#NAME?</v>
      </c>
      <c r="AL334" s="67" t="e">
        <f ca="1">_xll.BDP($H334,AL$1)</f>
        <v>#NAME?</v>
      </c>
      <c r="AM334" s="34" t="e">
        <f ca="1">_xll.BDP($H334,AM$1)</f>
        <v>#NAME?</v>
      </c>
      <c r="AN334" s="34" t="e">
        <f ca="1">_xll.BDP($H334,AN$1)</f>
        <v>#NAME?</v>
      </c>
      <c r="AO334" s="34" t="e">
        <f ca="1">_xll.BDP($H334,AO$1)</f>
        <v>#NAME?</v>
      </c>
      <c r="AP334" s="34" t="e">
        <f ca="1">_xll.BDP($H334,AP$1)</f>
        <v>#NAME?</v>
      </c>
      <c r="AQ334" s="129">
        <v>0.16785749999999999</v>
      </c>
      <c r="AR334" s="129">
        <v>0.19657379999999999</v>
      </c>
      <c r="AS334" s="129">
        <v>5.4299170000000001E-2</v>
      </c>
      <c r="AT334" s="63" t="s">
        <v>3546</v>
      </c>
      <c r="AU334" s="63" t="s">
        <v>3546</v>
      </c>
      <c r="AV334" t="str">
        <f t="shared" si="112"/>
        <v>13/12/2001</v>
      </c>
      <c r="AW334" s="67" t="s">
        <v>3317</v>
      </c>
      <c r="AX334" s="60">
        <f t="shared" si="113"/>
        <v>0</v>
      </c>
      <c r="AY334" s="60">
        <f t="shared" ca="1" si="114"/>
        <v>0</v>
      </c>
      <c r="AZ334" s="60">
        <f t="shared" ca="1" si="115"/>
        <v>0</v>
      </c>
      <c r="BA334" s="67">
        <v>0</v>
      </c>
      <c r="BB334" s="60">
        <v>89.122582858963227</v>
      </c>
      <c r="BC334" s="67">
        <v>89.122582858963227</v>
      </c>
      <c r="BD334" s="60" t="e">
        <f ca="1">_xll.BDP($H334,BD$1)</f>
        <v>#NAME?</v>
      </c>
      <c r="BE334" s="60" t="e">
        <f t="shared" ca="1" si="116"/>
        <v>#NAME?</v>
      </c>
      <c r="BF334" s="63">
        <v>3552.4120000000003</v>
      </c>
      <c r="BG334" s="63">
        <v>3426.3</v>
      </c>
      <c r="BH334" s="63">
        <v>3709.3330000000001</v>
      </c>
      <c r="BI334" s="63">
        <v>4349.1050000000005</v>
      </c>
      <c r="BJ334" s="63">
        <v>3738.683</v>
      </c>
      <c r="BK334" s="63">
        <v>4538.13</v>
      </c>
      <c r="BL334" s="45">
        <f t="shared" ca="1" si="117"/>
        <v>0</v>
      </c>
      <c r="BM334" s="45">
        <f t="shared" ca="1" si="118"/>
        <v>0</v>
      </c>
      <c r="BN334" s="45">
        <f t="shared" ca="1" si="119"/>
        <v>0</v>
      </c>
      <c r="BO334" s="45">
        <f t="shared" ca="1" si="120"/>
        <v>0</v>
      </c>
      <c r="BP334" s="45">
        <f t="shared" ca="1" si="121"/>
        <v>0</v>
      </c>
      <c r="BQ334" s="45">
        <f t="shared" ca="1" si="122"/>
        <v>0</v>
      </c>
      <c r="BR334" s="29">
        <f t="shared" ca="1" si="123"/>
        <v>0</v>
      </c>
      <c r="CI334" s="125">
        <f t="shared" si="110"/>
        <v>0.30691205153911649</v>
      </c>
      <c r="CJ334">
        <f t="shared" si="124"/>
        <v>0</v>
      </c>
      <c r="CK334">
        <f t="shared" si="125"/>
        <v>0</v>
      </c>
      <c r="CL334">
        <f t="shared" si="126"/>
        <v>0</v>
      </c>
      <c r="CM334">
        <f t="shared" si="127"/>
        <v>0</v>
      </c>
      <c r="CN334">
        <f t="shared" si="128"/>
        <v>1</v>
      </c>
      <c r="CO334">
        <f t="shared" si="129"/>
        <v>0</v>
      </c>
      <c r="CP334">
        <f t="shared" si="130"/>
        <v>0</v>
      </c>
      <c r="CR334" t="e">
        <f ca="1">_xll.BDP($H334,CR$1)</f>
        <v>#NAME?</v>
      </c>
      <c r="CS334" t="e">
        <f ca="1">_xll.BDP($H334,CS$1)</f>
        <v>#NAME?</v>
      </c>
      <c r="CT334" s="121" t="e">
        <f ca="1">_xll.BDP($H334,CT$1)</f>
        <v>#NAME?</v>
      </c>
      <c r="CU334" s="122" t="e">
        <f ca="1">_xll.BDP($H334,CU$1)</f>
        <v>#NAME?</v>
      </c>
      <c r="CV334" s="122" t="e">
        <f ca="1">_xll.BDP($H334,CV$1)</f>
        <v>#NAME?</v>
      </c>
      <c r="CW334" s="122" t="e">
        <f ca="1">_xll.BDP($H334,CW$1)</f>
        <v>#NAME?</v>
      </c>
    </row>
    <row r="335" spans="1:101" hidden="1" x14ac:dyDescent="0.3">
      <c r="A335" t="str">
        <f t="shared" si="131"/>
        <v>8B</v>
      </c>
      <c r="B335">
        <v>8</v>
      </c>
      <c r="C335" s="31" t="s">
        <v>3296</v>
      </c>
      <c r="D335" s="31">
        <v>8</v>
      </c>
      <c r="E335" s="31">
        <v>5</v>
      </c>
      <c r="F335" s="33">
        <v>0.13</v>
      </c>
      <c r="G335" s="31"/>
      <c r="H335" s="24" t="s">
        <v>35</v>
      </c>
      <c r="I335" s="34">
        <v>1338</v>
      </c>
      <c r="J335" s="34" t="str">
        <f t="shared" si="111"/>
        <v>1338HUM US Equity</v>
      </c>
      <c r="K335" s="24" t="s">
        <v>633</v>
      </c>
      <c r="L335" s="25">
        <v>2.6454119333914434</v>
      </c>
      <c r="M335" s="25">
        <v>-2.3021088769004412</v>
      </c>
      <c r="N335" s="25">
        <v>0.80060687541838471</v>
      </c>
      <c r="O335" s="25">
        <v>0.6608475292130086</v>
      </c>
      <c r="P335" s="26">
        <v>14.7330291525896</v>
      </c>
      <c r="Q335" s="26">
        <v>11.568800895259168</v>
      </c>
      <c r="R335" s="26">
        <v>19.532229746676698</v>
      </c>
      <c r="S335" s="27">
        <v>6.0801539351921026</v>
      </c>
      <c r="T335" s="27">
        <v>5.9642511036933348</v>
      </c>
      <c r="U335" s="25">
        <v>-0.3825677578317494</v>
      </c>
      <c r="V335" s="28">
        <v>-3.4178459119496853</v>
      </c>
      <c r="W335" s="25">
        <v>0.30367314152183439</v>
      </c>
      <c r="X335" s="29">
        <v>3.5286284953395475E-2</v>
      </c>
      <c r="Y335" s="28">
        <v>12.041499003972024</v>
      </c>
      <c r="Z335" s="28">
        <v>14.119585997545414</v>
      </c>
      <c r="AA335" s="28">
        <v>-2039000000</v>
      </c>
      <c r="AB335" s="28">
        <v>7103000000</v>
      </c>
      <c r="AC335" s="28">
        <v>211000000</v>
      </c>
      <c r="AD335" s="30">
        <v>10972000000</v>
      </c>
      <c r="AE335" s="36">
        <v>1.9230769230769232E-2</v>
      </c>
      <c r="AF335" s="66" t="e">
        <f ca="1">_xll.BDP($H335,AF$1)/1000000</f>
        <v>#NAME?</v>
      </c>
      <c r="AG335" s="66" t="e">
        <f ca="1">_xll.BDP($H335,AG$1)</f>
        <v>#NAME?</v>
      </c>
      <c r="AH335" s="67" t="e">
        <f ca="1">_xll.BDP($H335,AH$1)</f>
        <v>#NAME?</v>
      </c>
      <c r="AI335" s="67" t="e">
        <f ca="1">_xll.BDP($H335,AI$1)</f>
        <v>#NAME?</v>
      </c>
      <c r="AJ335" s="67" t="e">
        <f ca="1">_xll.BDP($H335,AJ$1)</f>
        <v>#NAME?</v>
      </c>
      <c r="AK335" s="67" t="e">
        <f ca="1">_xll.BDP($H335,AK$1)</f>
        <v>#NAME?</v>
      </c>
      <c r="AL335" s="67" t="e">
        <f ca="1">_xll.BDP($H335,AL$1)</f>
        <v>#NAME?</v>
      </c>
      <c r="AM335" s="34" t="e">
        <f ca="1">_xll.BDP($H335,AM$1)</f>
        <v>#NAME?</v>
      </c>
      <c r="AN335" s="34" t="e">
        <f ca="1">_xll.BDP($H335,AN$1)</f>
        <v>#NAME?</v>
      </c>
      <c r="AO335" s="34" t="e">
        <f ca="1">_xll.BDP($H335,AO$1)</f>
        <v>#NAME?</v>
      </c>
      <c r="AP335" s="34" t="e">
        <f ca="1">_xll.BDP($H335,AP$1)</f>
        <v>#NAME?</v>
      </c>
      <c r="AQ335" s="129">
        <v>0.20958269999999998</v>
      </c>
      <c r="AR335" s="129">
        <v>0.2044561</v>
      </c>
      <c r="AS335" s="129">
        <v>0.1209277</v>
      </c>
      <c r="AT335" s="63" t="s">
        <v>3998</v>
      </c>
      <c r="AU335" s="63" t="s">
        <v>3547</v>
      </c>
      <c r="AV335" t="str">
        <f t="shared" si="112"/>
        <v>18/05/1971</v>
      </c>
      <c r="AW335" s="67">
        <v>0.78980834025412816</v>
      </c>
      <c r="AX335" s="60">
        <f t="shared" si="113"/>
        <v>0.78980834025412816</v>
      </c>
      <c r="AY335" s="60">
        <f t="shared" si="114"/>
        <v>-1.8133354750732522E-2</v>
      </c>
      <c r="AZ335" s="60">
        <f t="shared" si="115"/>
        <v>0.77167498550339564</v>
      </c>
      <c r="BA335" s="67">
        <v>11.454619835193736</v>
      </c>
      <c r="BB335" s="60">
        <v>-0.26298872070597845</v>
      </c>
      <c r="BC335" s="67">
        <v>11.191631114487757</v>
      </c>
      <c r="BD335" s="60" t="e">
        <f ca="1">_xll.BDP($H335,BD$1)</f>
        <v>#NAME?</v>
      </c>
      <c r="BE335" s="60" t="e">
        <f t="shared" ca="1" si="116"/>
        <v>#NAME?</v>
      </c>
      <c r="BF335" s="63">
        <v>3534.143</v>
      </c>
      <c r="BG335" s="63">
        <v>3962.3809999999999</v>
      </c>
      <c r="BH335" s="63">
        <v>4573.4669999999996</v>
      </c>
      <c r="BI335" s="63">
        <v>3466.5370000000003</v>
      </c>
      <c r="BJ335" s="63">
        <v>3852.5660000000003</v>
      </c>
      <c r="BK335" s="63">
        <v>4376.6819999999998</v>
      </c>
      <c r="BL335" s="45">
        <f t="shared" ca="1" si="117"/>
        <v>0</v>
      </c>
      <c r="BM335" s="45">
        <f t="shared" ca="1" si="118"/>
        <v>0</v>
      </c>
      <c r="BN335" s="45">
        <f t="shared" ca="1" si="119"/>
        <v>0</v>
      </c>
      <c r="BO335" s="45">
        <f t="shared" ca="1" si="120"/>
        <v>0</v>
      </c>
      <c r="BP335" s="45">
        <f t="shared" ca="1" si="121"/>
        <v>0</v>
      </c>
      <c r="BQ335" s="45">
        <f t="shared" ca="1" si="122"/>
        <v>0</v>
      </c>
      <c r="BR335" s="29">
        <f t="shared" ca="1" si="123"/>
        <v>0</v>
      </c>
      <c r="CI335" s="125">
        <f t="shared" si="110"/>
        <v>2.6454119333914434</v>
      </c>
      <c r="CJ335">
        <f t="shared" si="124"/>
        <v>0</v>
      </c>
      <c r="CK335">
        <f t="shared" si="125"/>
        <v>0</v>
      </c>
      <c r="CL335">
        <f t="shared" si="126"/>
        <v>0</v>
      </c>
      <c r="CM335">
        <f t="shared" si="127"/>
        <v>0</v>
      </c>
      <c r="CN335">
        <f t="shared" si="128"/>
        <v>0</v>
      </c>
      <c r="CO335">
        <f t="shared" si="129"/>
        <v>0</v>
      </c>
      <c r="CP335">
        <f t="shared" si="130"/>
        <v>1</v>
      </c>
      <c r="CR335" t="e">
        <f ca="1">_xll.BDP($H335,CR$1)</f>
        <v>#NAME?</v>
      </c>
      <c r="CS335" t="e">
        <f ca="1">_xll.BDP($H335,CS$1)</f>
        <v>#NAME?</v>
      </c>
      <c r="CT335" s="121" t="e">
        <f ca="1">_xll.BDP($H335,CT$1)</f>
        <v>#NAME?</v>
      </c>
      <c r="CU335" s="122" t="e">
        <f ca="1">_xll.BDP($H335,CU$1)</f>
        <v>#NAME?</v>
      </c>
      <c r="CV335" s="122" t="e">
        <f ca="1">_xll.BDP($H335,CV$1)</f>
        <v>#NAME?</v>
      </c>
      <c r="CW335" s="122" t="e">
        <f ca="1">_xll.BDP($H335,CW$1)</f>
        <v>#NAME?</v>
      </c>
    </row>
    <row r="336" spans="1:101" hidden="1" x14ac:dyDescent="0.3">
      <c r="A336" t="str">
        <f t="shared" si="131"/>
        <v>8A</v>
      </c>
      <c r="B336">
        <v>8</v>
      </c>
      <c r="C336" s="31" t="s">
        <v>3295</v>
      </c>
      <c r="D336" s="31">
        <v>9</v>
      </c>
      <c r="E336" s="31">
        <v>4</v>
      </c>
      <c r="F336" s="33">
        <v>0.17</v>
      </c>
      <c r="G336" s="31" t="s">
        <v>3107</v>
      </c>
      <c r="H336" s="24" t="s">
        <v>181</v>
      </c>
      <c r="I336" s="35">
        <v>1339</v>
      </c>
      <c r="J336" s="34" t="str">
        <f t="shared" si="111"/>
        <v>1339NDSN US Equity</v>
      </c>
      <c r="K336" s="24" t="s">
        <v>834</v>
      </c>
      <c r="L336" s="25">
        <v>0.49855459912790234</v>
      </c>
      <c r="M336" s="25">
        <v>0.59138065138087048</v>
      </c>
      <c r="N336" s="25">
        <v>0.19697004265334578</v>
      </c>
      <c r="O336" s="25">
        <v>0.23460104594146097</v>
      </c>
      <c r="P336" s="26">
        <v>19.57372829681508</v>
      </c>
      <c r="Q336" s="26">
        <v>15.272321765141378</v>
      </c>
      <c r="R336" s="26">
        <v>21.967830996467715</v>
      </c>
      <c r="S336" s="27">
        <v>29.03627118831519</v>
      </c>
      <c r="T336" s="27">
        <v>31.736207464990244</v>
      </c>
      <c r="U336" s="25">
        <v>0.45421060920637424</v>
      </c>
      <c r="V336" s="28">
        <v>1.2091157989457486</v>
      </c>
      <c r="W336" s="25">
        <v>0.59550048114587839</v>
      </c>
      <c r="X336" s="29">
        <v>2.909215725671422E-2</v>
      </c>
      <c r="Y336" s="28">
        <v>2.9668984709447708</v>
      </c>
      <c r="Z336" s="28">
        <v>6.7083408466463101</v>
      </c>
      <c r="AA336" s="28">
        <v>1186679000</v>
      </c>
      <c r="AB336" s="28">
        <v>2991372000</v>
      </c>
      <c r="AC336" s="28">
        <v>26172000</v>
      </c>
      <c r="AD336" s="30">
        <v>586535000</v>
      </c>
      <c r="AE336" s="36">
        <v>4.4621378093378912E-2</v>
      </c>
      <c r="AF336" s="66" t="e">
        <f ca="1">_xll.BDP($H336,AF$1)/1000000</f>
        <v>#NAME?</v>
      </c>
      <c r="AG336" s="66" t="e">
        <f ca="1">_xll.BDP($H336,AG$1)</f>
        <v>#NAME?</v>
      </c>
      <c r="AH336" s="67" t="e">
        <f ca="1">_xll.BDP($H336,AH$1)</f>
        <v>#NAME?</v>
      </c>
      <c r="AI336" s="67" t="e">
        <f ca="1">_xll.BDP($H336,AI$1)</f>
        <v>#NAME?</v>
      </c>
      <c r="AJ336" s="67" t="e">
        <f ca="1">_xll.BDP($H336,AJ$1)</f>
        <v>#NAME?</v>
      </c>
      <c r="AK336" s="67" t="e">
        <f ca="1">_xll.BDP($H336,AK$1)</f>
        <v>#NAME?</v>
      </c>
      <c r="AL336" s="67" t="e">
        <f ca="1">_xll.BDP($H336,AL$1)</f>
        <v>#NAME?</v>
      </c>
      <c r="AM336" s="34" t="e">
        <f ca="1">_xll.BDP($H336,AM$1)</f>
        <v>#NAME?</v>
      </c>
      <c r="AN336" s="34" t="e">
        <f ca="1">_xll.BDP($H336,AN$1)</f>
        <v>#NAME?</v>
      </c>
      <c r="AO336" s="34" t="e">
        <f ca="1">_xll.BDP($H336,AO$1)</f>
        <v>#NAME?</v>
      </c>
      <c r="AP336" s="34" t="e">
        <f ca="1">_xll.BDP($H336,AP$1)</f>
        <v>#NAME?</v>
      </c>
      <c r="AQ336" s="129">
        <v>0.17203900000000003</v>
      </c>
      <c r="AR336" s="129">
        <v>0.15100740000000001</v>
      </c>
      <c r="AS336" s="129">
        <v>0.111539</v>
      </c>
      <c r="AT336" s="63" t="s">
        <v>3998</v>
      </c>
      <c r="AU336" s="63" t="s">
        <v>3317</v>
      </c>
      <c r="AV336" t="str">
        <f t="shared" si="112"/>
        <v>#N/A N/A</v>
      </c>
      <c r="AW336" s="67">
        <v>1.0522481300872428</v>
      </c>
      <c r="AX336" s="60">
        <f t="shared" si="113"/>
        <v>1.0522481300872428</v>
      </c>
      <c r="AY336" s="60">
        <f t="shared" si="114"/>
        <v>2.093888330616029</v>
      </c>
      <c r="AZ336" s="60">
        <f t="shared" si="115"/>
        <v>3.1461364607032718</v>
      </c>
      <c r="BA336" s="67">
        <v>24.561683652560383</v>
      </c>
      <c r="BB336" s="60">
        <v>48.875755926612676</v>
      </c>
      <c r="BC336" s="67">
        <v>73.437439579173059</v>
      </c>
      <c r="BD336" s="60" t="e">
        <f ca="1">_xll.BDP($H336,BD$1)</f>
        <v>#NAME?</v>
      </c>
      <c r="BE336" s="60" t="e">
        <f t="shared" ca="1" si="116"/>
        <v>#NAME?</v>
      </c>
      <c r="BF336" s="63">
        <v>521.66700000000003</v>
      </c>
      <c r="BG336" s="63">
        <v>565.33299999999997</v>
      </c>
      <c r="BH336" s="63">
        <v>622</v>
      </c>
      <c r="BI336" s="63">
        <v>585.75300000000004</v>
      </c>
      <c r="BJ336" s="63">
        <v>611.03899999999999</v>
      </c>
      <c r="BK336" s="63">
        <v>657.81299999999999</v>
      </c>
      <c r="BL336" s="45">
        <f t="shared" ca="1" si="117"/>
        <v>0</v>
      </c>
      <c r="BM336" s="45">
        <f t="shared" ca="1" si="118"/>
        <v>0</v>
      </c>
      <c r="BN336" s="45">
        <f t="shared" ca="1" si="119"/>
        <v>0</v>
      </c>
      <c r="BO336" s="45">
        <f t="shared" ca="1" si="120"/>
        <v>0</v>
      </c>
      <c r="BP336" s="45">
        <f t="shared" ca="1" si="121"/>
        <v>0</v>
      </c>
      <c r="BQ336" s="45">
        <f t="shared" ca="1" si="122"/>
        <v>0</v>
      </c>
      <c r="BR336" s="29">
        <f t="shared" ca="1" si="123"/>
        <v>0</v>
      </c>
      <c r="CI336" s="125">
        <f t="shared" si="110"/>
        <v>0.49855459912790234</v>
      </c>
      <c r="CJ336">
        <f t="shared" si="124"/>
        <v>0</v>
      </c>
      <c r="CK336">
        <f t="shared" si="125"/>
        <v>0</v>
      </c>
      <c r="CL336">
        <f t="shared" si="126"/>
        <v>0</v>
      </c>
      <c r="CM336">
        <f t="shared" si="127"/>
        <v>0</v>
      </c>
      <c r="CN336">
        <f t="shared" si="128"/>
        <v>0</v>
      </c>
      <c r="CO336">
        <f t="shared" si="129"/>
        <v>1</v>
      </c>
      <c r="CP336">
        <f t="shared" si="130"/>
        <v>0</v>
      </c>
      <c r="CR336" t="e">
        <f ca="1">_xll.BDP($H336,CR$1)</f>
        <v>#NAME?</v>
      </c>
      <c r="CS336" t="e">
        <f ca="1">_xll.BDP($H336,CS$1)</f>
        <v>#NAME?</v>
      </c>
      <c r="CT336" s="121" t="e">
        <f ca="1">_xll.BDP($H336,CT$1)</f>
        <v>#NAME?</v>
      </c>
      <c r="CU336" s="122" t="e">
        <f ca="1">_xll.BDP($H336,CU$1)</f>
        <v>#NAME?</v>
      </c>
      <c r="CV336" s="122" t="e">
        <f ca="1">_xll.BDP($H336,CV$1)</f>
        <v>#NAME?</v>
      </c>
      <c r="CW336" s="122" t="e">
        <f ca="1">_xll.BDP($H336,CW$1)</f>
        <v>#NAME?</v>
      </c>
    </row>
    <row r="337" spans="1:101" hidden="1" x14ac:dyDescent="0.3">
      <c r="A337" t="str">
        <f t="shared" si="131"/>
        <v>8B</v>
      </c>
      <c r="B337">
        <v>8</v>
      </c>
      <c r="C337" s="31" t="s">
        <v>3296</v>
      </c>
      <c r="D337" s="31">
        <v>12</v>
      </c>
      <c r="E337" s="31">
        <v>6</v>
      </c>
      <c r="F337" s="33">
        <v>0.2</v>
      </c>
      <c r="G337" s="31" t="s">
        <v>3246</v>
      </c>
      <c r="H337" s="31" t="s">
        <v>2109</v>
      </c>
      <c r="I337" s="34">
        <v>1340</v>
      </c>
      <c r="J337" s="34" t="str">
        <f t="shared" si="111"/>
        <v>1340NOD NO Equity</v>
      </c>
      <c r="K337" s="24" t="s">
        <v>2110</v>
      </c>
      <c r="L337" s="25">
        <v>0.43152481275898485</v>
      </c>
      <c r="M337" s="25">
        <v>0.97789983410303516</v>
      </c>
      <c r="N337" s="25">
        <v>0.42742093373444412</v>
      </c>
      <c r="O337" s="25">
        <v>0.96798689828417206</v>
      </c>
      <c r="P337" s="26">
        <v>15.451337558329371</v>
      </c>
      <c r="Q337" s="26">
        <v>11.063807036181514</v>
      </c>
      <c r="R337" s="26">
        <v>13.149433322124224</v>
      </c>
      <c r="S337" s="27">
        <v>22.374372078270607</v>
      </c>
      <c r="T337" s="27">
        <v>33.752610288721748</v>
      </c>
      <c r="U337" s="25">
        <v>-0.27165608177660244</v>
      </c>
      <c r="V337" s="28">
        <v>-1.5212308471927984</v>
      </c>
      <c r="W337" s="25">
        <v>0.75596220319257956</v>
      </c>
      <c r="X337" s="29" t="e">
        <v>#N/A</v>
      </c>
      <c r="Y337" s="28">
        <v>23.823607802921206</v>
      </c>
      <c r="Z337" s="28">
        <v>54.474998248961846</v>
      </c>
      <c r="AA337" s="28">
        <v>223030000.00000006</v>
      </c>
      <c r="AB337" s="28">
        <v>225314000.00000006</v>
      </c>
      <c r="AC337" s="28" t="e">
        <v>#N/A</v>
      </c>
      <c r="AD337" s="30">
        <v>-16858000.000000015</v>
      </c>
      <c r="AE337" s="36">
        <v>0</v>
      </c>
      <c r="AF337" s="66" t="e">
        <f ca="1">_xll.BDP($H337,AF$1)/1000000</f>
        <v>#NAME?</v>
      </c>
      <c r="AG337" s="66" t="e">
        <f ca="1">_xll.BDP($H337,AG$1)</f>
        <v>#NAME?</v>
      </c>
      <c r="AH337" s="67" t="e">
        <f ca="1">_xll.BDP($H337,AH$1)</f>
        <v>#NAME?</v>
      </c>
      <c r="AI337" s="67" t="e">
        <f ca="1">_xll.BDP($H337,AI$1)</f>
        <v>#NAME?</v>
      </c>
      <c r="AJ337" s="67" t="e">
        <f ca="1">_xll.BDP($H337,AJ$1)</f>
        <v>#NAME?</v>
      </c>
      <c r="AK337" s="67" t="e">
        <f ca="1">_xll.BDP($H337,AK$1)</f>
        <v>#NAME?</v>
      </c>
      <c r="AL337" s="67" t="e">
        <f ca="1">_xll.BDP($H337,AL$1)</f>
        <v>#NAME?</v>
      </c>
      <c r="AM337" s="34" t="e">
        <f ca="1">_xll.BDP($H337,AM$1)</f>
        <v>#NAME?</v>
      </c>
      <c r="AN337" s="34" t="e">
        <f ca="1">_xll.BDP($H337,AN$1)</f>
        <v>#NAME?</v>
      </c>
      <c r="AO337" s="34" t="e">
        <f ca="1">_xll.BDP($H337,AO$1)</f>
        <v>#NAME?</v>
      </c>
      <c r="AP337" s="34" t="e">
        <f ca="1">_xll.BDP($H337,AP$1)</f>
        <v>#NAME?</v>
      </c>
      <c r="AQ337" s="129">
        <v>0.32027470000000002</v>
      </c>
      <c r="AR337" s="129">
        <v>0.2327535</v>
      </c>
      <c r="AS337" s="129">
        <v>0.2290141</v>
      </c>
      <c r="AT337" s="63" t="s">
        <v>3998</v>
      </c>
      <c r="AU337" s="63" t="s">
        <v>3317</v>
      </c>
      <c r="AV337" t="str">
        <f t="shared" si="112"/>
        <v>#N/A N/A</v>
      </c>
      <c r="AW337" s="67" t="s">
        <v>3317</v>
      </c>
      <c r="AX337" s="60">
        <f t="shared" si="113"/>
        <v>0</v>
      </c>
      <c r="AY337" s="60">
        <f t="shared" ca="1" si="114"/>
        <v>0</v>
      </c>
      <c r="AZ337" s="60">
        <f t="shared" ca="1" si="115"/>
        <v>0</v>
      </c>
      <c r="BA337" s="67">
        <v>0</v>
      </c>
      <c r="BB337" s="60">
        <v>0</v>
      </c>
      <c r="BC337" s="67">
        <v>0</v>
      </c>
      <c r="BD337" s="60" t="e">
        <f ca="1">_xll.BDP($H337,BD$1)</f>
        <v>#NAME?</v>
      </c>
      <c r="BE337" s="60" t="e">
        <f t="shared" ca="1" si="116"/>
        <v>#NAME?</v>
      </c>
      <c r="BF337" s="63">
        <v>36.94</v>
      </c>
      <c r="BG337" s="63">
        <v>67.569000000000003</v>
      </c>
      <c r="BH337" s="63">
        <v>108.654</v>
      </c>
      <c r="BI337" s="63">
        <v>-70.930000000000007</v>
      </c>
      <c r="BJ337" s="63">
        <v>62.005000000000003</v>
      </c>
      <c r="BK337" s="63">
        <v>80.245000000000005</v>
      </c>
      <c r="BL337" s="45">
        <f t="shared" ca="1" si="117"/>
        <v>0</v>
      </c>
      <c r="BM337" s="45">
        <f t="shared" ca="1" si="118"/>
        <v>0</v>
      </c>
      <c r="BN337" s="45">
        <f t="shared" ca="1" si="119"/>
        <v>0</v>
      </c>
      <c r="BO337" s="45">
        <f t="shared" ca="1" si="120"/>
        <v>0</v>
      </c>
      <c r="BP337" s="45">
        <f t="shared" ca="1" si="121"/>
        <v>0</v>
      </c>
      <c r="BQ337" s="45">
        <f t="shared" ca="1" si="122"/>
        <v>0</v>
      </c>
      <c r="BR337" s="29">
        <f t="shared" ca="1" si="123"/>
        <v>0</v>
      </c>
      <c r="CI337" s="125">
        <f t="shared" si="110"/>
        <v>0.43152481275898485</v>
      </c>
      <c r="CJ337">
        <f t="shared" si="124"/>
        <v>0</v>
      </c>
      <c r="CK337">
        <f t="shared" si="125"/>
        <v>0</v>
      </c>
      <c r="CL337">
        <f t="shared" si="126"/>
        <v>0</v>
      </c>
      <c r="CM337">
        <f t="shared" si="127"/>
        <v>0</v>
      </c>
      <c r="CN337">
        <f t="shared" si="128"/>
        <v>0</v>
      </c>
      <c r="CO337">
        <f t="shared" si="129"/>
        <v>1</v>
      </c>
      <c r="CP337">
        <f t="shared" si="130"/>
        <v>0</v>
      </c>
      <c r="CR337" t="e">
        <f ca="1">_xll.BDP($H337,CR$1)</f>
        <v>#NAME?</v>
      </c>
      <c r="CS337" t="e">
        <f ca="1">_xll.BDP($H337,CS$1)</f>
        <v>#NAME?</v>
      </c>
      <c r="CT337" s="121" t="e">
        <f ca="1">_xll.BDP($H337,CT$1)</f>
        <v>#NAME?</v>
      </c>
      <c r="CU337" s="122" t="e">
        <f ca="1">_xll.BDP($H337,CU$1)</f>
        <v>#NAME?</v>
      </c>
      <c r="CV337" s="122" t="e">
        <f ca="1">_xll.BDP($H337,CV$1)</f>
        <v>#NAME?</v>
      </c>
      <c r="CW337" s="122" t="e">
        <f ca="1">_xll.BDP($H337,CW$1)</f>
        <v>#NAME?</v>
      </c>
    </row>
    <row r="338" spans="1:101" x14ac:dyDescent="0.3">
      <c r="A338" t="str">
        <f t="shared" si="131"/>
        <v>10C</v>
      </c>
      <c r="B338">
        <v>10</v>
      </c>
      <c r="C338" s="31" t="s">
        <v>3294</v>
      </c>
      <c r="D338" s="31">
        <v>13</v>
      </c>
      <c r="E338" s="31">
        <v>6</v>
      </c>
      <c r="F338" s="33">
        <v>0.2</v>
      </c>
      <c r="G338" s="31" t="s">
        <v>3280</v>
      </c>
      <c r="H338" s="31" t="s">
        <v>2103</v>
      </c>
      <c r="I338" s="35">
        <v>1341</v>
      </c>
      <c r="J338" s="34" t="str">
        <f t="shared" si="111"/>
        <v>1341BOUV NO Equity</v>
      </c>
      <c r="K338" s="24" t="s">
        <v>2104</v>
      </c>
      <c r="L338" s="25">
        <v>1.9225277004437245</v>
      </c>
      <c r="M338" s="25">
        <v>1.9144253229727799</v>
      </c>
      <c r="N338" s="25">
        <v>-25.416809778723245</v>
      </c>
      <c r="O338" s="25">
        <v>1.656023455476656</v>
      </c>
      <c r="P338" s="26">
        <v>49.031019092990398</v>
      </c>
      <c r="Q338" s="26">
        <v>38.661633254389457</v>
      </c>
      <c r="R338" s="26">
        <v>61.326845417799547</v>
      </c>
      <c r="S338" s="27">
        <v>14.414732678614396</v>
      </c>
      <c r="T338" s="27">
        <v>15.577367467517105</v>
      </c>
      <c r="U338" s="25">
        <v>-0.18075573330951117</v>
      </c>
      <c r="V338" s="28">
        <v>-0.60175586309170948</v>
      </c>
      <c r="W338" s="25">
        <v>0.32687577403433948</v>
      </c>
      <c r="X338" s="29">
        <v>3.0155267547799305E-2</v>
      </c>
      <c r="Y338" s="28">
        <v>14.27868685467555</v>
      </c>
      <c r="Z338" s="28">
        <v>21.815120756828389</v>
      </c>
      <c r="AA338" s="28">
        <v>209769999.99999997</v>
      </c>
      <c r="AB338" s="28">
        <v>242501999.99999997</v>
      </c>
      <c r="AC338" s="28" t="e">
        <v>#N/A</v>
      </c>
      <c r="AD338" s="30">
        <v>370159000</v>
      </c>
      <c r="AE338" s="36">
        <v>0</v>
      </c>
      <c r="AF338" s="66" t="e">
        <f ca="1">_xll.BDP($H338,AF$1)/1000000</f>
        <v>#NAME?</v>
      </c>
      <c r="AG338" s="66" t="e">
        <f ca="1">_xll.BDP($H338,AG$1)</f>
        <v>#NAME?</v>
      </c>
      <c r="AH338" s="67" t="e">
        <f ca="1">_xll.BDP($H338,AH$1)</f>
        <v>#NAME?</v>
      </c>
      <c r="AI338" s="67" t="e">
        <f ca="1">_xll.BDP($H338,AI$1)</f>
        <v>#NAME?</v>
      </c>
      <c r="AJ338" s="67" t="e">
        <f ca="1">_xll.BDP($H338,AJ$1)</f>
        <v>#NAME?</v>
      </c>
      <c r="AK338" s="67" t="e">
        <f ca="1">_xll.BDP($H338,AK$1)</f>
        <v>#NAME?</v>
      </c>
      <c r="AL338" s="67" t="e">
        <f ca="1">_xll.BDP($H338,AL$1)</f>
        <v>#NAME?</v>
      </c>
      <c r="AM338" s="34" t="e">
        <f ca="1">_xll.BDP($H338,AM$1)</f>
        <v>#NAME?</v>
      </c>
      <c r="AN338" s="34" t="e">
        <f ca="1">_xll.BDP($H338,AN$1)</f>
        <v>#NAME?</v>
      </c>
      <c r="AO338" s="34" t="e">
        <f ca="1">_xll.BDP($H338,AO$1)</f>
        <v>#NAME?</v>
      </c>
      <c r="AP338" s="34" t="e">
        <f ca="1">_xll.BDP($H338,AP$1)</f>
        <v>#NAME?</v>
      </c>
      <c r="AQ338" s="129" t="e">
        <v>#VALUE!</v>
      </c>
      <c r="AR338" s="129">
        <v>0.3083632</v>
      </c>
      <c r="AS338" s="129">
        <v>0.28656179999999998</v>
      </c>
      <c r="AT338" s="63" t="s">
        <v>3882</v>
      </c>
      <c r="AU338" s="63" t="s">
        <v>3317</v>
      </c>
      <c r="AV338" t="str">
        <f t="shared" si="112"/>
        <v>15/05/2007</v>
      </c>
      <c r="AW338" s="67">
        <v>8.2372322899505761</v>
      </c>
      <c r="AX338" s="60">
        <f t="shared" si="113"/>
        <v>8.2372322899505761</v>
      </c>
      <c r="AY338" s="60">
        <f t="shared" si="114"/>
        <v>-0.79649801102756701</v>
      </c>
      <c r="AZ338" s="60">
        <f t="shared" si="115"/>
        <v>7.4407342789230091</v>
      </c>
      <c r="BA338" s="67">
        <v>82.498141931356486</v>
      </c>
      <c r="BB338" s="60">
        <v>-7.9771461637619581</v>
      </c>
      <c r="BC338" s="67">
        <v>74.520995767594528</v>
      </c>
      <c r="BD338" s="60" t="e">
        <f ca="1">_xll.BDP($H338,BD$1)</f>
        <v>#NAME?</v>
      </c>
      <c r="BE338" s="60" t="e">
        <f t="shared" ca="1" si="116"/>
        <v>#NAME?</v>
      </c>
      <c r="BF338" s="63">
        <v>319</v>
      </c>
      <c r="BG338" s="63">
        <v>363</v>
      </c>
      <c r="BH338" s="63">
        <v>403</v>
      </c>
      <c r="BI338" s="63">
        <v>476</v>
      </c>
      <c r="BJ338" s="63">
        <v>470</v>
      </c>
      <c r="BK338" s="63">
        <v>505</v>
      </c>
      <c r="BL338" s="45">
        <f t="shared" ca="1" si="117"/>
        <v>0</v>
      </c>
      <c r="BM338" s="45">
        <f t="shared" ca="1" si="118"/>
        <v>0</v>
      </c>
      <c r="BN338" s="45">
        <f t="shared" ca="1" si="119"/>
        <v>0</v>
      </c>
      <c r="BO338" s="45">
        <f t="shared" ca="1" si="120"/>
        <v>0</v>
      </c>
      <c r="BP338" s="45">
        <f t="shared" ca="1" si="121"/>
        <v>0</v>
      </c>
      <c r="BQ338" s="45">
        <f t="shared" ca="1" si="122"/>
        <v>0</v>
      </c>
      <c r="BR338" s="29">
        <f t="shared" ca="1" si="123"/>
        <v>0</v>
      </c>
      <c r="CI338" s="125">
        <f t="shared" si="110"/>
        <v>1.9225277004437245</v>
      </c>
      <c r="CJ338">
        <f t="shared" si="124"/>
        <v>0</v>
      </c>
      <c r="CK338">
        <f t="shared" si="125"/>
        <v>0</v>
      </c>
      <c r="CL338">
        <f t="shared" si="126"/>
        <v>0</v>
      </c>
      <c r="CM338">
        <f t="shared" si="127"/>
        <v>0</v>
      </c>
      <c r="CN338">
        <f t="shared" si="128"/>
        <v>0</v>
      </c>
      <c r="CO338">
        <f t="shared" si="129"/>
        <v>0</v>
      </c>
      <c r="CP338">
        <f t="shared" si="130"/>
        <v>1</v>
      </c>
      <c r="CR338" t="e">
        <f ca="1">_xll.BDP($H338,CR$1)</f>
        <v>#NAME?</v>
      </c>
      <c r="CS338" t="e">
        <f ca="1">_xll.BDP($H338,CS$1)</f>
        <v>#NAME?</v>
      </c>
      <c r="CT338" s="121" t="e">
        <f ca="1">_xll.BDP($H338,CT$1)</f>
        <v>#NAME?</v>
      </c>
      <c r="CU338" s="122" t="e">
        <f ca="1">_xll.BDP($H338,CU$1)</f>
        <v>#NAME?</v>
      </c>
      <c r="CV338" s="122" t="e">
        <f ca="1">_xll.BDP($H338,CV$1)</f>
        <v>#NAME?</v>
      </c>
      <c r="CW338" s="122" t="e">
        <f ca="1">_xll.BDP($H338,CW$1)</f>
        <v>#NAME?</v>
      </c>
    </row>
    <row r="339" spans="1:101" hidden="1" x14ac:dyDescent="0.3">
      <c r="A339" t="str">
        <f t="shared" si="131"/>
        <v>9C</v>
      </c>
      <c r="B339">
        <v>9</v>
      </c>
      <c r="C339" s="31" t="s">
        <v>3294</v>
      </c>
      <c r="D339" s="31">
        <v>17</v>
      </c>
      <c r="E339" s="31">
        <v>8</v>
      </c>
      <c r="F339" s="31" t="s">
        <v>2368</v>
      </c>
      <c r="G339" s="31" t="s">
        <v>2369</v>
      </c>
      <c r="H339" s="24" t="s">
        <v>223</v>
      </c>
      <c r="I339" s="34">
        <v>1346</v>
      </c>
      <c r="J339" s="34" t="str">
        <f t="shared" si="111"/>
        <v>1346VVV US Equity</v>
      </c>
      <c r="K339" s="24" t="s">
        <v>884</v>
      </c>
      <c r="L339" s="25">
        <v>0.42407018644883293</v>
      </c>
      <c r="M339" s="25">
        <v>0.13320915380521553</v>
      </c>
      <c r="N339" s="25">
        <v>0.26036317147403426</v>
      </c>
      <c r="O339" s="25">
        <v>0.10312294001318392</v>
      </c>
      <c r="P339" s="26">
        <v>10.899976039957977</v>
      </c>
      <c r="Q339" s="26">
        <v>10.975959788250822</v>
      </c>
      <c r="R339" s="26">
        <v>199.17323836174</v>
      </c>
      <c r="S339" s="27">
        <v>22.094487632145903</v>
      </c>
      <c r="T339" s="27">
        <v>28.525200226518891</v>
      </c>
      <c r="U339" s="25">
        <v>-0.13335298215529717</v>
      </c>
      <c r="V339" s="28">
        <v>-1.3688118811881189</v>
      </c>
      <c r="W339" s="25">
        <v>0.32062424072516593</v>
      </c>
      <c r="X339" s="29" t="e">
        <v>#N/A</v>
      </c>
      <c r="Y339" s="28">
        <v>-0.3262802821594562</v>
      </c>
      <c r="Z339" s="28">
        <v>53.098785783555556</v>
      </c>
      <c r="AA339" s="28">
        <v>1879000000</v>
      </c>
      <c r="AB339" s="28">
        <v>2427200000</v>
      </c>
      <c r="AC339" s="28">
        <v>15700000</v>
      </c>
      <c r="AD339" s="30">
        <v>298300000</v>
      </c>
      <c r="AE339" s="36">
        <v>5.2631578947368418E-2</v>
      </c>
      <c r="AF339" s="66" t="e">
        <f ca="1">_xll.BDP($H339,AF$1)/1000000</f>
        <v>#NAME?</v>
      </c>
      <c r="AG339" s="66" t="e">
        <f ca="1">_xll.BDP($H339,AG$1)</f>
        <v>#NAME?</v>
      </c>
      <c r="AH339" s="67" t="e">
        <f ca="1">_xll.BDP($H339,AH$1)</f>
        <v>#NAME?</v>
      </c>
      <c r="AI339" s="67" t="e">
        <f ca="1">_xll.BDP($H339,AI$1)</f>
        <v>#NAME?</v>
      </c>
      <c r="AJ339" s="67" t="e">
        <f ca="1">_xll.BDP($H339,AJ$1)</f>
        <v>#NAME?</v>
      </c>
      <c r="AK339" s="67" t="e">
        <f ca="1">_xll.BDP($H339,AK$1)</f>
        <v>#NAME?</v>
      </c>
      <c r="AL339" s="67" t="e">
        <f ca="1">_xll.BDP($H339,AL$1)</f>
        <v>#NAME?</v>
      </c>
      <c r="AM339" s="34" t="e">
        <f ca="1">_xll.BDP($H339,AM$1)</f>
        <v>#NAME?</v>
      </c>
      <c r="AN339" s="34" t="e">
        <f ca="1">_xll.BDP($H339,AN$1)</f>
        <v>#NAME?</v>
      </c>
      <c r="AO339" s="34" t="e">
        <f ca="1">_xll.BDP($H339,AO$1)</f>
        <v>#NAME?</v>
      </c>
      <c r="AP339" s="34" t="e">
        <f ca="1">_xll.BDP($H339,AP$1)</f>
        <v>#NAME?</v>
      </c>
      <c r="AQ339" s="129" t="e">
        <v>#VALUE!</v>
      </c>
      <c r="AR339" s="129" t="e">
        <v>#VALUE!</v>
      </c>
      <c r="AS339" s="129">
        <v>9.4194479999999997E-2</v>
      </c>
      <c r="AT339" s="63" t="s">
        <v>3550</v>
      </c>
      <c r="AU339" s="63" t="s">
        <v>3550</v>
      </c>
      <c r="AV339" t="str">
        <f t="shared" si="112"/>
        <v>23/09/2016</v>
      </c>
      <c r="AW339" s="67">
        <v>1.2674271229404308</v>
      </c>
      <c r="AX339" s="60">
        <f t="shared" si="113"/>
        <v>1.2674271229404308</v>
      </c>
      <c r="AY339" s="60">
        <f t="shared" si="114"/>
        <v>2.0194681556975129</v>
      </c>
      <c r="AZ339" s="60">
        <f t="shared" si="115"/>
        <v>3.2868952786379437</v>
      </c>
      <c r="BA339" s="67">
        <v>68.281858426733379</v>
      </c>
      <c r="BB339" s="60">
        <v>108.7976075379562</v>
      </c>
      <c r="BC339" s="67">
        <v>177.07946596468958</v>
      </c>
      <c r="BD339" s="60" t="e">
        <f ca="1">_xll.BDP($H339,BD$1)</f>
        <v>#NAME?</v>
      </c>
      <c r="BE339" s="60" t="e">
        <f t="shared" ca="1" si="116"/>
        <v>#NAME?</v>
      </c>
      <c r="BF339" s="63">
        <v>165.333</v>
      </c>
      <c r="BG339" s="63">
        <v>216.75</v>
      </c>
      <c r="BH339" s="63">
        <v>258.2</v>
      </c>
      <c r="BI339" s="63">
        <v>-121.56700000000001</v>
      </c>
      <c r="BJ339" s="63">
        <v>94.832999999999998</v>
      </c>
      <c r="BK339" s="63">
        <v>168</v>
      </c>
      <c r="BL339" s="45">
        <f t="shared" ca="1" si="117"/>
        <v>0</v>
      </c>
      <c r="BM339" s="45">
        <f t="shared" ca="1" si="118"/>
        <v>0</v>
      </c>
      <c r="BN339" s="45">
        <f t="shared" ca="1" si="119"/>
        <v>0</v>
      </c>
      <c r="BO339" s="45">
        <f t="shared" ca="1" si="120"/>
        <v>0</v>
      </c>
      <c r="BP339" s="45">
        <f t="shared" ca="1" si="121"/>
        <v>0</v>
      </c>
      <c r="BQ339" s="45">
        <f t="shared" ca="1" si="122"/>
        <v>0</v>
      </c>
      <c r="BR339" s="29">
        <f t="shared" ca="1" si="123"/>
        <v>0</v>
      </c>
      <c r="CI339" s="125">
        <f t="shared" si="110"/>
        <v>0.42407018644883293</v>
      </c>
      <c r="CJ339">
        <f t="shared" si="124"/>
        <v>0</v>
      </c>
      <c r="CK339">
        <f t="shared" si="125"/>
        <v>0</v>
      </c>
      <c r="CL339">
        <f t="shared" si="126"/>
        <v>0</v>
      </c>
      <c r="CM339">
        <f t="shared" si="127"/>
        <v>0</v>
      </c>
      <c r="CN339">
        <f t="shared" si="128"/>
        <v>0</v>
      </c>
      <c r="CO339">
        <f t="shared" si="129"/>
        <v>1</v>
      </c>
      <c r="CP339">
        <f t="shared" si="130"/>
        <v>0</v>
      </c>
      <c r="CR339" t="e">
        <f ca="1">_xll.BDP($H339,CR$1)</f>
        <v>#NAME?</v>
      </c>
      <c r="CS339" t="e">
        <f ca="1">_xll.BDP($H339,CS$1)</f>
        <v>#NAME?</v>
      </c>
      <c r="CT339" s="121" t="e">
        <f ca="1">_xll.BDP($H339,CT$1)</f>
        <v>#NAME?</v>
      </c>
      <c r="CU339" s="122" t="e">
        <f ca="1">_xll.BDP($H339,CU$1)</f>
        <v>#NAME?</v>
      </c>
      <c r="CV339" s="122" t="e">
        <f ca="1">_xll.BDP($H339,CV$1)</f>
        <v>#NAME?</v>
      </c>
      <c r="CW339" s="122" t="e">
        <f ca="1">_xll.BDP($H339,CW$1)</f>
        <v>#NAME?</v>
      </c>
    </row>
    <row r="340" spans="1:101" hidden="1" x14ac:dyDescent="0.3">
      <c r="A340" t="str">
        <f t="shared" si="131"/>
        <v>8A</v>
      </c>
      <c r="B340">
        <v>8</v>
      </c>
      <c r="C340" s="31" t="s">
        <v>3295</v>
      </c>
      <c r="D340" s="31">
        <v>18</v>
      </c>
      <c r="E340" s="31">
        <v>8</v>
      </c>
      <c r="F340" s="33" t="s">
        <v>2368</v>
      </c>
      <c r="G340" s="31" t="s">
        <v>4930</v>
      </c>
      <c r="H340" s="44" t="s">
        <v>2715</v>
      </c>
      <c r="I340" s="35">
        <v>1347</v>
      </c>
      <c r="J340" s="34" t="str">
        <f t="shared" si="111"/>
        <v>1347HEM SS Equity</v>
      </c>
      <c r="K340" s="44" t="s">
        <v>2716</v>
      </c>
      <c r="L340" s="25">
        <v>0.39744342421575074</v>
      </c>
      <c r="M340" s="25">
        <v>0.49802110817941952</v>
      </c>
      <c r="N340" s="25">
        <v>0.12168926448016497</v>
      </c>
      <c r="O340" s="25">
        <v>0.22730009633911369</v>
      </c>
      <c r="P340" s="26">
        <v>17.130226561060969</v>
      </c>
      <c r="Q340" s="26">
        <v>13.383536509423358</v>
      </c>
      <c r="R340" s="26">
        <v>18.092021412184554</v>
      </c>
      <c r="S340" s="27">
        <v>41.695608987676032</v>
      </c>
      <c r="T340" s="27">
        <v>50.393612235717498</v>
      </c>
      <c r="U340" s="25">
        <v>0.30004598405885957</v>
      </c>
      <c r="V340" s="28">
        <v>0.87938005390835583</v>
      </c>
      <c r="W340" s="25">
        <v>0.58534154738177202</v>
      </c>
      <c r="X340" s="29" t="e">
        <v>#N/A</v>
      </c>
      <c r="Y340" s="28" t="e">
        <v>#N/A</v>
      </c>
      <c r="Z340" s="28" t="e">
        <v>#N/A</v>
      </c>
      <c r="AA340" s="28">
        <v>758000000</v>
      </c>
      <c r="AB340" s="28">
        <v>1660800000</v>
      </c>
      <c r="AC340" s="28" t="e">
        <v>#N/A</v>
      </c>
      <c r="AD340" s="30">
        <v>341400000</v>
      </c>
      <c r="AE340" s="36">
        <v>0</v>
      </c>
      <c r="AF340" s="66" t="e">
        <f ca="1">_xll.BDP($H340,AF$1)/1000000</f>
        <v>#NAME?</v>
      </c>
      <c r="AG340" s="66" t="e">
        <f ca="1">_xll.BDP($H340,AG$1)</f>
        <v>#NAME?</v>
      </c>
      <c r="AH340" s="67" t="e">
        <f ca="1">_xll.BDP($H340,AH$1)</f>
        <v>#NAME?</v>
      </c>
      <c r="AI340" s="67" t="e">
        <f ca="1">_xll.BDP($H340,AI$1)</f>
        <v>#NAME?</v>
      </c>
      <c r="AJ340" s="67" t="e">
        <f ca="1">_xll.BDP($H340,AJ$1)</f>
        <v>#NAME?</v>
      </c>
      <c r="AK340" s="67" t="e">
        <f ca="1">_xll.BDP($H340,AK$1)</f>
        <v>#NAME?</v>
      </c>
      <c r="AL340" s="67" t="e">
        <f ca="1">_xll.BDP($H340,AL$1)</f>
        <v>#NAME?</v>
      </c>
      <c r="AM340" s="34" t="e">
        <f ca="1">_xll.BDP($H340,AM$1)</f>
        <v>#NAME?</v>
      </c>
      <c r="AN340" s="34" t="e">
        <f ca="1">_xll.BDP($H340,AN$1)</f>
        <v>#NAME?</v>
      </c>
      <c r="AO340" s="34" t="e">
        <f ca="1">_xll.BDP($H340,AO$1)</f>
        <v>#NAME?</v>
      </c>
      <c r="AP340" s="34" t="e">
        <f ca="1">_xll.BDP($H340,AP$1)</f>
        <v>#NAME?</v>
      </c>
      <c r="AQ340" s="129" t="e">
        <v>#VALUE!</v>
      </c>
      <c r="AR340" s="129" t="e">
        <v>#VALUE!</v>
      </c>
      <c r="AS340" s="129" t="e">
        <v>#VALUE!</v>
      </c>
      <c r="AT340" s="63" t="s">
        <v>3551</v>
      </c>
      <c r="AU340" s="63" t="s">
        <v>3551</v>
      </c>
      <c r="AV340" t="str">
        <f t="shared" si="112"/>
        <v>27/04/2021</v>
      </c>
      <c r="AW340" s="67">
        <v>0.53276505061267987</v>
      </c>
      <c r="AX340" s="60">
        <f t="shared" si="113"/>
        <v>0.53276505061267987</v>
      </c>
      <c r="AY340" s="60">
        <f t="shared" si="114"/>
        <v>-2.4795114436778877E-2</v>
      </c>
      <c r="AZ340" s="60">
        <f t="shared" si="115"/>
        <v>0.50796993617590103</v>
      </c>
      <c r="BA340" s="67">
        <v>33.641523144996604</v>
      </c>
      <c r="BB340" s="60">
        <v>-1.5656909462219204</v>
      </c>
      <c r="BC340" s="67">
        <v>32.075832198774684</v>
      </c>
      <c r="BD340" s="60" t="e">
        <f ca="1">_xll.BDP($H340,BD$1)</f>
        <v>#NAME?</v>
      </c>
      <c r="BE340" s="60" t="e">
        <f t="shared" ca="1" si="116"/>
        <v>#NAME?</v>
      </c>
      <c r="BF340" s="63">
        <v>337</v>
      </c>
      <c r="BG340" s="63">
        <v>462</v>
      </c>
      <c r="BH340" s="63">
        <v>565.66700000000003</v>
      </c>
      <c r="BI340" s="63">
        <v>346.3</v>
      </c>
      <c r="BJ340" s="63">
        <v>487.173</v>
      </c>
      <c r="BK340" s="63">
        <v>592.09299999999996</v>
      </c>
      <c r="BL340" s="45">
        <f t="shared" ca="1" si="117"/>
        <v>0</v>
      </c>
      <c r="BM340" s="45">
        <f t="shared" ca="1" si="118"/>
        <v>0</v>
      </c>
      <c r="BN340" s="45">
        <f t="shared" ca="1" si="119"/>
        <v>0</v>
      </c>
      <c r="BO340" s="45">
        <f t="shared" ca="1" si="120"/>
        <v>0</v>
      </c>
      <c r="BP340" s="45">
        <f t="shared" ca="1" si="121"/>
        <v>0</v>
      </c>
      <c r="BQ340" s="45">
        <f t="shared" ca="1" si="122"/>
        <v>0</v>
      </c>
      <c r="BR340" s="29">
        <f t="shared" ca="1" si="123"/>
        <v>0</v>
      </c>
      <c r="CI340" s="125">
        <f t="shared" si="110"/>
        <v>0.39744342421575074</v>
      </c>
      <c r="CJ340">
        <f t="shared" si="124"/>
        <v>0</v>
      </c>
      <c r="CK340">
        <f t="shared" si="125"/>
        <v>0</v>
      </c>
      <c r="CL340">
        <f t="shared" si="126"/>
        <v>0</v>
      </c>
      <c r="CM340">
        <f t="shared" si="127"/>
        <v>0</v>
      </c>
      <c r="CN340">
        <f t="shared" si="128"/>
        <v>1</v>
      </c>
      <c r="CO340">
        <f t="shared" si="129"/>
        <v>0</v>
      </c>
      <c r="CP340">
        <f t="shared" si="130"/>
        <v>0</v>
      </c>
      <c r="CR340" t="e">
        <f ca="1">_xll.BDP($H340,CR$1)</f>
        <v>#NAME?</v>
      </c>
      <c r="CS340" t="e">
        <f ca="1">_xll.BDP($H340,CS$1)</f>
        <v>#NAME?</v>
      </c>
      <c r="CT340" s="121" t="e">
        <f ca="1">_xll.BDP($H340,CT$1)</f>
        <v>#NAME?</v>
      </c>
      <c r="CU340" s="122" t="e">
        <f ca="1">_xll.BDP($H340,CU$1)</f>
        <v>#NAME?</v>
      </c>
      <c r="CV340" s="122" t="e">
        <f ca="1">_xll.BDP($H340,CV$1)</f>
        <v>#NAME?</v>
      </c>
      <c r="CW340" s="122" t="e">
        <f ca="1">_xll.BDP($H340,CW$1)</f>
        <v>#NAME?</v>
      </c>
    </row>
    <row r="341" spans="1:101" hidden="1" x14ac:dyDescent="0.3">
      <c r="A341" t="str">
        <f t="shared" si="131"/>
        <v>7A</v>
      </c>
      <c r="B341">
        <v>7</v>
      </c>
      <c r="C341" s="31" t="s">
        <v>3295</v>
      </c>
      <c r="D341" s="31">
        <v>11</v>
      </c>
      <c r="E341" s="31">
        <v>3</v>
      </c>
      <c r="F341" s="33">
        <v>0.1</v>
      </c>
      <c r="G341" s="31"/>
      <c r="H341" s="24" t="s">
        <v>330</v>
      </c>
      <c r="I341" s="34">
        <v>1348</v>
      </c>
      <c r="J341" s="34" t="str">
        <f t="shared" si="111"/>
        <v>1348AXP US Equity</v>
      </c>
      <c r="K341" s="24" t="s">
        <v>1014</v>
      </c>
      <c r="L341" s="25">
        <v>0.26753348242911534</v>
      </c>
      <c r="M341" s="25">
        <v>0.39919824130350445</v>
      </c>
      <c r="N341" s="25">
        <v>0.24390906374393015</v>
      </c>
      <c r="O341" s="25">
        <v>0.35566564894291147</v>
      </c>
      <c r="P341" s="26">
        <v>11.971287584538871</v>
      </c>
      <c r="Q341" s="26">
        <v>14.912559412264379</v>
      </c>
      <c r="R341" s="26">
        <v>29.344387039929515</v>
      </c>
      <c r="S341" s="27">
        <v>26.810160302695181</v>
      </c>
      <c r="T341" s="27">
        <v>25.121797752808988</v>
      </c>
      <c r="U341" s="25">
        <v>2.2188306140561883E-2</v>
      </c>
      <c r="V341" s="28">
        <v>0.33504509018036072</v>
      </c>
      <c r="W341" s="25">
        <v>0.10903456048084147</v>
      </c>
      <c r="X341" s="29" t="e">
        <v>#N/A</v>
      </c>
      <c r="Y341" s="28">
        <v>9.6350570644533331</v>
      </c>
      <c r="Z341" s="28">
        <v>20.99930103393892</v>
      </c>
      <c r="AA341" s="28">
        <v>30932000000</v>
      </c>
      <c r="AB341" s="28">
        <v>34718000000</v>
      </c>
      <c r="AC341" s="28">
        <v>623000000</v>
      </c>
      <c r="AD341" s="30">
        <v>16486000000</v>
      </c>
      <c r="AE341" s="36">
        <v>3.7789639694286059E-2</v>
      </c>
      <c r="AF341" s="66" t="e">
        <f ca="1">_xll.BDP($H341,AF$1)/1000000</f>
        <v>#NAME?</v>
      </c>
      <c r="AG341" s="66" t="e">
        <f ca="1">_xll.BDP($H341,AG$1)</f>
        <v>#NAME?</v>
      </c>
      <c r="AH341" s="67" t="e">
        <f ca="1">_xll.BDP($H341,AH$1)</f>
        <v>#NAME?</v>
      </c>
      <c r="AI341" s="67" t="e">
        <f ca="1">_xll.BDP($H341,AI$1)</f>
        <v>#NAME?</v>
      </c>
      <c r="AJ341" s="67" t="e">
        <f ca="1">_xll.BDP($H341,AJ$1)</f>
        <v>#NAME?</v>
      </c>
      <c r="AK341" s="67" t="e">
        <f ca="1">_xll.BDP($H341,AK$1)</f>
        <v>#NAME?</v>
      </c>
      <c r="AL341" s="67" t="e">
        <f ca="1">_xll.BDP($H341,AL$1)</f>
        <v>#NAME?</v>
      </c>
      <c r="AM341" s="34" t="e">
        <f ca="1">_xll.BDP($H341,AM$1)</f>
        <v>#NAME?</v>
      </c>
      <c r="AN341" s="34" t="e">
        <f ca="1">_xll.BDP($H341,AN$1)</f>
        <v>#NAME?</v>
      </c>
      <c r="AO341" s="34" t="e">
        <f ca="1">_xll.BDP($H341,AO$1)</f>
        <v>#NAME?</v>
      </c>
      <c r="AP341" s="34" t="e">
        <f ca="1">_xll.BDP($H341,AP$1)</f>
        <v>#NAME?</v>
      </c>
      <c r="AQ341" s="129">
        <v>0.10360580000000001</v>
      </c>
      <c r="AR341" s="129">
        <v>0.12741420000000001</v>
      </c>
      <c r="AS341" s="129">
        <v>0.1235257</v>
      </c>
      <c r="AT341" s="63" t="s">
        <v>3552</v>
      </c>
      <c r="AU341" s="63" t="s">
        <v>3552</v>
      </c>
      <c r="AV341" t="str">
        <f t="shared" si="112"/>
        <v>18/05/1977</v>
      </c>
      <c r="AW341" s="67">
        <v>1.4305299489583545</v>
      </c>
      <c r="AX341" s="60">
        <f t="shared" si="113"/>
        <v>1.4305299489583545</v>
      </c>
      <c r="AY341" s="60">
        <f t="shared" si="114"/>
        <v>2.9891827336263006</v>
      </c>
      <c r="AZ341" s="60">
        <f t="shared" si="115"/>
        <v>4.4197126825846551</v>
      </c>
      <c r="BA341" s="67">
        <v>21.189189189189189</v>
      </c>
      <c r="BB341" s="60">
        <v>44.276149905135128</v>
      </c>
      <c r="BC341" s="67">
        <v>65.465339094324321</v>
      </c>
      <c r="BD341" s="60" t="e">
        <f ca="1">_xll.BDP($H341,BD$1)</f>
        <v>#NAME?</v>
      </c>
      <c r="BE341" s="60" t="e">
        <f t="shared" ca="1" si="116"/>
        <v>#NAME?</v>
      </c>
      <c r="BF341" s="63">
        <v>8164.72</v>
      </c>
      <c r="BG341" s="63">
        <v>8864.52</v>
      </c>
      <c r="BH341" s="63">
        <v>9987.2139999999999</v>
      </c>
      <c r="BI341" s="63" t="s">
        <v>3317</v>
      </c>
      <c r="BJ341" s="63" t="s">
        <v>3317</v>
      </c>
      <c r="BK341" s="63" t="s">
        <v>3317</v>
      </c>
      <c r="BL341" s="45">
        <f t="shared" ca="1" si="117"/>
        <v>0</v>
      </c>
      <c r="BM341" s="45">
        <f t="shared" ca="1" si="118"/>
        <v>0</v>
      </c>
      <c r="BN341" s="45">
        <f t="shared" ca="1" si="119"/>
        <v>0</v>
      </c>
      <c r="BO341" s="45">
        <f t="shared" ca="1" si="120"/>
        <v>0</v>
      </c>
      <c r="BP341" s="45">
        <f t="shared" ca="1" si="121"/>
        <v>0</v>
      </c>
      <c r="BQ341" s="45">
        <f t="shared" ca="1" si="122"/>
        <v>0</v>
      </c>
      <c r="BR341" s="29">
        <f t="shared" ca="1" si="123"/>
        <v>0</v>
      </c>
      <c r="BS341">
        <v>0</v>
      </c>
      <c r="BT341">
        <v>1</v>
      </c>
      <c r="BU341">
        <v>1</v>
      </c>
      <c r="BV341">
        <v>0</v>
      </c>
      <c r="BW341">
        <v>0</v>
      </c>
      <c r="BX341">
        <v>1</v>
      </c>
      <c r="BY341">
        <v>0</v>
      </c>
      <c r="BZ341">
        <v>0</v>
      </c>
      <c r="CA341">
        <v>0</v>
      </c>
      <c r="CB341" t="s">
        <v>4738</v>
      </c>
      <c r="CC341">
        <v>3</v>
      </c>
      <c r="CD341">
        <v>1</v>
      </c>
      <c r="CE341">
        <v>1</v>
      </c>
      <c r="CF341">
        <v>1</v>
      </c>
      <c r="CG341">
        <v>1</v>
      </c>
      <c r="CH341">
        <v>1</v>
      </c>
      <c r="CI341" s="125">
        <f t="shared" si="110"/>
        <v>0.26753348242911534</v>
      </c>
      <c r="CJ341">
        <f t="shared" si="124"/>
        <v>0</v>
      </c>
      <c r="CK341">
        <f t="shared" si="125"/>
        <v>0</v>
      </c>
      <c r="CL341">
        <f t="shared" si="126"/>
        <v>0</v>
      </c>
      <c r="CM341">
        <f t="shared" si="127"/>
        <v>1</v>
      </c>
      <c r="CN341">
        <f t="shared" si="128"/>
        <v>0</v>
      </c>
      <c r="CO341">
        <f t="shared" si="129"/>
        <v>0</v>
      </c>
      <c r="CP341">
        <f t="shared" si="130"/>
        <v>0</v>
      </c>
      <c r="CR341" t="e">
        <f ca="1">_xll.BDP($H341,CR$1)</f>
        <v>#NAME?</v>
      </c>
      <c r="CS341" t="e">
        <f ca="1">_xll.BDP($H341,CS$1)</f>
        <v>#NAME?</v>
      </c>
      <c r="CT341" s="121" t="e">
        <f ca="1">_xll.BDP($H341,CT$1)</f>
        <v>#NAME?</v>
      </c>
      <c r="CU341" s="122" t="e">
        <f ca="1">_xll.BDP($H341,CU$1)</f>
        <v>#NAME?</v>
      </c>
      <c r="CV341" s="122" t="e">
        <f ca="1">_xll.BDP($H341,CV$1)</f>
        <v>#NAME?</v>
      </c>
      <c r="CW341" s="122" t="e">
        <f ca="1">_xll.BDP($H341,CW$1)</f>
        <v>#NAME?</v>
      </c>
    </row>
    <row r="342" spans="1:101" hidden="1" x14ac:dyDescent="0.3">
      <c r="A342" t="str">
        <f t="shared" si="131"/>
        <v>7A</v>
      </c>
      <c r="B342">
        <v>7</v>
      </c>
      <c r="C342" s="31" t="s">
        <v>3295</v>
      </c>
      <c r="D342" s="31"/>
      <c r="E342" s="31"/>
      <c r="F342" s="33">
        <v>0.28999999999999998</v>
      </c>
      <c r="G342" s="31" t="s">
        <v>3302</v>
      </c>
      <c r="H342" s="31" t="s">
        <v>3300</v>
      </c>
      <c r="I342" s="35">
        <v>1355</v>
      </c>
      <c r="J342" s="34" t="str">
        <f t="shared" si="111"/>
        <v>1355TPL US Equity</v>
      </c>
      <c r="K342" s="24" t="s">
        <v>3301</v>
      </c>
      <c r="L342" s="25">
        <v>1.7567099335240717</v>
      </c>
      <c r="M342" s="25">
        <v>2.1231791030123621</v>
      </c>
      <c r="N342" s="25">
        <v>1.7567099335240717</v>
      </c>
      <c r="O342" s="25">
        <v>2.1231791030123621</v>
      </c>
      <c r="P342" s="26">
        <v>63.519691893004882</v>
      </c>
      <c r="Q342" s="26">
        <v>50.099637005004581</v>
      </c>
      <c r="R342" s="26">
        <v>55.883159582947698</v>
      </c>
      <c r="S342" s="27">
        <v>84.14098283839165</v>
      </c>
      <c r="T342" s="27">
        <v>86.674248076928833</v>
      </c>
      <c r="U342" s="25">
        <v>-0.61828671207881492</v>
      </c>
      <c r="V342" s="28">
        <v>-1.0592162840746056</v>
      </c>
      <c r="W342" s="25">
        <v>0.86788812573868024</v>
      </c>
      <c r="X342" s="29" t="e">
        <v>#N/A</v>
      </c>
      <c r="Y342" s="28">
        <v>38.009253445051932</v>
      </c>
      <c r="Z342" s="28">
        <v>27.290050283421664</v>
      </c>
      <c r="AA342" s="28">
        <v>264842000</v>
      </c>
      <c r="AB342" s="28">
        <v>264842000</v>
      </c>
      <c r="AC342" s="28">
        <v>5730000</v>
      </c>
      <c r="AD342" s="30">
        <v>454189000</v>
      </c>
      <c r="AE342" s="36">
        <v>1.2615893383591412E-2</v>
      </c>
      <c r="AF342" s="66" t="e">
        <f ca="1">_xll.BDP($H342,AF$1)/1000000</f>
        <v>#NAME?</v>
      </c>
      <c r="AG342" s="66" t="e">
        <f ca="1">_xll.BDP($H342,AG$1)</f>
        <v>#NAME?</v>
      </c>
      <c r="AH342" s="67" t="e">
        <f ca="1">_xll.BDP($H342,AH$1)</f>
        <v>#NAME?</v>
      </c>
      <c r="AI342" s="67" t="e">
        <f ca="1">_xll.BDP($H342,AI$1)</f>
        <v>#NAME?</v>
      </c>
      <c r="AJ342" s="67" t="e">
        <f ca="1">_xll.BDP($H342,AJ$1)</f>
        <v>#NAME?</v>
      </c>
      <c r="AK342" s="67" t="e">
        <f ca="1">_xll.BDP($H342,AK$1)</f>
        <v>#NAME?</v>
      </c>
      <c r="AL342" s="67" t="e">
        <f ca="1">_xll.BDP($H342,AL$1)</f>
        <v>#NAME?</v>
      </c>
      <c r="AM342" s="34" t="e">
        <f ca="1">_xll.BDP($H342,AM$1)</f>
        <v>#NAME?</v>
      </c>
      <c r="AN342" s="34" t="e">
        <f ca="1">_xll.BDP($H342,AN$1)</f>
        <v>#NAME?</v>
      </c>
      <c r="AO342" s="34" t="e">
        <f ca="1">_xll.BDP($H342,AO$1)</f>
        <v>#NAME?</v>
      </c>
      <c r="AP342" s="34" t="e">
        <f ca="1">_xll.BDP($H342,AP$1)</f>
        <v>#NAME?</v>
      </c>
      <c r="AQ342" s="129">
        <v>0.29398610000000003</v>
      </c>
      <c r="AR342" s="129">
        <v>0.36953150000000001</v>
      </c>
      <c r="AS342" s="129">
        <v>0.2366962</v>
      </c>
      <c r="AT342" s="63" t="s">
        <v>4065</v>
      </c>
      <c r="AU342" s="63" t="s">
        <v>3317</v>
      </c>
      <c r="AV342" t="str">
        <f t="shared" si="112"/>
        <v>11/01/2021</v>
      </c>
      <c r="AW342" s="67">
        <v>0.86193178804434312</v>
      </c>
      <c r="AX342" s="60">
        <f t="shared" si="113"/>
        <v>0.86193178804434312</v>
      </c>
      <c r="AY342" s="60">
        <f t="shared" si="114"/>
        <v>0.30660865895579376</v>
      </c>
      <c r="AZ342" s="60">
        <f t="shared" si="115"/>
        <v>1.1685404470001368</v>
      </c>
      <c r="BA342" s="67">
        <v>55.35924294630815</v>
      </c>
      <c r="BB342" s="60">
        <v>19.692536551050488</v>
      </c>
      <c r="BC342" s="67">
        <v>75.051779497358638</v>
      </c>
      <c r="BD342" s="60" t="e">
        <f ca="1">_xll.BDP($H342,BD$1)</f>
        <v>#NAME?</v>
      </c>
      <c r="BE342" s="60" t="e">
        <f t="shared" ca="1" si="116"/>
        <v>#NAME?</v>
      </c>
      <c r="BF342" s="63">
        <v>367.5</v>
      </c>
      <c r="BG342" s="63">
        <v>478</v>
      </c>
      <c r="BH342" s="63">
        <v>577</v>
      </c>
      <c r="BI342" s="63">
        <v>391</v>
      </c>
      <c r="BJ342" s="63">
        <v>498</v>
      </c>
      <c r="BK342" s="63">
        <v>599</v>
      </c>
      <c r="BL342" s="45">
        <f t="shared" ca="1" si="117"/>
        <v>0</v>
      </c>
      <c r="BM342" s="45">
        <f t="shared" ca="1" si="118"/>
        <v>0</v>
      </c>
      <c r="BN342" s="45">
        <f t="shared" ca="1" si="119"/>
        <v>0</v>
      </c>
      <c r="BO342" s="45">
        <f t="shared" ca="1" si="120"/>
        <v>0</v>
      </c>
      <c r="BP342" s="45">
        <f t="shared" ca="1" si="121"/>
        <v>0</v>
      </c>
      <c r="BQ342" s="45">
        <f t="shared" ca="1" si="122"/>
        <v>0</v>
      </c>
      <c r="BR342" s="29">
        <f t="shared" ca="1" si="123"/>
        <v>0</v>
      </c>
      <c r="CI342" s="125">
        <f t="shared" si="110"/>
        <v>1.7567099335240717</v>
      </c>
      <c r="CJ342">
        <f t="shared" si="124"/>
        <v>0</v>
      </c>
      <c r="CK342">
        <f t="shared" si="125"/>
        <v>0</v>
      </c>
      <c r="CL342">
        <f t="shared" si="126"/>
        <v>0</v>
      </c>
      <c r="CM342">
        <f t="shared" si="127"/>
        <v>0</v>
      </c>
      <c r="CN342">
        <f t="shared" si="128"/>
        <v>0</v>
      </c>
      <c r="CO342">
        <f t="shared" si="129"/>
        <v>0</v>
      </c>
      <c r="CP342">
        <f t="shared" si="130"/>
        <v>1</v>
      </c>
      <c r="CR342" t="e">
        <f ca="1">_xll.BDP($H342,CR$1)</f>
        <v>#NAME?</v>
      </c>
      <c r="CS342" t="e">
        <f ca="1">_xll.BDP($H342,CS$1)</f>
        <v>#NAME?</v>
      </c>
      <c r="CT342" s="121" t="e">
        <f ca="1">_xll.BDP($H342,CT$1)</f>
        <v>#NAME?</v>
      </c>
      <c r="CU342" s="122" t="e">
        <f ca="1">_xll.BDP($H342,CU$1)</f>
        <v>#NAME?</v>
      </c>
      <c r="CV342" s="122" t="e">
        <f ca="1">_xll.BDP($H342,CV$1)</f>
        <v>#NAME?</v>
      </c>
      <c r="CW342" s="122" t="e">
        <f ca="1">_xll.BDP($H342,CW$1)</f>
        <v>#NAME?</v>
      </c>
    </row>
    <row r="343" spans="1:101" hidden="1" x14ac:dyDescent="0.3">
      <c r="A343" t="str">
        <f t="shared" si="131"/>
        <v>7A</v>
      </c>
      <c r="B343">
        <v>7</v>
      </c>
      <c r="C343" s="31" t="s">
        <v>3295</v>
      </c>
      <c r="D343" s="31"/>
      <c r="E343" s="31"/>
      <c r="F343" s="33">
        <v>0.15</v>
      </c>
      <c r="G343" s="31"/>
      <c r="H343" s="31" t="s">
        <v>3303</v>
      </c>
      <c r="I343" s="34">
        <v>1356</v>
      </c>
      <c r="J343" s="34" t="str">
        <f t="shared" si="111"/>
        <v>1356CSX US Equity</v>
      </c>
      <c r="K343" s="24" t="s">
        <v>3304</v>
      </c>
      <c r="L343" s="25">
        <v>0.18119302746272054</v>
      </c>
      <c r="M343" s="25">
        <v>0.20070776810186308</v>
      </c>
      <c r="N343" s="25">
        <v>0.18031657307219554</v>
      </c>
      <c r="O343" s="25">
        <v>0.19851074051197584</v>
      </c>
      <c r="P343" s="26">
        <v>15.784961553172689</v>
      </c>
      <c r="Q343" s="26">
        <v>12.018931569093438</v>
      </c>
      <c r="R343" s="26">
        <v>32.376678083540014</v>
      </c>
      <c r="S343" s="27">
        <v>51.896300664670989</v>
      </c>
      <c r="T343" s="27">
        <v>49.781188985390159</v>
      </c>
      <c r="U343" s="25">
        <v>0.42444618318744193</v>
      </c>
      <c r="V343" s="28">
        <v>2.2992052980132449</v>
      </c>
      <c r="W343" s="25">
        <v>0.2977897469490744</v>
      </c>
      <c r="X343" s="29">
        <v>4.3168596748763118E-2</v>
      </c>
      <c r="Y343" s="28">
        <v>5.9341879347632194</v>
      </c>
      <c r="Z343" s="28">
        <v>-3.0079652902723852</v>
      </c>
      <c r="AA343" s="28">
        <v>28823000000</v>
      </c>
      <c r="AB343" s="28">
        <v>29142000000</v>
      </c>
      <c r="AC343" s="28">
        <v>55000000</v>
      </c>
      <c r="AD343" s="30">
        <v>5572000000</v>
      </c>
      <c r="AE343" s="36">
        <v>9.8707824838478106E-3</v>
      </c>
      <c r="AF343" s="66" t="e">
        <f ca="1">_xll.BDP($H343,AF$1)/1000000</f>
        <v>#NAME?</v>
      </c>
      <c r="AG343" s="66" t="e">
        <f ca="1">_xll.BDP($H343,AG$1)</f>
        <v>#NAME?</v>
      </c>
      <c r="AH343" s="67" t="e">
        <f ca="1">_xll.BDP($H343,AH$1)</f>
        <v>#NAME?</v>
      </c>
      <c r="AI343" s="67" t="e">
        <f ca="1">_xll.BDP($H343,AI$1)</f>
        <v>#NAME?</v>
      </c>
      <c r="AJ343" s="67" t="e">
        <f ca="1">_xll.BDP($H343,AJ$1)</f>
        <v>#NAME?</v>
      </c>
      <c r="AK343" s="67" t="e">
        <f ca="1">_xll.BDP($H343,AK$1)</f>
        <v>#NAME?</v>
      </c>
      <c r="AL343" s="67" t="e">
        <f ca="1">_xll.BDP($H343,AL$1)</f>
        <v>#NAME?</v>
      </c>
      <c r="AM343" s="34" t="e">
        <f ca="1">_xll.BDP($H343,AM$1)</f>
        <v>#NAME?</v>
      </c>
      <c r="AN343" s="34" t="e">
        <f ca="1">_xll.BDP($H343,AN$1)</f>
        <v>#NAME?</v>
      </c>
      <c r="AO343" s="34" t="e">
        <f ca="1">_xll.BDP($H343,AO$1)</f>
        <v>#NAME?</v>
      </c>
      <c r="AP343" s="34" t="e">
        <f ca="1">_xll.BDP($H343,AP$1)</f>
        <v>#NAME?</v>
      </c>
      <c r="AQ343" s="129">
        <v>0.18135410000000002</v>
      </c>
      <c r="AR343" s="129">
        <v>0.1897634</v>
      </c>
      <c r="AS343" s="129">
        <v>0.13405510000000001</v>
      </c>
      <c r="AT343" s="63" t="s">
        <v>4066</v>
      </c>
      <c r="AU343" s="63" t="s">
        <v>3317</v>
      </c>
      <c r="AV343" t="str">
        <f t="shared" si="112"/>
        <v>03/11/1980</v>
      </c>
      <c r="AW343" s="67">
        <v>1.3349514490771062</v>
      </c>
      <c r="AX343" s="60">
        <f t="shared" si="113"/>
        <v>1.3349514490771062</v>
      </c>
      <c r="AY343" s="60">
        <f t="shared" si="114"/>
        <v>7.3920249340373951</v>
      </c>
      <c r="AZ343" s="60">
        <f t="shared" si="115"/>
        <v>8.7269763831145006</v>
      </c>
      <c r="BA343" s="67">
        <v>21.862957333456158</v>
      </c>
      <c r="BB343" s="60">
        <v>121.0617253926581</v>
      </c>
      <c r="BC343" s="67">
        <v>142.92468272611427</v>
      </c>
      <c r="BD343" s="60" t="e">
        <f ca="1">_xll.BDP($H343,BD$1)</f>
        <v>#NAME?</v>
      </c>
      <c r="BE343" s="60" t="e">
        <f t="shared" ca="1" si="116"/>
        <v>#NAME?</v>
      </c>
      <c r="BF343" s="63">
        <v>3839.2000000000003</v>
      </c>
      <c r="BG343" s="63">
        <v>3970.962</v>
      </c>
      <c r="BH343" s="63">
        <v>4198.067</v>
      </c>
      <c r="BI343" s="63">
        <v>3154.2739999999999</v>
      </c>
      <c r="BJ343" s="63">
        <v>3536.0480000000002</v>
      </c>
      <c r="BK343" s="63">
        <v>3686.4659999999999</v>
      </c>
      <c r="BL343" s="45">
        <f t="shared" ca="1" si="117"/>
        <v>0</v>
      </c>
      <c r="BM343" s="45">
        <f t="shared" ca="1" si="118"/>
        <v>0</v>
      </c>
      <c r="BN343" s="45">
        <f t="shared" ca="1" si="119"/>
        <v>0</v>
      </c>
      <c r="BO343" s="45">
        <f t="shared" ca="1" si="120"/>
        <v>0</v>
      </c>
      <c r="BP343" s="45">
        <f t="shared" ca="1" si="121"/>
        <v>0</v>
      </c>
      <c r="BQ343" s="45">
        <f t="shared" ca="1" si="122"/>
        <v>0</v>
      </c>
      <c r="BR343" s="29">
        <f t="shared" ca="1" si="123"/>
        <v>0</v>
      </c>
      <c r="CI343" s="125">
        <f t="shared" si="110"/>
        <v>0.18119302746272054</v>
      </c>
      <c r="CJ343">
        <f t="shared" si="124"/>
        <v>0</v>
      </c>
      <c r="CK343">
        <f t="shared" si="125"/>
        <v>0</v>
      </c>
      <c r="CL343">
        <f t="shared" si="126"/>
        <v>1</v>
      </c>
      <c r="CM343">
        <f t="shared" si="127"/>
        <v>0</v>
      </c>
      <c r="CN343">
        <f t="shared" si="128"/>
        <v>0</v>
      </c>
      <c r="CO343">
        <f t="shared" si="129"/>
        <v>0</v>
      </c>
      <c r="CP343">
        <f t="shared" si="130"/>
        <v>0</v>
      </c>
      <c r="CR343" t="e">
        <f ca="1">_xll.BDP($H343,CR$1)</f>
        <v>#NAME?</v>
      </c>
      <c r="CS343" t="e">
        <f ca="1">_xll.BDP($H343,CS$1)</f>
        <v>#NAME?</v>
      </c>
      <c r="CT343" s="121" t="e">
        <f ca="1">_xll.BDP($H343,CT$1)</f>
        <v>#NAME?</v>
      </c>
      <c r="CU343" s="122" t="e">
        <f ca="1">_xll.BDP($H343,CU$1)</f>
        <v>#NAME?</v>
      </c>
      <c r="CV343" s="122" t="e">
        <f ca="1">_xll.BDP($H343,CV$1)</f>
        <v>#NAME?</v>
      </c>
      <c r="CW343" s="122" t="e">
        <f ca="1">_xll.BDP($H343,CW$1)</f>
        <v>#NAME?</v>
      </c>
    </row>
    <row r="344" spans="1:101" hidden="1" x14ac:dyDescent="0.3">
      <c r="A344" t="str">
        <f t="shared" si="131"/>
        <v>7A</v>
      </c>
      <c r="B344">
        <v>7</v>
      </c>
      <c r="C344" s="31" t="s">
        <v>3295</v>
      </c>
      <c r="D344" s="31"/>
      <c r="E344" s="31"/>
      <c r="F344" s="33">
        <v>0.13</v>
      </c>
      <c r="G344" s="31"/>
      <c r="H344" s="31" t="s">
        <v>3305</v>
      </c>
      <c r="I344" s="35">
        <v>1357</v>
      </c>
      <c r="J344" s="34" t="str">
        <f t="shared" si="111"/>
        <v>1357UNP US Equity</v>
      </c>
      <c r="K344" s="24" t="s">
        <v>3306</v>
      </c>
      <c r="L344" s="25">
        <v>0.20200262945793165</v>
      </c>
      <c r="M344" s="25">
        <v>0.21711025791197588</v>
      </c>
      <c r="N344" s="25">
        <v>0.20200262945793165</v>
      </c>
      <c r="O344" s="25">
        <v>0.21711025791197588</v>
      </c>
      <c r="P344" s="26">
        <v>15.69133630399395</v>
      </c>
      <c r="Q344" s="26">
        <v>12.006988221052234</v>
      </c>
      <c r="R344" s="26">
        <v>51.976528721432977</v>
      </c>
      <c r="S344" s="27">
        <v>51.456013215726713</v>
      </c>
      <c r="T344" s="27">
        <v>50.625125628140701</v>
      </c>
      <c r="U344" s="25">
        <v>0.51542410612875378</v>
      </c>
      <c r="V344" s="28">
        <v>2.8784675236806496</v>
      </c>
      <c r="W344" s="25">
        <v>0.19980918631593295</v>
      </c>
      <c r="X344" s="29">
        <v>3.7946364548974619E-2</v>
      </c>
      <c r="Y344" s="28">
        <v>2.711675976931855</v>
      </c>
      <c r="Z344" s="28">
        <v>-5.3263077838981099</v>
      </c>
      <c r="AA344" s="28">
        <v>46101000000</v>
      </c>
      <c r="AB344" s="28">
        <v>46101000000</v>
      </c>
      <c r="AC344" s="28">
        <v>95000000</v>
      </c>
      <c r="AD344" s="30">
        <v>9053000000</v>
      </c>
      <c r="AE344" s="36">
        <v>1.049375897492544E-2</v>
      </c>
      <c r="AF344" s="66" t="e">
        <f ca="1">_xll.BDP($H344,AF$1)/1000000</f>
        <v>#NAME?</v>
      </c>
      <c r="AG344" s="66" t="e">
        <f ca="1">_xll.BDP($H344,AG$1)</f>
        <v>#NAME?</v>
      </c>
      <c r="AH344" s="67" t="e">
        <f ca="1">_xll.BDP($H344,AH$1)</f>
        <v>#NAME?</v>
      </c>
      <c r="AI344" s="67" t="e">
        <f ca="1">_xll.BDP($H344,AI$1)</f>
        <v>#NAME?</v>
      </c>
      <c r="AJ344" s="67" t="e">
        <f ca="1">_xll.BDP($H344,AJ$1)</f>
        <v>#NAME?</v>
      </c>
      <c r="AK344" s="67" t="e">
        <f ca="1">_xll.BDP($H344,AK$1)</f>
        <v>#NAME?</v>
      </c>
      <c r="AL344" s="67" t="e">
        <f ca="1">_xll.BDP($H344,AL$1)</f>
        <v>#NAME?</v>
      </c>
      <c r="AM344" s="34" t="e">
        <f ca="1">_xll.BDP($H344,AM$1)</f>
        <v>#NAME?</v>
      </c>
      <c r="AN344" s="34" t="e">
        <f ca="1">_xll.BDP($H344,AN$1)</f>
        <v>#NAME?</v>
      </c>
      <c r="AO344" s="34" t="e">
        <f ca="1">_xll.BDP($H344,AO$1)</f>
        <v>#NAME?</v>
      </c>
      <c r="AP344" s="34" t="e">
        <f ca="1">_xll.BDP($H344,AP$1)</f>
        <v>#NAME?</v>
      </c>
      <c r="AQ344" s="129">
        <v>0.15854469999999998</v>
      </c>
      <c r="AR344" s="129">
        <v>0.14343830000000002</v>
      </c>
      <c r="AS344" s="129">
        <v>0.10349800000000001</v>
      </c>
      <c r="AT344" s="63" t="s">
        <v>3998</v>
      </c>
      <c r="AU344" s="63" t="s">
        <v>3557</v>
      </c>
      <c r="AV344" t="str">
        <f t="shared" si="112"/>
        <v>20/06/1969</v>
      </c>
      <c r="AW344" s="67">
        <v>2.1848738694391332</v>
      </c>
      <c r="AX344" s="60">
        <f t="shared" si="113"/>
        <v>2.1848738694391332</v>
      </c>
      <c r="AY344" s="60">
        <f t="shared" si="114"/>
        <v>4.3559194232489045</v>
      </c>
      <c r="AZ344" s="60">
        <f t="shared" si="115"/>
        <v>6.5407932926880381</v>
      </c>
      <c r="BA344" s="67">
        <v>44.71487194000283</v>
      </c>
      <c r="BB344" s="60">
        <v>89.146738361398036</v>
      </c>
      <c r="BC344" s="67">
        <v>133.86161030140087</v>
      </c>
      <c r="BD344" s="60" t="e">
        <f ca="1">_xll.BDP($H344,BD$1)</f>
        <v>#NAME?</v>
      </c>
      <c r="BE344" s="60" t="e">
        <f t="shared" ca="1" si="116"/>
        <v>#NAME?</v>
      </c>
      <c r="BF344" s="63">
        <v>6508.1030000000001</v>
      </c>
      <c r="BG344" s="63">
        <v>7074.4830000000002</v>
      </c>
      <c r="BH344" s="63">
        <v>7603.8420000000006</v>
      </c>
      <c r="BI344" s="63">
        <v>5282.05</v>
      </c>
      <c r="BJ344" s="63">
        <v>6055.7529999999997</v>
      </c>
      <c r="BK344" s="63">
        <v>6568.6220000000003</v>
      </c>
      <c r="BL344" s="45">
        <f t="shared" ca="1" si="117"/>
        <v>0</v>
      </c>
      <c r="BM344" s="45">
        <f t="shared" ca="1" si="118"/>
        <v>0</v>
      </c>
      <c r="BN344" s="45">
        <f t="shared" ca="1" si="119"/>
        <v>0</v>
      </c>
      <c r="BO344" s="45">
        <f t="shared" ca="1" si="120"/>
        <v>0</v>
      </c>
      <c r="BP344" s="45">
        <f t="shared" ca="1" si="121"/>
        <v>0</v>
      </c>
      <c r="BQ344" s="45">
        <f t="shared" ca="1" si="122"/>
        <v>0</v>
      </c>
      <c r="BR344" s="29">
        <f t="shared" ca="1" si="123"/>
        <v>0</v>
      </c>
      <c r="CI344" s="125">
        <f t="shared" si="110"/>
        <v>0.20200262945793165</v>
      </c>
      <c r="CJ344">
        <f t="shared" si="124"/>
        <v>0</v>
      </c>
      <c r="CK344">
        <f t="shared" si="125"/>
        <v>0</v>
      </c>
      <c r="CL344">
        <f t="shared" si="126"/>
        <v>0</v>
      </c>
      <c r="CM344">
        <f t="shared" si="127"/>
        <v>1</v>
      </c>
      <c r="CN344">
        <f t="shared" si="128"/>
        <v>0</v>
      </c>
      <c r="CO344">
        <f t="shared" si="129"/>
        <v>0</v>
      </c>
      <c r="CP344">
        <f t="shared" si="130"/>
        <v>0</v>
      </c>
      <c r="CR344" t="e">
        <f ca="1">_xll.BDP($H344,CR$1)</f>
        <v>#NAME?</v>
      </c>
      <c r="CS344" t="e">
        <f ca="1">_xll.BDP($H344,CS$1)</f>
        <v>#NAME?</v>
      </c>
      <c r="CT344" s="121" t="e">
        <f ca="1">_xll.BDP($H344,CT$1)</f>
        <v>#NAME?</v>
      </c>
      <c r="CU344" s="122" t="e">
        <f ca="1">_xll.BDP($H344,CU$1)</f>
        <v>#NAME?</v>
      </c>
      <c r="CV344" s="122" t="e">
        <f ca="1">_xll.BDP($H344,CV$1)</f>
        <v>#NAME?</v>
      </c>
      <c r="CW344" s="122" t="e">
        <f ca="1">_xll.BDP($H344,CW$1)</f>
        <v>#NAME?</v>
      </c>
    </row>
    <row r="345" spans="1:101" hidden="1" x14ac:dyDescent="0.3">
      <c r="A345" t="str">
        <f t="shared" si="131"/>
        <v>7A</v>
      </c>
      <c r="B345">
        <v>7</v>
      </c>
      <c r="C345" s="31" t="s">
        <v>3295</v>
      </c>
      <c r="D345" s="31"/>
      <c r="E345" s="31"/>
      <c r="F345" s="33">
        <v>0.13</v>
      </c>
      <c r="G345" s="31"/>
      <c r="H345" s="31" t="s">
        <v>3307</v>
      </c>
      <c r="I345" s="34">
        <v>1358</v>
      </c>
      <c r="J345" s="34" t="str">
        <f t="shared" si="111"/>
        <v>1358NSC US Equity</v>
      </c>
      <c r="K345" s="24" t="s">
        <v>3308</v>
      </c>
      <c r="L345" s="25">
        <v>0.14900341648475743</v>
      </c>
      <c r="M345" s="25">
        <v>0.1696149843912591</v>
      </c>
      <c r="N345" s="25">
        <v>0.14900341648475743</v>
      </c>
      <c r="O345" s="25">
        <v>0.1696149843912591</v>
      </c>
      <c r="P345" s="26">
        <v>15.588478234125938</v>
      </c>
      <c r="Q345" s="26">
        <v>12.068467584326251</v>
      </c>
      <c r="R345" s="26">
        <v>23.16328089201161</v>
      </c>
      <c r="S345" s="27">
        <v>46.797155036944822</v>
      </c>
      <c r="T345" s="27">
        <v>47.461749705766969</v>
      </c>
      <c r="U345" s="25">
        <v>0.36855676683091221</v>
      </c>
      <c r="V345" s="28">
        <v>2.5437885462555068</v>
      </c>
      <c r="W345" s="25">
        <v>0.32492532359774312</v>
      </c>
      <c r="X345" s="29">
        <v>4.6637309847878304E-2</v>
      </c>
      <c r="Y345" s="28">
        <v>4.4901767236582026</v>
      </c>
      <c r="Z345" s="28">
        <v>-7.469323201554257</v>
      </c>
      <c r="AA345" s="28">
        <v>27869000000</v>
      </c>
      <c r="AB345" s="28">
        <v>27869000000</v>
      </c>
      <c r="AC345" s="28">
        <v>41000000</v>
      </c>
      <c r="AD345" s="30">
        <v>4401000000</v>
      </c>
      <c r="AE345" s="36">
        <v>9.3160645307884572E-3</v>
      </c>
      <c r="AF345" s="66" t="e">
        <f ca="1">_xll.BDP($H345,AF$1)/1000000</f>
        <v>#NAME?</v>
      </c>
      <c r="AG345" s="66" t="e">
        <f ca="1">_xll.BDP($H345,AG$1)</f>
        <v>#NAME?</v>
      </c>
      <c r="AH345" s="67" t="e">
        <f ca="1">_xll.BDP($H345,AH$1)</f>
        <v>#NAME?</v>
      </c>
      <c r="AI345" s="67" t="e">
        <f ca="1">_xll.BDP($H345,AI$1)</f>
        <v>#NAME?</v>
      </c>
      <c r="AJ345" s="67" t="e">
        <f ca="1">_xll.BDP($H345,AJ$1)</f>
        <v>#NAME?</v>
      </c>
      <c r="AK345" s="67" t="e">
        <f ca="1">_xll.BDP($H345,AK$1)</f>
        <v>#NAME?</v>
      </c>
      <c r="AL345" s="67" t="e">
        <f ca="1">_xll.BDP($H345,AL$1)</f>
        <v>#NAME?</v>
      </c>
      <c r="AM345" s="34" t="e">
        <f ca="1">_xll.BDP($H345,AM$1)</f>
        <v>#NAME?</v>
      </c>
      <c r="AN345" s="34" t="e">
        <f ca="1">_xll.BDP($H345,AN$1)</f>
        <v>#NAME?</v>
      </c>
      <c r="AO345" s="34" t="e">
        <f ca="1">_xll.BDP($H345,AO$1)</f>
        <v>#NAME?</v>
      </c>
      <c r="AP345" s="34" t="e">
        <f ca="1">_xll.BDP($H345,AP$1)</f>
        <v>#NAME?</v>
      </c>
      <c r="AQ345" s="129">
        <v>0.14970710000000001</v>
      </c>
      <c r="AR345" s="129">
        <v>0.1566623</v>
      </c>
      <c r="AS345" s="129">
        <v>0.1058123</v>
      </c>
      <c r="AT345" s="63" t="s">
        <v>3998</v>
      </c>
      <c r="AU345" s="63" t="s">
        <v>3558</v>
      </c>
      <c r="AV345" t="str">
        <f t="shared" si="112"/>
        <v>02/06/1982</v>
      </c>
      <c r="AW345" s="67">
        <v>2.2776161353778868</v>
      </c>
      <c r="AX345" s="60">
        <f t="shared" si="113"/>
        <v>2.2776161353778868</v>
      </c>
      <c r="AY345" s="60">
        <f t="shared" si="114"/>
        <v>6.0502228103440006</v>
      </c>
      <c r="AZ345" s="60">
        <f t="shared" si="115"/>
        <v>8.3278389457218864</v>
      </c>
      <c r="BA345" s="67">
        <v>36.409357236008759</v>
      </c>
      <c r="BB345" s="60">
        <v>96.717230018532263</v>
      </c>
      <c r="BC345" s="67">
        <v>133.12658725454102</v>
      </c>
      <c r="BD345" s="60" t="e">
        <f ca="1">_xll.BDP($H345,BD$1)</f>
        <v>#NAME?</v>
      </c>
      <c r="BE345" s="60" t="e">
        <f t="shared" ca="1" si="116"/>
        <v>#NAME?</v>
      </c>
      <c r="BF345" s="63">
        <v>2976.9050000000002</v>
      </c>
      <c r="BG345" s="63">
        <v>3151.556</v>
      </c>
      <c r="BH345" s="63">
        <v>3342.933</v>
      </c>
      <c r="BI345" s="63">
        <v>2309.2840000000001</v>
      </c>
      <c r="BJ345" s="63">
        <v>2383.7809999999999</v>
      </c>
      <c r="BK345" s="63">
        <v>2697.915</v>
      </c>
      <c r="BL345" s="45">
        <f t="shared" ca="1" si="117"/>
        <v>0</v>
      </c>
      <c r="BM345" s="45">
        <f t="shared" ca="1" si="118"/>
        <v>0</v>
      </c>
      <c r="BN345" s="45">
        <f t="shared" ca="1" si="119"/>
        <v>0</v>
      </c>
      <c r="BO345" s="45">
        <f t="shared" ca="1" si="120"/>
        <v>0</v>
      </c>
      <c r="BP345" s="45">
        <f t="shared" ca="1" si="121"/>
        <v>0</v>
      </c>
      <c r="BQ345" s="45">
        <f t="shared" ca="1" si="122"/>
        <v>0</v>
      </c>
      <c r="BR345" s="29">
        <f t="shared" ca="1" si="123"/>
        <v>0</v>
      </c>
      <c r="CI345" s="125">
        <f t="shared" si="110"/>
        <v>0.14900341648475743</v>
      </c>
      <c r="CJ345">
        <f t="shared" si="124"/>
        <v>0</v>
      </c>
      <c r="CK345">
        <f t="shared" si="125"/>
        <v>0</v>
      </c>
      <c r="CL345">
        <f t="shared" si="126"/>
        <v>1</v>
      </c>
      <c r="CM345">
        <f t="shared" si="127"/>
        <v>0</v>
      </c>
      <c r="CN345">
        <f t="shared" si="128"/>
        <v>0</v>
      </c>
      <c r="CO345">
        <f t="shared" si="129"/>
        <v>0</v>
      </c>
      <c r="CP345">
        <f t="shared" si="130"/>
        <v>0</v>
      </c>
      <c r="CR345" t="e">
        <f ca="1">_xll.BDP($H345,CR$1)</f>
        <v>#NAME?</v>
      </c>
      <c r="CS345" t="e">
        <f ca="1">_xll.BDP($H345,CS$1)</f>
        <v>#NAME?</v>
      </c>
      <c r="CT345" s="121" t="e">
        <f ca="1">_xll.BDP($H345,CT$1)</f>
        <v>#NAME?</v>
      </c>
      <c r="CU345" s="122" t="e">
        <f ca="1">_xll.BDP($H345,CU$1)</f>
        <v>#NAME?</v>
      </c>
      <c r="CV345" s="122" t="e">
        <f ca="1">_xll.BDP($H345,CV$1)</f>
        <v>#NAME?</v>
      </c>
      <c r="CW345" s="122" t="e">
        <f ca="1">_xll.BDP($H345,CW$1)</f>
        <v>#NAME?</v>
      </c>
    </row>
    <row r="346" spans="1:101" hidden="1" x14ac:dyDescent="0.3">
      <c r="A346" t="str">
        <f t="shared" si="131"/>
        <v>7A</v>
      </c>
      <c r="B346">
        <v>7</v>
      </c>
      <c r="C346" s="31" t="s">
        <v>3295</v>
      </c>
      <c r="D346" s="31"/>
      <c r="E346" s="31"/>
      <c r="F346" s="33">
        <v>0.15</v>
      </c>
      <c r="G346" s="31"/>
      <c r="H346" s="31" t="s">
        <v>3309</v>
      </c>
      <c r="I346" s="35">
        <v>1359</v>
      </c>
      <c r="J346" s="34" t="str">
        <f t="shared" si="111"/>
        <v>1359PBT US Equity</v>
      </c>
      <c r="K346" s="24" t="s">
        <v>3310</v>
      </c>
      <c r="L346" s="25">
        <v>-10.51754395936706</v>
      </c>
      <c r="M346" s="25">
        <v>-20.766779722602116</v>
      </c>
      <c r="N346" s="25">
        <v>-10.51754395936706</v>
      </c>
      <c r="O346" s="25">
        <v>-20.766779722602116</v>
      </c>
      <c r="P346" s="26">
        <v>18920.340707457577</v>
      </c>
      <c r="Q346" s="26">
        <v>18920.340707457577</v>
      </c>
      <c r="R346" s="26">
        <v>18941.607144717331</v>
      </c>
      <c r="S346" s="27" t="e">
        <v>#N/A</v>
      </c>
      <c r="T346" s="27" t="e">
        <v>#N/A</v>
      </c>
      <c r="U346" s="25">
        <v>-0.9018139766625044</v>
      </c>
      <c r="V346" s="28" t="e">
        <v>#N/A</v>
      </c>
      <c r="W346" s="25">
        <v>9.8186023337495612E-2</v>
      </c>
      <c r="X346" s="29" t="e">
        <v>#N/A</v>
      </c>
      <c r="Y346" s="28">
        <v>56.672504584671529</v>
      </c>
      <c r="Z346" s="28">
        <v>13.092084144248206</v>
      </c>
      <c r="AA346" s="28">
        <v>-2576011</v>
      </c>
      <c r="AB346" s="28">
        <v>-2576011</v>
      </c>
      <c r="AC346" s="28" t="e">
        <v>#N/A</v>
      </c>
      <c r="AD346" s="30" t="e">
        <v>#N/A</v>
      </c>
      <c r="AE346" s="36">
        <v>0</v>
      </c>
      <c r="AF346" s="66" t="e">
        <f ca="1">_xll.BDP($H346,AF$1)/1000000</f>
        <v>#NAME?</v>
      </c>
      <c r="AG346" s="66" t="e">
        <f ca="1">_xll.BDP($H346,AG$1)</f>
        <v>#NAME?</v>
      </c>
      <c r="AH346" s="67" t="e">
        <f ca="1">_xll.BDP($H346,AH$1)</f>
        <v>#NAME?</v>
      </c>
      <c r="AI346" s="67" t="e">
        <f ca="1">_xll.BDP($H346,AI$1)</f>
        <v>#NAME?</v>
      </c>
      <c r="AJ346" s="67" t="e">
        <f ca="1">_xll.BDP($H346,AJ$1)</f>
        <v>#NAME?</v>
      </c>
      <c r="AK346" s="67" t="e">
        <f ca="1">_xll.BDP($H346,AK$1)</f>
        <v>#NAME?</v>
      </c>
      <c r="AL346" s="67" t="e">
        <f ca="1">_xll.BDP($H346,AL$1)</f>
        <v>#NAME?</v>
      </c>
      <c r="AM346" s="34" t="e">
        <f ca="1">_xll.BDP($H346,AM$1)</f>
        <v>#NAME?</v>
      </c>
      <c r="AN346" s="34" t="e">
        <f ca="1">_xll.BDP($H346,AN$1)</f>
        <v>#NAME?</v>
      </c>
      <c r="AO346" s="34" t="e">
        <f ca="1">_xll.BDP($H346,AO$1)</f>
        <v>#NAME?</v>
      </c>
      <c r="AP346" s="34" t="e">
        <f ca="1">_xll.BDP($H346,AP$1)</f>
        <v>#NAME?</v>
      </c>
      <c r="AQ346" s="129">
        <v>0.1506989</v>
      </c>
      <c r="AR346" s="129">
        <v>0.139684</v>
      </c>
      <c r="AS346" s="129">
        <v>0.28556339999999997</v>
      </c>
      <c r="AT346" s="63" t="s">
        <v>4067</v>
      </c>
      <c r="AU346" s="63" t="s">
        <v>3317</v>
      </c>
      <c r="AV346" t="str">
        <f t="shared" si="112"/>
        <v>24/10/1980</v>
      </c>
      <c r="AW346" s="67">
        <v>1.1322689677008839</v>
      </c>
      <c r="AX346" s="60">
        <f t="shared" si="113"/>
        <v>1.1322689677008839</v>
      </c>
      <c r="AY346" s="60">
        <f t="shared" si="114"/>
        <v>1.6073611377387311E-16</v>
      </c>
      <c r="AZ346" s="60">
        <f t="shared" si="115"/>
        <v>1.1322689677008841</v>
      </c>
      <c r="BA346" s="67">
        <v>100.10513145269564</v>
      </c>
      <c r="BB346" s="60">
        <v>1.4210854715202004E-14</v>
      </c>
      <c r="BC346" s="67">
        <v>100.10513145269566</v>
      </c>
      <c r="BD346" s="60" t="e">
        <f ca="1">_xll.BDP($H346,BD$1)</f>
        <v>#NAME?</v>
      </c>
      <c r="BE346" s="60" t="e">
        <f t="shared" ca="1" si="116"/>
        <v>#NAME?</v>
      </c>
      <c r="BF346" s="63" t="s">
        <v>3317</v>
      </c>
      <c r="BG346" s="63" t="s">
        <v>3317</v>
      </c>
      <c r="BH346" s="63" t="s">
        <v>3317</v>
      </c>
      <c r="BI346" s="63" t="s">
        <v>3317</v>
      </c>
      <c r="BJ346" s="63" t="s">
        <v>3317</v>
      </c>
      <c r="BK346" s="63" t="s">
        <v>3317</v>
      </c>
      <c r="BL346" s="45">
        <f t="shared" ca="1" si="117"/>
        <v>0</v>
      </c>
      <c r="BM346" s="45">
        <f t="shared" ca="1" si="118"/>
        <v>0</v>
      </c>
      <c r="BN346" s="45">
        <f t="shared" ca="1" si="119"/>
        <v>0</v>
      </c>
      <c r="BO346" s="45">
        <f t="shared" ca="1" si="120"/>
        <v>0</v>
      </c>
      <c r="BP346" s="45">
        <f t="shared" ca="1" si="121"/>
        <v>0</v>
      </c>
      <c r="BQ346" s="45">
        <f t="shared" ca="1" si="122"/>
        <v>0</v>
      </c>
      <c r="BR346" s="29">
        <f t="shared" ca="1" si="123"/>
        <v>0</v>
      </c>
      <c r="CI346" s="125">
        <f t="shared" si="110"/>
        <v>-10.51754395936706</v>
      </c>
      <c r="CJ346">
        <f t="shared" si="124"/>
        <v>0</v>
      </c>
      <c r="CK346">
        <f t="shared" si="125"/>
        <v>0</v>
      </c>
      <c r="CL346">
        <f t="shared" si="126"/>
        <v>0</v>
      </c>
      <c r="CM346">
        <f t="shared" si="127"/>
        <v>0</v>
      </c>
      <c r="CN346">
        <f t="shared" si="128"/>
        <v>0</v>
      </c>
      <c r="CO346">
        <f t="shared" si="129"/>
        <v>0</v>
      </c>
      <c r="CP346">
        <f t="shared" si="130"/>
        <v>1</v>
      </c>
      <c r="CR346" t="e">
        <f ca="1">_xll.BDP($H346,CR$1)</f>
        <v>#NAME?</v>
      </c>
      <c r="CS346" t="e">
        <f ca="1">_xll.BDP($H346,CS$1)</f>
        <v>#NAME?</v>
      </c>
      <c r="CT346" s="121" t="e">
        <f ca="1">_xll.BDP($H346,CT$1)</f>
        <v>#NAME?</v>
      </c>
      <c r="CU346" s="122" t="e">
        <f ca="1">_xll.BDP($H346,CU$1)</f>
        <v>#NAME?</v>
      </c>
      <c r="CV346" s="122" t="e">
        <f ca="1">_xll.BDP($H346,CV$1)</f>
        <v>#NAME?</v>
      </c>
      <c r="CW346" s="122" t="e">
        <f ca="1">_xll.BDP($H346,CW$1)</f>
        <v>#NAME?</v>
      </c>
    </row>
    <row r="347" spans="1:101" x14ac:dyDescent="0.3">
      <c r="A347" t="str">
        <f t="shared" si="131"/>
        <v>10C</v>
      </c>
      <c r="B347">
        <v>10</v>
      </c>
      <c r="C347" s="31" t="s">
        <v>3294</v>
      </c>
      <c r="D347" s="31">
        <v>10</v>
      </c>
      <c r="E347" s="31">
        <v>2</v>
      </c>
      <c r="F347" s="33">
        <v>0.16</v>
      </c>
      <c r="G347" s="31" t="s">
        <v>3020</v>
      </c>
      <c r="H347" s="24" t="s">
        <v>2250</v>
      </c>
      <c r="I347" s="35">
        <v>1329</v>
      </c>
      <c r="J347" s="34" t="str">
        <f t="shared" si="111"/>
        <v>1329COTN SW Equity</v>
      </c>
      <c r="K347" s="24" t="s">
        <v>2251</v>
      </c>
      <c r="L347" s="25">
        <v>0.26088805291869099</v>
      </c>
      <c r="M347" s="25">
        <v>0.36449726355616241</v>
      </c>
      <c r="N347" s="25">
        <v>0.22879017004034735</v>
      </c>
      <c r="O347" s="25">
        <v>0.32776766506701971</v>
      </c>
      <c r="P347" s="26">
        <v>25.23237494072718</v>
      </c>
      <c r="Q347" s="26">
        <v>19.775510674089663</v>
      </c>
      <c r="R347" s="26">
        <v>25.756786345529846</v>
      </c>
      <c r="S347" s="27">
        <v>16.367500213630201</v>
      </c>
      <c r="T347" s="27">
        <v>20.28905430639756</v>
      </c>
      <c r="U347" s="25">
        <v>-5.5821747341143022E-2</v>
      </c>
      <c r="V347" s="28">
        <v>-0.24708612947171901</v>
      </c>
      <c r="W347" s="25">
        <v>0.59542278120908543</v>
      </c>
      <c r="X347" s="29">
        <v>1.7523961334886477E-2</v>
      </c>
      <c r="Y347" s="28">
        <v>6.8057218022808446</v>
      </c>
      <c r="Z347" s="28">
        <v>17.122475705311313</v>
      </c>
      <c r="AA347" s="28">
        <v>271703000</v>
      </c>
      <c r="AB347" s="28">
        <v>302150000</v>
      </c>
      <c r="AC347" s="28">
        <v>1324000</v>
      </c>
      <c r="AD347" s="30">
        <v>63229000</v>
      </c>
      <c r="AE347" s="36">
        <v>2.0939758655047526E-2</v>
      </c>
      <c r="AF347" s="66" t="e">
        <f ca="1">_xll.BDP($H347,AF$1)/1000000</f>
        <v>#NAME?</v>
      </c>
      <c r="AG347" s="66" t="e">
        <f ca="1">_xll.BDP($H347,AG$1)</f>
        <v>#NAME?</v>
      </c>
      <c r="AH347" s="67" t="e">
        <f ca="1">_xll.BDP($H347,AH$1)</f>
        <v>#NAME?</v>
      </c>
      <c r="AI347" s="67" t="e">
        <f ca="1">_xll.BDP($H347,AI$1)</f>
        <v>#NAME?</v>
      </c>
      <c r="AJ347" s="67" t="e">
        <f ca="1">_xll.BDP($H347,AJ$1)</f>
        <v>#NAME?</v>
      </c>
      <c r="AK347" s="67" t="e">
        <f ca="1">_xll.BDP($H347,AK$1)</f>
        <v>#NAME?</v>
      </c>
      <c r="AL347" s="67" t="e">
        <f ca="1">_xll.BDP($H347,AL$1)</f>
        <v>#NAME?</v>
      </c>
      <c r="AM347" s="34" t="e">
        <f ca="1">_xll.BDP($H347,AM$1)</f>
        <v>#NAME?</v>
      </c>
      <c r="AN347" s="34" t="e">
        <f ca="1">_xll.BDP($H347,AN$1)</f>
        <v>#NAME?</v>
      </c>
      <c r="AO347" s="34" t="e">
        <f ca="1">_xll.BDP($H347,AO$1)</f>
        <v>#NAME?</v>
      </c>
      <c r="AP347" s="34" t="e">
        <f ca="1">_xll.BDP($H347,AP$1)</f>
        <v>#NAME?</v>
      </c>
      <c r="AQ347" s="129">
        <v>0.15384249999999999</v>
      </c>
      <c r="AR347" s="129">
        <v>0.2692059</v>
      </c>
      <c r="AS347" s="129">
        <v>8.8704730000000009E-2</v>
      </c>
      <c r="AT347" s="63" t="s">
        <v>3998</v>
      </c>
      <c r="AU347" s="63" t="s">
        <v>3317</v>
      </c>
      <c r="AV347" t="str">
        <f t="shared" si="112"/>
        <v>#N/A N/A</v>
      </c>
      <c r="AW347" s="67">
        <v>1.6400708987507679</v>
      </c>
      <c r="AX347" s="60">
        <f t="shared" si="113"/>
        <v>1.6400708987507679</v>
      </c>
      <c r="AY347" s="60">
        <f t="shared" si="114"/>
        <v>0</v>
      </c>
      <c r="AZ347" s="60">
        <f t="shared" si="115"/>
        <v>1.6400708987507679</v>
      </c>
      <c r="BA347" s="67">
        <v>36.800996345421616</v>
      </c>
      <c r="BB347" s="60">
        <v>0</v>
      </c>
      <c r="BC347" s="67">
        <v>36.800996345421616</v>
      </c>
      <c r="BD347" s="60" t="e">
        <f ca="1">_xll.BDP($H347,BD$1)</f>
        <v>#NAME?</v>
      </c>
      <c r="BE347" s="60" t="e">
        <f t="shared" ca="1" si="116"/>
        <v>#NAME?</v>
      </c>
      <c r="BF347" s="63">
        <v>40.670999999999999</v>
      </c>
      <c r="BG347" s="63">
        <v>78.713999999999999</v>
      </c>
      <c r="BH347" s="63">
        <v>111.083</v>
      </c>
      <c r="BI347" s="63">
        <v>48.872999999999998</v>
      </c>
      <c r="BJ347" s="63">
        <v>61.207999999999998</v>
      </c>
      <c r="BK347" s="63">
        <v>94.058000000000007</v>
      </c>
      <c r="BL347" s="45">
        <f t="shared" ca="1" si="117"/>
        <v>0</v>
      </c>
      <c r="BM347" s="45">
        <f t="shared" ca="1" si="118"/>
        <v>0</v>
      </c>
      <c r="BN347" s="45">
        <f t="shared" ca="1" si="119"/>
        <v>0</v>
      </c>
      <c r="BO347" s="45">
        <f t="shared" ca="1" si="120"/>
        <v>0</v>
      </c>
      <c r="BP347" s="45">
        <f t="shared" ca="1" si="121"/>
        <v>0</v>
      </c>
      <c r="BQ347" s="45">
        <f t="shared" ca="1" si="122"/>
        <v>0</v>
      </c>
      <c r="BR347" s="29">
        <f t="shared" ca="1" si="123"/>
        <v>0</v>
      </c>
      <c r="CI347" s="125">
        <f t="shared" si="110"/>
        <v>0.26088805291869099</v>
      </c>
      <c r="CJ347">
        <f t="shared" si="124"/>
        <v>0</v>
      </c>
      <c r="CK347">
        <f t="shared" si="125"/>
        <v>0</v>
      </c>
      <c r="CL347">
        <f t="shared" si="126"/>
        <v>0</v>
      </c>
      <c r="CM347">
        <f t="shared" si="127"/>
        <v>1</v>
      </c>
      <c r="CN347">
        <f t="shared" si="128"/>
        <v>0</v>
      </c>
      <c r="CO347">
        <f t="shared" si="129"/>
        <v>0</v>
      </c>
      <c r="CP347">
        <f t="shared" si="130"/>
        <v>0</v>
      </c>
      <c r="CR347" t="e">
        <f ca="1">_xll.BDP($H347,CR$1)</f>
        <v>#NAME?</v>
      </c>
      <c r="CS347" t="e">
        <f ca="1">_xll.BDP($H347,CS$1)</f>
        <v>#NAME?</v>
      </c>
      <c r="CT347" s="121" t="e">
        <f ca="1">_xll.BDP($H347,CT$1)</f>
        <v>#NAME?</v>
      </c>
      <c r="CU347" s="122" t="e">
        <f ca="1">_xll.BDP($H347,CU$1)</f>
        <v>#NAME?</v>
      </c>
      <c r="CV347" s="122" t="e">
        <f ca="1">_xll.BDP($H347,CV$1)</f>
        <v>#NAME?</v>
      </c>
      <c r="CW347" s="122" t="e">
        <f ca="1">_xll.BDP($H347,CW$1)</f>
        <v>#NAME?</v>
      </c>
    </row>
    <row r="348" spans="1:101" hidden="1" x14ac:dyDescent="0.3">
      <c r="A348" t="str">
        <f t="shared" si="131"/>
        <v>9B</v>
      </c>
      <c r="B348">
        <v>9</v>
      </c>
      <c r="C348" s="31" t="s">
        <v>3296</v>
      </c>
      <c r="D348" s="31">
        <v>2</v>
      </c>
      <c r="E348" s="31">
        <v>1</v>
      </c>
      <c r="F348" s="33">
        <v>0.14000000000000001</v>
      </c>
      <c r="G348" s="33"/>
      <c r="H348" s="31" t="s">
        <v>1705</v>
      </c>
      <c r="I348" s="34">
        <v>1342</v>
      </c>
      <c r="J348" s="34" t="str">
        <f t="shared" si="111"/>
        <v>1342RIO LN Equity</v>
      </c>
      <c r="K348" s="24" t="s">
        <v>1706</v>
      </c>
      <c r="L348" s="25">
        <v>0.37275617048448123</v>
      </c>
      <c r="M348" s="25">
        <v>0.35495229233940856</v>
      </c>
      <c r="N348" s="25">
        <v>0.36637642549489879</v>
      </c>
      <c r="O348" s="25">
        <v>0.34968277646974244</v>
      </c>
      <c r="P348" s="26">
        <v>21.416057037021147</v>
      </c>
      <c r="Q348" s="26">
        <v>13.888096037414483</v>
      </c>
      <c r="R348" s="26">
        <v>16.889471726918636</v>
      </c>
      <c r="S348" s="27">
        <v>47.36212630952771</v>
      </c>
      <c r="T348" s="27">
        <v>44.040033120927383</v>
      </c>
      <c r="U348" s="25">
        <v>3.6908452159537093E-2</v>
      </c>
      <c r="V348" s="28">
        <v>0.17851074462768615</v>
      </c>
      <c r="W348" s="25">
        <v>0.54693714379433356</v>
      </c>
      <c r="X348" s="29">
        <v>0.17296490978832221</v>
      </c>
      <c r="Y348" s="28">
        <v>6.5473421498970126</v>
      </c>
      <c r="Z348" s="28">
        <v>-0.93471594198598629</v>
      </c>
      <c r="AA348" s="28">
        <v>54813000000</v>
      </c>
      <c r="AB348" s="28">
        <v>55639000000</v>
      </c>
      <c r="AC348" s="28" t="e">
        <v>#N/A</v>
      </c>
      <c r="AD348" s="30">
        <v>12635000000</v>
      </c>
      <c r="AE348" s="36">
        <v>0</v>
      </c>
      <c r="AF348" s="66" t="e">
        <f ca="1">_xll.BDP($H348,AF$1)/1000000</f>
        <v>#NAME?</v>
      </c>
      <c r="AG348" s="66" t="e">
        <f ca="1">_xll.BDP($H348,AG$1)</f>
        <v>#NAME?</v>
      </c>
      <c r="AH348" s="67" t="e">
        <f ca="1">_xll.BDP($H348,AH$1)</f>
        <v>#NAME?</v>
      </c>
      <c r="AI348" s="67" t="e">
        <f ca="1">_xll.BDP($H348,AI$1)</f>
        <v>#NAME?</v>
      </c>
      <c r="AJ348" s="67" t="e">
        <f ca="1">_xll.BDP($H348,AJ$1)</f>
        <v>#NAME?</v>
      </c>
      <c r="AK348" s="67" t="e">
        <f ca="1">_xll.BDP($H348,AK$1)</f>
        <v>#NAME?</v>
      </c>
      <c r="AL348" s="67" t="e">
        <f ca="1">_xll.BDP($H348,AL$1)</f>
        <v>#NAME?</v>
      </c>
      <c r="AM348" s="34" t="e">
        <f ca="1">_xll.BDP($H348,AM$1)</f>
        <v>#NAME?</v>
      </c>
      <c r="AN348" s="34" t="e">
        <f ca="1">_xll.BDP($H348,AN$1)</f>
        <v>#NAME?</v>
      </c>
      <c r="AO348" s="34" t="e">
        <f ca="1">_xll.BDP($H348,AO$1)</f>
        <v>#NAME?</v>
      </c>
      <c r="AP348" s="34" t="e">
        <f ca="1">_xll.BDP($H348,AP$1)</f>
        <v>#NAME?</v>
      </c>
      <c r="AQ348" s="129">
        <v>0.13291150000000002</v>
      </c>
      <c r="AR348" s="129">
        <v>0.1087205</v>
      </c>
      <c r="AS348" s="129">
        <v>0.14352300000000001</v>
      </c>
      <c r="AT348" s="63" t="s">
        <v>3998</v>
      </c>
      <c r="AU348" s="63" t="s">
        <v>3548</v>
      </c>
      <c r="AV348" t="str">
        <f t="shared" si="112"/>
        <v>01/11/1973</v>
      </c>
      <c r="AW348" s="67">
        <v>6.1305748531727442</v>
      </c>
      <c r="AX348" s="60">
        <f t="shared" si="113"/>
        <v>6.1305748531727442</v>
      </c>
      <c r="AY348" s="60">
        <f t="shared" si="114"/>
        <v>7.6875729898872647E-2</v>
      </c>
      <c r="AZ348" s="60">
        <f t="shared" si="115"/>
        <v>6.2074505830716165</v>
      </c>
      <c r="BA348" s="67">
        <v>63.207545285504366</v>
      </c>
      <c r="BB348" s="60">
        <v>0.79260530950445229</v>
      </c>
      <c r="BC348" s="67">
        <v>64.000150595008819</v>
      </c>
      <c r="BD348" s="60" t="e">
        <f ca="1">_xll.BDP($H348,BD$1)</f>
        <v>#NAME?</v>
      </c>
      <c r="BE348" s="60" t="e">
        <f t="shared" ca="1" si="116"/>
        <v>#NAME?</v>
      </c>
      <c r="BF348" s="63">
        <v>10637.348</v>
      </c>
      <c r="BG348" s="63">
        <v>10594.782999999999</v>
      </c>
      <c r="BH348" s="63">
        <v>10314.455</v>
      </c>
      <c r="BI348" s="63">
        <v>7667.7690000000002</v>
      </c>
      <c r="BJ348" s="63">
        <v>6782.3689999999997</v>
      </c>
      <c r="BK348" s="63">
        <v>7542.0259999999998</v>
      </c>
      <c r="BL348" s="45">
        <f t="shared" ca="1" si="117"/>
        <v>0</v>
      </c>
      <c r="BM348" s="45">
        <f t="shared" ca="1" si="118"/>
        <v>0</v>
      </c>
      <c r="BN348" s="45">
        <f t="shared" ca="1" si="119"/>
        <v>0</v>
      </c>
      <c r="BO348" s="45">
        <f t="shared" ca="1" si="120"/>
        <v>0</v>
      </c>
      <c r="BP348" s="45">
        <f t="shared" ca="1" si="121"/>
        <v>0</v>
      </c>
      <c r="BQ348" s="45">
        <f t="shared" ca="1" si="122"/>
        <v>0</v>
      </c>
      <c r="BR348" s="29">
        <f t="shared" ca="1" si="123"/>
        <v>0</v>
      </c>
      <c r="CI348" s="125">
        <f t="shared" si="110"/>
        <v>0.37275617048448123</v>
      </c>
      <c r="CJ348">
        <f t="shared" si="124"/>
        <v>0</v>
      </c>
      <c r="CK348">
        <f t="shared" si="125"/>
        <v>0</v>
      </c>
      <c r="CL348">
        <f t="shared" si="126"/>
        <v>0</v>
      </c>
      <c r="CM348">
        <f t="shared" si="127"/>
        <v>0</v>
      </c>
      <c r="CN348">
        <f t="shared" si="128"/>
        <v>1</v>
      </c>
      <c r="CO348">
        <f t="shared" si="129"/>
        <v>0</v>
      </c>
      <c r="CP348">
        <f t="shared" si="130"/>
        <v>0</v>
      </c>
      <c r="CR348" t="e">
        <f ca="1">_xll.BDP($H348,CR$1)</f>
        <v>#NAME?</v>
      </c>
      <c r="CS348" t="e">
        <f ca="1">_xll.BDP($H348,CS$1)</f>
        <v>#NAME?</v>
      </c>
      <c r="CT348" s="121" t="e">
        <f ca="1">_xll.BDP($H348,CT$1)</f>
        <v>#NAME?</v>
      </c>
      <c r="CU348" s="122" t="e">
        <f ca="1">_xll.BDP($H348,CU$1)</f>
        <v>#NAME?</v>
      </c>
      <c r="CV348" s="122" t="e">
        <f ca="1">_xll.BDP($H348,CV$1)</f>
        <v>#NAME?</v>
      </c>
      <c r="CW348" s="122" t="e">
        <f ca="1">_xll.BDP($H348,CW$1)</f>
        <v>#NAME?</v>
      </c>
    </row>
    <row r="349" spans="1:101" hidden="1" x14ac:dyDescent="0.3">
      <c r="A349" t="str">
        <f t="shared" si="131"/>
        <v>8A</v>
      </c>
      <c r="B349">
        <v>8</v>
      </c>
      <c r="C349" s="31" t="s">
        <v>3295</v>
      </c>
      <c r="D349" s="31"/>
      <c r="E349" s="31"/>
      <c r="F349" s="31"/>
      <c r="G349" s="31"/>
      <c r="H349" s="24" t="s">
        <v>4764</v>
      </c>
      <c r="I349" s="34"/>
      <c r="J349" s="34"/>
      <c r="K349" s="24" t="s">
        <v>4820</v>
      </c>
      <c r="L349" s="25">
        <v>0.40235869700758409</v>
      </c>
      <c r="M349" s="25">
        <v>0.47045295792810704</v>
      </c>
      <c r="N349" s="25">
        <v>0.34612524889246254</v>
      </c>
      <c r="O349" s="25">
        <v>0.43395684023750758</v>
      </c>
      <c r="P349" s="26">
        <v>22.420649654942832</v>
      </c>
      <c r="Q349" s="26">
        <v>15.547142872988145</v>
      </c>
      <c r="R349" s="26">
        <v>16.142359168567371</v>
      </c>
      <c r="S349" s="27">
        <v>56.378722449582369</v>
      </c>
      <c r="T349" s="27">
        <v>55.273829101804502</v>
      </c>
      <c r="U349" s="25">
        <v>-0.39770856962554257</v>
      </c>
      <c r="V349" s="28">
        <v>-1.9007764259949869</v>
      </c>
      <c r="W349" s="25">
        <v>0.80112398494751436</v>
      </c>
      <c r="X349" s="29">
        <v>4.5473336089293095E-3</v>
      </c>
      <c r="Y349" s="28">
        <v>3.5429129601178304</v>
      </c>
      <c r="Z349" s="28">
        <v>5.1182352224987904</v>
      </c>
      <c r="AA349" s="28">
        <v>93055000000</v>
      </c>
      <c r="AB349" s="28">
        <v>100881000000</v>
      </c>
      <c r="AC349" s="28">
        <v>39000000</v>
      </c>
      <c r="AD349" s="30">
        <v>36907000000</v>
      </c>
      <c r="AE349" s="36">
        <v>1.0567101091933778E-3</v>
      </c>
      <c r="AF349" s="66" t="e">
        <f ca="1">_xll.BDP($H349,AF$1)/1000000</f>
        <v>#NAME?</v>
      </c>
      <c r="AG349" s="66" t="e">
        <f ca="1">_xll.BDP($H349,AG$1)</f>
        <v>#NAME?</v>
      </c>
      <c r="AH349" s="67" t="e">
        <f ca="1">_xll.BDP($H349,AH$1)</f>
        <v>#NAME?</v>
      </c>
      <c r="AI349" s="67" t="e">
        <f ca="1">_xll.BDP($H349,AI$1)</f>
        <v>#NAME?</v>
      </c>
      <c r="AJ349" s="67" t="e">
        <f ca="1">_xll.BDP($H349,AJ$1)</f>
        <v>#NAME?</v>
      </c>
      <c r="AK349" s="67" t="e">
        <f ca="1">_xll.BDP($H349,AK$1)</f>
        <v>#NAME?</v>
      </c>
      <c r="AL349" s="67" t="e">
        <f ca="1">_xll.BDP($H349,AL$1)</f>
        <v>#NAME?</v>
      </c>
      <c r="AM349" s="34" t="e">
        <f ca="1">_xll.BDP($H349,AM$1)</f>
        <v>#NAME?</v>
      </c>
      <c r="AN349" s="34" t="e">
        <f ca="1">_xll.BDP($H349,AN$1)</f>
        <v>#NAME?</v>
      </c>
      <c r="AO349" s="34" t="e">
        <f ca="1">_xll.BDP($H349,AO$1)</f>
        <v>#NAME?</v>
      </c>
      <c r="AP349" s="34" t="e">
        <f ca="1">_xll.BDP($H349,AP$1)</f>
        <v>#NAME?</v>
      </c>
      <c r="AQ349" s="129">
        <v>0.10010289999999999</v>
      </c>
      <c r="AR349" s="129">
        <v>0.12576409999999999</v>
      </c>
      <c r="AS349" s="129">
        <v>2.8149030000000002E-2</v>
      </c>
      <c r="AT349" s="63" t="s">
        <v>4871</v>
      </c>
      <c r="AU349" s="63" t="s">
        <v>4871</v>
      </c>
      <c r="AV349" t="str">
        <f t="shared" si="112"/>
        <v>10/09/1999</v>
      </c>
      <c r="AW349" s="67">
        <v>2.8501027320689492</v>
      </c>
      <c r="AX349" s="60">
        <f t="shared" si="113"/>
        <v>2.8501027320689492</v>
      </c>
      <c r="AY349" s="60">
        <f t="shared" si="114"/>
        <v>0</v>
      </c>
      <c r="AZ349" s="60">
        <f t="shared" si="115"/>
        <v>2.8501027320689492</v>
      </c>
      <c r="BA349" s="67">
        <v>55.030900528909243</v>
      </c>
      <c r="BB349" s="60">
        <v>0</v>
      </c>
      <c r="BC349" s="67">
        <v>59.360446879042676</v>
      </c>
      <c r="BD349" s="60"/>
      <c r="BE349" s="60" t="e">
        <f t="shared" ca="1" si="116"/>
        <v>#NAME?</v>
      </c>
      <c r="BF349" s="63">
        <v>30998.600000000002</v>
      </c>
      <c r="BG349" s="63">
        <v>31311</v>
      </c>
      <c r="BH349" s="63">
        <v>31947</v>
      </c>
      <c r="BI349" s="63">
        <v>31220</v>
      </c>
      <c r="BJ349" s="63">
        <v>33110.332999999999</v>
      </c>
      <c r="BK349" s="63">
        <v>34200</v>
      </c>
      <c r="BL349" s="45">
        <f t="shared" ca="1" si="117"/>
        <v>0</v>
      </c>
      <c r="BM349" s="45">
        <f t="shared" ca="1" si="118"/>
        <v>0</v>
      </c>
      <c r="BN349" s="45">
        <f t="shared" ca="1" si="119"/>
        <v>0</v>
      </c>
      <c r="BO349" s="45">
        <f t="shared" ca="1" si="120"/>
        <v>0</v>
      </c>
      <c r="BP349" s="45">
        <f t="shared" ca="1" si="121"/>
        <v>0</v>
      </c>
      <c r="BQ349" s="45">
        <f t="shared" ca="1" si="122"/>
        <v>0</v>
      </c>
      <c r="BR349" s="29">
        <f t="shared" ca="1" si="123"/>
        <v>0</v>
      </c>
      <c r="CI349" s="125">
        <f t="shared" si="110"/>
        <v>0.40235869700758409</v>
      </c>
      <c r="CJ349">
        <f t="shared" ref="CJ349:CJ363" si="132">IF(AND(M349&lt;0,AA349&gt;0),1,0)</f>
        <v>0</v>
      </c>
      <c r="CK349">
        <f t="shared" ref="CK349:CK363" si="133">IF(AND(CJ349=0,CI349&lt;0.1,CI349&gt;0),1,0)</f>
        <v>0</v>
      </c>
      <c r="CL349">
        <f t="shared" ref="CL349:CL363" si="134">IF(AND(CK349=0,CI349&lt;0.2,CI349&gt;0.1),1,0)</f>
        <v>0</v>
      </c>
      <c r="CM349">
        <f t="shared" ref="CM349:CM363" si="135">IF(AND(CL349=0,CI349&lt;0.3,CI349&gt;0.2),1,0)</f>
        <v>0</v>
      </c>
      <c r="CN349">
        <f t="shared" ref="CN349:CN363" si="136">IF(AND(CM349=0,CI349&lt;0.4,CI349&gt;0.3),1,0)</f>
        <v>0</v>
      </c>
      <c r="CO349">
        <f t="shared" ref="CO349:CO363" si="137">IF(AND(CN349=0,CI349&lt;0.5,CI349&gt;0.4),1,0)</f>
        <v>1</v>
      </c>
      <c r="CP349">
        <f t="shared" ref="CP349:CP363" si="138">IF(AND(CJ349=0,CK349=0,CL349=0,CM349=0,CN349=0,CO349=0),1,0)</f>
        <v>0</v>
      </c>
      <c r="CR349" t="e">
        <f ca="1">_xll.BDP($H349,CR$1)</f>
        <v>#NAME?</v>
      </c>
      <c r="CS349" t="e">
        <f ca="1">_xll.BDP($H349,CS$1)</f>
        <v>#NAME?</v>
      </c>
      <c r="CT349" s="121" t="e">
        <f ca="1">_xll.BDP($H349,CT$1)</f>
        <v>#NAME?</v>
      </c>
      <c r="CU349" s="122" t="e">
        <f ca="1">_xll.BDP($H349,CU$1)</f>
        <v>#NAME?</v>
      </c>
      <c r="CV349" s="122" t="e">
        <f ca="1">_xll.BDP($H349,CV$1)</f>
        <v>#NAME?</v>
      </c>
      <c r="CW349" s="122" t="e">
        <f ca="1">_xll.BDP($H349,CW$1)</f>
        <v>#NAME?</v>
      </c>
    </row>
    <row r="350" spans="1:101" hidden="1" x14ac:dyDescent="0.3">
      <c r="A350" t="str">
        <f t="shared" si="131"/>
        <v>6A</v>
      </c>
      <c r="B350">
        <v>6</v>
      </c>
      <c r="C350" s="31" t="s">
        <v>3295</v>
      </c>
      <c r="D350" s="31"/>
      <c r="E350" s="31"/>
      <c r="F350" s="33"/>
      <c r="G350" s="31"/>
      <c r="H350" s="24" t="s">
        <v>4765</v>
      </c>
      <c r="I350" s="24"/>
      <c r="J350" s="25"/>
      <c r="K350" s="25" t="s">
        <v>4821</v>
      </c>
      <c r="L350" s="25">
        <v>0.54223285083961714</v>
      </c>
      <c r="M350" s="25">
        <v>0.542204249873385</v>
      </c>
      <c r="N350" s="26">
        <v>0.54157816958739102</v>
      </c>
      <c r="O350" s="26">
        <v>0.5420305954656095</v>
      </c>
      <c r="P350" s="26">
        <v>40.658194605107916</v>
      </c>
      <c r="Q350" s="27">
        <v>30.613596378916142</v>
      </c>
      <c r="R350" s="27">
        <v>32.008992144091508</v>
      </c>
      <c r="S350" s="25">
        <v>27.378951334213262</v>
      </c>
      <c r="T350" s="28">
        <v>29.914464526204998</v>
      </c>
      <c r="U350" s="25">
        <v>-0.19897552341200289</v>
      </c>
      <c r="V350" s="29">
        <v>-0.6959223265710075</v>
      </c>
      <c r="W350" s="28">
        <v>0.69195715164514182</v>
      </c>
      <c r="X350" s="28">
        <v>0</v>
      </c>
      <c r="Y350" s="28">
        <v>15.762194205044358</v>
      </c>
      <c r="Z350" s="28">
        <v>19.395821460706529</v>
      </c>
      <c r="AA350" s="28">
        <v>1139281000000</v>
      </c>
      <c r="AB350" s="30">
        <v>1139646000000</v>
      </c>
      <c r="AC350" s="25">
        <v>3048000000</v>
      </c>
      <c r="AD350" s="30">
        <v>426270000000</v>
      </c>
      <c r="AE350" s="66">
        <v>7.1503976353015693E-3</v>
      </c>
      <c r="AF350" s="67" t="e">
        <f ca="1">_xll.BDP($H350,AF$1)/1000000</f>
        <v>#NAME?</v>
      </c>
      <c r="AG350" s="67" t="e">
        <f ca="1">_xll.BDP($H350,AG$1)</f>
        <v>#NAME?</v>
      </c>
      <c r="AH350" s="67" t="e">
        <f ca="1">_xll.BDP($H350,AH$1)</f>
        <v>#NAME?</v>
      </c>
      <c r="AI350" s="67" t="e">
        <f ca="1">_xll.BDP($H350,AI$1)</f>
        <v>#NAME?</v>
      </c>
      <c r="AJ350" s="67" t="e">
        <f ca="1">_xll.BDP($H350,AJ$1)</f>
        <v>#NAME?</v>
      </c>
      <c r="AK350" s="34" t="e">
        <f ca="1">_xll.BDP($H350,AK$1)</f>
        <v>#NAME?</v>
      </c>
      <c r="AL350" s="34" t="e">
        <f ca="1">_xll.BDP($H350,AL$1)</f>
        <v>#NAME?</v>
      </c>
      <c r="AM350" s="34" t="e">
        <f ca="1">_xll.BDP($H350,AM$1)</f>
        <v>#NAME?</v>
      </c>
      <c r="AN350" s="34" t="e">
        <f ca="1">_xll.BDP($H350,AN$1)</f>
        <v>#NAME?</v>
      </c>
      <c r="AO350" s="129" t="e">
        <f ca="1">_xll.BDP($H350,AO$1)</f>
        <v>#NAME?</v>
      </c>
      <c r="AP350" s="129" t="e">
        <f ca="1">_xll.BDP($H350,AP$1)</f>
        <v>#NAME?</v>
      </c>
      <c r="AQ350" s="129">
        <v>0.14890880000000001</v>
      </c>
      <c r="AR350" s="63">
        <v>0.33703110000000003</v>
      </c>
      <c r="AS350" s="63">
        <v>0.26362160000000001</v>
      </c>
      <c r="AT350" t="s">
        <v>4872</v>
      </c>
      <c r="AU350" s="67" t="s">
        <v>4872</v>
      </c>
      <c r="AV350" s="60" t="str">
        <f t="shared" si="112"/>
        <v>02/06/1980</v>
      </c>
      <c r="AW350" s="60">
        <v>1.5686274509803921</v>
      </c>
      <c r="AX350" s="60">
        <f t="shared" si="113"/>
        <v>1.5686274509803921</v>
      </c>
      <c r="AY350" s="67">
        <f t="shared" si="114"/>
        <v>0</v>
      </c>
      <c r="AZ350" s="60">
        <f t="shared" si="115"/>
        <v>1.5686274509803921</v>
      </c>
      <c r="BA350" s="67">
        <v>56.782966997600717</v>
      </c>
      <c r="BB350" s="60">
        <v>0</v>
      </c>
      <c r="BC350" s="63">
        <v>57.149214368804564</v>
      </c>
      <c r="BD350" s="63"/>
      <c r="BE350" s="63" t="e">
        <f t="shared" ca="1" si="116"/>
        <v>#NAME?</v>
      </c>
      <c r="BF350" s="63">
        <v>308041.65000000002</v>
      </c>
      <c r="BG350" s="63">
        <v>421142.3</v>
      </c>
      <c r="BH350" s="63">
        <v>506224.75</v>
      </c>
      <c r="BI350" s="45">
        <v>445906.33299999998</v>
      </c>
      <c r="BJ350" s="45">
        <v>263970.16700000002</v>
      </c>
      <c r="BK350" s="45">
        <v>360704.83299999998</v>
      </c>
      <c r="BL350" s="45">
        <f t="shared" ca="1" si="117"/>
        <v>0</v>
      </c>
      <c r="BM350" s="45">
        <f t="shared" ca="1" si="118"/>
        <v>0</v>
      </c>
      <c r="BN350" s="45">
        <f t="shared" ca="1" si="119"/>
        <v>0</v>
      </c>
      <c r="BO350" s="29">
        <f t="shared" ca="1" si="120"/>
        <v>0</v>
      </c>
      <c r="BP350">
        <f t="shared" ca="1" si="121"/>
        <v>0</v>
      </c>
      <c r="BQ350">
        <f t="shared" ca="1" si="122"/>
        <v>0</v>
      </c>
      <c r="BR350">
        <f t="shared" ca="1" si="123"/>
        <v>0</v>
      </c>
      <c r="CF350" s="125"/>
      <c r="CI350">
        <f t="shared" si="110"/>
        <v>0.54223285083961714</v>
      </c>
      <c r="CJ350">
        <f t="shared" si="132"/>
        <v>0</v>
      </c>
      <c r="CK350">
        <f t="shared" si="133"/>
        <v>0</v>
      </c>
      <c r="CL350">
        <f t="shared" si="134"/>
        <v>0</v>
      </c>
      <c r="CM350">
        <f t="shared" si="135"/>
        <v>0</v>
      </c>
      <c r="CN350">
        <f t="shared" si="136"/>
        <v>0</v>
      </c>
      <c r="CO350">
        <f t="shared" si="137"/>
        <v>0</v>
      </c>
      <c r="CP350">
        <f t="shared" si="138"/>
        <v>1</v>
      </c>
      <c r="CQ350" s="121"/>
      <c r="CR350" s="122" t="e">
        <f ca="1">_xll.BDP($H350,CR$1)</f>
        <v>#NAME?</v>
      </c>
      <c r="CS350" s="122" t="e">
        <f ca="1">_xll.BDP($H350,CS$1)</f>
        <v>#NAME?</v>
      </c>
      <c r="CT350" s="122" t="e">
        <f ca="1">_xll.BDP($H350,CT$1)</f>
        <v>#NAME?</v>
      </c>
      <c r="CU350" t="e">
        <f ca="1">_xll.BDP($H350,CU$1)</f>
        <v>#NAME?</v>
      </c>
      <c r="CV350" t="e">
        <f ca="1">_xll.BDP($H350,CV$1)</f>
        <v>#NAME?</v>
      </c>
      <c r="CW350" t="e">
        <f ca="1">_xll.BDP($H350,CW$1)</f>
        <v>#NAME?</v>
      </c>
    </row>
    <row r="351" spans="1:101" hidden="1" x14ac:dyDescent="0.3">
      <c r="A351" t="str">
        <f t="shared" si="131"/>
        <v>6A</v>
      </c>
      <c r="B351">
        <v>6</v>
      </c>
      <c r="C351" s="31" t="s">
        <v>3295</v>
      </c>
      <c r="D351" s="31"/>
      <c r="E351" s="31"/>
      <c r="F351" s="31"/>
      <c r="G351" s="31"/>
      <c r="H351" s="24" t="s">
        <v>4766</v>
      </c>
      <c r="I351" s="34"/>
      <c r="J351" s="34"/>
      <c r="K351" s="24" t="s">
        <v>4822</v>
      </c>
      <c r="L351" s="25">
        <v>1.8765169493537635</v>
      </c>
      <c r="M351" s="25">
        <v>1.2821376459762168</v>
      </c>
      <c r="N351" s="25">
        <v>1.8765169493537635</v>
      </c>
      <c r="O351" s="25">
        <v>1.2821376459762168</v>
      </c>
      <c r="P351" s="26">
        <v>23.248267528732786</v>
      </c>
      <c r="Q351" s="26">
        <v>16.523730318855829</v>
      </c>
      <c r="R351" s="26">
        <v>19.964948037934359</v>
      </c>
      <c r="S351" s="27">
        <v>30.81107668381021</v>
      </c>
      <c r="T351" s="27">
        <v>32.179709142355172</v>
      </c>
      <c r="U351" s="25">
        <v>-0.65623462836914614</v>
      </c>
      <c r="V351" s="28">
        <v>-3.6341200779954019</v>
      </c>
      <c r="W351" s="25">
        <v>0.79405763406864904</v>
      </c>
      <c r="X351" s="29">
        <v>1.941129673826571E-2</v>
      </c>
      <c r="Y351" s="28">
        <v>9.5994068534982926</v>
      </c>
      <c r="Z351" s="28">
        <v>26.155756142721032</v>
      </c>
      <c r="AA351" s="28">
        <v>393386000000</v>
      </c>
      <c r="AB351" s="28">
        <v>393386000000</v>
      </c>
      <c r="AC351" s="28">
        <v>0</v>
      </c>
      <c r="AD351" s="30">
        <v>322843000000</v>
      </c>
      <c r="AE351" s="36">
        <v>0</v>
      </c>
      <c r="AF351" s="66" t="e">
        <f ca="1">_xll.BDP($H351,AF$1)/1000000</f>
        <v>#NAME?</v>
      </c>
      <c r="AG351" s="66" t="e">
        <f ca="1">_xll.BDP($H351,AG$1)</f>
        <v>#NAME?</v>
      </c>
      <c r="AH351" s="67" t="e">
        <f ca="1">_xll.BDP($H351,AH$1)</f>
        <v>#NAME?</v>
      </c>
      <c r="AI351" s="67" t="e">
        <f ca="1">_xll.BDP($H351,AI$1)</f>
        <v>#NAME?</v>
      </c>
      <c r="AJ351" s="67" t="e">
        <f ca="1">_xll.BDP($H351,AJ$1)</f>
        <v>#NAME?</v>
      </c>
      <c r="AK351" s="67" t="e">
        <f ca="1">_xll.BDP($H351,AK$1)</f>
        <v>#NAME?</v>
      </c>
      <c r="AL351" s="67" t="e">
        <f ca="1">_xll.BDP($H351,AL$1)</f>
        <v>#NAME?</v>
      </c>
      <c r="AM351" s="34" t="e">
        <f ca="1">_xll.BDP($H351,AM$1)</f>
        <v>#NAME?</v>
      </c>
      <c r="AN351" s="34" t="e">
        <f ca="1">_xll.BDP($H351,AN$1)</f>
        <v>#NAME?</v>
      </c>
      <c r="AO351" s="34" t="e">
        <f ca="1">_xll.BDP($H351,AO$1)</f>
        <v>#NAME?</v>
      </c>
      <c r="AP351" s="34" t="e">
        <f ca="1">_xll.BDP($H351,AP$1)</f>
        <v>#NAME?</v>
      </c>
      <c r="AQ351" s="129">
        <v>0.1135468</v>
      </c>
      <c r="AR351" s="129">
        <v>0.23128579999999999</v>
      </c>
      <c r="AS351" s="129">
        <v>0.12080600000000001</v>
      </c>
      <c r="AT351" s="63" t="s">
        <v>4873</v>
      </c>
      <c r="AU351" s="63" t="s">
        <v>3317</v>
      </c>
      <c r="AV351" t="str">
        <f t="shared" si="112"/>
        <v>13/01/1962</v>
      </c>
      <c r="AW351" s="67">
        <v>2.9171894604767878</v>
      </c>
      <c r="AX351" s="60">
        <f t="shared" si="113"/>
        <v>2.9171894604767878</v>
      </c>
      <c r="AY351" s="60">
        <f t="shared" si="114"/>
        <v>0</v>
      </c>
      <c r="AZ351" s="60">
        <f t="shared" si="115"/>
        <v>2.9171894604767878</v>
      </c>
      <c r="BA351" s="67">
        <v>49.973470647105394</v>
      </c>
      <c r="BB351" s="60">
        <v>0</v>
      </c>
      <c r="BC351" s="67">
        <v>61.67954833302165</v>
      </c>
      <c r="BD351" s="60"/>
      <c r="BE351" s="60" t="e">
        <f t="shared" ca="1" si="116"/>
        <v>#NAME?</v>
      </c>
      <c r="BF351" s="63">
        <v>381609.95500000002</v>
      </c>
      <c r="BG351" s="63">
        <v>342688.65</v>
      </c>
      <c r="BH351" s="63">
        <v>335242.13300000003</v>
      </c>
      <c r="BI351" s="63">
        <v>327125.47700000001</v>
      </c>
      <c r="BJ351" s="63">
        <v>280141.848</v>
      </c>
      <c r="BK351" s="63">
        <v>260188.72100000002</v>
      </c>
      <c r="BL351" s="45">
        <f t="shared" ca="1" si="117"/>
        <v>0</v>
      </c>
      <c r="BM351" s="45">
        <f t="shared" ca="1" si="118"/>
        <v>0</v>
      </c>
      <c r="BN351" s="45">
        <f t="shared" ca="1" si="119"/>
        <v>0</v>
      </c>
      <c r="BO351" s="45">
        <f t="shared" ca="1" si="120"/>
        <v>0</v>
      </c>
      <c r="BP351" s="45">
        <f t="shared" ca="1" si="121"/>
        <v>0</v>
      </c>
      <c r="BQ351" s="45">
        <f t="shared" ca="1" si="122"/>
        <v>0</v>
      </c>
      <c r="BR351" s="29">
        <f t="shared" ca="1" si="123"/>
        <v>0</v>
      </c>
      <c r="CI351" s="125">
        <f t="shared" si="110"/>
        <v>1.8765169493537635</v>
      </c>
      <c r="CJ351">
        <f t="shared" si="132"/>
        <v>0</v>
      </c>
      <c r="CK351">
        <f t="shared" si="133"/>
        <v>0</v>
      </c>
      <c r="CL351">
        <f t="shared" si="134"/>
        <v>0</v>
      </c>
      <c r="CM351">
        <f t="shared" si="135"/>
        <v>0</v>
      </c>
      <c r="CN351">
        <f t="shared" si="136"/>
        <v>0</v>
      </c>
      <c r="CO351">
        <f t="shared" si="137"/>
        <v>0</v>
      </c>
      <c r="CP351">
        <f t="shared" si="138"/>
        <v>1</v>
      </c>
      <c r="CR351" t="e">
        <f ca="1">_xll.BDP($H351,CR$1)</f>
        <v>#NAME?</v>
      </c>
      <c r="CS351" t="e">
        <f ca="1">_xll.BDP($H351,CS$1)</f>
        <v>#NAME?</v>
      </c>
      <c r="CT351" s="121" t="e">
        <f ca="1">_xll.BDP($H351,CT$1)</f>
        <v>#NAME?</v>
      </c>
      <c r="CU351" s="122" t="e">
        <f ca="1">_xll.BDP($H351,CU$1)</f>
        <v>#NAME?</v>
      </c>
      <c r="CV351" s="122" t="e">
        <f ca="1">_xll.BDP($H351,CV$1)</f>
        <v>#NAME?</v>
      </c>
      <c r="CW351" s="122" t="e">
        <f ca="1">_xll.BDP($H351,CW$1)</f>
        <v>#NAME?</v>
      </c>
    </row>
    <row r="352" spans="1:101" hidden="1" x14ac:dyDescent="0.3">
      <c r="A352" t="str">
        <f t="shared" si="131"/>
        <v>6A</v>
      </c>
      <c r="B352">
        <v>6</v>
      </c>
      <c r="C352" s="31" t="s">
        <v>3295</v>
      </c>
      <c r="D352" s="31"/>
      <c r="E352" s="31"/>
      <c r="F352" s="31"/>
      <c r="G352" s="31"/>
      <c r="H352" s="24" t="s">
        <v>4767</v>
      </c>
      <c r="I352" s="34"/>
      <c r="J352" s="34"/>
      <c r="K352" s="24" t="s">
        <v>4823</v>
      </c>
      <c r="L352" s="25">
        <v>0.80606820204691743</v>
      </c>
      <c r="M352" s="25">
        <v>0.61983544289779968</v>
      </c>
      <c r="N352" s="25">
        <v>0.56654879419431281</v>
      </c>
      <c r="O352" s="25">
        <v>0.50274999176649171</v>
      </c>
      <c r="P352" s="26">
        <v>33.475649114929247</v>
      </c>
      <c r="Q352" s="26">
        <v>25.413542522135955</v>
      </c>
      <c r="R352" s="26">
        <v>28.982631109961744</v>
      </c>
      <c r="S352" s="27">
        <v>28.132455522359315</v>
      </c>
      <c r="T352" s="27">
        <v>33.794723585348571</v>
      </c>
      <c r="U352" s="25">
        <v>-1.3088793730306213E-2</v>
      </c>
      <c r="V352" s="28">
        <v>-4.4641794690331998E-2</v>
      </c>
      <c r="W352" s="25">
        <v>0.631291140073723</v>
      </c>
      <c r="X352" s="29" t="e">
        <v>#N/A</v>
      </c>
      <c r="Y352" s="28">
        <v>17.7479938726622</v>
      </c>
      <c r="Z352" s="28">
        <v>28.534571032675405</v>
      </c>
      <c r="AA352" s="28">
        <v>270909000000</v>
      </c>
      <c r="AB352" s="28">
        <v>334001000000</v>
      </c>
      <c r="AC352" s="28" t="e">
        <v>#N/A</v>
      </c>
      <c r="AD352" s="30">
        <v>62269000000</v>
      </c>
      <c r="AE352" s="36">
        <v>0</v>
      </c>
      <c r="AF352" s="66" t="e">
        <f ca="1">_xll.BDP($H352,AF$1)/1000000</f>
        <v>#NAME?</v>
      </c>
      <c r="AG352" s="66" t="e">
        <f ca="1">_xll.BDP($H352,AG$1)</f>
        <v>#NAME?</v>
      </c>
      <c r="AH352" s="67" t="e">
        <f ca="1">_xll.BDP($H352,AH$1)</f>
        <v>#NAME?</v>
      </c>
      <c r="AI352" s="67" t="e">
        <f ca="1">_xll.BDP($H352,AI$1)</f>
        <v>#NAME?</v>
      </c>
      <c r="AJ352" s="67" t="e">
        <f ca="1">_xll.BDP($H352,AJ$1)</f>
        <v>#NAME?</v>
      </c>
      <c r="AK352" s="67" t="e">
        <f ca="1">_xll.BDP($H352,AK$1)</f>
        <v>#NAME?</v>
      </c>
      <c r="AL352" s="67" t="e">
        <f ca="1">_xll.BDP($H352,AL$1)</f>
        <v>#NAME?</v>
      </c>
      <c r="AM352" s="34" t="e">
        <f ca="1">_xll.BDP($H352,AM$1)</f>
        <v>#NAME?</v>
      </c>
      <c r="AN352" s="34" t="e">
        <f ca="1">_xll.BDP($H352,AN$1)</f>
        <v>#NAME?</v>
      </c>
      <c r="AO352" s="34" t="e">
        <f ca="1">_xll.BDP($H352,AO$1)</f>
        <v>#NAME?</v>
      </c>
      <c r="AP352" s="34" t="e">
        <f ca="1">_xll.BDP($H352,AP$1)</f>
        <v>#NAME?</v>
      </c>
      <c r="AQ352" s="129">
        <v>0.1157469</v>
      </c>
      <c r="AR352" s="129">
        <v>0.30973870000000003</v>
      </c>
      <c r="AS352" s="129">
        <v>0.52598809999999996</v>
      </c>
      <c r="AT352" s="63" t="s">
        <v>4874</v>
      </c>
      <c r="AU352" s="63" t="s">
        <v>4874</v>
      </c>
      <c r="AV352" t="str">
        <f t="shared" si="112"/>
        <v>09/02/1983</v>
      </c>
      <c r="AW352" s="67">
        <v>0.68061507436349888</v>
      </c>
      <c r="AX352" s="60">
        <f t="shared" si="113"/>
        <v>0.68061507436349888</v>
      </c>
      <c r="AY352" s="60">
        <f t="shared" si="114"/>
        <v>0</v>
      </c>
      <c r="AZ352" s="60">
        <f t="shared" si="115"/>
        <v>0.68061507436349888</v>
      </c>
      <c r="BA352" s="67">
        <v>19.175632246010117</v>
      </c>
      <c r="BB352" s="60">
        <v>0</v>
      </c>
      <c r="BC352" s="67">
        <v>56.594019868976339</v>
      </c>
      <c r="BD352" s="60"/>
      <c r="BE352" s="60" t="e">
        <f t="shared" ca="1" si="116"/>
        <v>#NAME?</v>
      </c>
      <c r="BF352" s="63">
        <v>85647.764999999999</v>
      </c>
      <c r="BG352" s="63">
        <v>124117.056</v>
      </c>
      <c r="BH352" s="63">
        <v>148141.85699999999</v>
      </c>
      <c r="BI352" s="63">
        <v>113771.348</v>
      </c>
      <c r="BJ352" s="63">
        <v>103073.982</v>
      </c>
      <c r="BK352" s="63">
        <v>134180.98800000001</v>
      </c>
      <c r="BL352" s="45">
        <f t="shared" ca="1" si="117"/>
        <v>0</v>
      </c>
      <c r="BM352" s="45">
        <f t="shared" ca="1" si="118"/>
        <v>0</v>
      </c>
      <c r="BN352" s="45">
        <f t="shared" ca="1" si="119"/>
        <v>0</v>
      </c>
      <c r="BO352" s="45">
        <f t="shared" ca="1" si="120"/>
        <v>0</v>
      </c>
      <c r="BP352" s="45">
        <f t="shared" ca="1" si="121"/>
        <v>0</v>
      </c>
      <c r="BQ352" s="45">
        <f t="shared" ca="1" si="122"/>
        <v>0</v>
      </c>
      <c r="BR352" s="29">
        <f t="shared" ca="1" si="123"/>
        <v>0</v>
      </c>
      <c r="CI352" s="125">
        <f t="shared" si="110"/>
        <v>0.80606820204691743</v>
      </c>
      <c r="CJ352">
        <f t="shared" si="132"/>
        <v>0</v>
      </c>
      <c r="CK352">
        <f t="shared" si="133"/>
        <v>0</v>
      </c>
      <c r="CL352">
        <f t="shared" si="134"/>
        <v>0</v>
      </c>
      <c r="CM352">
        <f t="shared" si="135"/>
        <v>0</v>
      </c>
      <c r="CN352">
        <f t="shared" si="136"/>
        <v>0</v>
      </c>
      <c r="CO352">
        <f t="shared" si="137"/>
        <v>0</v>
      </c>
      <c r="CP352">
        <f t="shared" si="138"/>
        <v>1</v>
      </c>
      <c r="CR352" t="e">
        <f ca="1">_xll.BDP($H352,CR$1)</f>
        <v>#NAME?</v>
      </c>
      <c r="CS352" t="e">
        <f ca="1">_xll.BDP($H352,CS$1)</f>
        <v>#NAME?</v>
      </c>
      <c r="CT352" s="121" t="e">
        <f ca="1">_xll.BDP($H352,CT$1)</f>
        <v>#NAME?</v>
      </c>
      <c r="CU352" s="122" t="e">
        <f ca="1">_xll.BDP($H352,CU$1)</f>
        <v>#NAME?</v>
      </c>
      <c r="CV352" s="122" t="e">
        <f ca="1">_xll.BDP($H352,CV$1)</f>
        <v>#NAME?</v>
      </c>
      <c r="CW352" s="122" t="e">
        <f ca="1">_xll.BDP($H352,CW$1)</f>
        <v>#NAME?</v>
      </c>
    </row>
    <row r="353" spans="1:101" hidden="1" x14ac:dyDescent="0.3">
      <c r="A353" t="str">
        <f t="shared" si="131"/>
        <v>8A</v>
      </c>
      <c r="B353">
        <v>8</v>
      </c>
      <c r="C353" s="31" t="s">
        <v>3295</v>
      </c>
      <c r="D353" s="31"/>
      <c r="E353" s="31"/>
      <c r="F353" s="31"/>
      <c r="G353" s="31" t="s">
        <v>4800</v>
      </c>
      <c r="H353" s="24" t="s">
        <v>4768</v>
      </c>
      <c r="I353" s="34"/>
      <c r="J353" s="34"/>
      <c r="K353" s="24" t="s">
        <v>4824</v>
      </c>
      <c r="L353" s="25">
        <v>0.37615676718647129</v>
      </c>
      <c r="M353" s="25">
        <v>0.3642818418705514</v>
      </c>
      <c r="N353" s="25">
        <v>0.37615676718647129</v>
      </c>
      <c r="O353" s="25">
        <v>0.3642818418705514</v>
      </c>
      <c r="P353" s="26">
        <v>19.496913018837574</v>
      </c>
      <c r="Q353" s="26">
        <v>13.895734124164347</v>
      </c>
      <c r="R353" s="26">
        <v>16.10026309554982</v>
      </c>
      <c r="S353" s="27">
        <v>58.983989078252613</v>
      </c>
      <c r="T353" s="27">
        <v>64.892629309053873</v>
      </c>
      <c r="U353" s="25">
        <v>-0.39159942245069329</v>
      </c>
      <c r="V353" s="28">
        <v>-2.2700492698563459</v>
      </c>
      <c r="W353" s="25">
        <v>0.89282313064493002</v>
      </c>
      <c r="X353" s="29" t="e">
        <v>#N/A</v>
      </c>
      <c r="Y353" s="28">
        <v>8.4351934961935253</v>
      </c>
      <c r="Z353" s="28">
        <v>13.056868608452898</v>
      </c>
      <c r="AA353" s="28">
        <v>171543000000</v>
      </c>
      <c r="AB353" s="28">
        <v>171543000000</v>
      </c>
      <c r="AC353" s="28" t="e">
        <v>#N/A</v>
      </c>
      <c r="AD353" s="30">
        <v>52290000000</v>
      </c>
      <c r="AE353" s="36">
        <v>0</v>
      </c>
      <c r="AF353" s="66" t="e">
        <f ca="1">_xll.BDP($H353,AF$1)/1000000</f>
        <v>#NAME?</v>
      </c>
      <c r="AG353" s="66" t="e">
        <f ca="1">_xll.BDP($H353,AG$1)</f>
        <v>#NAME?</v>
      </c>
      <c r="AH353" s="67" t="e">
        <f ca="1">_xll.BDP($H353,AH$1)</f>
        <v>#NAME?</v>
      </c>
      <c r="AI353" s="67" t="e">
        <f ca="1">_xll.BDP($H353,AI$1)</f>
        <v>#NAME?</v>
      </c>
      <c r="AJ353" s="67" t="e">
        <f ca="1">_xll.BDP($H353,AJ$1)</f>
        <v>#NAME?</v>
      </c>
      <c r="AK353" s="67" t="e">
        <f ca="1">_xll.BDP($H353,AK$1)</f>
        <v>#NAME?</v>
      </c>
      <c r="AL353" s="67" t="e">
        <f ca="1">_xll.BDP($H353,AL$1)</f>
        <v>#NAME?</v>
      </c>
      <c r="AM353" s="34" t="e">
        <f ca="1">_xll.BDP($H353,AM$1)</f>
        <v>#NAME?</v>
      </c>
      <c r="AN353" s="34" t="e">
        <f ca="1">_xll.BDP($H353,AN$1)</f>
        <v>#NAME?</v>
      </c>
      <c r="AO353" s="34" t="e">
        <f ca="1">_xll.BDP($H353,AO$1)</f>
        <v>#NAME?</v>
      </c>
      <c r="AP353" s="34" t="e">
        <f ca="1">_xll.BDP($H353,AP$1)</f>
        <v>#NAME?</v>
      </c>
      <c r="AQ353" s="129">
        <v>0.14081300000000002</v>
      </c>
      <c r="AR353" s="129">
        <v>0.29792470000000004</v>
      </c>
      <c r="AS353" s="129">
        <v>0.21873609999999999</v>
      </c>
      <c r="AT353" s="63" t="s">
        <v>4875</v>
      </c>
      <c r="AU353" s="63" t="s">
        <v>4875</v>
      </c>
      <c r="AV353" t="str">
        <f t="shared" si="112"/>
        <v>17/12/1998</v>
      </c>
      <c r="AW353" s="67">
        <v>1.1151619129315891</v>
      </c>
      <c r="AX353" s="60">
        <f t="shared" si="113"/>
        <v>1.1151619129315891</v>
      </c>
      <c r="AY353" s="60">
        <f t="shared" si="114"/>
        <v>0</v>
      </c>
      <c r="AZ353" s="60">
        <f t="shared" si="115"/>
        <v>1.1151619129315891</v>
      </c>
      <c r="BA353" s="67">
        <v>44.234148834731762</v>
      </c>
      <c r="BB353" s="60">
        <v>0</v>
      </c>
      <c r="BC353" s="67">
        <v>44.236144150209896</v>
      </c>
      <c r="BD353" s="60"/>
      <c r="BE353" s="60" t="e">
        <f t="shared" ca="1" si="116"/>
        <v>#NAME?</v>
      </c>
      <c r="BF353" s="63">
        <v>55686.214</v>
      </c>
      <c r="BG353" s="63">
        <v>62006.5</v>
      </c>
      <c r="BH353" s="63">
        <v>68941.167000000001</v>
      </c>
      <c r="BI353" s="63">
        <v>52466.432000000001</v>
      </c>
      <c r="BJ353" s="63">
        <v>57591.575000000004</v>
      </c>
      <c r="BK353" s="63">
        <v>63056.686000000002</v>
      </c>
      <c r="BL353" s="45">
        <f t="shared" ca="1" si="117"/>
        <v>0</v>
      </c>
      <c r="BM353" s="45">
        <f t="shared" ca="1" si="118"/>
        <v>0</v>
      </c>
      <c r="BN353" s="45">
        <f t="shared" ca="1" si="119"/>
        <v>0</v>
      </c>
      <c r="BO353" s="45">
        <f t="shared" ca="1" si="120"/>
        <v>0</v>
      </c>
      <c r="BP353" s="45">
        <f t="shared" ca="1" si="121"/>
        <v>0</v>
      </c>
      <c r="BQ353" s="45">
        <f t="shared" ca="1" si="122"/>
        <v>0</v>
      </c>
      <c r="BR353" s="29">
        <f t="shared" ca="1" si="123"/>
        <v>0</v>
      </c>
      <c r="CI353" s="125">
        <f t="shared" si="110"/>
        <v>0.37615676718647129</v>
      </c>
      <c r="CJ353">
        <f t="shared" si="132"/>
        <v>0</v>
      </c>
      <c r="CK353">
        <f t="shared" si="133"/>
        <v>0</v>
      </c>
      <c r="CL353">
        <f t="shared" si="134"/>
        <v>0</v>
      </c>
      <c r="CM353">
        <f t="shared" si="135"/>
        <v>0</v>
      </c>
      <c r="CN353">
        <f t="shared" si="136"/>
        <v>1</v>
      </c>
      <c r="CO353">
        <f t="shared" si="137"/>
        <v>0</v>
      </c>
      <c r="CP353">
        <f t="shared" si="138"/>
        <v>0</v>
      </c>
      <c r="CR353" t="e">
        <f ca="1">_xll.BDP($H353,CR$1)</f>
        <v>#NAME?</v>
      </c>
      <c r="CS353" t="e">
        <f ca="1">_xll.BDP($H353,CS$1)</f>
        <v>#NAME?</v>
      </c>
      <c r="CT353" s="121" t="e">
        <f ca="1">_xll.BDP($H353,CT$1)</f>
        <v>#NAME?</v>
      </c>
      <c r="CU353" s="122" t="e">
        <f ca="1">_xll.BDP($H353,CU$1)</f>
        <v>#NAME?</v>
      </c>
      <c r="CV353" s="122" t="e">
        <f ca="1">_xll.BDP($H353,CV$1)</f>
        <v>#NAME?</v>
      </c>
      <c r="CW353" s="122" t="e">
        <f ca="1">_xll.BDP($H353,CW$1)</f>
        <v>#NAME?</v>
      </c>
    </row>
    <row r="354" spans="1:101" hidden="1" x14ac:dyDescent="0.3">
      <c r="A354" t="str">
        <f t="shared" si="131"/>
        <v>8A</v>
      </c>
      <c r="B354">
        <v>8</v>
      </c>
      <c r="C354" s="31" t="s">
        <v>3295</v>
      </c>
      <c r="D354" s="31"/>
      <c r="E354" s="31"/>
      <c r="F354" s="31"/>
      <c r="G354" s="31" t="s">
        <v>4801</v>
      </c>
      <c r="H354" s="24" t="s">
        <v>4769</v>
      </c>
      <c r="I354" s="34"/>
      <c r="J354" s="34"/>
      <c r="K354" s="24" t="s">
        <v>4825</v>
      </c>
      <c r="L354" s="25" t="e">
        <v>#N/A</v>
      </c>
      <c r="M354" s="25" t="e">
        <v>#N/A</v>
      </c>
      <c r="N354" s="25">
        <v>1.3678910163421643</v>
      </c>
      <c r="O354" s="25">
        <v>2.7573858455705844</v>
      </c>
      <c r="P354" s="26">
        <v>10.37758220333731</v>
      </c>
      <c r="Q354" s="26">
        <v>7.2281118961703017</v>
      </c>
      <c r="R354" s="26">
        <v>8.0186571500016388</v>
      </c>
      <c r="S354" s="27">
        <v>45.634645463850873</v>
      </c>
      <c r="T354" s="27">
        <v>44.801722997696984</v>
      </c>
      <c r="U354" s="25" t="e">
        <v>#N/A</v>
      </c>
      <c r="V354" s="28">
        <v>-8.9659249248963029</v>
      </c>
      <c r="W354" s="25">
        <v>0.78545279678856628</v>
      </c>
      <c r="X354" s="29" t="e">
        <v>#N/A</v>
      </c>
      <c r="Y354" s="28">
        <v>8.1333534198821376</v>
      </c>
      <c r="Z354" s="28">
        <v>4.5969015147966807</v>
      </c>
      <c r="AA354" s="28" t="e">
        <v>#N/A</v>
      </c>
      <c r="AB354" s="28">
        <v>5334528000.0000153</v>
      </c>
      <c r="AC354" s="28" t="e">
        <v>#N/A</v>
      </c>
      <c r="AD354" s="30">
        <v>17505291000</v>
      </c>
      <c r="AE354" s="36">
        <v>0</v>
      </c>
      <c r="AF354" s="66" t="e">
        <f ca="1">_xll.BDP($H354,AF$1)/1000000</f>
        <v>#NAME?</v>
      </c>
      <c r="AG354" s="66" t="e">
        <f ca="1">_xll.BDP($H354,AG$1)</f>
        <v>#NAME?</v>
      </c>
      <c r="AH354" s="67" t="e">
        <f ca="1">_xll.BDP($H354,AH$1)</f>
        <v>#NAME?</v>
      </c>
      <c r="AI354" s="67" t="e">
        <f ca="1">_xll.BDP($H354,AI$1)</f>
        <v>#NAME?</v>
      </c>
      <c r="AJ354" s="67" t="e">
        <f ca="1">_xll.BDP($H354,AJ$1)</f>
        <v>#NAME?</v>
      </c>
      <c r="AK354" s="67" t="e">
        <f ca="1">_xll.BDP($H354,AK$1)</f>
        <v>#NAME?</v>
      </c>
      <c r="AL354" s="67" t="e">
        <f ca="1">_xll.BDP($H354,AL$1)</f>
        <v>#NAME?</v>
      </c>
      <c r="AM354" s="34" t="e">
        <f ca="1">_xll.BDP($H354,AM$1)</f>
        <v>#NAME?</v>
      </c>
      <c r="AN354" s="34" t="e">
        <f ca="1">_xll.BDP($H354,AN$1)</f>
        <v>#NAME?</v>
      </c>
      <c r="AO354" s="34" t="e">
        <f ca="1">_xll.BDP($H354,AO$1)</f>
        <v>#NAME?</v>
      </c>
      <c r="AP354" s="34" t="e">
        <f ca="1">_xll.BDP($H354,AP$1)</f>
        <v>#NAME?</v>
      </c>
      <c r="AQ354" s="129">
        <v>9.9138550000000006E-2</v>
      </c>
      <c r="AR354" s="129">
        <v>0.16469780000000001</v>
      </c>
      <c r="AS354" s="129">
        <v>0.10224449999999999</v>
      </c>
      <c r="AT354" s="63" t="s">
        <v>4876</v>
      </c>
      <c r="AU354" s="63" t="s">
        <v>4876</v>
      </c>
      <c r="AV354" t="str">
        <f t="shared" si="112"/>
        <v>07/10/1999</v>
      </c>
      <c r="AW354" s="67">
        <v>1.202749140893471</v>
      </c>
      <c r="AX354" s="60">
        <f t="shared" si="113"/>
        <v>1.202749140893471</v>
      </c>
      <c r="AY354" s="60">
        <f t="shared" si="114"/>
        <v>0</v>
      </c>
      <c r="AZ354" s="60">
        <f t="shared" si="115"/>
        <v>1.202749140893471</v>
      </c>
      <c r="BA354" s="67">
        <v>47.749680279306951</v>
      </c>
      <c r="BB354" s="60">
        <v>0</v>
      </c>
      <c r="BC354" s="67">
        <v>47.75115033787884</v>
      </c>
      <c r="BD354" s="60"/>
      <c r="BE354" s="60" t="e">
        <f t="shared" ca="1" si="116"/>
        <v>#NAME?</v>
      </c>
      <c r="BF354" s="63">
        <v>13048</v>
      </c>
      <c r="BG354" s="63">
        <v>16585</v>
      </c>
      <c r="BH354" s="63" t="s">
        <v>3317</v>
      </c>
      <c r="BI354" s="63" t="s">
        <v>3317</v>
      </c>
      <c r="BJ354" s="63" t="s">
        <v>3317</v>
      </c>
      <c r="BK354" s="63" t="s">
        <v>3317</v>
      </c>
      <c r="BL354" s="45">
        <f t="shared" ca="1" si="117"/>
        <v>0</v>
      </c>
      <c r="BM354" s="45">
        <f t="shared" ca="1" si="118"/>
        <v>0</v>
      </c>
      <c r="BN354" s="45">
        <f t="shared" ca="1" si="119"/>
        <v>0</v>
      </c>
      <c r="BO354" s="45">
        <f t="shared" ca="1" si="120"/>
        <v>0</v>
      </c>
      <c r="BP354" s="45">
        <f t="shared" ca="1" si="121"/>
        <v>0</v>
      </c>
      <c r="BQ354" s="45">
        <f t="shared" ca="1" si="122"/>
        <v>0</v>
      </c>
      <c r="BR354" s="29">
        <f t="shared" ca="1" si="123"/>
        <v>0</v>
      </c>
      <c r="CI354" s="125" t="e">
        <f t="shared" si="110"/>
        <v>#N/A</v>
      </c>
      <c r="CJ354" t="e">
        <f t="shared" si="132"/>
        <v>#N/A</v>
      </c>
      <c r="CK354" t="e">
        <f t="shared" si="133"/>
        <v>#N/A</v>
      </c>
      <c r="CL354" t="e">
        <f t="shared" si="134"/>
        <v>#N/A</v>
      </c>
      <c r="CM354" t="e">
        <f t="shared" si="135"/>
        <v>#N/A</v>
      </c>
      <c r="CN354" t="e">
        <f t="shared" si="136"/>
        <v>#N/A</v>
      </c>
      <c r="CO354" t="e">
        <f t="shared" si="137"/>
        <v>#N/A</v>
      </c>
      <c r="CP354" t="e">
        <f t="shared" si="138"/>
        <v>#N/A</v>
      </c>
      <c r="CR354" t="e">
        <f ca="1">_xll.BDP($H354,CR$1)</f>
        <v>#NAME?</v>
      </c>
      <c r="CS354" t="e">
        <f ca="1">_xll.BDP($H354,CS$1)</f>
        <v>#NAME?</v>
      </c>
      <c r="CT354" s="121" t="e">
        <f ca="1">_xll.BDP($H354,CT$1)</f>
        <v>#NAME?</v>
      </c>
      <c r="CU354" s="122" t="e">
        <f ca="1">_xll.BDP($H354,CU$1)</f>
        <v>#NAME?</v>
      </c>
      <c r="CV354" s="122" t="e">
        <f ca="1">_xll.BDP($H354,CV$1)</f>
        <v>#NAME?</v>
      </c>
      <c r="CW354" s="122" t="e">
        <f ca="1">_xll.BDP($H354,CW$1)</f>
        <v>#NAME?</v>
      </c>
    </row>
    <row r="355" spans="1:101" hidden="1" x14ac:dyDescent="0.3">
      <c r="A355" t="str">
        <f t="shared" si="131"/>
        <v>6A</v>
      </c>
      <c r="B355">
        <v>6</v>
      </c>
      <c r="C355" s="31" t="s">
        <v>3295</v>
      </c>
      <c r="D355" s="31"/>
      <c r="E355" s="31"/>
      <c r="F355" s="31"/>
      <c r="G355" s="31"/>
      <c r="H355" s="24" t="s">
        <v>4770</v>
      </c>
      <c r="I355" s="34"/>
      <c r="J355" s="34"/>
      <c r="K355" s="24" t="s">
        <v>4826</v>
      </c>
      <c r="L355" s="25">
        <v>0.71307691051753963</v>
      </c>
      <c r="M355" s="25">
        <v>0.72004929275610796</v>
      </c>
      <c r="N355" s="25">
        <v>0.41777368197952447</v>
      </c>
      <c r="O355" s="25">
        <v>0.40634845763562588</v>
      </c>
      <c r="P355" s="26">
        <v>17.481329420967199</v>
      </c>
      <c r="Q355" s="26">
        <v>11.844986906410528</v>
      </c>
      <c r="R355" s="26">
        <v>14.749485986365112</v>
      </c>
      <c r="S355" s="27">
        <v>65.974180521968918</v>
      </c>
      <c r="T355" s="27">
        <v>64.307304221925349</v>
      </c>
      <c r="U355" s="25">
        <v>-1.9051980160249944E-3</v>
      </c>
      <c r="V355" s="28">
        <v>-1.8211512717536813</v>
      </c>
      <c r="W355" s="25">
        <v>3.9155519133640352E-3</v>
      </c>
      <c r="X355" s="29">
        <v>1.6250958623963774E-3</v>
      </c>
      <c r="Y355" s="28">
        <v>2.1534794961910615</v>
      </c>
      <c r="Z355" s="28">
        <v>-1.3394286215180684</v>
      </c>
      <c r="AA355" s="28">
        <v>93320000000</v>
      </c>
      <c r="AB355" s="28">
        <v>165363000000</v>
      </c>
      <c r="AC355" s="28">
        <v>0</v>
      </c>
      <c r="AD355" s="30">
        <v>66878000000</v>
      </c>
      <c r="AE355" s="36">
        <v>0</v>
      </c>
      <c r="AF355" s="66" t="e">
        <f ca="1">_xll.BDP($H355,AF$1)/1000000</f>
        <v>#NAME?</v>
      </c>
      <c r="AG355" s="66" t="e">
        <f ca="1">_xll.BDP($H355,AG$1)</f>
        <v>#NAME?</v>
      </c>
      <c r="AH355" s="67" t="e">
        <f ca="1">_xll.BDP($H355,AH$1)</f>
        <v>#NAME?</v>
      </c>
      <c r="AI355" s="67" t="e">
        <f ca="1">_xll.BDP($H355,AI$1)</f>
        <v>#NAME?</v>
      </c>
      <c r="AJ355" s="67" t="e">
        <f ca="1">_xll.BDP($H355,AJ$1)</f>
        <v>#NAME?</v>
      </c>
      <c r="AK355" s="67" t="e">
        <f ca="1">_xll.BDP($H355,AK$1)</f>
        <v>#NAME?</v>
      </c>
      <c r="AL355" s="67" t="e">
        <f ca="1">_xll.BDP($H355,AL$1)</f>
        <v>#NAME?</v>
      </c>
      <c r="AM355" s="34" t="e">
        <f ca="1">_xll.BDP($H355,AM$1)</f>
        <v>#NAME?</v>
      </c>
      <c r="AN355" s="34" t="e">
        <f ca="1">_xll.BDP($H355,AN$1)</f>
        <v>#NAME?</v>
      </c>
      <c r="AO355" s="34" t="e">
        <f ca="1">_xll.BDP($H355,AO$1)</f>
        <v>#NAME?</v>
      </c>
      <c r="AP355" s="34" t="e">
        <f ca="1">_xll.BDP($H355,AP$1)</f>
        <v>#NAME?</v>
      </c>
      <c r="AQ355" s="129" t="e">
        <v>#VALUE!</v>
      </c>
      <c r="AR355" s="129">
        <v>0.2152538</v>
      </c>
      <c r="AS355" s="129">
        <v>7.8669760000000005E-2</v>
      </c>
      <c r="AT355" s="63" t="s">
        <v>4877</v>
      </c>
      <c r="AU355" s="63" t="s">
        <v>4877</v>
      </c>
      <c r="AV355" t="str">
        <f t="shared" si="112"/>
        <v>01/04/2004</v>
      </c>
      <c r="AW355" s="67">
        <v>2.378964941569282</v>
      </c>
      <c r="AX355" s="60">
        <f t="shared" si="113"/>
        <v>2.378964941569282</v>
      </c>
      <c r="AY355" s="60">
        <f t="shared" si="114"/>
        <v>0</v>
      </c>
      <c r="AZ355" s="60">
        <f t="shared" si="115"/>
        <v>2.378964941569282</v>
      </c>
      <c r="BA355" s="67">
        <v>71.177492040841457</v>
      </c>
      <c r="BB355" s="60">
        <v>0</v>
      </c>
      <c r="BC355" s="67">
        <v>96.977559594330003</v>
      </c>
      <c r="BD355" s="60"/>
      <c r="BE355" s="60" t="e">
        <f t="shared" ca="1" si="116"/>
        <v>#NAME?</v>
      </c>
      <c r="BF355" s="63">
        <v>51862</v>
      </c>
      <c r="BG355" s="63">
        <v>51448</v>
      </c>
      <c r="BH355" s="63">
        <v>54185</v>
      </c>
      <c r="BI355" s="63" t="s">
        <v>3317</v>
      </c>
      <c r="BJ355" s="63" t="s">
        <v>3317</v>
      </c>
      <c r="BK355" s="63" t="s">
        <v>3317</v>
      </c>
      <c r="BL355" s="45">
        <f t="shared" ca="1" si="117"/>
        <v>0</v>
      </c>
      <c r="BM355" s="45">
        <f t="shared" ca="1" si="118"/>
        <v>0</v>
      </c>
      <c r="BN355" s="45">
        <f t="shared" ca="1" si="119"/>
        <v>0</v>
      </c>
      <c r="BO355" s="45">
        <f t="shared" ca="1" si="120"/>
        <v>0</v>
      </c>
      <c r="BP355" s="45">
        <f t="shared" ca="1" si="121"/>
        <v>0</v>
      </c>
      <c r="BQ355" s="45">
        <f t="shared" ca="1" si="122"/>
        <v>0</v>
      </c>
      <c r="BR355" s="29">
        <f t="shared" ca="1" si="123"/>
        <v>0</v>
      </c>
      <c r="CI355" s="125">
        <f t="shared" si="110"/>
        <v>0.71307691051753963</v>
      </c>
      <c r="CJ355">
        <f t="shared" si="132"/>
        <v>0</v>
      </c>
      <c r="CK355">
        <f t="shared" si="133"/>
        <v>0</v>
      </c>
      <c r="CL355">
        <f t="shared" si="134"/>
        <v>0</v>
      </c>
      <c r="CM355">
        <f t="shared" si="135"/>
        <v>0</v>
      </c>
      <c r="CN355">
        <f t="shared" si="136"/>
        <v>0</v>
      </c>
      <c r="CO355">
        <f t="shared" si="137"/>
        <v>0</v>
      </c>
      <c r="CP355">
        <f t="shared" si="138"/>
        <v>1</v>
      </c>
      <c r="CR355" t="e">
        <f ca="1">_xll.BDP($H355,CR$1)</f>
        <v>#NAME?</v>
      </c>
      <c r="CS355" t="e">
        <f ca="1">_xll.BDP($H355,CS$1)</f>
        <v>#NAME?</v>
      </c>
      <c r="CT355" s="121" t="e">
        <f ca="1">_xll.BDP($H355,CT$1)</f>
        <v>#NAME?</v>
      </c>
      <c r="CU355" s="122" t="e">
        <f ca="1">_xll.BDP($H355,CU$1)</f>
        <v>#NAME?</v>
      </c>
      <c r="CV355" s="122" t="e">
        <f ca="1">_xll.BDP($H355,CV$1)</f>
        <v>#NAME?</v>
      </c>
      <c r="CW355" s="122" t="e">
        <f ca="1">_xll.BDP($H355,CW$1)</f>
        <v>#NAME?</v>
      </c>
    </row>
    <row r="356" spans="1:101" hidden="1" x14ac:dyDescent="0.3">
      <c r="A356" t="str">
        <f t="shared" si="131"/>
        <v>8A</v>
      </c>
      <c r="B356">
        <v>8</v>
      </c>
      <c r="C356" s="31" t="s">
        <v>3295</v>
      </c>
      <c r="D356" s="31"/>
      <c r="E356" s="31"/>
      <c r="F356" s="31"/>
      <c r="G356" s="31" t="s">
        <v>4802</v>
      </c>
      <c r="H356" s="24" t="s">
        <v>4771</v>
      </c>
      <c r="I356" s="34"/>
      <c r="J356" s="34"/>
      <c r="K356" s="24" t="s">
        <v>4827</v>
      </c>
      <c r="L356" s="25">
        <v>0.24711404158679301</v>
      </c>
      <c r="M356" s="25">
        <v>0.23204221981354356</v>
      </c>
      <c r="N356" s="25">
        <v>0.23487541509650683</v>
      </c>
      <c r="O356" s="25">
        <v>0.220570579826284</v>
      </c>
      <c r="P356" s="26">
        <v>18.34140925571652</v>
      </c>
      <c r="Q356" s="26">
        <v>12.204028528376586</v>
      </c>
      <c r="R356" s="26">
        <v>12.441828392228476</v>
      </c>
      <c r="S356" s="27">
        <v>26.058198369069931</v>
      </c>
      <c r="T356" s="27">
        <v>26.053222639597372</v>
      </c>
      <c r="U356" s="25">
        <v>-9.2730518520823285E-2</v>
      </c>
      <c r="V356" s="28">
        <v>-0.45205050907229394</v>
      </c>
      <c r="W356" s="25">
        <v>0.73126532272338696</v>
      </c>
      <c r="X356" s="29">
        <v>9.1408082864857687E-2</v>
      </c>
      <c r="Y356" s="28">
        <v>8.0205218691706754</v>
      </c>
      <c r="Z356" s="28">
        <v>3.0917838898602001</v>
      </c>
      <c r="AA356" s="28">
        <v>323829000000</v>
      </c>
      <c r="AB356" s="28">
        <v>340671000000</v>
      </c>
      <c r="AC356" s="28" t="e">
        <v>#N/A</v>
      </c>
      <c r="AD356" s="30">
        <v>68835000000</v>
      </c>
      <c r="AE356" s="36">
        <v>0</v>
      </c>
      <c r="AF356" s="66" t="e">
        <f ca="1">_xll.BDP($H356,AF$1)/1000000</f>
        <v>#NAME?</v>
      </c>
      <c r="AG356" s="66" t="e">
        <f ca="1">_xll.BDP($H356,AG$1)</f>
        <v>#NAME?</v>
      </c>
      <c r="AH356" s="67" t="e">
        <f ca="1">_xll.BDP($H356,AH$1)</f>
        <v>#NAME?</v>
      </c>
      <c r="AI356" s="67" t="e">
        <f ca="1">_xll.BDP($H356,AI$1)</f>
        <v>#NAME?</v>
      </c>
      <c r="AJ356" s="67" t="e">
        <f ca="1">_xll.BDP($H356,AJ$1)</f>
        <v>#NAME?</v>
      </c>
      <c r="AK356" s="67" t="e">
        <f ca="1">_xll.BDP($H356,AK$1)</f>
        <v>#NAME?</v>
      </c>
      <c r="AL356" s="67" t="e">
        <f ca="1">_xll.BDP($H356,AL$1)</f>
        <v>#NAME?</v>
      </c>
      <c r="AM356" s="34" t="e">
        <f ca="1">_xll.BDP($H356,AM$1)</f>
        <v>#NAME?</v>
      </c>
      <c r="AN356" s="34" t="e">
        <f ca="1">_xll.BDP($H356,AN$1)</f>
        <v>#NAME?</v>
      </c>
      <c r="AO356" s="34" t="e">
        <f ca="1">_xll.BDP($H356,AO$1)</f>
        <v>#NAME?</v>
      </c>
      <c r="AP356" s="34" t="e">
        <f ca="1">_xll.BDP($H356,AP$1)</f>
        <v>#NAME?</v>
      </c>
      <c r="AQ356" s="129">
        <v>0.1955952</v>
      </c>
      <c r="AR356" s="129">
        <v>0.17382639999999999</v>
      </c>
      <c r="AS356" s="129">
        <v>2.6765310000000004E-2</v>
      </c>
      <c r="AT356" s="63" t="s">
        <v>4878</v>
      </c>
      <c r="AU356" s="63" t="s">
        <v>4878</v>
      </c>
      <c r="AV356" t="str">
        <f t="shared" si="112"/>
        <v>15/11/1995</v>
      </c>
      <c r="AW356" s="67">
        <v>0.86947520960563085</v>
      </c>
      <c r="AX356" s="60">
        <f t="shared" si="113"/>
        <v>0.86947520960563085</v>
      </c>
      <c r="AY356" s="60">
        <f t="shared" si="114"/>
        <v>0</v>
      </c>
      <c r="AZ356" s="60">
        <f t="shared" si="115"/>
        <v>0.86947520960563085</v>
      </c>
      <c r="BA356" s="67">
        <v>36.466649668592829</v>
      </c>
      <c r="BB356" s="60">
        <v>0</v>
      </c>
      <c r="BC356" s="67">
        <v>35.901275255126272</v>
      </c>
      <c r="BD356" s="60"/>
      <c r="BE356" s="60" t="e">
        <f t="shared" ca="1" si="116"/>
        <v>#NAME?</v>
      </c>
      <c r="BF356" s="63">
        <v>54660.917000000001</v>
      </c>
      <c r="BG356" s="63">
        <v>60478.832999999999</v>
      </c>
      <c r="BH356" s="63">
        <v>66824.7</v>
      </c>
      <c r="BI356" s="63">
        <v>30108.667000000001</v>
      </c>
      <c r="BJ356" s="63">
        <v>41725.667000000001</v>
      </c>
      <c r="BK356" s="63">
        <v>52001.832999999999</v>
      </c>
      <c r="BL356" s="45">
        <f t="shared" ca="1" si="117"/>
        <v>0</v>
      </c>
      <c r="BM356" s="45">
        <f t="shared" ca="1" si="118"/>
        <v>0</v>
      </c>
      <c r="BN356" s="45">
        <f t="shared" ca="1" si="119"/>
        <v>0</v>
      </c>
      <c r="BO356" s="45">
        <f t="shared" ca="1" si="120"/>
        <v>0</v>
      </c>
      <c r="BP356" s="45">
        <f t="shared" ca="1" si="121"/>
        <v>0</v>
      </c>
      <c r="BQ356" s="45">
        <f t="shared" ca="1" si="122"/>
        <v>0</v>
      </c>
      <c r="BR356" s="29">
        <f t="shared" ca="1" si="123"/>
        <v>0</v>
      </c>
      <c r="CI356" s="125">
        <f t="shared" si="110"/>
        <v>0.24711404158679301</v>
      </c>
      <c r="CJ356">
        <f t="shared" si="132"/>
        <v>0</v>
      </c>
      <c r="CK356">
        <f t="shared" si="133"/>
        <v>0</v>
      </c>
      <c r="CL356">
        <f t="shared" si="134"/>
        <v>0</v>
      </c>
      <c r="CM356">
        <f t="shared" si="135"/>
        <v>1</v>
      </c>
      <c r="CN356">
        <f t="shared" si="136"/>
        <v>0</v>
      </c>
      <c r="CO356">
        <f t="shared" si="137"/>
        <v>0</v>
      </c>
      <c r="CP356">
        <f t="shared" si="138"/>
        <v>0</v>
      </c>
      <c r="CR356" t="e">
        <f ca="1">_xll.BDP($H356,CR$1)</f>
        <v>#NAME?</v>
      </c>
      <c r="CS356" t="e">
        <f ca="1">_xll.BDP($H356,CS$1)</f>
        <v>#NAME?</v>
      </c>
      <c r="CT356" s="121" t="e">
        <f ca="1">_xll.BDP($H356,CT$1)</f>
        <v>#NAME?</v>
      </c>
      <c r="CU356" s="122" t="e">
        <f ca="1">_xll.BDP($H356,CU$1)</f>
        <v>#NAME?</v>
      </c>
      <c r="CV356" s="122" t="e">
        <f ca="1">_xll.BDP($H356,CV$1)</f>
        <v>#NAME?</v>
      </c>
      <c r="CW356" s="122" t="e">
        <f ca="1">_xll.BDP($H356,CW$1)</f>
        <v>#NAME?</v>
      </c>
    </row>
    <row r="357" spans="1:101" hidden="1" x14ac:dyDescent="0.3">
      <c r="A357" t="str">
        <f t="shared" si="131"/>
        <v>8A</v>
      </c>
      <c r="B357">
        <v>8</v>
      </c>
      <c r="C357" s="31" t="s">
        <v>3295</v>
      </c>
      <c r="D357" s="31"/>
      <c r="E357" s="31"/>
      <c r="F357" s="31"/>
      <c r="G357" s="31"/>
      <c r="H357" s="24" t="s">
        <v>4772</v>
      </c>
      <c r="I357" s="34"/>
      <c r="J357" s="34"/>
      <c r="K357" s="24" t="s">
        <v>4828</v>
      </c>
      <c r="L357" s="25">
        <v>0.34805985360521235</v>
      </c>
      <c r="M357" s="25">
        <v>0.32163597167568347</v>
      </c>
      <c r="N357" s="25">
        <v>0.34805985360521235</v>
      </c>
      <c r="O357" s="25">
        <v>0.32163597167568347</v>
      </c>
      <c r="P357" s="26">
        <v>20.728820499226895</v>
      </c>
      <c r="Q357" s="26">
        <v>14.771856327175763</v>
      </c>
      <c r="R357" s="26">
        <v>15.56039086713437</v>
      </c>
      <c r="S357" s="27">
        <v>54.328174316096877</v>
      </c>
      <c r="T357" s="27">
        <v>55.33660298648558</v>
      </c>
      <c r="U357" s="25">
        <v>-0.35483236864673606</v>
      </c>
      <c r="V357" s="28">
        <v>-1.8424565617304389</v>
      </c>
      <c r="W357" s="25">
        <v>0.94008705760463684</v>
      </c>
      <c r="X357" s="29" t="e">
        <v>#N/A</v>
      </c>
      <c r="Y357" s="28">
        <v>13.085157634868432</v>
      </c>
      <c r="Z357" s="28">
        <v>11.502521144778566</v>
      </c>
      <c r="AA357" s="28">
        <v>1551176000000</v>
      </c>
      <c r="AB357" s="28">
        <v>1551176000000</v>
      </c>
      <c r="AC357" s="28">
        <v>0</v>
      </c>
      <c r="AD357" s="30">
        <v>302628000000</v>
      </c>
      <c r="AE357" s="36">
        <v>0</v>
      </c>
      <c r="AF357" s="66" t="e">
        <f ca="1">_xll.BDP($H357,AF$1)/1000000</f>
        <v>#NAME?</v>
      </c>
      <c r="AG357" s="66" t="e">
        <f ca="1">_xll.BDP($H357,AG$1)</f>
        <v>#NAME?</v>
      </c>
      <c r="AH357" s="67" t="e">
        <f ca="1">_xll.BDP($H357,AH$1)</f>
        <v>#NAME?</v>
      </c>
      <c r="AI357" s="67" t="e">
        <f ca="1">_xll.BDP($H357,AI$1)</f>
        <v>#NAME?</v>
      </c>
      <c r="AJ357" s="67" t="e">
        <f ca="1">_xll.BDP($H357,AJ$1)</f>
        <v>#NAME?</v>
      </c>
      <c r="AK357" s="67" t="e">
        <f ca="1">_xll.BDP($H357,AK$1)</f>
        <v>#NAME?</v>
      </c>
      <c r="AL357" s="67" t="e">
        <f ca="1">_xll.BDP($H357,AL$1)</f>
        <v>#NAME?</v>
      </c>
      <c r="AM357" s="34" t="e">
        <f ca="1">_xll.BDP($H357,AM$1)</f>
        <v>#NAME?</v>
      </c>
      <c r="AN357" s="34" t="e">
        <f ca="1">_xll.BDP($H357,AN$1)</f>
        <v>#NAME?</v>
      </c>
      <c r="AO357" s="34" t="e">
        <f ca="1">_xll.BDP($H357,AO$1)</f>
        <v>#NAME?</v>
      </c>
      <c r="AP357" s="34" t="e">
        <f ca="1">_xll.BDP($H357,AP$1)</f>
        <v>#NAME?</v>
      </c>
      <c r="AQ357" s="129">
        <v>0.1581766</v>
      </c>
      <c r="AR357" s="129">
        <v>0.26471660000000002</v>
      </c>
      <c r="AS357" s="129">
        <v>0.15389150000000001</v>
      </c>
      <c r="AT357" s="63" t="s">
        <v>4879</v>
      </c>
      <c r="AU357" s="63" t="s">
        <v>4880</v>
      </c>
      <c r="AV357" t="str">
        <f t="shared" si="112"/>
        <v>29/10/1987</v>
      </c>
      <c r="AW357" s="67">
        <v>0.45078888054094662</v>
      </c>
      <c r="AX357" s="60">
        <f t="shared" si="113"/>
        <v>0.45078888054094662</v>
      </c>
      <c r="AY357" s="60">
        <f t="shared" si="114"/>
        <v>0</v>
      </c>
      <c r="AZ357" s="60">
        <f t="shared" si="115"/>
        <v>0.45078888054094662</v>
      </c>
      <c r="BA357" s="67">
        <v>20.045018362753229</v>
      </c>
      <c r="BB357" s="60">
        <v>0</v>
      </c>
      <c r="BC357" s="67">
        <v>20.047773464512911</v>
      </c>
      <c r="BD357" s="60"/>
      <c r="BE357" s="60" t="e">
        <f t="shared" ca="1" si="116"/>
        <v>#NAME?</v>
      </c>
      <c r="BF357" s="63">
        <v>384860.68800000002</v>
      </c>
      <c r="BG357" s="63">
        <v>436184.56300000002</v>
      </c>
      <c r="BH357" s="63">
        <v>494610.571</v>
      </c>
      <c r="BI357" s="63">
        <v>367877.93599999999</v>
      </c>
      <c r="BJ357" s="63">
        <v>390834.08</v>
      </c>
      <c r="BK357" s="63">
        <v>448684.62599999999</v>
      </c>
      <c r="BL357" s="45">
        <f t="shared" ca="1" si="117"/>
        <v>0</v>
      </c>
      <c r="BM357" s="45">
        <f t="shared" ca="1" si="118"/>
        <v>0</v>
      </c>
      <c r="BN357" s="45">
        <f t="shared" ca="1" si="119"/>
        <v>0</v>
      </c>
      <c r="BO357" s="45">
        <f t="shared" ca="1" si="120"/>
        <v>0</v>
      </c>
      <c r="BP357" s="45">
        <f t="shared" ca="1" si="121"/>
        <v>0</v>
      </c>
      <c r="BQ357" s="45">
        <f t="shared" ca="1" si="122"/>
        <v>0</v>
      </c>
      <c r="BR357" s="29">
        <f t="shared" ca="1" si="123"/>
        <v>0</v>
      </c>
      <c r="CI357" s="125">
        <f t="shared" si="110"/>
        <v>0.34805985360521235</v>
      </c>
      <c r="CJ357">
        <f t="shared" si="132"/>
        <v>0</v>
      </c>
      <c r="CK357">
        <f t="shared" si="133"/>
        <v>0</v>
      </c>
      <c r="CL357">
        <f t="shared" si="134"/>
        <v>0</v>
      </c>
      <c r="CM357">
        <f t="shared" si="135"/>
        <v>0</v>
      </c>
      <c r="CN357">
        <f t="shared" si="136"/>
        <v>1</v>
      </c>
      <c r="CO357">
        <f t="shared" si="137"/>
        <v>0</v>
      </c>
      <c r="CP357">
        <f t="shared" si="138"/>
        <v>0</v>
      </c>
      <c r="CR357" t="e">
        <f ca="1">_xll.BDP($H357,CR$1)</f>
        <v>#NAME?</v>
      </c>
      <c r="CS357" t="e">
        <f ca="1">_xll.BDP($H357,CS$1)</f>
        <v>#NAME?</v>
      </c>
      <c r="CT357" s="121" t="e">
        <f ca="1">_xll.BDP($H357,CT$1)</f>
        <v>#NAME?</v>
      </c>
      <c r="CU357" s="122" t="e">
        <f ca="1">_xll.BDP($H357,CU$1)</f>
        <v>#NAME?</v>
      </c>
      <c r="CV357" s="122" t="e">
        <f ca="1">_xll.BDP($H357,CV$1)</f>
        <v>#NAME?</v>
      </c>
      <c r="CW357" s="122" t="e">
        <f ca="1">_xll.BDP($H357,CW$1)</f>
        <v>#NAME?</v>
      </c>
    </row>
    <row r="358" spans="1:101" hidden="1" x14ac:dyDescent="0.3">
      <c r="A358" t="str">
        <f t="shared" si="131"/>
        <v>8A</v>
      </c>
      <c r="B358">
        <v>8</v>
      </c>
      <c r="C358" s="31" t="s">
        <v>3295</v>
      </c>
      <c r="D358" s="31"/>
      <c r="E358" s="31"/>
      <c r="F358" s="31"/>
      <c r="G358" s="31"/>
      <c r="H358" s="24" t="s">
        <v>4773</v>
      </c>
      <c r="I358" s="34"/>
      <c r="J358" s="34"/>
      <c r="K358" s="24" t="s">
        <v>4829</v>
      </c>
      <c r="L358" s="25">
        <v>1.0229426473636045</v>
      </c>
      <c r="M358" s="25">
        <v>0.58063801506424462</v>
      </c>
      <c r="N358" s="25">
        <v>0.9123723837848704</v>
      </c>
      <c r="O358" s="25">
        <v>0.44451982192071232</v>
      </c>
      <c r="P358" s="26">
        <v>27.168012023996162</v>
      </c>
      <c r="Q358" s="26">
        <v>18.498567930571159</v>
      </c>
      <c r="R358" s="26">
        <v>30.778199947731338</v>
      </c>
      <c r="S358" s="27">
        <v>28.411898247149775</v>
      </c>
      <c r="T358" s="27">
        <v>28.48074381725505</v>
      </c>
      <c r="U358" s="25">
        <v>-2.5736811689919922E-2</v>
      </c>
      <c r="V358" s="28">
        <v>-0.10332256193553732</v>
      </c>
      <c r="W358" s="25">
        <v>0.46001370852707435</v>
      </c>
      <c r="X358" s="29">
        <v>6.3905055346342573E-3</v>
      </c>
      <c r="Y358" s="28">
        <v>5.7831437175725604</v>
      </c>
      <c r="Z358" s="28">
        <v>13.229791099368104</v>
      </c>
      <c r="AA358" s="28">
        <v>18056000000</v>
      </c>
      <c r="AB358" s="28">
        <v>23585000000</v>
      </c>
      <c r="AC358" s="28">
        <v>0</v>
      </c>
      <c r="AD358" s="30">
        <v>3168000000</v>
      </c>
      <c r="AE358" s="36">
        <v>0</v>
      </c>
      <c r="AF358" s="66" t="e">
        <f ca="1">_xll.BDP($H358,AF$1)/1000000</f>
        <v>#NAME?</v>
      </c>
      <c r="AG358" s="66" t="e">
        <f ca="1">_xll.BDP($H358,AG$1)</f>
        <v>#NAME?</v>
      </c>
      <c r="AH358" s="67" t="e">
        <f ca="1">_xll.BDP($H358,AH$1)</f>
        <v>#NAME?</v>
      </c>
      <c r="AI358" s="67" t="e">
        <f ca="1">_xll.BDP($H358,AI$1)</f>
        <v>#NAME?</v>
      </c>
      <c r="AJ358" s="67" t="e">
        <f ca="1">_xll.BDP($H358,AJ$1)</f>
        <v>#NAME?</v>
      </c>
      <c r="AK358" s="67" t="e">
        <f ca="1">_xll.BDP($H358,AK$1)</f>
        <v>#NAME?</v>
      </c>
      <c r="AL358" s="67" t="e">
        <f ca="1">_xll.BDP($H358,AL$1)</f>
        <v>#NAME?</v>
      </c>
      <c r="AM358" s="34" t="e">
        <f ca="1">_xll.BDP($H358,AM$1)</f>
        <v>#NAME?</v>
      </c>
      <c r="AN358" s="34" t="e">
        <f ca="1">_xll.BDP($H358,AN$1)</f>
        <v>#NAME?</v>
      </c>
      <c r="AO358" s="34" t="e">
        <f ca="1">_xll.BDP($H358,AO$1)</f>
        <v>#NAME?</v>
      </c>
      <c r="AP358" s="34" t="e">
        <f ca="1">_xll.BDP($H358,AP$1)</f>
        <v>#NAME?</v>
      </c>
      <c r="AQ358" s="129" t="e">
        <v>#VALUE!</v>
      </c>
      <c r="AR358" s="129">
        <v>0.289161</v>
      </c>
      <c r="AS358" s="129">
        <v>5.5845510000000001E-2</v>
      </c>
      <c r="AT358" s="63" t="s">
        <v>4881</v>
      </c>
      <c r="AU358" s="63" t="s">
        <v>4881</v>
      </c>
      <c r="AV358" t="str">
        <f t="shared" si="112"/>
        <v>17/09/2004</v>
      </c>
      <c r="AW358" s="67">
        <v>2.4623803009575922</v>
      </c>
      <c r="AX358" s="60">
        <f t="shared" si="113"/>
        <v>2.4623803009575922</v>
      </c>
      <c r="AY358" s="60">
        <f t="shared" si="114"/>
        <v>0</v>
      </c>
      <c r="AZ358" s="60">
        <f t="shared" si="115"/>
        <v>2.4623803009575922</v>
      </c>
      <c r="BA358" s="67">
        <v>79.887659551622477</v>
      </c>
      <c r="BB358" s="60">
        <v>0</v>
      </c>
      <c r="BC358" s="67">
        <v>100.85921876188388</v>
      </c>
      <c r="BD358" s="60"/>
      <c r="BE358" s="60" t="e">
        <f t="shared" ca="1" si="116"/>
        <v>#NAME?</v>
      </c>
      <c r="BF358" s="63">
        <v>8221.4</v>
      </c>
      <c r="BG358" s="63">
        <v>9324</v>
      </c>
      <c r="BH358" s="63">
        <v>11003.666999999999</v>
      </c>
      <c r="BI358" s="63">
        <v>7671.6670000000004</v>
      </c>
      <c r="BJ358" s="63">
        <v>9478.3330000000005</v>
      </c>
      <c r="BK358" s="63">
        <v>12343.5</v>
      </c>
      <c r="BL358" s="45">
        <f t="shared" ca="1" si="117"/>
        <v>0</v>
      </c>
      <c r="BM358" s="45">
        <f t="shared" ca="1" si="118"/>
        <v>0</v>
      </c>
      <c r="BN358" s="45">
        <f t="shared" ca="1" si="119"/>
        <v>0</v>
      </c>
      <c r="BO358" s="45">
        <f t="shared" ca="1" si="120"/>
        <v>0</v>
      </c>
      <c r="BP358" s="45">
        <f t="shared" ca="1" si="121"/>
        <v>0</v>
      </c>
      <c r="BQ358" s="45">
        <f t="shared" ca="1" si="122"/>
        <v>0</v>
      </c>
      <c r="BR358" s="29">
        <f t="shared" ca="1" si="123"/>
        <v>0</v>
      </c>
      <c r="CI358" s="125">
        <f t="shared" si="110"/>
        <v>1.0229426473636045</v>
      </c>
      <c r="CJ358">
        <f t="shared" si="132"/>
        <v>0</v>
      </c>
      <c r="CK358">
        <f t="shared" si="133"/>
        <v>0</v>
      </c>
      <c r="CL358">
        <f t="shared" si="134"/>
        <v>0</v>
      </c>
      <c r="CM358">
        <f t="shared" si="135"/>
        <v>0</v>
      </c>
      <c r="CN358">
        <f t="shared" si="136"/>
        <v>0</v>
      </c>
      <c r="CO358">
        <f t="shared" si="137"/>
        <v>0</v>
      </c>
      <c r="CP358">
        <f t="shared" si="138"/>
        <v>1</v>
      </c>
      <c r="CR358" t="e">
        <f ca="1">_xll.BDP($H358,CR$1)</f>
        <v>#NAME?</v>
      </c>
      <c r="CS358" t="e">
        <f ca="1">_xll.BDP($H358,CS$1)</f>
        <v>#NAME?</v>
      </c>
      <c r="CT358" s="121" t="e">
        <f ca="1">_xll.BDP($H358,CT$1)</f>
        <v>#NAME?</v>
      </c>
      <c r="CU358" s="122" t="e">
        <f ca="1">_xll.BDP($H358,CU$1)</f>
        <v>#NAME?</v>
      </c>
      <c r="CV358" s="122" t="e">
        <f ca="1">_xll.BDP($H358,CV$1)</f>
        <v>#NAME?</v>
      </c>
      <c r="CW358" s="122" t="e">
        <f ca="1">_xll.BDP($H358,CW$1)</f>
        <v>#NAME?</v>
      </c>
    </row>
    <row r="359" spans="1:101" hidden="1" x14ac:dyDescent="0.3">
      <c r="A359" t="str">
        <f t="shared" si="131"/>
        <v>6A</v>
      </c>
      <c r="B359">
        <v>6</v>
      </c>
      <c r="C359" s="31" t="s">
        <v>3295</v>
      </c>
      <c r="D359" s="31"/>
      <c r="E359" s="31"/>
      <c r="F359" s="31"/>
      <c r="G359" s="31" t="s">
        <v>4803</v>
      </c>
      <c r="H359" s="24" t="s">
        <v>4774</v>
      </c>
      <c r="I359" s="34"/>
      <c r="J359" s="34"/>
      <c r="K359" s="24" t="s">
        <v>4830</v>
      </c>
      <c r="L359" s="25">
        <v>0.49540630467320212</v>
      </c>
      <c r="M359" s="25">
        <v>0.4436506291163666</v>
      </c>
      <c r="N359" s="25">
        <v>0.48984276624207163</v>
      </c>
      <c r="O359" s="25">
        <v>0.44356574562732187</v>
      </c>
      <c r="P359" s="26">
        <v>19.671467699623481</v>
      </c>
      <c r="Q359" s="26">
        <v>13.340897667767582</v>
      </c>
      <c r="R359" s="26">
        <v>20.174694391531002</v>
      </c>
      <c r="S359" s="27">
        <v>7.8935277534013961</v>
      </c>
      <c r="T359" s="27">
        <v>8.0432532883659071</v>
      </c>
      <c r="U359" s="25">
        <v>-0.21159591073071396</v>
      </c>
      <c r="V359" s="28">
        <v>-1.2662769478209768</v>
      </c>
      <c r="W359" s="25">
        <v>0.52459507788355197</v>
      </c>
      <c r="X359" s="29">
        <v>1.7082661098984531E-3</v>
      </c>
      <c r="Y359" s="28">
        <v>10.838546517022609</v>
      </c>
      <c r="Z359" s="28">
        <v>15.09637015953933</v>
      </c>
      <c r="AA359" s="28">
        <v>62707000000</v>
      </c>
      <c r="AB359" s="28">
        <v>62719000000</v>
      </c>
      <c r="AC359" s="28" t="e">
        <v>#N/A</v>
      </c>
      <c r="AD359" s="30">
        <v>23667000000</v>
      </c>
      <c r="AE359" s="36">
        <v>0</v>
      </c>
      <c r="AF359" s="66" t="e">
        <f ca="1">_xll.BDP($H359,AF$1)/1000000</f>
        <v>#NAME?</v>
      </c>
      <c r="AG359" s="66" t="e">
        <f ca="1">_xll.BDP($H359,AG$1)</f>
        <v>#NAME?</v>
      </c>
      <c r="AH359" s="67" t="e">
        <f ca="1">_xll.BDP($H359,AH$1)</f>
        <v>#NAME?</v>
      </c>
      <c r="AI359" s="67" t="e">
        <f ca="1">_xll.BDP($H359,AI$1)</f>
        <v>#NAME?</v>
      </c>
      <c r="AJ359" s="67" t="e">
        <f ca="1">_xll.BDP($H359,AJ$1)</f>
        <v>#NAME?</v>
      </c>
      <c r="AK359" s="67" t="e">
        <f ca="1">_xll.BDP($H359,AK$1)</f>
        <v>#NAME?</v>
      </c>
      <c r="AL359" s="67" t="e">
        <f ca="1">_xll.BDP($H359,AL$1)</f>
        <v>#NAME?</v>
      </c>
      <c r="AM359" s="34" t="e">
        <f ca="1">_xll.BDP($H359,AM$1)</f>
        <v>#NAME?</v>
      </c>
      <c r="AN359" s="34" t="e">
        <f ca="1">_xll.BDP($H359,AN$1)</f>
        <v>#NAME?</v>
      </c>
      <c r="AO359" s="34" t="e">
        <f ca="1">_xll.BDP($H359,AO$1)</f>
        <v>#NAME?</v>
      </c>
      <c r="AP359" s="34" t="e">
        <f ca="1">_xll.BDP($H359,AP$1)</f>
        <v>#NAME?</v>
      </c>
      <c r="AQ359" s="129" t="e">
        <v>#VALUE!</v>
      </c>
      <c r="AR359" s="129">
        <v>0.46955449999999999</v>
      </c>
      <c r="AS359" s="129">
        <v>0.43038020000000005</v>
      </c>
      <c r="AT359" s="63" t="s">
        <v>4882</v>
      </c>
      <c r="AU359" s="63" t="s">
        <v>4882</v>
      </c>
      <c r="AV359" t="str">
        <f t="shared" si="112"/>
        <v>08/06/2006</v>
      </c>
      <c r="AW359" s="67">
        <v>0.59203444564047358</v>
      </c>
      <c r="AX359" s="60">
        <f t="shared" si="113"/>
        <v>0.59203444564047358</v>
      </c>
      <c r="AY359" s="60">
        <f t="shared" si="114"/>
        <v>0</v>
      </c>
      <c r="AZ359" s="60">
        <f t="shared" si="115"/>
        <v>0.59203444564047358</v>
      </c>
      <c r="BA359" s="67">
        <v>22.32876213952866</v>
      </c>
      <c r="BB359" s="60">
        <v>0</v>
      </c>
      <c r="BC359" s="67">
        <v>18.769305654185057</v>
      </c>
      <c r="BD359" s="60"/>
      <c r="BE359" s="60" t="e">
        <f t="shared" ca="1" si="116"/>
        <v>#NAME?</v>
      </c>
      <c r="BF359" s="63">
        <v>21023.417000000001</v>
      </c>
      <c r="BG359" s="63">
        <v>23925.332999999999</v>
      </c>
      <c r="BH359" s="63">
        <v>27006</v>
      </c>
      <c r="BI359" s="63">
        <v>12043.407999999999</v>
      </c>
      <c r="BJ359" s="63">
        <v>15177.516</v>
      </c>
      <c r="BK359" s="63">
        <v>14584.2</v>
      </c>
      <c r="BL359" s="45">
        <f t="shared" ca="1" si="117"/>
        <v>0</v>
      </c>
      <c r="BM359" s="45">
        <f t="shared" ca="1" si="118"/>
        <v>0</v>
      </c>
      <c r="BN359" s="45">
        <f t="shared" ca="1" si="119"/>
        <v>0</v>
      </c>
      <c r="BO359" s="45">
        <f t="shared" ca="1" si="120"/>
        <v>0</v>
      </c>
      <c r="BP359" s="45">
        <f t="shared" ca="1" si="121"/>
        <v>0</v>
      </c>
      <c r="BQ359" s="45">
        <f t="shared" ca="1" si="122"/>
        <v>0</v>
      </c>
      <c r="BR359" s="29">
        <f t="shared" ca="1" si="123"/>
        <v>0</v>
      </c>
      <c r="CI359" s="125">
        <f t="shared" si="110"/>
        <v>0.49540630467320212</v>
      </c>
      <c r="CJ359">
        <f t="shared" si="132"/>
        <v>0</v>
      </c>
      <c r="CK359">
        <f t="shared" si="133"/>
        <v>0</v>
      </c>
      <c r="CL359">
        <f t="shared" si="134"/>
        <v>0</v>
      </c>
      <c r="CM359">
        <f t="shared" si="135"/>
        <v>0</v>
      </c>
      <c r="CN359">
        <f t="shared" si="136"/>
        <v>0</v>
      </c>
      <c r="CO359">
        <f t="shared" si="137"/>
        <v>1</v>
      </c>
      <c r="CP359">
        <f t="shared" si="138"/>
        <v>0</v>
      </c>
      <c r="CR359" t="e">
        <f ca="1">_xll.BDP($H359,CR$1)</f>
        <v>#NAME?</v>
      </c>
      <c r="CS359" t="e">
        <f ca="1">_xll.BDP($H359,CS$1)</f>
        <v>#NAME?</v>
      </c>
      <c r="CT359" s="121" t="e">
        <f ca="1">_xll.BDP($H359,CT$1)</f>
        <v>#NAME?</v>
      </c>
      <c r="CU359" s="122" t="e">
        <f ca="1">_xll.BDP($H359,CU$1)</f>
        <v>#NAME?</v>
      </c>
      <c r="CV359" s="122" t="e">
        <f ca="1">_xll.BDP($H359,CV$1)</f>
        <v>#NAME?</v>
      </c>
      <c r="CW359" s="122" t="e">
        <f ca="1">_xll.BDP($H359,CW$1)</f>
        <v>#NAME?</v>
      </c>
    </row>
    <row r="360" spans="1:101" hidden="1" x14ac:dyDescent="0.3">
      <c r="A360" t="str">
        <f t="shared" si="131"/>
        <v>6A</v>
      </c>
      <c r="B360">
        <v>6</v>
      </c>
      <c r="C360" s="31" t="s">
        <v>3295</v>
      </c>
      <c r="D360" s="31"/>
      <c r="E360" s="31"/>
      <c r="F360" s="31"/>
      <c r="G360" s="31"/>
      <c r="H360" s="24" t="s">
        <v>4760</v>
      </c>
      <c r="I360" s="34"/>
      <c r="J360" s="34"/>
      <c r="K360" s="24" t="s">
        <v>4856</v>
      </c>
      <c r="L360" s="25">
        <v>0.38021113882364205</v>
      </c>
      <c r="M360" s="25">
        <v>0.49104161860187318</v>
      </c>
      <c r="N360" s="25">
        <v>0.37881537261282022</v>
      </c>
      <c r="O360" s="25">
        <v>0.48980014919309578</v>
      </c>
      <c r="P360" s="26">
        <v>28.124207840338094</v>
      </c>
      <c r="Q360" s="26">
        <v>24.117399167287093</v>
      </c>
      <c r="R360" s="26">
        <v>33.967915282829573</v>
      </c>
      <c r="S360" s="27">
        <v>66.185050125190429</v>
      </c>
      <c r="T360" s="27">
        <v>68.877640393344464</v>
      </c>
      <c r="U360" s="25">
        <v>-0.11278321538165519</v>
      </c>
      <c r="V360" s="28">
        <v>-0.38273019243494888</v>
      </c>
      <c r="W360" s="25">
        <v>0.62248563685742109</v>
      </c>
      <c r="X360" s="29" t="e">
        <v>#N/A</v>
      </c>
      <c r="Y360" s="28">
        <v>17.543533095153922</v>
      </c>
      <c r="Z360" s="28" t="e">
        <v>#N/A</v>
      </c>
      <c r="AA360" s="28">
        <v>2285062177000</v>
      </c>
      <c r="AB360" s="28">
        <v>2290853998000</v>
      </c>
      <c r="AC360" s="28" t="e">
        <v>#N/A</v>
      </c>
      <c r="AD360" s="30">
        <v>1480858412000</v>
      </c>
      <c r="AE360" s="36">
        <v>0</v>
      </c>
      <c r="AF360" s="66" t="e">
        <f ca="1">_xll.BDP($H360,AF$1)/1000000</f>
        <v>#NAME?</v>
      </c>
      <c r="AG360" s="66" t="e">
        <f ca="1">_xll.BDP($H360,AG$1)</f>
        <v>#NAME?</v>
      </c>
      <c r="AH360" s="67" t="e">
        <f ca="1">_xll.BDP($H360,AH$1)</f>
        <v>#NAME?</v>
      </c>
      <c r="AI360" s="67" t="e">
        <f ca="1">_xll.BDP($H360,AI$1)</f>
        <v>#NAME?</v>
      </c>
      <c r="AJ360" s="67" t="e">
        <f ca="1">_xll.BDP($H360,AJ$1)</f>
        <v>#NAME?</v>
      </c>
      <c r="AK360" s="67" t="e">
        <f ca="1">_xll.BDP($H360,AK$1)</f>
        <v>#NAME?</v>
      </c>
      <c r="AL360" s="67" t="e">
        <f ca="1">_xll.BDP($H360,AL$1)</f>
        <v>#NAME?</v>
      </c>
      <c r="AM360" s="34" t="e">
        <f ca="1">_xll.BDP($H360,AM$1)</f>
        <v>#NAME?</v>
      </c>
      <c r="AN360" s="34" t="e">
        <f ca="1">_xll.BDP($H360,AN$1)</f>
        <v>#NAME?</v>
      </c>
      <c r="AO360" s="34" t="e">
        <f ca="1">_xll.BDP($H360,AO$1)</f>
        <v>#NAME?</v>
      </c>
      <c r="AP360" s="34" t="e">
        <f ca="1">_xll.BDP($H360,AP$1)</f>
        <v>#NAME?</v>
      </c>
      <c r="AQ360" s="129">
        <v>0.19254940000000001</v>
      </c>
      <c r="AR360" s="129">
        <v>0.21854220000000002</v>
      </c>
      <c r="AS360" s="129">
        <v>0.2189943</v>
      </c>
      <c r="AT360" s="63" t="s">
        <v>4908</v>
      </c>
      <c r="AU360" s="63" t="s">
        <v>4909</v>
      </c>
      <c r="AV360" t="str">
        <f t="shared" si="112"/>
        <v>08/10/1997</v>
      </c>
      <c r="AW360" s="67">
        <v>1.9675968710463145</v>
      </c>
      <c r="AX360" s="60">
        <f t="shared" si="113"/>
        <v>1.9675968710463145</v>
      </c>
      <c r="AY360" s="60">
        <f t="shared" si="114"/>
        <v>0</v>
      </c>
      <c r="AZ360" s="60">
        <f t="shared" si="115"/>
        <v>1.9675968710463145</v>
      </c>
      <c r="BA360" s="67">
        <v>28.018360731000875</v>
      </c>
      <c r="BB360" s="60">
        <v>0</v>
      </c>
      <c r="BC360" s="67">
        <v>28.018360731000872</v>
      </c>
      <c r="BD360" s="60"/>
      <c r="BE360" s="60" t="e">
        <f t="shared" ca="1" si="116"/>
        <v>#NAME?</v>
      </c>
      <c r="BF360" s="63">
        <v>785415.52600000007</v>
      </c>
      <c r="BG360" s="63">
        <v>960600.43200000003</v>
      </c>
      <c r="BH360" s="63">
        <v>1155914.3640000001</v>
      </c>
      <c r="BI360" s="63">
        <v>344181.27100000001</v>
      </c>
      <c r="BJ360" s="63">
        <v>614329.85800000001</v>
      </c>
      <c r="BK360" s="63">
        <v>790501.54399999999</v>
      </c>
      <c r="BL360" s="45">
        <f t="shared" ca="1" si="117"/>
        <v>0</v>
      </c>
      <c r="BM360" s="45">
        <f t="shared" ca="1" si="118"/>
        <v>0</v>
      </c>
      <c r="BN360" s="45">
        <f t="shared" ca="1" si="119"/>
        <v>0</v>
      </c>
      <c r="BO360" s="45">
        <f t="shared" ca="1" si="120"/>
        <v>0</v>
      </c>
      <c r="BP360" s="45">
        <f t="shared" ca="1" si="121"/>
        <v>0</v>
      </c>
      <c r="BQ360" s="45">
        <f t="shared" ca="1" si="122"/>
        <v>0</v>
      </c>
      <c r="BR360" s="29">
        <f t="shared" ca="1" si="123"/>
        <v>0</v>
      </c>
      <c r="BS360" s="45">
        <f ca="1">BR360/31.228</f>
        <v>0</v>
      </c>
      <c r="CI360" s="125">
        <f t="shared" si="110"/>
        <v>0.38021113882364205</v>
      </c>
      <c r="CJ360">
        <f t="shared" si="132"/>
        <v>0</v>
      </c>
      <c r="CK360">
        <f t="shared" si="133"/>
        <v>0</v>
      </c>
      <c r="CL360">
        <f t="shared" si="134"/>
        <v>0</v>
      </c>
      <c r="CM360">
        <f t="shared" si="135"/>
        <v>0</v>
      </c>
      <c r="CN360">
        <f t="shared" si="136"/>
        <v>1</v>
      </c>
      <c r="CO360">
        <f t="shared" si="137"/>
        <v>0</v>
      </c>
      <c r="CP360">
        <f t="shared" si="138"/>
        <v>0</v>
      </c>
      <c r="CR360" t="e">
        <f ca="1">_xll.BDP($H360,CR$1)</f>
        <v>#NAME?</v>
      </c>
      <c r="CS360" t="e">
        <f ca="1">_xll.BDP($H360,CS$1)</f>
        <v>#NAME?</v>
      </c>
      <c r="CT360" s="121" t="e">
        <f ca="1">_xll.BDP($H360,CT$1)</f>
        <v>#NAME?</v>
      </c>
      <c r="CU360" s="122" t="e">
        <f ca="1">_xll.BDP($H360,CU$1)</f>
        <v>#NAME?</v>
      </c>
      <c r="CV360" s="122" t="e">
        <f ca="1">_xll.BDP($H360,CV$1)</f>
        <v>#NAME?</v>
      </c>
      <c r="CW360" s="122" t="e">
        <f ca="1">_xll.BDP($H360,CW$1)</f>
        <v>#NAME?</v>
      </c>
    </row>
    <row r="361" spans="1:101" hidden="1" x14ac:dyDescent="0.3">
      <c r="A361" t="str">
        <f t="shared" si="131"/>
        <v>6A</v>
      </c>
      <c r="B361">
        <v>6</v>
      </c>
      <c r="C361" s="31" t="s">
        <v>3295</v>
      </c>
      <c r="D361" s="31"/>
      <c r="E361" s="31"/>
      <c r="F361" s="31"/>
      <c r="G361" s="31"/>
      <c r="H361" s="24" t="s">
        <v>4819</v>
      </c>
      <c r="I361" s="34"/>
      <c r="J361" s="34"/>
      <c r="K361" s="24" t="s">
        <v>4860</v>
      </c>
      <c r="L361" s="25">
        <v>0.23823738054113069</v>
      </c>
      <c r="M361" s="25">
        <v>0.12297592997811817</v>
      </c>
      <c r="N361" s="25">
        <v>0.13013932460997613</v>
      </c>
      <c r="O361" s="25">
        <v>5.0269835117326099E-2</v>
      </c>
      <c r="P361" s="26">
        <v>3.8227206556316387</v>
      </c>
      <c r="Q361" s="26">
        <v>3.2340317803144627</v>
      </c>
      <c r="R361" s="26">
        <v>5.2461922797969214</v>
      </c>
      <c r="S361" s="27">
        <v>50.262552697223803</v>
      </c>
      <c r="T361" s="27">
        <v>46.222394420767145</v>
      </c>
      <c r="U361" s="25">
        <v>6.6083914797375777E-3</v>
      </c>
      <c r="V361" s="28">
        <v>1.6273029296285111</v>
      </c>
      <c r="W361" s="25">
        <v>3.3707475010656691E-2</v>
      </c>
      <c r="X361" s="29">
        <v>1.7681060863651819E-2</v>
      </c>
      <c r="Y361" s="28">
        <v>49.144875706228333</v>
      </c>
      <c r="Z361" s="28">
        <v>10.20908176035087</v>
      </c>
      <c r="AA361" s="28">
        <v>13710000000</v>
      </c>
      <c r="AB361" s="28">
        <v>33539000000</v>
      </c>
      <c r="AC361" s="28">
        <v>158000000</v>
      </c>
      <c r="AD361" s="30">
        <v>2737000000</v>
      </c>
      <c r="AE361" s="36">
        <v>5.7727438801607599E-2</v>
      </c>
      <c r="AF361" s="66" t="e">
        <f ca="1">_xll.BDP($H361,AF$1)/1000000</f>
        <v>#NAME?</v>
      </c>
      <c r="AG361" s="66" t="e">
        <f ca="1">_xll.BDP($H361,AG$1)</f>
        <v>#NAME?</v>
      </c>
      <c r="AH361" s="67" t="e">
        <f ca="1">_xll.BDP($H361,AH$1)</f>
        <v>#NAME?</v>
      </c>
      <c r="AI361" s="67" t="e">
        <f ca="1">_xll.BDP($H361,AI$1)</f>
        <v>#NAME?</v>
      </c>
      <c r="AJ361" s="67" t="e">
        <f ca="1">_xll.BDP($H361,AJ$1)</f>
        <v>#NAME?</v>
      </c>
      <c r="AK361" s="67" t="e">
        <f ca="1">_xll.BDP($H361,AK$1)</f>
        <v>#NAME?</v>
      </c>
      <c r="AL361" s="67" t="e">
        <f ca="1">_xll.BDP($H361,AL$1)</f>
        <v>#NAME?</v>
      </c>
      <c r="AM361" s="34" t="e">
        <f ca="1">_xll.BDP($H361,AM$1)</f>
        <v>#NAME?</v>
      </c>
      <c r="AN361" s="34" t="e">
        <f ca="1">_xll.BDP($H361,AN$1)</f>
        <v>#NAME?</v>
      </c>
      <c r="AO361" s="34" t="e">
        <f ca="1">_xll.BDP($H361,AO$1)</f>
        <v>#NAME?</v>
      </c>
      <c r="AP361" s="34" t="e">
        <f ca="1">_xll.BDP($H361,AP$1)</f>
        <v>#NAME?</v>
      </c>
      <c r="AQ361" s="129">
        <v>0.20783840000000001</v>
      </c>
      <c r="AR361" s="129">
        <v>0.23991800000000002</v>
      </c>
      <c r="AS361" s="129">
        <v>0.16856760000000001</v>
      </c>
      <c r="AT361" s="63" t="s">
        <v>4913</v>
      </c>
      <c r="AU361" s="63" t="s">
        <v>3317</v>
      </c>
      <c r="AV361" t="str">
        <f t="shared" si="112"/>
        <v>20/07/2001</v>
      </c>
      <c r="AW361" s="67">
        <v>1.2546904315196998</v>
      </c>
      <c r="AX361" s="60">
        <f t="shared" si="113"/>
        <v>1.2546904315196998</v>
      </c>
      <c r="AY361" s="60">
        <f t="shared" si="114"/>
        <v>0</v>
      </c>
      <c r="AZ361" s="60">
        <f t="shared" si="115"/>
        <v>1.2546904315196998</v>
      </c>
      <c r="BA361" s="67">
        <v>59.155562251234088</v>
      </c>
      <c r="BB361" s="60">
        <v>0</v>
      </c>
      <c r="BC361" s="67">
        <v>59.155562251234088</v>
      </c>
      <c r="BD361" s="60"/>
      <c r="BE361" s="60" t="e">
        <f t="shared" ca="1" si="116"/>
        <v>#NAME?</v>
      </c>
      <c r="BF361" s="63">
        <v>1787.5</v>
      </c>
      <c r="BG361" s="63">
        <v>1985.4290000000001</v>
      </c>
      <c r="BH361" s="63">
        <v>2233.2310000000002</v>
      </c>
      <c r="BI361" s="63">
        <v>2719.0650000000001</v>
      </c>
      <c r="BJ361" s="63">
        <v>722.33299999999997</v>
      </c>
      <c r="BK361" s="63">
        <v>794.06700000000001</v>
      </c>
      <c r="BL361" s="45">
        <f t="shared" ca="1" si="117"/>
        <v>0</v>
      </c>
      <c r="BM361" s="45">
        <f t="shared" ca="1" si="118"/>
        <v>0</v>
      </c>
      <c r="BN361" s="45">
        <f t="shared" ca="1" si="119"/>
        <v>0</v>
      </c>
      <c r="BO361" s="45">
        <f t="shared" ca="1" si="120"/>
        <v>0</v>
      </c>
      <c r="BP361" s="45">
        <f t="shared" ca="1" si="121"/>
        <v>0</v>
      </c>
      <c r="BQ361" s="45">
        <f t="shared" ca="1" si="122"/>
        <v>0</v>
      </c>
      <c r="BR361" s="29">
        <f t="shared" ca="1" si="123"/>
        <v>0</v>
      </c>
      <c r="CI361" s="125">
        <f t="shared" si="110"/>
        <v>0.23823738054113069</v>
      </c>
      <c r="CJ361">
        <f t="shared" si="132"/>
        <v>0</v>
      </c>
      <c r="CK361">
        <f t="shared" si="133"/>
        <v>0</v>
      </c>
      <c r="CL361">
        <f t="shared" si="134"/>
        <v>0</v>
      </c>
      <c r="CM361">
        <f t="shared" si="135"/>
        <v>1</v>
      </c>
      <c r="CN361">
        <f t="shared" si="136"/>
        <v>0</v>
      </c>
      <c r="CO361">
        <f t="shared" si="137"/>
        <v>0</v>
      </c>
      <c r="CP361">
        <f t="shared" si="138"/>
        <v>0</v>
      </c>
      <c r="CR361" t="e">
        <f ca="1">_xll.BDP($H361,CR$1)</f>
        <v>#NAME?</v>
      </c>
      <c r="CS361" t="e">
        <f ca="1">_xll.BDP($H361,CS$1)</f>
        <v>#NAME?</v>
      </c>
      <c r="CT361" s="121" t="e">
        <f ca="1">_xll.BDP($H361,CT$1)</f>
        <v>#NAME?</v>
      </c>
      <c r="CU361" s="122" t="e">
        <f ca="1">_xll.BDP($H361,CU$1)</f>
        <v>#NAME?</v>
      </c>
      <c r="CV361" s="122" t="e">
        <f ca="1">_xll.BDP($H361,CV$1)</f>
        <v>#NAME?</v>
      </c>
      <c r="CW361" s="122" t="e">
        <f ca="1">_xll.BDP($H361,CW$1)</f>
        <v>#NAME?</v>
      </c>
    </row>
    <row r="362" spans="1:101" hidden="1" x14ac:dyDescent="0.3">
      <c r="A362" t="str">
        <f t="shared" si="131"/>
        <v>6A</v>
      </c>
      <c r="B362">
        <v>6</v>
      </c>
      <c r="C362" s="31" t="s">
        <v>3295</v>
      </c>
      <c r="D362" s="31"/>
      <c r="E362" s="31"/>
      <c r="F362" s="31"/>
      <c r="G362" s="31"/>
      <c r="H362" s="24" t="s">
        <v>4812</v>
      </c>
      <c r="I362" s="34"/>
      <c r="J362" s="34"/>
      <c r="K362" s="24" t="s">
        <v>4862</v>
      </c>
      <c r="L362" s="25">
        <v>-0.13224939126189297</v>
      </c>
      <c r="M362" s="25">
        <v>-0.17208513624137528</v>
      </c>
      <c r="N362" s="25">
        <v>-0.15648473153816531</v>
      </c>
      <c r="O362" s="25">
        <v>-0.21387692810813758</v>
      </c>
      <c r="P362" s="26">
        <v>23.696727549467276</v>
      </c>
      <c r="Q362" s="26">
        <v>20.802587641971755</v>
      </c>
      <c r="R362" s="26">
        <v>22.594928777308994</v>
      </c>
      <c r="S362" s="27">
        <v>84.540705666916793</v>
      </c>
      <c r="T362" s="27">
        <v>78.132750679107119</v>
      </c>
      <c r="U362" s="25">
        <v>-0.71799830114522478</v>
      </c>
      <c r="V362" s="28">
        <v>-18.878276481149012</v>
      </c>
      <c r="W362" s="25">
        <v>0.12946118009148977</v>
      </c>
      <c r="X362" s="29">
        <v>6.25E-2</v>
      </c>
      <c r="Y362" s="28">
        <v>5.9572813945869987</v>
      </c>
      <c r="Z362" s="28">
        <v>5.0209562743271929</v>
      </c>
      <c r="AA362" s="28">
        <v>-68408000000</v>
      </c>
      <c r="AB362" s="28">
        <v>-55041000000</v>
      </c>
      <c r="AC362" s="28" t="e">
        <v>#N/A</v>
      </c>
      <c r="AD362" s="30">
        <v>15046523780.744183</v>
      </c>
      <c r="AE362" s="36">
        <v>0</v>
      </c>
      <c r="AF362" s="66" t="e">
        <f ca="1">_xll.BDP($H362,AF$1)/1000000</f>
        <v>#NAME?</v>
      </c>
      <c r="AG362" s="66" t="e">
        <f ca="1">_xll.BDP($H362,AG$1)</f>
        <v>#NAME?</v>
      </c>
      <c r="AH362" s="67" t="e">
        <f ca="1">_xll.BDP($H362,AH$1)</f>
        <v>#NAME?</v>
      </c>
      <c r="AI362" s="67" t="e">
        <f ca="1">_xll.BDP($H362,AI$1)</f>
        <v>#NAME?</v>
      </c>
      <c r="AJ362" s="67" t="e">
        <f ca="1">_xll.BDP($H362,AJ$1)</f>
        <v>#NAME?</v>
      </c>
      <c r="AK362" s="67" t="e">
        <f ca="1">_xll.BDP($H362,AK$1)</f>
        <v>#NAME?</v>
      </c>
      <c r="AL362" s="67" t="e">
        <f ca="1">_xll.BDP($H362,AL$1)</f>
        <v>#NAME?</v>
      </c>
      <c r="AM362" s="34" t="e">
        <f ca="1">_xll.BDP($H362,AM$1)</f>
        <v>#NAME?</v>
      </c>
      <c r="AN362" s="34" t="e">
        <f ca="1">_xll.BDP($H362,AN$1)</f>
        <v>#NAME?</v>
      </c>
      <c r="AO362" s="34" t="e">
        <f ca="1">_xll.BDP($H362,AO$1)</f>
        <v>#NAME?</v>
      </c>
      <c r="AP362" s="34" t="e">
        <f ca="1">_xll.BDP($H362,AP$1)</f>
        <v>#NAME?</v>
      </c>
      <c r="AQ362" s="129">
        <v>0.22283840000000002</v>
      </c>
      <c r="AR362" s="129">
        <v>0.10590949999999999</v>
      </c>
      <c r="AS362" s="129">
        <v>6.3306180000000004E-2</v>
      </c>
      <c r="AT362" s="63" t="s">
        <v>4915</v>
      </c>
      <c r="AU362" s="63" t="s">
        <v>4915</v>
      </c>
      <c r="AV362" t="str">
        <f t="shared" si="112"/>
        <v>27/06/2000</v>
      </c>
      <c r="AW362" s="67">
        <v>2.3181817748329858</v>
      </c>
      <c r="AX362" s="60">
        <f t="shared" si="113"/>
        <v>2.3181817748329858</v>
      </c>
      <c r="AY362" s="60">
        <f t="shared" si="114"/>
        <v>0</v>
      </c>
      <c r="AZ362" s="60">
        <f t="shared" si="115"/>
        <v>2.3181817748329858</v>
      </c>
      <c r="BA362" s="67">
        <v>89.30993225295498</v>
      </c>
      <c r="BB362" s="60">
        <v>0</v>
      </c>
      <c r="BC362" s="67" t="s">
        <v>3317</v>
      </c>
      <c r="BD362" s="60"/>
      <c r="BE362" s="60" t="e">
        <f t="shared" ca="1" si="116"/>
        <v>#NAME?</v>
      </c>
      <c r="BF362" s="63">
        <v>13238.782999999999</v>
      </c>
      <c r="BG362" s="63">
        <v>14235.087</v>
      </c>
      <c r="BH362" s="63">
        <v>15448.95</v>
      </c>
      <c r="BI362" s="63">
        <v>12734.858</v>
      </c>
      <c r="BJ362" s="63">
        <v>14085.94</v>
      </c>
      <c r="BK362" s="63">
        <v>15763.576000000001</v>
      </c>
      <c r="BL362" s="45">
        <f t="shared" ca="1" si="117"/>
        <v>0</v>
      </c>
      <c r="BM362" s="45">
        <f t="shared" ca="1" si="118"/>
        <v>0</v>
      </c>
      <c r="BN362" s="45">
        <f t="shared" ca="1" si="119"/>
        <v>0</v>
      </c>
      <c r="BO362" s="45">
        <f t="shared" ca="1" si="120"/>
        <v>0</v>
      </c>
      <c r="BP362" s="45">
        <f t="shared" ca="1" si="121"/>
        <v>0</v>
      </c>
      <c r="BQ362" s="45">
        <f t="shared" ca="1" si="122"/>
        <v>0</v>
      </c>
      <c r="BR362" s="29">
        <f t="shared" ca="1" si="123"/>
        <v>0</v>
      </c>
      <c r="BS362" s="45">
        <f ca="1">BR362/7.8011</f>
        <v>0</v>
      </c>
      <c r="CI362" s="125">
        <f t="shared" si="110"/>
        <v>-0.13224939126189297</v>
      </c>
      <c r="CJ362">
        <f t="shared" si="132"/>
        <v>0</v>
      </c>
      <c r="CK362">
        <f t="shared" si="133"/>
        <v>0</v>
      </c>
      <c r="CL362">
        <f t="shared" si="134"/>
        <v>0</v>
      </c>
      <c r="CM362">
        <f t="shared" si="135"/>
        <v>0</v>
      </c>
      <c r="CN362">
        <f t="shared" si="136"/>
        <v>0</v>
      </c>
      <c r="CO362">
        <f t="shared" si="137"/>
        <v>0</v>
      </c>
      <c r="CP362">
        <f t="shared" si="138"/>
        <v>1</v>
      </c>
      <c r="CR362" t="e">
        <f ca="1">_xll.BDP($H362,CR$1)</f>
        <v>#NAME?</v>
      </c>
      <c r="CS362" t="e">
        <f ca="1">_xll.BDP($H362,CS$1)</f>
        <v>#NAME?</v>
      </c>
      <c r="CT362" s="121" t="e">
        <f ca="1">_xll.BDP($H362,CT$1)</f>
        <v>#NAME?</v>
      </c>
      <c r="CU362" s="122" t="e">
        <f ca="1">_xll.BDP($H362,CU$1)</f>
        <v>#NAME?</v>
      </c>
      <c r="CV362" s="122" t="e">
        <f ca="1">_xll.BDP($H362,CV$1)</f>
        <v>#NAME?</v>
      </c>
      <c r="CW362" s="122" t="e">
        <f ca="1">_xll.BDP($H362,CW$1)</f>
        <v>#NAME?</v>
      </c>
    </row>
    <row r="363" spans="1:101" hidden="1" x14ac:dyDescent="0.3">
      <c r="A363" t="str">
        <f t="shared" si="131"/>
        <v>8A</v>
      </c>
      <c r="B363">
        <v>8</v>
      </c>
      <c r="C363" s="31" t="s">
        <v>3295</v>
      </c>
      <c r="D363" s="31"/>
      <c r="E363" s="31"/>
      <c r="F363" s="31"/>
      <c r="G363" s="31"/>
      <c r="H363" s="24" t="s">
        <v>4818</v>
      </c>
      <c r="I363" s="34"/>
      <c r="J363" s="34"/>
      <c r="K363" s="24" t="s">
        <v>4868</v>
      </c>
      <c r="L363" s="25">
        <v>0.19066222437308578</v>
      </c>
      <c r="M363" s="25">
        <v>0.16811388210435743</v>
      </c>
      <c r="N363" s="25">
        <v>0.1657819155438913</v>
      </c>
      <c r="O363" s="25">
        <v>0.14506047025239502</v>
      </c>
      <c r="P363" s="26">
        <v>18.967075639964907</v>
      </c>
      <c r="Q363" s="26">
        <v>16.605527502186813</v>
      </c>
      <c r="R363" s="26">
        <v>24.502069596528269</v>
      </c>
      <c r="S363" s="27">
        <v>35.290401755748078</v>
      </c>
      <c r="T363" s="27">
        <v>33.305803603629599</v>
      </c>
      <c r="U363" s="25">
        <v>1.628233277994966E-2</v>
      </c>
      <c r="V363" s="28">
        <v>7.8773369813041491E-2</v>
      </c>
      <c r="W363" s="25">
        <v>0.55455422665083054</v>
      </c>
      <c r="X363" s="29">
        <v>2.8070679341371939E-2</v>
      </c>
      <c r="Y363" s="28">
        <v>17.230241774455113</v>
      </c>
      <c r="Z363" s="28" t="e">
        <v>#N/A</v>
      </c>
      <c r="AA363" s="28">
        <v>734514000000</v>
      </c>
      <c r="AB363" s="28">
        <v>851245000000</v>
      </c>
      <c r="AC363" s="28">
        <v>30989000000</v>
      </c>
      <c r="AD363" s="30">
        <v>175702000000</v>
      </c>
      <c r="AE363" s="36">
        <v>0.17637249433700242</v>
      </c>
      <c r="AF363" s="66" t="e">
        <f ca="1">_xll.BDP($H363,AF$1)/1000000</f>
        <v>#NAME?</v>
      </c>
      <c r="AG363" s="66" t="e">
        <f ca="1">_xll.BDP($H363,AG$1)</f>
        <v>#NAME?</v>
      </c>
      <c r="AH363" s="67" t="e">
        <f ca="1">_xll.BDP($H363,AH$1)</f>
        <v>#NAME?</v>
      </c>
      <c r="AI363" s="67" t="e">
        <f ca="1">_xll.BDP($H363,AI$1)</f>
        <v>#NAME?</v>
      </c>
      <c r="AJ363" s="67" t="e">
        <f ca="1">_xll.BDP($H363,AJ$1)</f>
        <v>#NAME?</v>
      </c>
      <c r="AK363" s="67" t="e">
        <f ca="1">_xll.BDP($H363,AK$1)</f>
        <v>#NAME?</v>
      </c>
      <c r="AL363" s="67" t="e">
        <f ca="1">_xll.BDP($H363,AL$1)</f>
        <v>#NAME?</v>
      </c>
      <c r="AM363" s="34" t="e">
        <f ca="1">_xll.BDP($H363,AM$1)</f>
        <v>#NAME?</v>
      </c>
      <c r="AN363" s="34" t="e">
        <f ca="1">_xll.BDP($H363,AN$1)</f>
        <v>#NAME?</v>
      </c>
      <c r="AO363" s="34" t="e">
        <f ca="1">_xll.BDP($H363,AO$1)</f>
        <v>#NAME?</v>
      </c>
      <c r="AP363" s="34" t="e">
        <f ca="1">_xll.BDP($H363,AP$1)</f>
        <v>#NAME?</v>
      </c>
      <c r="AQ363" s="129" t="e">
        <v>#VALUE!</v>
      </c>
      <c r="AR363" s="129">
        <v>0.20609829999999998</v>
      </c>
      <c r="AS363" s="129">
        <v>-2.1436320000000002E-2</v>
      </c>
      <c r="AT363" s="63" t="s">
        <v>4919</v>
      </c>
      <c r="AU363" s="63" t="s">
        <v>3317</v>
      </c>
      <c r="AV363" t="str">
        <f t="shared" si="112"/>
        <v>22/10/2008</v>
      </c>
      <c r="AW363" s="67">
        <v>0.69305513634598426</v>
      </c>
      <c r="AX363" s="60">
        <f t="shared" si="113"/>
        <v>0.69305513634598426</v>
      </c>
      <c r="AY363" s="60">
        <f t="shared" si="114"/>
        <v>0</v>
      </c>
      <c r="AZ363" s="60">
        <f t="shared" si="115"/>
        <v>0.69305513634598426</v>
      </c>
      <c r="BA363" s="67">
        <v>30.750212587017494</v>
      </c>
      <c r="BB363" s="60">
        <v>0</v>
      </c>
      <c r="BC363" s="67">
        <v>67.033481176227795</v>
      </c>
      <c r="BD363" s="60"/>
      <c r="BE363" s="60" t="e">
        <f t="shared" ca="1" si="116"/>
        <v>#NAME?</v>
      </c>
      <c r="BF363" s="63">
        <v>146876.63399999999</v>
      </c>
      <c r="BG363" s="63">
        <v>172954.905</v>
      </c>
      <c r="BH363" s="63">
        <v>196003.568</v>
      </c>
      <c r="BI363" s="63">
        <v>165560.57500000001</v>
      </c>
      <c r="BJ363" s="63">
        <v>200706.31299999999</v>
      </c>
      <c r="BK363" s="63">
        <v>254150.17800000001</v>
      </c>
      <c r="BL363" s="45">
        <f t="shared" ca="1" si="117"/>
        <v>0</v>
      </c>
      <c r="BM363" s="45">
        <f t="shared" ca="1" si="118"/>
        <v>0</v>
      </c>
      <c r="BN363" s="45">
        <f t="shared" ca="1" si="119"/>
        <v>0</v>
      </c>
      <c r="BO363" s="45">
        <f t="shared" ca="1" si="120"/>
        <v>0</v>
      </c>
      <c r="BP363" s="45">
        <f t="shared" ca="1" si="121"/>
        <v>0</v>
      </c>
      <c r="BQ363" s="45">
        <f t="shared" ca="1" si="122"/>
        <v>0</v>
      </c>
      <c r="BR363" s="29">
        <f t="shared" ca="1" si="123"/>
        <v>0</v>
      </c>
      <c r="BS363" s="45">
        <f ca="1">BR363/7.144</f>
        <v>0</v>
      </c>
      <c r="CI363" s="125">
        <f t="shared" si="110"/>
        <v>0.19066222437308578</v>
      </c>
      <c r="CJ363">
        <f t="shared" si="132"/>
        <v>0</v>
      </c>
      <c r="CK363">
        <f t="shared" si="133"/>
        <v>0</v>
      </c>
      <c r="CL363">
        <f t="shared" si="134"/>
        <v>1</v>
      </c>
      <c r="CM363">
        <f t="shared" si="135"/>
        <v>0</v>
      </c>
      <c r="CN363">
        <f t="shared" si="136"/>
        <v>0</v>
      </c>
      <c r="CO363">
        <f t="shared" si="137"/>
        <v>0</v>
      </c>
      <c r="CP363">
        <f t="shared" si="138"/>
        <v>0</v>
      </c>
      <c r="CR363" t="e">
        <f ca="1">_xll.BDP($H363,CR$1)</f>
        <v>#NAME?</v>
      </c>
      <c r="CS363" t="e">
        <f ca="1">_xll.BDP($H363,CS$1)</f>
        <v>#NAME?</v>
      </c>
      <c r="CT363" s="121" t="e">
        <f ca="1">_xll.BDP($H363,CT$1)</f>
        <v>#NAME?</v>
      </c>
      <c r="CU363" s="122" t="e">
        <f ca="1">_xll.BDP($H363,CU$1)</f>
        <v>#NAME?</v>
      </c>
      <c r="CV363" s="122" t="e">
        <f ca="1">_xll.BDP($H363,CV$1)</f>
        <v>#NAME?</v>
      </c>
      <c r="CW363" s="122" t="e">
        <f ca="1">_xll.BDP($H363,CW$1)</f>
        <v>#NAME?</v>
      </c>
    </row>
    <row r="364" spans="1:101" hidden="1" x14ac:dyDescent="0.3">
      <c r="A364" t="str">
        <f t="shared" si="131"/>
        <v>9C</v>
      </c>
      <c r="B364">
        <v>9</v>
      </c>
      <c r="C364" s="31" t="s">
        <v>3294</v>
      </c>
      <c r="D364" s="31">
        <v>12</v>
      </c>
      <c r="E364" s="31">
        <v>11</v>
      </c>
      <c r="F364" s="33">
        <v>0.18</v>
      </c>
      <c r="G364" s="31" t="s">
        <v>2454</v>
      </c>
      <c r="H364" s="24" t="s">
        <v>2211</v>
      </c>
      <c r="I364" s="34">
        <v>1384</v>
      </c>
      <c r="J364" s="34" t="str">
        <f t="shared" ref="J364:J399" si="139">I364&amp;H364</f>
        <v>1384AOJB DC Equity</v>
      </c>
      <c r="K364" s="24" t="s">
        <v>2212</v>
      </c>
      <c r="L364" s="25">
        <v>0.23318859049024923</v>
      </c>
      <c r="M364" s="25">
        <v>0.26417505422170728</v>
      </c>
      <c r="N364" s="25">
        <v>0.16748064190257317</v>
      </c>
      <c r="O364" s="25">
        <v>0.19647185536607256</v>
      </c>
      <c r="P364" s="26">
        <v>19.064549829927753</v>
      </c>
      <c r="Q364" s="26">
        <v>14.880287469459539</v>
      </c>
      <c r="R364" s="26">
        <v>23.486607784318181</v>
      </c>
      <c r="S364" s="27">
        <v>8.167117068882888</v>
      </c>
      <c r="T364" s="27">
        <v>9.1364549174456755</v>
      </c>
      <c r="U364" s="25">
        <v>0.29186502902171485</v>
      </c>
      <c r="V364" s="28">
        <v>1.6979573242300181</v>
      </c>
      <c r="W364" s="25">
        <v>0.38817136563838056</v>
      </c>
      <c r="X364" s="29" t="e">
        <v>#N/A</v>
      </c>
      <c r="Y364" s="28">
        <v>10.89271582699179</v>
      </c>
      <c r="Z364" s="28">
        <v>16.84056916396559</v>
      </c>
      <c r="AA364" s="28">
        <v>1450065000</v>
      </c>
      <c r="AB364" s="28">
        <v>1949750000</v>
      </c>
      <c r="AC364" s="28" t="e">
        <v>#N/A</v>
      </c>
      <c r="AD364" s="30">
        <v>172026000</v>
      </c>
      <c r="AE364" s="36">
        <v>0</v>
      </c>
      <c r="AF364" s="66" t="e">
        <f ca="1">_xll.BDP($H364,AF$1)/1000000</f>
        <v>#NAME?</v>
      </c>
      <c r="AG364" s="66" t="e">
        <f ca="1">_xll.BDP($H364,AG$1)</f>
        <v>#NAME?</v>
      </c>
      <c r="AH364" s="67" t="e">
        <f ca="1">_xll.BDP($H364,AH$1)</f>
        <v>#NAME?</v>
      </c>
      <c r="AI364" s="67" t="e">
        <f ca="1">_xll.BDP($H364,AI$1)</f>
        <v>#NAME?</v>
      </c>
      <c r="AJ364" s="67" t="e">
        <f ca="1">_xll.BDP($H364,AJ$1)</f>
        <v>#NAME?</v>
      </c>
      <c r="AK364" s="67" t="e">
        <f ca="1">_xll.BDP($H364,AK$1)</f>
        <v>#NAME?</v>
      </c>
      <c r="AL364" s="67" t="e">
        <f ca="1">_xll.BDP($H364,AL$1)</f>
        <v>#NAME?</v>
      </c>
      <c r="AM364" s="34" t="e">
        <f ca="1">_xll.BDP($H364,AM$1)</f>
        <v>#NAME?</v>
      </c>
      <c r="AN364" s="34" t="e">
        <f ca="1">_xll.BDP($H364,AN$1)</f>
        <v>#NAME?</v>
      </c>
      <c r="AO364" s="34" t="e">
        <f ca="1">_xll.BDP($H364,AO$1)</f>
        <v>#NAME?</v>
      </c>
      <c r="AP364" s="34" t="e">
        <f ca="1">_xll.BDP($H364,AP$1)</f>
        <v>#NAME?</v>
      </c>
      <c r="AQ364" s="129">
        <v>0.18234030000000001</v>
      </c>
      <c r="AR364" s="129">
        <v>0.22990189999999999</v>
      </c>
      <c r="AS364" s="129">
        <v>0.16057030000000003</v>
      </c>
      <c r="AT364" s="63" t="s">
        <v>3998</v>
      </c>
      <c r="AU364" s="63" t="s">
        <v>3317</v>
      </c>
      <c r="AV364" t="str">
        <f t="shared" si="112"/>
        <v>#N/A N/A</v>
      </c>
      <c r="AW364" s="67">
        <v>6.4417177914110431</v>
      </c>
      <c r="AX364" s="60">
        <f t="shared" si="113"/>
        <v>6.4417177914110431</v>
      </c>
      <c r="AY364" s="60">
        <f t="shared" si="114"/>
        <v>7.4353075212069282</v>
      </c>
      <c r="AZ364" s="60">
        <f t="shared" si="115"/>
        <v>13.87702531261797</v>
      </c>
      <c r="BA364" s="67">
        <v>48.513397324873779</v>
      </c>
      <c r="BB364" s="60">
        <v>55.996248157577384</v>
      </c>
      <c r="BC364" s="67">
        <v>48.513397324873779</v>
      </c>
      <c r="BD364" s="60" t="e">
        <f ca="1">_xll.BDP($H364,BD$1)</f>
        <v>#NAME?</v>
      </c>
      <c r="BE364" s="60" t="e">
        <f t="shared" ca="1" si="116"/>
        <v>#NAME?</v>
      </c>
      <c r="BF364" s="63" t="s">
        <v>3317</v>
      </c>
      <c r="BG364" s="63" t="s">
        <v>3317</v>
      </c>
      <c r="BH364" s="63" t="s">
        <v>3317</v>
      </c>
      <c r="BI364" s="63" t="s">
        <v>3317</v>
      </c>
      <c r="BJ364" s="63" t="s">
        <v>3317</v>
      </c>
      <c r="BK364" s="63" t="s">
        <v>3317</v>
      </c>
      <c r="BL364" s="45">
        <f t="shared" ca="1" si="117"/>
        <v>0</v>
      </c>
      <c r="BM364" s="45">
        <f t="shared" ca="1" si="118"/>
        <v>0</v>
      </c>
      <c r="BN364" s="45">
        <f t="shared" ca="1" si="119"/>
        <v>0</v>
      </c>
      <c r="BO364" s="45">
        <f t="shared" ca="1" si="120"/>
        <v>0</v>
      </c>
      <c r="BP364" s="45">
        <f t="shared" ca="1" si="121"/>
        <v>0</v>
      </c>
      <c r="BQ364" s="45">
        <f t="shared" ca="1" si="122"/>
        <v>0</v>
      </c>
      <c r="BR364" s="29">
        <f t="shared" ca="1" si="123"/>
        <v>0</v>
      </c>
      <c r="CI364" s="125">
        <f t="shared" si="110"/>
        <v>0.23318859049024923</v>
      </c>
      <c r="CJ364">
        <f t="shared" ref="CJ364:CJ399" si="140">IF(AND(M364&lt;0,AA364&gt;0),1,0)</f>
        <v>0</v>
      </c>
      <c r="CK364">
        <f t="shared" ref="CK364:CK399" si="141">IF(AND(CJ364=0,CI364&lt;0.1,CI364&gt;0),1,0)</f>
        <v>0</v>
      </c>
      <c r="CL364">
        <f t="shared" ref="CL364:CL399" si="142">IF(AND(CK364=0,CI364&lt;0.2,CI364&gt;0.1),1,0)</f>
        <v>0</v>
      </c>
      <c r="CM364">
        <f t="shared" ref="CM364:CM399" si="143">IF(AND(CL364=0,CI364&lt;0.3,CI364&gt;0.2),1,0)</f>
        <v>1</v>
      </c>
      <c r="CN364">
        <f t="shared" ref="CN364:CN399" si="144">IF(AND(CM364=0,CI364&lt;0.4,CI364&gt;0.3),1,0)</f>
        <v>0</v>
      </c>
      <c r="CO364">
        <f t="shared" ref="CO364:CO399" si="145">IF(AND(CN364=0,CI364&lt;0.5,CI364&gt;0.4),1,0)</f>
        <v>0</v>
      </c>
      <c r="CP364">
        <f t="shared" ref="CP364:CP399" si="146">IF(AND(CJ364=0,CK364=0,CL364=0,CM364=0,CN364=0,CO364=0),1,0)</f>
        <v>0</v>
      </c>
      <c r="CR364" t="e">
        <f ca="1">_xll.BDP($H364,CR$1)</f>
        <v>#NAME?</v>
      </c>
      <c r="CS364" t="e">
        <f ca="1">_xll.BDP($H364,CS$1)</f>
        <v>#NAME?</v>
      </c>
      <c r="CT364" s="121" t="e">
        <f ca="1">_xll.BDP($H364,CT$1)</f>
        <v>#NAME?</v>
      </c>
      <c r="CU364" s="122" t="e">
        <f ca="1">_xll.BDP($H364,CU$1)</f>
        <v>#NAME?</v>
      </c>
      <c r="CV364" s="122" t="e">
        <f ca="1">_xll.BDP($H364,CV$1)</f>
        <v>#NAME?</v>
      </c>
      <c r="CW364" s="122" t="e">
        <f ca="1">_xll.BDP($H364,CW$1)</f>
        <v>#NAME?</v>
      </c>
    </row>
    <row r="365" spans="1:101" hidden="1" x14ac:dyDescent="0.3">
      <c r="A365" t="str">
        <f t="shared" si="131"/>
        <v>10</v>
      </c>
      <c r="B365">
        <v>10</v>
      </c>
      <c r="C365" s="31"/>
      <c r="D365" s="31">
        <v>13</v>
      </c>
      <c r="E365" s="31">
        <v>3</v>
      </c>
      <c r="F365" s="33">
        <v>0.18</v>
      </c>
      <c r="G365" s="31" t="s">
        <v>3072</v>
      </c>
      <c r="H365" s="31" t="s">
        <v>2150</v>
      </c>
      <c r="I365" s="35">
        <v>1385</v>
      </c>
      <c r="J365" s="34" t="str">
        <f t="shared" si="139"/>
        <v>1385ETTE FH Equity</v>
      </c>
      <c r="K365" s="24" t="s">
        <v>2151</v>
      </c>
      <c r="L365" s="25">
        <v>0.55363831608773872</v>
      </c>
      <c r="M365" s="25">
        <v>0.40353608362059379</v>
      </c>
      <c r="N365" s="25">
        <v>0.18075361640904938</v>
      </c>
      <c r="O365" s="25">
        <v>0.16371828634910252</v>
      </c>
      <c r="P365" s="26">
        <v>13.065620483963352</v>
      </c>
      <c r="Q365" s="26">
        <v>10.560370115794992</v>
      </c>
      <c r="R365" s="26">
        <v>15.427819218955682</v>
      </c>
      <c r="S365" s="27">
        <v>13.544795522906702</v>
      </c>
      <c r="T365" s="27">
        <v>14.007482080132506</v>
      </c>
      <c r="U365" s="25">
        <v>0.37338499830297539</v>
      </c>
      <c r="V365" s="28">
        <v>1.4035979331022603</v>
      </c>
      <c r="W365" s="25">
        <v>0.39061601482354447</v>
      </c>
      <c r="X365" s="29" t="e">
        <v>#N/A</v>
      </c>
      <c r="Y365" s="28">
        <v>10.458071254042576</v>
      </c>
      <c r="Z365" s="28">
        <v>7.0259805697204802</v>
      </c>
      <c r="AA365" s="28">
        <v>71944000</v>
      </c>
      <c r="AB365" s="28">
        <v>177329000</v>
      </c>
      <c r="AC365" s="28" t="e">
        <v>#N/A</v>
      </c>
      <c r="AD365" s="30">
        <v>26677000</v>
      </c>
      <c r="AE365" s="36">
        <v>0</v>
      </c>
      <c r="AF365" s="66" t="e">
        <f ca="1">_xll.BDP($H365,AF$1)/1000000</f>
        <v>#NAME?</v>
      </c>
      <c r="AG365" s="66" t="e">
        <f ca="1">_xll.BDP($H365,AG$1)</f>
        <v>#NAME?</v>
      </c>
      <c r="AH365" s="67" t="e">
        <f ca="1">_xll.BDP($H365,AH$1)</f>
        <v>#NAME?</v>
      </c>
      <c r="AI365" s="67" t="e">
        <f ca="1">_xll.BDP($H365,AI$1)</f>
        <v>#NAME?</v>
      </c>
      <c r="AJ365" s="67" t="e">
        <f ca="1">_xll.BDP($H365,AJ$1)</f>
        <v>#NAME?</v>
      </c>
      <c r="AK365" s="67" t="e">
        <f ca="1">_xll.BDP($H365,AK$1)</f>
        <v>#NAME?</v>
      </c>
      <c r="AL365" s="67" t="e">
        <f ca="1">_xll.BDP($H365,AL$1)</f>
        <v>#NAME?</v>
      </c>
      <c r="AM365" s="34" t="e">
        <f ca="1">_xll.BDP($H365,AM$1)</f>
        <v>#NAME?</v>
      </c>
      <c r="AN365" s="34" t="e">
        <f ca="1">_xll.BDP($H365,AN$1)</f>
        <v>#NAME?</v>
      </c>
      <c r="AO365" s="34" t="e">
        <f ca="1">_xll.BDP($H365,AO$1)</f>
        <v>#NAME?</v>
      </c>
      <c r="AP365" s="34" t="e">
        <f ca="1">_xll.BDP($H365,AP$1)</f>
        <v>#NAME?</v>
      </c>
      <c r="AQ365" s="129">
        <v>0.19331679999999998</v>
      </c>
      <c r="AR365" s="129">
        <v>0.23805000000000001</v>
      </c>
      <c r="AS365" s="129">
        <v>0.19042290000000001</v>
      </c>
      <c r="AT365" s="63" t="s">
        <v>3998</v>
      </c>
      <c r="AU365" s="63" t="s">
        <v>3317</v>
      </c>
      <c r="AV365" t="str">
        <f t="shared" si="112"/>
        <v>#N/A N/A</v>
      </c>
      <c r="AW365" s="67">
        <v>2.1176471429712631</v>
      </c>
      <c r="AX365" s="60">
        <f t="shared" si="113"/>
        <v>2.1176471429712631</v>
      </c>
      <c r="AY365" s="60">
        <f t="shared" si="114"/>
        <v>0.62209361619287495</v>
      </c>
      <c r="AZ365" s="60">
        <f t="shared" si="115"/>
        <v>2.7397407591641381</v>
      </c>
      <c r="BA365" s="67">
        <v>48.785263921207864</v>
      </c>
      <c r="BB365" s="60">
        <v>14.331472242861679</v>
      </c>
      <c r="BC365" s="67">
        <v>48.785263921207864</v>
      </c>
      <c r="BD365" s="60" t="e">
        <f ca="1">_xll.BDP($H365,BD$1)</f>
        <v>#NAME?</v>
      </c>
      <c r="BE365" s="60" t="e">
        <f t="shared" ca="1" si="116"/>
        <v>#NAME?</v>
      </c>
      <c r="BF365" s="63">
        <v>21.7</v>
      </c>
      <c r="BG365" s="63">
        <v>26.05</v>
      </c>
      <c r="BH365" s="63">
        <v>28.7</v>
      </c>
      <c r="BI365" s="63">
        <v>26.2</v>
      </c>
      <c r="BJ365" s="63">
        <v>28.7</v>
      </c>
      <c r="BK365" s="63">
        <v>30.8</v>
      </c>
      <c r="BL365" s="45">
        <f t="shared" ca="1" si="117"/>
        <v>0</v>
      </c>
      <c r="BM365" s="45">
        <f t="shared" ca="1" si="118"/>
        <v>0</v>
      </c>
      <c r="BN365" s="45">
        <f t="shared" ca="1" si="119"/>
        <v>0</v>
      </c>
      <c r="BO365" s="45">
        <f t="shared" ca="1" si="120"/>
        <v>0</v>
      </c>
      <c r="BP365" s="45">
        <f t="shared" ca="1" si="121"/>
        <v>0</v>
      </c>
      <c r="BQ365" s="45">
        <f t="shared" ca="1" si="122"/>
        <v>0</v>
      </c>
      <c r="BR365" s="29">
        <f t="shared" ca="1" si="123"/>
        <v>0</v>
      </c>
      <c r="CI365" s="125">
        <f t="shared" si="110"/>
        <v>0.55363831608773872</v>
      </c>
      <c r="CJ365">
        <f t="shared" si="140"/>
        <v>0</v>
      </c>
      <c r="CK365">
        <f t="shared" si="141"/>
        <v>0</v>
      </c>
      <c r="CL365">
        <f t="shared" si="142"/>
        <v>0</v>
      </c>
      <c r="CM365">
        <f t="shared" si="143"/>
        <v>0</v>
      </c>
      <c r="CN365">
        <f t="shared" si="144"/>
        <v>0</v>
      </c>
      <c r="CO365">
        <f t="shared" si="145"/>
        <v>0</v>
      </c>
      <c r="CP365">
        <f t="shared" si="146"/>
        <v>1</v>
      </c>
      <c r="CR365" t="e">
        <f ca="1">_xll.BDP($H365,CR$1)</f>
        <v>#NAME?</v>
      </c>
      <c r="CS365" t="e">
        <f ca="1">_xll.BDP($H365,CS$1)</f>
        <v>#NAME?</v>
      </c>
      <c r="CT365" s="121" t="e">
        <f ca="1">_xll.BDP($H365,CT$1)</f>
        <v>#NAME?</v>
      </c>
      <c r="CU365" s="122" t="e">
        <f ca="1">_xll.BDP($H365,CU$1)</f>
        <v>#NAME?</v>
      </c>
      <c r="CV365" s="122" t="e">
        <f ca="1">_xll.BDP($H365,CV$1)</f>
        <v>#NAME?</v>
      </c>
      <c r="CW365" s="122" t="e">
        <f ca="1">_xll.BDP($H365,CW$1)</f>
        <v>#NAME?</v>
      </c>
    </row>
    <row r="366" spans="1:101" hidden="1" x14ac:dyDescent="0.3">
      <c r="A366" t="str">
        <f t="shared" si="131"/>
        <v>10</v>
      </c>
      <c r="B366">
        <v>10</v>
      </c>
      <c r="C366" s="31"/>
      <c r="D366" s="31">
        <v>14</v>
      </c>
      <c r="E366" s="31">
        <v>6</v>
      </c>
      <c r="F366" s="33">
        <v>0.14000000000000001</v>
      </c>
      <c r="G366" s="31"/>
      <c r="H366" s="24" t="s">
        <v>2263</v>
      </c>
      <c r="I366" s="35">
        <v>1389</v>
      </c>
      <c r="J366" s="34" t="str">
        <f t="shared" si="139"/>
        <v>1389LONN SW Equity</v>
      </c>
      <c r="K366" s="24" t="s">
        <v>2264</v>
      </c>
      <c r="L366" s="25">
        <v>0.15878120035203652</v>
      </c>
      <c r="M366" s="25">
        <v>0.22118799755052052</v>
      </c>
      <c r="N366" s="25">
        <v>0.10781133722081364</v>
      </c>
      <c r="O366" s="25">
        <v>0.16376496191512513</v>
      </c>
      <c r="P366" s="26">
        <v>10.58840878926412</v>
      </c>
      <c r="Q366" s="26">
        <v>9.4604546945261898</v>
      </c>
      <c r="R366" s="26">
        <v>11.153221440173255</v>
      </c>
      <c r="S366" s="27">
        <v>31.021411383769127</v>
      </c>
      <c r="T366" s="27">
        <v>38.598746585248271</v>
      </c>
      <c r="U366" s="25">
        <v>5.1542207792207792E-2</v>
      </c>
      <c r="V366" s="28">
        <v>0.37279843444227007</v>
      </c>
      <c r="W366" s="25">
        <v>0.58680398370303299</v>
      </c>
      <c r="X366" s="29">
        <v>2.6116838487972509E-2</v>
      </c>
      <c r="Y366" s="28">
        <v>8.79470207422019</v>
      </c>
      <c r="Z366" s="28">
        <v>5.3582982960119763</v>
      </c>
      <c r="AA366" s="28">
        <v>8165000000</v>
      </c>
      <c r="AB366" s="28">
        <v>11028000000</v>
      </c>
      <c r="AC366" s="28">
        <v>21000000</v>
      </c>
      <c r="AD366" s="30">
        <v>1111000000</v>
      </c>
      <c r="AE366" s="36">
        <v>1.8901890189018902E-2</v>
      </c>
      <c r="AF366" s="66" t="e">
        <f ca="1">_xll.BDP($H366,AF$1)/1000000</f>
        <v>#NAME?</v>
      </c>
      <c r="AG366" s="66" t="e">
        <f ca="1">_xll.BDP($H366,AG$1)</f>
        <v>#NAME?</v>
      </c>
      <c r="AH366" s="67" t="e">
        <f ca="1">_xll.BDP($H366,AH$1)</f>
        <v>#NAME?</v>
      </c>
      <c r="AI366" s="67" t="e">
        <f ca="1">_xll.BDP($H366,AI$1)</f>
        <v>#NAME?</v>
      </c>
      <c r="AJ366" s="67" t="e">
        <f ca="1">_xll.BDP($H366,AJ$1)</f>
        <v>#NAME?</v>
      </c>
      <c r="AK366" s="67" t="e">
        <f ca="1">_xll.BDP($H366,AK$1)</f>
        <v>#NAME?</v>
      </c>
      <c r="AL366" s="67" t="e">
        <f ca="1">_xll.BDP($H366,AL$1)</f>
        <v>#NAME?</v>
      </c>
      <c r="AM366" s="34" t="e">
        <f ca="1">_xll.BDP($H366,AM$1)</f>
        <v>#NAME?</v>
      </c>
      <c r="AN366" s="34" t="e">
        <f ca="1">_xll.BDP($H366,AN$1)</f>
        <v>#NAME?</v>
      </c>
      <c r="AO366" s="34" t="e">
        <f ca="1">_xll.BDP($H366,AO$1)</f>
        <v>#NAME?</v>
      </c>
      <c r="AP366" s="34" t="e">
        <f ca="1">_xll.BDP($H366,AP$1)</f>
        <v>#NAME?</v>
      </c>
      <c r="AQ366" s="129">
        <v>0.1184484</v>
      </c>
      <c r="AR366" s="129">
        <v>0.28208810000000001</v>
      </c>
      <c r="AS366" s="129">
        <v>0.1460294</v>
      </c>
      <c r="AT366" s="63" t="s">
        <v>4068</v>
      </c>
      <c r="AU366" s="63" t="s">
        <v>3559</v>
      </c>
      <c r="AV366" t="str">
        <f t="shared" si="112"/>
        <v>19/05/1997</v>
      </c>
      <c r="AW366" s="67">
        <v>0.3510109114249037</v>
      </c>
      <c r="AX366" s="60">
        <f t="shared" si="113"/>
        <v>0.3510109114249037</v>
      </c>
      <c r="AY366" s="60">
        <f t="shared" si="114"/>
        <v>0.55199150941504393</v>
      </c>
      <c r="AZ366" s="60">
        <f t="shared" si="115"/>
        <v>0.90300242083994764</v>
      </c>
      <c r="BA366" s="67">
        <v>18.04910327466936</v>
      </c>
      <c r="BB366" s="60">
        <v>28.383595597438447</v>
      </c>
      <c r="BC366" s="67" t="s">
        <v>3317</v>
      </c>
      <c r="BD366" s="60" t="e">
        <f ca="1">_xll.BDP($H366,BD$1)</f>
        <v>#NAME?</v>
      </c>
      <c r="BE366" s="60" t="e">
        <f t="shared" ca="1" si="116"/>
        <v>#NAME?</v>
      </c>
      <c r="BF366" s="63">
        <v>1027.55</v>
      </c>
      <c r="BG366" s="63">
        <v>1291.05</v>
      </c>
      <c r="BH366" s="63">
        <v>1543.4</v>
      </c>
      <c r="BI366" s="63">
        <v>-54.792999999999999</v>
      </c>
      <c r="BJ366" s="63">
        <v>368.90100000000001</v>
      </c>
      <c r="BK366" s="63">
        <v>605.83400000000006</v>
      </c>
      <c r="BL366" s="45">
        <f t="shared" ca="1" si="117"/>
        <v>0</v>
      </c>
      <c r="BM366" s="45">
        <f t="shared" ca="1" si="118"/>
        <v>0</v>
      </c>
      <c r="BN366" s="45">
        <f t="shared" ca="1" si="119"/>
        <v>0</v>
      </c>
      <c r="BO366" s="45">
        <f t="shared" ca="1" si="120"/>
        <v>0</v>
      </c>
      <c r="BP366" s="45">
        <f t="shared" ca="1" si="121"/>
        <v>0</v>
      </c>
      <c r="BQ366" s="45">
        <f t="shared" ca="1" si="122"/>
        <v>0</v>
      </c>
      <c r="BR366" s="29">
        <f t="shared" ca="1" si="123"/>
        <v>0</v>
      </c>
      <c r="CI366" s="125">
        <f t="shared" si="110"/>
        <v>0.15878120035203652</v>
      </c>
      <c r="CJ366">
        <f t="shared" si="140"/>
        <v>0</v>
      </c>
      <c r="CK366">
        <f t="shared" si="141"/>
        <v>0</v>
      </c>
      <c r="CL366">
        <f t="shared" si="142"/>
        <v>1</v>
      </c>
      <c r="CM366">
        <f t="shared" si="143"/>
        <v>0</v>
      </c>
      <c r="CN366">
        <f t="shared" si="144"/>
        <v>0</v>
      </c>
      <c r="CO366">
        <f t="shared" si="145"/>
        <v>0</v>
      </c>
      <c r="CP366">
        <f t="shared" si="146"/>
        <v>0</v>
      </c>
      <c r="CR366" t="e">
        <f ca="1">_xll.BDP($H366,CR$1)</f>
        <v>#NAME?</v>
      </c>
      <c r="CS366" t="e">
        <f ca="1">_xll.BDP($H366,CS$1)</f>
        <v>#NAME?</v>
      </c>
      <c r="CT366" s="121" t="e">
        <f ca="1">_xll.BDP($H366,CT$1)</f>
        <v>#NAME?</v>
      </c>
      <c r="CU366" s="122" t="e">
        <f ca="1">_xll.BDP($H366,CU$1)</f>
        <v>#NAME?</v>
      </c>
      <c r="CV366" s="122" t="e">
        <f ca="1">_xll.BDP($H366,CV$1)</f>
        <v>#NAME?</v>
      </c>
      <c r="CW366" s="122" t="e">
        <f ca="1">_xll.BDP($H366,CW$1)</f>
        <v>#NAME?</v>
      </c>
    </row>
    <row r="367" spans="1:101" hidden="1" x14ac:dyDescent="0.3">
      <c r="A367" t="str">
        <f t="shared" si="131"/>
        <v>10</v>
      </c>
      <c r="B367">
        <v>10</v>
      </c>
      <c r="C367" s="31"/>
      <c r="D367" s="31">
        <v>17</v>
      </c>
      <c r="E367" s="31">
        <v>1</v>
      </c>
      <c r="F367" s="33">
        <v>0.14000000000000001</v>
      </c>
      <c r="G367" s="31" t="s">
        <v>3099</v>
      </c>
      <c r="H367" s="24" t="s">
        <v>2254</v>
      </c>
      <c r="I367" s="34">
        <v>1392</v>
      </c>
      <c r="J367" s="34" t="str">
        <f t="shared" si="139"/>
        <v>1392INRN SW Equity</v>
      </c>
      <c r="K367" s="24" t="s">
        <v>2255</v>
      </c>
      <c r="L367" s="25">
        <v>0.36533038073934543</v>
      </c>
      <c r="M367" s="25">
        <v>0.34078361502607379</v>
      </c>
      <c r="N367" s="25">
        <v>0.34098177915333799</v>
      </c>
      <c r="O367" s="25">
        <v>0.32355078626320105</v>
      </c>
      <c r="P367" s="26">
        <v>25.662226417349288</v>
      </c>
      <c r="Q367" s="26">
        <v>20.254773867540383</v>
      </c>
      <c r="R367" s="26">
        <v>22.385248661138611</v>
      </c>
      <c r="S367" s="27">
        <v>18.858246882852537</v>
      </c>
      <c r="T367" s="27">
        <v>19.378425036385725</v>
      </c>
      <c r="U367" s="25">
        <v>-0.13376291774944099</v>
      </c>
      <c r="V367" s="28">
        <v>-0.54760248024616898</v>
      </c>
      <c r="W367" s="25">
        <v>0.72215566010083243</v>
      </c>
      <c r="X367" s="29">
        <v>7.6914002595257755E-2</v>
      </c>
      <c r="Y367" s="28">
        <v>8.6857734581765307</v>
      </c>
      <c r="Z367" s="28">
        <v>17.03876706162557</v>
      </c>
      <c r="AA367" s="28">
        <v>307013000</v>
      </c>
      <c r="AB367" s="28">
        <v>323365000</v>
      </c>
      <c r="AC367" s="28">
        <v>607000</v>
      </c>
      <c r="AD367" s="30">
        <v>71806000</v>
      </c>
      <c r="AE367" s="36">
        <v>8.4533325905913163E-3</v>
      </c>
      <c r="AF367" s="66" t="e">
        <f ca="1">_xll.BDP($H367,AF$1)/1000000</f>
        <v>#NAME?</v>
      </c>
      <c r="AG367" s="66" t="e">
        <f ca="1">_xll.BDP($H367,AG$1)</f>
        <v>#NAME?</v>
      </c>
      <c r="AH367" s="67" t="e">
        <f ca="1">_xll.BDP($H367,AH$1)</f>
        <v>#NAME?</v>
      </c>
      <c r="AI367" s="67" t="e">
        <f ca="1">_xll.BDP($H367,AI$1)</f>
        <v>#NAME?</v>
      </c>
      <c r="AJ367" s="67" t="e">
        <f ca="1">_xll.BDP($H367,AJ$1)</f>
        <v>#NAME?</v>
      </c>
      <c r="AK367" s="67" t="e">
        <f ca="1">_xll.BDP($H367,AK$1)</f>
        <v>#NAME?</v>
      </c>
      <c r="AL367" s="67" t="e">
        <f ca="1">_xll.BDP($H367,AL$1)</f>
        <v>#NAME?</v>
      </c>
      <c r="AM367" s="34" t="e">
        <f ca="1">_xll.BDP($H367,AM$1)</f>
        <v>#NAME?</v>
      </c>
      <c r="AN367" s="34" t="e">
        <f ca="1">_xll.BDP($H367,AN$1)</f>
        <v>#NAME?</v>
      </c>
      <c r="AO367" s="34" t="e">
        <f ca="1">_xll.BDP($H367,AO$1)</f>
        <v>#NAME?</v>
      </c>
      <c r="AP367" s="34" t="e">
        <f ca="1">_xll.BDP($H367,AP$1)</f>
        <v>#NAME?</v>
      </c>
      <c r="AQ367" s="129">
        <v>0.19511820000000002</v>
      </c>
      <c r="AR367" s="129">
        <v>0.23949120000000002</v>
      </c>
      <c r="AS367" s="129">
        <v>0.13836670000000001</v>
      </c>
      <c r="AT367" s="63" t="s">
        <v>4070</v>
      </c>
      <c r="AU367" s="63" t="s">
        <v>3317</v>
      </c>
      <c r="AV367" t="str">
        <f t="shared" si="112"/>
        <v>02/05/2016</v>
      </c>
      <c r="AW367" s="67">
        <v>1.1208406304728546</v>
      </c>
      <c r="AX367" s="60">
        <f t="shared" si="113"/>
        <v>1.1208406304728546</v>
      </c>
      <c r="AY367" s="60">
        <f t="shared" si="114"/>
        <v>-1.532834311847487</v>
      </c>
      <c r="AZ367" s="60">
        <f t="shared" si="115"/>
        <v>-0.41199368137463233</v>
      </c>
      <c r="BA367" s="67">
        <v>30.934223073645107</v>
      </c>
      <c r="BB367" s="60">
        <v>-42.304889070289491</v>
      </c>
      <c r="BC367" s="67">
        <v>25.658405558011168</v>
      </c>
      <c r="BD367" s="60" t="e">
        <f ca="1">_xll.BDP($H367,BD$1)</f>
        <v>#NAME?</v>
      </c>
      <c r="BE367" s="60" t="e">
        <f t="shared" ca="1" si="116"/>
        <v>#NAME?</v>
      </c>
      <c r="BF367" s="63">
        <v>70.650000000000006</v>
      </c>
      <c r="BG367" s="63">
        <v>81.825000000000003</v>
      </c>
      <c r="BH367" s="63">
        <v>92.686000000000007</v>
      </c>
      <c r="BI367" s="63">
        <v>73.594999999999999</v>
      </c>
      <c r="BJ367" s="63">
        <v>77.540000000000006</v>
      </c>
      <c r="BK367" s="63">
        <v>90.61</v>
      </c>
      <c r="BL367" s="45">
        <f t="shared" ca="1" si="117"/>
        <v>0</v>
      </c>
      <c r="BM367" s="45">
        <f t="shared" ca="1" si="118"/>
        <v>0</v>
      </c>
      <c r="BN367" s="45">
        <f t="shared" ca="1" si="119"/>
        <v>0</v>
      </c>
      <c r="BO367" s="45">
        <f t="shared" ca="1" si="120"/>
        <v>0</v>
      </c>
      <c r="BP367" s="45">
        <f t="shared" ca="1" si="121"/>
        <v>0</v>
      </c>
      <c r="BQ367" s="45">
        <f t="shared" ca="1" si="122"/>
        <v>0</v>
      </c>
      <c r="BR367" s="29">
        <f t="shared" ca="1" si="123"/>
        <v>0</v>
      </c>
      <c r="CI367" s="125">
        <f t="shared" si="110"/>
        <v>0.36533038073934543</v>
      </c>
      <c r="CJ367">
        <f t="shared" si="140"/>
        <v>0</v>
      </c>
      <c r="CK367">
        <f t="shared" si="141"/>
        <v>0</v>
      </c>
      <c r="CL367">
        <f t="shared" si="142"/>
        <v>0</v>
      </c>
      <c r="CM367">
        <f t="shared" si="143"/>
        <v>0</v>
      </c>
      <c r="CN367">
        <f t="shared" si="144"/>
        <v>1</v>
      </c>
      <c r="CO367">
        <f t="shared" si="145"/>
        <v>0</v>
      </c>
      <c r="CP367">
        <f t="shared" si="146"/>
        <v>0</v>
      </c>
      <c r="CR367" t="e">
        <f ca="1">_xll.BDP($H367,CR$1)</f>
        <v>#NAME?</v>
      </c>
      <c r="CS367" t="e">
        <f ca="1">_xll.BDP($H367,CS$1)</f>
        <v>#NAME?</v>
      </c>
      <c r="CT367" s="121" t="e">
        <f ca="1">_xll.BDP($H367,CT$1)</f>
        <v>#NAME?</v>
      </c>
      <c r="CU367" s="122" t="e">
        <f ca="1">_xll.BDP($H367,CU$1)</f>
        <v>#NAME?</v>
      </c>
      <c r="CV367" s="122" t="e">
        <f ca="1">_xll.BDP($H367,CV$1)</f>
        <v>#NAME?</v>
      </c>
      <c r="CW367" s="122" t="e">
        <f ca="1">_xll.BDP($H367,CW$1)</f>
        <v>#NAME?</v>
      </c>
    </row>
    <row r="368" spans="1:101" hidden="1" x14ac:dyDescent="0.3">
      <c r="A368" t="str">
        <f t="shared" si="131"/>
        <v>9C</v>
      </c>
      <c r="B368">
        <v>9</v>
      </c>
      <c r="C368" s="31" t="s">
        <v>3294</v>
      </c>
      <c r="D368" s="31">
        <v>1</v>
      </c>
      <c r="E368" s="31">
        <v>1</v>
      </c>
      <c r="F368" s="33">
        <v>0.12</v>
      </c>
      <c r="G368" s="31" t="s">
        <v>3085</v>
      </c>
      <c r="H368" s="24" t="s">
        <v>113</v>
      </c>
      <c r="I368" s="34">
        <v>1360</v>
      </c>
      <c r="J368" s="34" t="str">
        <f t="shared" si="139"/>
        <v>1360CAT US Equity</v>
      </c>
      <c r="K368" s="24" t="s">
        <v>748</v>
      </c>
      <c r="L368" s="25">
        <v>0.69620659768039894</v>
      </c>
      <c r="M368" s="25">
        <v>0.6436327739387957</v>
      </c>
      <c r="N368" s="25">
        <v>0.4451526962292961</v>
      </c>
      <c r="O368" s="25">
        <v>0.46882383153569596</v>
      </c>
      <c r="P368" s="26">
        <v>15.979761395590094</v>
      </c>
      <c r="Q368" s="26">
        <v>11.859448982522718</v>
      </c>
      <c r="R368" s="26">
        <v>40.387345941954905</v>
      </c>
      <c r="S368" s="27">
        <v>19.632990069672182</v>
      </c>
      <c r="T368" s="27">
        <v>19.40868628737779</v>
      </c>
      <c r="U368" s="25">
        <v>4.5672708705642072E-2</v>
      </c>
      <c r="V368" s="28">
        <v>0.32604337525059229</v>
      </c>
      <c r="W368" s="25">
        <v>0.21721718131717055</v>
      </c>
      <c r="X368" s="29">
        <v>1.2500674982450456E-2</v>
      </c>
      <c r="Y368" s="28">
        <v>6.0401593921481096</v>
      </c>
      <c r="Z368" s="28">
        <v>29.744810355823347</v>
      </c>
      <c r="AA368" s="28">
        <v>14182000000</v>
      </c>
      <c r="AB368" s="28">
        <v>19470000000</v>
      </c>
      <c r="AC368" s="28">
        <v>359000000</v>
      </c>
      <c r="AD368" s="30">
        <v>9026000000</v>
      </c>
      <c r="AE368" s="36">
        <v>3.977398626191004E-2</v>
      </c>
      <c r="AF368" s="66" t="e">
        <f ca="1">_xll.BDP($H368,AF$1)/1000000</f>
        <v>#NAME?</v>
      </c>
      <c r="AG368" s="66" t="e">
        <f ca="1">_xll.BDP($H368,AG$1)</f>
        <v>#NAME?</v>
      </c>
      <c r="AH368" s="67" t="e">
        <f ca="1">_xll.BDP($H368,AH$1)</f>
        <v>#NAME?</v>
      </c>
      <c r="AI368" s="67" t="e">
        <f ca="1">_xll.BDP($H368,AI$1)</f>
        <v>#NAME?</v>
      </c>
      <c r="AJ368" s="67" t="e">
        <f ca="1">_xll.BDP($H368,AJ$1)</f>
        <v>#NAME?</v>
      </c>
      <c r="AK368" s="67" t="e">
        <f ca="1">_xll.BDP($H368,AK$1)</f>
        <v>#NAME?</v>
      </c>
      <c r="AL368" s="67" t="e">
        <f ca="1">_xll.BDP($H368,AL$1)</f>
        <v>#NAME?</v>
      </c>
      <c r="AM368" s="34" t="e">
        <f ca="1">_xll.BDP($H368,AM$1)</f>
        <v>#NAME?</v>
      </c>
      <c r="AN368" s="34" t="e">
        <f ca="1">_xll.BDP($H368,AN$1)</f>
        <v>#NAME?</v>
      </c>
      <c r="AO368" s="34" t="e">
        <f ca="1">_xll.BDP($H368,AO$1)</f>
        <v>#NAME?</v>
      </c>
      <c r="AP368" s="34" t="e">
        <f ca="1">_xll.BDP($H368,AP$1)</f>
        <v>#NAME?</v>
      </c>
      <c r="AQ368" s="129">
        <v>0.15183450000000001</v>
      </c>
      <c r="AR368" s="129">
        <v>0.131497</v>
      </c>
      <c r="AS368" s="129">
        <v>0.11110260000000001</v>
      </c>
      <c r="AT368" s="63" t="s">
        <v>3998</v>
      </c>
      <c r="AU368" s="63" t="s">
        <v>3560</v>
      </c>
      <c r="AV368" t="str">
        <f t="shared" si="112"/>
        <v>04/03/1993</v>
      </c>
      <c r="AW368" s="67">
        <v>2.0130070491116201</v>
      </c>
      <c r="AX368" s="60">
        <f t="shared" si="113"/>
        <v>2.0130070491116201</v>
      </c>
      <c r="AY368" s="60">
        <f t="shared" si="114"/>
        <v>4.0383719968852176</v>
      </c>
      <c r="AZ368" s="60">
        <f t="shared" si="115"/>
        <v>6.0513790459968373</v>
      </c>
      <c r="BA368" s="67">
        <v>33.253369958461747</v>
      </c>
      <c r="BB368" s="60">
        <v>66.71088315442347</v>
      </c>
      <c r="BC368" s="67">
        <v>89.24961811603913</v>
      </c>
      <c r="BD368" s="60" t="e">
        <f ca="1">_xll.BDP($H368,BD$1)</f>
        <v>#NAME?</v>
      </c>
      <c r="BE368" s="60" t="e">
        <f t="shared" ca="1" si="116"/>
        <v>#NAME?</v>
      </c>
      <c r="BF368" s="63">
        <v>9030.9549999999999</v>
      </c>
      <c r="BG368" s="63">
        <v>9204</v>
      </c>
      <c r="BH368" s="63">
        <v>9434.4290000000001</v>
      </c>
      <c r="BI368" s="63">
        <v>7686.0349999999999</v>
      </c>
      <c r="BJ368" s="63">
        <v>8393.7389999999996</v>
      </c>
      <c r="BK368" s="63">
        <v>8621.6260000000002</v>
      </c>
      <c r="BL368" s="45">
        <f t="shared" ca="1" si="117"/>
        <v>0</v>
      </c>
      <c r="BM368" s="45">
        <f t="shared" ca="1" si="118"/>
        <v>0</v>
      </c>
      <c r="BN368" s="45">
        <f t="shared" ca="1" si="119"/>
        <v>0</v>
      </c>
      <c r="BO368" s="45">
        <f t="shared" ca="1" si="120"/>
        <v>0</v>
      </c>
      <c r="BP368" s="45">
        <f t="shared" ca="1" si="121"/>
        <v>0</v>
      </c>
      <c r="BQ368" s="45">
        <f t="shared" ca="1" si="122"/>
        <v>0</v>
      </c>
      <c r="BR368" s="29">
        <f t="shared" ca="1" si="123"/>
        <v>0</v>
      </c>
      <c r="CI368" s="125">
        <f t="shared" si="110"/>
        <v>0.69620659768039894</v>
      </c>
      <c r="CJ368">
        <f t="shared" si="140"/>
        <v>0</v>
      </c>
      <c r="CK368">
        <f t="shared" si="141"/>
        <v>0</v>
      </c>
      <c r="CL368">
        <f t="shared" si="142"/>
        <v>0</v>
      </c>
      <c r="CM368">
        <f t="shared" si="143"/>
        <v>0</v>
      </c>
      <c r="CN368">
        <f t="shared" si="144"/>
        <v>0</v>
      </c>
      <c r="CO368">
        <f t="shared" si="145"/>
        <v>0</v>
      </c>
      <c r="CP368">
        <f t="shared" si="146"/>
        <v>1</v>
      </c>
      <c r="CR368" t="e">
        <f ca="1">_xll.BDP($H368,CR$1)</f>
        <v>#NAME?</v>
      </c>
      <c r="CS368" t="e">
        <f ca="1">_xll.BDP($H368,CS$1)</f>
        <v>#NAME?</v>
      </c>
      <c r="CT368" s="121" t="e">
        <f ca="1">_xll.BDP($H368,CT$1)</f>
        <v>#NAME?</v>
      </c>
      <c r="CU368" s="122" t="e">
        <f ca="1">_xll.BDP($H368,CU$1)</f>
        <v>#NAME?</v>
      </c>
      <c r="CV368" s="122" t="e">
        <f ca="1">_xll.BDP($H368,CV$1)</f>
        <v>#NAME?</v>
      </c>
      <c r="CW368" s="122" t="e">
        <f ca="1">_xll.BDP($H368,CW$1)</f>
        <v>#NAME?</v>
      </c>
    </row>
    <row r="369" spans="1:101" hidden="1" x14ac:dyDescent="0.3">
      <c r="A369" t="str">
        <f t="shared" si="131"/>
        <v>9C</v>
      </c>
      <c r="B369">
        <v>9</v>
      </c>
      <c r="C369" s="31" t="s">
        <v>3294</v>
      </c>
      <c r="D369" s="31">
        <v>5</v>
      </c>
      <c r="E369" s="31">
        <v>2</v>
      </c>
      <c r="F369" s="33">
        <v>0.1</v>
      </c>
      <c r="G369" s="31"/>
      <c r="H369" s="24" t="s">
        <v>250</v>
      </c>
      <c r="I369" s="35">
        <v>1361</v>
      </c>
      <c r="J369" s="34" t="str">
        <f t="shared" si="139"/>
        <v>1361PEP US Equity</v>
      </c>
      <c r="K369" s="24" t="s">
        <v>922</v>
      </c>
      <c r="L369" s="25">
        <v>0.37451064721002503</v>
      </c>
      <c r="M369" s="25">
        <v>0.35004260153365518</v>
      </c>
      <c r="N369" s="25">
        <v>0.23761162644609507</v>
      </c>
      <c r="O369" s="25">
        <v>0.2307533887515914</v>
      </c>
      <c r="P369" s="26">
        <v>17.398104777989467</v>
      </c>
      <c r="Q369" s="26">
        <v>14.105134848971096</v>
      </c>
      <c r="R369" s="26">
        <v>43.600640211932223</v>
      </c>
      <c r="S369" s="27">
        <v>19.256042978765599</v>
      </c>
      <c r="T369" s="27">
        <v>18.14172608574868</v>
      </c>
      <c r="U369" s="25">
        <v>0.47705656599365925</v>
      </c>
      <c r="V369" s="28">
        <v>2.7961931989166415</v>
      </c>
      <c r="W369" s="25">
        <v>0.18585907033970764</v>
      </c>
      <c r="X369" s="29">
        <v>1.9806973705325418E-2</v>
      </c>
      <c r="Y369" s="28">
        <v>7.0160270593850367</v>
      </c>
      <c r="Z369" s="28">
        <v>12.208618435954378</v>
      </c>
      <c r="AA369" s="28">
        <v>35210000000</v>
      </c>
      <c r="AB369" s="28">
        <v>53412000000</v>
      </c>
      <c r="AC369" s="28">
        <v>387000000</v>
      </c>
      <c r="AD369" s="30">
        <v>10949000000</v>
      </c>
      <c r="AE369" s="36">
        <v>3.5345693670654856E-2</v>
      </c>
      <c r="AF369" s="66" t="e">
        <f ca="1">_xll.BDP($H369,AF$1)/1000000</f>
        <v>#NAME?</v>
      </c>
      <c r="AG369" s="66" t="e">
        <f ca="1">_xll.BDP($H369,AG$1)</f>
        <v>#NAME?</v>
      </c>
      <c r="AH369" s="67" t="e">
        <f ca="1">_xll.BDP($H369,AH$1)</f>
        <v>#NAME?</v>
      </c>
      <c r="AI369" s="67" t="e">
        <f ca="1">_xll.BDP($H369,AI$1)</f>
        <v>#NAME?</v>
      </c>
      <c r="AJ369" s="67" t="e">
        <f ca="1">_xll.BDP($H369,AJ$1)</f>
        <v>#NAME?</v>
      </c>
      <c r="AK369" s="67" t="e">
        <f ca="1">_xll.BDP($H369,AK$1)</f>
        <v>#NAME?</v>
      </c>
      <c r="AL369" s="67" t="e">
        <f ca="1">_xll.BDP($H369,AL$1)</f>
        <v>#NAME?</v>
      </c>
      <c r="AM369" s="34" t="e">
        <f ca="1">_xll.BDP($H369,AM$1)</f>
        <v>#NAME?</v>
      </c>
      <c r="AN369" s="34" t="e">
        <f ca="1">_xll.BDP($H369,AN$1)</f>
        <v>#NAME?</v>
      </c>
      <c r="AO369" s="34" t="e">
        <f ca="1">_xll.BDP($H369,AO$1)</f>
        <v>#NAME?</v>
      </c>
      <c r="AP369" s="34" t="e">
        <f ca="1">_xll.BDP($H369,AP$1)</f>
        <v>#NAME?</v>
      </c>
      <c r="AQ369" s="129">
        <v>0.1033433</v>
      </c>
      <c r="AR369" s="129">
        <v>0.13143879999999999</v>
      </c>
      <c r="AS369" s="129">
        <v>0.1141477</v>
      </c>
      <c r="AT369" s="63" t="s">
        <v>3998</v>
      </c>
      <c r="AU369" s="63" t="s">
        <v>3317</v>
      </c>
      <c r="AV369" t="str">
        <f t="shared" si="112"/>
        <v>#N/A N/A</v>
      </c>
      <c r="AW369" s="67">
        <v>2.6398163307489257</v>
      </c>
      <c r="AX369" s="60">
        <f t="shared" si="113"/>
        <v>2.6398163307489257</v>
      </c>
      <c r="AY369" s="60">
        <f t="shared" si="114"/>
        <v>6.8701606638974871E-2</v>
      </c>
      <c r="AZ369" s="60">
        <f t="shared" si="115"/>
        <v>2.7085179373879007</v>
      </c>
      <c r="BA369" s="67">
        <v>66.282772529455471</v>
      </c>
      <c r="BB369" s="60">
        <v>1.7250188629477066</v>
      </c>
      <c r="BC369" s="67">
        <v>80.61424477231715</v>
      </c>
      <c r="BD369" s="60" t="e">
        <f ca="1">_xll.BDP($H369,BD$1)</f>
        <v>#NAME?</v>
      </c>
      <c r="BE369" s="60" t="e">
        <f t="shared" ca="1" si="116"/>
        <v>#NAME?</v>
      </c>
      <c r="BF369" s="63">
        <v>10298.5</v>
      </c>
      <c r="BG369" s="63">
        <v>11082.532999999999</v>
      </c>
      <c r="BH369" s="63">
        <v>11930.916999999999</v>
      </c>
      <c r="BI369" s="63">
        <v>8034.0290000000005</v>
      </c>
      <c r="BJ369" s="63">
        <v>8917.7919999999995</v>
      </c>
      <c r="BK369" s="63">
        <v>9460.6840000000011</v>
      </c>
      <c r="BL369" s="45">
        <f t="shared" ca="1" si="117"/>
        <v>0</v>
      </c>
      <c r="BM369" s="45">
        <f t="shared" ca="1" si="118"/>
        <v>0</v>
      </c>
      <c r="BN369" s="45">
        <f t="shared" ca="1" si="119"/>
        <v>0</v>
      </c>
      <c r="BO369" s="45">
        <f t="shared" ca="1" si="120"/>
        <v>0</v>
      </c>
      <c r="BP369" s="45">
        <f t="shared" ca="1" si="121"/>
        <v>0</v>
      </c>
      <c r="BQ369" s="45">
        <f t="shared" ca="1" si="122"/>
        <v>0</v>
      </c>
      <c r="BR369" s="29">
        <f t="shared" ca="1" si="123"/>
        <v>0</v>
      </c>
      <c r="CI369" s="125">
        <f t="shared" si="110"/>
        <v>0.37451064721002503</v>
      </c>
      <c r="CJ369">
        <f t="shared" si="140"/>
        <v>0</v>
      </c>
      <c r="CK369">
        <f t="shared" si="141"/>
        <v>0</v>
      </c>
      <c r="CL369">
        <f t="shared" si="142"/>
        <v>0</v>
      </c>
      <c r="CM369">
        <f t="shared" si="143"/>
        <v>0</v>
      </c>
      <c r="CN369">
        <f t="shared" si="144"/>
        <v>1</v>
      </c>
      <c r="CO369">
        <f t="shared" si="145"/>
        <v>0</v>
      </c>
      <c r="CP369">
        <f t="shared" si="146"/>
        <v>0</v>
      </c>
      <c r="CR369" t="e">
        <f ca="1">_xll.BDP($H369,CR$1)</f>
        <v>#NAME?</v>
      </c>
      <c r="CS369" t="e">
        <f ca="1">_xll.BDP($H369,CS$1)</f>
        <v>#NAME?</v>
      </c>
      <c r="CT369" s="121" t="e">
        <f ca="1">_xll.BDP($H369,CT$1)</f>
        <v>#NAME?</v>
      </c>
      <c r="CU369" s="122" t="e">
        <f ca="1">_xll.BDP($H369,CU$1)</f>
        <v>#NAME?</v>
      </c>
      <c r="CV369" s="122" t="e">
        <f ca="1">_xll.BDP($H369,CV$1)</f>
        <v>#NAME?</v>
      </c>
      <c r="CW369" s="122" t="e">
        <f ca="1">_xll.BDP($H369,CW$1)</f>
        <v>#NAME?</v>
      </c>
    </row>
    <row r="370" spans="1:101" hidden="1" x14ac:dyDescent="0.3">
      <c r="A370" t="str">
        <f t="shared" si="131"/>
        <v>10</v>
      </c>
      <c r="B370">
        <v>10</v>
      </c>
      <c r="C370" s="31"/>
      <c r="D370" s="31">
        <v>6</v>
      </c>
      <c r="E370" s="31">
        <v>1</v>
      </c>
      <c r="F370" s="33">
        <v>0.18</v>
      </c>
      <c r="G370" s="31" t="s">
        <v>3026</v>
      </c>
      <c r="H370" s="24" t="s">
        <v>129</v>
      </c>
      <c r="I370" s="34">
        <v>1362</v>
      </c>
      <c r="J370" s="34" t="str">
        <f t="shared" si="139"/>
        <v>1362APH US Equity</v>
      </c>
      <c r="K370" s="24" t="s">
        <v>769</v>
      </c>
      <c r="L370" s="25">
        <v>0.63720644977973684</v>
      </c>
      <c r="M370" s="25">
        <v>0.63823068638010383</v>
      </c>
      <c r="N370" s="25">
        <v>0.23182259147593234</v>
      </c>
      <c r="O370" s="25">
        <v>0.24757627263490736</v>
      </c>
      <c r="P370" s="26">
        <v>20.560401883422312</v>
      </c>
      <c r="Q370" s="26">
        <v>16.495514521488765</v>
      </c>
      <c r="R370" s="26">
        <v>27.716228217036203</v>
      </c>
      <c r="S370" s="27">
        <v>24.534701896402851</v>
      </c>
      <c r="T370" s="27">
        <v>24.729462093004837</v>
      </c>
      <c r="U370" s="25">
        <v>0.30534235584419478</v>
      </c>
      <c r="V370" s="28">
        <v>0.91768894348614771</v>
      </c>
      <c r="W370" s="25">
        <v>0.47970142631572077</v>
      </c>
      <c r="X370" s="29">
        <v>2.8903395327831836E-2</v>
      </c>
      <c r="Y370" s="28">
        <v>10.878714032139609</v>
      </c>
      <c r="Z370" s="28">
        <v>21.805409943982767</v>
      </c>
      <c r="AA370" s="28">
        <v>4085200000</v>
      </c>
      <c r="AB370" s="28">
        <v>10531300000</v>
      </c>
      <c r="AC370" s="28">
        <v>94400000</v>
      </c>
      <c r="AD370" s="30">
        <v>2513911086.25348</v>
      </c>
      <c r="AE370" s="36">
        <v>3.7551049643798566E-2</v>
      </c>
      <c r="AF370" s="66" t="e">
        <f ca="1">_xll.BDP($H370,AF$1)/1000000</f>
        <v>#NAME?</v>
      </c>
      <c r="AG370" s="66" t="e">
        <f ca="1">_xll.BDP($H370,AG$1)</f>
        <v>#NAME?</v>
      </c>
      <c r="AH370" s="67" t="e">
        <f ca="1">_xll.BDP($H370,AH$1)</f>
        <v>#NAME?</v>
      </c>
      <c r="AI370" s="67" t="e">
        <f ca="1">_xll.BDP($H370,AI$1)</f>
        <v>#NAME?</v>
      </c>
      <c r="AJ370" s="67" t="e">
        <f ca="1">_xll.BDP($H370,AJ$1)</f>
        <v>#NAME?</v>
      </c>
      <c r="AK370" s="67" t="e">
        <f ca="1">_xll.BDP($H370,AK$1)</f>
        <v>#NAME?</v>
      </c>
      <c r="AL370" s="67" t="e">
        <f ca="1">_xll.BDP($H370,AL$1)</f>
        <v>#NAME?</v>
      </c>
      <c r="AM370" s="34" t="e">
        <f ca="1">_xll.BDP($H370,AM$1)</f>
        <v>#NAME?</v>
      </c>
      <c r="AN370" s="34" t="e">
        <f ca="1">_xll.BDP($H370,AN$1)</f>
        <v>#NAME?</v>
      </c>
      <c r="AO370" s="34" t="e">
        <f ca="1">_xll.BDP($H370,AO$1)</f>
        <v>#NAME?</v>
      </c>
      <c r="AP370" s="34" t="e">
        <f ca="1">_xll.BDP($H370,AP$1)</f>
        <v>#NAME?</v>
      </c>
      <c r="AQ370" s="129">
        <v>0.19757670000000002</v>
      </c>
      <c r="AR370" s="129">
        <v>0.18239139999999998</v>
      </c>
      <c r="AS370" s="129">
        <v>0.13910700000000001</v>
      </c>
      <c r="AT370" s="63" t="s">
        <v>3561</v>
      </c>
      <c r="AU370" s="63" t="s">
        <v>3561</v>
      </c>
      <c r="AV370" t="str">
        <f t="shared" si="112"/>
        <v>21/10/2009</v>
      </c>
      <c r="AW370" s="67">
        <v>0.94776032243479214</v>
      </c>
      <c r="AX370" s="60">
        <f t="shared" si="113"/>
        <v>0.94776032243479214</v>
      </c>
      <c r="AY370" s="60">
        <f t="shared" si="114"/>
        <v>0</v>
      </c>
      <c r="AZ370" s="60">
        <f t="shared" si="115"/>
        <v>0.94776032243479214</v>
      </c>
      <c r="BA370" s="67">
        <v>25.126256052480866</v>
      </c>
      <c r="BB370" s="60">
        <v>0</v>
      </c>
      <c r="BC370" s="67">
        <v>53.509851649919312</v>
      </c>
      <c r="BD370" s="60" t="e">
        <f ca="1">_xll.BDP($H370,BD$1)</f>
        <v>#NAME?</v>
      </c>
      <c r="BE370" s="60" t="e">
        <f t="shared" ca="1" si="116"/>
        <v>#NAME?</v>
      </c>
      <c r="BF370" s="63">
        <v>1776.8</v>
      </c>
      <c r="BG370" s="63">
        <v>1934.2</v>
      </c>
      <c r="BH370" s="63">
        <v>2078.5709999999999</v>
      </c>
      <c r="BI370" s="63">
        <v>1925.2080000000001</v>
      </c>
      <c r="BJ370" s="63">
        <v>1914.8310000000001</v>
      </c>
      <c r="BK370" s="63">
        <v>2132.7110000000002</v>
      </c>
      <c r="BL370" s="45">
        <f t="shared" ca="1" si="117"/>
        <v>0</v>
      </c>
      <c r="BM370" s="45">
        <f t="shared" ca="1" si="118"/>
        <v>0</v>
      </c>
      <c r="BN370" s="45">
        <f t="shared" ca="1" si="119"/>
        <v>0</v>
      </c>
      <c r="BO370" s="45">
        <f t="shared" ca="1" si="120"/>
        <v>0</v>
      </c>
      <c r="BP370" s="45">
        <f t="shared" ca="1" si="121"/>
        <v>0</v>
      </c>
      <c r="BQ370" s="45">
        <f t="shared" ca="1" si="122"/>
        <v>0</v>
      </c>
      <c r="BR370" s="29">
        <f t="shared" ca="1" si="123"/>
        <v>0</v>
      </c>
      <c r="BS370">
        <v>0</v>
      </c>
      <c r="BT370">
        <v>0</v>
      </c>
      <c r="BU370">
        <v>1</v>
      </c>
      <c r="BV370">
        <v>0</v>
      </c>
      <c r="BW370">
        <v>0</v>
      </c>
      <c r="BX370">
        <v>1</v>
      </c>
      <c r="BY370">
        <v>0</v>
      </c>
      <c r="BZ370">
        <v>0</v>
      </c>
      <c r="CA370">
        <v>1</v>
      </c>
      <c r="CB370" t="s">
        <v>4739</v>
      </c>
      <c r="CC370">
        <v>3</v>
      </c>
      <c r="CD370">
        <v>0</v>
      </c>
      <c r="CE370">
        <v>1</v>
      </c>
      <c r="CF370">
        <v>1</v>
      </c>
      <c r="CG370">
        <v>1</v>
      </c>
      <c r="CH370">
        <v>1</v>
      </c>
      <c r="CI370" s="125">
        <f t="shared" si="110"/>
        <v>0.63720644977973684</v>
      </c>
      <c r="CJ370">
        <f t="shared" si="140"/>
        <v>0</v>
      </c>
      <c r="CK370">
        <f t="shared" si="141"/>
        <v>0</v>
      </c>
      <c r="CL370">
        <f t="shared" si="142"/>
        <v>0</v>
      </c>
      <c r="CM370">
        <f t="shared" si="143"/>
        <v>0</v>
      </c>
      <c r="CN370">
        <f t="shared" si="144"/>
        <v>0</v>
      </c>
      <c r="CO370">
        <f t="shared" si="145"/>
        <v>0</v>
      </c>
      <c r="CP370">
        <f t="shared" si="146"/>
        <v>1</v>
      </c>
      <c r="CR370" t="e">
        <f ca="1">_xll.BDP($H370,CR$1)</f>
        <v>#NAME?</v>
      </c>
      <c r="CS370" t="e">
        <f ca="1">_xll.BDP($H370,CS$1)</f>
        <v>#NAME?</v>
      </c>
      <c r="CT370" s="121" t="e">
        <f ca="1">_xll.BDP($H370,CT$1)</f>
        <v>#NAME?</v>
      </c>
      <c r="CU370" s="122" t="e">
        <f ca="1">_xll.BDP($H370,CU$1)</f>
        <v>#NAME?</v>
      </c>
      <c r="CV370" s="122" t="e">
        <f ca="1">_xll.BDP($H370,CV$1)</f>
        <v>#NAME?</v>
      </c>
      <c r="CW370" s="122" t="e">
        <f ca="1">_xll.BDP($H370,CW$1)</f>
        <v>#NAME?</v>
      </c>
    </row>
    <row r="371" spans="1:101" hidden="1" x14ac:dyDescent="0.3">
      <c r="A371" t="str">
        <f t="shared" si="131"/>
        <v>10A</v>
      </c>
      <c r="B371">
        <v>10</v>
      </c>
      <c r="C371" s="31" t="s">
        <v>3295</v>
      </c>
      <c r="D371" s="31">
        <v>7</v>
      </c>
      <c r="E371" s="31">
        <v>4</v>
      </c>
      <c r="F371" s="33">
        <v>0.13</v>
      </c>
      <c r="G371" s="31" t="s">
        <v>3126</v>
      </c>
      <c r="H371" s="24" t="s">
        <v>107</v>
      </c>
      <c r="I371" s="35">
        <v>1363</v>
      </c>
      <c r="J371" s="34" t="str">
        <f t="shared" si="139"/>
        <v>1363ITW US Equity</v>
      </c>
      <c r="K371" s="24" t="s">
        <v>738</v>
      </c>
      <c r="L371" s="25">
        <v>0.72334859359358927</v>
      </c>
      <c r="M371" s="25">
        <v>0.69319429198682769</v>
      </c>
      <c r="N371" s="25">
        <v>0.36148446338349977</v>
      </c>
      <c r="O371" s="25">
        <v>0.36679574056147146</v>
      </c>
      <c r="P371" s="26">
        <v>32.975185469429526</v>
      </c>
      <c r="Q371" s="26">
        <v>25.859433288455065</v>
      </c>
      <c r="R371" s="26">
        <v>92.381380032929201</v>
      </c>
      <c r="S371" s="27">
        <v>27.180077448975606</v>
      </c>
      <c r="T371" s="27">
        <v>26.77002259603314</v>
      </c>
      <c r="U371" s="25">
        <v>0.65570354262933772</v>
      </c>
      <c r="V371" s="28">
        <v>1.6948477751756441</v>
      </c>
      <c r="W371" s="25">
        <v>0.19477419760065323</v>
      </c>
      <c r="X371" s="29">
        <v>2.5656324582338901E-2</v>
      </c>
      <c r="Y371" s="28">
        <v>2.2071597376076211</v>
      </c>
      <c r="Z371" s="28">
        <v>13.884835652238326</v>
      </c>
      <c r="AA371" s="28">
        <v>5466000000</v>
      </c>
      <c r="AB371" s="28">
        <v>10330000000</v>
      </c>
      <c r="AC371" s="28">
        <v>64000000</v>
      </c>
      <c r="AD371" s="30">
        <v>2753000000</v>
      </c>
      <c r="AE371" s="36">
        <v>2.3247366509262624E-2</v>
      </c>
      <c r="AF371" s="66" t="e">
        <f ca="1">_xll.BDP($H371,AF$1)/1000000</f>
        <v>#NAME?</v>
      </c>
      <c r="AG371" s="66" t="e">
        <f ca="1">_xll.BDP($H371,AG$1)</f>
        <v>#NAME?</v>
      </c>
      <c r="AH371" s="67" t="e">
        <f ca="1">_xll.BDP($H371,AH$1)</f>
        <v>#NAME?</v>
      </c>
      <c r="AI371" s="67" t="e">
        <f ca="1">_xll.BDP($H371,AI$1)</f>
        <v>#NAME?</v>
      </c>
      <c r="AJ371" s="67" t="e">
        <f ca="1">_xll.BDP($H371,AJ$1)</f>
        <v>#NAME?</v>
      </c>
      <c r="AK371" s="67" t="e">
        <f ca="1">_xll.BDP($H371,AK$1)</f>
        <v>#NAME?</v>
      </c>
      <c r="AL371" s="67" t="e">
        <f ca="1">_xll.BDP($H371,AL$1)</f>
        <v>#NAME?</v>
      </c>
      <c r="AM371" s="34" t="e">
        <f ca="1">_xll.BDP($H371,AM$1)</f>
        <v>#NAME?</v>
      </c>
      <c r="AN371" s="34" t="e">
        <f ca="1">_xll.BDP($H371,AN$1)</f>
        <v>#NAME?</v>
      </c>
      <c r="AO371" s="34" t="e">
        <f ca="1">_xll.BDP($H371,AO$1)</f>
        <v>#NAME?</v>
      </c>
      <c r="AP371" s="34" t="e">
        <f ca="1">_xll.BDP($H371,AP$1)</f>
        <v>#NAME?</v>
      </c>
      <c r="AQ371" s="129">
        <v>0.12957760000000001</v>
      </c>
      <c r="AR371" s="129">
        <v>0.17077600000000001</v>
      </c>
      <c r="AS371" s="129">
        <v>0.10310420000000001</v>
      </c>
      <c r="AT371" s="63" t="s">
        <v>3998</v>
      </c>
      <c r="AU371" s="63" t="s">
        <v>3317</v>
      </c>
      <c r="AV371" t="str">
        <f t="shared" si="112"/>
        <v>#N/A N/A</v>
      </c>
      <c r="AW371" s="67">
        <v>2.051281961682585</v>
      </c>
      <c r="AX371" s="60">
        <f t="shared" si="113"/>
        <v>2.051281961682585</v>
      </c>
      <c r="AY371" s="60">
        <f t="shared" si="114"/>
        <v>0.39837361867014959</v>
      </c>
      <c r="AZ371" s="60">
        <f t="shared" si="115"/>
        <v>2.4496555803527347</v>
      </c>
      <c r="BA371" s="67">
        <v>55.869723265800211</v>
      </c>
      <c r="BB371" s="60">
        <v>10.850299591792893</v>
      </c>
      <c r="BC371" s="67">
        <v>108.3466501445092</v>
      </c>
      <c r="BD371" s="60" t="e">
        <f ca="1">_xll.BDP($H371,BD$1)</f>
        <v>#NAME?</v>
      </c>
      <c r="BE371" s="60" t="e">
        <f t="shared" ca="1" si="116"/>
        <v>#NAME?</v>
      </c>
      <c r="BF371" s="63">
        <v>2936.9050000000002</v>
      </c>
      <c r="BG371" s="63">
        <v>3084</v>
      </c>
      <c r="BH371" s="63">
        <v>3287.3679999999999</v>
      </c>
      <c r="BI371" s="63">
        <v>3117.6179999999999</v>
      </c>
      <c r="BJ371" s="63">
        <v>3170.4870000000001</v>
      </c>
      <c r="BK371" s="63">
        <v>3318.5540000000001</v>
      </c>
      <c r="BL371" s="45">
        <f t="shared" ca="1" si="117"/>
        <v>0</v>
      </c>
      <c r="BM371" s="45">
        <f t="shared" ca="1" si="118"/>
        <v>0</v>
      </c>
      <c r="BN371" s="45">
        <f t="shared" ca="1" si="119"/>
        <v>0</v>
      </c>
      <c r="BO371" s="45">
        <f t="shared" ca="1" si="120"/>
        <v>0</v>
      </c>
      <c r="BP371" s="45">
        <f t="shared" ca="1" si="121"/>
        <v>0</v>
      </c>
      <c r="BQ371" s="45">
        <f t="shared" ca="1" si="122"/>
        <v>0</v>
      </c>
      <c r="BR371" s="29">
        <f t="shared" ca="1" si="123"/>
        <v>0</v>
      </c>
      <c r="CI371" s="125">
        <f t="shared" si="110"/>
        <v>0.72334859359358927</v>
      </c>
      <c r="CJ371">
        <f t="shared" si="140"/>
        <v>0</v>
      </c>
      <c r="CK371">
        <f t="shared" si="141"/>
        <v>0</v>
      </c>
      <c r="CL371">
        <f t="shared" si="142"/>
        <v>0</v>
      </c>
      <c r="CM371">
        <f t="shared" si="143"/>
        <v>0</v>
      </c>
      <c r="CN371">
        <f t="shared" si="144"/>
        <v>0</v>
      </c>
      <c r="CO371">
        <f t="shared" si="145"/>
        <v>0</v>
      </c>
      <c r="CP371">
        <f t="shared" si="146"/>
        <v>1</v>
      </c>
      <c r="CR371" t="e">
        <f ca="1">_xll.BDP($H371,CR$1)</f>
        <v>#NAME?</v>
      </c>
      <c r="CS371" t="e">
        <f ca="1">_xll.BDP($H371,CS$1)</f>
        <v>#NAME?</v>
      </c>
      <c r="CT371" s="121" t="e">
        <f ca="1">_xll.BDP($H371,CT$1)</f>
        <v>#NAME?</v>
      </c>
      <c r="CU371" s="122" t="e">
        <f ca="1">_xll.BDP($H371,CU$1)</f>
        <v>#NAME?</v>
      </c>
      <c r="CV371" s="122" t="e">
        <f ca="1">_xll.BDP($H371,CV$1)</f>
        <v>#NAME?</v>
      </c>
      <c r="CW371" s="122" t="e">
        <f ca="1">_xll.BDP($H371,CW$1)</f>
        <v>#NAME?</v>
      </c>
    </row>
    <row r="372" spans="1:101" hidden="1" x14ac:dyDescent="0.3">
      <c r="A372" t="str">
        <f t="shared" si="131"/>
        <v>10</v>
      </c>
      <c r="B372">
        <v>10</v>
      </c>
      <c r="C372" s="31"/>
      <c r="D372" s="31">
        <v>7</v>
      </c>
      <c r="E372" s="31">
        <v>5</v>
      </c>
      <c r="F372" s="33">
        <v>0.17</v>
      </c>
      <c r="G372" s="31"/>
      <c r="H372" s="24" t="s">
        <v>49</v>
      </c>
      <c r="I372" s="34">
        <v>1364</v>
      </c>
      <c r="J372" s="34" t="str">
        <f t="shared" si="139"/>
        <v>1364ABBV US Equity</v>
      </c>
      <c r="K372" s="24" t="s">
        <v>653</v>
      </c>
      <c r="L372" s="25">
        <v>1.4167689134713684</v>
      </c>
      <c r="M372" s="25">
        <v>0.57843014990147901</v>
      </c>
      <c r="N372" s="25">
        <v>0.41073893556363805</v>
      </c>
      <c r="O372" s="25">
        <v>0.32098714169054243</v>
      </c>
      <c r="P372" s="26">
        <v>19.392020341951078</v>
      </c>
      <c r="Q372" s="26">
        <v>16.075218101927383</v>
      </c>
      <c r="R372" s="26">
        <v>51.053895862232302</v>
      </c>
      <c r="S372" s="27">
        <v>50.52757927859966</v>
      </c>
      <c r="T372" s="27">
        <v>54.878216832604124</v>
      </c>
      <c r="U372" s="25">
        <v>0.54113404479887417</v>
      </c>
      <c r="V372" s="28">
        <v>2.2409243595451049</v>
      </c>
      <c r="W372" s="25">
        <v>9.8874717564514214E-2</v>
      </c>
      <c r="X372" s="29">
        <v>3.5994395503518913E-2</v>
      </c>
      <c r="Y372" s="28">
        <v>14.998177199117048</v>
      </c>
      <c r="Z372" s="28">
        <v>1.2768003382455539</v>
      </c>
      <c r="AA372" s="28">
        <v>40093000000</v>
      </c>
      <c r="AB372" s="28">
        <v>72249000000</v>
      </c>
      <c r="AC372" s="28">
        <v>678000000</v>
      </c>
      <c r="AD372" s="30">
        <v>24228000000</v>
      </c>
      <c r="AE372" s="36">
        <v>2.7984150569588907E-2</v>
      </c>
      <c r="AF372" s="66" t="e">
        <f ca="1">_xll.BDP($H372,AF$1)/1000000</f>
        <v>#NAME?</v>
      </c>
      <c r="AG372" s="66" t="e">
        <f ca="1">_xll.BDP($H372,AG$1)</f>
        <v>#NAME?</v>
      </c>
      <c r="AH372" s="67" t="e">
        <f ca="1">_xll.BDP($H372,AH$1)</f>
        <v>#NAME?</v>
      </c>
      <c r="AI372" s="67" t="e">
        <f ca="1">_xll.BDP($H372,AI$1)</f>
        <v>#NAME?</v>
      </c>
      <c r="AJ372" s="67" t="e">
        <f ca="1">_xll.BDP($H372,AJ$1)</f>
        <v>#NAME?</v>
      </c>
      <c r="AK372" s="67" t="e">
        <f ca="1">_xll.BDP($H372,AK$1)</f>
        <v>#NAME?</v>
      </c>
      <c r="AL372" s="67" t="e">
        <f ca="1">_xll.BDP($H372,AL$1)</f>
        <v>#NAME?</v>
      </c>
      <c r="AM372" s="34" t="e">
        <f ca="1">_xll.BDP($H372,AM$1)</f>
        <v>#NAME?</v>
      </c>
      <c r="AN372" s="34" t="e">
        <f ca="1">_xll.BDP($H372,AN$1)</f>
        <v>#NAME?</v>
      </c>
      <c r="AO372" s="34" t="e">
        <f ca="1">_xll.BDP($H372,AO$1)</f>
        <v>#NAME?</v>
      </c>
      <c r="AP372" s="34" t="e">
        <f ca="1">_xll.BDP($H372,AP$1)</f>
        <v>#NAME?</v>
      </c>
      <c r="AQ372" s="129" t="e">
        <v>#VALUE!</v>
      </c>
      <c r="AR372" s="129">
        <v>0.1871399</v>
      </c>
      <c r="AS372" s="129">
        <v>0.1116518</v>
      </c>
      <c r="AT372" s="63" t="s">
        <v>3562</v>
      </c>
      <c r="AU372" s="63" t="s">
        <v>3562</v>
      </c>
      <c r="AV372" t="str">
        <f t="shared" si="112"/>
        <v>23/04/2021</v>
      </c>
      <c r="AW372" s="67">
        <v>4.1698951019891144</v>
      </c>
      <c r="AX372" s="60">
        <f t="shared" si="113"/>
        <v>4.1698951019891144</v>
      </c>
      <c r="AY372" s="60">
        <f t="shared" si="114"/>
        <v>0</v>
      </c>
      <c r="AZ372" s="60">
        <f t="shared" si="115"/>
        <v>4.1698951019891144</v>
      </c>
      <c r="BA372" s="67">
        <v>53.803724394785846</v>
      </c>
      <c r="BB372" s="60">
        <v>0</v>
      </c>
      <c r="BC372" s="67">
        <v>58.515030780101092</v>
      </c>
      <c r="BD372" s="60" t="e">
        <f ca="1">_xll.BDP($H372,BD$1)</f>
        <v>#NAME?</v>
      </c>
      <c r="BE372" s="60" t="e">
        <f t="shared" ca="1" si="116"/>
        <v>#NAME?</v>
      </c>
      <c r="BF372" s="63">
        <v>19279.315999999999</v>
      </c>
      <c r="BG372" s="63">
        <v>19523.167000000001</v>
      </c>
      <c r="BH372" s="63">
        <v>21476</v>
      </c>
      <c r="BI372" s="63">
        <v>16665.635999999999</v>
      </c>
      <c r="BJ372" s="63">
        <v>19159.763999999999</v>
      </c>
      <c r="BK372" s="63">
        <v>21340.878000000001</v>
      </c>
      <c r="BL372" s="45">
        <f t="shared" ca="1" si="117"/>
        <v>0</v>
      </c>
      <c r="BM372" s="45">
        <f t="shared" ca="1" si="118"/>
        <v>0</v>
      </c>
      <c r="BN372" s="45">
        <f t="shared" ca="1" si="119"/>
        <v>0</v>
      </c>
      <c r="BO372" s="45">
        <f t="shared" ca="1" si="120"/>
        <v>0</v>
      </c>
      <c r="BP372" s="45">
        <f t="shared" ca="1" si="121"/>
        <v>0</v>
      </c>
      <c r="BQ372" s="45">
        <f t="shared" ca="1" si="122"/>
        <v>0</v>
      </c>
      <c r="BR372" s="29">
        <f t="shared" ca="1" si="123"/>
        <v>0</v>
      </c>
      <c r="CI372" s="125">
        <f t="shared" si="110"/>
        <v>1.4167689134713684</v>
      </c>
      <c r="CJ372">
        <f t="shared" si="140"/>
        <v>0</v>
      </c>
      <c r="CK372">
        <f t="shared" si="141"/>
        <v>0</v>
      </c>
      <c r="CL372">
        <f t="shared" si="142"/>
        <v>0</v>
      </c>
      <c r="CM372">
        <f t="shared" si="143"/>
        <v>0</v>
      </c>
      <c r="CN372">
        <f t="shared" si="144"/>
        <v>0</v>
      </c>
      <c r="CO372">
        <f t="shared" si="145"/>
        <v>0</v>
      </c>
      <c r="CP372">
        <f t="shared" si="146"/>
        <v>1</v>
      </c>
      <c r="CR372" t="e">
        <f ca="1">_xll.BDP($H372,CR$1)</f>
        <v>#NAME?</v>
      </c>
      <c r="CS372" t="e">
        <f ca="1">_xll.BDP($H372,CS$1)</f>
        <v>#NAME?</v>
      </c>
      <c r="CT372" s="121" t="e">
        <f ca="1">_xll.BDP($H372,CT$1)</f>
        <v>#NAME?</v>
      </c>
      <c r="CU372" s="122" t="e">
        <f ca="1">_xll.BDP($H372,CU$1)</f>
        <v>#NAME?</v>
      </c>
      <c r="CV372" s="122" t="e">
        <f ca="1">_xll.BDP($H372,CV$1)</f>
        <v>#NAME?</v>
      </c>
      <c r="CW372" s="122" t="e">
        <f ca="1">_xll.BDP($H372,CW$1)</f>
        <v>#NAME?</v>
      </c>
    </row>
    <row r="373" spans="1:101" hidden="1" x14ac:dyDescent="0.3">
      <c r="A373" t="str">
        <f t="shared" si="131"/>
        <v>10</v>
      </c>
      <c r="B373">
        <v>10</v>
      </c>
      <c r="C373" s="31"/>
      <c r="D373" s="31">
        <v>9</v>
      </c>
      <c r="E373" s="31">
        <v>4</v>
      </c>
      <c r="F373" s="31" t="s">
        <v>3264</v>
      </c>
      <c r="G373" s="31" t="s">
        <v>3267</v>
      </c>
      <c r="H373" s="31" t="s">
        <v>2140</v>
      </c>
      <c r="I373" s="35">
        <v>1365</v>
      </c>
      <c r="J373" s="34" t="str">
        <f t="shared" si="139"/>
        <v>1365QTCOM FH Equity</v>
      </c>
      <c r="K373" s="24" t="s">
        <v>2141</v>
      </c>
      <c r="L373" s="25">
        <v>1.0533492600493164</v>
      </c>
      <c r="M373" s="25">
        <v>0.5881602246079729</v>
      </c>
      <c r="N373" s="25">
        <v>0.46140524105776082</v>
      </c>
      <c r="O373" s="25">
        <v>0.34760064108607525</v>
      </c>
      <c r="P373" s="26">
        <v>36.65880286956228</v>
      </c>
      <c r="Q373" s="26">
        <v>33.585990744613824</v>
      </c>
      <c r="R373" s="26">
        <v>51.007860875675206</v>
      </c>
      <c r="S373" s="27">
        <v>16.636465475535367</v>
      </c>
      <c r="T373" s="27">
        <v>29.135064834726169</v>
      </c>
      <c r="U373" s="25">
        <v>3.7785754770451534E-2</v>
      </c>
      <c r="V373" s="28">
        <v>0.11163589523400599</v>
      </c>
      <c r="W373" s="25">
        <v>0.50302484516660129</v>
      </c>
      <c r="X373" s="29" t="e">
        <v>#N/A</v>
      </c>
      <c r="Y373" s="28">
        <v>34.30481781860918</v>
      </c>
      <c r="Z373" s="28" t="e">
        <v>#N/A</v>
      </c>
      <c r="AA373" s="28">
        <v>62687000</v>
      </c>
      <c r="AB373" s="28">
        <v>106070000</v>
      </c>
      <c r="AC373" s="28" t="e">
        <v>#N/A</v>
      </c>
      <c r="AD373" s="30">
        <v>8377157.2555371895</v>
      </c>
      <c r="AE373" s="36">
        <v>0</v>
      </c>
      <c r="AF373" s="66" t="e">
        <f ca="1">_xll.BDP($H373,AF$1)/1000000</f>
        <v>#NAME?</v>
      </c>
      <c r="AG373" s="66" t="e">
        <f ca="1">_xll.BDP($H373,AG$1)</f>
        <v>#NAME?</v>
      </c>
      <c r="AH373" s="67" t="e">
        <f ca="1">_xll.BDP($H373,AH$1)</f>
        <v>#NAME?</v>
      </c>
      <c r="AI373" s="67" t="e">
        <f ca="1">_xll.BDP($H373,AI$1)</f>
        <v>#NAME?</v>
      </c>
      <c r="AJ373" s="67" t="e">
        <f ca="1">_xll.BDP($H373,AJ$1)</f>
        <v>#NAME?</v>
      </c>
      <c r="AK373" s="67" t="e">
        <f ca="1">_xll.BDP($H373,AK$1)</f>
        <v>#NAME?</v>
      </c>
      <c r="AL373" s="67" t="e">
        <f ca="1">_xll.BDP($H373,AL$1)</f>
        <v>#NAME?</v>
      </c>
      <c r="AM373" s="34" t="e">
        <f ca="1">_xll.BDP($H373,AM$1)</f>
        <v>#NAME?</v>
      </c>
      <c r="AN373" s="34" t="e">
        <f ca="1">_xll.BDP($H373,AN$1)</f>
        <v>#NAME?</v>
      </c>
      <c r="AO373" s="34" t="e">
        <f ca="1">_xll.BDP($H373,AO$1)</f>
        <v>#NAME?</v>
      </c>
      <c r="AP373" s="34" t="e">
        <f ca="1">_xll.BDP($H373,AP$1)</f>
        <v>#NAME?</v>
      </c>
      <c r="AQ373" s="129" t="e">
        <v>#VALUE!</v>
      </c>
      <c r="AR373" s="129" t="e">
        <v>#VALUE!</v>
      </c>
      <c r="AS373" s="129">
        <v>0.63029829999999998</v>
      </c>
      <c r="AT373" s="63" t="s">
        <v>3563</v>
      </c>
      <c r="AU373" s="63" t="s">
        <v>3563</v>
      </c>
      <c r="AV373" t="str">
        <f t="shared" si="112"/>
        <v>13/08/2015</v>
      </c>
      <c r="AW373" s="67" t="s">
        <v>3317</v>
      </c>
      <c r="AX373" s="60">
        <f t="shared" si="113"/>
        <v>0</v>
      </c>
      <c r="AY373" s="60">
        <f t="shared" ca="1" si="114"/>
        <v>0</v>
      </c>
      <c r="AZ373" s="60">
        <f t="shared" ca="1" si="115"/>
        <v>0</v>
      </c>
      <c r="BA373" s="67">
        <v>0</v>
      </c>
      <c r="BB373" s="60">
        <v>35.135187894382213</v>
      </c>
      <c r="BC373" s="67">
        <v>-42.304889070289491</v>
      </c>
      <c r="BD373" s="60" t="e">
        <f ca="1">_xll.BDP($H373,BD$1)</f>
        <v>#NAME?</v>
      </c>
      <c r="BE373" s="60" t="e">
        <f t="shared" ca="1" si="116"/>
        <v>#NAME?</v>
      </c>
      <c r="BF373" s="63">
        <v>34.480000000000004</v>
      </c>
      <c r="BG373" s="63">
        <v>54.716999999999999</v>
      </c>
      <c r="BH373" s="63">
        <v>73.25</v>
      </c>
      <c r="BI373" s="63">
        <v>40.85</v>
      </c>
      <c r="BJ373" s="63">
        <v>53.825000000000003</v>
      </c>
      <c r="BK373" s="63">
        <v>69.475000000000009</v>
      </c>
      <c r="BL373" s="45">
        <f t="shared" ca="1" si="117"/>
        <v>0</v>
      </c>
      <c r="BM373" s="45">
        <f t="shared" ca="1" si="118"/>
        <v>0</v>
      </c>
      <c r="BN373" s="45">
        <f t="shared" ca="1" si="119"/>
        <v>0</v>
      </c>
      <c r="BO373" s="45">
        <f t="shared" ca="1" si="120"/>
        <v>0</v>
      </c>
      <c r="BP373" s="45">
        <f t="shared" ca="1" si="121"/>
        <v>0</v>
      </c>
      <c r="BQ373" s="45">
        <f t="shared" ca="1" si="122"/>
        <v>0</v>
      </c>
      <c r="BR373" s="29">
        <f t="shared" ca="1" si="123"/>
        <v>0</v>
      </c>
      <c r="CI373" s="125">
        <f t="shared" si="110"/>
        <v>1.0533492600493164</v>
      </c>
      <c r="CJ373">
        <f t="shared" si="140"/>
        <v>0</v>
      </c>
      <c r="CK373">
        <f t="shared" si="141"/>
        <v>0</v>
      </c>
      <c r="CL373">
        <f t="shared" si="142"/>
        <v>0</v>
      </c>
      <c r="CM373">
        <f t="shared" si="143"/>
        <v>0</v>
      </c>
      <c r="CN373">
        <f t="shared" si="144"/>
        <v>0</v>
      </c>
      <c r="CO373">
        <f t="shared" si="145"/>
        <v>0</v>
      </c>
      <c r="CP373">
        <f t="shared" si="146"/>
        <v>1</v>
      </c>
      <c r="CR373" t="e">
        <f ca="1">_xll.BDP($H373,CR$1)</f>
        <v>#NAME?</v>
      </c>
      <c r="CS373" t="e">
        <f ca="1">_xll.BDP($H373,CS$1)</f>
        <v>#NAME?</v>
      </c>
      <c r="CT373" s="121" t="e">
        <f ca="1">_xll.BDP($H373,CT$1)</f>
        <v>#NAME?</v>
      </c>
      <c r="CU373" s="122" t="e">
        <f ca="1">_xll.BDP($H373,CU$1)</f>
        <v>#NAME?</v>
      </c>
      <c r="CV373" s="122" t="e">
        <f ca="1">_xll.BDP($H373,CV$1)</f>
        <v>#NAME?</v>
      </c>
      <c r="CW373" s="122" t="e">
        <f ca="1">_xll.BDP($H373,CW$1)</f>
        <v>#NAME?</v>
      </c>
    </row>
    <row r="374" spans="1:101" hidden="1" x14ac:dyDescent="0.3">
      <c r="A374" t="str">
        <f t="shared" si="131"/>
        <v>10</v>
      </c>
      <c r="B374">
        <v>10</v>
      </c>
      <c r="C374" s="31"/>
      <c r="D374" s="31">
        <v>9</v>
      </c>
      <c r="E374" s="31">
        <v>4</v>
      </c>
      <c r="F374" s="33">
        <v>0.16</v>
      </c>
      <c r="G374" s="31"/>
      <c r="H374" s="24" t="s">
        <v>133</v>
      </c>
      <c r="I374" s="34">
        <v>1366</v>
      </c>
      <c r="J374" s="34" t="str">
        <f t="shared" si="139"/>
        <v>1366LSTR US Equity</v>
      </c>
      <c r="K374" s="24" t="s">
        <v>775</v>
      </c>
      <c r="L374" s="25">
        <v>0.63059637260366497</v>
      </c>
      <c r="M374" s="25">
        <v>0.87290239712873086</v>
      </c>
      <c r="N374" s="25">
        <v>0.59180773783635732</v>
      </c>
      <c r="O374" s="25">
        <v>0.82091283980799967</v>
      </c>
      <c r="P374" s="26">
        <v>37.194201787570506</v>
      </c>
      <c r="Q374" s="26">
        <v>28.318775208828299</v>
      </c>
      <c r="R374" s="26">
        <v>36.14285592177243</v>
      </c>
      <c r="S374" s="27">
        <v>8.1741282475341368</v>
      </c>
      <c r="T374" s="27">
        <v>8.3838607141310728</v>
      </c>
      <c r="U374" s="25">
        <v>-0.11456766186188061</v>
      </c>
      <c r="V374" s="28">
        <v>-0.43037471424311696</v>
      </c>
      <c r="W374" s="25">
        <v>0.52539625928953104</v>
      </c>
      <c r="X374" s="29" t="e">
        <v>#N/A</v>
      </c>
      <c r="Y374" s="28">
        <v>11.475386643201485</v>
      </c>
      <c r="Z374" s="28">
        <v>11.552832393531443</v>
      </c>
      <c r="AA374" s="28">
        <v>650862000</v>
      </c>
      <c r="AB374" s="28">
        <v>692082000</v>
      </c>
      <c r="AC374" s="28" t="e">
        <v>#N/A</v>
      </c>
      <c r="AD374" s="30">
        <v>647286336.71926069</v>
      </c>
      <c r="AE374" s="36">
        <v>0</v>
      </c>
      <c r="AF374" s="66" t="e">
        <f ca="1">_xll.BDP($H374,AF$1)/1000000</f>
        <v>#NAME?</v>
      </c>
      <c r="AG374" s="66" t="e">
        <f ca="1">_xll.BDP($H374,AG$1)</f>
        <v>#NAME?</v>
      </c>
      <c r="AH374" s="67" t="e">
        <f ca="1">_xll.BDP($H374,AH$1)</f>
        <v>#NAME?</v>
      </c>
      <c r="AI374" s="67" t="e">
        <f ca="1">_xll.BDP($H374,AI$1)</f>
        <v>#NAME?</v>
      </c>
      <c r="AJ374" s="67" t="e">
        <f ca="1">_xll.BDP($H374,AJ$1)</f>
        <v>#NAME?</v>
      </c>
      <c r="AK374" s="67" t="e">
        <f ca="1">_xll.BDP($H374,AK$1)</f>
        <v>#NAME?</v>
      </c>
      <c r="AL374" s="67" t="e">
        <f ca="1">_xll.BDP($H374,AL$1)</f>
        <v>#NAME?</v>
      </c>
      <c r="AM374" s="34" t="e">
        <f ca="1">_xll.BDP($H374,AM$1)</f>
        <v>#NAME?</v>
      </c>
      <c r="AN374" s="34" t="e">
        <f ca="1">_xll.BDP($H374,AN$1)</f>
        <v>#NAME?</v>
      </c>
      <c r="AO374" s="34" t="e">
        <f ca="1">_xll.BDP($H374,AO$1)</f>
        <v>#NAME?</v>
      </c>
      <c r="AP374" s="34" t="e">
        <f ca="1">_xll.BDP($H374,AP$1)</f>
        <v>#NAME?</v>
      </c>
      <c r="AQ374" s="129">
        <v>0.14414840000000001</v>
      </c>
      <c r="AR374" s="129">
        <v>0.14727390000000001</v>
      </c>
      <c r="AS374" s="129">
        <v>0.13970079999999999</v>
      </c>
      <c r="AT374" s="63" t="s">
        <v>4071</v>
      </c>
      <c r="AU374" s="63" t="s">
        <v>3317</v>
      </c>
      <c r="AV374" t="str">
        <f t="shared" si="112"/>
        <v>04/05/2005</v>
      </c>
      <c r="AW374" s="67">
        <v>0.6427110976979683</v>
      </c>
      <c r="AX374" s="60">
        <f t="shared" si="113"/>
        <v>0.6427110976979683</v>
      </c>
      <c r="AY374" s="60">
        <f t="shared" si="114"/>
        <v>0</v>
      </c>
      <c r="AZ374" s="60">
        <f t="shared" si="115"/>
        <v>0.6427110976979683</v>
      </c>
      <c r="BA374" s="67">
        <v>43.591560048404496</v>
      </c>
      <c r="BB374" s="60">
        <v>0</v>
      </c>
      <c r="BC374" s="67">
        <v>110.30244320282796</v>
      </c>
      <c r="BD374" s="60" t="e">
        <f ca="1">_xll.BDP($H374,BD$1)</f>
        <v>#NAME?</v>
      </c>
      <c r="BE374" s="60" t="e">
        <f t="shared" ca="1" si="116"/>
        <v>#NAME?</v>
      </c>
      <c r="BF374" s="63">
        <v>288.2</v>
      </c>
      <c r="BG374" s="63">
        <v>310.2</v>
      </c>
      <c r="BH374" s="63">
        <v>328</v>
      </c>
      <c r="BI374" s="63">
        <v>351.96600000000001</v>
      </c>
      <c r="BJ374" s="63">
        <v>314.93799999999999</v>
      </c>
      <c r="BK374" s="63">
        <v>297.3</v>
      </c>
      <c r="BL374" s="45">
        <f t="shared" ca="1" si="117"/>
        <v>0</v>
      </c>
      <c r="BM374" s="45">
        <f t="shared" ca="1" si="118"/>
        <v>0</v>
      </c>
      <c r="BN374" s="45">
        <f t="shared" ca="1" si="119"/>
        <v>0</v>
      </c>
      <c r="BO374" s="45">
        <f t="shared" ca="1" si="120"/>
        <v>0</v>
      </c>
      <c r="BP374" s="45">
        <f t="shared" ca="1" si="121"/>
        <v>0</v>
      </c>
      <c r="BQ374" s="45">
        <f t="shared" ca="1" si="122"/>
        <v>0</v>
      </c>
      <c r="BR374" s="29">
        <f t="shared" ca="1" si="123"/>
        <v>0</v>
      </c>
      <c r="CI374" s="125">
        <f t="shared" si="110"/>
        <v>0.63059637260366497</v>
      </c>
      <c r="CJ374">
        <f t="shared" si="140"/>
        <v>0</v>
      </c>
      <c r="CK374">
        <f t="shared" si="141"/>
        <v>0</v>
      </c>
      <c r="CL374">
        <f t="shared" si="142"/>
        <v>0</v>
      </c>
      <c r="CM374">
        <f t="shared" si="143"/>
        <v>0</v>
      </c>
      <c r="CN374">
        <f t="shared" si="144"/>
        <v>0</v>
      </c>
      <c r="CO374">
        <f t="shared" si="145"/>
        <v>0</v>
      </c>
      <c r="CP374">
        <f t="shared" si="146"/>
        <v>1</v>
      </c>
      <c r="CR374" t="e">
        <f ca="1">_xll.BDP($H374,CR$1)</f>
        <v>#NAME?</v>
      </c>
      <c r="CS374" t="e">
        <f ca="1">_xll.BDP($H374,CS$1)</f>
        <v>#NAME?</v>
      </c>
      <c r="CT374" s="121" t="e">
        <f ca="1">_xll.BDP($H374,CT$1)</f>
        <v>#NAME?</v>
      </c>
      <c r="CU374" s="122" t="e">
        <f ca="1">_xll.BDP($H374,CU$1)</f>
        <v>#NAME?</v>
      </c>
      <c r="CV374" s="122" t="e">
        <f ca="1">_xll.BDP($H374,CV$1)</f>
        <v>#NAME?</v>
      </c>
      <c r="CW374" s="122" t="e">
        <f ca="1">_xll.BDP($H374,CW$1)</f>
        <v>#NAME?</v>
      </c>
    </row>
    <row r="375" spans="1:101" hidden="1" x14ac:dyDescent="0.3">
      <c r="A375" t="str">
        <f t="shared" si="131"/>
        <v>10</v>
      </c>
      <c r="B375">
        <v>10</v>
      </c>
      <c r="C375" s="31"/>
      <c r="D375" s="31">
        <v>12</v>
      </c>
      <c r="E375" s="31">
        <v>3</v>
      </c>
      <c r="F375" s="33">
        <v>0.14000000000000001</v>
      </c>
      <c r="G375" s="31" t="s">
        <v>2963</v>
      </c>
      <c r="H375" s="24" t="s">
        <v>209</v>
      </c>
      <c r="I375" s="35">
        <v>1367</v>
      </c>
      <c r="J375" s="34" t="str">
        <f t="shared" si="139"/>
        <v>1367ERIE US Equity</v>
      </c>
      <c r="K375" s="24" t="s">
        <v>865</v>
      </c>
      <c r="L375" s="25">
        <v>0.44727414010336597</v>
      </c>
      <c r="M375" s="25">
        <v>0.31105150844446133</v>
      </c>
      <c r="N375" s="25">
        <v>0.44727414010336597</v>
      </c>
      <c r="O375" s="25">
        <v>0.31105150844446133</v>
      </c>
      <c r="P375" s="26">
        <v>27.46542722083208</v>
      </c>
      <c r="Q375" s="26">
        <v>17.89427469967087</v>
      </c>
      <c r="R375" s="26">
        <v>22.415617366855631</v>
      </c>
      <c r="S375" s="27">
        <v>14.74586009405914</v>
      </c>
      <c r="T375" s="27">
        <v>14.871885875405439</v>
      </c>
      <c r="U375" s="25">
        <v>-0.11367469600520511</v>
      </c>
      <c r="V375" s="28" t="e">
        <v>#N/A</v>
      </c>
      <c r="W375" s="25">
        <v>0.66860958943222681</v>
      </c>
      <c r="X375" s="29" t="e">
        <v>#N/A</v>
      </c>
      <c r="Y375" s="28">
        <v>9.7999050411698132</v>
      </c>
      <c r="Z375" s="28">
        <v>8.0089376350137123</v>
      </c>
      <c r="AA375" s="28">
        <v>1209491000</v>
      </c>
      <c r="AB375" s="28">
        <v>1209491000</v>
      </c>
      <c r="AC375" s="28" t="e">
        <v>#N/A</v>
      </c>
      <c r="AD375" s="30">
        <v>390630000</v>
      </c>
      <c r="AE375" s="36">
        <v>0</v>
      </c>
      <c r="AF375" s="66" t="e">
        <f ca="1">_xll.BDP($H375,AF$1)/1000000</f>
        <v>#NAME?</v>
      </c>
      <c r="AG375" s="66" t="e">
        <f ca="1">_xll.BDP($H375,AG$1)</f>
        <v>#NAME?</v>
      </c>
      <c r="AH375" s="67" t="e">
        <f ca="1">_xll.BDP($H375,AH$1)</f>
        <v>#NAME?</v>
      </c>
      <c r="AI375" s="67" t="e">
        <f ca="1">_xll.BDP($H375,AI$1)</f>
        <v>#NAME?</v>
      </c>
      <c r="AJ375" s="67" t="e">
        <f ca="1">_xll.BDP($H375,AJ$1)</f>
        <v>#NAME?</v>
      </c>
      <c r="AK375" s="67" t="e">
        <f ca="1">_xll.BDP($H375,AK$1)</f>
        <v>#NAME?</v>
      </c>
      <c r="AL375" s="67" t="e">
        <f ca="1">_xll.BDP($H375,AL$1)</f>
        <v>#NAME?</v>
      </c>
      <c r="AM375" s="34" t="e">
        <f ca="1">_xll.BDP($H375,AM$1)</f>
        <v>#NAME?</v>
      </c>
      <c r="AN375" s="34" t="e">
        <f ca="1">_xll.BDP($H375,AN$1)</f>
        <v>#NAME?</v>
      </c>
      <c r="AO375" s="34" t="e">
        <f ca="1">_xll.BDP($H375,AO$1)</f>
        <v>#NAME?</v>
      </c>
      <c r="AP375" s="34" t="e">
        <f ca="1">_xll.BDP($H375,AP$1)</f>
        <v>#NAME?</v>
      </c>
      <c r="AQ375" s="129">
        <v>0.1229195</v>
      </c>
      <c r="AR375" s="129">
        <v>0.14113580000000001</v>
      </c>
      <c r="AS375" s="129">
        <v>0.1305742</v>
      </c>
      <c r="AT375" s="63" t="s">
        <v>3564</v>
      </c>
      <c r="AU375" s="63" t="s">
        <v>3564</v>
      </c>
      <c r="AV375" t="str">
        <f t="shared" si="112"/>
        <v>13/11/2009</v>
      </c>
      <c r="AW375" s="67">
        <v>2.2666667756580172</v>
      </c>
      <c r="AX375" s="60">
        <f t="shared" si="113"/>
        <v>2.2666667756580172</v>
      </c>
      <c r="AY375" s="60">
        <f t="shared" si="114"/>
        <v>3.938383237793019</v>
      </c>
      <c r="AZ375" s="60">
        <f t="shared" si="115"/>
        <v>6.2050500134510358</v>
      </c>
      <c r="BA375" s="67">
        <v>65.219970102922943</v>
      </c>
      <c r="BB375" s="60">
        <v>113.32112853162826</v>
      </c>
      <c r="BC375" s="67">
        <v>66.94498896587065</v>
      </c>
      <c r="BD375" s="60" t="e">
        <f ca="1">_xll.BDP($H375,BD$1)</f>
        <v>#NAME?</v>
      </c>
      <c r="BE375" s="60" t="e">
        <f t="shared" ca="1" si="116"/>
        <v>#NAME?</v>
      </c>
      <c r="BF375" s="63">
        <v>376</v>
      </c>
      <c r="BG375" s="63">
        <v>428</v>
      </c>
      <c r="BH375" s="63" t="s">
        <v>3317</v>
      </c>
      <c r="BI375" s="63" t="s">
        <v>3317</v>
      </c>
      <c r="BJ375" s="63" t="s">
        <v>3317</v>
      </c>
      <c r="BK375" s="63" t="s">
        <v>3317</v>
      </c>
      <c r="BL375" s="45">
        <f t="shared" ca="1" si="117"/>
        <v>0</v>
      </c>
      <c r="BM375" s="45">
        <f t="shared" ca="1" si="118"/>
        <v>0</v>
      </c>
      <c r="BN375" s="45">
        <f t="shared" ca="1" si="119"/>
        <v>0</v>
      </c>
      <c r="BO375" s="45">
        <f t="shared" ca="1" si="120"/>
        <v>0</v>
      </c>
      <c r="BP375" s="45">
        <f t="shared" ca="1" si="121"/>
        <v>0</v>
      </c>
      <c r="BQ375" s="45">
        <f t="shared" ca="1" si="122"/>
        <v>0</v>
      </c>
      <c r="BR375" s="29">
        <f t="shared" ca="1" si="123"/>
        <v>0</v>
      </c>
      <c r="CI375" s="125">
        <f t="shared" si="110"/>
        <v>0.44727414010336597</v>
      </c>
      <c r="CJ375">
        <f t="shared" si="140"/>
        <v>0</v>
      </c>
      <c r="CK375">
        <f t="shared" si="141"/>
        <v>0</v>
      </c>
      <c r="CL375">
        <f t="shared" si="142"/>
        <v>0</v>
      </c>
      <c r="CM375">
        <f t="shared" si="143"/>
        <v>0</v>
      </c>
      <c r="CN375">
        <f t="shared" si="144"/>
        <v>0</v>
      </c>
      <c r="CO375">
        <f t="shared" si="145"/>
        <v>1</v>
      </c>
      <c r="CP375">
        <f t="shared" si="146"/>
        <v>0</v>
      </c>
      <c r="CR375" t="e">
        <f ca="1">_xll.BDP($H375,CR$1)</f>
        <v>#NAME?</v>
      </c>
      <c r="CS375" t="e">
        <f ca="1">_xll.BDP($H375,CS$1)</f>
        <v>#NAME?</v>
      </c>
      <c r="CT375" s="121" t="e">
        <f ca="1">_xll.BDP($H375,CT$1)</f>
        <v>#NAME?</v>
      </c>
      <c r="CU375" s="122" t="e">
        <f ca="1">_xll.BDP($H375,CU$1)</f>
        <v>#NAME?</v>
      </c>
      <c r="CV375" s="122" t="e">
        <f ca="1">_xll.BDP($H375,CV$1)</f>
        <v>#NAME?</v>
      </c>
      <c r="CW375" s="122" t="e">
        <f ca="1">_xll.BDP($H375,CW$1)</f>
        <v>#NAME?</v>
      </c>
    </row>
    <row r="376" spans="1:101" hidden="1" x14ac:dyDescent="0.3">
      <c r="A376" t="str">
        <f t="shared" si="131"/>
        <v>9B</v>
      </c>
      <c r="B376">
        <v>9</v>
      </c>
      <c r="C376" s="31" t="s">
        <v>3296</v>
      </c>
      <c r="D376" s="31">
        <v>13</v>
      </c>
      <c r="E376" s="31">
        <v>1</v>
      </c>
      <c r="F376" s="33">
        <v>0.18</v>
      </c>
      <c r="G376" s="31" t="s">
        <v>2924</v>
      </c>
      <c r="H376" s="24" t="s">
        <v>405</v>
      </c>
      <c r="I376" s="34">
        <v>1368</v>
      </c>
      <c r="J376" s="34" t="str">
        <f t="shared" si="139"/>
        <v>1368BUR LN Equity</v>
      </c>
      <c r="K376" s="24" t="s">
        <v>1098</v>
      </c>
      <c r="L376" s="25">
        <v>0.12182873334698877</v>
      </c>
      <c r="M376" s="25">
        <v>5.9408653834881232E-2</v>
      </c>
      <c r="N376" s="25">
        <v>0.11388363589091448</v>
      </c>
      <c r="O376" s="25">
        <v>5.716503997906288E-2</v>
      </c>
      <c r="P376" s="26">
        <v>7.7926147623352957</v>
      </c>
      <c r="Q376" s="26" t="e">
        <v>#N/A</v>
      </c>
      <c r="R376" s="26">
        <v>5.5696219465946344</v>
      </c>
      <c r="S376" s="27">
        <v>64.971989765504787</v>
      </c>
      <c r="T376" s="27">
        <v>64.849027707745449</v>
      </c>
      <c r="U376" s="25">
        <v>0.28788428399736471</v>
      </c>
      <c r="V376" s="28">
        <v>4.915827752848128</v>
      </c>
      <c r="W376" s="25">
        <v>0.55663949776592858</v>
      </c>
      <c r="X376" s="29" t="e">
        <v>#N/A</v>
      </c>
      <c r="Y376" s="28">
        <v>20.488403831648061</v>
      </c>
      <c r="Z376" s="28">
        <v>-12.643741441360202</v>
      </c>
      <c r="AA376" s="28">
        <v>3411944000</v>
      </c>
      <c r="AB376" s="28">
        <v>3545856000</v>
      </c>
      <c r="AC376" s="28" t="e">
        <v>#N/A</v>
      </c>
      <c r="AD376" s="30" t="e">
        <v>#N/A</v>
      </c>
      <c r="AE376" s="36">
        <v>0</v>
      </c>
      <c r="AF376" s="66" t="e">
        <f ca="1">_xll.BDP($H376,AF$1)/1000000</f>
        <v>#NAME?</v>
      </c>
      <c r="AG376" s="66" t="e">
        <f ca="1">_xll.BDP($H376,AG$1)</f>
        <v>#NAME?</v>
      </c>
      <c r="AH376" s="67" t="e">
        <f ca="1">_xll.BDP($H376,AH$1)</f>
        <v>#NAME?</v>
      </c>
      <c r="AI376" s="67" t="e">
        <f ca="1">_xll.BDP($H376,AI$1)</f>
        <v>#NAME?</v>
      </c>
      <c r="AJ376" s="67" t="e">
        <f ca="1">_xll.BDP($H376,AJ$1)</f>
        <v>#NAME?</v>
      </c>
      <c r="AK376" s="67" t="e">
        <f ca="1">_xll.BDP($H376,AK$1)</f>
        <v>#NAME?</v>
      </c>
      <c r="AL376" s="67" t="e">
        <f ca="1">_xll.BDP($H376,AL$1)</f>
        <v>#NAME?</v>
      </c>
      <c r="AM376" s="34" t="e">
        <f ca="1">_xll.BDP($H376,AM$1)</f>
        <v>#NAME?</v>
      </c>
      <c r="AN376" s="34" t="e">
        <f ca="1">_xll.BDP($H376,AN$1)</f>
        <v>#NAME?</v>
      </c>
      <c r="AO376" s="34" t="e">
        <f ca="1">_xll.BDP($H376,AO$1)</f>
        <v>#NAME?</v>
      </c>
      <c r="AP376" s="34" t="e">
        <f ca="1">_xll.BDP($H376,AP$1)</f>
        <v>#NAME?</v>
      </c>
      <c r="AQ376" s="129" t="e">
        <v>#VALUE!</v>
      </c>
      <c r="AR376" s="129">
        <v>0.26708900000000002</v>
      </c>
      <c r="AS376" s="129">
        <v>-2.4156790000000001E-2</v>
      </c>
      <c r="AT376" s="63" t="s">
        <v>3998</v>
      </c>
      <c r="AU376" s="63" t="s">
        <v>3565</v>
      </c>
      <c r="AV376" t="str">
        <f t="shared" si="112"/>
        <v>15/09/1919</v>
      </c>
      <c r="AW376" s="67">
        <v>1.0308624120150212</v>
      </c>
      <c r="AX376" s="60">
        <f t="shared" si="113"/>
        <v>1.0308624120150212</v>
      </c>
      <c r="AY376" s="60">
        <f t="shared" si="114"/>
        <v>6.9078920723091616E-2</v>
      </c>
      <c r="AZ376" s="60">
        <f t="shared" si="115"/>
        <v>1.0999413327381127</v>
      </c>
      <c r="BA376" s="67">
        <v>87.531486316565093</v>
      </c>
      <c r="BB376" s="60">
        <v>5.865555416088128</v>
      </c>
      <c r="BC376" s="67">
        <v>87.531486316565093</v>
      </c>
      <c r="BD376" s="60" t="e">
        <f ca="1">_xll.BDP($H376,BD$1)</f>
        <v>#NAME?</v>
      </c>
      <c r="BE376" s="60" t="e">
        <f t="shared" ca="1" si="116"/>
        <v>#NAME?</v>
      </c>
      <c r="BF376" s="63">
        <v>510</v>
      </c>
      <c r="BG376" s="63">
        <v>429.33300000000003</v>
      </c>
      <c r="BH376" s="63">
        <v>484.5</v>
      </c>
      <c r="BI376" s="63">
        <v>-219.20000000000002</v>
      </c>
      <c r="BJ376" s="63">
        <v>-163.30000000000001</v>
      </c>
      <c r="BK376" s="63">
        <v>-168.6</v>
      </c>
      <c r="BL376" s="45">
        <f t="shared" ca="1" si="117"/>
        <v>0</v>
      </c>
      <c r="BM376" s="45">
        <f t="shared" ca="1" si="118"/>
        <v>0</v>
      </c>
      <c r="BN376" s="45">
        <f t="shared" ca="1" si="119"/>
        <v>0</v>
      </c>
      <c r="BO376" s="45">
        <f t="shared" ca="1" si="120"/>
        <v>0</v>
      </c>
      <c r="BP376" s="45">
        <f t="shared" ca="1" si="121"/>
        <v>0</v>
      </c>
      <c r="BQ376" s="45">
        <f t="shared" ca="1" si="122"/>
        <v>0</v>
      </c>
      <c r="BR376" s="29">
        <f t="shared" ca="1" si="123"/>
        <v>0</v>
      </c>
      <c r="CI376" s="125">
        <f t="shared" si="110"/>
        <v>0.12182873334698877</v>
      </c>
      <c r="CJ376">
        <f t="shared" si="140"/>
        <v>0</v>
      </c>
      <c r="CK376">
        <f t="shared" si="141"/>
        <v>0</v>
      </c>
      <c r="CL376">
        <f t="shared" si="142"/>
        <v>1</v>
      </c>
      <c r="CM376">
        <f t="shared" si="143"/>
        <v>0</v>
      </c>
      <c r="CN376">
        <f t="shared" si="144"/>
        <v>0</v>
      </c>
      <c r="CO376">
        <f t="shared" si="145"/>
        <v>0</v>
      </c>
      <c r="CP376">
        <f t="shared" si="146"/>
        <v>0</v>
      </c>
      <c r="CR376" t="e">
        <f ca="1">_xll.BDP($H376,CR$1)</f>
        <v>#NAME?</v>
      </c>
      <c r="CS376" t="e">
        <f ca="1">_xll.BDP($H376,CS$1)</f>
        <v>#NAME?</v>
      </c>
      <c r="CT376" s="121" t="e">
        <f ca="1">_xll.BDP($H376,CT$1)</f>
        <v>#NAME?</v>
      </c>
      <c r="CU376" s="122" t="e">
        <f ca="1">_xll.BDP($H376,CU$1)</f>
        <v>#NAME?</v>
      </c>
      <c r="CV376" s="122" t="e">
        <f ca="1">_xll.BDP($H376,CV$1)</f>
        <v>#NAME?</v>
      </c>
      <c r="CW376" s="122" t="e">
        <f ca="1">_xll.BDP($H376,CW$1)</f>
        <v>#NAME?</v>
      </c>
    </row>
    <row r="377" spans="1:101" hidden="1" x14ac:dyDescent="0.3">
      <c r="A377" t="str">
        <f t="shared" si="131"/>
        <v>9B</v>
      </c>
      <c r="B377">
        <v>9</v>
      </c>
      <c r="C377" s="31" t="s">
        <v>3296</v>
      </c>
      <c r="D377" s="31">
        <v>13</v>
      </c>
      <c r="E377" s="31">
        <v>8</v>
      </c>
      <c r="F377" s="31" t="s">
        <v>2377</v>
      </c>
      <c r="G377" s="31" t="s">
        <v>2587</v>
      </c>
      <c r="H377" s="31" t="s">
        <v>1895</v>
      </c>
      <c r="I377" s="34">
        <v>1370</v>
      </c>
      <c r="J377" s="34" t="str">
        <f t="shared" si="139"/>
        <v>1370ALLFG NA Equity</v>
      </c>
      <c r="K377" s="24" t="s">
        <v>1896</v>
      </c>
      <c r="L377" s="25" t="e">
        <v>#N/A</v>
      </c>
      <c r="M377" s="25">
        <v>-0.4715206574680656</v>
      </c>
      <c r="N377" s="25" t="e">
        <v>#N/A</v>
      </c>
      <c r="O377" s="25">
        <v>0.24007930407068376</v>
      </c>
      <c r="P377" s="26">
        <v>3.4122571046575629</v>
      </c>
      <c r="Q377" s="26">
        <v>2.0044794407688613</v>
      </c>
      <c r="R377" s="26">
        <v>2.1023591536276411</v>
      </c>
      <c r="S377" s="27" t="e">
        <v>#N/A</v>
      </c>
      <c r="T377" s="27">
        <v>12.749999363672693</v>
      </c>
      <c r="U377" s="25">
        <v>-0.40180023850446489</v>
      </c>
      <c r="V377" s="28">
        <v>-6.0108993354885047</v>
      </c>
      <c r="W377" s="25">
        <v>0.45922634778656984</v>
      </c>
      <c r="X377" s="29" t="e">
        <v>#N/A</v>
      </c>
      <c r="Y377" s="28" t="e">
        <v>#N/A</v>
      </c>
      <c r="Z377" s="28" t="e">
        <v>#N/A</v>
      </c>
      <c r="AA377" s="28">
        <v>-380854999.99999976</v>
      </c>
      <c r="AB377" s="28">
        <v>748007000.00000024</v>
      </c>
      <c r="AC377" s="28">
        <v>0</v>
      </c>
      <c r="AD377" s="30">
        <v>-307492000</v>
      </c>
      <c r="AE377" s="36">
        <v>0</v>
      </c>
      <c r="AF377" s="66" t="e">
        <f ca="1">_xll.BDP($H377,AF$1)/1000000</f>
        <v>#NAME?</v>
      </c>
      <c r="AG377" s="66" t="e">
        <f ca="1">_xll.BDP($H377,AG$1)</f>
        <v>#NAME?</v>
      </c>
      <c r="AH377" s="67" t="e">
        <f ca="1">_xll.BDP($H377,AH$1)</f>
        <v>#NAME?</v>
      </c>
      <c r="AI377" s="67" t="e">
        <f ca="1">_xll.BDP($H377,AI$1)</f>
        <v>#NAME?</v>
      </c>
      <c r="AJ377" s="67" t="e">
        <f ca="1">_xll.BDP($H377,AJ$1)</f>
        <v>#NAME?</v>
      </c>
      <c r="AK377" s="67" t="e">
        <f ca="1">_xll.BDP($H377,AK$1)</f>
        <v>#NAME?</v>
      </c>
      <c r="AL377" s="67" t="e">
        <f ca="1">_xll.BDP($H377,AL$1)</f>
        <v>#NAME?</v>
      </c>
      <c r="AM377" s="34" t="e">
        <f ca="1">_xll.BDP($H377,AM$1)</f>
        <v>#NAME?</v>
      </c>
      <c r="AN377" s="34" t="e">
        <f ca="1">_xll.BDP($H377,AN$1)</f>
        <v>#NAME?</v>
      </c>
      <c r="AO377" s="34" t="e">
        <f ca="1">_xll.BDP($H377,AO$1)</f>
        <v>#NAME?</v>
      </c>
      <c r="AP377" s="34" t="e">
        <f ca="1">_xll.BDP($H377,AP$1)</f>
        <v>#NAME?</v>
      </c>
      <c r="AQ377" s="129" t="e">
        <v>#VALUE!</v>
      </c>
      <c r="AR377" s="129" t="e">
        <v>#VALUE!</v>
      </c>
      <c r="AS377" s="129" t="e">
        <v>#VALUE!</v>
      </c>
      <c r="AT377" s="63" t="s">
        <v>3998</v>
      </c>
      <c r="AU377" s="63" t="s">
        <v>3317</v>
      </c>
      <c r="AV377" t="str">
        <f t="shared" si="112"/>
        <v>#N/A N/A</v>
      </c>
      <c r="AW377" s="67">
        <v>1.6100179530640195</v>
      </c>
      <c r="AX377" s="60">
        <f t="shared" si="113"/>
        <v>1.6100179530640195</v>
      </c>
      <c r="AY377" s="60">
        <f t="shared" si="114"/>
        <v>-0.12562090229509074</v>
      </c>
      <c r="AZ377" s="60">
        <f t="shared" si="115"/>
        <v>1.4843970507689288</v>
      </c>
      <c r="BA377" s="67">
        <v>50.991301156992797</v>
      </c>
      <c r="BB377" s="60">
        <v>-3.9785725670646812</v>
      </c>
      <c r="BC377" s="67" t="s">
        <v>3317</v>
      </c>
      <c r="BD377" s="60" t="e">
        <f ca="1">_xll.BDP($H377,BD$1)</f>
        <v>#NAME?</v>
      </c>
      <c r="BE377" s="60" t="e">
        <f t="shared" ca="1" si="116"/>
        <v>#NAME?</v>
      </c>
      <c r="BF377" s="63">
        <v>200.6</v>
      </c>
      <c r="BG377" s="63">
        <v>218.167</v>
      </c>
      <c r="BH377" s="63">
        <v>295.75</v>
      </c>
      <c r="BI377" s="63">
        <v>222.566</v>
      </c>
      <c r="BJ377" s="63">
        <v>326.483</v>
      </c>
      <c r="BK377" s="63">
        <v>387.23200000000003</v>
      </c>
      <c r="BL377" s="45">
        <f t="shared" ca="1" si="117"/>
        <v>0</v>
      </c>
      <c r="BM377" s="45">
        <f t="shared" ca="1" si="118"/>
        <v>0</v>
      </c>
      <c r="BN377" s="45">
        <f t="shared" ca="1" si="119"/>
        <v>0</v>
      </c>
      <c r="BO377" s="45">
        <f t="shared" ca="1" si="120"/>
        <v>0</v>
      </c>
      <c r="BP377" s="45">
        <f t="shared" ca="1" si="121"/>
        <v>0</v>
      </c>
      <c r="BQ377" s="45">
        <f t="shared" ca="1" si="122"/>
        <v>0</v>
      </c>
      <c r="BR377" s="29">
        <f t="shared" ca="1" si="123"/>
        <v>0</v>
      </c>
      <c r="CI377" s="125">
        <f t="shared" si="110"/>
        <v>-0.4715206574680656</v>
      </c>
      <c r="CJ377">
        <f t="shared" si="140"/>
        <v>0</v>
      </c>
      <c r="CK377">
        <f t="shared" si="141"/>
        <v>0</v>
      </c>
      <c r="CL377">
        <f t="shared" si="142"/>
        <v>0</v>
      </c>
      <c r="CM377">
        <f t="shared" si="143"/>
        <v>0</v>
      </c>
      <c r="CN377">
        <f t="shared" si="144"/>
        <v>0</v>
      </c>
      <c r="CO377">
        <f t="shared" si="145"/>
        <v>0</v>
      </c>
      <c r="CP377">
        <f t="shared" si="146"/>
        <v>1</v>
      </c>
      <c r="CR377" t="e">
        <f ca="1">_xll.BDP($H377,CR$1)</f>
        <v>#NAME?</v>
      </c>
      <c r="CS377" t="e">
        <f ca="1">_xll.BDP($H377,CS$1)</f>
        <v>#NAME?</v>
      </c>
      <c r="CT377" s="121" t="e">
        <f ca="1">_xll.BDP($H377,CT$1)</f>
        <v>#NAME?</v>
      </c>
      <c r="CU377" s="122" t="e">
        <f ca="1">_xll.BDP($H377,CU$1)</f>
        <v>#NAME?</v>
      </c>
      <c r="CV377" s="122" t="e">
        <f ca="1">_xll.BDP($H377,CV$1)</f>
        <v>#NAME?</v>
      </c>
      <c r="CW377" s="122" t="e">
        <f ca="1">_xll.BDP($H377,CW$1)</f>
        <v>#NAME?</v>
      </c>
    </row>
    <row r="378" spans="1:101" hidden="1" x14ac:dyDescent="0.3">
      <c r="A378" t="str">
        <f t="shared" si="131"/>
        <v>10</v>
      </c>
      <c r="B378">
        <v>10</v>
      </c>
      <c r="C378" s="31"/>
      <c r="D378" s="31">
        <v>14</v>
      </c>
      <c r="E378" s="31">
        <v>2</v>
      </c>
      <c r="F378" s="33">
        <v>0.2</v>
      </c>
      <c r="G378" s="31" t="s">
        <v>2948</v>
      </c>
      <c r="H378" s="24" t="s">
        <v>30</v>
      </c>
      <c r="I378" s="35">
        <v>1371</v>
      </c>
      <c r="J378" s="34" t="str">
        <f t="shared" si="139"/>
        <v>1371HLI US Equity</v>
      </c>
      <c r="K378" s="24" t="s">
        <v>624</v>
      </c>
      <c r="L378" s="25">
        <v>4.6167565546932199</v>
      </c>
      <c r="M378" s="25">
        <v>2.0772064557418135</v>
      </c>
      <c r="N378" s="25">
        <v>0.47505590393176755</v>
      </c>
      <c r="O378" s="25">
        <v>0.30323766395781826</v>
      </c>
      <c r="P378" s="26">
        <v>17.491921059144218</v>
      </c>
      <c r="Q378" s="26">
        <v>13.724841504379077</v>
      </c>
      <c r="R378" s="26">
        <v>16.63217753864734</v>
      </c>
      <c r="S378" s="27">
        <v>27.185413833888401</v>
      </c>
      <c r="T378" s="27">
        <v>26.613821791961854</v>
      </c>
      <c r="U378" s="25">
        <v>-0.18052343662780496</v>
      </c>
      <c r="V378" s="28">
        <v>-0.77694315870397357</v>
      </c>
      <c r="W378" s="25">
        <v>0.54341464301906417</v>
      </c>
      <c r="X378" s="29" t="e">
        <v>#N/A</v>
      </c>
      <c r="Y378" s="28">
        <v>15.914338825062458</v>
      </c>
      <c r="Z378" s="28">
        <v>7.6571551576315011</v>
      </c>
      <c r="AA378" s="28">
        <v>185943000</v>
      </c>
      <c r="AB378" s="28">
        <v>1273727000</v>
      </c>
      <c r="AC378" s="28">
        <v>156936000</v>
      </c>
      <c r="AD378" s="30">
        <v>136273000</v>
      </c>
      <c r="AE378" s="36">
        <v>1.1516294497075723</v>
      </c>
      <c r="AF378" s="66" t="e">
        <f ca="1">_xll.BDP($H378,AF$1)/1000000</f>
        <v>#NAME?</v>
      </c>
      <c r="AG378" s="66" t="e">
        <f ca="1">_xll.BDP($H378,AG$1)</f>
        <v>#NAME?</v>
      </c>
      <c r="AH378" s="67" t="e">
        <f ca="1">_xll.BDP($H378,AH$1)</f>
        <v>#NAME?</v>
      </c>
      <c r="AI378" s="67" t="e">
        <f ca="1">_xll.BDP($H378,AI$1)</f>
        <v>#NAME?</v>
      </c>
      <c r="AJ378" s="67" t="e">
        <f ca="1">_xll.BDP($H378,AJ$1)</f>
        <v>#NAME?</v>
      </c>
      <c r="AK378" s="67" t="e">
        <f ca="1">_xll.BDP($H378,AK$1)</f>
        <v>#NAME?</v>
      </c>
      <c r="AL378" s="67" t="e">
        <f ca="1">_xll.BDP($H378,AL$1)</f>
        <v>#NAME?</v>
      </c>
      <c r="AM378" s="34" t="e">
        <f ca="1">_xll.BDP($H378,AM$1)</f>
        <v>#NAME?</v>
      </c>
      <c r="AN378" s="34" t="e">
        <f ca="1">_xll.BDP($H378,AN$1)</f>
        <v>#NAME?</v>
      </c>
      <c r="AO378" s="34" t="e">
        <f ca="1">_xll.BDP($H378,AO$1)</f>
        <v>#NAME?</v>
      </c>
      <c r="AP378" s="34" t="e">
        <f ca="1">_xll.BDP($H378,AP$1)</f>
        <v>#NAME?</v>
      </c>
      <c r="AQ378" s="129" t="e">
        <v>#VALUE!</v>
      </c>
      <c r="AR378" s="129" t="e">
        <v>#VALUE!</v>
      </c>
      <c r="AS378" s="129">
        <v>0.17701560000000002</v>
      </c>
      <c r="AT378" s="63" t="s">
        <v>3998</v>
      </c>
      <c r="AU378" s="63" t="s">
        <v>3566</v>
      </c>
      <c r="AV378" t="str">
        <f t="shared" si="112"/>
        <v>21/05/1996</v>
      </c>
      <c r="AW378" s="67">
        <v>2.0319571882180805</v>
      </c>
      <c r="AX378" s="60">
        <f t="shared" si="113"/>
        <v>2.0319571882180805</v>
      </c>
      <c r="AY378" s="60">
        <f t="shared" si="114"/>
        <v>-0.27397959209512462</v>
      </c>
      <c r="AZ378" s="60">
        <f t="shared" si="115"/>
        <v>1.7579775961229558</v>
      </c>
      <c r="BA378" s="67">
        <v>47.355631504254333</v>
      </c>
      <c r="BB378" s="60">
        <v>-6.3852115970615344</v>
      </c>
      <c r="BC378" s="67">
        <v>82.490819398636546</v>
      </c>
      <c r="BD378" s="60" t="e">
        <f ca="1">_xll.BDP($H378,BD$1)</f>
        <v>#NAME?</v>
      </c>
      <c r="BE378" s="60" t="e">
        <f t="shared" ca="1" si="116"/>
        <v>#NAME?</v>
      </c>
      <c r="BF378" s="63">
        <v>326.875</v>
      </c>
      <c r="BG378" s="63">
        <v>415.375</v>
      </c>
      <c r="BH378" s="63">
        <v>458.40000000000003</v>
      </c>
      <c r="BI378" s="63">
        <v>444.23200000000003</v>
      </c>
      <c r="BJ378" s="63">
        <v>509.25</v>
      </c>
      <c r="BK378" s="63" t="s">
        <v>3317</v>
      </c>
      <c r="BL378" s="45">
        <f t="shared" ca="1" si="117"/>
        <v>0</v>
      </c>
      <c r="BM378" s="45">
        <f t="shared" ca="1" si="118"/>
        <v>0</v>
      </c>
      <c r="BN378" s="45">
        <f t="shared" ca="1" si="119"/>
        <v>0</v>
      </c>
      <c r="BO378" s="45">
        <f t="shared" ca="1" si="120"/>
        <v>0</v>
      </c>
      <c r="BP378" s="45">
        <f t="shared" ca="1" si="121"/>
        <v>0</v>
      </c>
      <c r="BQ378" s="45">
        <f t="shared" ca="1" si="122"/>
        <v>0</v>
      </c>
      <c r="BR378" s="29">
        <f t="shared" ca="1" si="123"/>
        <v>0</v>
      </c>
      <c r="CI378" s="125">
        <f t="shared" si="110"/>
        <v>4.6167565546932199</v>
      </c>
      <c r="CJ378">
        <f t="shared" si="140"/>
        <v>0</v>
      </c>
      <c r="CK378">
        <f t="shared" si="141"/>
        <v>0</v>
      </c>
      <c r="CL378">
        <f t="shared" si="142"/>
        <v>0</v>
      </c>
      <c r="CM378">
        <f t="shared" si="143"/>
        <v>0</v>
      </c>
      <c r="CN378">
        <f t="shared" si="144"/>
        <v>0</v>
      </c>
      <c r="CO378">
        <f t="shared" si="145"/>
        <v>0</v>
      </c>
      <c r="CP378">
        <f t="shared" si="146"/>
        <v>1</v>
      </c>
      <c r="CR378" t="e">
        <f ca="1">_xll.BDP($H378,CR$1)</f>
        <v>#NAME?</v>
      </c>
      <c r="CS378" t="e">
        <f ca="1">_xll.BDP($H378,CS$1)</f>
        <v>#NAME?</v>
      </c>
      <c r="CT378" s="121" t="e">
        <f ca="1">_xll.BDP($H378,CT$1)</f>
        <v>#NAME?</v>
      </c>
      <c r="CU378" s="122" t="e">
        <f ca="1">_xll.BDP($H378,CU$1)</f>
        <v>#NAME?</v>
      </c>
      <c r="CV378" s="122" t="e">
        <f ca="1">_xll.BDP($H378,CV$1)</f>
        <v>#NAME?</v>
      </c>
      <c r="CW378" s="122" t="e">
        <f ca="1">_xll.BDP($H378,CW$1)</f>
        <v>#NAME?</v>
      </c>
    </row>
    <row r="379" spans="1:101" hidden="1" x14ac:dyDescent="0.3">
      <c r="A379" t="str">
        <f t="shared" si="131"/>
        <v>10</v>
      </c>
      <c r="B379">
        <v>10</v>
      </c>
      <c r="C379" s="31"/>
      <c r="D379" s="31">
        <v>14</v>
      </c>
      <c r="E379" s="31">
        <v>9</v>
      </c>
      <c r="F379" s="33">
        <v>0.15</v>
      </c>
      <c r="G379" s="31" t="s">
        <v>3114</v>
      </c>
      <c r="H379" s="24" t="s">
        <v>2257</v>
      </c>
      <c r="I379" s="34">
        <v>1372</v>
      </c>
      <c r="J379" s="34" t="str">
        <f t="shared" si="139"/>
        <v>1372BUCN SW Equity</v>
      </c>
      <c r="K379" s="24" t="s">
        <v>2258</v>
      </c>
      <c r="L379" s="25" t="e">
        <v>#N/A</v>
      </c>
      <c r="M379" s="25">
        <v>0.34075204885103649</v>
      </c>
      <c r="N379" s="25">
        <v>0.29808631523031631</v>
      </c>
      <c r="O379" s="25">
        <v>0.34075204885103649</v>
      </c>
      <c r="P379" s="26">
        <v>22.000939408172851</v>
      </c>
      <c r="Q379" s="26">
        <v>17.572990088799262</v>
      </c>
      <c r="R379" s="26">
        <v>22.978957334392085</v>
      </c>
      <c r="S379" s="27">
        <v>13.211648450061636</v>
      </c>
      <c r="T379" s="27">
        <v>14.176490213523135</v>
      </c>
      <c r="U379" s="25">
        <v>-7.6847290640394084E-2</v>
      </c>
      <c r="V379" s="28">
        <v>-0.40690771721532648</v>
      </c>
      <c r="W379" s="25">
        <v>0.5916765755053508</v>
      </c>
      <c r="X379" s="29" t="e">
        <v>#N/A</v>
      </c>
      <c r="Y379" s="28">
        <v>5.7623717521791571</v>
      </c>
      <c r="Z379" s="28">
        <v>13.546145927086028</v>
      </c>
      <c r="AA379" s="28">
        <v>1244600000</v>
      </c>
      <c r="AB379" s="28">
        <v>1244600000</v>
      </c>
      <c r="AC379" s="28" t="e">
        <v>#N/A</v>
      </c>
      <c r="AD379" s="30">
        <v>274200000</v>
      </c>
      <c r="AE379" s="36">
        <v>0</v>
      </c>
      <c r="AF379" s="66" t="e">
        <f ca="1">_xll.BDP($H379,AF$1)/1000000</f>
        <v>#NAME?</v>
      </c>
      <c r="AG379" s="66" t="e">
        <f ca="1">_xll.BDP($H379,AG$1)</f>
        <v>#NAME?</v>
      </c>
      <c r="AH379" s="67" t="e">
        <f ca="1">_xll.BDP($H379,AH$1)</f>
        <v>#NAME?</v>
      </c>
      <c r="AI379" s="67" t="e">
        <f ca="1">_xll.BDP($H379,AI$1)</f>
        <v>#NAME?</v>
      </c>
      <c r="AJ379" s="67" t="e">
        <f ca="1">_xll.BDP($H379,AJ$1)</f>
        <v>#NAME?</v>
      </c>
      <c r="AK379" s="67" t="e">
        <f ca="1">_xll.BDP($H379,AK$1)</f>
        <v>#NAME?</v>
      </c>
      <c r="AL379" s="67" t="e">
        <f ca="1">_xll.BDP($H379,AL$1)</f>
        <v>#NAME?</v>
      </c>
      <c r="AM379" s="34" t="e">
        <f ca="1">_xll.BDP($H379,AM$1)</f>
        <v>#NAME?</v>
      </c>
      <c r="AN379" s="34" t="e">
        <f ca="1">_xll.BDP($H379,AN$1)</f>
        <v>#NAME?</v>
      </c>
      <c r="AO379" s="34" t="e">
        <f ca="1">_xll.BDP($H379,AO$1)</f>
        <v>#NAME?</v>
      </c>
      <c r="AP379" s="34" t="e">
        <f ca="1">_xll.BDP($H379,AP$1)</f>
        <v>#NAME?</v>
      </c>
      <c r="AQ379" s="129">
        <v>0.16700800000000002</v>
      </c>
      <c r="AR379" s="129">
        <v>0.1040247</v>
      </c>
      <c r="AS379" s="129">
        <v>2.5312540000000001E-2</v>
      </c>
      <c r="AT379" s="63" t="s">
        <v>3998</v>
      </c>
      <c r="AU379" s="63" t="s">
        <v>3494</v>
      </c>
      <c r="AV379" t="str">
        <f t="shared" si="112"/>
        <v>01/06/1984</v>
      </c>
      <c r="AW379" s="67">
        <v>3.25</v>
      </c>
      <c r="AX379" s="60">
        <f t="shared" si="113"/>
        <v>3.25</v>
      </c>
      <c r="AY379" s="60">
        <f t="shared" si="114"/>
        <v>2.1542436323621414</v>
      </c>
      <c r="AZ379" s="60">
        <f t="shared" si="115"/>
        <v>5.4042436323621414</v>
      </c>
      <c r="BA379" s="67">
        <v>40.361621965539534</v>
      </c>
      <c r="BB379" s="60">
        <v>26.75346680340661</v>
      </c>
      <c r="BC379" s="67">
        <v>40.361621965539534</v>
      </c>
      <c r="BD379" s="60" t="e">
        <f ca="1">_xll.BDP($H379,BD$1)</f>
        <v>#NAME?</v>
      </c>
      <c r="BE379" s="60" t="e">
        <f t="shared" ca="1" si="116"/>
        <v>#NAME?</v>
      </c>
      <c r="BF379" s="63">
        <v>317.3</v>
      </c>
      <c r="BG379" s="63">
        <v>298.90000000000003</v>
      </c>
      <c r="BH379" s="63">
        <v>304.90000000000003</v>
      </c>
      <c r="BI379" s="63">
        <v>233.36500000000001</v>
      </c>
      <c r="BJ379" s="63">
        <v>285.76600000000002</v>
      </c>
      <c r="BK379" s="63">
        <v>259.113</v>
      </c>
      <c r="BL379" s="45">
        <f t="shared" ca="1" si="117"/>
        <v>0</v>
      </c>
      <c r="BM379" s="45">
        <f t="shared" ca="1" si="118"/>
        <v>0</v>
      </c>
      <c r="BN379" s="45">
        <f t="shared" ca="1" si="119"/>
        <v>0</v>
      </c>
      <c r="BO379" s="45">
        <f t="shared" ca="1" si="120"/>
        <v>0</v>
      </c>
      <c r="BP379" s="45">
        <f t="shared" ca="1" si="121"/>
        <v>0</v>
      </c>
      <c r="BQ379" s="45">
        <f t="shared" ca="1" si="122"/>
        <v>0</v>
      </c>
      <c r="BR379" s="29">
        <f t="shared" ca="1" si="123"/>
        <v>0</v>
      </c>
      <c r="CI379" s="125">
        <f t="shared" si="110"/>
        <v>0.34075204885103649</v>
      </c>
      <c r="CJ379">
        <f t="shared" si="140"/>
        <v>0</v>
      </c>
      <c r="CK379">
        <f t="shared" si="141"/>
        <v>0</v>
      </c>
      <c r="CL379">
        <f t="shared" si="142"/>
        <v>0</v>
      </c>
      <c r="CM379">
        <f t="shared" si="143"/>
        <v>0</v>
      </c>
      <c r="CN379">
        <f t="shared" si="144"/>
        <v>1</v>
      </c>
      <c r="CO379">
        <f t="shared" si="145"/>
        <v>0</v>
      </c>
      <c r="CP379">
        <f t="shared" si="146"/>
        <v>0</v>
      </c>
      <c r="CR379" t="e">
        <f ca="1">_xll.BDP($H379,CR$1)</f>
        <v>#NAME?</v>
      </c>
      <c r="CS379" t="e">
        <f ca="1">_xll.BDP($H379,CS$1)</f>
        <v>#NAME?</v>
      </c>
      <c r="CT379" s="121" t="e">
        <f ca="1">_xll.BDP($H379,CT$1)</f>
        <v>#NAME?</v>
      </c>
      <c r="CU379" s="122" t="e">
        <f ca="1">_xll.BDP($H379,CU$1)</f>
        <v>#NAME?</v>
      </c>
      <c r="CV379" s="122" t="e">
        <f ca="1">_xll.BDP($H379,CV$1)</f>
        <v>#NAME?</v>
      </c>
      <c r="CW379" s="122" t="e">
        <f ca="1">_xll.BDP($H379,CW$1)</f>
        <v>#NAME?</v>
      </c>
    </row>
    <row r="380" spans="1:101" hidden="1" x14ac:dyDescent="0.3">
      <c r="A380" t="str">
        <f t="shared" si="131"/>
        <v>9B</v>
      </c>
      <c r="B380">
        <v>9</v>
      </c>
      <c r="C380" s="31" t="s">
        <v>3296</v>
      </c>
      <c r="D380" s="31">
        <v>17</v>
      </c>
      <c r="E380" s="31">
        <v>8</v>
      </c>
      <c r="F380" s="33">
        <v>0.13</v>
      </c>
      <c r="G380" s="31" t="s">
        <v>3245</v>
      </c>
      <c r="H380" s="24" t="s">
        <v>352</v>
      </c>
      <c r="I380" s="34">
        <v>1378</v>
      </c>
      <c r="J380" s="34" t="str">
        <f t="shared" si="139"/>
        <v>1378MU US Equity</v>
      </c>
      <c r="K380" s="24" t="s">
        <v>1039</v>
      </c>
      <c r="L380" s="25">
        <v>0.243125453072674</v>
      </c>
      <c r="M380" s="25">
        <v>0.21538359466572307</v>
      </c>
      <c r="N380" s="25">
        <v>0.23460010309095997</v>
      </c>
      <c r="O380" s="25">
        <v>0.20968887931962538</v>
      </c>
      <c r="P380" s="26">
        <v>-4.7568427147882151</v>
      </c>
      <c r="Q380" s="26">
        <v>-5.1750542318096571</v>
      </c>
      <c r="R380" s="26">
        <v>-6.1487442705362989</v>
      </c>
      <c r="S380" s="27">
        <v>52.851714169141019</v>
      </c>
      <c r="T380" s="27">
        <v>55.205149879706092</v>
      </c>
      <c r="U380" s="25">
        <v>3.915999254982306E-2</v>
      </c>
      <c r="V380" s="28">
        <v>0.49626278520849726</v>
      </c>
      <c r="W380" s="25">
        <v>0.69130633373934225</v>
      </c>
      <c r="X380" s="29">
        <v>2.3180242634315423E-2</v>
      </c>
      <c r="Y380" s="28">
        <v>-3.9684828729470185</v>
      </c>
      <c r="Z380" s="28" t="e">
        <v>#N/A</v>
      </c>
      <c r="AA380" s="28">
        <v>45217000000</v>
      </c>
      <c r="AB380" s="28">
        <v>46445000000</v>
      </c>
      <c r="AC380" s="28">
        <v>570000000</v>
      </c>
      <c r="AD380" s="30">
        <v>5087000000</v>
      </c>
      <c r="AE380" s="36">
        <v>0.11205032435620209</v>
      </c>
      <c r="AF380" s="66" t="e">
        <f ca="1">_xll.BDP($H380,AF$1)/1000000</f>
        <v>#NAME?</v>
      </c>
      <c r="AG380" s="66" t="e">
        <f ca="1">_xll.BDP($H380,AG$1)</f>
        <v>#NAME?</v>
      </c>
      <c r="AH380" s="67" t="e">
        <f ca="1">_xll.BDP($H380,AH$1)</f>
        <v>#NAME?</v>
      </c>
      <c r="AI380" s="67" t="e">
        <f ca="1">_xll.BDP($H380,AI$1)</f>
        <v>#NAME?</v>
      </c>
      <c r="AJ380" s="67" t="e">
        <f ca="1">_xll.BDP($H380,AJ$1)</f>
        <v>#NAME?</v>
      </c>
      <c r="AK380" s="67" t="e">
        <f ca="1">_xll.BDP($H380,AK$1)</f>
        <v>#NAME?</v>
      </c>
      <c r="AL380" s="67" t="e">
        <f ca="1">_xll.BDP($H380,AL$1)</f>
        <v>#NAME?</v>
      </c>
      <c r="AM380" s="34" t="e">
        <f ca="1">_xll.BDP($H380,AM$1)</f>
        <v>#NAME?</v>
      </c>
      <c r="AN380" s="34" t="e">
        <f ca="1">_xll.BDP($H380,AN$1)</f>
        <v>#NAME?</v>
      </c>
      <c r="AO380" s="34" t="e">
        <f ca="1">_xll.BDP($H380,AO$1)</f>
        <v>#NAME?</v>
      </c>
      <c r="AP380" s="34" t="e">
        <f ca="1">_xll.BDP($H380,AP$1)</f>
        <v>#NAME?</v>
      </c>
      <c r="AQ380" s="129">
        <v>9.6057340000000005E-2</v>
      </c>
      <c r="AR380" s="129">
        <v>0.246141</v>
      </c>
      <c r="AS380" s="129">
        <v>8.3475000000000008E-2</v>
      </c>
      <c r="AT380" s="63" t="s">
        <v>3568</v>
      </c>
      <c r="AU380" s="63" t="s">
        <v>3568</v>
      </c>
      <c r="AV380" t="str">
        <f t="shared" si="112"/>
        <v>12/06/2001</v>
      </c>
      <c r="AW380" s="67">
        <v>0.68269517415353265</v>
      </c>
      <c r="AX380" s="60">
        <f t="shared" si="113"/>
        <v>0.68269517415353265</v>
      </c>
      <c r="AY380" s="60">
        <f t="shared" si="114"/>
        <v>35.055367279780022</v>
      </c>
      <c r="AZ380" s="60">
        <f t="shared" si="115"/>
        <v>35.738062453933551</v>
      </c>
      <c r="BA380" s="67">
        <v>5.3301823694653772</v>
      </c>
      <c r="BB380" s="60">
        <v>273.69682356623122</v>
      </c>
      <c r="BC380" s="67">
        <v>32.083649172871986</v>
      </c>
      <c r="BD380" s="60" t="e">
        <f ca="1">_xll.BDP($H380,BD$1)</f>
        <v>#NAME?</v>
      </c>
      <c r="BE380" s="60" t="e">
        <f t="shared" ca="1" si="116"/>
        <v>#NAME?</v>
      </c>
      <c r="BF380" s="63">
        <v>-5071.1109999999999</v>
      </c>
      <c r="BG380" s="63">
        <v>-1245.08</v>
      </c>
      <c r="BH380" s="63">
        <v>5761.8330000000005</v>
      </c>
      <c r="BI380" s="63">
        <v>-4646.1450000000004</v>
      </c>
      <c r="BJ380" s="63">
        <v>-310.22000000000003</v>
      </c>
      <c r="BK380" s="63">
        <v>3055.9430000000002</v>
      </c>
      <c r="BL380" s="45">
        <f t="shared" ca="1" si="117"/>
        <v>0</v>
      </c>
      <c r="BM380" s="45">
        <f t="shared" ca="1" si="118"/>
        <v>0</v>
      </c>
      <c r="BN380" s="45">
        <f t="shared" ca="1" si="119"/>
        <v>0</v>
      </c>
      <c r="BO380" s="45">
        <f t="shared" ca="1" si="120"/>
        <v>0</v>
      </c>
      <c r="BP380" s="45">
        <f t="shared" ca="1" si="121"/>
        <v>0</v>
      </c>
      <c r="BQ380" s="45">
        <f t="shared" ca="1" si="122"/>
        <v>0</v>
      </c>
      <c r="BR380" s="29">
        <f t="shared" ca="1" si="123"/>
        <v>0</v>
      </c>
      <c r="CI380" s="125">
        <f t="shared" si="110"/>
        <v>0.243125453072674</v>
      </c>
      <c r="CJ380">
        <f t="shared" si="140"/>
        <v>0</v>
      </c>
      <c r="CK380">
        <f t="shared" si="141"/>
        <v>0</v>
      </c>
      <c r="CL380">
        <f t="shared" si="142"/>
        <v>0</v>
      </c>
      <c r="CM380">
        <f t="shared" si="143"/>
        <v>1</v>
      </c>
      <c r="CN380">
        <f t="shared" si="144"/>
        <v>0</v>
      </c>
      <c r="CO380">
        <f t="shared" si="145"/>
        <v>0</v>
      </c>
      <c r="CP380">
        <f t="shared" si="146"/>
        <v>0</v>
      </c>
      <c r="CR380" t="e">
        <f ca="1">_xll.BDP($H380,CR$1)</f>
        <v>#NAME?</v>
      </c>
      <c r="CS380" t="e">
        <f ca="1">_xll.BDP($H380,CS$1)</f>
        <v>#NAME?</v>
      </c>
      <c r="CT380" s="121" t="e">
        <f ca="1">_xll.BDP($H380,CT$1)</f>
        <v>#NAME?</v>
      </c>
      <c r="CU380" s="122" t="e">
        <f ca="1">_xll.BDP($H380,CU$1)</f>
        <v>#NAME?</v>
      </c>
      <c r="CV380" s="122" t="e">
        <f ca="1">_xll.BDP($H380,CV$1)</f>
        <v>#NAME?</v>
      </c>
      <c r="CW380" s="122" t="e">
        <f ca="1">_xll.BDP($H380,CW$1)</f>
        <v>#NAME?</v>
      </c>
    </row>
    <row r="381" spans="1:101" hidden="1" x14ac:dyDescent="0.3">
      <c r="A381" t="str">
        <f t="shared" si="131"/>
        <v>9B</v>
      </c>
      <c r="B381">
        <v>9</v>
      </c>
      <c r="C381" s="31" t="s">
        <v>3296</v>
      </c>
      <c r="D381" s="31">
        <v>20</v>
      </c>
      <c r="E381" s="31">
        <v>1</v>
      </c>
      <c r="F381" s="33">
        <v>0.2</v>
      </c>
      <c r="G381" s="31" t="s">
        <v>2528</v>
      </c>
      <c r="H381" s="24" t="s">
        <v>338</v>
      </c>
      <c r="I381" s="34">
        <v>1380</v>
      </c>
      <c r="J381" s="34" t="str">
        <f t="shared" si="139"/>
        <v>1380MUSA US Equity</v>
      </c>
      <c r="K381" s="24" t="s">
        <v>1024</v>
      </c>
      <c r="L381" s="25">
        <v>0.25900909956550672</v>
      </c>
      <c r="M381" s="25">
        <v>0.38620854782712799</v>
      </c>
      <c r="N381" s="25">
        <v>0.24422867519463298</v>
      </c>
      <c r="O381" s="25">
        <v>0.34150816895444441</v>
      </c>
      <c r="P381" s="26">
        <v>30.186990252635766</v>
      </c>
      <c r="Q381" s="26">
        <v>23.007302395856151</v>
      </c>
      <c r="R381" s="26">
        <v>83.113438971026994</v>
      </c>
      <c r="S381" s="27">
        <v>5.1163493080427349</v>
      </c>
      <c r="T381" s="27">
        <v>5.2904320974490426</v>
      </c>
      <c r="U381" s="25">
        <v>0.5612207216712386</v>
      </c>
      <c r="V381" s="28">
        <v>1.8163735700870751</v>
      </c>
      <c r="W381" s="25">
        <v>0.1740143717226646</v>
      </c>
      <c r="X381" s="29">
        <v>4.0386929969241744E-2</v>
      </c>
      <c r="Y381" s="28">
        <v>18.056782351237842</v>
      </c>
      <c r="Z381" s="28">
        <v>26.899594096773871</v>
      </c>
      <c r="AA381" s="28">
        <v>2505900000</v>
      </c>
      <c r="AB381" s="28">
        <v>2833900000</v>
      </c>
      <c r="AC381" s="28" t="e">
        <v>#N/A</v>
      </c>
      <c r="AD381" s="30">
        <v>805200000</v>
      </c>
      <c r="AE381" s="36">
        <v>0</v>
      </c>
      <c r="AF381" s="66" t="e">
        <f ca="1">_xll.BDP($H381,AF$1)/1000000</f>
        <v>#NAME?</v>
      </c>
      <c r="AG381" s="66" t="e">
        <f ca="1">_xll.BDP($H381,AG$1)</f>
        <v>#NAME?</v>
      </c>
      <c r="AH381" s="67" t="e">
        <f ca="1">_xll.BDP($H381,AH$1)</f>
        <v>#NAME?</v>
      </c>
      <c r="AI381" s="67" t="e">
        <f ca="1">_xll.BDP($H381,AI$1)</f>
        <v>#NAME?</v>
      </c>
      <c r="AJ381" s="67" t="e">
        <f ca="1">_xll.BDP($H381,AJ$1)</f>
        <v>#NAME?</v>
      </c>
      <c r="AK381" s="67" t="e">
        <f ca="1">_xll.BDP($H381,AK$1)</f>
        <v>#NAME?</v>
      </c>
      <c r="AL381" s="67" t="e">
        <f ca="1">_xll.BDP($H381,AL$1)</f>
        <v>#NAME?</v>
      </c>
      <c r="AM381" s="34" t="e">
        <f ca="1">_xll.BDP($H381,AM$1)</f>
        <v>#NAME?</v>
      </c>
      <c r="AN381" s="34" t="e">
        <f ca="1">_xll.BDP($H381,AN$1)</f>
        <v>#NAME?</v>
      </c>
      <c r="AO381" s="34" t="e">
        <f ca="1">_xll.BDP($H381,AO$1)</f>
        <v>#NAME?</v>
      </c>
      <c r="AP381" s="34" t="e">
        <f ca="1">_xll.BDP($H381,AP$1)</f>
        <v>#NAME?</v>
      </c>
      <c r="AQ381" s="129" t="e">
        <v>#VALUE!</v>
      </c>
      <c r="AR381" s="129" t="e">
        <v>#VALUE!</v>
      </c>
      <c r="AS381" s="129">
        <v>0.28316020000000003</v>
      </c>
      <c r="AT381" s="63" t="s">
        <v>3569</v>
      </c>
      <c r="AU381" s="63" t="s">
        <v>3569</v>
      </c>
      <c r="AV381" t="str">
        <f t="shared" si="112"/>
        <v>27/04/2018</v>
      </c>
      <c r="AW381" s="67">
        <v>0.49382715429711294</v>
      </c>
      <c r="AX381" s="60">
        <f t="shared" si="113"/>
        <v>0.49382715429711294</v>
      </c>
      <c r="AY381" s="60">
        <f t="shared" si="114"/>
        <v>0</v>
      </c>
      <c r="AZ381" s="60">
        <f t="shared" si="115"/>
        <v>0.49382715429711294</v>
      </c>
      <c r="BA381" s="67">
        <v>4.4465859440295281</v>
      </c>
      <c r="BB381" s="60">
        <v>0</v>
      </c>
      <c r="BC381" s="67">
        <v>124.37056270875902</v>
      </c>
      <c r="BD381" s="60" t="e">
        <f ca="1">_xll.BDP($H381,BD$1)</f>
        <v>#NAME?</v>
      </c>
      <c r="BE381" s="60" t="e">
        <f t="shared" ca="1" si="116"/>
        <v>#NAME?</v>
      </c>
      <c r="BF381" s="63">
        <v>462.625</v>
      </c>
      <c r="BG381" s="63">
        <v>446.125</v>
      </c>
      <c r="BH381" s="63">
        <v>457</v>
      </c>
      <c r="BI381" s="63">
        <v>421.50700000000001</v>
      </c>
      <c r="BJ381" s="63">
        <v>408.87600000000003</v>
      </c>
      <c r="BK381" s="63">
        <v>465.26300000000003</v>
      </c>
      <c r="BL381" s="45">
        <f t="shared" ca="1" si="117"/>
        <v>0</v>
      </c>
      <c r="BM381" s="45">
        <f t="shared" ca="1" si="118"/>
        <v>0</v>
      </c>
      <c r="BN381" s="45">
        <f t="shared" ca="1" si="119"/>
        <v>0</v>
      </c>
      <c r="BO381" s="45">
        <f t="shared" ca="1" si="120"/>
        <v>0</v>
      </c>
      <c r="BP381" s="45">
        <f t="shared" ca="1" si="121"/>
        <v>0</v>
      </c>
      <c r="BQ381" s="45">
        <f t="shared" ca="1" si="122"/>
        <v>0</v>
      </c>
      <c r="BR381" s="29">
        <f t="shared" ca="1" si="123"/>
        <v>0</v>
      </c>
      <c r="CI381" s="125">
        <f t="shared" si="110"/>
        <v>0.25900909956550672</v>
      </c>
      <c r="CJ381">
        <f t="shared" si="140"/>
        <v>0</v>
      </c>
      <c r="CK381">
        <f t="shared" si="141"/>
        <v>0</v>
      </c>
      <c r="CL381">
        <f t="shared" si="142"/>
        <v>0</v>
      </c>
      <c r="CM381">
        <f t="shared" si="143"/>
        <v>1</v>
      </c>
      <c r="CN381">
        <f t="shared" si="144"/>
        <v>0</v>
      </c>
      <c r="CO381">
        <f t="shared" si="145"/>
        <v>0</v>
      </c>
      <c r="CP381">
        <f t="shared" si="146"/>
        <v>0</v>
      </c>
      <c r="CR381" t="e">
        <f ca="1">_xll.BDP($H381,CR$1)</f>
        <v>#NAME?</v>
      </c>
      <c r="CS381" t="e">
        <f ca="1">_xll.BDP($H381,CS$1)</f>
        <v>#NAME?</v>
      </c>
      <c r="CT381" s="121" t="e">
        <f ca="1">_xll.BDP($H381,CT$1)</f>
        <v>#NAME?</v>
      </c>
      <c r="CU381" s="122" t="e">
        <f ca="1">_xll.BDP($H381,CU$1)</f>
        <v>#NAME?</v>
      </c>
      <c r="CV381" s="122" t="e">
        <f ca="1">_xll.BDP($H381,CV$1)</f>
        <v>#NAME?</v>
      </c>
      <c r="CW381" s="122" t="e">
        <f ca="1">_xll.BDP($H381,CW$1)</f>
        <v>#NAME?</v>
      </c>
    </row>
    <row r="382" spans="1:101" hidden="1" x14ac:dyDescent="0.3">
      <c r="A382" t="str">
        <f t="shared" si="131"/>
        <v>9C</v>
      </c>
      <c r="B382">
        <v>9</v>
      </c>
      <c r="C382" s="31" t="s">
        <v>3294</v>
      </c>
      <c r="D382" s="31">
        <v>22</v>
      </c>
      <c r="E382" s="31">
        <v>1</v>
      </c>
      <c r="F382" s="33">
        <v>0.17</v>
      </c>
      <c r="G382" s="31" t="s">
        <v>2527</v>
      </c>
      <c r="H382" s="24" t="s">
        <v>236</v>
      </c>
      <c r="I382" s="34">
        <v>1382</v>
      </c>
      <c r="J382" s="34" t="str">
        <f t="shared" si="139"/>
        <v>1382ULTA US Equity</v>
      </c>
      <c r="K382" s="24" t="s">
        <v>903</v>
      </c>
      <c r="L382" s="25">
        <v>0.39644665830539849</v>
      </c>
      <c r="M382" s="25">
        <v>0.52831445232223595</v>
      </c>
      <c r="N382" s="25">
        <v>0.39453582847653607</v>
      </c>
      <c r="O382" s="25">
        <v>0.52647682801565387</v>
      </c>
      <c r="P382" s="26">
        <v>42.487750621875591</v>
      </c>
      <c r="Q382" s="26">
        <v>32.284690650141066</v>
      </c>
      <c r="R382" s="26">
        <v>66.852725305604494</v>
      </c>
      <c r="S382" s="27">
        <v>19.219375557983462</v>
      </c>
      <c r="T382" s="27">
        <v>21.620215544179505</v>
      </c>
      <c r="U382" s="25">
        <v>0.23522376864661057</v>
      </c>
      <c r="V382" s="28">
        <v>0.53339340986892358</v>
      </c>
      <c r="W382" s="25">
        <v>0.37540429475573406</v>
      </c>
      <c r="X382" s="29" t="e">
        <v>#N/A</v>
      </c>
      <c r="Y382" s="28">
        <v>11.993323558881672</v>
      </c>
      <c r="Z382" s="28">
        <v>20.631787730118532</v>
      </c>
      <c r="AA382" s="28">
        <v>3114240000</v>
      </c>
      <c r="AB382" s="28">
        <v>3125110000</v>
      </c>
      <c r="AC382" s="28">
        <v>42409000</v>
      </c>
      <c r="AD382" s="30">
        <v>1360513000</v>
      </c>
      <c r="AE382" s="36">
        <v>3.117133022617204E-2</v>
      </c>
      <c r="AF382" s="66" t="e">
        <f ca="1">_xll.BDP($H382,AF$1)/1000000</f>
        <v>#NAME?</v>
      </c>
      <c r="AG382" s="66" t="e">
        <f ca="1">_xll.BDP($H382,AG$1)</f>
        <v>#NAME?</v>
      </c>
      <c r="AH382" s="67" t="e">
        <f ca="1">_xll.BDP($H382,AH$1)</f>
        <v>#NAME?</v>
      </c>
      <c r="AI382" s="67" t="e">
        <f ca="1">_xll.BDP($H382,AI$1)</f>
        <v>#NAME?</v>
      </c>
      <c r="AJ382" s="67" t="e">
        <f ca="1">_xll.BDP($H382,AJ$1)</f>
        <v>#NAME?</v>
      </c>
      <c r="AK382" s="67" t="e">
        <f ca="1">_xll.BDP($H382,AK$1)</f>
        <v>#NAME?</v>
      </c>
      <c r="AL382" s="67" t="e">
        <f ca="1">_xll.BDP($H382,AL$1)</f>
        <v>#NAME?</v>
      </c>
      <c r="AM382" s="34" t="e">
        <f ca="1">_xll.BDP($H382,AM$1)</f>
        <v>#NAME?</v>
      </c>
      <c r="AN382" s="34" t="e">
        <f ca="1">_xll.BDP($H382,AN$1)</f>
        <v>#NAME?</v>
      </c>
      <c r="AO382" s="34" t="e">
        <f ca="1">_xll.BDP($H382,AO$1)</f>
        <v>#NAME?</v>
      </c>
      <c r="AP382" s="34" t="e">
        <f ca="1">_xll.BDP($H382,AP$1)</f>
        <v>#NAME?</v>
      </c>
      <c r="AQ382" s="129" t="e">
        <v>#VALUE!</v>
      </c>
      <c r="AR382" s="129">
        <v>0.1609035</v>
      </c>
      <c r="AS382" s="129">
        <v>0.14493790000000001</v>
      </c>
      <c r="AT382" s="63" t="s">
        <v>3998</v>
      </c>
      <c r="AU382" s="63" t="s">
        <v>3317</v>
      </c>
      <c r="AV382" t="str">
        <f t="shared" si="112"/>
        <v>#N/A N/A</v>
      </c>
      <c r="AW382" s="67" t="s">
        <v>3317</v>
      </c>
      <c r="AX382" s="60">
        <f t="shared" si="113"/>
        <v>0</v>
      </c>
      <c r="AY382" s="60">
        <f t="shared" ca="1" si="114"/>
        <v>0</v>
      </c>
      <c r="AZ382" s="60">
        <f t="shared" ca="1" si="115"/>
        <v>0</v>
      </c>
      <c r="BA382" s="67">
        <v>0</v>
      </c>
      <c r="BB382" s="60">
        <v>0</v>
      </c>
      <c r="BC382" s="67">
        <v>68.445524098777256</v>
      </c>
      <c r="BD382" s="60" t="e">
        <f ca="1">_xll.BDP($H382,BD$1)</f>
        <v>#NAME?</v>
      </c>
      <c r="BE382" s="60" t="e">
        <f t="shared" ca="1" si="116"/>
        <v>#NAME?</v>
      </c>
      <c r="BF382" s="63">
        <v>1257.519</v>
      </c>
      <c r="BG382" s="63">
        <v>1302.4000000000001</v>
      </c>
      <c r="BH382" s="63">
        <v>1354.1179999999999</v>
      </c>
      <c r="BI382" s="63">
        <v>1059.01</v>
      </c>
      <c r="BJ382" s="63">
        <v>1179.634</v>
      </c>
      <c r="BK382" s="63">
        <v>1118.905</v>
      </c>
      <c r="BL382" s="45">
        <f t="shared" ca="1" si="117"/>
        <v>0</v>
      </c>
      <c r="BM382" s="45">
        <f t="shared" ca="1" si="118"/>
        <v>0</v>
      </c>
      <c r="BN382" s="45">
        <f t="shared" ca="1" si="119"/>
        <v>0</v>
      </c>
      <c r="BO382" s="45">
        <f t="shared" ca="1" si="120"/>
        <v>0</v>
      </c>
      <c r="BP382" s="45">
        <f t="shared" ca="1" si="121"/>
        <v>0</v>
      </c>
      <c r="BQ382" s="45">
        <f t="shared" ca="1" si="122"/>
        <v>0</v>
      </c>
      <c r="BR382" s="29">
        <f t="shared" ca="1" si="123"/>
        <v>0</v>
      </c>
      <c r="CI382" s="125">
        <f t="shared" si="110"/>
        <v>0.39644665830539849</v>
      </c>
      <c r="CJ382">
        <f t="shared" si="140"/>
        <v>0</v>
      </c>
      <c r="CK382">
        <f t="shared" si="141"/>
        <v>0</v>
      </c>
      <c r="CL382">
        <f t="shared" si="142"/>
        <v>0</v>
      </c>
      <c r="CM382">
        <f t="shared" si="143"/>
        <v>0</v>
      </c>
      <c r="CN382">
        <f t="shared" si="144"/>
        <v>1</v>
      </c>
      <c r="CO382">
        <f t="shared" si="145"/>
        <v>0</v>
      </c>
      <c r="CP382">
        <f t="shared" si="146"/>
        <v>0</v>
      </c>
      <c r="CR382" t="e">
        <f ca="1">_xll.BDP($H382,CR$1)</f>
        <v>#NAME?</v>
      </c>
      <c r="CS382" t="e">
        <f ca="1">_xll.BDP($H382,CS$1)</f>
        <v>#NAME?</v>
      </c>
      <c r="CT382" s="121" t="e">
        <f ca="1">_xll.BDP($H382,CT$1)</f>
        <v>#NAME?</v>
      </c>
      <c r="CU382" s="122" t="e">
        <f ca="1">_xll.BDP($H382,CU$1)</f>
        <v>#NAME?</v>
      </c>
      <c r="CV382" s="122" t="e">
        <f ca="1">_xll.BDP($H382,CV$1)</f>
        <v>#NAME?</v>
      </c>
      <c r="CW382" s="122" t="e">
        <f ca="1">_xll.BDP($H382,CW$1)</f>
        <v>#NAME?</v>
      </c>
    </row>
    <row r="383" spans="1:101" hidden="1" x14ac:dyDescent="0.3">
      <c r="A383" t="str">
        <f t="shared" si="131"/>
        <v>9B</v>
      </c>
      <c r="B383">
        <v>9</v>
      </c>
      <c r="C383" s="31" t="s">
        <v>3296</v>
      </c>
      <c r="D383" s="31">
        <v>25</v>
      </c>
      <c r="E383" s="31">
        <v>5</v>
      </c>
      <c r="F383" s="31" t="s">
        <v>2368</v>
      </c>
      <c r="G383" s="31" t="s">
        <v>3188</v>
      </c>
      <c r="H383" s="24" t="s">
        <v>6</v>
      </c>
      <c r="I383" s="35">
        <v>1383</v>
      </c>
      <c r="J383" s="34" t="str">
        <f t="shared" si="139"/>
        <v>1383DOCU US Equity</v>
      </c>
      <c r="K383" s="24" t="s">
        <v>586</v>
      </c>
      <c r="L383" s="25">
        <v>75.833120896823345</v>
      </c>
      <c r="M383" s="25">
        <v>-0.38399893592258838</v>
      </c>
      <c r="N383" s="25">
        <v>-0.49270747495919232</v>
      </c>
      <c r="O383" s="25">
        <v>-9.7469778080694472E-2</v>
      </c>
      <c r="P383" s="26">
        <v>-5.129567744393114</v>
      </c>
      <c r="Q383" s="26">
        <v>-5.6687477719278094</v>
      </c>
      <c r="R383" s="26">
        <v>-12.661945429932059</v>
      </c>
      <c r="S383" s="27">
        <v>-13.112952331307664</v>
      </c>
      <c r="T383" s="27">
        <v>2.9119823205473954</v>
      </c>
      <c r="U383" s="25">
        <v>-0.14704254245583886</v>
      </c>
      <c r="V383" s="28">
        <v>-28.421649843369313</v>
      </c>
      <c r="W383" s="25">
        <v>0.23946204014889938</v>
      </c>
      <c r="X383" s="29">
        <v>7.5947360076105913E-3</v>
      </c>
      <c r="Y383" s="28">
        <v>36.324082394163817</v>
      </c>
      <c r="Z383" s="28" t="e">
        <v>#N/A</v>
      </c>
      <c r="AA383" s="28">
        <v>120292000</v>
      </c>
      <c r="AB383" s="28">
        <v>473911000</v>
      </c>
      <c r="AC383" s="28">
        <v>572711000</v>
      </c>
      <c r="AD383" s="30">
        <v>544108000</v>
      </c>
      <c r="AE383" s="36">
        <v>1.0525686077028824</v>
      </c>
      <c r="AF383" s="66" t="e">
        <f ca="1">_xll.BDP($H383,AF$1)/1000000</f>
        <v>#NAME?</v>
      </c>
      <c r="AG383" s="66" t="e">
        <f ca="1">_xll.BDP($H383,AG$1)</f>
        <v>#NAME?</v>
      </c>
      <c r="AH383" s="67" t="e">
        <f ca="1">_xll.BDP($H383,AH$1)</f>
        <v>#NAME?</v>
      </c>
      <c r="AI383" s="67" t="e">
        <f ca="1">_xll.BDP($H383,AI$1)</f>
        <v>#NAME?</v>
      </c>
      <c r="AJ383" s="67" t="e">
        <f ca="1">_xll.BDP($H383,AJ$1)</f>
        <v>#NAME?</v>
      </c>
      <c r="AK383" s="67" t="e">
        <f ca="1">_xll.BDP($H383,AK$1)</f>
        <v>#NAME?</v>
      </c>
      <c r="AL383" s="67" t="e">
        <f ca="1">_xll.BDP($H383,AL$1)</f>
        <v>#NAME?</v>
      </c>
      <c r="AM383" s="34" t="e">
        <f ca="1">_xll.BDP($H383,AM$1)</f>
        <v>#NAME?</v>
      </c>
      <c r="AN383" s="34" t="e">
        <f ca="1">_xll.BDP($H383,AN$1)</f>
        <v>#NAME?</v>
      </c>
      <c r="AO383" s="34" t="e">
        <f ca="1">_xll.BDP($H383,AO$1)</f>
        <v>#NAME?</v>
      </c>
      <c r="AP383" s="34" t="e">
        <f ca="1">_xll.BDP($H383,AP$1)</f>
        <v>#NAME?</v>
      </c>
      <c r="AQ383" s="129" t="e">
        <v>#VALUE!</v>
      </c>
      <c r="AR383" s="129" t="e">
        <v>#VALUE!</v>
      </c>
      <c r="AS383" s="129" t="e">
        <v>#VALUE!</v>
      </c>
      <c r="AT383" s="63" t="s">
        <v>3570</v>
      </c>
      <c r="AU383" s="63" t="s">
        <v>3570</v>
      </c>
      <c r="AV383" t="str">
        <f t="shared" si="112"/>
        <v>27/04/2000</v>
      </c>
      <c r="AW383" s="67" t="s">
        <v>3317</v>
      </c>
      <c r="AX383" s="60">
        <f t="shared" si="113"/>
        <v>0</v>
      </c>
      <c r="AY383" s="60">
        <f t="shared" ca="1" si="114"/>
        <v>0</v>
      </c>
      <c r="AZ383" s="60">
        <f t="shared" ca="1" si="115"/>
        <v>0</v>
      </c>
      <c r="BA383" s="67" t="s">
        <v>3317</v>
      </c>
      <c r="BB383" s="60">
        <v>0</v>
      </c>
      <c r="BC383" s="67" t="s">
        <v>3317</v>
      </c>
      <c r="BD383" s="60" t="e">
        <f ca="1">_xll.BDP($H383,BD$1)</f>
        <v>#NAME?</v>
      </c>
      <c r="BE383" s="60" t="e">
        <f t="shared" ca="1" si="116"/>
        <v>#NAME?</v>
      </c>
      <c r="BF383" s="63">
        <v>532.31600000000003</v>
      </c>
      <c r="BG383" s="63">
        <v>565.75</v>
      </c>
      <c r="BH383" s="63">
        <v>661.25</v>
      </c>
      <c r="BI383" s="63">
        <v>542.76499999999999</v>
      </c>
      <c r="BJ383" s="63">
        <v>612.08299999999997</v>
      </c>
      <c r="BK383" s="63">
        <v>691.77200000000005</v>
      </c>
      <c r="BL383" s="45">
        <f t="shared" ca="1" si="117"/>
        <v>0</v>
      </c>
      <c r="BM383" s="45">
        <f t="shared" ca="1" si="118"/>
        <v>0</v>
      </c>
      <c r="BN383" s="45">
        <f t="shared" ca="1" si="119"/>
        <v>0</v>
      </c>
      <c r="BO383" s="45">
        <f t="shared" ca="1" si="120"/>
        <v>0</v>
      </c>
      <c r="BP383" s="45">
        <f t="shared" ca="1" si="121"/>
        <v>0</v>
      </c>
      <c r="BQ383" s="45">
        <f t="shared" ca="1" si="122"/>
        <v>0</v>
      </c>
      <c r="BR383" s="29">
        <f t="shared" ca="1" si="123"/>
        <v>0</v>
      </c>
      <c r="CI383" s="125">
        <f t="shared" si="110"/>
        <v>75.833120896823345</v>
      </c>
      <c r="CJ383">
        <f t="shared" si="140"/>
        <v>1</v>
      </c>
      <c r="CK383">
        <f t="shared" si="141"/>
        <v>0</v>
      </c>
      <c r="CL383">
        <f t="shared" si="142"/>
        <v>0</v>
      </c>
      <c r="CM383">
        <f t="shared" si="143"/>
        <v>0</v>
      </c>
      <c r="CN383">
        <f t="shared" si="144"/>
        <v>0</v>
      </c>
      <c r="CO383">
        <f t="shared" si="145"/>
        <v>0</v>
      </c>
      <c r="CP383">
        <f t="shared" si="146"/>
        <v>0</v>
      </c>
      <c r="CR383" t="e">
        <f ca="1">_xll.BDP($H383,CR$1)</f>
        <v>#NAME?</v>
      </c>
      <c r="CS383" t="e">
        <f ca="1">_xll.BDP($H383,CS$1)</f>
        <v>#NAME?</v>
      </c>
      <c r="CT383" s="121" t="e">
        <f ca="1">_xll.BDP($H383,CT$1)</f>
        <v>#NAME?</v>
      </c>
      <c r="CU383" s="122" t="e">
        <f ca="1">_xll.BDP($H383,CU$1)</f>
        <v>#NAME?</v>
      </c>
      <c r="CV383" s="122" t="e">
        <f ca="1">_xll.BDP($H383,CV$1)</f>
        <v>#NAME?</v>
      </c>
      <c r="CW383" s="122" t="e">
        <f ca="1">_xll.BDP($H383,CW$1)</f>
        <v>#NAME?</v>
      </c>
    </row>
    <row r="384" spans="1:101" hidden="1" x14ac:dyDescent="0.3">
      <c r="A384" t="str">
        <f t="shared" si="131"/>
        <v>10</v>
      </c>
      <c r="B384">
        <v>10</v>
      </c>
      <c r="C384" s="31"/>
      <c r="D384" s="31">
        <v>21</v>
      </c>
      <c r="E384" s="31">
        <v>13</v>
      </c>
      <c r="F384" s="33">
        <v>0.19</v>
      </c>
      <c r="G384" s="31" t="s">
        <v>3270</v>
      </c>
      <c r="H384" s="24" t="s">
        <v>157</v>
      </c>
      <c r="I384" s="35">
        <v>1395</v>
      </c>
      <c r="J384" s="34" t="str">
        <f t="shared" si="139"/>
        <v>1395CTSH US Equity</v>
      </c>
      <c r="K384" s="24" t="s">
        <v>804</v>
      </c>
      <c r="L384" s="25">
        <v>0.55454522802470896</v>
      </c>
      <c r="M384" s="25">
        <v>0.52577502214348981</v>
      </c>
      <c r="N384" s="25">
        <v>0.28854202251473005</v>
      </c>
      <c r="O384" s="25">
        <v>0.26138265081461909</v>
      </c>
      <c r="P384" s="26">
        <v>21.378034178730815</v>
      </c>
      <c r="Q384" s="26">
        <v>16.303842925729583</v>
      </c>
      <c r="R384" s="26">
        <v>18.730210278476903</v>
      </c>
      <c r="S384" s="27">
        <v>20.240490588272486</v>
      </c>
      <c r="T384" s="27">
        <v>19.435865760757668</v>
      </c>
      <c r="U384" s="25">
        <v>-8.0449326835714874E-2</v>
      </c>
      <c r="V384" s="28">
        <v>-0.27796803652968038</v>
      </c>
      <c r="W384" s="25">
        <v>0.69769107841516509</v>
      </c>
      <c r="X384" s="29">
        <v>1.7252820172528202E-2</v>
      </c>
      <c r="Y384" s="28">
        <v>5.1430596072111232</v>
      </c>
      <c r="Z384" s="28">
        <v>12.514734257198912</v>
      </c>
      <c r="AA384" s="28">
        <v>5645000000</v>
      </c>
      <c r="AB384" s="28">
        <v>11355000000</v>
      </c>
      <c r="AC384" s="28">
        <v>655000000</v>
      </c>
      <c r="AD384" s="30">
        <v>2991000000</v>
      </c>
      <c r="AE384" s="36">
        <v>0.21899030424607155</v>
      </c>
      <c r="AF384" s="66" t="e">
        <f ca="1">_xll.BDP($H384,AF$1)/1000000</f>
        <v>#NAME?</v>
      </c>
      <c r="AG384" s="66" t="e">
        <f ca="1">_xll.BDP($H384,AG$1)</f>
        <v>#NAME?</v>
      </c>
      <c r="AH384" s="67" t="e">
        <f ca="1">_xll.BDP($H384,AH$1)</f>
        <v>#NAME?</v>
      </c>
      <c r="AI384" s="67" t="e">
        <f ca="1">_xll.BDP($H384,AI$1)</f>
        <v>#NAME?</v>
      </c>
      <c r="AJ384" s="67" t="e">
        <f ca="1">_xll.BDP($H384,AJ$1)</f>
        <v>#NAME?</v>
      </c>
      <c r="AK384" s="67" t="e">
        <f ca="1">_xll.BDP($H384,AK$1)</f>
        <v>#NAME?</v>
      </c>
      <c r="AL384" s="67" t="e">
        <f ca="1">_xll.BDP($H384,AL$1)</f>
        <v>#NAME?</v>
      </c>
      <c r="AM384" s="34" t="e">
        <f ca="1">_xll.BDP($H384,AM$1)</f>
        <v>#NAME?</v>
      </c>
      <c r="AN384" s="34" t="e">
        <f ca="1">_xll.BDP($H384,AN$1)</f>
        <v>#NAME?</v>
      </c>
      <c r="AO384" s="34" t="e">
        <f ca="1">_xll.BDP($H384,AO$1)</f>
        <v>#NAME?</v>
      </c>
      <c r="AP384" s="34" t="e">
        <f ca="1">_xll.BDP($H384,AP$1)</f>
        <v>#NAME?</v>
      </c>
      <c r="AQ384" s="129">
        <v>0.1664359</v>
      </c>
      <c r="AR384" s="129">
        <v>6.3825380000000001E-2</v>
      </c>
      <c r="AS384" s="129">
        <v>-1.9213640000000003E-3</v>
      </c>
      <c r="AT384" s="63" t="s">
        <v>3572</v>
      </c>
      <c r="AU384" s="63" t="s">
        <v>3572</v>
      </c>
      <c r="AV384" t="str">
        <f t="shared" si="112"/>
        <v>13/11/1961</v>
      </c>
      <c r="AW384" s="67">
        <v>1.7119243899371293</v>
      </c>
      <c r="AX384" s="60">
        <f t="shared" si="113"/>
        <v>1.7119243899371293</v>
      </c>
      <c r="AY384" s="60">
        <f t="shared" si="114"/>
        <v>-5.9176604321507967E-2</v>
      </c>
      <c r="AZ384" s="60">
        <f t="shared" si="115"/>
        <v>1.6527477856156212</v>
      </c>
      <c r="BA384" s="67">
        <v>24.429694323144108</v>
      </c>
      <c r="BB384" s="60">
        <v>-0.84446857767426309</v>
      </c>
      <c r="BC384" s="67">
        <v>77.442794759825333</v>
      </c>
      <c r="BD384" s="60" t="e">
        <f ca="1">_xll.BDP($H384,BD$1)</f>
        <v>#NAME?</v>
      </c>
      <c r="BE384" s="60" t="e">
        <f t="shared" ca="1" si="116"/>
        <v>#NAME?</v>
      </c>
      <c r="BF384" s="63">
        <v>2139.4290000000001</v>
      </c>
      <c r="BG384" s="63">
        <v>2309.5239999999999</v>
      </c>
      <c r="BH384" s="63">
        <v>2518.0770000000002</v>
      </c>
      <c r="BI384" s="63">
        <v>2175.1530000000002</v>
      </c>
      <c r="BJ384" s="63">
        <v>2293.096</v>
      </c>
      <c r="BK384" s="63">
        <v>2532.27</v>
      </c>
      <c r="BL384" s="45">
        <f t="shared" ca="1" si="117"/>
        <v>0</v>
      </c>
      <c r="BM384" s="45">
        <f t="shared" ca="1" si="118"/>
        <v>0</v>
      </c>
      <c r="BN384" s="45">
        <f t="shared" ca="1" si="119"/>
        <v>0</v>
      </c>
      <c r="BO384" s="45">
        <f t="shared" ca="1" si="120"/>
        <v>0</v>
      </c>
      <c r="BP384" s="45">
        <f t="shared" ca="1" si="121"/>
        <v>0</v>
      </c>
      <c r="BQ384" s="45">
        <f t="shared" ca="1" si="122"/>
        <v>0</v>
      </c>
      <c r="BR384" s="29">
        <f t="shared" ca="1" si="123"/>
        <v>0</v>
      </c>
      <c r="CI384" s="125">
        <f t="shared" ref="CI384:CI447" si="147">IFERROR(L384,M384)</f>
        <v>0.55454522802470896</v>
      </c>
      <c r="CJ384">
        <f t="shared" si="140"/>
        <v>0</v>
      </c>
      <c r="CK384">
        <f t="shared" si="141"/>
        <v>0</v>
      </c>
      <c r="CL384">
        <f t="shared" si="142"/>
        <v>0</v>
      </c>
      <c r="CM384">
        <f t="shared" si="143"/>
        <v>0</v>
      </c>
      <c r="CN384">
        <f t="shared" si="144"/>
        <v>0</v>
      </c>
      <c r="CO384">
        <f t="shared" si="145"/>
        <v>0</v>
      </c>
      <c r="CP384">
        <f t="shared" si="146"/>
        <v>1</v>
      </c>
      <c r="CR384" t="e">
        <f ca="1">_xll.BDP($H384,CR$1)</f>
        <v>#NAME?</v>
      </c>
      <c r="CS384" t="e">
        <f ca="1">_xll.BDP($H384,CS$1)</f>
        <v>#NAME?</v>
      </c>
      <c r="CT384" s="121" t="e">
        <f ca="1">_xll.BDP($H384,CT$1)</f>
        <v>#NAME?</v>
      </c>
      <c r="CU384" s="122" t="e">
        <f ca="1">_xll.BDP($H384,CU$1)</f>
        <v>#NAME?</v>
      </c>
      <c r="CV384" s="122" t="e">
        <f ca="1">_xll.BDP($H384,CV$1)</f>
        <v>#NAME?</v>
      </c>
      <c r="CW384" s="122" t="e">
        <f ca="1">_xll.BDP($H384,CW$1)</f>
        <v>#NAME?</v>
      </c>
    </row>
    <row r="385" spans="1:134" hidden="1" x14ac:dyDescent="0.3">
      <c r="A385" t="str">
        <f t="shared" si="131"/>
        <v>7A</v>
      </c>
      <c r="B385">
        <v>7</v>
      </c>
      <c r="C385" s="31" t="s">
        <v>3295</v>
      </c>
      <c r="D385" s="31">
        <v>41</v>
      </c>
      <c r="E385" s="31">
        <v>1</v>
      </c>
      <c r="F385" s="33">
        <v>0.2</v>
      </c>
      <c r="G385" s="31" t="s">
        <v>3197</v>
      </c>
      <c r="H385" s="24" t="s">
        <v>2200</v>
      </c>
      <c r="I385" s="34">
        <v>1396</v>
      </c>
      <c r="J385" s="34" t="str">
        <f t="shared" si="139"/>
        <v>1396SIM DC Equity</v>
      </c>
      <c r="K385" s="24" t="s">
        <v>2201</v>
      </c>
      <c r="L385" s="25">
        <v>0.64658454736190851</v>
      </c>
      <c r="M385" s="25">
        <v>0.39415358886588769</v>
      </c>
      <c r="N385" s="25">
        <v>0.50765111263116225</v>
      </c>
      <c r="O385" s="25">
        <v>0.33070133719417827</v>
      </c>
      <c r="P385" s="26">
        <v>30.895042227722485</v>
      </c>
      <c r="Q385" s="26">
        <v>23.920810128932121</v>
      </c>
      <c r="R385" s="26">
        <v>31.263985462049636</v>
      </c>
      <c r="S385" s="27">
        <v>29.137736121260719</v>
      </c>
      <c r="T385" s="27">
        <v>25.088596854009499</v>
      </c>
      <c r="U385" s="25">
        <v>-8.4739850360995958E-4</v>
      </c>
      <c r="V385" s="28">
        <v>-3.3594398235282526E-3</v>
      </c>
      <c r="W385" s="25">
        <v>0.54810824470625941</v>
      </c>
      <c r="X385" s="29" t="e">
        <v>#N/A</v>
      </c>
      <c r="Y385" s="28">
        <v>10.247068384056586</v>
      </c>
      <c r="Z385" s="28">
        <v>6.1007773728254389</v>
      </c>
      <c r="AA385" s="28">
        <v>319307000</v>
      </c>
      <c r="AB385" s="28">
        <v>380573000</v>
      </c>
      <c r="AC385" s="28" t="e">
        <v>#N/A</v>
      </c>
      <c r="AD385" s="30">
        <v>67254000</v>
      </c>
      <c r="AE385" s="36">
        <v>0</v>
      </c>
      <c r="AF385" s="66" t="e">
        <f ca="1">_xll.BDP($H385,AF$1)/1000000</f>
        <v>#NAME?</v>
      </c>
      <c r="AG385" s="66" t="e">
        <f ca="1">_xll.BDP($H385,AG$1)</f>
        <v>#NAME?</v>
      </c>
      <c r="AH385" s="67" t="e">
        <f ca="1">_xll.BDP($H385,AH$1)</f>
        <v>#NAME?</v>
      </c>
      <c r="AI385" s="67" t="e">
        <f ca="1">_xll.BDP($H385,AI$1)</f>
        <v>#NAME?</v>
      </c>
      <c r="AJ385" s="67" t="e">
        <f ca="1">_xll.BDP($H385,AJ$1)</f>
        <v>#NAME?</v>
      </c>
      <c r="AK385" s="67" t="e">
        <f ca="1">_xll.BDP($H385,AK$1)</f>
        <v>#NAME?</v>
      </c>
      <c r="AL385" s="67" t="e">
        <f ca="1">_xll.BDP($H385,AL$1)</f>
        <v>#NAME?</v>
      </c>
      <c r="AM385" s="34" t="e">
        <f ca="1">_xll.BDP($H385,AM$1)</f>
        <v>#NAME?</v>
      </c>
      <c r="AN385" s="34" t="e">
        <f ca="1">_xll.BDP($H385,AN$1)</f>
        <v>#NAME?</v>
      </c>
      <c r="AO385" s="34" t="e">
        <f ca="1">_xll.BDP($H385,AO$1)</f>
        <v>#NAME?</v>
      </c>
      <c r="AP385" s="34" t="e">
        <f ca="1">_xll.BDP($H385,AP$1)</f>
        <v>#NAME?</v>
      </c>
      <c r="AQ385" s="129">
        <v>0.23128190000000001</v>
      </c>
      <c r="AR385" s="129">
        <v>0.20050590000000001</v>
      </c>
      <c r="AS385" s="129">
        <v>0.15606249999999999</v>
      </c>
      <c r="AT385" s="63" t="s">
        <v>4074</v>
      </c>
      <c r="AU385" s="63" t="s">
        <v>3317</v>
      </c>
      <c r="AV385" t="str">
        <f t="shared" si="112"/>
        <v>01/11/1999</v>
      </c>
      <c r="AW385" s="67">
        <v>1.0316368638239339</v>
      </c>
      <c r="AX385" s="60">
        <f t="shared" si="113"/>
        <v>1.0316368638239339</v>
      </c>
      <c r="AY385" s="60">
        <f t="shared" si="114"/>
        <v>0</v>
      </c>
      <c r="AZ385" s="60">
        <f t="shared" si="115"/>
        <v>1.0316368638239339</v>
      </c>
      <c r="BA385" s="67">
        <v>39.962757329679413</v>
      </c>
      <c r="BB385" s="60">
        <v>0</v>
      </c>
      <c r="BC385" s="67">
        <v>39.962757329679413</v>
      </c>
      <c r="BD385" s="60" t="e">
        <f ca="1">_xll.BDP($H385,BD$1)</f>
        <v>#NAME?</v>
      </c>
      <c r="BE385" s="60" t="e">
        <f t="shared" ca="1" si="116"/>
        <v>#NAME?</v>
      </c>
      <c r="BF385" s="63">
        <v>105.35000000000001</v>
      </c>
      <c r="BG385" s="63">
        <v>120.5</v>
      </c>
      <c r="BH385" s="63">
        <v>140</v>
      </c>
      <c r="BI385" s="63">
        <v>20.6</v>
      </c>
      <c r="BJ385" s="63">
        <v>59.613</v>
      </c>
      <c r="BK385" s="63">
        <v>71.78</v>
      </c>
      <c r="BL385" s="45">
        <f t="shared" ca="1" si="117"/>
        <v>0</v>
      </c>
      <c r="BM385" s="45">
        <f t="shared" ca="1" si="118"/>
        <v>0</v>
      </c>
      <c r="BN385" s="45">
        <f t="shared" ca="1" si="119"/>
        <v>0</v>
      </c>
      <c r="BO385" s="45">
        <f t="shared" ca="1" si="120"/>
        <v>0</v>
      </c>
      <c r="BP385" s="45">
        <f t="shared" ca="1" si="121"/>
        <v>0</v>
      </c>
      <c r="BQ385" s="45">
        <f t="shared" ca="1" si="122"/>
        <v>0</v>
      </c>
      <c r="BR385" s="29">
        <f t="shared" ca="1" si="123"/>
        <v>0</v>
      </c>
      <c r="CI385" s="125">
        <f t="shared" si="147"/>
        <v>0.64658454736190851</v>
      </c>
      <c r="CJ385">
        <f t="shared" si="140"/>
        <v>0</v>
      </c>
      <c r="CK385">
        <f t="shared" si="141"/>
        <v>0</v>
      </c>
      <c r="CL385">
        <f t="shared" si="142"/>
        <v>0</v>
      </c>
      <c r="CM385">
        <f t="shared" si="143"/>
        <v>0</v>
      </c>
      <c r="CN385">
        <f t="shared" si="144"/>
        <v>0</v>
      </c>
      <c r="CO385">
        <f t="shared" si="145"/>
        <v>0</v>
      </c>
      <c r="CP385">
        <f t="shared" si="146"/>
        <v>1</v>
      </c>
      <c r="CR385" t="e">
        <f ca="1">_xll.BDP($H385,CR$1)</f>
        <v>#NAME?</v>
      </c>
      <c r="CS385" t="e">
        <f ca="1">_xll.BDP($H385,CS$1)</f>
        <v>#NAME?</v>
      </c>
      <c r="CT385" s="121" t="e">
        <f ca="1">_xll.BDP($H385,CT$1)</f>
        <v>#NAME?</v>
      </c>
      <c r="CU385" s="122" t="e">
        <f ca="1">_xll.BDP($H385,CU$1)</f>
        <v>#NAME?</v>
      </c>
      <c r="CV385" s="122" t="e">
        <f ca="1">_xll.BDP($H385,CV$1)</f>
        <v>#NAME?</v>
      </c>
      <c r="CW385" s="122" t="e">
        <f ca="1">_xll.BDP($H385,CW$1)</f>
        <v>#NAME?</v>
      </c>
    </row>
    <row r="386" spans="1:134" hidden="1" x14ac:dyDescent="0.3">
      <c r="A386" t="str">
        <f t="shared" si="131"/>
        <v>9C</v>
      </c>
      <c r="B386">
        <v>9</v>
      </c>
      <c r="C386" s="31" t="s">
        <v>3294</v>
      </c>
      <c r="D386" s="31">
        <v>46</v>
      </c>
      <c r="E386" s="31">
        <v>3</v>
      </c>
      <c r="F386" s="33">
        <v>0.13</v>
      </c>
      <c r="G386" s="31" t="s">
        <v>2616</v>
      </c>
      <c r="H386" s="31" t="s">
        <v>480</v>
      </c>
      <c r="I386" s="35">
        <v>1399</v>
      </c>
      <c r="J386" s="34" t="str">
        <f t="shared" si="139"/>
        <v>1399PLC CN Equity</v>
      </c>
      <c r="K386" s="24" t="s">
        <v>555</v>
      </c>
      <c r="L386" s="25">
        <v>0.13238537126558941</v>
      </c>
      <c r="M386" s="25">
        <v>0.14319635855558693</v>
      </c>
      <c r="N386" s="25">
        <v>6.0010119047814989E-2</v>
      </c>
      <c r="O386" s="25">
        <v>6.500257771053751E-2</v>
      </c>
      <c r="P386" s="26">
        <v>5.0101314690041878</v>
      </c>
      <c r="Q386" s="26">
        <v>3.419391014803244</v>
      </c>
      <c r="R386" s="26">
        <v>3.5826447050970414</v>
      </c>
      <c r="S386" s="27">
        <v>22.121541258957738</v>
      </c>
      <c r="T386" s="27">
        <v>21.39227799120296</v>
      </c>
      <c r="U386" s="25">
        <v>0.20104475398045657</v>
      </c>
      <c r="V386" s="28">
        <v>3.7484472309772876</v>
      </c>
      <c r="W386" s="25">
        <v>0.36937510270126256</v>
      </c>
      <c r="X386" s="29">
        <v>3.9221070986196281E-2</v>
      </c>
      <c r="Y386" s="28">
        <v>35.899731089327915</v>
      </c>
      <c r="Z386" s="28">
        <v>18.524133624816884</v>
      </c>
      <c r="AA386" s="28">
        <v>346780194</v>
      </c>
      <c r="AB386" s="28">
        <v>763933720</v>
      </c>
      <c r="AC386" s="28">
        <v>6775228.2680454543</v>
      </c>
      <c r="AD386" s="30">
        <v>64965695.783872724</v>
      </c>
      <c r="AE386" s="36">
        <v>0.10428932048361679</v>
      </c>
      <c r="AF386" s="66" t="e">
        <f ca="1">_xll.BDP($H386,AF$1)/1000000</f>
        <v>#NAME?</v>
      </c>
      <c r="AG386" s="66" t="e">
        <f ca="1">_xll.BDP($H386,AG$1)</f>
        <v>#NAME?</v>
      </c>
      <c r="AH386" s="67" t="e">
        <f ca="1">_xll.BDP($H386,AH$1)</f>
        <v>#NAME?</v>
      </c>
      <c r="AI386" s="67" t="e">
        <f ca="1">_xll.BDP($H386,AI$1)</f>
        <v>#NAME?</v>
      </c>
      <c r="AJ386" s="67" t="e">
        <f ca="1">_xll.BDP($H386,AJ$1)</f>
        <v>#NAME?</v>
      </c>
      <c r="AK386" s="67" t="e">
        <f ca="1">_xll.BDP($H386,AK$1)</f>
        <v>#NAME?</v>
      </c>
      <c r="AL386" s="67" t="e">
        <f ca="1">_xll.BDP($H386,AL$1)</f>
        <v>#NAME?</v>
      </c>
      <c r="AM386" s="34" t="e">
        <f ca="1">_xll.BDP($H386,AM$1)</f>
        <v>#NAME?</v>
      </c>
      <c r="AN386" s="34" t="e">
        <f ca="1">_xll.BDP($H386,AN$1)</f>
        <v>#NAME?</v>
      </c>
      <c r="AO386" s="34" t="e">
        <f ca="1">_xll.BDP($H386,AO$1)</f>
        <v>#NAME?</v>
      </c>
      <c r="AP386" s="34" t="e">
        <f ca="1">_xll.BDP($H386,AP$1)</f>
        <v>#NAME?</v>
      </c>
      <c r="AQ386" s="129" t="e">
        <v>#VALUE!</v>
      </c>
      <c r="AR386" s="129">
        <v>0.1346067</v>
      </c>
      <c r="AS386" s="129">
        <v>2.8615410000000001E-2</v>
      </c>
      <c r="AT386" s="63" t="s">
        <v>3573</v>
      </c>
      <c r="AU386" s="63" t="s">
        <v>3573</v>
      </c>
      <c r="AV386" t="str">
        <f t="shared" si="112"/>
        <v>05/06/1997</v>
      </c>
      <c r="AW386" s="67">
        <v>1.8881987587512157</v>
      </c>
      <c r="AX386" s="60">
        <f t="shared" si="113"/>
        <v>1.8881987587512157</v>
      </c>
      <c r="AY386" s="60">
        <f t="shared" si="114"/>
        <v>-0.18814643908827128</v>
      </c>
      <c r="AZ386" s="60">
        <f t="shared" si="115"/>
        <v>1.7000523196629445</v>
      </c>
      <c r="BA386" s="67">
        <v>52.94701368089261</v>
      </c>
      <c r="BB386" s="60">
        <v>-5.2758175156339391</v>
      </c>
      <c r="BC386" s="67">
        <v>52.94701368089261</v>
      </c>
      <c r="BD386" s="60" t="e">
        <f ca="1">_xll.BDP($H386,BD$1)</f>
        <v>#NAME?</v>
      </c>
      <c r="BE386" s="60" t="e">
        <f t="shared" ca="1" si="116"/>
        <v>#NAME?</v>
      </c>
      <c r="BF386" s="63">
        <v>34.18</v>
      </c>
      <c r="BG386" s="63">
        <v>38.550000000000004</v>
      </c>
      <c r="BH386" s="63">
        <v>59.7</v>
      </c>
      <c r="BI386" s="63">
        <v>48.2</v>
      </c>
      <c r="BJ386" s="63">
        <v>48.25</v>
      </c>
      <c r="BK386" s="63">
        <v>60.7</v>
      </c>
      <c r="BL386" s="45">
        <f t="shared" ca="1" si="117"/>
        <v>0</v>
      </c>
      <c r="BM386" s="45">
        <f t="shared" ca="1" si="118"/>
        <v>0</v>
      </c>
      <c r="BN386" s="45">
        <f t="shared" ca="1" si="119"/>
        <v>0</v>
      </c>
      <c r="BO386" s="45">
        <f t="shared" ca="1" si="120"/>
        <v>0</v>
      </c>
      <c r="BP386" s="45">
        <f t="shared" ca="1" si="121"/>
        <v>0</v>
      </c>
      <c r="BQ386" s="45">
        <f t="shared" ca="1" si="122"/>
        <v>0</v>
      </c>
      <c r="BR386" s="29">
        <f t="shared" ca="1" si="123"/>
        <v>0</v>
      </c>
      <c r="CI386" s="125">
        <f t="shared" si="147"/>
        <v>0.13238537126558941</v>
      </c>
      <c r="CJ386">
        <f t="shared" si="140"/>
        <v>0</v>
      </c>
      <c r="CK386">
        <f t="shared" si="141"/>
        <v>0</v>
      </c>
      <c r="CL386">
        <f t="shared" si="142"/>
        <v>1</v>
      </c>
      <c r="CM386">
        <f t="shared" si="143"/>
        <v>0</v>
      </c>
      <c r="CN386">
        <f t="shared" si="144"/>
        <v>0</v>
      </c>
      <c r="CO386">
        <f t="shared" si="145"/>
        <v>0</v>
      </c>
      <c r="CP386">
        <f t="shared" si="146"/>
        <v>0</v>
      </c>
      <c r="CR386" t="e">
        <f ca="1">_xll.BDP($H386,CR$1)</f>
        <v>#NAME?</v>
      </c>
      <c r="CS386" t="e">
        <f ca="1">_xll.BDP($H386,CS$1)</f>
        <v>#NAME?</v>
      </c>
      <c r="CT386" s="121" t="e">
        <f ca="1">_xll.BDP($H386,CT$1)</f>
        <v>#NAME?</v>
      </c>
      <c r="CU386" s="122" t="e">
        <f ca="1">_xll.BDP($H386,CU$1)</f>
        <v>#NAME?</v>
      </c>
      <c r="CV386" s="122" t="e">
        <f ca="1">_xll.BDP($H386,CV$1)</f>
        <v>#NAME?</v>
      </c>
      <c r="CW386" s="122" t="e">
        <f ca="1">_xll.BDP($H386,CW$1)</f>
        <v>#NAME?</v>
      </c>
    </row>
    <row r="387" spans="1:134" hidden="1" x14ac:dyDescent="0.3">
      <c r="A387" t="str">
        <f t="shared" si="131"/>
        <v>9C</v>
      </c>
      <c r="B387">
        <v>9</v>
      </c>
      <c r="C387" s="31" t="s">
        <v>3294</v>
      </c>
      <c r="D387" s="31">
        <v>6</v>
      </c>
      <c r="E387" s="31">
        <v>3</v>
      </c>
      <c r="F387" s="33">
        <v>0.08</v>
      </c>
      <c r="G387" s="31"/>
      <c r="H387" s="24" t="s">
        <v>300</v>
      </c>
      <c r="I387" s="34">
        <v>1374</v>
      </c>
      <c r="J387" s="34" t="str">
        <f t="shared" si="139"/>
        <v>1374KO US Equity</v>
      </c>
      <c r="K387" s="24" t="s">
        <v>982</v>
      </c>
      <c r="L387" s="25">
        <v>0.29965200943837927</v>
      </c>
      <c r="M387" s="25">
        <v>0.34984451354953355</v>
      </c>
      <c r="N387" s="25">
        <v>0.20268114095373063</v>
      </c>
      <c r="O387" s="25">
        <v>0.22993539910215702</v>
      </c>
      <c r="P387" s="26">
        <v>15.400112707805016</v>
      </c>
      <c r="Q387" s="26">
        <v>12.571715833225621</v>
      </c>
      <c r="R387" s="26">
        <v>42.882206536374397</v>
      </c>
      <c r="S387" s="27">
        <v>33.409231500610801</v>
      </c>
      <c r="T387" s="27">
        <v>33.120382846257492</v>
      </c>
      <c r="U387" s="25">
        <v>0.32449850458635232</v>
      </c>
      <c r="V387" s="28">
        <v>2.1409346103038307</v>
      </c>
      <c r="W387" s="25">
        <v>0.2798407410416836</v>
      </c>
      <c r="X387" s="29">
        <v>2.9981981981981983E-2</v>
      </c>
      <c r="Y387" s="28">
        <v>4.8315470421142921</v>
      </c>
      <c r="Z387" s="28">
        <v>35.096003852061351</v>
      </c>
      <c r="AA387" s="28">
        <v>36016000000</v>
      </c>
      <c r="AB387" s="28">
        <v>54798000000</v>
      </c>
      <c r="AC387" s="28">
        <v>287000000</v>
      </c>
      <c r="AD387" s="30">
        <v>11101000000</v>
      </c>
      <c r="AE387" s="36">
        <v>2.5853526709305467E-2</v>
      </c>
      <c r="AF387" s="66" t="e">
        <f ca="1">_xll.BDP($H387,AF$1)/1000000</f>
        <v>#NAME?</v>
      </c>
      <c r="AG387" s="66" t="e">
        <f ca="1">_xll.BDP($H387,AG$1)</f>
        <v>#NAME?</v>
      </c>
      <c r="AH387" s="67" t="e">
        <f ca="1">_xll.BDP($H387,AH$1)</f>
        <v>#NAME?</v>
      </c>
      <c r="AI387" s="67" t="e">
        <f ca="1">_xll.BDP($H387,AI$1)</f>
        <v>#NAME?</v>
      </c>
      <c r="AJ387" s="67" t="e">
        <f ca="1">_xll.BDP($H387,AJ$1)</f>
        <v>#NAME?</v>
      </c>
      <c r="AK387" s="67" t="e">
        <f ca="1">_xll.BDP($H387,AK$1)</f>
        <v>#NAME?</v>
      </c>
      <c r="AL387" s="67" t="e">
        <f ca="1">_xll.BDP($H387,AL$1)</f>
        <v>#NAME?</v>
      </c>
      <c r="AM387" s="34" t="e">
        <f ca="1">_xll.BDP($H387,AM$1)</f>
        <v>#NAME?</v>
      </c>
      <c r="AN387" s="34" t="e">
        <f ca="1">_xll.BDP($H387,AN$1)</f>
        <v>#NAME?</v>
      </c>
      <c r="AO387" s="34" t="e">
        <f ca="1">_xll.BDP($H387,AO$1)</f>
        <v>#NAME?</v>
      </c>
      <c r="AP387" s="34" t="e">
        <f ca="1">_xll.BDP($H387,AP$1)</f>
        <v>#NAME?</v>
      </c>
      <c r="AQ387" s="129">
        <v>8.1727019999999997E-2</v>
      </c>
      <c r="AR387" s="129">
        <v>8.3040500000000003E-2</v>
      </c>
      <c r="AS387" s="129">
        <v>8.4608630000000004E-2</v>
      </c>
      <c r="AT387" s="63" t="s">
        <v>4076</v>
      </c>
      <c r="AU387" s="63" t="s">
        <v>3574</v>
      </c>
      <c r="AV387" t="str">
        <f t="shared" ref="AV387:AV450" si="148">IF(AT387=$AT$1,AU387,AT387)</f>
        <v>29/10/1999</v>
      </c>
      <c r="AW387" s="67">
        <v>2.91739342536642</v>
      </c>
      <c r="AX387" s="60">
        <f t="shared" ref="AX387:AX450" si="149">IF(AW387=$AY$1,0,AW387)</f>
        <v>2.91739342536642</v>
      </c>
      <c r="AY387" s="60">
        <f t="shared" ref="AY387:AY450" si="150">IFERROR(IFERROR((BB387/BA387)*AW387,(BD387/AF387)*(BB387/BC387)*100),0)</f>
        <v>3.7642333840733988</v>
      </c>
      <c r="AZ387" s="60">
        <f t="shared" ref="AZ387:AZ450" si="151">IFERROR(AY387+AX387,0)</f>
        <v>6.6816268094398188</v>
      </c>
      <c r="BA387" s="67">
        <v>70.510784041469961</v>
      </c>
      <c r="BB387" s="60">
        <v>90.978146765637163</v>
      </c>
      <c r="BC387" s="67">
        <v>76.376339457558089</v>
      </c>
      <c r="BD387" s="60" t="e">
        <f ca="1">_xll.BDP($H387,BD$1)</f>
        <v>#NAME?</v>
      </c>
      <c r="BE387" s="60" t="e">
        <f t="shared" ref="BE387:BE450" ca="1" si="152">IF(AG387&lt;AF387,AG387,AF387)</f>
        <v>#NAME?</v>
      </c>
      <c r="BF387" s="63">
        <v>11388.905000000001</v>
      </c>
      <c r="BG387" s="63">
        <v>12200.333000000001</v>
      </c>
      <c r="BH387" s="63">
        <v>13059.2</v>
      </c>
      <c r="BI387" s="63">
        <v>9500.9259999999995</v>
      </c>
      <c r="BJ387" s="63">
        <v>11252.969000000001</v>
      </c>
      <c r="BK387" s="63">
        <v>11825.574000000001</v>
      </c>
      <c r="BL387" s="45">
        <f t="shared" ref="BL387:BL450" ca="1" si="153">IFERROR(BF387/$BE387,0)</f>
        <v>0</v>
      </c>
      <c r="BM387" s="45">
        <f t="shared" ref="BM387:BM450" ca="1" si="154">IFERROR(BG387/$BE387,0)</f>
        <v>0</v>
      </c>
      <c r="BN387" s="45">
        <f t="shared" ref="BN387:BN450" ca="1" si="155">IFERROR(BH387/$BE387,0)</f>
        <v>0</v>
      </c>
      <c r="BO387" s="45">
        <f t="shared" ref="BO387:BO450" ca="1" si="156">IFERROR(BI387/$BE387,0)</f>
        <v>0</v>
      </c>
      <c r="BP387" s="45">
        <f t="shared" ref="BP387:BP450" ca="1" si="157">IFERROR(BJ387/$BE387,0)</f>
        <v>0</v>
      </c>
      <c r="BQ387" s="45">
        <f t="shared" ref="BQ387:BQ450" ca="1" si="158">IFERROR(BK387/$BE387,0)</f>
        <v>0</v>
      </c>
      <c r="BR387" s="29">
        <f t="shared" ref="BR387:BR450" ca="1" si="159">IF(IF(BN387&gt;BQ387,BN387,BQ387)=0,IF(BM387&gt;BP387,BM387,BP387),IF(BN387&gt;BQ387,BN387,BQ387))</f>
        <v>0</v>
      </c>
      <c r="CI387" s="125">
        <f t="shared" si="147"/>
        <v>0.29965200943837927</v>
      </c>
      <c r="CJ387">
        <f t="shared" si="140"/>
        <v>0</v>
      </c>
      <c r="CK387">
        <f t="shared" si="141"/>
        <v>0</v>
      </c>
      <c r="CL387">
        <f t="shared" si="142"/>
        <v>0</v>
      </c>
      <c r="CM387">
        <f t="shared" si="143"/>
        <v>1</v>
      </c>
      <c r="CN387">
        <f t="shared" si="144"/>
        <v>0</v>
      </c>
      <c r="CO387">
        <f t="shared" si="145"/>
        <v>0</v>
      </c>
      <c r="CP387">
        <f t="shared" si="146"/>
        <v>0</v>
      </c>
      <c r="CR387" t="e">
        <f ca="1">_xll.BDP($H387,CR$1)</f>
        <v>#NAME?</v>
      </c>
      <c r="CS387" t="e">
        <f ca="1">_xll.BDP($H387,CS$1)</f>
        <v>#NAME?</v>
      </c>
      <c r="CT387" s="121" t="e">
        <f ca="1">_xll.BDP($H387,CT$1)</f>
        <v>#NAME?</v>
      </c>
      <c r="CU387" s="122" t="e">
        <f ca="1">_xll.BDP($H387,CU$1)</f>
        <v>#NAME?</v>
      </c>
      <c r="CV387" s="122" t="e">
        <f ca="1">_xll.BDP($H387,CV$1)</f>
        <v>#NAME?</v>
      </c>
      <c r="CW387" s="122" t="e">
        <f ca="1">_xll.BDP($H387,CW$1)</f>
        <v>#NAME?</v>
      </c>
    </row>
    <row r="388" spans="1:134" hidden="1" x14ac:dyDescent="0.3">
      <c r="A388" t="str">
        <f t="shared" ref="A388:A451" si="160">B388&amp;C388</f>
        <v>8A</v>
      </c>
      <c r="B388">
        <v>8</v>
      </c>
      <c r="C388" s="31" t="s">
        <v>3295</v>
      </c>
      <c r="D388" s="31">
        <v>9</v>
      </c>
      <c r="E388" s="31">
        <v>8</v>
      </c>
      <c r="F388" s="33">
        <v>0.1</v>
      </c>
      <c r="G388" s="31"/>
      <c r="H388" s="31" t="s">
        <v>1777</v>
      </c>
      <c r="I388" s="35">
        <v>1381</v>
      </c>
      <c r="J388" s="34" t="str">
        <f t="shared" si="139"/>
        <v>1381WTW US Equity</v>
      </c>
      <c r="K388" s="24" t="s">
        <v>1778</v>
      </c>
      <c r="L388" s="25">
        <v>0.30299861870142147</v>
      </c>
      <c r="M388" s="25">
        <v>0.37164936005795701</v>
      </c>
      <c r="N388" s="25">
        <v>8.6295052595594099E-2</v>
      </c>
      <c r="O388" s="25">
        <v>0.10751711611010199</v>
      </c>
      <c r="P388" s="26">
        <v>9.1506525056841195</v>
      </c>
      <c r="Q388" s="26">
        <v>6.7760521288528555</v>
      </c>
      <c r="R388" s="26">
        <v>10.697049604457934</v>
      </c>
      <c r="S388" s="27">
        <v>23.789537063394619</v>
      </c>
      <c r="T388" s="27">
        <v>25.558312655086848</v>
      </c>
      <c r="U388" s="25">
        <v>0.17850187786896649</v>
      </c>
      <c r="V388" s="28">
        <v>1.8701724556716055</v>
      </c>
      <c r="W388" s="25">
        <v>0.30970442884573013</v>
      </c>
      <c r="X388" s="29">
        <v>3.9941637789531276E-2</v>
      </c>
      <c r="Y388" s="28">
        <v>2.0992733329265056</v>
      </c>
      <c r="Z388" s="28">
        <v>23.136357771428063</v>
      </c>
      <c r="AA388" s="28">
        <v>4141000000</v>
      </c>
      <c r="AB388" s="28">
        <v>14314000000</v>
      </c>
      <c r="AC388" s="28" t="e">
        <v>#N/A</v>
      </c>
      <c r="AD388" s="30">
        <v>1076030890.9396687</v>
      </c>
      <c r="AE388" s="36">
        <v>0</v>
      </c>
      <c r="AF388" s="66" t="e">
        <f ca="1">_xll.BDP($H388,AF$1)/1000000</f>
        <v>#NAME?</v>
      </c>
      <c r="AG388" s="66" t="e">
        <f ca="1">_xll.BDP($H388,AG$1)</f>
        <v>#NAME?</v>
      </c>
      <c r="AH388" s="67" t="e">
        <f ca="1">_xll.BDP($H388,AH$1)</f>
        <v>#NAME?</v>
      </c>
      <c r="AI388" s="67" t="e">
        <f ca="1">_xll.BDP($H388,AI$1)</f>
        <v>#NAME?</v>
      </c>
      <c r="AJ388" s="67" t="e">
        <f ca="1">_xll.BDP($H388,AJ$1)</f>
        <v>#NAME?</v>
      </c>
      <c r="AK388" s="67" t="e">
        <f ca="1">_xll.BDP($H388,AK$1)</f>
        <v>#NAME?</v>
      </c>
      <c r="AL388" s="67" t="e">
        <f ca="1">_xll.BDP($H388,AL$1)</f>
        <v>#NAME?</v>
      </c>
      <c r="AM388" s="34" t="e">
        <f ca="1">_xll.BDP($H388,AM$1)</f>
        <v>#NAME?</v>
      </c>
      <c r="AN388" s="34" t="e">
        <f ca="1">_xll.BDP($H388,AN$1)</f>
        <v>#NAME?</v>
      </c>
      <c r="AO388" s="34" t="e">
        <f ca="1">_xll.BDP($H388,AO$1)</f>
        <v>#NAME?</v>
      </c>
      <c r="AP388" s="34" t="e">
        <f ca="1">_xll.BDP($H388,AP$1)</f>
        <v>#NAME?</v>
      </c>
      <c r="AQ388" s="129">
        <v>8.1249680000000005E-2</v>
      </c>
      <c r="AR388" s="129">
        <v>0.11749810000000001</v>
      </c>
      <c r="AS388" s="129">
        <v>0.1002918</v>
      </c>
      <c r="AT388" s="63" t="s">
        <v>3577</v>
      </c>
      <c r="AU388" s="63" t="s">
        <v>3577</v>
      </c>
      <c r="AV388" t="str">
        <f t="shared" si="148"/>
        <v>14/04/2000</v>
      </c>
      <c r="AW388" s="67">
        <v>1.4416269340094501</v>
      </c>
      <c r="AX388" s="60">
        <f t="shared" si="149"/>
        <v>1.4416269340094501</v>
      </c>
      <c r="AY388" s="60">
        <f t="shared" si="150"/>
        <v>0</v>
      </c>
      <c r="AZ388" s="60">
        <f t="shared" si="151"/>
        <v>1.4416269340094501</v>
      </c>
      <c r="BA388" s="67">
        <v>28.666442306498823</v>
      </c>
      <c r="BB388" s="60">
        <v>0</v>
      </c>
      <c r="BC388" s="67">
        <v>302.36326587273004</v>
      </c>
      <c r="BD388" s="60" t="e">
        <f ca="1">_xll.BDP($H388,BD$1)</f>
        <v>#NAME?</v>
      </c>
      <c r="BE388" s="60" t="e">
        <f t="shared" ca="1" si="152"/>
        <v>#NAME?</v>
      </c>
      <c r="BF388" s="63">
        <v>1487</v>
      </c>
      <c r="BG388" s="63">
        <v>1689.579</v>
      </c>
      <c r="BH388" s="63">
        <v>1837.4549999999999</v>
      </c>
      <c r="BI388" s="63">
        <v>1365.7950000000001</v>
      </c>
      <c r="BJ388" s="63">
        <v>1518.4290000000001</v>
      </c>
      <c r="BK388" s="63">
        <v>1725.5740000000001</v>
      </c>
      <c r="BL388" s="45">
        <f t="shared" ca="1" si="153"/>
        <v>0</v>
      </c>
      <c r="BM388" s="45">
        <f t="shared" ca="1" si="154"/>
        <v>0</v>
      </c>
      <c r="BN388" s="45">
        <f t="shared" ca="1" si="155"/>
        <v>0</v>
      </c>
      <c r="BO388" s="45">
        <f t="shared" ca="1" si="156"/>
        <v>0</v>
      </c>
      <c r="BP388" s="45">
        <f t="shared" ca="1" si="157"/>
        <v>0</v>
      </c>
      <c r="BQ388" s="45">
        <f t="shared" ca="1" si="158"/>
        <v>0</v>
      </c>
      <c r="BR388" s="29">
        <f t="shared" ca="1" si="159"/>
        <v>0</v>
      </c>
      <c r="CI388" s="125">
        <f t="shared" si="147"/>
        <v>0.30299861870142147</v>
      </c>
      <c r="CJ388">
        <f t="shared" si="140"/>
        <v>0</v>
      </c>
      <c r="CK388">
        <f t="shared" si="141"/>
        <v>0</v>
      </c>
      <c r="CL388">
        <f t="shared" si="142"/>
        <v>0</v>
      </c>
      <c r="CM388">
        <f t="shared" si="143"/>
        <v>0</v>
      </c>
      <c r="CN388">
        <f t="shared" si="144"/>
        <v>1</v>
      </c>
      <c r="CO388">
        <f t="shared" si="145"/>
        <v>0</v>
      </c>
      <c r="CP388">
        <f t="shared" si="146"/>
        <v>0</v>
      </c>
      <c r="CR388" t="e">
        <f ca="1">_xll.BDP($H388,CR$1)</f>
        <v>#NAME?</v>
      </c>
      <c r="CS388" t="e">
        <f ca="1">_xll.BDP($H388,CS$1)</f>
        <v>#NAME?</v>
      </c>
      <c r="CT388" s="121" t="e">
        <f ca="1">_xll.BDP($H388,CT$1)</f>
        <v>#NAME?</v>
      </c>
      <c r="CU388" s="122" t="e">
        <f ca="1">_xll.BDP($H388,CU$1)</f>
        <v>#NAME?</v>
      </c>
      <c r="CV388" s="122" t="e">
        <f ca="1">_xll.BDP($H388,CV$1)</f>
        <v>#NAME?</v>
      </c>
      <c r="CW388" s="122" t="e">
        <f ca="1">_xll.BDP($H388,CW$1)</f>
        <v>#NAME?</v>
      </c>
    </row>
    <row r="389" spans="1:134" hidden="1" x14ac:dyDescent="0.3">
      <c r="A389" t="str">
        <f t="shared" si="160"/>
        <v>8A</v>
      </c>
      <c r="B389">
        <v>8</v>
      </c>
      <c r="C389" s="31" t="s">
        <v>3295</v>
      </c>
      <c r="D389" s="31">
        <v>14</v>
      </c>
      <c r="E389" s="31">
        <v>4</v>
      </c>
      <c r="F389" s="33">
        <v>0.12</v>
      </c>
      <c r="G389" s="31"/>
      <c r="H389" s="31" t="s">
        <v>1633</v>
      </c>
      <c r="I389" s="35">
        <v>1387</v>
      </c>
      <c r="J389" s="34" t="str">
        <f t="shared" si="139"/>
        <v>1387AUTO LN Equity</v>
      </c>
      <c r="K389" s="24" t="s">
        <v>1634</v>
      </c>
      <c r="L389" s="25">
        <v>2.5736477601429462</v>
      </c>
      <c r="M389" s="25">
        <v>1.8440860215053778</v>
      </c>
      <c r="N389" s="25">
        <v>0.54971673214565997</v>
      </c>
      <c r="O389" s="25">
        <v>0.47605829285218609</v>
      </c>
      <c r="P389" s="26">
        <v>49.230493915533287</v>
      </c>
      <c r="Q389" s="26">
        <v>39.846412076091426</v>
      </c>
      <c r="R389" s="26">
        <v>46.789357871574317</v>
      </c>
      <c r="S389" s="27">
        <v>66.226486985641088</v>
      </c>
      <c r="T389" s="27">
        <v>57.67692922830868</v>
      </c>
      <c r="U389" s="25">
        <v>0.20884729902169288</v>
      </c>
      <c r="V389" s="28">
        <v>0.16977869986168737</v>
      </c>
      <c r="W389" s="25">
        <v>0.79568432171419934</v>
      </c>
      <c r="X389" s="29">
        <v>4.7184170471841702E-2</v>
      </c>
      <c r="Y389" s="28">
        <v>12.589631298856364</v>
      </c>
      <c r="Z389" s="28">
        <v>6.9765897612505068</v>
      </c>
      <c r="AA389" s="28">
        <v>148799999.99999988</v>
      </c>
      <c r="AB389" s="28">
        <v>576399999.99999988</v>
      </c>
      <c r="AC389" s="28">
        <v>6600000</v>
      </c>
      <c r="AD389" s="30">
        <v>266800000</v>
      </c>
      <c r="AE389" s="36">
        <v>2.4737631184407798E-2</v>
      </c>
      <c r="AF389" s="66" t="e">
        <f ca="1">_xll.BDP($H389,AF$1)/1000000</f>
        <v>#NAME?</v>
      </c>
      <c r="AG389" s="66" t="e">
        <f ca="1">_xll.BDP($H389,AG$1)</f>
        <v>#NAME?</v>
      </c>
      <c r="AH389" s="67" t="e">
        <f ca="1">_xll.BDP($H389,AH$1)</f>
        <v>#NAME?</v>
      </c>
      <c r="AI389" s="67" t="e">
        <f ca="1">_xll.BDP($H389,AI$1)</f>
        <v>#NAME?</v>
      </c>
      <c r="AJ389" s="67" t="e">
        <f ca="1">_xll.BDP($H389,AJ$1)</f>
        <v>#NAME?</v>
      </c>
      <c r="AK389" s="67" t="e">
        <f ca="1">_xll.BDP($H389,AK$1)</f>
        <v>#NAME?</v>
      </c>
      <c r="AL389" s="67" t="e">
        <f ca="1">_xll.BDP($H389,AL$1)</f>
        <v>#NAME?</v>
      </c>
      <c r="AM389" s="34" t="e">
        <f ca="1">_xll.BDP($H389,AM$1)</f>
        <v>#NAME?</v>
      </c>
      <c r="AN389" s="34" t="e">
        <f ca="1">_xll.BDP($H389,AN$1)</f>
        <v>#NAME?</v>
      </c>
      <c r="AO389" s="34" t="e">
        <f ca="1">_xll.BDP($H389,AO$1)</f>
        <v>#NAME?</v>
      </c>
      <c r="AP389" s="34" t="e">
        <f ca="1">_xll.BDP($H389,AP$1)</f>
        <v>#NAME?</v>
      </c>
      <c r="AQ389" s="129" t="e">
        <v>#VALUE!</v>
      </c>
      <c r="AR389" s="129" t="e">
        <v>#VALUE!</v>
      </c>
      <c r="AS389" s="129">
        <v>0.11634470000000001</v>
      </c>
      <c r="AT389" s="63" t="s">
        <v>3578</v>
      </c>
      <c r="AU389" s="63" t="s">
        <v>3578</v>
      </c>
      <c r="AV389" t="str">
        <f t="shared" si="148"/>
        <v>21/04/2021</v>
      </c>
      <c r="AW389" s="67">
        <v>1.2987012397232953</v>
      </c>
      <c r="AX389" s="60">
        <f t="shared" si="149"/>
        <v>1.2987012397232953</v>
      </c>
      <c r="AY389" s="60">
        <f t="shared" si="150"/>
        <v>-0.54824356773529026</v>
      </c>
      <c r="AZ389" s="60">
        <f t="shared" si="151"/>
        <v>0.75045767198800506</v>
      </c>
      <c r="BA389" s="67">
        <v>35.527076773370297</v>
      </c>
      <c r="BB389" s="60">
        <v>-14.997668998597415</v>
      </c>
      <c r="BC389" s="67" t="s">
        <v>3317</v>
      </c>
      <c r="BD389" s="60" t="e">
        <f ca="1">_xll.BDP($H389,BD$1)</f>
        <v>#NAME?</v>
      </c>
      <c r="BE389" s="60" t="e">
        <f t="shared" ca="1" si="152"/>
        <v>#NAME?</v>
      </c>
      <c r="BF389" s="63">
        <v>253.667</v>
      </c>
      <c r="BG389" s="63">
        <v>284.77800000000002</v>
      </c>
      <c r="BH389" s="63">
        <v>310</v>
      </c>
      <c r="BI389" s="63">
        <v>268.76400000000001</v>
      </c>
      <c r="BJ389" s="63">
        <v>297.471</v>
      </c>
      <c r="BK389" s="63">
        <v>312.79399999999998</v>
      </c>
      <c r="BL389" s="45">
        <f t="shared" ca="1" si="153"/>
        <v>0</v>
      </c>
      <c r="BM389" s="45">
        <f t="shared" ca="1" si="154"/>
        <v>0</v>
      </c>
      <c r="BN389" s="45">
        <f t="shared" ca="1" si="155"/>
        <v>0</v>
      </c>
      <c r="BO389" s="45">
        <f t="shared" ca="1" si="156"/>
        <v>0</v>
      </c>
      <c r="BP389" s="45">
        <f t="shared" ca="1" si="157"/>
        <v>0</v>
      </c>
      <c r="BQ389" s="45">
        <f t="shared" ca="1" si="158"/>
        <v>0</v>
      </c>
      <c r="BR389" s="29">
        <f t="shared" ca="1" si="159"/>
        <v>0</v>
      </c>
      <c r="CI389" s="125">
        <f t="shared" si="147"/>
        <v>2.5736477601429462</v>
      </c>
      <c r="CJ389">
        <f t="shared" si="140"/>
        <v>0</v>
      </c>
      <c r="CK389">
        <f t="shared" si="141"/>
        <v>0</v>
      </c>
      <c r="CL389">
        <f t="shared" si="142"/>
        <v>0</v>
      </c>
      <c r="CM389">
        <f t="shared" si="143"/>
        <v>0</v>
      </c>
      <c r="CN389">
        <f t="shared" si="144"/>
        <v>0</v>
      </c>
      <c r="CO389">
        <f t="shared" si="145"/>
        <v>0</v>
      </c>
      <c r="CP389">
        <f t="shared" si="146"/>
        <v>1</v>
      </c>
      <c r="CR389" t="e">
        <f ca="1">_xll.BDP($H389,CR$1)</f>
        <v>#NAME?</v>
      </c>
      <c r="CS389" t="e">
        <f ca="1">_xll.BDP($H389,CS$1)</f>
        <v>#NAME?</v>
      </c>
      <c r="CT389" s="121" t="e">
        <f ca="1">_xll.BDP($H389,CT$1)</f>
        <v>#NAME?</v>
      </c>
      <c r="CU389" s="122" t="e">
        <f ca="1">_xll.BDP($H389,CU$1)</f>
        <v>#NAME?</v>
      </c>
      <c r="CV389" s="122" t="e">
        <f ca="1">_xll.BDP($H389,CV$1)</f>
        <v>#NAME?</v>
      </c>
      <c r="CW389" s="122" t="e">
        <f ca="1">_xll.BDP($H389,CW$1)</f>
        <v>#NAME?</v>
      </c>
    </row>
    <row r="390" spans="1:134" hidden="1" x14ac:dyDescent="0.3">
      <c r="A390" t="str">
        <f t="shared" si="160"/>
        <v>10</v>
      </c>
      <c r="B390">
        <v>10</v>
      </c>
      <c r="C390" s="46"/>
      <c r="D390" s="46">
        <v>1</v>
      </c>
      <c r="E390" s="46">
        <v>1</v>
      </c>
      <c r="F390" s="46" t="s">
        <v>3124</v>
      </c>
      <c r="G390" s="46" t="s">
        <v>3123</v>
      </c>
      <c r="H390" s="47" t="s">
        <v>2231</v>
      </c>
      <c r="I390" s="34">
        <v>1400</v>
      </c>
      <c r="J390" s="34" t="str">
        <f t="shared" si="139"/>
        <v>1400VACN SW Equity</v>
      </c>
      <c r="K390" s="47" t="s">
        <v>2232</v>
      </c>
      <c r="L390" s="48">
        <v>0.39905232918793343</v>
      </c>
      <c r="M390" s="48">
        <v>0.58360048893423078</v>
      </c>
      <c r="N390" s="48">
        <v>0.29818618529994939</v>
      </c>
      <c r="O390" s="48">
        <v>0.45224240243680069</v>
      </c>
      <c r="P390" s="49">
        <v>30.083983934865383</v>
      </c>
      <c r="Q390" s="49">
        <v>25.716468365806595</v>
      </c>
      <c r="R390" s="49">
        <v>37.771700126078947</v>
      </c>
      <c r="S390" s="50">
        <v>31.580506611275155</v>
      </c>
      <c r="T390" s="50">
        <v>35.772022010006289</v>
      </c>
      <c r="U390" s="48">
        <v>0.19800445606897218</v>
      </c>
      <c r="V390" s="28">
        <v>0.56761523046092188</v>
      </c>
      <c r="W390" s="48">
        <v>0.56002257743909745</v>
      </c>
      <c r="X390" s="52" t="e">
        <v>#N/A</v>
      </c>
      <c r="Y390" s="51">
        <v>8.7884239810648186</v>
      </c>
      <c r="Z390" s="51">
        <v>11.685388589998746</v>
      </c>
      <c r="AA390" s="51">
        <v>633214000</v>
      </c>
      <c r="AB390" s="51">
        <v>817137000</v>
      </c>
      <c r="AC390" s="51" t="e">
        <v>#N/A</v>
      </c>
      <c r="AD390" s="53">
        <v>264152000</v>
      </c>
      <c r="AE390" s="36">
        <v>0</v>
      </c>
      <c r="AF390" s="66" t="e">
        <f ca="1">_xll.BDP($H390,AF$1)/1000000</f>
        <v>#NAME?</v>
      </c>
      <c r="AG390" s="66" t="e">
        <f ca="1">_xll.BDP($H390,AG$1)</f>
        <v>#NAME?</v>
      </c>
      <c r="AH390" s="67" t="e">
        <f ca="1">_xll.BDP($H390,AH$1)</f>
        <v>#NAME?</v>
      </c>
      <c r="AI390" s="67" t="e">
        <f ca="1">_xll.BDP($H390,AI$1)</f>
        <v>#NAME?</v>
      </c>
      <c r="AJ390" s="67" t="e">
        <f ca="1">_xll.BDP($H390,AJ$1)</f>
        <v>#NAME?</v>
      </c>
      <c r="AK390" s="67" t="e">
        <f ca="1">_xll.BDP($H390,AK$1)</f>
        <v>#NAME?</v>
      </c>
      <c r="AL390" s="67" t="e">
        <f ca="1">_xll.BDP($H390,AL$1)</f>
        <v>#NAME?</v>
      </c>
      <c r="AM390" s="34" t="e">
        <f ca="1">_xll.BDP($H390,AM$1)</f>
        <v>#NAME?</v>
      </c>
      <c r="AN390" s="34" t="e">
        <f ca="1">_xll.BDP($H390,AN$1)</f>
        <v>#NAME?</v>
      </c>
      <c r="AO390" s="34" t="e">
        <f ca="1">_xll.BDP($H390,AO$1)</f>
        <v>#NAME?</v>
      </c>
      <c r="AP390" s="34" t="e">
        <f ca="1">_xll.BDP($H390,AP$1)</f>
        <v>#NAME?</v>
      </c>
      <c r="AQ390" s="129" t="e">
        <v>#VALUE!</v>
      </c>
      <c r="AR390" s="129" t="e">
        <v>#VALUE!</v>
      </c>
      <c r="AS390" s="129">
        <v>0.21804760000000001</v>
      </c>
      <c r="AT390" s="63" t="s">
        <v>3579</v>
      </c>
      <c r="AU390" s="63" t="s">
        <v>3579</v>
      </c>
      <c r="AV390" t="str">
        <f t="shared" si="148"/>
        <v>14/04/2016</v>
      </c>
      <c r="AW390" s="67">
        <v>1.67470525187567</v>
      </c>
      <c r="AX390" s="60">
        <f t="shared" si="149"/>
        <v>1.67470525187567</v>
      </c>
      <c r="AY390" s="60">
        <f t="shared" si="150"/>
        <v>0</v>
      </c>
      <c r="AZ390" s="60">
        <f t="shared" si="151"/>
        <v>1.67470525187567</v>
      </c>
      <c r="BA390" s="67">
        <v>60.994738678095693</v>
      </c>
      <c r="BB390" s="60">
        <v>0</v>
      </c>
      <c r="BC390" s="67">
        <v>60.994738678095693</v>
      </c>
      <c r="BD390" s="60" t="e">
        <f ca="1">_xll.BDP($H390,BD$1)</f>
        <v>#NAME?</v>
      </c>
      <c r="BE390" s="60" t="e">
        <f t="shared" ca="1" si="152"/>
        <v>#NAME?</v>
      </c>
      <c r="BF390" s="63">
        <v>204.53300000000002</v>
      </c>
      <c r="BG390" s="63">
        <v>260.60000000000002</v>
      </c>
      <c r="BH390" s="63">
        <v>318</v>
      </c>
      <c r="BI390" s="63">
        <v>217.92000000000002</v>
      </c>
      <c r="BJ390" s="63">
        <v>232.15200000000002</v>
      </c>
      <c r="BK390" s="63">
        <v>295.15800000000002</v>
      </c>
      <c r="BL390" s="45">
        <f t="shared" ca="1" si="153"/>
        <v>0</v>
      </c>
      <c r="BM390" s="45">
        <f t="shared" ca="1" si="154"/>
        <v>0</v>
      </c>
      <c r="BN390" s="45">
        <f t="shared" ca="1" si="155"/>
        <v>0</v>
      </c>
      <c r="BO390" s="45">
        <f t="shared" ca="1" si="156"/>
        <v>0</v>
      </c>
      <c r="BP390" s="45">
        <f t="shared" ca="1" si="157"/>
        <v>0</v>
      </c>
      <c r="BQ390" s="45">
        <f t="shared" ca="1" si="158"/>
        <v>0</v>
      </c>
      <c r="BR390" s="29">
        <f t="shared" ca="1" si="159"/>
        <v>0</v>
      </c>
      <c r="CI390" s="125">
        <f t="shared" si="147"/>
        <v>0.39905232918793343</v>
      </c>
      <c r="CJ390">
        <f t="shared" si="140"/>
        <v>0</v>
      </c>
      <c r="CK390">
        <f t="shared" si="141"/>
        <v>0</v>
      </c>
      <c r="CL390">
        <f t="shared" si="142"/>
        <v>0</v>
      </c>
      <c r="CM390">
        <f t="shared" si="143"/>
        <v>0</v>
      </c>
      <c r="CN390">
        <f t="shared" si="144"/>
        <v>1</v>
      </c>
      <c r="CO390">
        <f t="shared" si="145"/>
        <v>0</v>
      </c>
      <c r="CP390">
        <f t="shared" si="146"/>
        <v>0</v>
      </c>
      <c r="CR390" t="e">
        <f ca="1">_xll.BDP($H390,CR$1)</f>
        <v>#NAME?</v>
      </c>
      <c r="CS390" t="e">
        <f ca="1">_xll.BDP($H390,CS$1)</f>
        <v>#NAME?</v>
      </c>
      <c r="CT390" s="121" t="e">
        <f ca="1">_xll.BDP($H390,CT$1)</f>
        <v>#NAME?</v>
      </c>
      <c r="CU390" s="122" t="e">
        <f ca="1">_xll.BDP($H390,CU$1)</f>
        <v>#NAME?</v>
      </c>
      <c r="CV390" s="122" t="e">
        <f ca="1">_xll.BDP($H390,CV$1)</f>
        <v>#NAME?</v>
      </c>
      <c r="CW390" s="122" t="e">
        <f ca="1">_xll.BDP($H390,CW$1)</f>
        <v>#NAME?</v>
      </c>
    </row>
    <row r="391" spans="1:134" hidden="1" x14ac:dyDescent="0.3">
      <c r="A391" t="str">
        <f t="shared" si="160"/>
        <v>10</v>
      </c>
      <c r="B391">
        <v>10</v>
      </c>
      <c r="C391" s="46"/>
      <c r="D391" s="46">
        <v>9</v>
      </c>
      <c r="E391" s="46">
        <v>4</v>
      </c>
      <c r="F391" s="54">
        <v>0.1</v>
      </c>
      <c r="G391" s="46" t="s">
        <v>2425</v>
      </c>
      <c r="H391" s="47" t="s">
        <v>259</v>
      </c>
      <c r="I391" s="35">
        <v>1481</v>
      </c>
      <c r="J391" s="34" t="str">
        <f t="shared" si="139"/>
        <v>1481TPR US Equity</v>
      </c>
      <c r="K391" s="47" t="s">
        <v>931</v>
      </c>
      <c r="L391" s="48">
        <v>0.35631446625267554</v>
      </c>
      <c r="M391" s="48">
        <v>0.36314330840063175</v>
      </c>
      <c r="N391" s="48">
        <v>0.23773175573543556</v>
      </c>
      <c r="O391" s="48">
        <v>0.26507439310884884</v>
      </c>
      <c r="P391" s="49">
        <v>19.636301399169913</v>
      </c>
      <c r="Q391" s="49">
        <v>16.008704444453599</v>
      </c>
      <c r="R391" s="49">
        <v>37.541680560186727</v>
      </c>
      <c r="S391" s="50">
        <v>25.479111525269165</v>
      </c>
      <c r="T391" s="50">
        <v>25.822425013089983</v>
      </c>
      <c r="U391" s="48">
        <v>0.46073426146956842</v>
      </c>
      <c r="V391" s="28">
        <v>1.6288037452260689</v>
      </c>
      <c r="W391" s="48">
        <v>0.3240650592749556</v>
      </c>
      <c r="X391" s="52" t="e">
        <v>#N/A</v>
      </c>
      <c r="Y391" s="51">
        <v>5.2478263658692041</v>
      </c>
      <c r="Z391" s="51">
        <v>25.757064542004528</v>
      </c>
      <c r="AA391" s="51">
        <v>3355700000</v>
      </c>
      <c r="AB391" s="51">
        <v>4597200000</v>
      </c>
      <c r="AC391" s="51">
        <v>92000000</v>
      </c>
      <c r="AD391" s="53">
        <v>811600000</v>
      </c>
      <c r="AE391" s="36">
        <v>0.11335633316904879</v>
      </c>
      <c r="AF391" s="66" t="e">
        <f ca="1">_xll.BDP($H391,AF$1)/1000000</f>
        <v>#NAME?</v>
      </c>
      <c r="AG391" s="66" t="e">
        <f ca="1">_xll.BDP($H391,AG$1)</f>
        <v>#NAME?</v>
      </c>
      <c r="AH391" s="67" t="e">
        <f ca="1">_xll.BDP($H391,AH$1)</f>
        <v>#NAME?</v>
      </c>
      <c r="AI391" s="67" t="e">
        <f ca="1">_xll.BDP($H391,AI$1)</f>
        <v>#NAME?</v>
      </c>
      <c r="AJ391" s="67" t="e">
        <f ca="1">_xll.BDP($H391,AJ$1)</f>
        <v>#NAME?</v>
      </c>
      <c r="AK391" s="67" t="e">
        <f ca="1">_xll.BDP($H391,AK$1)</f>
        <v>#NAME?</v>
      </c>
      <c r="AL391" s="67" t="e">
        <f ca="1">_xll.BDP($H391,AL$1)</f>
        <v>#NAME?</v>
      </c>
      <c r="AM391" s="34" t="e">
        <f ca="1">_xll.BDP($H391,AM$1)</f>
        <v>#NAME?</v>
      </c>
      <c r="AN391" s="34" t="e">
        <f ca="1">_xll.BDP($H391,AN$1)</f>
        <v>#NAME?</v>
      </c>
      <c r="AO391" s="34" t="e">
        <f ca="1">_xll.BDP($H391,AO$1)</f>
        <v>#NAME?</v>
      </c>
      <c r="AP391" s="34" t="e">
        <f ca="1">_xll.BDP($H391,AP$1)</f>
        <v>#NAME?</v>
      </c>
      <c r="AQ391" s="129">
        <v>0.1032593</v>
      </c>
      <c r="AR391" s="129">
        <v>5.2434210000000007E-3</v>
      </c>
      <c r="AS391" s="129">
        <v>2.1547440000000001E-2</v>
      </c>
      <c r="AT391" s="63" t="s">
        <v>3626</v>
      </c>
      <c r="AU391" s="63" t="s">
        <v>3626</v>
      </c>
      <c r="AV391" t="str">
        <f t="shared" si="148"/>
        <v>05/10/2000</v>
      </c>
      <c r="AW391" s="67">
        <v>2.8255240114992133</v>
      </c>
      <c r="AX391" s="60">
        <f t="shared" si="149"/>
        <v>2.8255240114992133</v>
      </c>
      <c r="AY391" s="60">
        <f t="shared" ca="1" si="150"/>
        <v>0</v>
      </c>
      <c r="AZ391" s="60">
        <f t="shared" ca="1" si="151"/>
        <v>2.8255240114992133</v>
      </c>
      <c r="BA391" s="67">
        <v>0</v>
      </c>
      <c r="BB391" s="60">
        <v>206.24936904644954</v>
      </c>
      <c r="BC391" s="67">
        <v>206.24936904644954</v>
      </c>
      <c r="BD391" s="60" t="e">
        <f ca="1">_xll.BDP($H391,BD$1)</f>
        <v>#NAME?</v>
      </c>
      <c r="BE391" s="60" t="e">
        <f t="shared" ca="1" si="152"/>
        <v>#NAME?</v>
      </c>
      <c r="BF391" s="63">
        <v>940.23500000000001</v>
      </c>
      <c r="BG391" s="63">
        <v>977.76499999999999</v>
      </c>
      <c r="BH391" s="63">
        <v>1069.5330000000001</v>
      </c>
      <c r="BI391" s="63">
        <v>786.04100000000005</v>
      </c>
      <c r="BJ391" s="63">
        <v>1009.486</v>
      </c>
      <c r="BK391" s="63">
        <v>1071.1569999999999</v>
      </c>
      <c r="BL391" s="45">
        <f t="shared" ca="1" si="153"/>
        <v>0</v>
      </c>
      <c r="BM391" s="45">
        <f t="shared" ca="1" si="154"/>
        <v>0</v>
      </c>
      <c r="BN391" s="45">
        <f t="shared" ca="1" si="155"/>
        <v>0</v>
      </c>
      <c r="BO391" s="45">
        <f t="shared" ca="1" si="156"/>
        <v>0</v>
      </c>
      <c r="BP391" s="45">
        <f t="shared" ca="1" si="157"/>
        <v>0</v>
      </c>
      <c r="BQ391" s="45">
        <f t="shared" ca="1" si="158"/>
        <v>0</v>
      </c>
      <c r="BR391" s="29">
        <f t="shared" ca="1" si="159"/>
        <v>0</v>
      </c>
      <c r="CI391" s="125">
        <f t="shared" si="147"/>
        <v>0.35631446625267554</v>
      </c>
      <c r="CJ391">
        <f t="shared" si="140"/>
        <v>0</v>
      </c>
      <c r="CK391">
        <f t="shared" si="141"/>
        <v>0</v>
      </c>
      <c r="CL391">
        <f t="shared" si="142"/>
        <v>0</v>
      </c>
      <c r="CM391">
        <f t="shared" si="143"/>
        <v>0</v>
      </c>
      <c r="CN391">
        <f t="shared" si="144"/>
        <v>1</v>
      </c>
      <c r="CO391">
        <f t="shared" si="145"/>
        <v>0</v>
      </c>
      <c r="CP391">
        <f t="shared" si="146"/>
        <v>0</v>
      </c>
      <c r="CR391" t="e">
        <f ca="1">_xll.BDP($H391,CR$1)</f>
        <v>#NAME?</v>
      </c>
      <c r="CS391" t="e">
        <f ca="1">_xll.BDP($H391,CS$1)</f>
        <v>#NAME?</v>
      </c>
      <c r="CT391" s="121" t="e">
        <f ca="1">_xll.BDP($H391,CT$1)</f>
        <v>#NAME?</v>
      </c>
      <c r="CU391" s="122" t="e">
        <f ca="1">_xll.BDP($H391,CU$1)</f>
        <v>#NAME?</v>
      </c>
      <c r="CV391" s="122" t="e">
        <f ca="1">_xll.BDP($H391,CV$1)</f>
        <v>#NAME?</v>
      </c>
      <c r="CW391" s="122" t="e">
        <f ca="1">_xll.BDP($H391,CW$1)</f>
        <v>#NAME?</v>
      </c>
    </row>
    <row r="392" spans="1:134" hidden="1" x14ac:dyDescent="0.3">
      <c r="A392" t="str">
        <f t="shared" si="160"/>
        <v>10</v>
      </c>
      <c r="B392">
        <v>10</v>
      </c>
      <c r="C392" s="46"/>
      <c r="D392" s="46">
        <v>10</v>
      </c>
      <c r="E392" s="46">
        <v>3</v>
      </c>
      <c r="F392" s="54">
        <v>0.12</v>
      </c>
      <c r="G392" s="46" t="s">
        <v>3156</v>
      </c>
      <c r="H392" s="47" t="s">
        <v>158</v>
      </c>
      <c r="I392" s="34">
        <v>1492</v>
      </c>
      <c r="J392" s="34" t="str">
        <f t="shared" si="139"/>
        <v>1492CHRW US Equity</v>
      </c>
      <c r="K392" s="47" t="s">
        <v>805</v>
      </c>
      <c r="L392" s="48">
        <v>0.55580442140278075</v>
      </c>
      <c r="M392" s="48">
        <v>0.65585366395317557</v>
      </c>
      <c r="N392" s="48">
        <v>0.30588912612100816</v>
      </c>
      <c r="O392" s="48">
        <v>0.38001485799123164</v>
      </c>
      <c r="P392" s="49">
        <v>26.628946829742596</v>
      </c>
      <c r="Q392" s="49">
        <v>21.591401450668926</v>
      </c>
      <c r="R392" s="49">
        <v>45.159150850328885</v>
      </c>
      <c r="S392" s="50">
        <v>5.9092952869431219</v>
      </c>
      <c r="T392" s="50">
        <v>6.129424567122026</v>
      </c>
      <c r="U392" s="48">
        <v>0.48679918873145467</v>
      </c>
      <c r="V392" s="28">
        <v>1.5249320690351753</v>
      </c>
      <c r="W392" s="48">
        <v>0.24687110407063856</v>
      </c>
      <c r="X392" s="52" t="e">
        <v>#N/A</v>
      </c>
      <c r="Y392" s="51">
        <v>9.5752312216393332</v>
      </c>
      <c r="Z392" s="51">
        <v>10.79233924337888</v>
      </c>
      <c r="AA392" s="51">
        <v>2026295000</v>
      </c>
      <c r="AB392" s="51">
        <v>3497108000</v>
      </c>
      <c r="AC392" s="51">
        <v>81678000</v>
      </c>
      <c r="AD392" s="53">
        <v>1918643000</v>
      </c>
      <c r="AE392" s="36">
        <v>4.2570712738117515E-2</v>
      </c>
      <c r="AF392" s="66" t="e">
        <f ca="1">_xll.BDP($H392,AF$1)/1000000</f>
        <v>#NAME?</v>
      </c>
      <c r="AG392" s="66" t="e">
        <f ca="1">_xll.BDP($H392,AG$1)</f>
        <v>#NAME?</v>
      </c>
      <c r="AH392" s="67" t="e">
        <f ca="1">_xll.BDP($H392,AH$1)</f>
        <v>#NAME?</v>
      </c>
      <c r="AI392" s="67" t="e">
        <f ca="1">_xll.BDP($H392,AI$1)</f>
        <v>#NAME?</v>
      </c>
      <c r="AJ392" s="67" t="e">
        <f ca="1">_xll.BDP($H392,AJ$1)</f>
        <v>#NAME?</v>
      </c>
      <c r="AK392" s="67" t="e">
        <f ca="1">_xll.BDP($H392,AK$1)</f>
        <v>#NAME?</v>
      </c>
      <c r="AL392" s="67" t="e">
        <f ca="1">_xll.BDP($H392,AL$1)</f>
        <v>#NAME?</v>
      </c>
      <c r="AM392" s="34" t="e">
        <f ca="1">_xll.BDP($H392,AM$1)</f>
        <v>#NAME?</v>
      </c>
      <c r="AN392" s="34" t="e">
        <f ca="1">_xll.BDP($H392,AN$1)</f>
        <v>#NAME?</v>
      </c>
      <c r="AO392" s="34" t="e">
        <f ca="1">_xll.BDP($H392,AO$1)</f>
        <v>#NAME?</v>
      </c>
      <c r="AP392" s="34" t="e">
        <f ca="1">_xll.BDP($H392,AP$1)</f>
        <v>#NAME?</v>
      </c>
      <c r="AQ392" s="129">
        <v>0.11299720000000001</v>
      </c>
      <c r="AR392" s="129">
        <v>6.3316940000000002E-2</v>
      </c>
      <c r="AS392" s="129">
        <v>3.3808339999999999E-2</v>
      </c>
      <c r="AT392" s="63" t="s">
        <v>4098</v>
      </c>
      <c r="AU392" s="63" t="s">
        <v>3632</v>
      </c>
      <c r="AV392" t="str">
        <f t="shared" si="148"/>
        <v>15/10/1997</v>
      </c>
      <c r="AW392" s="67">
        <v>2.4827025409243579</v>
      </c>
      <c r="AX392" s="60">
        <f t="shared" si="149"/>
        <v>2.4827025409243579</v>
      </c>
      <c r="AY392" s="60">
        <f t="shared" si="150"/>
        <v>0</v>
      </c>
      <c r="AZ392" s="60">
        <f t="shared" si="151"/>
        <v>2.4827025409243579</v>
      </c>
      <c r="BA392" s="67">
        <v>28.994913691212421</v>
      </c>
      <c r="BB392" s="60">
        <v>0</v>
      </c>
      <c r="BC392" s="67" t="s">
        <v>3317</v>
      </c>
      <c r="BD392" s="60" t="e">
        <f ca="1">_xll.BDP($H392,BD$1)</f>
        <v>#NAME?</v>
      </c>
      <c r="BE392" s="60" t="e">
        <f t="shared" ca="1" si="152"/>
        <v>#NAME?</v>
      </c>
      <c r="BF392" s="63">
        <v>478.88900000000001</v>
      </c>
      <c r="BG392" s="63">
        <v>547.17899999999997</v>
      </c>
      <c r="BH392" s="63">
        <v>589.08299999999997</v>
      </c>
      <c r="BI392" s="63">
        <v>662.17200000000003</v>
      </c>
      <c r="BJ392" s="63">
        <v>503.66200000000003</v>
      </c>
      <c r="BK392" s="63">
        <v>465.97</v>
      </c>
      <c r="BL392" s="45">
        <f t="shared" ca="1" si="153"/>
        <v>0</v>
      </c>
      <c r="BM392" s="45">
        <f t="shared" ca="1" si="154"/>
        <v>0</v>
      </c>
      <c r="BN392" s="45">
        <f t="shared" ca="1" si="155"/>
        <v>0</v>
      </c>
      <c r="BO392" s="45">
        <f t="shared" ca="1" si="156"/>
        <v>0</v>
      </c>
      <c r="BP392" s="45">
        <f t="shared" ca="1" si="157"/>
        <v>0</v>
      </c>
      <c r="BQ392" s="45">
        <f t="shared" ca="1" si="158"/>
        <v>0</v>
      </c>
      <c r="BR392" s="29">
        <f t="shared" ca="1" si="159"/>
        <v>0</v>
      </c>
      <c r="CI392" s="125">
        <f t="shared" si="147"/>
        <v>0.55580442140278075</v>
      </c>
      <c r="CJ392">
        <f t="shared" si="140"/>
        <v>0</v>
      </c>
      <c r="CK392">
        <f t="shared" si="141"/>
        <v>0</v>
      </c>
      <c r="CL392">
        <f t="shared" si="142"/>
        <v>0</v>
      </c>
      <c r="CM392">
        <f t="shared" si="143"/>
        <v>0</v>
      </c>
      <c r="CN392">
        <f t="shared" si="144"/>
        <v>0</v>
      </c>
      <c r="CO392">
        <f t="shared" si="145"/>
        <v>0</v>
      </c>
      <c r="CP392">
        <f t="shared" si="146"/>
        <v>1</v>
      </c>
      <c r="CR392" t="e">
        <f ca="1">_xll.BDP($H392,CR$1)</f>
        <v>#NAME?</v>
      </c>
      <c r="CS392" t="e">
        <f ca="1">_xll.BDP($H392,CS$1)</f>
        <v>#NAME?</v>
      </c>
      <c r="CT392" s="121" t="e">
        <f ca="1">_xll.BDP($H392,CT$1)</f>
        <v>#NAME?</v>
      </c>
      <c r="CU392" s="122" t="e">
        <f ca="1">_xll.BDP($H392,CU$1)</f>
        <v>#NAME?</v>
      </c>
      <c r="CV392" s="122" t="e">
        <f ca="1">_xll.BDP($H392,CV$1)</f>
        <v>#NAME?</v>
      </c>
      <c r="CW392" s="122" t="e">
        <f ca="1">_xll.BDP($H392,CW$1)</f>
        <v>#NAME?</v>
      </c>
    </row>
    <row r="393" spans="1:134" hidden="1" x14ac:dyDescent="0.3">
      <c r="A393" t="str">
        <f t="shared" si="160"/>
        <v>6A</v>
      </c>
      <c r="B393">
        <v>6</v>
      </c>
      <c r="C393" s="31" t="s">
        <v>3295</v>
      </c>
      <c r="D393" s="31">
        <v>18</v>
      </c>
      <c r="E393" s="31">
        <v>7</v>
      </c>
      <c r="F393" s="33">
        <v>0.12</v>
      </c>
      <c r="G393" s="31" t="s">
        <v>3238</v>
      </c>
      <c r="H393" s="24" t="s">
        <v>58</v>
      </c>
      <c r="I393" s="34">
        <v>1540</v>
      </c>
      <c r="J393" s="34" t="str">
        <f t="shared" si="139"/>
        <v>1540TER US Equity</v>
      </c>
      <c r="K393" s="24" t="s">
        <v>669</v>
      </c>
      <c r="L393" s="25">
        <v>1.229935088019154</v>
      </c>
      <c r="M393" s="25">
        <v>0.72215352323736071</v>
      </c>
      <c r="N393" s="25">
        <v>0.71943727535315749</v>
      </c>
      <c r="O393" s="25">
        <v>0.53775481834584427</v>
      </c>
      <c r="P393" s="26">
        <v>25.514045130698488</v>
      </c>
      <c r="Q393" s="26">
        <v>22.622454697317842</v>
      </c>
      <c r="R393" s="26">
        <v>23.552840171035538</v>
      </c>
      <c r="S393" s="27">
        <v>32.056143017140535</v>
      </c>
      <c r="T393" s="27">
        <v>31.18177395251098</v>
      </c>
      <c r="U393" s="25">
        <v>-0.27630221135376143</v>
      </c>
      <c r="V393" s="28">
        <v>-1.1539560741767279</v>
      </c>
      <c r="W393" s="25">
        <v>0.70011927162055176</v>
      </c>
      <c r="X393" s="29" t="e">
        <v>#N/A</v>
      </c>
      <c r="Y393" s="28">
        <v>8.7827501619412871</v>
      </c>
      <c r="Z393" s="28">
        <v>29.368752555543722</v>
      </c>
      <c r="AA393" s="28">
        <v>1175822000</v>
      </c>
      <c r="AB393" s="28">
        <v>1579017000</v>
      </c>
      <c r="AC393" s="28" t="e">
        <v>#N/A</v>
      </c>
      <c r="AD393" s="30">
        <v>704672876.01871502</v>
      </c>
      <c r="AE393" s="36">
        <v>0</v>
      </c>
      <c r="AF393" s="66" t="e">
        <f ca="1">_xll.BDP($H393,AF$1)/1000000</f>
        <v>#NAME?</v>
      </c>
      <c r="AG393" s="66" t="e">
        <f ca="1">_xll.BDP($H393,AG$1)</f>
        <v>#NAME?</v>
      </c>
      <c r="AH393" s="67" t="e">
        <f ca="1">_xll.BDP($H393,AH$1)</f>
        <v>#NAME?</v>
      </c>
      <c r="AI393" s="67" t="e">
        <f ca="1">_xll.BDP($H393,AI$1)</f>
        <v>#NAME?</v>
      </c>
      <c r="AJ393" s="67" t="e">
        <f ca="1">_xll.BDP($H393,AJ$1)</f>
        <v>#NAME?</v>
      </c>
      <c r="AK393" s="67" t="e">
        <f ca="1">_xll.BDP($H393,AK$1)</f>
        <v>#NAME?</v>
      </c>
      <c r="AL393" s="67" t="e">
        <f ca="1">_xll.BDP($H393,AL$1)</f>
        <v>#NAME?</v>
      </c>
      <c r="AM393" s="34" t="e">
        <f ca="1">_xll.BDP($H393,AM$1)</f>
        <v>#NAME?</v>
      </c>
      <c r="AN393" s="34" t="e">
        <f ca="1">_xll.BDP($H393,AN$1)</f>
        <v>#NAME?</v>
      </c>
      <c r="AO393" s="34" t="e">
        <f ca="1">_xll.BDP($H393,AO$1)</f>
        <v>#NAME?</v>
      </c>
      <c r="AP393" s="34" t="e">
        <f ca="1">_xll.BDP($H393,AP$1)</f>
        <v>#NAME?</v>
      </c>
      <c r="AQ393" s="129">
        <v>0.11427609999999999</v>
      </c>
      <c r="AR393" s="129">
        <v>0.20501819999999998</v>
      </c>
      <c r="AS393" s="129">
        <v>0.2015738</v>
      </c>
      <c r="AT393" s="63" t="s">
        <v>3998</v>
      </c>
      <c r="AU393" s="63" t="s">
        <v>3661</v>
      </c>
      <c r="AV393" t="str">
        <f t="shared" si="148"/>
        <v>02/04/1970</v>
      </c>
      <c r="AW393" s="67">
        <v>0.38381018633619524</v>
      </c>
      <c r="AX393" s="60">
        <f t="shared" si="149"/>
        <v>0.38381018633619524</v>
      </c>
      <c r="AY393" s="60">
        <f t="shared" si="150"/>
        <v>4.4829341785174179</v>
      </c>
      <c r="AZ393" s="60">
        <f t="shared" si="151"/>
        <v>4.8667443648536128</v>
      </c>
      <c r="BA393" s="67">
        <v>9.6464912593974219</v>
      </c>
      <c r="BB393" s="60">
        <v>112.67180212784272</v>
      </c>
      <c r="BC393" s="67">
        <v>122.31829338724015</v>
      </c>
      <c r="BD393" s="60" t="e">
        <f ca="1">_xll.BDP($H393,BD$1)</f>
        <v>#NAME?</v>
      </c>
      <c r="BE393" s="60" t="e">
        <f t="shared" ca="1" si="152"/>
        <v>#NAME?</v>
      </c>
      <c r="BF393" s="63">
        <v>453.06299999999999</v>
      </c>
      <c r="BG393" s="63">
        <v>733.70600000000002</v>
      </c>
      <c r="BH393" s="63">
        <v>964.44400000000007</v>
      </c>
      <c r="BI393" s="63">
        <v>418.20100000000002</v>
      </c>
      <c r="BJ393" s="63">
        <v>634.32799999999997</v>
      </c>
      <c r="BK393" s="63">
        <v>744.78200000000004</v>
      </c>
      <c r="BL393" s="45">
        <f t="shared" ca="1" si="153"/>
        <v>0</v>
      </c>
      <c r="BM393" s="45">
        <f t="shared" ca="1" si="154"/>
        <v>0</v>
      </c>
      <c r="BN393" s="45">
        <f t="shared" ca="1" si="155"/>
        <v>0</v>
      </c>
      <c r="BO393" s="45">
        <f t="shared" ca="1" si="156"/>
        <v>0</v>
      </c>
      <c r="BP393" s="45">
        <f t="shared" ca="1" si="157"/>
        <v>0</v>
      </c>
      <c r="BQ393" s="45">
        <f t="shared" ca="1" si="158"/>
        <v>0</v>
      </c>
      <c r="BR393" s="29">
        <f t="shared" ca="1" si="159"/>
        <v>0</v>
      </c>
      <c r="CI393" s="125">
        <f t="shared" si="147"/>
        <v>1.229935088019154</v>
      </c>
      <c r="CJ393">
        <f t="shared" si="140"/>
        <v>0</v>
      </c>
      <c r="CK393">
        <f t="shared" si="141"/>
        <v>0</v>
      </c>
      <c r="CL393">
        <f t="shared" si="142"/>
        <v>0</v>
      </c>
      <c r="CM393">
        <f t="shared" si="143"/>
        <v>0</v>
      </c>
      <c r="CN393">
        <f t="shared" si="144"/>
        <v>0</v>
      </c>
      <c r="CO393">
        <f t="shared" si="145"/>
        <v>0</v>
      </c>
      <c r="CP393">
        <f t="shared" si="146"/>
        <v>1</v>
      </c>
      <c r="CR393" t="e">
        <f ca="1">_xll.BDP($H393,CR$1)</f>
        <v>#NAME?</v>
      </c>
      <c r="CS393" t="e">
        <f ca="1">_xll.BDP($H393,CS$1)</f>
        <v>#NAME?</v>
      </c>
      <c r="CT393" s="121" t="e">
        <f ca="1">_xll.BDP($H393,CT$1)</f>
        <v>#NAME?</v>
      </c>
      <c r="CU393" s="122" t="e">
        <f ca="1">_xll.BDP($H393,CU$1)</f>
        <v>#NAME?</v>
      </c>
      <c r="CV393" s="122" t="e">
        <f ca="1">_xll.BDP($H393,CV$1)</f>
        <v>#NAME?</v>
      </c>
      <c r="CW393" s="122" t="e">
        <f ca="1">_xll.BDP($H393,CW$1)</f>
        <v>#NAME?</v>
      </c>
    </row>
    <row r="394" spans="1:134" hidden="1" x14ac:dyDescent="0.3">
      <c r="A394" t="str">
        <f t="shared" si="160"/>
        <v>8A</v>
      </c>
      <c r="B394">
        <v>8</v>
      </c>
      <c r="C394" s="31" t="s">
        <v>3295</v>
      </c>
      <c r="D394" s="31">
        <v>36</v>
      </c>
      <c r="E394" s="31">
        <v>4</v>
      </c>
      <c r="F394" s="33">
        <v>0.2</v>
      </c>
      <c r="G394" s="31" t="s">
        <v>2391</v>
      </c>
      <c r="H394" s="24" t="s">
        <v>1970</v>
      </c>
      <c r="I394" s="35">
        <v>1597</v>
      </c>
      <c r="J394" s="34" t="str">
        <f t="shared" si="139"/>
        <v>1597PDD US Equity</v>
      </c>
      <c r="K394" s="24" t="s">
        <v>1971</v>
      </c>
      <c r="L394" s="25">
        <v>0.40848832200473784</v>
      </c>
      <c r="M394" s="25">
        <v>-2.0641799500472064</v>
      </c>
      <c r="N394" s="25">
        <v>0.40848832200473784</v>
      </c>
      <c r="O394" s="25">
        <v>-2.0641799500472064</v>
      </c>
      <c r="P394" s="26">
        <v>30.094016540199735</v>
      </c>
      <c r="Q394" s="26">
        <v>26.044781314621734</v>
      </c>
      <c r="R394" s="26">
        <v>36.462959163242516</v>
      </c>
      <c r="S394" s="27">
        <v>-16.805523627594891</v>
      </c>
      <c r="T394" s="27">
        <v>25.424997699674122</v>
      </c>
      <c r="U394" s="25">
        <v>-0.58342240110802757</v>
      </c>
      <c r="V394" s="28">
        <v>-5.1675135174024458</v>
      </c>
      <c r="W394" s="25">
        <v>0.52698001905723946</v>
      </c>
      <c r="X394" s="29">
        <v>2.9868999852133665E-3</v>
      </c>
      <c r="Y394" s="28">
        <v>112.86065715421755</v>
      </c>
      <c r="Z394" s="28" t="e">
        <v>#N/A</v>
      </c>
      <c r="AA394" s="28">
        <v>-14733511000.000015</v>
      </c>
      <c r="AB394" s="28">
        <v>-14733511000.000015</v>
      </c>
      <c r="AC394" s="28">
        <v>7729017000</v>
      </c>
      <c r="AD394" s="30">
        <v>58913978000</v>
      </c>
      <c r="AE394" s="36">
        <v>0.13119156543800184</v>
      </c>
      <c r="AF394" s="66" t="e">
        <f ca="1">_xll.BDP($H394,AF$1)/1000000</f>
        <v>#NAME?</v>
      </c>
      <c r="AG394" s="66" t="e">
        <f ca="1">_xll.BDP($H394,AG$1)</f>
        <v>#NAME?</v>
      </c>
      <c r="AH394" s="67" t="e">
        <f ca="1">_xll.BDP($H394,AH$1)</f>
        <v>#NAME?</v>
      </c>
      <c r="AI394" s="67" t="e">
        <f ca="1">_xll.BDP($H394,AI$1)</f>
        <v>#NAME?</v>
      </c>
      <c r="AJ394" s="67" t="e">
        <f ca="1">_xll.BDP($H394,AJ$1)</f>
        <v>#NAME?</v>
      </c>
      <c r="AK394" s="67" t="e">
        <f ca="1">_xll.BDP($H394,AK$1)</f>
        <v>#NAME?</v>
      </c>
      <c r="AL394" s="67" t="e">
        <f ca="1">_xll.BDP($H394,AL$1)</f>
        <v>#NAME?</v>
      </c>
      <c r="AM394" s="34" t="e">
        <f ca="1">_xll.BDP($H394,AM$1)</f>
        <v>#NAME?</v>
      </c>
      <c r="AN394" s="34" t="e">
        <f ca="1">_xll.BDP($H394,AN$1)</f>
        <v>#NAME?</v>
      </c>
      <c r="AO394" s="34" t="e">
        <f ca="1">_xll.BDP($H394,AO$1)</f>
        <v>#NAME?</v>
      </c>
      <c r="AP394" s="34" t="e">
        <f ca="1">_xll.BDP($H394,AP$1)</f>
        <v>#NAME?</v>
      </c>
      <c r="AQ394" s="129" t="e">
        <v>#VALUE!</v>
      </c>
      <c r="AR394" s="129" t="e">
        <v>#VALUE!</v>
      </c>
      <c r="AS394" s="129" t="e">
        <v>#VALUE!</v>
      </c>
      <c r="AT394" s="63" t="s">
        <v>3702</v>
      </c>
      <c r="AU394" s="63" t="s">
        <v>3702</v>
      </c>
      <c r="AV394" t="str">
        <f t="shared" si="148"/>
        <v>26/07/2018</v>
      </c>
      <c r="AW394" s="67" t="s">
        <v>3317</v>
      </c>
      <c r="AX394" s="60">
        <f t="shared" si="149"/>
        <v>0</v>
      </c>
      <c r="AY394" s="60">
        <f t="shared" ca="1" si="150"/>
        <v>0</v>
      </c>
      <c r="AZ394" s="60">
        <f t="shared" ca="1" si="151"/>
        <v>0</v>
      </c>
      <c r="BA394" s="67">
        <v>0</v>
      </c>
      <c r="BB394" s="60">
        <v>0</v>
      </c>
      <c r="BC394" s="67">
        <v>0</v>
      </c>
      <c r="BD394" s="60" t="e">
        <f ca="1">_xll.BDP($H394,BD$1)</f>
        <v>#NAME?</v>
      </c>
      <c r="BE394" s="60" t="e">
        <f t="shared" ca="1" si="152"/>
        <v>#NAME?</v>
      </c>
      <c r="BF394" s="63">
        <v>46094.69</v>
      </c>
      <c r="BG394" s="63">
        <v>58804</v>
      </c>
      <c r="BH394" s="63">
        <v>73284.108000000007</v>
      </c>
      <c r="BI394" s="63">
        <v>56002.334999999999</v>
      </c>
      <c r="BJ394" s="63">
        <v>74775.263999999996</v>
      </c>
      <c r="BK394" s="63">
        <v>81549.188999999998</v>
      </c>
      <c r="BL394" s="45">
        <f t="shared" ca="1" si="153"/>
        <v>0</v>
      </c>
      <c r="BM394" s="45">
        <f t="shared" ca="1" si="154"/>
        <v>0</v>
      </c>
      <c r="BN394" s="45">
        <f t="shared" ca="1" si="155"/>
        <v>0</v>
      </c>
      <c r="BO394" s="45">
        <f t="shared" ca="1" si="156"/>
        <v>0</v>
      </c>
      <c r="BP394" s="45">
        <f t="shared" ca="1" si="157"/>
        <v>0</v>
      </c>
      <c r="BQ394" s="45">
        <f t="shared" ca="1" si="158"/>
        <v>0</v>
      </c>
      <c r="BR394" s="29">
        <f t="shared" ca="1" si="159"/>
        <v>0</v>
      </c>
      <c r="CI394" s="125">
        <f t="shared" si="147"/>
        <v>0.40848832200473784</v>
      </c>
      <c r="CJ394">
        <f t="shared" si="140"/>
        <v>0</v>
      </c>
      <c r="CK394">
        <f t="shared" si="141"/>
        <v>0</v>
      </c>
      <c r="CL394">
        <f t="shared" si="142"/>
        <v>0</v>
      </c>
      <c r="CM394">
        <f t="shared" si="143"/>
        <v>0</v>
      </c>
      <c r="CN394">
        <f t="shared" si="144"/>
        <v>0</v>
      </c>
      <c r="CO394">
        <f t="shared" si="145"/>
        <v>1</v>
      </c>
      <c r="CP394">
        <f t="shared" si="146"/>
        <v>0</v>
      </c>
      <c r="CR394" t="e">
        <f ca="1">_xll.BDP($H394,CR$1)</f>
        <v>#NAME?</v>
      </c>
      <c r="CS394" t="e">
        <f ca="1">_xll.BDP($H394,CS$1)</f>
        <v>#NAME?</v>
      </c>
      <c r="CT394" s="121" t="e">
        <f ca="1">_xll.BDP($H394,CT$1)</f>
        <v>#NAME?</v>
      </c>
      <c r="CU394" s="122" t="e">
        <f ca="1">_xll.BDP($H394,CU$1)</f>
        <v>#NAME?</v>
      </c>
      <c r="CV394" s="122" t="e">
        <f ca="1">_xll.BDP($H394,CV$1)</f>
        <v>#NAME?</v>
      </c>
      <c r="CW394" s="122" t="e">
        <f ca="1">_xll.BDP($H394,CW$1)</f>
        <v>#NAME?</v>
      </c>
    </row>
    <row r="395" spans="1:134" hidden="1" x14ac:dyDescent="0.3">
      <c r="A395" t="str">
        <f t="shared" si="160"/>
        <v>8A</v>
      </c>
      <c r="B395">
        <v>8</v>
      </c>
      <c r="C395" s="31" t="s">
        <v>3295</v>
      </c>
      <c r="D395" s="31">
        <v>38</v>
      </c>
      <c r="E395" s="31">
        <v>17</v>
      </c>
      <c r="F395" s="33">
        <v>0.13</v>
      </c>
      <c r="G395" s="31" t="s">
        <v>4934</v>
      </c>
      <c r="H395" s="24" t="s">
        <v>1938</v>
      </c>
      <c r="I395" s="35">
        <v>1599</v>
      </c>
      <c r="J395" s="34" t="str">
        <f t="shared" si="139"/>
        <v>1599EXPN LN Equity</v>
      </c>
      <c r="K395" s="24" t="s">
        <v>1939</v>
      </c>
      <c r="L395" s="25">
        <v>0.68687252302545265</v>
      </c>
      <c r="M395" s="25">
        <v>0.71083808688021066</v>
      </c>
      <c r="N395" s="25">
        <v>0.18659606314507909</v>
      </c>
      <c r="O395" s="25">
        <v>0.20626432391138275</v>
      </c>
      <c r="P395" s="26">
        <v>14.61076461076461</v>
      </c>
      <c r="Q395" s="26">
        <v>9.2044049028716817</v>
      </c>
      <c r="R395" s="26">
        <v>19.498607242339833</v>
      </c>
      <c r="S395" s="27">
        <v>33.202057385866453</v>
      </c>
      <c r="T395" s="27">
        <v>34.657803293548874</v>
      </c>
      <c r="U395" s="25">
        <v>0.73548875023633953</v>
      </c>
      <c r="V395" s="28">
        <v>2.0061887570912842</v>
      </c>
      <c r="W395" s="25">
        <v>0.36487481590574372</v>
      </c>
      <c r="X395" s="29">
        <v>3.342278604537692E-2</v>
      </c>
      <c r="Y395" s="28">
        <v>7.7253163599068868</v>
      </c>
      <c r="Z395" s="28">
        <v>-0.2274351402716368</v>
      </c>
      <c r="AA395" s="28">
        <v>2279000000</v>
      </c>
      <c r="AB395" s="28">
        <v>7854000000</v>
      </c>
      <c r="AC395" s="28">
        <v>142000000</v>
      </c>
      <c r="AD395" s="30">
        <v>1717000000</v>
      </c>
      <c r="AE395" s="36">
        <v>8.2702387885847412E-2</v>
      </c>
      <c r="AF395" s="66" t="e">
        <f ca="1">_xll.BDP($H395,AF$1)/1000000</f>
        <v>#NAME?</v>
      </c>
      <c r="AG395" s="66" t="e">
        <f ca="1">_xll.BDP($H395,AG$1)</f>
        <v>#NAME?</v>
      </c>
      <c r="AH395" s="67" t="e">
        <f ca="1">_xll.BDP($H395,AH$1)</f>
        <v>#NAME?</v>
      </c>
      <c r="AI395" s="67" t="e">
        <f ca="1">_xll.BDP($H395,AI$1)</f>
        <v>#NAME?</v>
      </c>
      <c r="AJ395" s="67" t="e">
        <f ca="1">_xll.BDP($H395,AJ$1)</f>
        <v>#NAME?</v>
      </c>
      <c r="AK395" s="67" t="e">
        <f ca="1">_xll.BDP($H395,AK$1)</f>
        <v>#NAME?</v>
      </c>
      <c r="AL395" s="67" t="e">
        <f ca="1">_xll.BDP($H395,AL$1)</f>
        <v>#NAME?</v>
      </c>
      <c r="AM395" s="34" t="e">
        <f ca="1">_xll.BDP($H395,AM$1)</f>
        <v>#NAME?</v>
      </c>
      <c r="AN395" s="34" t="e">
        <f ca="1">_xll.BDP($H395,AN$1)</f>
        <v>#NAME?</v>
      </c>
      <c r="AO395" s="34" t="e">
        <f ca="1">_xll.BDP($H395,AO$1)</f>
        <v>#NAME?</v>
      </c>
      <c r="AP395" s="34" t="e">
        <f ca="1">_xll.BDP($H395,AP$1)</f>
        <v>#NAME?</v>
      </c>
      <c r="AQ395" s="129" t="e">
        <v>#VALUE!</v>
      </c>
      <c r="AR395" s="129">
        <v>0.1342045</v>
      </c>
      <c r="AS395" s="129">
        <v>0.1368982</v>
      </c>
      <c r="AT395" s="63" t="s">
        <v>3703</v>
      </c>
      <c r="AU395" s="63" t="s">
        <v>3703</v>
      </c>
      <c r="AV395" t="str">
        <f t="shared" si="148"/>
        <v>09/10/2006</v>
      </c>
      <c r="AW395" s="67">
        <v>1.4335734414680821</v>
      </c>
      <c r="AX395" s="60">
        <f t="shared" si="149"/>
        <v>1.4335734414680821</v>
      </c>
      <c r="AY395" s="60">
        <f t="shared" si="150"/>
        <v>-5.825928063723932E-2</v>
      </c>
      <c r="AZ395" s="60">
        <f t="shared" si="151"/>
        <v>1.3753141608308428</v>
      </c>
      <c r="BA395" s="67">
        <v>47.082463808190099</v>
      </c>
      <c r="BB395" s="60">
        <v>-1.9133937562940559</v>
      </c>
      <c r="BC395" s="67">
        <v>45.291679079959451</v>
      </c>
      <c r="BD395" s="60" t="e">
        <f ca="1">_xll.BDP($H395,BD$1)</f>
        <v>#NAME?</v>
      </c>
      <c r="BE395" s="60" t="e">
        <f t="shared" ca="1" si="152"/>
        <v>#NAME?</v>
      </c>
      <c r="BF395" s="63">
        <v>1301.2940000000001</v>
      </c>
      <c r="BG395" s="63">
        <v>1437.8820000000001</v>
      </c>
      <c r="BH395" s="63">
        <v>1575.4670000000001</v>
      </c>
      <c r="BI395" s="63">
        <v>1312.9270000000001</v>
      </c>
      <c r="BJ395" s="63">
        <v>1449.5</v>
      </c>
      <c r="BK395" s="63">
        <v>1598.3810000000001</v>
      </c>
      <c r="BL395" s="45">
        <f t="shared" ca="1" si="153"/>
        <v>0</v>
      </c>
      <c r="BM395" s="45">
        <f t="shared" ca="1" si="154"/>
        <v>0</v>
      </c>
      <c r="BN395" s="45">
        <f t="shared" ca="1" si="155"/>
        <v>0</v>
      </c>
      <c r="BO395" s="45">
        <f t="shared" ca="1" si="156"/>
        <v>0</v>
      </c>
      <c r="BP395" s="45">
        <f t="shared" ca="1" si="157"/>
        <v>0</v>
      </c>
      <c r="BQ395" s="45">
        <f t="shared" ca="1" si="158"/>
        <v>0</v>
      </c>
      <c r="BR395" s="29">
        <f t="shared" ca="1" si="159"/>
        <v>0</v>
      </c>
      <c r="CI395" s="125">
        <f t="shared" si="147"/>
        <v>0.68687252302545265</v>
      </c>
      <c r="CJ395">
        <f t="shared" si="140"/>
        <v>0</v>
      </c>
      <c r="CK395">
        <f t="shared" si="141"/>
        <v>0</v>
      </c>
      <c r="CL395">
        <f t="shared" si="142"/>
        <v>0</v>
      </c>
      <c r="CM395">
        <f t="shared" si="143"/>
        <v>0</v>
      </c>
      <c r="CN395">
        <f t="shared" si="144"/>
        <v>0</v>
      </c>
      <c r="CO395">
        <f t="shared" si="145"/>
        <v>0</v>
      </c>
      <c r="CP395">
        <f t="shared" si="146"/>
        <v>1</v>
      </c>
      <c r="CR395" t="e">
        <f ca="1">_xll.BDP($H395,CR$1)</f>
        <v>#NAME?</v>
      </c>
      <c r="CS395" t="e">
        <f ca="1">_xll.BDP($H395,CS$1)</f>
        <v>#NAME?</v>
      </c>
      <c r="CT395" s="121" t="e">
        <f ca="1">_xll.BDP($H395,CT$1)</f>
        <v>#NAME?</v>
      </c>
      <c r="CU395" s="122" t="e">
        <f ca="1">_xll.BDP($H395,CU$1)</f>
        <v>#NAME?</v>
      </c>
      <c r="CV395" s="122" t="e">
        <f ca="1">_xll.BDP($H395,CV$1)</f>
        <v>#NAME?</v>
      </c>
      <c r="CW395" s="122" t="e">
        <f ca="1">_xll.BDP($H395,CW$1)</f>
        <v>#NAME?</v>
      </c>
    </row>
    <row r="396" spans="1:134" hidden="1" x14ac:dyDescent="0.3">
      <c r="A396" t="str">
        <f t="shared" si="160"/>
        <v>9A</v>
      </c>
      <c r="B396">
        <v>9</v>
      </c>
      <c r="C396" s="31" t="s">
        <v>3295</v>
      </c>
      <c r="D396" s="31">
        <v>42</v>
      </c>
      <c r="E396" s="31">
        <v>18</v>
      </c>
      <c r="F396" s="33">
        <v>0.1</v>
      </c>
      <c r="G396" s="31" t="s">
        <v>2580</v>
      </c>
      <c r="H396" s="24" t="s">
        <v>143</v>
      </c>
      <c r="I396" s="24">
        <v>1604</v>
      </c>
      <c r="J396" s="25" t="str">
        <f t="shared" si="139"/>
        <v>1604PYPL US Equity</v>
      </c>
      <c r="K396" s="25" t="s">
        <v>789</v>
      </c>
      <c r="L396" s="25">
        <v>0.60154695540998793</v>
      </c>
      <c r="M396" s="25">
        <v>0.43325476751660597</v>
      </c>
      <c r="N396" s="25">
        <v>0.22553732974697366</v>
      </c>
      <c r="O396" s="25">
        <v>0.19685537652728424</v>
      </c>
      <c r="P396" s="26">
        <v>13.788147207273457</v>
      </c>
      <c r="Q396" s="27">
        <v>9.7866539479597758</v>
      </c>
      <c r="R396" s="27">
        <v>13.370900373198882</v>
      </c>
      <c r="S396" s="25">
        <v>21.338297929769546</v>
      </c>
      <c r="T396" s="28">
        <v>20.074133294570828</v>
      </c>
      <c r="U396" s="25">
        <v>7.5919443560485524E-3</v>
      </c>
      <c r="V396" s="28">
        <v>9.0335376848178869E-2</v>
      </c>
      <c r="W396" s="28">
        <v>0.25727463529655636</v>
      </c>
      <c r="X396" s="28">
        <v>2.9746438491174625E-2</v>
      </c>
      <c r="Y396" s="28">
        <v>15.380824676587235</v>
      </c>
      <c r="Z396" s="28">
        <v>8.5849757564731668</v>
      </c>
      <c r="AA396" s="28">
        <v>9334000000</v>
      </c>
      <c r="AB396" s="28">
        <v>20543000000</v>
      </c>
      <c r="AC396" s="28">
        <v>1233000000</v>
      </c>
      <c r="AD396" s="30">
        <v>6175000000</v>
      </c>
      <c r="AE396" s="36">
        <v>0.1996761133603239</v>
      </c>
      <c r="AF396" s="66" t="e">
        <f ca="1">_xll.BDP($H396,AF$1)/1000000</f>
        <v>#NAME?</v>
      </c>
      <c r="AG396" s="66" t="e">
        <f ca="1">_xll.BDP($H396,AG$1)</f>
        <v>#NAME?</v>
      </c>
      <c r="AH396" s="67" t="e">
        <f ca="1">_xll.BDP($H396,AH$1)</f>
        <v>#NAME?</v>
      </c>
      <c r="AI396" s="67" t="e">
        <f ca="1">_xll.BDP($H396,AI$1)</f>
        <v>#NAME?</v>
      </c>
      <c r="AJ396" s="67" t="e">
        <f ca="1">_xll.BDP($H396,AJ$1)</f>
        <v>#NAME?</v>
      </c>
      <c r="AK396" s="67" t="e">
        <f ca="1">_xll.BDP($H396,AK$1)</f>
        <v>#NAME?</v>
      </c>
      <c r="AL396" s="67" t="e">
        <f ca="1">_xll.BDP($H396,AL$1)</f>
        <v>#NAME?</v>
      </c>
      <c r="AM396" s="34" t="e">
        <f ca="1">_xll.BDP($H396,AM$1)</f>
        <v>#NAME?</v>
      </c>
      <c r="AN396" s="34" t="e">
        <f ca="1">_xll.BDP($H396,AN$1)</f>
        <v>#NAME?</v>
      </c>
      <c r="AO396" s="34" t="e">
        <f ca="1">_xll.BDP($H396,AO$1)</f>
        <v>#NAME?</v>
      </c>
      <c r="AP396" s="34" t="e">
        <f ca="1">_xll.BDP($H396,AP$1)</f>
        <v>#NAME?</v>
      </c>
      <c r="AQ396" s="129" t="e">
        <v>#VALUE!</v>
      </c>
      <c r="AR396" s="129" t="e">
        <v>#VALUE!</v>
      </c>
      <c r="AS396" s="129">
        <v>-1.772031E-2</v>
      </c>
      <c r="AT396" s="63" t="s">
        <v>4122</v>
      </c>
      <c r="AU396" s="63" t="s">
        <v>3317</v>
      </c>
      <c r="AV396" t="str">
        <f t="shared" si="148"/>
        <v>06/07/2015</v>
      </c>
      <c r="AW396" s="67" t="s">
        <v>3317</v>
      </c>
      <c r="AX396" s="60">
        <f t="shared" si="149"/>
        <v>0</v>
      </c>
      <c r="AY396" s="60">
        <f t="shared" ca="1" si="150"/>
        <v>0</v>
      </c>
      <c r="AZ396" s="60">
        <f t="shared" ca="1" si="151"/>
        <v>0</v>
      </c>
      <c r="BA396" s="67">
        <v>0</v>
      </c>
      <c r="BB396" s="60">
        <v>141.17602072515615</v>
      </c>
      <c r="BC396" s="67">
        <v>141.17602072515615</v>
      </c>
      <c r="BD396" s="60" t="e">
        <f ca="1">_xll.BDP($H396,BD$1)</f>
        <v>#NAME?</v>
      </c>
      <c r="BE396" s="60" t="e">
        <f t="shared" ca="1" si="152"/>
        <v>#NAME?</v>
      </c>
      <c r="BF396" s="63">
        <v>5522.643</v>
      </c>
      <c r="BG396" s="63">
        <v>6123.5349999999999</v>
      </c>
      <c r="BH396" s="63">
        <v>6673.7690000000002</v>
      </c>
      <c r="BI396" s="63">
        <v>5496.8869999999997</v>
      </c>
      <c r="BJ396" s="63">
        <v>6518.9880000000003</v>
      </c>
      <c r="BK396" s="63">
        <v>7278.1450000000004</v>
      </c>
      <c r="BL396" s="45">
        <f t="shared" ca="1" si="153"/>
        <v>0</v>
      </c>
      <c r="BM396" s="45">
        <f t="shared" ca="1" si="154"/>
        <v>0</v>
      </c>
      <c r="BN396" s="45">
        <f t="shared" ca="1" si="155"/>
        <v>0</v>
      </c>
      <c r="BO396" s="45">
        <f t="shared" ca="1" si="156"/>
        <v>0</v>
      </c>
      <c r="BP396" s="45">
        <f t="shared" ca="1" si="157"/>
        <v>0</v>
      </c>
      <c r="BQ396" s="45">
        <f t="shared" ca="1" si="158"/>
        <v>0</v>
      </c>
      <c r="BR396" s="29">
        <f t="shared" ca="1" si="159"/>
        <v>0</v>
      </c>
      <c r="CI396" s="125">
        <f t="shared" si="147"/>
        <v>0.60154695540998793</v>
      </c>
      <c r="CJ396">
        <f t="shared" si="140"/>
        <v>0</v>
      </c>
      <c r="CK396">
        <f t="shared" si="141"/>
        <v>0</v>
      </c>
      <c r="CL396">
        <f t="shared" si="142"/>
        <v>0</v>
      </c>
      <c r="CM396">
        <f t="shared" si="143"/>
        <v>0</v>
      </c>
      <c r="CN396">
        <f t="shared" si="144"/>
        <v>0</v>
      </c>
      <c r="CO396">
        <f t="shared" si="145"/>
        <v>0</v>
      </c>
      <c r="CP396">
        <f t="shared" si="146"/>
        <v>1</v>
      </c>
      <c r="CR396" t="e">
        <f ca="1">_xll.BDP($H396,CR$1)</f>
        <v>#NAME?</v>
      </c>
      <c r="CS396" t="e">
        <f ca="1">_xll.BDP($H396,CS$1)</f>
        <v>#NAME?</v>
      </c>
      <c r="CT396" s="121" t="e">
        <f ca="1">_xll.BDP($H396,CT$1)</f>
        <v>#NAME?</v>
      </c>
      <c r="CU396" s="122" t="e">
        <f ca="1">_xll.BDP($H396,CU$1)</f>
        <v>#NAME?</v>
      </c>
      <c r="CV396" s="122" t="e">
        <f ca="1">_xll.BDP($H396,CV$1)</f>
        <v>#NAME?</v>
      </c>
      <c r="CW396" s="122" t="e">
        <f ca="1">_xll.BDP($H396,CW$1)</f>
        <v>#NAME?</v>
      </c>
      <c r="DB396" s="129"/>
      <c r="DC396" s="129"/>
      <c r="DD396" s="129"/>
      <c r="DH396" s="60"/>
      <c r="DI396" s="60"/>
      <c r="DJ396" s="60"/>
      <c r="DK396" s="60"/>
      <c r="DL396" s="60"/>
      <c r="DM396" s="60"/>
      <c r="DN396" s="60"/>
      <c r="DO396" s="60"/>
      <c r="DV396" s="128"/>
      <c r="DW396" s="128"/>
      <c r="DX396" s="128"/>
      <c r="DY396" s="128"/>
      <c r="DZ396" s="128"/>
      <c r="EA396" s="128"/>
      <c r="EB396" s="128"/>
      <c r="EC396" s="128"/>
      <c r="ED396" s="128"/>
    </row>
    <row r="397" spans="1:134" hidden="1" x14ac:dyDescent="0.3">
      <c r="A397" t="str">
        <f t="shared" si="160"/>
        <v>8A</v>
      </c>
      <c r="B397">
        <v>8</v>
      </c>
      <c r="C397" s="31" t="s">
        <v>3295</v>
      </c>
      <c r="D397" s="31">
        <v>45</v>
      </c>
      <c r="E397" s="31">
        <v>2</v>
      </c>
      <c r="F397" s="33">
        <v>0.22</v>
      </c>
      <c r="G397" s="31" t="s">
        <v>3201</v>
      </c>
      <c r="H397" s="24" t="s">
        <v>2693</v>
      </c>
      <c r="I397" s="24">
        <v>1608</v>
      </c>
      <c r="J397" s="25" t="str">
        <f t="shared" si="139"/>
        <v>1608PDX SS Equity</v>
      </c>
      <c r="K397" s="25" t="s">
        <v>2694</v>
      </c>
      <c r="L397" s="25">
        <v>0.67147707674747881</v>
      </c>
      <c r="M397" s="25">
        <v>0.54410653087315841</v>
      </c>
      <c r="N397" s="25">
        <v>0.66507399613145257</v>
      </c>
      <c r="O397" s="25">
        <v>0.53686988676415093</v>
      </c>
      <c r="P397" s="26">
        <v>35.942186333717849</v>
      </c>
      <c r="Q397" s="27">
        <v>28.278943636027439</v>
      </c>
      <c r="R397" s="27">
        <v>33.549951947279297</v>
      </c>
      <c r="S397" s="25">
        <v>61.437144393028731</v>
      </c>
      <c r="T397" s="28">
        <v>69.858827536638842</v>
      </c>
      <c r="U397" s="25">
        <v>-0.21723740712806125</v>
      </c>
      <c r="V397" s="28">
        <v>-0.48259444732814977</v>
      </c>
      <c r="W397" s="28">
        <v>0.73919476837743558</v>
      </c>
      <c r="X397" s="28" t="e">
        <v>#N/A</v>
      </c>
      <c r="Y397" s="28">
        <v>19.459050746804479</v>
      </c>
      <c r="Z397" s="28">
        <v>19.801982038681686</v>
      </c>
      <c r="AA397" s="28">
        <v>1662917000</v>
      </c>
      <c r="AB397" s="28">
        <v>1685332000</v>
      </c>
      <c r="AC397" s="28" t="e">
        <v>#N/A</v>
      </c>
      <c r="AD397" s="30">
        <v>1252735000</v>
      </c>
      <c r="AE397" s="36">
        <v>0</v>
      </c>
      <c r="AF397" s="66" t="e">
        <f ca="1">_xll.BDP($H397,AF$1)/1000000</f>
        <v>#NAME?</v>
      </c>
      <c r="AG397" s="66" t="e">
        <f ca="1">_xll.BDP($H397,AG$1)</f>
        <v>#NAME?</v>
      </c>
      <c r="AH397" s="67" t="e">
        <f ca="1">_xll.BDP($H397,AH$1)</f>
        <v>#NAME?</v>
      </c>
      <c r="AI397" s="67" t="e">
        <f ca="1">_xll.BDP($H397,AI$1)</f>
        <v>#NAME?</v>
      </c>
      <c r="AJ397" s="67" t="e">
        <f ca="1">_xll.BDP($H397,AJ$1)</f>
        <v>#NAME?</v>
      </c>
      <c r="AK397" s="67" t="e">
        <f ca="1">_xll.BDP($H397,AK$1)</f>
        <v>#NAME?</v>
      </c>
      <c r="AL397" s="67" t="e">
        <f ca="1">_xll.BDP($H397,AL$1)</f>
        <v>#NAME?</v>
      </c>
      <c r="AM397" s="34" t="e">
        <f ca="1">_xll.BDP($H397,AM$1)</f>
        <v>#NAME?</v>
      </c>
      <c r="AN397" s="34" t="e">
        <f ca="1">_xll.BDP($H397,AN$1)</f>
        <v>#NAME?</v>
      </c>
      <c r="AO397" s="34" t="e">
        <f ca="1">_xll.BDP($H397,AO$1)</f>
        <v>#NAME?</v>
      </c>
      <c r="AP397" s="34" t="e">
        <f ca="1">_xll.BDP($H397,AP$1)</f>
        <v>#NAME?</v>
      </c>
      <c r="AQ397" s="129" t="e">
        <v>#VALUE!</v>
      </c>
      <c r="AR397" s="63" t="e">
        <v>#VALUE!</v>
      </c>
      <c r="AS397" s="63">
        <v>0.22306219999999999</v>
      </c>
      <c r="AT397" t="s">
        <v>3709</v>
      </c>
      <c r="AU397" s="67" t="s">
        <v>3709</v>
      </c>
      <c r="AV397" t="str">
        <f t="shared" si="148"/>
        <v>31/05/2016</v>
      </c>
      <c r="AW397" s="67">
        <v>0.66050198150594441</v>
      </c>
      <c r="AX397" s="60">
        <f t="shared" si="149"/>
        <v>0.66050198150594441</v>
      </c>
      <c r="AY397" s="60">
        <f t="shared" si="150"/>
        <v>-7.8728028244525662E-17</v>
      </c>
      <c r="AZ397" s="60">
        <f t="shared" si="151"/>
        <v>0.6605019815059443</v>
      </c>
      <c r="BA397" s="67">
        <v>29.806086560210183</v>
      </c>
      <c r="BB397" s="60">
        <v>-3.5527136788005009E-15</v>
      </c>
      <c r="BC397" s="67">
        <v>29.806086560210179</v>
      </c>
      <c r="BD397" s="60" t="e">
        <f ca="1">_xll.BDP($H397,BD$1)</f>
        <v>#NAME?</v>
      </c>
      <c r="BE397" s="60" t="e">
        <f t="shared" ca="1" si="152"/>
        <v>#NAME?</v>
      </c>
      <c r="BF397" s="63">
        <v>816</v>
      </c>
      <c r="BG397" s="63">
        <v>911.85699999999997</v>
      </c>
      <c r="BH397" s="63">
        <v>1022</v>
      </c>
      <c r="BI397" s="63">
        <v>788.83299999999997</v>
      </c>
      <c r="BJ397" s="63">
        <v>889.16700000000003</v>
      </c>
      <c r="BK397" s="63">
        <v>970</v>
      </c>
      <c r="BL397" s="45">
        <f t="shared" ca="1" si="153"/>
        <v>0</v>
      </c>
      <c r="BM397" s="45">
        <f t="shared" ca="1" si="154"/>
        <v>0</v>
      </c>
      <c r="BN397" s="45">
        <f t="shared" ca="1" si="155"/>
        <v>0</v>
      </c>
      <c r="BO397" s="45">
        <f t="shared" ca="1" si="156"/>
        <v>0</v>
      </c>
      <c r="BP397" s="45">
        <f t="shared" ca="1" si="157"/>
        <v>0</v>
      </c>
      <c r="BQ397" s="45">
        <f t="shared" ca="1" si="158"/>
        <v>0</v>
      </c>
      <c r="BR397" s="29">
        <f t="shared" ca="1" si="159"/>
        <v>0</v>
      </c>
      <c r="CI397" s="125">
        <f t="shared" si="147"/>
        <v>0.67147707674747881</v>
      </c>
      <c r="CJ397">
        <f t="shared" si="140"/>
        <v>0</v>
      </c>
      <c r="CK397">
        <f t="shared" si="141"/>
        <v>0</v>
      </c>
      <c r="CL397">
        <f t="shared" si="142"/>
        <v>0</v>
      </c>
      <c r="CM397">
        <f t="shared" si="143"/>
        <v>0</v>
      </c>
      <c r="CN397">
        <f t="shared" si="144"/>
        <v>0</v>
      </c>
      <c r="CO397">
        <f t="shared" si="145"/>
        <v>0</v>
      </c>
      <c r="CP397">
        <f t="shared" si="146"/>
        <v>1</v>
      </c>
      <c r="CR397" t="e">
        <f ca="1">_xll.BDP($H397,CR$1)</f>
        <v>#NAME?</v>
      </c>
      <c r="CS397" t="e">
        <f ca="1">_xll.BDP($H397,CS$1)</f>
        <v>#NAME?</v>
      </c>
      <c r="CT397" s="121" t="e">
        <f ca="1">_xll.BDP($H397,CT$1)</f>
        <v>#NAME?</v>
      </c>
      <c r="CU397" s="122" t="e">
        <f ca="1">_xll.BDP($H397,CU$1)</f>
        <v>#NAME?</v>
      </c>
      <c r="CV397" s="122" t="e">
        <f ca="1">_xll.BDP($H397,CV$1)</f>
        <v>#NAME?</v>
      </c>
      <c r="CW397" s="122" t="e">
        <f ca="1">_xll.BDP($H397,CW$1)</f>
        <v>#NAME?</v>
      </c>
      <c r="CX397" s="34"/>
      <c r="CY397" s="34"/>
      <c r="CZ397" s="34"/>
      <c r="DA397" s="34"/>
      <c r="DB397" s="129"/>
      <c r="DC397" s="129"/>
      <c r="DD397" s="129"/>
      <c r="DE397" s="63"/>
      <c r="DF397" s="63"/>
      <c r="DH397" s="67"/>
      <c r="DI397" s="60"/>
      <c r="DJ397" s="60"/>
      <c r="DK397" s="60"/>
      <c r="DL397" s="67"/>
      <c r="DM397" s="60"/>
      <c r="DN397" s="67"/>
      <c r="DO397" s="60"/>
      <c r="DP397" s="63"/>
      <c r="DQ397" s="63"/>
      <c r="DR397" s="63"/>
      <c r="DS397" s="63"/>
      <c r="DT397" s="63"/>
      <c r="DU397" s="63"/>
      <c r="DV397" s="45"/>
      <c r="DW397" s="45"/>
      <c r="DX397" s="45"/>
      <c r="DY397" s="45"/>
      <c r="DZ397" s="45"/>
      <c r="EA397" s="45"/>
      <c r="EB397" s="29"/>
      <c r="EC397" s="45"/>
      <c r="ED397" s="29"/>
    </row>
    <row r="398" spans="1:134" hidden="1" x14ac:dyDescent="0.3">
      <c r="A398" t="str">
        <f t="shared" si="160"/>
        <v>10</v>
      </c>
      <c r="B398">
        <v>10</v>
      </c>
      <c r="C398" s="31"/>
      <c r="D398" s="31">
        <v>1</v>
      </c>
      <c r="E398" s="31">
        <v>1</v>
      </c>
      <c r="F398" s="33">
        <v>0.15</v>
      </c>
      <c r="G398" s="31"/>
      <c r="H398" s="24" t="s">
        <v>306</v>
      </c>
      <c r="I398" s="24">
        <v>1631</v>
      </c>
      <c r="J398" s="25" t="str">
        <f t="shared" si="139"/>
        <v>1631HII US Equity</v>
      </c>
      <c r="K398" s="25" t="s">
        <v>988</v>
      </c>
      <c r="L398" s="25">
        <v>0.29543700266156614</v>
      </c>
      <c r="M398" s="25">
        <v>0.11814345991561181</v>
      </c>
      <c r="N398" s="25">
        <v>0.15528062679986279</v>
      </c>
      <c r="O398" s="25">
        <v>6.8038231005993849E-2</v>
      </c>
      <c r="P398" s="26">
        <v>8.3640111912825805</v>
      </c>
      <c r="Q398" s="27">
        <v>4.7706450338579263</v>
      </c>
      <c r="R398" s="27">
        <v>17.791699295223179</v>
      </c>
      <c r="S398" s="25">
        <v>9.1197347236830542</v>
      </c>
      <c r="T398" s="28">
        <v>7.9336830273510675</v>
      </c>
      <c r="U398" s="25">
        <v>0.34066334588749847</v>
      </c>
      <c r="V398" s="28">
        <v>3.0280777537796975</v>
      </c>
      <c r="W398" s="28">
        <v>0.3284173656558208</v>
      </c>
      <c r="X398" s="28">
        <v>3.2030749519538756E-2</v>
      </c>
      <c r="Y398" s="28">
        <v>7.2915977319349734</v>
      </c>
      <c r="Z398" s="28">
        <v>4.5223545092690776</v>
      </c>
      <c r="AA398" s="28">
        <v>3555000000</v>
      </c>
      <c r="AB398" s="28">
        <v>6173000000</v>
      </c>
      <c r="AC398" s="28">
        <v>67000000</v>
      </c>
      <c r="AD398" s="30">
        <v>840000000</v>
      </c>
      <c r="AE398" s="36">
        <v>7.9761904761904756E-2</v>
      </c>
      <c r="AF398" s="66" t="e">
        <f ca="1">_xll.BDP($H398,AF$1)/1000000</f>
        <v>#NAME?</v>
      </c>
      <c r="AG398" s="66" t="e">
        <f ca="1">_xll.BDP($H398,AG$1)</f>
        <v>#NAME?</v>
      </c>
      <c r="AH398" s="67" t="e">
        <f ca="1">_xll.BDP($H398,AH$1)</f>
        <v>#NAME?</v>
      </c>
      <c r="AI398" s="67" t="e">
        <f ca="1">_xll.BDP($H398,AI$1)</f>
        <v>#NAME?</v>
      </c>
      <c r="AJ398" s="67" t="e">
        <f ca="1">_xll.BDP($H398,AJ$1)</f>
        <v>#NAME?</v>
      </c>
      <c r="AK398" s="67" t="e">
        <f ca="1">_xll.BDP($H398,AK$1)</f>
        <v>#NAME?</v>
      </c>
      <c r="AL398" s="67" t="e">
        <f ca="1">_xll.BDP($H398,AL$1)</f>
        <v>#NAME?</v>
      </c>
      <c r="AM398" s="34" t="e">
        <f ca="1">_xll.BDP($H398,AM$1)</f>
        <v>#NAME?</v>
      </c>
      <c r="AN398" s="34" t="e">
        <f ca="1">_xll.BDP($H398,AN$1)</f>
        <v>#NAME?</v>
      </c>
      <c r="AO398" s="34" t="e">
        <f ca="1">_xll.BDP($H398,AO$1)</f>
        <v>#NAME?</v>
      </c>
      <c r="AP398" s="34" t="e">
        <f ca="1">_xll.BDP($H398,AP$1)</f>
        <v>#NAME?</v>
      </c>
      <c r="AQ398" s="129" t="e">
        <v>#VALUE!</v>
      </c>
      <c r="AR398" s="63">
        <v>0.18980669999999999</v>
      </c>
      <c r="AS398" s="63">
        <v>1.3738060000000002E-2</v>
      </c>
      <c r="AT398" t="s">
        <v>3724</v>
      </c>
      <c r="AU398" s="67" t="s">
        <v>3724</v>
      </c>
      <c r="AV398" t="str">
        <f t="shared" si="148"/>
        <v>22/03/2011</v>
      </c>
      <c r="AW398" s="67">
        <v>2.1154092370652844</v>
      </c>
      <c r="AX398" s="60">
        <f t="shared" si="149"/>
        <v>2.1154092370652844</v>
      </c>
      <c r="AY398" s="60">
        <f t="shared" si="150"/>
        <v>0.57388578933103795</v>
      </c>
      <c r="AZ398" s="60">
        <f t="shared" si="151"/>
        <v>2.6892950263963225</v>
      </c>
      <c r="BA398" s="67">
        <v>30.72993987975952</v>
      </c>
      <c r="BB398" s="60">
        <v>8.3366733466933809</v>
      </c>
      <c r="BC398" s="67">
        <v>39.066613226452901</v>
      </c>
      <c r="BD398" s="60" t="e">
        <f ca="1">_xll.BDP($H398,BD$1)</f>
        <v>#NAME?</v>
      </c>
      <c r="BE398" s="60" t="e">
        <f t="shared" ca="1" si="152"/>
        <v>#NAME?</v>
      </c>
      <c r="BF398" s="63">
        <v>565.5</v>
      </c>
      <c r="BG398" s="63">
        <v>637.45500000000004</v>
      </c>
      <c r="BH398" s="63">
        <v>689.875</v>
      </c>
      <c r="BI398" s="63">
        <v>443.28100000000001</v>
      </c>
      <c r="BJ398" s="63">
        <v>755.09</v>
      </c>
      <c r="BK398" s="63">
        <v>673.33600000000001</v>
      </c>
      <c r="BL398" s="45">
        <f t="shared" ca="1" si="153"/>
        <v>0</v>
      </c>
      <c r="BM398" s="45">
        <f t="shared" ca="1" si="154"/>
        <v>0</v>
      </c>
      <c r="BN398" s="45">
        <f t="shared" ca="1" si="155"/>
        <v>0</v>
      </c>
      <c r="BO398" s="45">
        <f t="shared" ca="1" si="156"/>
        <v>0</v>
      </c>
      <c r="BP398" s="45">
        <f t="shared" ca="1" si="157"/>
        <v>0</v>
      </c>
      <c r="BQ398" s="45">
        <f t="shared" ca="1" si="158"/>
        <v>0</v>
      </c>
      <c r="BR398" s="29">
        <f t="shared" ca="1" si="159"/>
        <v>0</v>
      </c>
      <c r="CI398" s="125">
        <f t="shared" si="147"/>
        <v>0.29543700266156614</v>
      </c>
      <c r="CJ398">
        <f t="shared" si="140"/>
        <v>0</v>
      </c>
      <c r="CK398">
        <f t="shared" si="141"/>
        <v>0</v>
      </c>
      <c r="CL398">
        <f t="shared" si="142"/>
        <v>0</v>
      </c>
      <c r="CM398">
        <f t="shared" si="143"/>
        <v>1</v>
      </c>
      <c r="CN398">
        <f t="shared" si="144"/>
        <v>0</v>
      </c>
      <c r="CO398">
        <f t="shared" si="145"/>
        <v>0</v>
      </c>
      <c r="CP398">
        <f t="shared" si="146"/>
        <v>0</v>
      </c>
      <c r="CR398" t="e">
        <f ca="1">_xll.BDP($H398,CR$1)</f>
        <v>#NAME?</v>
      </c>
      <c r="CS398" t="e">
        <f ca="1">_xll.BDP($H398,CS$1)</f>
        <v>#NAME?</v>
      </c>
      <c r="CT398" s="121" t="e">
        <f ca="1">_xll.BDP($H398,CT$1)</f>
        <v>#NAME?</v>
      </c>
      <c r="CU398" s="122" t="e">
        <f ca="1">_xll.BDP($H398,CU$1)</f>
        <v>#NAME?</v>
      </c>
      <c r="CV398" s="122" t="e">
        <f ca="1">_xll.BDP($H398,CV$1)</f>
        <v>#NAME?</v>
      </c>
      <c r="CW398" s="122" t="e">
        <f ca="1">_xll.BDP($H398,CW$1)</f>
        <v>#NAME?</v>
      </c>
      <c r="CX398" s="34"/>
      <c r="CY398" s="34"/>
      <c r="CZ398" s="34"/>
      <c r="DA398" s="34"/>
      <c r="DB398" s="129"/>
      <c r="DC398" s="129"/>
      <c r="DD398" s="129"/>
      <c r="DE398" s="63"/>
      <c r="DF398" s="63"/>
      <c r="DH398" s="67"/>
      <c r="DI398" s="60"/>
      <c r="DJ398" s="60"/>
      <c r="DK398" s="60"/>
      <c r="DL398" s="67"/>
      <c r="DM398" s="60"/>
      <c r="DN398" s="67"/>
      <c r="DO398" s="60"/>
      <c r="DP398" s="63"/>
      <c r="DQ398" s="63"/>
      <c r="DR398" s="63"/>
      <c r="DS398" s="63"/>
      <c r="DT398" s="63"/>
      <c r="DU398" s="63"/>
      <c r="DV398" s="45"/>
      <c r="DW398" s="45"/>
      <c r="DX398" s="45"/>
      <c r="DY398" s="45"/>
      <c r="DZ398" s="45"/>
      <c r="EA398" s="45"/>
      <c r="EB398" s="29"/>
      <c r="EC398" s="45"/>
      <c r="ED398" s="29"/>
    </row>
    <row r="399" spans="1:134" hidden="1" x14ac:dyDescent="0.3">
      <c r="A399" t="str">
        <f t="shared" si="160"/>
        <v>9A</v>
      </c>
      <c r="B399">
        <v>9</v>
      </c>
      <c r="C399" s="31" t="s">
        <v>3295</v>
      </c>
      <c r="D399" s="31">
        <v>3</v>
      </c>
      <c r="E399" s="31">
        <v>3</v>
      </c>
      <c r="F399" s="33" t="s">
        <v>2368</v>
      </c>
      <c r="G399" s="31" t="s">
        <v>2983</v>
      </c>
      <c r="H399" s="24" t="s">
        <v>138</v>
      </c>
      <c r="I399" s="24">
        <v>1644</v>
      </c>
      <c r="J399" s="25" t="str">
        <f t="shared" si="139"/>
        <v>1644CARR US Equity</v>
      </c>
      <c r="K399" s="25" t="s">
        <v>782</v>
      </c>
      <c r="L399" s="25">
        <v>0.61498268112867416</v>
      </c>
      <c r="M399" s="25">
        <v>0.62567368936795686</v>
      </c>
      <c r="N399" s="25">
        <v>0.18266214084616908</v>
      </c>
      <c r="O399" s="25">
        <v>0.18166299167792874</v>
      </c>
      <c r="P399" s="26">
        <v>18.095433615860632</v>
      </c>
      <c r="Q399" s="27">
        <v>14.90898384694726</v>
      </c>
      <c r="R399" s="27">
        <v>33.186741056777159</v>
      </c>
      <c r="S399" s="25">
        <v>15.261621318856911</v>
      </c>
      <c r="T399" s="28">
        <v>14.367562802996915</v>
      </c>
      <c r="U399" s="25">
        <v>0.36586702386751097</v>
      </c>
      <c r="V399" s="28">
        <v>1.7061328790459966</v>
      </c>
      <c r="W399" s="28">
        <v>0.32062398243156259</v>
      </c>
      <c r="X399" s="28">
        <v>3.0568619067977768E-2</v>
      </c>
      <c r="Y399" s="28">
        <v>3.1985410179318032</v>
      </c>
      <c r="Z399" s="28" t="e">
        <v>#N/A</v>
      </c>
      <c r="AA399" s="28">
        <v>4082000000</v>
      </c>
      <c r="AB399" s="28">
        <v>14059000000</v>
      </c>
      <c r="AC399" s="28">
        <v>79000000</v>
      </c>
      <c r="AD399" s="30">
        <v>2065000000</v>
      </c>
      <c r="AE399" s="36">
        <v>3.8256658595641646E-2</v>
      </c>
      <c r="AF399" s="66" t="e">
        <f ca="1">_xll.BDP($H399,AF$1)/1000000</f>
        <v>#NAME?</v>
      </c>
      <c r="AG399" s="66" t="e">
        <f ca="1">_xll.BDP($H399,AG$1)</f>
        <v>#NAME?</v>
      </c>
      <c r="AH399" s="67" t="e">
        <f ca="1">_xll.BDP($H399,AH$1)</f>
        <v>#NAME?</v>
      </c>
      <c r="AI399" s="67" t="e">
        <f ca="1">_xll.BDP($H399,AI$1)</f>
        <v>#NAME?</v>
      </c>
      <c r="AJ399" s="67" t="e">
        <f ca="1">_xll.BDP($H399,AJ$1)</f>
        <v>#NAME?</v>
      </c>
      <c r="AK399" s="67" t="e">
        <f ca="1">_xll.BDP($H399,AK$1)</f>
        <v>#NAME?</v>
      </c>
      <c r="AL399" s="67" t="e">
        <f ca="1">_xll.BDP($H399,AL$1)</f>
        <v>#NAME?</v>
      </c>
      <c r="AM399" s="34" t="e">
        <f ca="1">_xll.BDP($H399,AM$1)</f>
        <v>#NAME?</v>
      </c>
      <c r="AN399" s="34" t="e">
        <f ca="1">_xll.BDP($H399,AN$1)</f>
        <v>#NAME?</v>
      </c>
      <c r="AO399" s="34" t="e">
        <f ca="1">_xll.BDP($H399,AO$1)</f>
        <v>#NAME?</v>
      </c>
      <c r="AP399" s="34" t="e">
        <f ca="1">_xll.BDP($H399,AP$1)</f>
        <v>#NAME?</v>
      </c>
      <c r="AQ399" s="129" t="e">
        <v>#VALUE!</v>
      </c>
      <c r="AR399" s="129" t="e">
        <v>#VALUE!</v>
      </c>
      <c r="AS399" s="129" t="e">
        <v>#VALUE!</v>
      </c>
      <c r="AT399" s="63" t="s">
        <v>4026</v>
      </c>
      <c r="AU399" s="63" t="s">
        <v>3317</v>
      </c>
      <c r="AV399" t="str">
        <f t="shared" si="148"/>
        <v>18/03/2020</v>
      </c>
      <c r="AW399" s="67">
        <v>1.3595443864353174</v>
      </c>
      <c r="AX399" s="60">
        <f t="shared" si="149"/>
        <v>1.3595443864353174</v>
      </c>
      <c r="AY399" s="60">
        <f t="shared" si="150"/>
        <v>3.0426378497137239</v>
      </c>
      <c r="AZ399" s="60">
        <f t="shared" si="151"/>
        <v>4.4021822361490415</v>
      </c>
      <c r="BA399" s="67">
        <v>26.123675948190929</v>
      </c>
      <c r="BB399" s="60">
        <v>58.46435468137134</v>
      </c>
      <c r="BC399" s="67">
        <v>84.588030629562269</v>
      </c>
      <c r="BD399" s="60" t="e">
        <f ca="1">_xll.BDP($H399,BD$1)</f>
        <v>#NAME?</v>
      </c>
      <c r="BE399" s="60" t="e">
        <f t="shared" ca="1" si="152"/>
        <v>#NAME?</v>
      </c>
      <c r="BF399" s="63">
        <v>2195.0430000000001</v>
      </c>
      <c r="BG399" s="63">
        <v>2370.8180000000002</v>
      </c>
      <c r="BH399" s="63">
        <v>2586.9230000000002</v>
      </c>
      <c r="BI399" s="63">
        <v>1930.204</v>
      </c>
      <c r="BJ399" s="63">
        <v>2397.4949999999999</v>
      </c>
      <c r="BK399" s="63">
        <v>2662.3250000000003</v>
      </c>
      <c r="BL399" s="45">
        <f t="shared" ca="1" si="153"/>
        <v>0</v>
      </c>
      <c r="BM399" s="45">
        <f t="shared" ca="1" si="154"/>
        <v>0</v>
      </c>
      <c r="BN399" s="45">
        <f t="shared" ca="1" si="155"/>
        <v>0</v>
      </c>
      <c r="BO399" s="45">
        <f t="shared" ca="1" si="156"/>
        <v>0</v>
      </c>
      <c r="BP399" s="45">
        <f t="shared" ca="1" si="157"/>
        <v>0</v>
      </c>
      <c r="BQ399" s="45">
        <f t="shared" ca="1" si="158"/>
        <v>0</v>
      </c>
      <c r="BR399" s="29">
        <f t="shared" ca="1" si="159"/>
        <v>0</v>
      </c>
      <c r="CI399" s="125">
        <f t="shared" si="147"/>
        <v>0.61498268112867416</v>
      </c>
      <c r="CJ399">
        <f t="shared" si="140"/>
        <v>0</v>
      </c>
      <c r="CK399">
        <f t="shared" si="141"/>
        <v>0</v>
      </c>
      <c r="CL399">
        <f t="shared" si="142"/>
        <v>0</v>
      </c>
      <c r="CM399">
        <f t="shared" si="143"/>
        <v>0</v>
      </c>
      <c r="CN399">
        <f t="shared" si="144"/>
        <v>0</v>
      </c>
      <c r="CO399">
        <f t="shared" si="145"/>
        <v>0</v>
      </c>
      <c r="CP399">
        <f t="shared" si="146"/>
        <v>1</v>
      </c>
      <c r="CR399" t="e">
        <f ca="1">_xll.BDP($H399,CR$1)</f>
        <v>#NAME?</v>
      </c>
      <c r="CS399" t="e">
        <f ca="1">_xll.BDP($H399,CS$1)</f>
        <v>#NAME?</v>
      </c>
      <c r="CT399" s="121" t="e">
        <f ca="1">_xll.BDP($H399,CT$1)</f>
        <v>#NAME?</v>
      </c>
      <c r="CU399" s="122" t="e">
        <f ca="1">_xll.BDP($H399,CU$1)</f>
        <v>#NAME?</v>
      </c>
      <c r="CV399" s="122" t="e">
        <f ca="1">_xll.BDP($H399,CV$1)</f>
        <v>#NAME?</v>
      </c>
      <c r="CW399" s="122" t="e">
        <f ca="1">_xll.BDP($H399,CW$1)</f>
        <v>#NAME?</v>
      </c>
      <c r="DB399" s="129"/>
      <c r="DC399" s="129"/>
      <c r="DD399" s="129"/>
      <c r="DH399" s="60"/>
      <c r="DI399" s="60"/>
      <c r="DJ399" s="60"/>
      <c r="DK399" s="60"/>
      <c r="DL399" s="60"/>
      <c r="DM399" s="60"/>
      <c r="DN399" s="60"/>
      <c r="DO399" s="60"/>
      <c r="DV399" s="128"/>
      <c r="DW399" s="128"/>
      <c r="DX399" s="128"/>
      <c r="DY399" s="128"/>
      <c r="DZ399" s="128"/>
      <c r="EA399" s="128"/>
      <c r="EB399" s="128"/>
      <c r="EC399" s="128"/>
      <c r="ED399" s="128"/>
    </row>
    <row r="400" spans="1:134" hidden="1" x14ac:dyDescent="0.3">
      <c r="A400" t="str">
        <f t="shared" si="160"/>
        <v>10</v>
      </c>
      <c r="B400">
        <v>10</v>
      </c>
      <c r="C400" s="31"/>
      <c r="D400" s="31"/>
      <c r="E400" s="31"/>
      <c r="F400" s="33"/>
      <c r="G400" s="31" t="s">
        <v>4804</v>
      </c>
      <c r="H400" s="24" t="s">
        <v>4775</v>
      </c>
      <c r="I400" s="24"/>
      <c r="J400" s="25"/>
      <c r="K400" s="25" t="s">
        <v>4831</v>
      </c>
      <c r="L400" s="25">
        <v>0.28675125267751056</v>
      </c>
      <c r="M400" s="25">
        <v>0.26366732389317082</v>
      </c>
      <c r="N400" s="25">
        <v>0.13111350985922116</v>
      </c>
      <c r="O400" s="25">
        <v>9.4689411007402635E-2</v>
      </c>
      <c r="P400" s="26">
        <v>8.8426644383430819</v>
      </c>
      <c r="Q400" s="27">
        <v>6.3617043221768439</v>
      </c>
      <c r="R400" s="27">
        <v>8.9167049776403235</v>
      </c>
      <c r="S400" s="25">
        <v>27.328673640301332</v>
      </c>
      <c r="T400" s="28">
        <v>28.408069330072998</v>
      </c>
      <c r="U400" s="25">
        <v>-4.0583558892123318E-2</v>
      </c>
      <c r="V400" s="28">
        <v>-0.3001762780156132</v>
      </c>
      <c r="W400" s="28">
        <v>0.65462071484371032</v>
      </c>
      <c r="X400" s="28">
        <v>4.2651240317678205E-3</v>
      </c>
      <c r="Y400" s="28">
        <v>69.865106629567734</v>
      </c>
      <c r="Z400" s="28">
        <v>30.001262240932579</v>
      </c>
      <c r="AA400" s="28">
        <v>22316000000</v>
      </c>
      <c r="AB400" s="28">
        <v>62140000000</v>
      </c>
      <c r="AC400" s="28">
        <v>0</v>
      </c>
      <c r="AD400" s="30">
        <v>4062000000.0000005</v>
      </c>
      <c r="AE400" s="36">
        <v>0</v>
      </c>
      <c r="AF400" s="66" t="e">
        <f ca="1">_xll.BDP($H400,AF$1)/1000000</f>
        <v>#NAME?</v>
      </c>
      <c r="AG400" s="66" t="e">
        <f ca="1">_xll.BDP($H400,AG$1)</f>
        <v>#NAME?</v>
      </c>
      <c r="AH400" s="67" t="e">
        <f ca="1">_xll.BDP($H400,AH$1)</f>
        <v>#NAME?</v>
      </c>
      <c r="AI400" s="67" t="e">
        <f ca="1">_xll.BDP($H400,AI$1)</f>
        <v>#NAME?</v>
      </c>
      <c r="AJ400" s="67" t="e">
        <f ca="1">_xll.BDP($H400,AJ$1)</f>
        <v>#NAME?</v>
      </c>
      <c r="AK400" s="67" t="e">
        <f ca="1">_xll.BDP($H400,AK$1)</f>
        <v>#NAME?</v>
      </c>
      <c r="AL400" s="67" t="e">
        <f ca="1">_xll.BDP($H400,AL$1)</f>
        <v>#NAME?</v>
      </c>
      <c r="AM400" s="34" t="e">
        <f ca="1">_xll.BDP($H400,AM$1)</f>
        <v>#NAME?</v>
      </c>
      <c r="AN400" s="34" t="e">
        <f ca="1">_xll.BDP($H400,AN$1)</f>
        <v>#NAME?</v>
      </c>
      <c r="AO400" s="34" t="e">
        <f ca="1">_xll.BDP($H400,AO$1)</f>
        <v>#NAME?</v>
      </c>
      <c r="AP400" s="34" t="e">
        <f ca="1">_xll.BDP($H400,AP$1)</f>
        <v>#NAME?</v>
      </c>
      <c r="AQ400" s="129" t="e">
        <v>#VALUE!</v>
      </c>
      <c r="AR400" s="129" t="e">
        <v>#VALUE!</v>
      </c>
      <c r="AS400" s="129" t="e">
        <v>#VALUE!</v>
      </c>
      <c r="AT400" s="63" t="s">
        <v>4883</v>
      </c>
      <c r="AU400" s="63" t="s">
        <v>4883</v>
      </c>
      <c r="AV400" t="str">
        <f t="shared" si="148"/>
        <v>16/12/2019</v>
      </c>
      <c r="AW400" s="67">
        <v>0.21810250817884408</v>
      </c>
      <c r="AX400" s="60">
        <f t="shared" si="149"/>
        <v>0.21810250817884408</v>
      </c>
      <c r="AY400" s="60">
        <f t="shared" si="150"/>
        <v>0</v>
      </c>
      <c r="AZ400" s="60">
        <f t="shared" si="151"/>
        <v>0.21810250817884408</v>
      </c>
      <c r="BA400" s="67">
        <v>17.790445539765422</v>
      </c>
      <c r="BB400" s="60">
        <v>0</v>
      </c>
      <c r="BC400" s="67">
        <v>-679.41098052724851</v>
      </c>
      <c r="BD400" s="60"/>
      <c r="BE400" s="60" t="e">
        <f t="shared" ca="1" si="152"/>
        <v>#NAME?</v>
      </c>
      <c r="BF400" s="63">
        <v>5453.6</v>
      </c>
      <c r="BG400" s="63">
        <v>6835.6</v>
      </c>
      <c r="BH400" s="63">
        <v>8724.143</v>
      </c>
      <c r="BI400" s="63">
        <v>4779</v>
      </c>
      <c r="BJ400" s="63">
        <v>5095</v>
      </c>
      <c r="BK400" s="63">
        <v>7220</v>
      </c>
      <c r="BL400" s="45">
        <f t="shared" ca="1" si="153"/>
        <v>0</v>
      </c>
      <c r="BM400" s="45">
        <f t="shared" ca="1" si="154"/>
        <v>0</v>
      </c>
      <c r="BN400" s="45">
        <f t="shared" ca="1" si="155"/>
        <v>0</v>
      </c>
      <c r="BO400" s="45">
        <f t="shared" ca="1" si="156"/>
        <v>0</v>
      </c>
      <c r="BP400" s="45">
        <f t="shared" ca="1" si="157"/>
        <v>0</v>
      </c>
      <c r="BQ400" s="45">
        <f t="shared" ca="1" si="158"/>
        <v>0</v>
      </c>
      <c r="BR400" s="29">
        <f t="shared" ca="1" si="159"/>
        <v>0</v>
      </c>
      <c r="CI400" s="125">
        <f t="shared" si="147"/>
        <v>0.28675125267751056</v>
      </c>
      <c r="CJ400">
        <f t="shared" ref="CJ400:CJ419" si="161">IF(AND(M400&lt;0,AA400&gt;0),1,0)</f>
        <v>0</v>
      </c>
      <c r="CK400">
        <f t="shared" ref="CK400:CK419" si="162">IF(AND(CJ400=0,CI400&lt;0.1,CI400&gt;0),1,0)</f>
        <v>0</v>
      </c>
      <c r="CL400">
        <f t="shared" ref="CL400:CL419" si="163">IF(AND(CK400=0,CI400&lt;0.2,CI400&gt;0.1),1,0)</f>
        <v>0</v>
      </c>
      <c r="CM400">
        <f t="shared" ref="CM400:CM419" si="164">IF(AND(CL400=0,CI400&lt;0.3,CI400&gt;0.2),1,0)</f>
        <v>1</v>
      </c>
      <c r="CN400">
        <f t="shared" ref="CN400:CN419" si="165">IF(AND(CM400=0,CI400&lt;0.4,CI400&gt;0.3),1,0)</f>
        <v>0</v>
      </c>
      <c r="CO400">
        <f t="shared" ref="CO400:CO419" si="166">IF(AND(CN400=0,CI400&lt;0.5,CI400&gt;0.4),1,0)</f>
        <v>0</v>
      </c>
      <c r="CP400">
        <f t="shared" ref="CP400:CP419" si="167">IF(AND(CJ400=0,CK400=0,CL400=0,CM400=0,CN400=0,CO400=0),1,0)</f>
        <v>0</v>
      </c>
      <c r="CR400" t="e">
        <f ca="1">_xll.BDP($H400,CR$1)</f>
        <v>#NAME?</v>
      </c>
      <c r="CS400" t="e">
        <f ca="1">_xll.BDP($H400,CS$1)</f>
        <v>#NAME?</v>
      </c>
      <c r="CT400" s="121" t="e">
        <f ca="1">_xll.BDP($H400,CT$1)</f>
        <v>#NAME?</v>
      </c>
      <c r="CU400" s="122" t="e">
        <f ca="1">_xll.BDP($H400,CU$1)</f>
        <v>#NAME?</v>
      </c>
      <c r="CV400" s="122" t="e">
        <f ca="1">_xll.BDP($H400,CV$1)</f>
        <v>#NAME?</v>
      </c>
      <c r="CW400" s="122" t="e">
        <f ca="1">_xll.BDP($H400,CW$1)</f>
        <v>#NAME?</v>
      </c>
      <c r="CX400" s="34"/>
      <c r="CY400" s="34"/>
      <c r="CZ400" s="34"/>
      <c r="DA400" s="34"/>
      <c r="DB400" s="129"/>
      <c r="DC400" s="129"/>
      <c r="DD400" s="129"/>
      <c r="DE400" s="63"/>
      <c r="DF400" s="63"/>
      <c r="DH400" s="67"/>
      <c r="DI400" s="60"/>
      <c r="DJ400" s="60"/>
      <c r="DK400" s="60"/>
      <c r="DL400" s="67"/>
      <c r="DM400" s="60"/>
      <c r="DN400" s="67"/>
      <c r="DO400" s="60"/>
      <c r="DP400" s="63"/>
      <c r="DQ400" s="63"/>
      <c r="DR400" s="63"/>
      <c r="DS400" s="63"/>
      <c r="DT400" s="63"/>
      <c r="DU400" s="63"/>
      <c r="DV400" s="45"/>
      <c r="DW400" s="45"/>
      <c r="DX400" s="45"/>
      <c r="DY400" s="45"/>
      <c r="DZ400" s="45"/>
      <c r="EA400" s="45"/>
      <c r="EB400" s="29"/>
      <c r="EC400" s="45"/>
      <c r="ED400" s="29"/>
    </row>
    <row r="401" spans="1:134" hidden="1" x14ac:dyDescent="0.3">
      <c r="A401" t="str">
        <f t="shared" si="160"/>
        <v>7A</v>
      </c>
      <c r="B401">
        <v>7</v>
      </c>
      <c r="C401" s="31" t="s">
        <v>3295</v>
      </c>
      <c r="D401" s="31"/>
      <c r="E401" s="31"/>
      <c r="F401" s="33">
        <v>0.2</v>
      </c>
      <c r="G401" s="31"/>
      <c r="H401" s="24" t="s">
        <v>4776</v>
      </c>
      <c r="I401" s="24"/>
      <c r="J401" s="25"/>
      <c r="K401" s="25" t="s">
        <v>4832</v>
      </c>
      <c r="L401" s="25">
        <v>0.57341999867872084</v>
      </c>
      <c r="M401" s="25">
        <v>0.44927779330910445</v>
      </c>
      <c r="N401" s="25">
        <v>0.57341999867872084</v>
      </c>
      <c r="O401" s="25">
        <v>0.44927779330910445</v>
      </c>
      <c r="P401" s="26">
        <v>21.139865475177803</v>
      </c>
      <c r="Q401" s="27">
        <v>14.281305996940233</v>
      </c>
      <c r="R401" s="27">
        <v>15.295116967790811</v>
      </c>
      <c r="S401" s="25">
        <v>22.731688329746426</v>
      </c>
      <c r="T401" s="28">
        <v>20.58649289099526</v>
      </c>
      <c r="U401" s="25">
        <v>-0.44628202672638606</v>
      </c>
      <c r="V401" s="28">
        <v>-2.2938659598636879</v>
      </c>
      <c r="W401" s="28">
        <v>0.84154229222223864</v>
      </c>
      <c r="X401" s="28">
        <v>1.9912578921806701E-2</v>
      </c>
      <c r="Y401" s="28">
        <v>18.419220819756067</v>
      </c>
      <c r="Z401" s="28">
        <v>16.253449573482715</v>
      </c>
      <c r="AA401" s="28">
        <v>53655000000</v>
      </c>
      <c r="AB401" s="28">
        <v>53655000000</v>
      </c>
      <c r="AC401" s="28">
        <v>0</v>
      </c>
      <c r="AD401" s="30">
        <v>8813000000</v>
      </c>
      <c r="AE401" s="36">
        <v>0</v>
      </c>
      <c r="AF401" s="66" t="e">
        <f ca="1">_xll.BDP($H401,AF$1)/1000000</f>
        <v>#NAME?</v>
      </c>
      <c r="AG401" s="66" t="e">
        <f ca="1">_xll.BDP($H401,AG$1)</f>
        <v>#NAME?</v>
      </c>
      <c r="AH401" s="67" t="e">
        <f ca="1">_xll.BDP($H401,AH$1)</f>
        <v>#NAME?</v>
      </c>
      <c r="AI401" s="67" t="e">
        <f ca="1">_xll.BDP($H401,AI$1)</f>
        <v>#NAME?</v>
      </c>
      <c r="AJ401" s="67" t="e">
        <f ca="1">_xll.BDP($H401,AJ$1)</f>
        <v>#NAME?</v>
      </c>
      <c r="AK401" s="67" t="e">
        <f ca="1">_xll.BDP($H401,AK$1)</f>
        <v>#NAME?</v>
      </c>
      <c r="AL401" s="67" t="e">
        <f ca="1">_xll.BDP($H401,AL$1)</f>
        <v>#NAME?</v>
      </c>
      <c r="AM401" s="34" t="e">
        <f ca="1">_xll.BDP($H401,AM$1)</f>
        <v>#NAME?</v>
      </c>
      <c r="AN401" s="34" t="e">
        <f ca="1">_xll.BDP($H401,AN$1)</f>
        <v>#NAME?</v>
      </c>
      <c r="AO401" s="34" t="e">
        <f ca="1">_xll.BDP($H401,AO$1)</f>
        <v>#NAME?</v>
      </c>
      <c r="AP401" s="34" t="e">
        <f ca="1">_xll.BDP($H401,AP$1)</f>
        <v>#NAME?</v>
      </c>
      <c r="AQ401" s="129">
        <v>0.18418090000000001</v>
      </c>
      <c r="AR401" s="129">
        <v>0.24808530000000001</v>
      </c>
      <c r="AS401" s="129">
        <v>0.20973420000000001</v>
      </c>
      <c r="AT401" s="63" t="s">
        <v>4884</v>
      </c>
      <c r="AU401" s="63" t="s">
        <v>4884</v>
      </c>
      <c r="AV401" t="str">
        <f t="shared" si="148"/>
        <v>26/09/1997</v>
      </c>
      <c r="AW401" s="67">
        <v>1.3518886679920477</v>
      </c>
      <c r="AX401" s="60">
        <f t="shared" si="149"/>
        <v>1.3518886679920477</v>
      </c>
      <c r="AY401" s="60">
        <f t="shared" si="150"/>
        <v>0</v>
      </c>
      <c r="AZ401" s="60">
        <f t="shared" si="151"/>
        <v>1.3518886679920477</v>
      </c>
      <c r="BA401" s="67">
        <v>33.302815255198048</v>
      </c>
      <c r="BB401" s="60">
        <v>0</v>
      </c>
      <c r="BC401" s="67">
        <v>33.302815255198048</v>
      </c>
      <c r="BD401" s="60"/>
      <c r="BE401" s="60" t="e">
        <f t="shared" ca="1" si="152"/>
        <v>#NAME?</v>
      </c>
      <c r="BF401" s="63">
        <v>16800</v>
      </c>
      <c r="BG401" s="63">
        <v>16600</v>
      </c>
      <c r="BH401" s="63" t="s">
        <v>3317</v>
      </c>
      <c r="BI401" s="63" t="s">
        <v>3317</v>
      </c>
      <c r="BJ401" s="63" t="s">
        <v>3317</v>
      </c>
      <c r="BK401" s="63" t="s">
        <v>3317</v>
      </c>
      <c r="BL401" s="45">
        <f t="shared" ca="1" si="153"/>
        <v>0</v>
      </c>
      <c r="BM401" s="45">
        <f t="shared" ca="1" si="154"/>
        <v>0</v>
      </c>
      <c r="BN401" s="45">
        <f t="shared" ca="1" si="155"/>
        <v>0</v>
      </c>
      <c r="BO401" s="45">
        <f t="shared" ca="1" si="156"/>
        <v>0</v>
      </c>
      <c r="BP401" s="45">
        <f t="shared" ca="1" si="157"/>
        <v>0</v>
      </c>
      <c r="BQ401" s="45">
        <f t="shared" ca="1" si="158"/>
        <v>0</v>
      </c>
      <c r="BR401" s="29">
        <f t="shared" ca="1" si="159"/>
        <v>0</v>
      </c>
      <c r="CI401" s="125">
        <f t="shared" si="147"/>
        <v>0.57341999867872084</v>
      </c>
      <c r="CJ401">
        <f t="shared" si="161"/>
        <v>0</v>
      </c>
      <c r="CK401">
        <f t="shared" si="162"/>
        <v>0</v>
      </c>
      <c r="CL401">
        <f t="shared" si="163"/>
        <v>0</v>
      </c>
      <c r="CM401">
        <f t="shared" si="164"/>
        <v>0</v>
      </c>
      <c r="CN401">
        <f t="shared" si="165"/>
        <v>0</v>
      </c>
      <c r="CO401">
        <f t="shared" si="166"/>
        <v>0</v>
      </c>
      <c r="CP401">
        <f t="shared" si="167"/>
        <v>1</v>
      </c>
      <c r="CR401" t="e">
        <f ca="1">_xll.BDP($H401,CR$1)</f>
        <v>#NAME?</v>
      </c>
      <c r="CS401" t="e">
        <f ca="1">_xll.BDP($H401,CS$1)</f>
        <v>#NAME?</v>
      </c>
      <c r="CT401" s="121" t="e">
        <f ca="1">_xll.BDP($H401,CT$1)</f>
        <v>#NAME?</v>
      </c>
      <c r="CU401" s="122" t="e">
        <f ca="1">_xll.BDP($H401,CU$1)</f>
        <v>#NAME?</v>
      </c>
      <c r="CV401" s="122" t="e">
        <f ca="1">_xll.BDP($H401,CV$1)</f>
        <v>#NAME?</v>
      </c>
      <c r="CW401" s="122" t="e">
        <f ca="1">_xll.BDP($H401,CW$1)</f>
        <v>#NAME?</v>
      </c>
      <c r="CX401" s="34"/>
      <c r="CY401" s="34"/>
      <c r="CZ401" s="34"/>
      <c r="DA401" s="34"/>
      <c r="DB401" s="129"/>
      <c r="DC401" s="129"/>
      <c r="DD401" s="129"/>
      <c r="DE401" s="63"/>
      <c r="DF401" s="63"/>
      <c r="DH401" s="67"/>
      <c r="DI401" s="60"/>
      <c r="DJ401" s="60"/>
      <c r="DK401" s="60"/>
      <c r="DL401" s="67"/>
      <c r="DM401" s="60"/>
      <c r="DN401" s="67"/>
      <c r="DO401" s="60"/>
      <c r="DP401" s="63"/>
      <c r="DQ401" s="63"/>
      <c r="DR401" s="63"/>
      <c r="DS401" s="63"/>
      <c r="DT401" s="63"/>
      <c r="DU401" s="63"/>
      <c r="DV401" s="45"/>
      <c r="DW401" s="45"/>
      <c r="DX401" s="45"/>
      <c r="DY401" s="45"/>
      <c r="DZ401" s="45"/>
      <c r="EA401" s="45"/>
      <c r="EB401" s="29"/>
      <c r="EC401" s="45"/>
      <c r="ED401" s="29"/>
    </row>
    <row r="402" spans="1:134" hidden="1" x14ac:dyDescent="0.3">
      <c r="A402" t="str">
        <f t="shared" si="160"/>
        <v>10</v>
      </c>
      <c r="B402">
        <v>10</v>
      </c>
      <c r="C402" s="31"/>
      <c r="D402" s="31"/>
      <c r="E402" s="31"/>
      <c r="F402" s="33"/>
      <c r="G402" s="31" t="s">
        <v>4805</v>
      </c>
      <c r="H402" s="24" t="s">
        <v>4777</v>
      </c>
      <c r="I402" s="24"/>
      <c r="J402" s="25"/>
      <c r="K402" s="25" t="s">
        <v>4833</v>
      </c>
      <c r="L402" s="25">
        <v>0.44577139281876638</v>
      </c>
      <c r="M402" s="25">
        <v>0.7385417160976373</v>
      </c>
      <c r="N402" s="25">
        <v>0.44577139281876638</v>
      </c>
      <c r="O402" s="25">
        <v>0.7385417160976373</v>
      </c>
      <c r="P402" s="26">
        <v>56.686061322217718</v>
      </c>
      <c r="Q402" s="27">
        <v>40.194304017464972</v>
      </c>
      <c r="R402" s="27">
        <v>43.847960076846057</v>
      </c>
      <c r="S402" s="25">
        <v>22.332975782537279</v>
      </c>
      <c r="T402" s="28">
        <v>32.146156896672537</v>
      </c>
      <c r="U402" s="25">
        <v>-0.19053509899238233</v>
      </c>
      <c r="V402" s="28">
        <v>-0.45881730316417374</v>
      </c>
      <c r="W402" s="28">
        <v>0.7426872287720474</v>
      </c>
      <c r="X402" s="28">
        <v>8.5617980167321094E-3</v>
      </c>
      <c r="Y402" s="28">
        <v>17.973746113323529</v>
      </c>
      <c r="Z402" s="28">
        <v>51.930888030767534</v>
      </c>
      <c r="AA402" s="28">
        <v>5858338000</v>
      </c>
      <c r="AB402" s="28">
        <v>5858338000</v>
      </c>
      <c r="AC402" s="28" t="e">
        <v>#N/A</v>
      </c>
      <c r="AD402" s="30" t="e">
        <v>#N/A</v>
      </c>
      <c r="AE402" s="36">
        <v>0</v>
      </c>
      <c r="AF402" s="66" t="e">
        <f ca="1">_xll.BDP($H402,AF$1)/1000000</f>
        <v>#NAME?</v>
      </c>
      <c r="AG402" s="66" t="e">
        <f ca="1">_xll.BDP($H402,AG$1)</f>
        <v>#NAME?</v>
      </c>
      <c r="AH402" s="67" t="e">
        <f ca="1">_xll.BDP($H402,AH$1)</f>
        <v>#NAME?</v>
      </c>
      <c r="AI402" s="67" t="e">
        <f ca="1">_xll.BDP($H402,AI$1)</f>
        <v>#NAME?</v>
      </c>
      <c r="AJ402" s="67" t="e">
        <f ca="1">_xll.BDP($H402,AJ$1)</f>
        <v>#NAME?</v>
      </c>
      <c r="AK402" s="67" t="e">
        <f ca="1">_xll.BDP($H402,AK$1)</f>
        <v>#NAME?</v>
      </c>
      <c r="AL402" s="67" t="e">
        <f ca="1">_xll.BDP($H402,AL$1)</f>
        <v>#NAME?</v>
      </c>
      <c r="AM402" s="34" t="e">
        <f ca="1">_xll.BDP($H402,AM$1)</f>
        <v>#NAME?</v>
      </c>
      <c r="AN402" s="34" t="e">
        <f ca="1">_xll.BDP($H402,AN$1)</f>
        <v>#NAME?</v>
      </c>
      <c r="AO402" s="34" t="e">
        <f ca="1">_xll.BDP($H402,AO$1)</f>
        <v>#NAME?</v>
      </c>
      <c r="AP402" s="34" t="e">
        <f ca="1">_xll.BDP($H402,AP$1)</f>
        <v>#NAME?</v>
      </c>
      <c r="AQ402" s="129" t="e">
        <v>#VALUE!</v>
      </c>
      <c r="AR402" s="129" t="e">
        <v>#VALUE!</v>
      </c>
      <c r="AS402" s="129">
        <v>0.42671049999999999</v>
      </c>
      <c r="AT402" s="63" t="s">
        <v>4885</v>
      </c>
      <c r="AU402" s="63" t="s">
        <v>4885</v>
      </c>
      <c r="AV402" t="str">
        <f t="shared" si="148"/>
        <v>12/02/2015</v>
      </c>
      <c r="AW402" s="67">
        <v>0.66225165562913912</v>
      </c>
      <c r="AX402" s="60">
        <f t="shared" si="149"/>
        <v>0.66225165562913912</v>
      </c>
      <c r="AY402" s="60">
        <f t="shared" si="150"/>
        <v>0</v>
      </c>
      <c r="AZ402" s="60">
        <f t="shared" si="151"/>
        <v>0.66225165562913912</v>
      </c>
      <c r="BA402" s="67">
        <v>27.320970614967514</v>
      </c>
      <c r="BB402" s="60">
        <v>0</v>
      </c>
      <c r="BC402" s="67">
        <v>27.335249924184627</v>
      </c>
      <c r="BD402" s="60"/>
      <c r="BE402" s="60" t="e">
        <f t="shared" ca="1" si="152"/>
        <v>#NAME?</v>
      </c>
      <c r="BF402" s="63">
        <v>3800</v>
      </c>
      <c r="BG402" s="63">
        <v>4610</v>
      </c>
      <c r="BH402" s="63">
        <v>5710</v>
      </c>
      <c r="BI402" s="63" t="s">
        <v>3317</v>
      </c>
      <c r="BJ402" s="63" t="s">
        <v>3317</v>
      </c>
      <c r="BK402" s="63" t="s">
        <v>3317</v>
      </c>
      <c r="BL402" s="45">
        <f t="shared" ca="1" si="153"/>
        <v>0</v>
      </c>
      <c r="BM402" s="45">
        <f t="shared" ca="1" si="154"/>
        <v>0</v>
      </c>
      <c r="BN402" s="45">
        <f t="shared" ca="1" si="155"/>
        <v>0</v>
      </c>
      <c r="BO402" s="45">
        <f t="shared" ca="1" si="156"/>
        <v>0</v>
      </c>
      <c r="BP402" s="45">
        <f t="shared" ca="1" si="157"/>
        <v>0</v>
      </c>
      <c r="BQ402" s="45">
        <f t="shared" ca="1" si="158"/>
        <v>0</v>
      </c>
      <c r="BR402" s="29">
        <f t="shared" ca="1" si="159"/>
        <v>0</v>
      </c>
      <c r="CI402" s="125">
        <f t="shared" si="147"/>
        <v>0.44577139281876638</v>
      </c>
      <c r="CJ402">
        <f t="shared" si="161"/>
        <v>0</v>
      </c>
      <c r="CK402">
        <f t="shared" si="162"/>
        <v>0</v>
      </c>
      <c r="CL402">
        <f t="shared" si="163"/>
        <v>0</v>
      </c>
      <c r="CM402">
        <f t="shared" si="164"/>
        <v>0</v>
      </c>
      <c r="CN402">
        <f t="shared" si="165"/>
        <v>0</v>
      </c>
      <c r="CO402">
        <f t="shared" si="166"/>
        <v>1</v>
      </c>
      <c r="CP402">
        <f t="shared" si="167"/>
        <v>0</v>
      </c>
      <c r="CR402" t="e">
        <f ca="1">_xll.BDP($H402,CR$1)</f>
        <v>#NAME?</v>
      </c>
      <c r="CS402" t="e">
        <f ca="1">_xll.BDP($H402,CS$1)</f>
        <v>#NAME?</v>
      </c>
      <c r="CT402" s="121" t="e">
        <f ca="1">_xll.BDP($H402,CT$1)</f>
        <v>#NAME?</v>
      </c>
      <c r="CU402" s="122" t="e">
        <f ca="1">_xll.BDP($H402,CU$1)</f>
        <v>#NAME?</v>
      </c>
      <c r="CV402" s="122" t="e">
        <f ca="1">_xll.BDP($H402,CV$1)</f>
        <v>#NAME?</v>
      </c>
      <c r="CW402" s="122" t="e">
        <f ca="1">_xll.BDP($H402,CW$1)</f>
        <v>#NAME?</v>
      </c>
      <c r="CX402" s="34"/>
      <c r="CY402" s="34"/>
      <c r="CZ402" s="34"/>
      <c r="DA402" s="34"/>
      <c r="DB402" s="129"/>
      <c r="DC402" s="129"/>
      <c r="DD402" s="129"/>
      <c r="DE402" s="63"/>
      <c r="DF402" s="63"/>
      <c r="DH402" s="67"/>
      <c r="DI402" s="60"/>
      <c r="DJ402" s="60"/>
      <c r="DK402" s="60"/>
      <c r="DL402" s="67"/>
      <c r="DM402" s="60"/>
      <c r="DN402" s="67"/>
      <c r="DO402" s="60"/>
      <c r="DP402" s="63"/>
      <c r="DQ402" s="63"/>
      <c r="DR402" s="63"/>
      <c r="DS402" s="63"/>
      <c r="DT402" s="63"/>
      <c r="DU402" s="63"/>
      <c r="DV402" s="45"/>
      <c r="DW402" s="45"/>
      <c r="DX402" s="45"/>
      <c r="DY402" s="45"/>
      <c r="DZ402" s="45"/>
      <c r="EA402" s="45"/>
      <c r="EB402" s="29"/>
      <c r="EC402" s="45"/>
      <c r="ED402" s="29"/>
    </row>
    <row r="403" spans="1:134" hidden="1" x14ac:dyDescent="0.3">
      <c r="A403" t="str">
        <f t="shared" si="160"/>
        <v>9A</v>
      </c>
      <c r="B403">
        <v>9</v>
      </c>
      <c r="C403" s="31" t="s">
        <v>3295</v>
      </c>
      <c r="D403" s="31"/>
      <c r="E403" s="31"/>
      <c r="F403" s="33"/>
      <c r="G403" s="31"/>
      <c r="H403" s="24" t="s">
        <v>4778</v>
      </c>
      <c r="I403" s="24"/>
      <c r="J403" s="25"/>
      <c r="K403" s="25" t="s">
        <v>4834</v>
      </c>
      <c r="L403" s="25">
        <v>0.53597395232033818</v>
      </c>
      <c r="M403" s="25">
        <v>0.57375423721869101</v>
      </c>
      <c r="N403" s="25">
        <v>0.47479489533889591</v>
      </c>
      <c r="O403" s="25">
        <v>0.50870025356062565</v>
      </c>
      <c r="P403" s="26">
        <v>24.663420459099783</v>
      </c>
      <c r="Q403" s="27">
        <v>19.279292960251617</v>
      </c>
      <c r="R403" s="27">
        <v>20.791629987448925</v>
      </c>
      <c r="S403" s="25">
        <v>34.231950682950007</v>
      </c>
      <c r="T403" s="28">
        <v>35.886326636096534</v>
      </c>
      <c r="U403" s="25">
        <v>-0.40925290471397074</v>
      </c>
      <c r="V403" s="28">
        <v>-1.5481517453490119</v>
      </c>
      <c r="W403" s="28">
        <v>0.79216513051308635</v>
      </c>
      <c r="X403" s="28">
        <v>5.4267350093564398E-2</v>
      </c>
      <c r="Y403" s="28">
        <v>6.5368231888266477</v>
      </c>
      <c r="Z403" s="28">
        <v>12.729618365834838</v>
      </c>
      <c r="AA403" s="28">
        <v>366101000000</v>
      </c>
      <c r="AB403" s="28">
        <v>412919000000</v>
      </c>
      <c r="AC403" s="28">
        <v>1154000000</v>
      </c>
      <c r="AD403" s="30">
        <v>201829000000</v>
      </c>
      <c r="AE403" s="36">
        <v>5.7177115280757475E-3</v>
      </c>
      <c r="AF403" s="66" t="e">
        <f ca="1">_xll.BDP($H403,AF$1)/1000000</f>
        <v>#NAME?</v>
      </c>
      <c r="AG403" s="66" t="e">
        <f ca="1">_xll.BDP($H403,AG$1)</f>
        <v>#NAME?</v>
      </c>
      <c r="AH403" s="67" t="e">
        <f ca="1">_xll.BDP($H403,AH$1)</f>
        <v>#NAME?</v>
      </c>
      <c r="AI403" s="67" t="e">
        <f ca="1">_xll.BDP($H403,AI$1)</f>
        <v>#NAME?</v>
      </c>
      <c r="AJ403" s="67" t="e">
        <f ca="1">_xll.BDP($H403,AJ$1)</f>
        <v>#NAME?</v>
      </c>
      <c r="AK403" s="67" t="e">
        <f ca="1">_xll.BDP($H403,AK$1)</f>
        <v>#NAME?</v>
      </c>
      <c r="AL403" s="67" t="e">
        <f ca="1">_xll.BDP($H403,AL$1)</f>
        <v>#NAME?</v>
      </c>
      <c r="AM403" s="34" t="e">
        <f ca="1">_xll.BDP($H403,AM$1)</f>
        <v>#NAME?</v>
      </c>
      <c r="AN403" s="34" t="e">
        <f ca="1">_xll.BDP($H403,AN$1)</f>
        <v>#NAME?</v>
      </c>
      <c r="AO403" s="34" t="e">
        <f ca="1">_xll.BDP($H403,AO$1)</f>
        <v>#NAME?</v>
      </c>
      <c r="AP403" s="34" t="e">
        <f ca="1">_xll.BDP($H403,AP$1)</f>
        <v>#NAME?</v>
      </c>
      <c r="AQ403" s="129">
        <v>0.12873290000000001</v>
      </c>
      <c r="AR403" s="129">
        <v>0.2647468</v>
      </c>
      <c r="AS403" s="129">
        <v>0.23559430000000001</v>
      </c>
      <c r="AT403" s="63" t="s">
        <v>4886</v>
      </c>
      <c r="AU403" s="63" t="s">
        <v>3317</v>
      </c>
      <c r="AV403" t="str">
        <f t="shared" si="148"/>
        <v>02/10/1961</v>
      </c>
      <c r="AW403" s="67">
        <v>0.69204152249134954</v>
      </c>
      <c r="AX403" s="60">
        <f t="shared" si="149"/>
        <v>0.69204152249134954</v>
      </c>
      <c r="AY403" s="60">
        <f t="shared" si="150"/>
        <v>0</v>
      </c>
      <c r="AZ403" s="60">
        <f t="shared" si="151"/>
        <v>0.69204152249134954</v>
      </c>
      <c r="BA403" s="67">
        <v>23.078071334549279</v>
      </c>
      <c r="BB403" s="60">
        <v>0</v>
      </c>
      <c r="BC403" s="67">
        <v>113.95959770410404</v>
      </c>
      <c r="BD403" s="60"/>
      <c r="BE403" s="60" t="e">
        <f t="shared" ca="1" si="152"/>
        <v>#NAME?</v>
      </c>
      <c r="BF403" s="63">
        <v>176037.35700000002</v>
      </c>
      <c r="BG403" s="63">
        <v>198238.71400000001</v>
      </c>
      <c r="BH403" s="63">
        <v>221657.7</v>
      </c>
      <c r="BI403" s="63">
        <v>186743.92199999999</v>
      </c>
      <c r="BJ403" s="63">
        <v>203498.93600000002</v>
      </c>
      <c r="BK403" s="63">
        <v>219862.139</v>
      </c>
      <c r="BL403" s="45">
        <f t="shared" ca="1" si="153"/>
        <v>0</v>
      </c>
      <c r="BM403" s="45">
        <f t="shared" ca="1" si="154"/>
        <v>0</v>
      </c>
      <c r="BN403" s="45">
        <f t="shared" ca="1" si="155"/>
        <v>0</v>
      </c>
      <c r="BO403" s="45">
        <f t="shared" ca="1" si="156"/>
        <v>0</v>
      </c>
      <c r="BP403" s="45">
        <f t="shared" ca="1" si="157"/>
        <v>0</v>
      </c>
      <c r="BQ403" s="45">
        <f t="shared" ca="1" si="158"/>
        <v>0</v>
      </c>
      <c r="BR403" s="29">
        <f t="shared" ca="1" si="159"/>
        <v>0</v>
      </c>
      <c r="CI403" s="125">
        <f t="shared" si="147"/>
        <v>0.53597395232033818</v>
      </c>
      <c r="CJ403">
        <f t="shared" si="161"/>
        <v>0</v>
      </c>
      <c r="CK403">
        <f t="shared" si="162"/>
        <v>0</v>
      </c>
      <c r="CL403">
        <f t="shared" si="163"/>
        <v>0</v>
      </c>
      <c r="CM403">
        <f t="shared" si="164"/>
        <v>0</v>
      </c>
      <c r="CN403">
        <f t="shared" si="165"/>
        <v>0</v>
      </c>
      <c r="CO403">
        <f t="shared" si="166"/>
        <v>0</v>
      </c>
      <c r="CP403">
        <f t="shared" si="167"/>
        <v>1</v>
      </c>
      <c r="CR403" t="e">
        <f ca="1">_xll.BDP($H403,CR$1)</f>
        <v>#NAME?</v>
      </c>
      <c r="CS403" t="e">
        <f ca="1">_xll.BDP($H403,CS$1)</f>
        <v>#NAME?</v>
      </c>
      <c r="CT403" s="121" t="e">
        <f ca="1">_xll.BDP($H403,CT$1)</f>
        <v>#NAME?</v>
      </c>
      <c r="CU403" s="122" t="e">
        <f ca="1">_xll.BDP($H403,CU$1)</f>
        <v>#NAME?</v>
      </c>
      <c r="CV403" s="122" t="e">
        <f ca="1">_xll.BDP($H403,CV$1)</f>
        <v>#NAME?</v>
      </c>
      <c r="CW403" s="122" t="e">
        <f ca="1">_xll.BDP($H403,CW$1)</f>
        <v>#NAME?</v>
      </c>
      <c r="DB403" s="129"/>
      <c r="DC403" s="129"/>
      <c r="DD403" s="129"/>
      <c r="DH403" s="60"/>
      <c r="DI403" s="60"/>
      <c r="DJ403" s="60"/>
      <c r="DK403" s="60"/>
      <c r="DL403" s="60"/>
      <c r="DM403" s="60"/>
      <c r="DN403" s="60"/>
      <c r="DO403" s="60"/>
      <c r="DV403" s="128"/>
      <c r="DW403" s="128"/>
      <c r="DX403" s="128"/>
      <c r="DY403" s="128"/>
      <c r="DZ403" s="128"/>
      <c r="EA403" s="128"/>
      <c r="EB403" s="128"/>
      <c r="EC403" s="128"/>
      <c r="ED403" s="128"/>
    </row>
    <row r="404" spans="1:134" hidden="1" x14ac:dyDescent="0.3">
      <c r="A404" t="str">
        <f t="shared" si="160"/>
        <v>7A</v>
      </c>
      <c r="B404">
        <v>7</v>
      </c>
      <c r="C404" s="31" t="s">
        <v>3295</v>
      </c>
      <c r="D404" s="31"/>
      <c r="E404" s="31"/>
      <c r="F404" s="33">
        <v>0.3</v>
      </c>
      <c r="G404" s="31"/>
      <c r="H404" s="24" t="s">
        <v>4779</v>
      </c>
      <c r="I404" s="24"/>
      <c r="J404" s="25"/>
      <c r="K404" s="25" t="s">
        <v>4835</v>
      </c>
      <c r="L404" s="25">
        <v>0.66476638952696621</v>
      </c>
      <c r="M404" s="25">
        <v>0.54818689616595673</v>
      </c>
      <c r="N404" s="25">
        <v>0.66476638952696621</v>
      </c>
      <c r="O404" s="25">
        <v>0.54818689616595673</v>
      </c>
      <c r="P404" s="26">
        <v>56.481106983340425</v>
      </c>
      <c r="Q404" s="27">
        <v>41.518436507257242</v>
      </c>
      <c r="R404" s="27">
        <v>45.408104268874169</v>
      </c>
      <c r="S404" s="25">
        <v>35.085912195576121</v>
      </c>
      <c r="T404" s="28">
        <v>39.805745191312418</v>
      </c>
      <c r="U404" s="25">
        <v>-5.1186767560504019E-2</v>
      </c>
      <c r="V404" s="28">
        <v>-0.2876227039246686</v>
      </c>
      <c r="W404" s="28">
        <v>0.31497794846664917</v>
      </c>
      <c r="X404" s="28" t="e">
        <v>#N/A</v>
      </c>
      <c r="Y404" s="28">
        <v>44.837660470065813</v>
      </c>
      <c r="Z404" s="28">
        <v>50.295203208835204</v>
      </c>
      <c r="AA404" s="28">
        <v>59272805000</v>
      </c>
      <c r="AB404" s="28">
        <v>59272805000</v>
      </c>
      <c r="AC404" s="28" t="e">
        <v>#N/A</v>
      </c>
      <c r="AD404" s="30">
        <v>24781360000</v>
      </c>
      <c r="AE404" s="36">
        <v>0</v>
      </c>
      <c r="AF404" s="66" t="e">
        <f ca="1">_xll.BDP($H404,AF$1)/1000000</f>
        <v>#NAME?</v>
      </c>
      <c r="AG404" s="66" t="e">
        <f ca="1">_xll.BDP($H404,AG$1)</f>
        <v>#NAME?</v>
      </c>
      <c r="AH404" s="67" t="e">
        <f ca="1">_xll.BDP($H404,AH$1)</f>
        <v>#NAME?</v>
      </c>
      <c r="AI404" s="67" t="e">
        <f ca="1">_xll.BDP($H404,AI$1)</f>
        <v>#NAME?</v>
      </c>
      <c r="AJ404" s="67" t="e">
        <f ca="1">_xll.BDP($H404,AJ$1)</f>
        <v>#NAME?</v>
      </c>
      <c r="AK404" s="67" t="e">
        <f ca="1">_xll.BDP($H404,AK$1)</f>
        <v>#NAME?</v>
      </c>
      <c r="AL404" s="67" t="e">
        <f ca="1">_xll.BDP($H404,AL$1)</f>
        <v>#NAME?</v>
      </c>
      <c r="AM404" s="34" t="e">
        <f ca="1">_xll.BDP($H404,AM$1)</f>
        <v>#NAME?</v>
      </c>
      <c r="AN404" s="34" t="e">
        <f ca="1">_xll.BDP($H404,AN$1)</f>
        <v>#NAME?</v>
      </c>
      <c r="AO404" s="34" t="e">
        <f ca="1">_xll.BDP($H404,AO$1)</f>
        <v>#NAME?</v>
      </c>
      <c r="AP404" s="34" t="e">
        <f ca="1">_xll.BDP($H404,AP$1)</f>
        <v>#NAME?</v>
      </c>
      <c r="AQ404" s="129">
        <v>0.30662210000000001</v>
      </c>
      <c r="AR404" s="129">
        <v>0.5922461</v>
      </c>
      <c r="AS404" s="129">
        <v>0.65272459999999999</v>
      </c>
      <c r="AT404" s="63" t="s">
        <v>4887</v>
      </c>
      <c r="AU404" s="63" t="s">
        <v>3317</v>
      </c>
      <c r="AV404" t="str">
        <f t="shared" si="148"/>
        <v>25/12/1990</v>
      </c>
      <c r="AW404" s="67">
        <v>0.84200567644276259</v>
      </c>
      <c r="AX404" s="60">
        <f t="shared" si="149"/>
        <v>0.84200567644276259</v>
      </c>
      <c r="AY404" s="60">
        <f t="shared" si="150"/>
        <v>0</v>
      </c>
      <c r="AZ404" s="60">
        <f t="shared" si="151"/>
        <v>0.84200567644276259</v>
      </c>
      <c r="BA404" s="67">
        <v>35.434080296983197</v>
      </c>
      <c r="BB404" s="60">
        <v>0</v>
      </c>
      <c r="BC404" s="67">
        <v>35.434080296983197</v>
      </c>
      <c r="BD404" s="60"/>
      <c r="BE404" s="60" t="e">
        <f t="shared" ca="1" si="152"/>
        <v>#NAME?</v>
      </c>
      <c r="BF404" s="63">
        <v>38231.538</v>
      </c>
      <c r="BG404" s="63">
        <v>59282.462</v>
      </c>
      <c r="BH404" s="63">
        <v>87681.273000000001</v>
      </c>
      <c r="BI404" s="63">
        <v>21506.485000000001</v>
      </c>
      <c r="BJ404" s="63">
        <v>33933.038</v>
      </c>
      <c r="BK404" s="63">
        <v>54777.625</v>
      </c>
      <c r="BL404" s="45">
        <f t="shared" ca="1" si="153"/>
        <v>0</v>
      </c>
      <c r="BM404" s="45">
        <f t="shared" ca="1" si="154"/>
        <v>0</v>
      </c>
      <c r="BN404" s="45">
        <f t="shared" ca="1" si="155"/>
        <v>0</v>
      </c>
      <c r="BO404" s="45">
        <f t="shared" ca="1" si="156"/>
        <v>0</v>
      </c>
      <c r="BP404" s="45">
        <f t="shared" ca="1" si="157"/>
        <v>0</v>
      </c>
      <c r="BQ404" s="45">
        <f t="shared" ca="1" si="158"/>
        <v>0</v>
      </c>
      <c r="BR404" s="29">
        <f t="shared" ca="1" si="159"/>
        <v>0</v>
      </c>
      <c r="CI404" s="125">
        <f t="shared" si="147"/>
        <v>0.66476638952696621</v>
      </c>
      <c r="CJ404">
        <f t="shared" si="161"/>
        <v>0</v>
      </c>
      <c r="CK404">
        <f t="shared" si="162"/>
        <v>0</v>
      </c>
      <c r="CL404">
        <f t="shared" si="163"/>
        <v>0</v>
      </c>
      <c r="CM404">
        <f t="shared" si="164"/>
        <v>0</v>
      </c>
      <c r="CN404">
        <f t="shared" si="165"/>
        <v>0</v>
      </c>
      <c r="CO404">
        <f t="shared" si="166"/>
        <v>0</v>
      </c>
      <c r="CP404">
        <f t="shared" si="167"/>
        <v>1</v>
      </c>
      <c r="CR404" t="e">
        <f ca="1">_xll.BDP($H404,CR$1)</f>
        <v>#NAME?</v>
      </c>
      <c r="CS404" t="e">
        <f ca="1">_xll.BDP($H404,CS$1)</f>
        <v>#NAME?</v>
      </c>
      <c r="CT404" s="121" t="e">
        <f ca="1">_xll.BDP($H404,CT$1)</f>
        <v>#NAME?</v>
      </c>
      <c r="CU404" s="122" t="e">
        <f ca="1">_xll.BDP($H404,CU$1)</f>
        <v>#NAME?</v>
      </c>
      <c r="CV404" s="122" t="e">
        <f ca="1">_xll.BDP($H404,CV$1)</f>
        <v>#NAME?</v>
      </c>
      <c r="CW404" s="122" t="e">
        <f ca="1">_xll.BDP($H404,CW$1)</f>
        <v>#NAME?</v>
      </c>
      <c r="CX404" s="34"/>
      <c r="CY404" s="34"/>
      <c r="CZ404" s="34"/>
      <c r="DA404" s="34"/>
      <c r="DB404" s="129"/>
      <c r="DC404" s="129"/>
      <c r="DD404" s="129"/>
      <c r="DE404" s="63"/>
      <c r="DF404" s="63"/>
      <c r="DH404" s="67"/>
      <c r="DI404" s="60"/>
      <c r="DJ404" s="60"/>
      <c r="DK404" s="60"/>
      <c r="DL404" s="67"/>
      <c r="DM404" s="60"/>
      <c r="DN404" s="67"/>
      <c r="DO404" s="60"/>
      <c r="DP404" s="63"/>
      <c r="DQ404" s="63"/>
      <c r="DR404" s="63"/>
      <c r="DS404" s="63"/>
      <c r="DT404" s="63"/>
      <c r="DU404" s="63"/>
      <c r="DV404" s="45"/>
      <c r="DW404" s="45"/>
      <c r="DX404" s="45"/>
      <c r="DY404" s="45"/>
      <c r="DZ404" s="45"/>
      <c r="EA404" s="45"/>
      <c r="EB404" s="29"/>
      <c r="EC404" s="45"/>
      <c r="ED404" s="29"/>
    </row>
    <row r="405" spans="1:134" hidden="1" x14ac:dyDescent="0.3">
      <c r="A405" t="str">
        <f t="shared" si="160"/>
        <v>7A</v>
      </c>
      <c r="B405">
        <v>7</v>
      </c>
      <c r="C405" s="31" t="s">
        <v>3295</v>
      </c>
      <c r="D405" s="31"/>
      <c r="E405" s="31"/>
      <c r="F405" s="33">
        <v>0.11</v>
      </c>
      <c r="G405" s="31"/>
      <c r="H405" s="24" t="s">
        <v>4780</v>
      </c>
      <c r="I405" s="24"/>
      <c r="J405" s="25"/>
      <c r="K405" s="25" t="s">
        <v>4836</v>
      </c>
      <c r="L405" s="25">
        <v>0.42326025864944955</v>
      </c>
      <c r="M405" s="25">
        <v>0.50898180047366559</v>
      </c>
      <c r="N405" s="25">
        <v>0.15898702742649867</v>
      </c>
      <c r="O405" s="25">
        <v>0.17861253039990554</v>
      </c>
      <c r="P405" s="26">
        <v>16.067647019156414</v>
      </c>
      <c r="Q405" s="27">
        <v>12.407787709873721</v>
      </c>
      <c r="R405" s="27">
        <v>14.448204967476801</v>
      </c>
      <c r="S405" s="25">
        <v>31.230156071344009</v>
      </c>
      <c r="T405" s="28">
        <v>32.837101818324108</v>
      </c>
      <c r="U405" s="25">
        <v>6.0978218664933838E-2</v>
      </c>
      <c r="V405" s="28">
        <v>0.27137770297262231</v>
      </c>
      <c r="W405" s="28">
        <v>0.56506368421152142</v>
      </c>
      <c r="X405" s="28">
        <v>2.9248133487553254E-2</v>
      </c>
      <c r="Y405" s="28">
        <v>5.248469373157767</v>
      </c>
      <c r="Z405" s="28">
        <v>3.6471166829596502</v>
      </c>
      <c r="AA405" s="28">
        <v>1322452000000</v>
      </c>
      <c r="AB405" s="28">
        <v>3768515000000</v>
      </c>
      <c r="AC405" s="28" t="e">
        <v>#N/A</v>
      </c>
      <c r="AD405" s="30">
        <v>500479000000</v>
      </c>
      <c r="AE405" s="36">
        <v>0</v>
      </c>
      <c r="AF405" s="66" t="e">
        <f ca="1">_xll.BDP($H405,AF$1)/1000000</f>
        <v>#NAME?</v>
      </c>
      <c r="AG405" s="66" t="e">
        <f ca="1">_xll.BDP($H405,AG$1)</f>
        <v>#NAME?</v>
      </c>
      <c r="AH405" s="67" t="e">
        <f ca="1">_xll.BDP($H405,AH$1)</f>
        <v>#NAME?</v>
      </c>
      <c r="AI405" s="67" t="e">
        <f ca="1">_xll.BDP($H405,AI$1)</f>
        <v>#NAME?</v>
      </c>
      <c r="AJ405" s="67" t="e">
        <f ca="1">_xll.BDP($H405,AJ$1)</f>
        <v>#NAME?</v>
      </c>
      <c r="AK405" s="67" t="e">
        <f ca="1">_xll.BDP($H405,AK$1)</f>
        <v>#NAME?</v>
      </c>
      <c r="AL405" s="67" t="e">
        <f ca="1">_xll.BDP($H405,AL$1)</f>
        <v>#NAME?</v>
      </c>
      <c r="AM405" s="34" t="e">
        <f ca="1">_xll.BDP($H405,AM$1)</f>
        <v>#NAME?</v>
      </c>
      <c r="AN405" s="34" t="e">
        <f ca="1">_xll.BDP($H405,AN$1)</f>
        <v>#NAME?</v>
      </c>
      <c r="AO405" s="34" t="e">
        <f ca="1">_xll.BDP($H405,AO$1)</f>
        <v>#NAME?</v>
      </c>
      <c r="AP405" s="34" t="e">
        <f ca="1">_xll.BDP($H405,AP$1)</f>
        <v>#NAME?</v>
      </c>
      <c r="AQ405" s="129">
        <v>0.10517030000000001</v>
      </c>
      <c r="AR405" s="129">
        <v>7.6699359999999994E-2</v>
      </c>
      <c r="AS405" s="129">
        <v>3.9655610000000001E-2</v>
      </c>
      <c r="AT405" s="63" t="s">
        <v>4888</v>
      </c>
      <c r="AU405" s="63" t="s">
        <v>4888</v>
      </c>
      <c r="AV405" t="str">
        <f t="shared" si="148"/>
        <v>27/10/1994</v>
      </c>
      <c r="AW405" s="67">
        <v>6.0528010302640052</v>
      </c>
      <c r="AX405" s="60">
        <f t="shared" si="149"/>
        <v>6.0528010302640052</v>
      </c>
      <c r="AY405" s="60">
        <f t="shared" si="150"/>
        <v>0</v>
      </c>
      <c r="AZ405" s="60">
        <f t="shared" si="151"/>
        <v>6.0528010302640052</v>
      </c>
      <c r="BA405" s="67">
        <v>57.635479248068712</v>
      </c>
      <c r="BB405" s="60">
        <v>0</v>
      </c>
      <c r="BC405" s="67">
        <v>57.635695757571789</v>
      </c>
      <c r="BD405" s="60"/>
      <c r="BE405" s="60" t="e">
        <f t="shared" ca="1" si="152"/>
        <v>#NAME?</v>
      </c>
      <c r="BF405" s="63">
        <v>448412.66700000002</v>
      </c>
      <c r="BG405" s="63">
        <v>468426</v>
      </c>
      <c r="BH405" s="63">
        <v>489732</v>
      </c>
      <c r="BI405" s="63">
        <v>490389.00699999998</v>
      </c>
      <c r="BJ405" s="63">
        <v>526617.96</v>
      </c>
      <c r="BK405" s="63">
        <v>488150.59700000001</v>
      </c>
      <c r="BL405" s="45">
        <f t="shared" ca="1" si="153"/>
        <v>0</v>
      </c>
      <c r="BM405" s="45">
        <f t="shared" ca="1" si="154"/>
        <v>0</v>
      </c>
      <c r="BN405" s="45">
        <f t="shared" ca="1" si="155"/>
        <v>0</v>
      </c>
      <c r="BO405" s="45">
        <f t="shared" ca="1" si="156"/>
        <v>0</v>
      </c>
      <c r="BP405" s="45">
        <f t="shared" ca="1" si="157"/>
        <v>0</v>
      </c>
      <c r="BQ405" s="45">
        <f t="shared" ca="1" si="158"/>
        <v>0</v>
      </c>
      <c r="BR405" s="29">
        <f t="shared" ca="1" si="159"/>
        <v>0</v>
      </c>
      <c r="CI405" s="125">
        <f t="shared" si="147"/>
        <v>0.42326025864944955</v>
      </c>
      <c r="CJ405">
        <f t="shared" si="161"/>
        <v>0</v>
      </c>
      <c r="CK405">
        <f t="shared" si="162"/>
        <v>0</v>
      </c>
      <c r="CL405">
        <f t="shared" si="163"/>
        <v>0</v>
      </c>
      <c r="CM405">
        <f t="shared" si="164"/>
        <v>0</v>
      </c>
      <c r="CN405">
        <f t="shared" si="165"/>
        <v>0</v>
      </c>
      <c r="CO405">
        <f t="shared" si="166"/>
        <v>1</v>
      </c>
      <c r="CP405">
        <f t="shared" si="167"/>
        <v>0</v>
      </c>
      <c r="CR405" t="e">
        <f ca="1">_xll.BDP($H405,CR$1)</f>
        <v>#NAME?</v>
      </c>
      <c r="CS405" t="e">
        <f ca="1">_xll.BDP($H405,CS$1)</f>
        <v>#NAME?</v>
      </c>
      <c r="CT405" s="121" t="e">
        <f ca="1">_xll.BDP($H405,CT$1)</f>
        <v>#NAME?</v>
      </c>
      <c r="CU405" s="122" t="e">
        <f ca="1">_xll.BDP($H405,CU$1)</f>
        <v>#NAME?</v>
      </c>
      <c r="CV405" s="122" t="e">
        <f ca="1">_xll.BDP($H405,CV$1)</f>
        <v>#NAME?</v>
      </c>
      <c r="CW405" s="122" t="e">
        <f ca="1">_xll.BDP($H405,CW$1)</f>
        <v>#NAME?</v>
      </c>
      <c r="CX405" s="34"/>
      <c r="CY405" s="34"/>
      <c r="CZ405" s="34"/>
      <c r="DA405" s="34"/>
      <c r="DB405" s="129"/>
      <c r="DC405" s="129"/>
      <c r="DD405" s="129"/>
      <c r="DE405" s="63"/>
      <c r="DF405" s="63"/>
      <c r="DH405" s="67"/>
      <c r="DI405" s="60"/>
      <c r="DJ405" s="60"/>
      <c r="DK405" s="60"/>
      <c r="DL405" s="67"/>
      <c r="DM405" s="60"/>
      <c r="DN405" s="67"/>
      <c r="DO405" s="60"/>
      <c r="DP405" s="63"/>
      <c r="DQ405" s="63"/>
      <c r="DR405" s="63"/>
      <c r="DS405" s="63"/>
      <c r="DT405" s="63"/>
      <c r="DU405" s="63"/>
      <c r="DV405" s="45"/>
      <c r="DW405" s="45"/>
      <c r="DX405" s="45"/>
      <c r="DY405" s="45"/>
      <c r="DZ405" s="45"/>
      <c r="EA405" s="45"/>
      <c r="EB405" s="29"/>
      <c r="EC405" s="45"/>
      <c r="ED405" s="29"/>
    </row>
    <row r="406" spans="1:134" hidden="1" x14ac:dyDescent="0.3">
      <c r="A406" t="str">
        <f t="shared" si="160"/>
        <v>10</v>
      </c>
      <c r="B406">
        <v>10</v>
      </c>
      <c r="C406" s="31"/>
      <c r="D406" s="31"/>
      <c r="E406" s="31"/>
      <c r="F406" s="33"/>
      <c r="G406" s="31" t="s">
        <v>4806</v>
      </c>
      <c r="H406" s="24" t="s">
        <v>4781</v>
      </c>
      <c r="I406" s="24"/>
      <c r="J406" s="25"/>
      <c r="K406" s="25" t="s">
        <v>4837</v>
      </c>
      <c r="L406" s="25">
        <v>1.3452157126230271</v>
      </c>
      <c r="M406" s="25">
        <v>0.52907348242811503</v>
      </c>
      <c r="N406" s="25">
        <v>0.81839304620263797</v>
      </c>
      <c r="O406" s="25">
        <v>0.46076794657762937</v>
      </c>
      <c r="P406" s="26">
        <v>19.129028531823959</v>
      </c>
      <c r="Q406" s="27">
        <v>13.379039979527924</v>
      </c>
      <c r="R406" s="27">
        <v>14.026974951830443</v>
      </c>
      <c r="S406" s="25">
        <v>16.193056630253995</v>
      </c>
      <c r="T406" s="28">
        <v>8.1791306252052998</v>
      </c>
      <c r="U406" s="25">
        <v>-0.43750459254904844</v>
      </c>
      <c r="V406" s="28">
        <v>-2.6568496207050423</v>
      </c>
      <c r="W406" s="28">
        <v>0.67846230370212468</v>
      </c>
      <c r="X406" s="28">
        <v>0</v>
      </c>
      <c r="Y406" s="28">
        <v>33.726019671038856</v>
      </c>
      <c r="Z406" s="28">
        <v>7.8069125315653576</v>
      </c>
      <c r="AA406" s="28">
        <v>3130000000</v>
      </c>
      <c r="AB406" s="28">
        <v>3594000000</v>
      </c>
      <c r="AC406" s="28">
        <v>0</v>
      </c>
      <c r="AD406" s="30">
        <v>2170000000</v>
      </c>
      <c r="AE406" s="36">
        <v>0</v>
      </c>
      <c r="AF406" s="66" t="e">
        <f ca="1">_xll.BDP($H406,AF$1)/1000000</f>
        <v>#NAME?</v>
      </c>
      <c r="AG406" s="66" t="e">
        <f ca="1">_xll.BDP($H406,AG$1)</f>
        <v>#NAME?</v>
      </c>
      <c r="AH406" s="67" t="e">
        <f ca="1">_xll.BDP($H406,AH$1)</f>
        <v>#NAME?</v>
      </c>
      <c r="AI406" s="67" t="e">
        <f ca="1">_xll.BDP($H406,AI$1)</f>
        <v>#NAME?</v>
      </c>
      <c r="AJ406" s="67" t="e">
        <f ca="1">_xll.BDP($H406,AJ$1)</f>
        <v>#NAME?</v>
      </c>
      <c r="AK406" s="67" t="e">
        <f ca="1">_xll.BDP($H406,AK$1)</f>
        <v>#NAME?</v>
      </c>
      <c r="AL406" s="67" t="e">
        <f ca="1">_xll.BDP($H406,AL$1)</f>
        <v>#NAME?</v>
      </c>
      <c r="AM406" s="34" t="e">
        <f ca="1">_xll.BDP($H406,AM$1)</f>
        <v>#NAME?</v>
      </c>
      <c r="AN406" s="34" t="e">
        <f ca="1">_xll.BDP($H406,AN$1)</f>
        <v>#NAME?</v>
      </c>
      <c r="AO406" s="34" t="e">
        <f ca="1">_xll.BDP($H406,AO$1)</f>
        <v>#NAME?</v>
      </c>
      <c r="AP406" s="34" t="e">
        <f ca="1">_xll.BDP($H406,AP$1)</f>
        <v>#NAME?</v>
      </c>
      <c r="AQ406" s="129" t="e">
        <v>#VALUE!</v>
      </c>
      <c r="AR406" s="129" t="e">
        <v>#VALUE!</v>
      </c>
      <c r="AS406" s="129">
        <v>0.42163719999999999</v>
      </c>
      <c r="AT406" s="63" t="s">
        <v>4889</v>
      </c>
      <c r="AU406" s="63" t="s">
        <v>4889</v>
      </c>
      <c r="AV406" t="str">
        <f t="shared" si="148"/>
        <v>09/12/2015</v>
      </c>
      <c r="AW406" s="67">
        <v>8.2389289392378995E-2</v>
      </c>
      <c r="AX406" s="60">
        <f t="shared" si="149"/>
        <v>8.2389289392378995E-2</v>
      </c>
      <c r="AY406" s="60">
        <f t="shared" si="150"/>
        <v>0</v>
      </c>
      <c r="AZ406" s="60">
        <f t="shared" si="151"/>
        <v>8.2389289392378995E-2</v>
      </c>
      <c r="BA406" s="67">
        <v>30.119160956966805</v>
      </c>
      <c r="BB406" s="60">
        <v>0</v>
      </c>
      <c r="BC406" s="67">
        <v>30.119160956966805</v>
      </c>
      <c r="BD406" s="60"/>
      <c r="BE406" s="60" t="e">
        <f t="shared" ca="1" si="152"/>
        <v>#NAME?</v>
      </c>
      <c r="BF406" s="63">
        <v>1987.75</v>
      </c>
      <c r="BG406" s="63">
        <v>4322.4549999999999</v>
      </c>
      <c r="BH406" s="63">
        <v>10536.444</v>
      </c>
      <c r="BI406" s="63">
        <v>-750</v>
      </c>
      <c r="BJ406" s="63">
        <v>4147.3330000000005</v>
      </c>
      <c r="BK406" s="63">
        <v>13127.333000000001</v>
      </c>
      <c r="BL406" s="45">
        <f t="shared" ca="1" si="153"/>
        <v>0</v>
      </c>
      <c r="BM406" s="45">
        <f t="shared" ca="1" si="154"/>
        <v>0</v>
      </c>
      <c r="BN406" s="45">
        <f t="shared" ca="1" si="155"/>
        <v>0</v>
      </c>
      <c r="BO406" s="45">
        <f t="shared" ca="1" si="156"/>
        <v>0</v>
      </c>
      <c r="BP406" s="45">
        <f t="shared" ca="1" si="157"/>
        <v>0</v>
      </c>
      <c r="BQ406" s="45">
        <f t="shared" ca="1" si="158"/>
        <v>0</v>
      </c>
      <c r="BR406" s="29">
        <f t="shared" ca="1" si="159"/>
        <v>0</v>
      </c>
      <c r="CI406" s="125">
        <f t="shared" si="147"/>
        <v>1.3452157126230271</v>
      </c>
      <c r="CJ406">
        <f t="shared" si="161"/>
        <v>0</v>
      </c>
      <c r="CK406">
        <f t="shared" si="162"/>
        <v>0</v>
      </c>
      <c r="CL406">
        <f t="shared" si="163"/>
        <v>0</v>
      </c>
      <c r="CM406">
        <f t="shared" si="164"/>
        <v>0</v>
      </c>
      <c r="CN406">
        <f t="shared" si="165"/>
        <v>0</v>
      </c>
      <c r="CO406">
        <f t="shared" si="166"/>
        <v>0</v>
      </c>
      <c r="CP406">
        <f t="shared" si="167"/>
        <v>1</v>
      </c>
      <c r="CR406" t="e">
        <f ca="1">_xll.BDP($H406,CR$1)</f>
        <v>#NAME?</v>
      </c>
      <c r="CS406" t="e">
        <f ca="1">_xll.BDP($H406,CS$1)</f>
        <v>#NAME?</v>
      </c>
      <c r="CT406" s="121" t="e">
        <f ca="1">_xll.BDP($H406,CT$1)</f>
        <v>#NAME?</v>
      </c>
      <c r="CU406" s="122" t="e">
        <f ca="1">_xll.BDP($H406,CU$1)</f>
        <v>#NAME?</v>
      </c>
      <c r="CV406" s="122" t="e">
        <f ca="1">_xll.BDP($H406,CV$1)</f>
        <v>#NAME?</v>
      </c>
      <c r="CW406" s="122" t="e">
        <f ca="1">_xll.BDP($H406,CW$1)</f>
        <v>#NAME?</v>
      </c>
      <c r="CX406" s="34"/>
      <c r="CY406" s="34"/>
      <c r="CZ406" s="34"/>
      <c r="DA406" s="34"/>
      <c r="DB406" s="129"/>
      <c r="DC406" s="129"/>
      <c r="DD406" s="129"/>
      <c r="DE406" s="63"/>
      <c r="DF406" s="63"/>
      <c r="DH406" s="67"/>
      <c r="DI406" s="60"/>
      <c r="DJ406" s="60"/>
      <c r="DK406" s="60"/>
      <c r="DL406" s="67"/>
      <c r="DM406" s="60"/>
      <c r="DN406" s="67"/>
      <c r="DO406" s="60"/>
      <c r="DP406" s="63"/>
      <c r="DQ406" s="63"/>
      <c r="DR406" s="63"/>
      <c r="DS406" s="63"/>
      <c r="DT406" s="63"/>
      <c r="DU406" s="63"/>
      <c r="DV406" s="45"/>
      <c r="DW406" s="45"/>
      <c r="DX406" s="45"/>
      <c r="DY406" s="45"/>
      <c r="DZ406" s="45"/>
      <c r="EA406" s="45"/>
      <c r="EB406" s="29"/>
      <c r="EC406" s="45"/>
      <c r="ED406" s="29"/>
    </row>
    <row r="407" spans="1:134" hidden="1" x14ac:dyDescent="0.3">
      <c r="A407" t="str">
        <f t="shared" si="160"/>
        <v>9A</v>
      </c>
      <c r="B407">
        <v>9</v>
      </c>
      <c r="C407" s="31" t="s">
        <v>3295</v>
      </c>
      <c r="D407" s="31"/>
      <c r="E407" s="31"/>
      <c r="F407" s="33"/>
      <c r="G407" s="31"/>
      <c r="H407" s="24" t="s">
        <v>4782</v>
      </c>
      <c r="I407" s="24"/>
      <c r="J407" s="25"/>
      <c r="K407" s="25" t="s">
        <v>4838</v>
      </c>
      <c r="L407" s="25">
        <v>0.30133876250685099</v>
      </c>
      <c r="M407" s="25">
        <v>0.2944196916348405</v>
      </c>
      <c r="N407" s="25">
        <v>0.27584129450080297</v>
      </c>
      <c r="O407" s="25">
        <v>0.25866791017750751</v>
      </c>
      <c r="P407" s="26">
        <v>24.521969500413633</v>
      </c>
      <c r="Q407" s="27">
        <v>15.407452405205916</v>
      </c>
      <c r="R407" s="27">
        <v>25.05043690668786</v>
      </c>
      <c r="S407" s="25">
        <v>16.947034217485516</v>
      </c>
      <c r="T407" s="28">
        <v>18.578527597414411</v>
      </c>
      <c r="U407" s="25">
        <v>0.21359696353150368</v>
      </c>
      <c r="V407" s="28">
        <v>0.87774206744672911</v>
      </c>
      <c r="W407" s="28">
        <v>0.47164168667782819</v>
      </c>
      <c r="X407" s="28">
        <v>2.7221785918960795E-3</v>
      </c>
      <c r="Y407" s="28">
        <v>17.915090018038214</v>
      </c>
      <c r="Z407" s="28">
        <v>27.778675054140489</v>
      </c>
      <c r="AA407" s="28">
        <v>17018719000</v>
      </c>
      <c r="AB407" s="28">
        <v>19370961000</v>
      </c>
      <c r="AC407" s="28">
        <v>0</v>
      </c>
      <c r="AD407" s="30">
        <v>4253561000.0000005</v>
      </c>
      <c r="AE407" s="36">
        <v>0</v>
      </c>
      <c r="AF407" s="66" t="e">
        <f ca="1">_xll.BDP($H407,AF$1)/1000000</f>
        <v>#NAME?</v>
      </c>
      <c r="AG407" s="66" t="e">
        <f ca="1">_xll.BDP($H407,AG$1)</f>
        <v>#NAME?</v>
      </c>
      <c r="AH407" s="67" t="e">
        <f ca="1">_xll.BDP($H407,AH$1)</f>
        <v>#NAME?</v>
      </c>
      <c r="AI407" s="67" t="e">
        <f ca="1">_xll.BDP($H407,AI$1)</f>
        <v>#NAME?</v>
      </c>
      <c r="AJ407" s="67" t="e">
        <f ca="1">_xll.BDP($H407,AJ$1)</f>
        <v>#NAME?</v>
      </c>
      <c r="AK407" s="67" t="e">
        <f ca="1">_xll.BDP($H407,AK$1)</f>
        <v>#NAME?</v>
      </c>
      <c r="AL407" s="67" t="e">
        <f ca="1">_xll.BDP($H407,AL$1)</f>
        <v>#NAME?</v>
      </c>
      <c r="AM407" s="34" t="e">
        <f ca="1">_xll.BDP($H407,AM$1)</f>
        <v>#NAME?</v>
      </c>
      <c r="AN407" s="34" t="e">
        <f ca="1">_xll.BDP($H407,AN$1)</f>
        <v>#NAME?</v>
      </c>
      <c r="AO407" s="34" t="e">
        <f ca="1">_xll.BDP($H407,AO$1)</f>
        <v>#NAME?</v>
      </c>
      <c r="AP407" s="34" t="e">
        <f ca="1">_xll.BDP($H407,AP$1)</f>
        <v>#NAME?</v>
      </c>
      <c r="AQ407" s="129" t="e">
        <v>#VALUE!</v>
      </c>
      <c r="AR407" s="129" t="e">
        <v>#VALUE!</v>
      </c>
      <c r="AS407" s="129">
        <v>0.2708179</v>
      </c>
      <c r="AT407" s="63" t="s">
        <v>4890</v>
      </c>
      <c r="AU407" s="63" t="s">
        <v>4890</v>
      </c>
      <c r="AV407" t="str">
        <f t="shared" si="148"/>
        <v>17/03/2017</v>
      </c>
      <c r="AW407" s="67" t="s">
        <v>3317</v>
      </c>
      <c r="AX407" s="60">
        <f t="shared" si="149"/>
        <v>0</v>
      </c>
      <c r="AY407" s="60">
        <f t="shared" ca="1" si="150"/>
        <v>0</v>
      </c>
      <c r="AZ407" s="60">
        <f t="shared" ca="1" si="151"/>
        <v>0</v>
      </c>
      <c r="BA407" s="67">
        <v>48.103789070208784</v>
      </c>
      <c r="BB407" s="60">
        <v>0</v>
      </c>
      <c r="BC407" s="67">
        <v>47.279220952312485</v>
      </c>
      <c r="BD407" s="60"/>
      <c r="BE407" s="60" t="e">
        <f t="shared" ca="1" si="152"/>
        <v>#NAME?</v>
      </c>
      <c r="BF407" s="63">
        <v>3900.5</v>
      </c>
      <c r="BG407" s="63">
        <v>4804.25</v>
      </c>
      <c r="BH407" s="63">
        <v>6084.3330000000005</v>
      </c>
      <c r="BI407" s="63">
        <v>3433.3330000000001</v>
      </c>
      <c r="BJ407" s="63">
        <v>4675.3330000000005</v>
      </c>
      <c r="BK407" s="63">
        <v>5759.3330000000005</v>
      </c>
      <c r="BL407" s="45">
        <f t="shared" ca="1" si="153"/>
        <v>0</v>
      </c>
      <c r="BM407" s="45">
        <f t="shared" ca="1" si="154"/>
        <v>0</v>
      </c>
      <c r="BN407" s="45">
        <f t="shared" ca="1" si="155"/>
        <v>0</v>
      </c>
      <c r="BO407" s="45">
        <f t="shared" ca="1" si="156"/>
        <v>0</v>
      </c>
      <c r="BP407" s="45">
        <f t="shared" ca="1" si="157"/>
        <v>0</v>
      </c>
      <c r="BQ407" s="45">
        <f t="shared" ca="1" si="158"/>
        <v>0</v>
      </c>
      <c r="BR407" s="29">
        <f t="shared" ca="1" si="159"/>
        <v>0</v>
      </c>
      <c r="CI407" s="125">
        <f t="shared" si="147"/>
        <v>0.30133876250685099</v>
      </c>
      <c r="CJ407">
        <f t="shared" si="161"/>
        <v>0</v>
      </c>
      <c r="CK407">
        <f t="shared" si="162"/>
        <v>0</v>
      </c>
      <c r="CL407">
        <f t="shared" si="163"/>
        <v>0</v>
      </c>
      <c r="CM407">
        <f t="shared" si="164"/>
        <v>0</v>
      </c>
      <c r="CN407">
        <f t="shared" si="165"/>
        <v>1</v>
      </c>
      <c r="CO407">
        <f t="shared" si="166"/>
        <v>0</v>
      </c>
      <c r="CP407">
        <f t="shared" si="167"/>
        <v>0</v>
      </c>
      <c r="CR407" t="e">
        <f ca="1">_xll.BDP($H407,CR$1)</f>
        <v>#NAME?</v>
      </c>
      <c r="CS407" t="e">
        <f ca="1">_xll.BDP($H407,CS$1)</f>
        <v>#NAME?</v>
      </c>
      <c r="CT407" s="121" t="e">
        <f ca="1">_xll.BDP($H407,CT$1)</f>
        <v>#NAME?</v>
      </c>
      <c r="CU407" s="122" t="e">
        <f ca="1">_xll.BDP($H407,CU$1)</f>
        <v>#NAME?</v>
      </c>
      <c r="CV407" s="122" t="e">
        <f ca="1">_xll.BDP($H407,CV$1)</f>
        <v>#NAME?</v>
      </c>
      <c r="CW407" s="122" t="e">
        <f ca="1">_xll.BDP($H407,CW$1)</f>
        <v>#NAME?</v>
      </c>
      <c r="DB407" s="129"/>
      <c r="DC407" s="129"/>
      <c r="DD407" s="129"/>
      <c r="DH407" s="60"/>
      <c r="DI407" s="60"/>
      <c r="DJ407" s="60"/>
      <c r="DK407" s="60"/>
      <c r="DL407" s="60"/>
      <c r="DM407" s="60"/>
      <c r="DN407" s="60"/>
      <c r="DO407" s="60"/>
      <c r="DV407" s="128"/>
      <c r="DW407" s="128"/>
      <c r="DX407" s="128"/>
      <c r="DY407" s="128"/>
      <c r="DZ407" s="128"/>
      <c r="EA407" s="128"/>
      <c r="EB407" s="128"/>
      <c r="EC407" s="128"/>
      <c r="ED407" s="128"/>
    </row>
    <row r="408" spans="1:134" hidden="1" x14ac:dyDescent="0.3">
      <c r="A408" t="str">
        <f t="shared" si="160"/>
        <v>9A</v>
      </c>
      <c r="B408">
        <v>9</v>
      </c>
      <c r="C408" s="31" t="s">
        <v>3295</v>
      </c>
      <c r="D408" s="31"/>
      <c r="E408" s="31"/>
      <c r="F408" s="33"/>
      <c r="G408" s="31" t="s">
        <v>4807</v>
      </c>
      <c r="H408" s="24" t="s">
        <v>4783</v>
      </c>
      <c r="I408" s="24"/>
      <c r="J408" s="25"/>
      <c r="K408" s="25" t="s">
        <v>4839</v>
      </c>
      <c r="L408" s="25">
        <v>0.41529838065072228</v>
      </c>
      <c r="M408" s="25">
        <v>0.59686574264276604</v>
      </c>
      <c r="N408" s="25">
        <v>0.41529838065072228</v>
      </c>
      <c r="O408" s="25">
        <v>0.59686574264276604</v>
      </c>
      <c r="P408" s="26">
        <v>34.003156267376347</v>
      </c>
      <c r="Q408" s="27">
        <v>24.998465989798333</v>
      </c>
      <c r="R408" s="27">
        <v>25.298683122336023</v>
      </c>
      <c r="S408" s="25">
        <v>35.112667064013507</v>
      </c>
      <c r="T408" s="28">
        <v>42.509370545691311</v>
      </c>
      <c r="U408" s="25">
        <v>-0.33706700813179852</v>
      </c>
      <c r="V408" s="28">
        <v>-1.3178127204225232</v>
      </c>
      <c r="W408" s="28">
        <v>0.74630812827824133</v>
      </c>
      <c r="X408" s="28" t="e">
        <v>#N/A</v>
      </c>
      <c r="Y408" s="28">
        <v>12.996397455915623</v>
      </c>
      <c r="Z408" s="28">
        <v>17.921628668305935</v>
      </c>
      <c r="AA408" s="28">
        <v>184988000000</v>
      </c>
      <c r="AB408" s="28">
        <v>184988000000</v>
      </c>
      <c r="AC408" s="28" t="e">
        <v>#N/A</v>
      </c>
      <c r="AD408" s="30">
        <v>85045739282.189987</v>
      </c>
      <c r="AE408" s="36">
        <v>0</v>
      </c>
      <c r="AF408" s="66" t="e">
        <f ca="1">_xll.BDP($H408,AF$1)/1000000</f>
        <v>#NAME?</v>
      </c>
      <c r="AG408" s="66" t="e">
        <f ca="1">_xll.BDP($H408,AG$1)</f>
        <v>#NAME?</v>
      </c>
      <c r="AH408" s="67" t="e">
        <f ca="1">_xll.BDP($H408,AH$1)</f>
        <v>#NAME?</v>
      </c>
      <c r="AI408" s="67" t="e">
        <f ca="1">_xll.BDP($H408,AI$1)</f>
        <v>#NAME?</v>
      </c>
      <c r="AJ408" s="67" t="e">
        <f ca="1">_xll.BDP($H408,AJ$1)</f>
        <v>#NAME?</v>
      </c>
      <c r="AK408" s="67" t="e">
        <f ca="1">_xll.BDP($H408,AK$1)</f>
        <v>#NAME?</v>
      </c>
      <c r="AL408" s="67" t="e">
        <f ca="1">_xll.BDP($H408,AL$1)</f>
        <v>#NAME?</v>
      </c>
      <c r="AM408" s="34" t="e">
        <f ca="1">_xll.BDP($H408,AM$1)</f>
        <v>#NAME?</v>
      </c>
      <c r="AN408" s="34" t="e">
        <f ca="1">_xll.BDP($H408,AN$1)</f>
        <v>#NAME?</v>
      </c>
      <c r="AO408" s="34" t="e">
        <f ca="1">_xll.BDP($H408,AO$1)</f>
        <v>#NAME?</v>
      </c>
      <c r="AP408" s="34" t="e">
        <f ca="1">_xll.BDP($H408,AP$1)</f>
        <v>#NAME?</v>
      </c>
      <c r="AQ408" s="129">
        <v>0.15573320000000002</v>
      </c>
      <c r="AR408" s="129">
        <v>0.32242930000000003</v>
      </c>
      <c r="AS408" s="129">
        <v>0.22430070000000002</v>
      </c>
      <c r="AT408" s="63" t="s">
        <v>4891</v>
      </c>
      <c r="AU408" s="63" t="s">
        <v>4892</v>
      </c>
      <c r="AV408" t="str">
        <f t="shared" si="148"/>
        <v>07/12/1999</v>
      </c>
      <c r="AW408" s="67">
        <v>1.0613282879155743</v>
      </c>
      <c r="AX408" s="60">
        <f t="shared" si="149"/>
        <v>1.0613282879155743</v>
      </c>
      <c r="AY408" s="60">
        <f t="shared" si="150"/>
        <v>0</v>
      </c>
      <c r="AZ408" s="60">
        <f t="shared" si="151"/>
        <v>1.0613282879155743</v>
      </c>
      <c r="BA408" s="67">
        <v>40.06146578657529</v>
      </c>
      <c r="BB408" s="60">
        <v>0</v>
      </c>
      <c r="BC408" s="67">
        <v>39.9221320933814</v>
      </c>
      <c r="BD408" s="60"/>
      <c r="BE408" s="60" t="e">
        <f t="shared" ca="1" si="152"/>
        <v>#NAME?</v>
      </c>
      <c r="BF408" s="63">
        <v>72599.75</v>
      </c>
      <c r="BG408" s="63">
        <v>87855.368000000002</v>
      </c>
      <c r="BH408" s="63">
        <v>104341.571</v>
      </c>
      <c r="BI408" s="63">
        <v>75155.913</v>
      </c>
      <c r="BJ408" s="63">
        <v>74077.680999999997</v>
      </c>
      <c r="BK408" s="63">
        <v>90530.854999999996</v>
      </c>
      <c r="BL408" s="45">
        <f t="shared" ca="1" si="153"/>
        <v>0</v>
      </c>
      <c r="BM408" s="45">
        <f t="shared" ca="1" si="154"/>
        <v>0</v>
      </c>
      <c r="BN408" s="45">
        <f t="shared" ca="1" si="155"/>
        <v>0</v>
      </c>
      <c r="BO408" s="45">
        <f t="shared" ca="1" si="156"/>
        <v>0</v>
      </c>
      <c r="BP408" s="45">
        <f t="shared" ca="1" si="157"/>
        <v>0</v>
      </c>
      <c r="BQ408" s="45">
        <f t="shared" ca="1" si="158"/>
        <v>0</v>
      </c>
      <c r="BR408" s="29">
        <f t="shared" ca="1" si="159"/>
        <v>0</v>
      </c>
      <c r="CI408" s="125">
        <f t="shared" si="147"/>
        <v>0.41529838065072228</v>
      </c>
      <c r="CJ408">
        <f t="shared" si="161"/>
        <v>0</v>
      </c>
      <c r="CK408">
        <f t="shared" si="162"/>
        <v>0</v>
      </c>
      <c r="CL408">
        <f t="shared" si="163"/>
        <v>0</v>
      </c>
      <c r="CM408">
        <f t="shared" si="164"/>
        <v>0</v>
      </c>
      <c r="CN408">
        <f t="shared" si="165"/>
        <v>0</v>
      </c>
      <c r="CO408">
        <f t="shared" si="166"/>
        <v>1</v>
      </c>
      <c r="CP408">
        <f t="shared" si="167"/>
        <v>0</v>
      </c>
      <c r="CR408" t="e">
        <f ca="1">_xll.BDP($H408,CR$1)</f>
        <v>#NAME?</v>
      </c>
      <c r="CS408" t="e">
        <f ca="1">_xll.BDP($H408,CS$1)</f>
        <v>#NAME?</v>
      </c>
      <c r="CT408" s="121" t="e">
        <f ca="1">_xll.BDP($H408,CT$1)</f>
        <v>#NAME?</v>
      </c>
      <c r="CU408" s="122" t="e">
        <f ca="1">_xll.BDP($H408,CU$1)</f>
        <v>#NAME?</v>
      </c>
      <c r="CV408" s="122" t="e">
        <f ca="1">_xll.BDP($H408,CV$1)</f>
        <v>#NAME?</v>
      </c>
      <c r="CW408" s="122" t="e">
        <f ca="1">_xll.BDP($H408,CW$1)</f>
        <v>#NAME?</v>
      </c>
      <c r="DB408" s="129"/>
      <c r="DC408" s="129"/>
      <c r="DD408" s="129"/>
      <c r="DH408" s="60"/>
      <c r="DI408" s="60"/>
      <c r="DJ408" s="60"/>
      <c r="DK408" s="60"/>
      <c r="DL408" s="60"/>
      <c r="DM408" s="60"/>
      <c r="DN408" s="60"/>
      <c r="DO408" s="60"/>
      <c r="DV408" s="128"/>
      <c r="DW408" s="128"/>
      <c r="DX408" s="128"/>
      <c r="DY408" s="128"/>
      <c r="DZ408" s="128"/>
      <c r="EA408" s="128"/>
      <c r="EB408" s="128"/>
      <c r="EC408" s="128"/>
      <c r="ED408" s="128"/>
    </row>
    <row r="409" spans="1:134" hidden="1" x14ac:dyDescent="0.3">
      <c r="A409" t="str">
        <f t="shared" si="160"/>
        <v>10</v>
      </c>
      <c r="B409">
        <v>10</v>
      </c>
      <c r="C409" s="31"/>
      <c r="D409" s="31"/>
      <c r="E409" s="31"/>
      <c r="F409" s="33"/>
      <c r="G409" s="31" t="s">
        <v>4808</v>
      </c>
      <c r="H409" s="24" t="s">
        <v>4784</v>
      </c>
      <c r="I409" s="24"/>
      <c r="J409" s="25"/>
      <c r="K409" s="25" t="s">
        <v>4840</v>
      </c>
      <c r="L409" s="25">
        <v>3.1303313844636391</v>
      </c>
      <c r="M409" s="25">
        <v>5.3768361581920905</v>
      </c>
      <c r="N409" s="25">
        <v>3.1303313844636391</v>
      </c>
      <c r="O409" s="25">
        <v>5.3768361581920905</v>
      </c>
      <c r="P409" s="26">
        <v>23.783432566334085</v>
      </c>
      <c r="Q409" s="27">
        <v>16.598289448198454</v>
      </c>
      <c r="R409" s="27">
        <v>17.294179136258929</v>
      </c>
      <c r="S409" s="25">
        <v>42.37284143375976</v>
      </c>
      <c r="T409" s="28">
        <v>50.25983313468415</v>
      </c>
      <c r="U409" s="25">
        <v>-0.80573709505519919</v>
      </c>
      <c r="V409" s="28">
        <v>-3.800844242079302</v>
      </c>
      <c r="W409" s="28">
        <v>0.84133000864686602</v>
      </c>
      <c r="X409" s="28" t="e">
        <v>#N/A</v>
      </c>
      <c r="Y409" s="28">
        <v>13.339340921792592</v>
      </c>
      <c r="Z409" s="28">
        <v>30.662734587515807</v>
      </c>
      <c r="AA409" s="28">
        <v>3540000000</v>
      </c>
      <c r="AB409" s="28">
        <v>3540000000</v>
      </c>
      <c r="AC409" s="28">
        <v>0</v>
      </c>
      <c r="AD409" s="30">
        <v>16805000000</v>
      </c>
      <c r="AE409" s="36">
        <v>0</v>
      </c>
      <c r="AF409" s="66" t="e">
        <f ca="1">_xll.BDP($H409,AF$1)/1000000</f>
        <v>#NAME?</v>
      </c>
      <c r="AG409" s="66" t="e">
        <f ca="1">_xll.BDP($H409,AG$1)</f>
        <v>#NAME?</v>
      </c>
      <c r="AH409" s="67" t="e">
        <f ca="1">_xll.BDP($H409,AH$1)</f>
        <v>#NAME?</v>
      </c>
      <c r="AI409" s="67" t="e">
        <f ca="1">_xll.BDP($H409,AI$1)</f>
        <v>#NAME?</v>
      </c>
      <c r="AJ409" s="67" t="e">
        <f ca="1">_xll.BDP($H409,AJ$1)</f>
        <v>#NAME?</v>
      </c>
      <c r="AK409" s="67" t="e">
        <f ca="1">_xll.BDP($H409,AK$1)</f>
        <v>#NAME?</v>
      </c>
      <c r="AL409" s="67" t="e">
        <f ca="1">_xll.BDP($H409,AL$1)</f>
        <v>#NAME?</v>
      </c>
      <c r="AM409" s="34" t="e">
        <f ca="1">_xll.BDP($H409,AM$1)</f>
        <v>#NAME?</v>
      </c>
      <c r="AN409" s="34" t="e">
        <f ca="1">_xll.BDP($H409,AN$1)</f>
        <v>#NAME?</v>
      </c>
      <c r="AO409" s="34" t="e">
        <f ca="1">_xll.BDP($H409,AO$1)</f>
        <v>#NAME?</v>
      </c>
      <c r="AP409" s="34" t="e">
        <f ca="1">_xll.BDP($H409,AP$1)</f>
        <v>#NAME?</v>
      </c>
      <c r="AQ409" s="129">
        <v>0.14436970000000002</v>
      </c>
      <c r="AR409" s="129">
        <v>0.22042680000000001</v>
      </c>
      <c r="AS409" s="129">
        <v>0.12368420000000001</v>
      </c>
      <c r="AT409" s="63" t="s">
        <v>4893</v>
      </c>
      <c r="AU409" s="63" t="s">
        <v>4893</v>
      </c>
      <c r="AV409" t="str">
        <f t="shared" si="148"/>
        <v>16/10/1997</v>
      </c>
      <c r="AW409" s="67">
        <v>0.49055678194751046</v>
      </c>
      <c r="AX409" s="60">
        <f t="shared" si="149"/>
        <v>0.49055678194751046</v>
      </c>
      <c r="AY409" s="60">
        <f t="shared" si="150"/>
        <v>0</v>
      </c>
      <c r="AZ409" s="60">
        <f t="shared" si="151"/>
        <v>0.49055678194751046</v>
      </c>
      <c r="BA409" s="67">
        <v>8.6192061584265325</v>
      </c>
      <c r="BB409" s="60">
        <v>0</v>
      </c>
      <c r="BC409" s="67">
        <v>8.6192061584265307</v>
      </c>
      <c r="BD409" s="60"/>
      <c r="BE409" s="60" t="e">
        <f t="shared" ca="1" si="152"/>
        <v>#NAME?</v>
      </c>
      <c r="BF409" s="63" t="s">
        <v>3317</v>
      </c>
      <c r="BG409" s="63" t="s">
        <v>3317</v>
      </c>
      <c r="BH409" s="63" t="s">
        <v>3317</v>
      </c>
      <c r="BI409" s="63" t="s">
        <v>3317</v>
      </c>
      <c r="BJ409" s="63" t="s">
        <v>3317</v>
      </c>
      <c r="BK409" s="63" t="s">
        <v>3317</v>
      </c>
      <c r="BL409" s="45">
        <f t="shared" ca="1" si="153"/>
        <v>0</v>
      </c>
      <c r="BM409" s="45">
        <f t="shared" ca="1" si="154"/>
        <v>0</v>
      </c>
      <c r="BN409" s="45">
        <f t="shared" ca="1" si="155"/>
        <v>0</v>
      </c>
      <c r="BO409" s="45">
        <f t="shared" ca="1" si="156"/>
        <v>0</v>
      </c>
      <c r="BP409" s="45">
        <f t="shared" ca="1" si="157"/>
        <v>0</v>
      </c>
      <c r="BQ409" s="45">
        <f t="shared" ca="1" si="158"/>
        <v>0</v>
      </c>
      <c r="BR409" s="29">
        <f t="shared" ca="1" si="159"/>
        <v>0</v>
      </c>
      <c r="CI409" s="125">
        <f t="shared" si="147"/>
        <v>3.1303313844636391</v>
      </c>
      <c r="CJ409">
        <f t="shared" si="161"/>
        <v>0</v>
      </c>
      <c r="CK409">
        <f t="shared" si="162"/>
        <v>0</v>
      </c>
      <c r="CL409">
        <f t="shared" si="163"/>
        <v>0</v>
      </c>
      <c r="CM409">
        <f t="shared" si="164"/>
        <v>0</v>
      </c>
      <c r="CN409">
        <f t="shared" si="165"/>
        <v>0</v>
      </c>
      <c r="CO409">
        <f t="shared" si="166"/>
        <v>0</v>
      </c>
      <c r="CP409">
        <f t="shared" si="167"/>
        <v>1</v>
      </c>
      <c r="CR409" t="e">
        <f ca="1">_xll.BDP($H409,CR$1)</f>
        <v>#NAME?</v>
      </c>
      <c r="CS409" t="e">
        <f ca="1">_xll.BDP($H409,CS$1)</f>
        <v>#NAME?</v>
      </c>
      <c r="CT409" s="121" t="e">
        <f ca="1">_xll.BDP($H409,CT$1)</f>
        <v>#NAME?</v>
      </c>
      <c r="CU409" s="122" t="e">
        <f ca="1">_xll.BDP($H409,CU$1)</f>
        <v>#NAME?</v>
      </c>
      <c r="CV409" s="122" t="e">
        <f ca="1">_xll.BDP($H409,CV$1)</f>
        <v>#NAME?</v>
      </c>
      <c r="CW409" s="122" t="e">
        <f ca="1">_xll.BDP($H409,CW$1)</f>
        <v>#NAME?</v>
      </c>
      <c r="CX409" s="34"/>
      <c r="CY409" s="34"/>
      <c r="CZ409" s="34"/>
      <c r="DA409" s="34"/>
      <c r="DB409" s="129"/>
      <c r="DC409" s="129"/>
      <c r="DD409" s="129"/>
      <c r="DE409" s="63"/>
      <c r="DF409" s="63"/>
      <c r="DH409" s="67"/>
      <c r="DI409" s="60"/>
      <c r="DJ409" s="60"/>
      <c r="DK409" s="60"/>
      <c r="DL409" s="67"/>
      <c r="DM409" s="60"/>
      <c r="DN409" s="67"/>
      <c r="DO409" s="60"/>
      <c r="DP409" s="63"/>
      <c r="DQ409" s="63"/>
      <c r="DR409" s="63"/>
      <c r="DS409" s="63"/>
      <c r="DT409" s="63"/>
      <c r="DU409" s="63"/>
      <c r="DV409" s="45"/>
      <c r="DW409" s="45"/>
      <c r="DX409" s="45"/>
      <c r="DY409" s="45"/>
      <c r="DZ409" s="45"/>
      <c r="EA409" s="45"/>
      <c r="EB409" s="29"/>
      <c r="EC409" s="45"/>
      <c r="ED409" s="29"/>
    </row>
    <row r="410" spans="1:134" hidden="1" x14ac:dyDescent="0.3">
      <c r="A410" t="str">
        <f t="shared" si="160"/>
        <v>10</v>
      </c>
      <c r="B410">
        <v>10</v>
      </c>
      <c r="C410" s="31"/>
      <c r="D410" s="31"/>
      <c r="E410" s="31"/>
      <c r="F410" s="33"/>
      <c r="G410" s="31"/>
      <c r="H410" s="24" t="s">
        <v>4785</v>
      </c>
      <c r="I410" s="24"/>
      <c r="J410" s="25"/>
      <c r="K410" s="25" t="s">
        <v>4841</v>
      </c>
      <c r="L410" s="25">
        <v>0.23160097610962724</v>
      </c>
      <c r="M410" s="25">
        <v>0.235256385725714</v>
      </c>
      <c r="N410" s="25">
        <v>0.23160097610962724</v>
      </c>
      <c r="O410" s="25">
        <v>0.235256385725714</v>
      </c>
      <c r="P410" s="26">
        <v>15.13659723783481</v>
      </c>
      <c r="Q410" s="27">
        <v>10.996899161012211</v>
      </c>
      <c r="R410" s="27">
        <v>13.804923230861801</v>
      </c>
      <c r="S410" s="25">
        <v>32.948912006394458</v>
      </c>
      <c r="T410" s="28">
        <v>34.429757557240059</v>
      </c>
      <c r="U410" s="25">
        <v>-0.31370218990217535</v>
      </c>
      <c r="V410" s="28">
        <v>-2.1298214229118173</v>
      </c>
      <c r="W410" s="28">
        <v>0.8829761299625507</v>
      </c>
      <c r="X410" s="28">
        <v>5.6158742044178211E-3</v>
      </c>
      <c r="Y410" s="28">
        <v>7.7763739757978199</v>
      </c>
      <c r="Z410" s="28">
        <v>11.085370215076207</v>
      </c>
      <c r="AA410" s="28">
        <v>1097526000000</v>
      </c>
      <c r="AB410" s="28">
        <v>1097526000000</v>
      </c>
      <c r="AC410" s="28">
        <v>0</v>
      </c>
      <c r="AD410" s="30">
        <v>101617000000</v>
      </c>
      <c r="AE410" s="36">
        <v>0</v>
      </c>
      <c r="AF410" s="66" t="e">
        <f ca="1">_xll.BDP($H410,AF$1)/1000000</f>
        <v>#NAME?</v>
      </c>
      <c r="AG410" s="66" t="e">
        <f ca="1">_xll.BDP($H410,AG$1)</f>
        <v>#NAME?</v>
      </c>
      <c r="AH410" s="67" t="e">
        <f ca="1">_xll.BDP($H410,AH$1)</f>
        <v>#NAME?</v>
      </c>
      <c r="AI410" s="67" t="e">
        <f ca="1">_xll.BDP($H410,AI$1)</f>
        <v>#NAME?</v>
      </c>
      <c r="AJ410" s="67" t="e">
        <f ca="1">_xll.BDP($H410,AJ$1)</f>
        <v>#NAME?</v>
      </c>
      <c r="AK410" s="67" t="e">
        <f ca="1">_xll.BDP($H410,AK$1)</f>
        <v>#NAME?</v>
      </c>
      <c r="AL410" s="67" t="e">
        <f ca="1">_xll.BDP($H410,AL$1)</f>
        <v>#NAME?</v>
      </c>
      <c r="AM410" s="34" t="e">
        <f ca="1">_xll.BDP($H410,AM$1)</f>
        <v>#NAME?</v>
      </c>
      <c r="AN410" s="34" t="e">
        <f ca="1">_xll.BDP($H410,AN$1)</f>
        <v>#NAME?</v>
      </c>
      <c r="AO410" s="34" t="e">
        <f ca="1">_xll.BDP($H410,AO$1)</f>
        <v>#NAME?</v>
      </c>
      <c r="AP410" s="34" t="e">
        <f ca="1">_xll.BDP($H410,AP$1)</f>
        <v>#NAME?</v>
      </c>
      <c r="AQ410" s="129">
        <v>0.11012840000000002</v>
      </c>
      <c r="AR410" s="129">
        <v>0.17863470000000001</v>
      </c>
      <c r="AS410" s="129">
        <v>0.11423759999999999</v>
      </c>
      <c r="AT410" s="63" t="s">
        <v>4894</v>
      </c>
      <c r="AU410" s="63" t="s">
        <v>4894</v>
      </c>
      <c r="AV410" t="str">
        <f t="shared" si="148"/>
        <v>23/12/1987</v>
      </c>
      <c r="AW410" s="67">
        <v>1.1867088607594938</v>
      </c>
      <c r="AX410" s="60">
        <f t="shared" si="149"/>
        <v>1.1867088607594938</v>
      </c>
      <c r="AY410" s="60">
        <f t="shared" si="150"/>
        <v>0</v>
      </c>
      <c r="AZ410" s="60">
        <f t="shared" si="151"/>
        <v>1.1867088607594938</v>
      </c>
      <c r="BA410" s="67">
        <v>26.279452686478784</v>
      </c>
      <c r="BB410" s="60">
        <v>0</v>
      </c>
      <c r="BC410" s="67">
        <v>51.029722776106155</v>
      </c>
      <c r="BD410" s="60"/>
      <c r="BE410" s="60" t="e">
        <f t="shared" ca="1" si="152"/>
        <v>#NAME?</v>
      </c>
      <c r="BF410" s="63">
        <v>188998.125</v>
      </c>
      <c r="BG410" s="63">
        <v>209858.33300000001</v>
      </c>
      <c r="BH410" s="63">
        <v>236028.182</v>
      </c>
      <c r="BI410" s="63">
        <v>123538.71400000001</v>
      </c>
      <c r="BJ410" s="63">
        <v>122825.429</v>
      </c>
      <c r="BK410" s="63">
        <v>138449.66700000002</v>
      </c>
      <c r="BL410" s="45">
        <f t="shared" ca="1" si="153"/>
        <v>0</v>
      </c>
      <c r="BM410" s="45">
        <f t="shared" ca="1" si="154"/>
        <v>0</v>
      </c>
      <c r="BN410" s="45">
        <f t="shared" ca="1" si="155"/>
        <v>0</v>
      </c>
      <c r="BO410" s="45">
        <f t="shared" ca="1" si="156"/>
        <v>0</v>
      </c>
      <c r="BP410" s="45">
        <f t="shared" ca="1" si="157"/>
        <v>0</v>
      </c>
      <c r="BQ410" s="45">
        <f t="shared" ca="1" si="158"/>
        <v>0</v>
      </c>
      <c r="BR410" s="29">
        <f t="shared" ca="1" si="159"/>
        <v>0</v>
      </c>
      <c r="CI410" s="125">
        <f t="shared" si="147"/>
        <v>0.23160097610962724</v>
      </c>
      <c r="CJ410">
        <f t="shared" si="161"/>
        <v>0</v>
      </c>
      <c r="CK410">
        <f t="shared" si="162"/>
        <v>0</v>
      </c>
      <c r="CL410">
        <f t="shared" si="163"/>
        <v>0</v>
      </c>
      <c r="CM410">
        <f t="shared" si="164"/>
        <v>1</v>
      </c>
      <c r="CN410">
        <f t="shared" si="165"/>
        <v>0</v>
      </c>
      <c r="CO410">
        <f t="shared" si="166"/>
        <v>0</v>
      </c>
      <c r="CP410">
        <f t="shared" si="167"/>
        <v>0</v>
      </c>
      <c r="CR410" t="e">
        <f ca="1">_xll.BDP($H410,CR$1)</f>
        <v>#NAME?</v>
      </c>
      <c r="CS410" t="e">
        <f ca="1">_xll.BDP($H410,CS$1)</f>
        <v>#NAME?</v>
      </c>
      <c r="CT410" s="121" t="e">
        <f ca="1">_xll.BDP($H410,CT$1)</f>
        <v>#NAME?</v>
      </c>
      <c r="CU410" s="122" t="e">
        <f ca="1">_xll.BDP($H410,CU$1)</f>
        <v>#NAME?</v>
      </c>
      <c r="CV410" s="122" t="e">
        <f ca="1">_xll.BDP($H410,CV$1)</f>
        <v>#NAME?</v>
      </c>
      <c r="CW410" s="122" t="e">
        <f ca="1">_xll.BDP($H410,CW$1)</f>
        <v>#NAME?</v>
      </c>
      <c r="CX410" s="34"/>
      <c r="CY410" s="34"/>
      <c r="CZ410" s="34"/>
      <c r="DA410" s="34"/>
      <c r="DB410" s="129"/>
      <c r="DC410" s="129"/>
      <c r="DD410" s="129"/>
      <c r="DE410" s="63"/>
      <c r="DF410" s="63"/>
      <c r="DH410" s="67"/>
      <c r="DI410" s="60"/>
      <c r="DJ410" s="60"/>
      <c r="DK410" s="60"/>
      <c r="DL410" s="67"/>
      <c r="DM410" s="60"/>
      <c r="DN410" s="67"/>
      <c r="DO410" s="60"/>
      <c r="DP410" s="63"/>
      <c r="DQ410" s="63"/>
      <c r="DR410" s="63"/>
      <c r="DS410" s="63"/>
      <c r="DT410" s="63"/>
      <c r="DU410" s="63"/>
      <c r="DV410" s="45"/>
      <c r="DW410" s="45"/>
      <c r="DX410" s="45"/>
      <c r="DY410" s="45"/>
      <c r="DZ410" s="45"/>
      <c r="EA410" s="45"/>
      <c r="EB410" s="29"/>
      <c r="EC410" s="45"/>
      <c r="ED410" s="29"/>
    </row>
    <row r="411" spans="1:134" hidden="1" x14ac:dyDescent="0.3">
      <c r="A411" t="str">
        <f t="shared" si="160"/>
        <v>8B</v>
      </c>
      <c r="B411">
        <v>8</v>
      </c>
      <c r="C411" s="31" t="s">
        <v>3296</v>
      </c>
      <c r="D411" s="31"/>
      <c r="E411" s="31"/>
      <c r="F411" s="33"/>
      <c r="G411" s="31"/>
      <c r="H411" s="24" t="s">
        <v>4761</v>
      </c>
      <c r="I411" s="24"/>
      <c r="J411" s="25"/>
      <c r="K411" s="25" t="s">
        <v>4857</v>
      </c>
      <c r="L411" s="25">
        <v>0.37919133396593063</v>
      </c>
      <c r="M411" s="25">
        <v>0.41729242804933758</v>
      </c>
      <c r="N411" s="25">
        <v>0.17030060999431076</v>
      </c>
      <c r="O411" s="25">
        <v>0.21325118597512599</v>
      </c>
      <c r="P411" s="26">
        <v>7.4195081953880475</v>
      </c>
      <c r="Q411" s="27">
        <v>5.5298081279493791</v>
      </c>
      <c r="R411" s="27">
        <v>7.4823438602863774</v>
      </c>
      <c r="S411" s="25">
        <v>21.813656321200849</v>
      </c>
      <c r="T411" s="28">
        <v>20.10643649553867</v>
      </c>
      <c r="U411" s="25">
        <v>-0.38697386381925891</v>
      </c>
      <c r="V411" s="28">
        <v>-3.6348558741484336</v>
      </c>
      <c r="W411" s="28">
        <v>0.64055494328721929</v>
      </c>
      <c r="X411" s="28">
        <v>3.0260419596152763E-2</v>
      </c>
      <c r="Y411" s="28">
        <v>29.464025373941194</v>
      </c>
      <c r="Z411" s="28">
        <v>2.2990131770648681</v>
      </c>
      <c r="AA411" s="28">
        <v>280192000000</v>
      </c>
      <c r="AB411" s="28">
        <v>548283000000</v>
      </c>
      <c r="AC411" s="28">
        <v>30831000000</v>
      </c>
      <c r="AD411" s="30">
        <v>199752000000</v>
      </c>
      <c r="AE411" s="36">
        <v>0.15434638952300853</v>
      </c>
      <c r="AF411" s="66" t="e">
        <f ca="1">_xll.BDP($H411,AF$1)/1000000</f>
        <v>#NAME?</v>
      </c>
      <c r="AG411" s="66" t="e">
        <f ca="1">_xll.BDP($H411,AG$1)</f>
        <v>#NAME?</v>
      </c>
      <c r="AH411" s="67" t="e">
        <f ca="1">_xll.BDP($H411,AH$1)</f>
        <v>#NAME?</v>
      </c>
      <c r="AI411" s="67" t="e">
        <f ca="1">_xll.BDP($H411,AI$1)</f>
        <v>#NAME?</v>
      </c>
      <c r="AJ411" s="67" t="e">
        <f ca="1">_xll.BDP($H411,AJ$1)</f>
        <v>#NAME?</v>
      </c>
      <c r="AK411" s="67" t="e">
        <f ca="1">_xll.BDP($H411,AK$1)</f>
        <v>#NAME?</v>
      </c>
      <c r="AL411" s="67" t="e">
        <f ca="1">_xll.BDP($H411,AL$1)</f>
        <v>#NAME?</v>
      </c>
      <c r="AM411" s="34" t="e">
        <f ca="1">_xll.BDP($H411,AM$1)</f>
        <v>#NAME?</v>
      </c>
      <c r="AN411" s="34" t="e">
        <f ca="1">_xll.BDP($H411,AN$1)</f>
        <v>#NAME?</v>
      </c>
      <c r="AO411" s="34" t="e">
        <f ca="1">_xll.BDP($H411,AO$1)</f>
        <v>#NAME?</v>
      </c>
      <c r="AP411" s="34" t="e">
        <f ca="1">_xll.BDP($H411,AP$1)</f>
        <v>#NAME?</v>
      </c>
      <c r="AQ411" s="129" t="e">
        <v>#VALUE!</v>
      </c>
      <c r="AR411" s="129" t="e">
        <v>#VALUE!</v>
      </c>
      <c r="AS411" s="129">
        <v>-0.12389580000000001</v>
      </c>
      <c r="AT411" s="63" t="s">
        <v>4910</v>
      </c>
      <c r="AU411" s="63" t="s">
        <v>4910</v>
      </c>
      <c r="AV411" t="str">
        <f t="shared" si="148"/>
        <v>19/09/2014</v>
      </c>
      <c r="AW411" s="67" t="s">
        <v>3317</v>
      </c>
      <c r="AX411" s="60">
        <f t="shared" si="149"/>
        <v>0</v>
      </c>
      <c r="AY411" s="60">
        <f t="shared" ca="1" si="150"/>
        <v>0</v>
      </c>
      <c r="AZ411" s="60">
        <f t="shared" ca="1" si="151"/>
        <v>0</v>
      </c>
      <c r="BA411" s="67">
        <v>0</v>
      </c>
      <c r="BB411" s="60">
        <v>0</v>
      </c>
      <c r="BC411" s="67">
        <v>72.695760649226997</v>
      </c>
      <c r="BD411" s="60"/>
      <c r="BE411" s="60" t="e">
        <f t="shared" ca="1" si="152"/>
        <v>#NAME?</v>
      </c>
      <c r="BF411" s="63">
        <v>159046.56400000001</v>
      </c>
      <c r="BG411" s="63">
        <v>167134.848</v>
      </c>
      <c r="BH411" s="63">
        <v>185517.212</v>
      </c>
      <c r="BI411" s="63">
        <v>151899.416</v>
      </c>
      <c r="BJ411" s="63">
        <v>182229.37400000001</v>
      </c>
      <c r="BK411" s="63">
        <v>221674.72899999999</v>
      </c>
      <c r="BL411" s="45">
        <f t="shared" ca="1" si="153"/>
        <v>0</v>
      </c>
      <c r="BM411" s="45">
        <f t="shared" ca="1" si="154"/>
        <v>0</v>
      </c>
      <c r="BN411" s="45">
        <f t="shared" ca="1" si="155"/>
        <v>0</v>
      </c>
      <c r="BO411" s="45">
        <f t="shared" ca="1" si="156"/>
        <v>0</v>
      </c>
      <c r="BP411" s="45">
        <f t="shared" ca="1" si="157"/>
        <v>0</v>
      </c>
      <c r="BQ411" s="45">
        <f t="shared" ca="1" si="158"/>
        <v>0</v>
      </c>
      <c r="BR411" s="29">
        <f t="shared" ca="1" si="159"/>
        <v>0</v>
      </c>
      <c r="BS411">
        <f ca="1">BR411/7.144</f>
        <v>0</v>
      </c>
      <c r="CI411" s="125">
        <f t="shared" si="147"/>
        <v>0.37919133396593063</v>
      </c>
      <c r="CJ411">
        <f t="shared" si="161"/>
        <v>0</v>
      </c>
      <c r="CK411">
        <f t="shared" si="162"/>
        <v>0</v>
      </c>
      <c r="CL411">
        <f t="shared" si="163"/>
        <v>0</v>
      </c>
      <c r="CM411">
        <f t="shared" si="164"/>
        <v>0</v>
      </c>
      <c r="CN411">
        <f t="shared" si="165"/>
        <v>1</v>
      </c>
      <c r="CO411">
        <f t="shared" si="166"/>
        <v>0</v>
      </c>
      <c r="CP411">
        <f t="shared" si="167"/>
        <v>0</v>
      </c>
      <c r="CR411" t="e">
        <f ca="1">_xll.BDP($H411,CR$1)</f>
        <v>#NAME?</v>
      </c>
      <c r="CS411" t="e">
        <f ca="1">_xll.BDP($H411,CS$1)</f>
        <v>#NAME?</v>
      </c>
      <c r="CT411" s="121" t="e">
        <f ca="1">_xll.BDP($H411,CT$1)</f>
        <v>#NAME?</v>
      </c>
      <c r="CU411" s="122" t="e">
        <f ca="1">_xll.BDP($H411,CU$1)</f>
        <v>#NAME?</v>
      </c>
      <c r="CV411" s="122" t="e">
        <f ca="1">_xll.BDP($H411,CV$1)</f>
        <v>#NAME?</v>
      </c>
      <c r="CW411" s="122" t="e">
        <f ca="1">_xll.BDP($H411,CW$1)</f>
        <v>#NAME?</v>
      </c>
      <c r="CX411" s="34"/>
      <c r="CY411" s="34"/>
      <c r="CZ411" s="34"/>
      <c r="DA411" s="34"/>
      <c r="DB411" s="129"/>
      <c r="DC411" s="129"/>
      <c r="DD411" s="129"/>
      <c r="DE411" s="63"/>
      <c r="DF411" s="63"/>
      <c r="DH411" s="67"/>
      <c r="DI411" s="60"/>
      <c r="DJ411" s="60"/>
      <c r="DK411" s="60"/>
      <c r="DL411" s="67"/>
      <c r="DM411" s="60"/>
      <c r="DN411" s="67"/>
      <c r="DO411" s="60"/>
      <c r="DP411" s="63"/>
      <c r="DQ411" s="63"/>
      <c r="DR411" s="63"/>
      <c r="DS411" s="63"/>
      <c r="DT411" s="63"/>
      <c r="DU411" s="63"/>
      <c r="DV411" s="45"/>
      <c r="DW411" s="45"/>
      <c r="DX411" s="45"/>
      <c r="DY411" s="45"/>
      <c r="DZ411" s="45"/>
      <c r="EA411" s="45"/>
      <c r="EB411" s="29"/>
      <c r="EC411" s="45"/>
      <c r="ED411" s="29"/>
    </row>
    <row r="412" spans="1:134" hidden="1" x14ac:dyDescent="0.3">
      <c r="A412" t="str">
        <f t="shared" si="160"/>
        <v>8B</v>
      </c>
      <c r="B412">
        <v>8</v>
      </c>
      <c r="C412" s="31" t="s">
        <v>3296</v>
      </c>
      <c r="D412" s="31"/>
      <c r="E412" s="31"/>
      <c r="F412" s="33"/>
      <c r="G412" s="31"/>
      <c r="H412" s="24" t="s">
        <v>4762</v>
      </c>
      <c r="I412" s="24"/>
      <c r="J412" s="25"/>
      <c r="K412" s="25" t="s">
        <v>4858</v>
      </c>
      <c r="L412" s="25">
        <v>0.12252643429775383</v>
      </c>
      <c r="M412" s="25">
        <v>0.30401582025898527</v>
      </c>
      <c r="N412" s="25">
        <v>0.1021613625353331</v>
      </c>
      <c r="O412" s="25">
        <v>0.23835764855322886</v>
      </c>
      <c r="P412" s="26">
        <v>4.357510010012307</v>
      </c>
      <c r="Q412" s="27">
        <v>3.4392254686587576</v>
      </c>
      <c r="R412" s="27">
        <v>4.6617268002987187</v>
      </c>
      <c r="S412" s="25">
        <v>2.5109502636474486</v>
      </c>
      <c r="T412" s="28">
        <v>3.8908047515092199</v>
      </c>
      <c r="U412" s="25">
        <v>-0.24765444306164083</v>
      </c>
      <c r="V412" s="28">
        <v>-4.1816727970574128</v>
      </c>
      <c r="W412" s="28">
        <v>0.87990076873380318</v>
      </c>
      <c r="X412" s="28">
        <v>3.5581856431522708E-2</v>
      </c>
      <c r="Y412" s="28">
        <v>22.403982557531599</v>
      </c>
      <c r="Z412" s="28">
        <v>74.364053176531456</v>
      </c>
      <c r="AA412" s="28">
        <v>83943000000</v>
      </c>
      <c r="AB412" s="28">
        <v>107066000000</v>
      </c>
      <c r="AC412" s="28">
        <v>9220000000</v>
      </c>
      <c r="AD412" s="30">
        <v>39697000000</v>
      </c>
      <c r="AE412" s="36">
        <v>0.23225936468750788</v>
      </c>
      <c r="AF412" s="66" t="e">
        <f ca="1">_xll.BDP($H412,AF$1)/1000000</f>
        <v>#NAME?</v>
      </c>
      <c r="AG412" s="66" t="e">
        <f ca="1">_xll.BDP($H412,AG$1)</f>
        <v>#NAME?</v>
      </c>
      <c r="AH412" s="67" t="e">
        <f ca="1">_xll.BDP($H412,AH$1)</f>
        <v>#NAME?</v>
      </c>
      <c r="AI412" s="67" t="e">
        <f ca="1">_xll.BDP($H412,AI$1)</f>
        <v>#NAME?</v>
      </c>
      <c r="AJ412" s="67" t="e">
        <f ca="1">_xll.BDP($H412,AJ$1)</f>
        <v>#NAME?</v>
      </c>
      <c r="AK412" s="67" t="e">
        <f ca="1">_xll.BDP($H412,AK$1)</f>
        <v>#NAME?</v>
      </c>
      <c r="AL412" s="67" t="e">
        <f ca="1">_xll.BDP($H412,AL$1)</f>
        <v>#NAME?</v>
      </c>
      <c r="AM412" s="34" t="e">
        <f ca="1">_xll.BDP($H412,AM$1)</f>
        <v>#NAME?</v>
      </c>
      <c r="AN412" s="34" t="e">
        <f ca="1">_xll.BDP($H412,AN$1)</f>
        <v>#NAME?</v>
      </c>
      <c r="AO412" s="34" t="e">
        <f ca="1">_xll.BDP($H412,AO$1)</f>
        <v>#NAME?</v>
      </c>
      <c r="AP412" s="34" t="e">
        <f ca="1">_xll.BDP($H412,AP$1)</f>
        <v>#NAME?</v>
      </c>
      <c r="AQ412" s="129" t="e">
        <v>#VALUE!</v>
      </c>
      <c r="AR412" s="129" t="e">
        <v>#VALUE!</v>
      </c>
      <c r="AS412" s="129">
        <v>-2.7773920000000001E-2</v>
      </c>
      <c r="AT412" s="63" t="s">
        <v>4911</v>
      </c>
      <c r="AU412" s="63" t="s">
        <v>4911</v>
      </c>
      <c r="AV412" t="str">
        <f t="shared" si="148"/>
        <v>22/05/2014</v>
      </c>
      <c r="AW412" s="67">
        <v>1.5844620617643024</v>
      </c>
      <c r="AX412" s="60">
        <f t="shared" si="149"/>
        <v>1.5844620617643024</v>
      </c>
      <c r="AY412" s="60">
        <f t="shared" si="150"/>
        <v>0</v>
      </c>
      <c r="AZ412" s="60">
        <f t="shared" si="151"/>
        <v>1.5844620617643024</v>
      </c>
      <c r="BA412" s="67">
        <v>33.576033342165942</v>
      </c>
      <c r="BB412" s="60">
        <v>0</v>
      </c>
      <c r="BC412" s="67">
        <v>28.328122688227175</v>
      </c>
      <c r="BD412" s="60"/>
      <c r="BE412" s="60" t="e">
        <f t="shared" ca="1" si="152"/>
        <v>#NAME?</v>
      </c>
      <c r="BF412" s="63">
        <v>32085.116000000002</v>
      </c>
      <c r="BG412" s="63">
        <v>38091.512000000002</v>
      </c>
      <c r="BH412" s="63">
        <v>44755.093999999997</v>
      </c>
      <c r="BI412" s="63">
        <v>25221.274000000001</v>
      </c>
      <c r="BJ412" s="63">
        <v>33596.004999999997</v>
      </c>
      <c r="BK412" s="63">
        <v>45167.684999999998</v>
      </c>
      <c r="BL412" s="45">
        <f t="shared" ca="1" si="153"/>
        <v>0</v>
      </c>
      <c r="BM412" s="45">
        <f t="shared" ca="1" si="154"/>
        <v>0</v>
      </c>
      <c r="BN412" s="45">
        <f t="shared" ca="1" si="155"/>
        <v>0</v>
      </c>
      <c r="BO412" s="45">
        <f t="shared" ca="1" si="156"/>
        <v>0</v>
      </c>
      <c r="BP412" s="45">
        <f t="shared" ca="1" si="157"/>
        <v>0</v>
      </c>
      <c r="BQ412" s="45">
        <f t="shared" ca="1" si="158"/>
        <v>0</v>
      </c>
      <c r="BR412" s="29">
        <f t="shared" ca="1" si="159"/>
        <v>0</v>
      </c>
      <c r="BS412">
        <f ca="1">BR412/7.144</f>
        <v>0</v>
      </c>
      <c r="CI412" s="125">
        <f t="shared" si="147"/>
        <v>0.12252643429775383</v>
      </c>
      <c r="CJ412">
        <f t="shared" si="161"/>
        <v>0</v>
      </c>
      <c r="CK412">
        <f t="shared" si="162"/>
        <v>0</v>
      </c>
      <c r="CL412">
        <f t="shared" si="163"/>
        <v>1</v>
      </c>
      <c r="CM412">
        <f t="shared" si="164"/>
        <v>0</v>
      </c>
      <c r="CN412">
        <f t="shared" si="165"/>
        <v>0</v>
      </c>
      <c r="CO412">
        <f t="shared" si="166"/>
        <v>0</v>
      </c>
      <c r="CP412">
        <f t="shared" si="167"/>
        <v>0</v>
      </c>
      <c r="CR412" t="e">
        <f ca="1">_xll.BDP($H412,CR$1)</f>
        <v>#NAME?</v>
      </c>
      <c r="CS412" t="e">
        <f ca="1">_xll.BDP($H412,CS$1)</f>
        <v>#NAME?</v>
      </c>
      <c r="CT412" s="121" t="e">
        <f ca="1">_xll.BDP($H412,CT$1)</f>
        <v>#NAME?</v>
      </c>
      <c r="CU412" s="122" t="e">
        <f ca="1">_xll.BDP($H412,CU$1)</f>
        <v>#NAME?</v>
      </c>
      <c r="CV412" s="122" t="e">
        <f ca="1">_xll.BDP($H412,CV$1)</f>
        <v>#NAME?</v>
      </c>
      <c r="CW412" s="122" t="e">
        <f ca="1">_xll.BDP($H412,CW$1)</f>
        <v>#NAME?</v>
      </c>
      <c r="CX412" s="34"/>
      <c r="CY412" s="34"/>
      <c r="CZ412" s="34"/>
      <c r="DA412" s="34"/>
      <c r="DB412" s="129"/>
      <c r="DC412" s="129"/>
      <c r="DD412" s="129"/>
      <c r="DE412" s="63"/>
      <c r="DF412" s="63"/>
      <c r="DH412" s="67"/>
      <c r="DI412" s="60"/>
      <c r="DJ412" s="60"/>
      <c r="DK412" s="60"/>
      <c r="DL412" s="67"/>
      <c r="DM412" s="60"/>
      <c r="DN412" s="67"/>
      <c r="DO412" s="60"/>
      <c r="DP412" s="63"/>
      <c r="DQ412" s="63"/>
      <c r="DR412" s="63"/>
      <c r="DS412" s="63"/>
      <c r="DT412" s="63"/>
      <c r="DU412" s="63"/>
      <c r="DV412" s="45"/>
      <c r="DW412" s="45"/>
      <c r="DX412" s="45"/>
      <c r="DY412" s="45"/>
      <c r="DZ412" s="45"/>
      <c r="EA412" s="45"/>
      <c r="EB412" s="29"/>
      <c r="EC412" s="45"/>
      <c r="ED412" s="29"/>
    </row>
    <row r="413" spans="1:134" hidden="1" x14ac:dyDescent="0.3">
      <c r="A413" t="str">
        <f t="shared" si="160"/>
        <v>10A</v>
      </c>
      <c r="B413">
        <v>10</v>
      </c>
      <c r="C413" s="31" t="s">
        <v>3295</v>
      </c>
      <c r="D413" s="31"/>
      <c r="E413" s="31"/>
      <c r="F413" s="33"/>
      <c r="G413" s="31"/>
      <c r="H413" s="24" t="s">
        <v>4763</v>
      </c>
      <c r="I413" s="24"/>
      <c r="J413" s="25"/>
      <c r="K413" s="25" t="s">
        <v>4859</v>
      </c>
      <c r="L413" s="25">
        <v>0.38162486094989767</v>
      </c>
      <c r="M413" s="25">
        <v>0.48151022085146244</v>
      </c>
      <c r="N413" s="25">
        <v>0.36678842245698623</v>
      </c>
      <c r="O413" s="25">
        <v>0.4558930721161184</v>
      </c>
      <c r="P413" s="26">
        <v>19.207747428357575</v>
      </c>
      <c r="Q413" s="27">
        <v>15.38164481305763</v>
      </c>
      <c r="R413" s="27">
        <v>21.643461972427385</v>
      </c>
      <c r="S413" s="25">
        <v>6.6797487269306846</v>
      </c>
      <c r="T413" s="28">
        <v>7.8963630242601317</v>
      </c>
      <c r="U413" s="25">
        <v>-0.30158203843795511</v>
      </c>
      <c r="V413" s="28">
        <v>-2.3570215865802311</v>
      </c>
      <c r="W413" s="28">
        <v>0.56779307307771887</v>
      </c>
      <c r="X413" s="28">
        <v>1.3718854030610081E-2</v>
      </c>
      <c r="Y413" s="28">
        <v>7.0197806692918139</v>
      </c>
      <c r="Z413" s="28">
        <v>30.324437296128259</v>
      </c>
      <c r="AA413" s="28">
        <v>13440074000.000004</v>
      </c>
      <c r="AB413" s="28">
        <v>14195287000.000004</v>
      </c>
      <c r="AC413" s="28">
        <v>1274056000</v>
      </c>
      <c r="AD413" s="30">
        <v>8694886000</v>
      </c>
      <c r="AE413" s="36">
        <v>0.14652935070109027</v>
      </c>
      <c r="AF413" s="66" t="e">
        <f ca="1">_xll.BDP($H413,AF$1)/1000000</f>
        <v>#NAME?</v>
      </c>
      <c r="AG413" s="66" t="e">
        <f ca="1">_xll.BDP($H413,AG$1)</f>
        <v>#NAME?</v>
      </c>
      <c r="AH413" s="67" t="e">
        <f ca="1">_xll.BDP($H413,AH$1)</f>
        <v>#NAME?</v>
      </c>
      <c r="AI413" s="67" t="e">
        <f ca="1">_xll.BDP($H413,AI$1)</f>
        <v>#NAME?</v>
      </c>
      <c r="AJ413" s="67" t="e">
        <f ca="1">_xll.BDP($H413,AJ$1)</f>
        <v>#NAME?</v>
      </c>
      <c r="AK413" s="67" t="e">
        <f ca="1">_xll.BDP($H413,AK$1)</f>
        <v>#NAME?</v>
      </c>
      <c r="AL413" s="67" t="e">
        <f ca="1">_xll.BDP($H413,AL$1)</f>
        <v>#NAME?</v>
      </c>
      <c r="AM413" s="34" t="e">
        <f ca="1">_xll.BDP($H413,AM$1)</f>
        <v>#NAME?</v>
      </c>
      <c r="AN413" s="34" t="e">
        <f ca="1">_xll.BDP($H413,AN$1)</f>
        <v>#NAME?</v>
      </c>
      <c r="AO413" s="34" t="e">
        <f ca="1">_xll.BDP($H413,AO$1)</f>
        <v>#NAME?</v>
      </c>
      <c r="AP413" s="34" t="e">
        <f ca="1">_xll.BDP($H413,AP$1)</f>
        <v>#NAME?</v>
      </c>
      <c r="AQ413" s="129" t="e">
        <v>#VALUE!</v>
      </c>
      <c r="AR413" s="129">
        <v>0.23600570000000001</v>
      </c>
      <c r="AS413" s="129">
        <v>6.4217610000000008E-2</v>
      </c>
      <c r="AT413" s="63" t="s">
        <v>4912</v>
      </c>
      <c r="AU413" s="63" t="s">
        <v>4912</v>
      </c>
      <c r="AV413" t="str">
        <f t="shared" si="148"/>
        <v>23/03/2012</v>
      </c>
      <c r="AW413" s="67" t="s">
        <v>3317</v>
      </c>
      <c r="AX413" s="60">
        <f t="shared" si="149"/>
        <v>0</v>
      </c>
      <c r="AY413" s="60">
        <f t="shared" ca="1" si="150"/>
        <v>0</v>
      </c>
      <c r="AZ413" s="60">
        <f t="shared" ca="1" si="151"/>
        <v>0</v>
      </c>
      <c r="BA413" s="67">
        <v>0</v>
      </c>
      <c r="BB413" s="60">
        <v>0</v>
      </c>
      <c r="BC413" s="67">
        <v>0</v>
      </c>
      <c r="BD413" s="60"/>
      <c r="BE413" s="60" t="e">
        <f t="shared" ca="1" si="152"/>
        <v>#NAME?</v>
      </c>
      <c r="BF413" s="63">
        <v>7913.5</v>
      </c>
      <c r="BG413" s="63">
        <v>8317.65</v>
      </c>
      <c r="BH413" s="63">
        <v>8699.5630000000001</v>
      </c>
      <c r="BI413" s="63">
        <v>6868.9769999999999</v>
      </c>
      <c r="BJ413" s="63">
        <v>8424.4510000000009</v>
      </c>
      <c r="BK413" s="63">
        <v>8994.4169999999995</v>
      </c>
      <c r="BL413" s="45">
        <f t="shared" ca="1" si="153"/>
        <v>0</v>
      </c>
      <c r="BM413" s="45">
        <f t="shared" ca="1" si="154"/>
        <v>0</v>
      </c>
      <c r="BN413" s="45">
        <f t="shared" ca="1" si="155"/>
        <v>0</v>
      </c>
      <c r="BO413" s="45">
        <f t="shared" ca="1" si="156"/>
        <v>0</v>
      </c>
      <c r="BP413" s="45">
        <f t="shared" ca="1" si="157"/>
        <v>0</v>
      </c>
      <c r="BQ413" s="45">
        <f t="shared" ca="1" si="158"/>
        <v>0</v>
      </c>
      <c r="BR413" s="29">
        <f t="shared" ca="1" si="159"/>
        <v>0</v>
      </c>
      <c r="BS413">
        <f ca="1">BR413/7.144</f>
        <v>0</v>
      </c>
      <c r="CI413" s="125">
        <f t="shared" si="147"/>
        <v>0.38162486094989767</v>
      </c>
      <c r="CJ413">
        <f t="shared" si="161"/>
        <v>0</v>
      </c>
      <c r="CK413">
        <f t="shared" si="162"/>
        <v>0</v>
      </c>
      <c r="CL413">
        <f t="shared" si="163"/>
        <v>0</v>
      </c>
      <c r="CM413">
        <f t="shared" si="164"/>
        <v>0</v>
      </c>
      <c r="CN413">
        <f t="shared" si="165"/>
        <v>1</v>
      </c>
      <c r="CO413">
        <f t="shared" si="166"/>
        <v>0</v>
      </c>
      <c r="CP413">
        <f t="shared" si="167"/>
        <v>0</v>
      </c>
      <c r="CR413" t="e">
        <f ca="1">_xll.BDP($H413,CR$1)</f>
        <v>#NAME?</v>
      </c>
      <c r="CS413" t="e">
        <f ca="1">_xll.BDP($H413,CS$1)</f>
        <v>#NAME?</v>
      </c>
      <c r="CT413" s="121" t="e">
        <f ca="1">_xll.BDP($H413,CT$1)</f>
        <v>#NAME?</v>
      </c>
      <c r="CU413" s="122" t="e">
        <f ca="1">_xll.BDP($H413,CU$1)</f>
        <v>#NAME?</v>
      </c>
      <c r="CV413" s="122" t="e">
        <f ca="1">_xll.BDP($H413,CV$1)</f>
        <v>#NAME?</v>
      </c>
      <c r="CW413" s="122" t="e">
        <f ca="1">_xll.BDP($H413,CW$1)</f>
        <v>#NAME?</v>
      </c>
      <c r="CX413" s="34"/>
      <c r="CY413" s="34"/>
      <c r="CZ413" s="34"/>
      <c r="DA413" s="34"/>
      <c r="DB413" s="129"/>
      <c r="DC413" s="129"/>
      <c r="DD413" s="129"/>
      <c r="DE413" s="63"/>
      <c r="DF413" s="63"/>
      <c r="DH413" s="67"/>
      <c r="DI413" s="60"/>
      <c r="DJ413" s="60"/>
      <c r="DK413" s="60"/>
      <c r="DL413" s="67"/>
      <c r="DM413" s="60"/>
      <c r="DN413" s="67"/>
      <c r="DO413" s="60"/>
      <c r="DP413" s="63"/>
      <c r="DQ413" s="63"/>
      <c r="DR413" s="63"/>
      <c r="DS413" s="63"/>
      <c r="DT413" s="63"/>
      <c r="DU413" s="63"/>
      <c r="DV413" s="45"/>
      <c r="DW413" s="45"/>
      <c r="DX413" s="45"/>
      <c r="DY413" s="45"/>
      <c r="DZ413" s="45"/>
      <c r="EA413" s="45"/>
      <c r="EB413" s="29"/>
      <c r="EC413" s="45"/>
      <c r="ED413" s="29"/>
    </row>
    <row r="414" spans="1:134" hidden="1" x14ac:dyDescent="0.3">
      <c r="A414" t="str">
        <f t="shared" si="160"/>
        <v>10</v>
      </c>
      <c r="B414">
        <v>10</v>
      </c>
      <c r="C414" s="31"/>
      <c r="D414" s="31"/>
      <c r="E414" s="31"/>
      <c r="F414" s="33"/>
      <c r="G414" s="31"/>
      <c r="H414" s="24" t="s">
        <v>4813</v>
      </c>
      <c r="I414" s="24"/>
      <c r="J414" s="25"/>
      <c r="K414" s="25" t="s">
        <v>4863</v>
      </c>
      <c r="L414" s="25">
        <v>0.16086622736036152</v>
      </c>
      <c r="M414" s="25">
        <v>0.15459279316808999</v>
      </c>
      <c r="N414" s="25">
        <v>7.3708717372622856E-2</v>
      </c>
      <c r="O414" s="25">
        <v>7.287187039764359E-2</v>
      </c>
      <c r="P414" s="26">
        <v>5.6155587208953914</v>
      </c>
      <c r="Q414" s="27">
        <v>3.1470286561743928</v>
      </c>
      <c r="R414" s="27">
        <v>7.7833208555775562</v>
      </c>
      <c r="S414" s="25">
        <v>17.302615640475388</v>
      </c>
      <c r="T414" s="28">
        <v>17.189969287652442</v>
      </c>
      <c r="U414" s="25">
        <v>0.29185756995159157</v>
      </c>
      <c r="V414" s="28">
        <v>3.0720966484801249</v>
      </c>
      <c r="W414" s="28">
        <v>0.4568731075906044</v>
      </c>
      <c r="X414" s="28">
        <v>3.6400075833491322E-2</v>
      </c>
      <c r="Y414" s="28">
        <v>3.866458381679716</v>
      </c>
      <c r="Z414" s="28">
        <v>-9.9023372461385595</v>
      </c>
      <c r="AA414" s="28">
        <v>48010000000</v>
      </c>
      <c r="AB414" s="28">
        <v>101850000000</v>
      </c>
      <c r="AC414" s="28">
        <v>420000000</v>
      </c>
      <c r="AD414" s="30">
        <v>5262000000</v>
      </c>
      <c r="AE414" s="36">
        <v>7.9817559863169893E-2</v>
      </c>
      <c r="AF414" s="66" t="e">
        <f ca="1">_xll.BDP($H414,AF$1)/1000000</f>
        <v>#NAME?</v>
      </c>
      <c r="AG414" s="66" t="e">
        <f ca="1">_xll.BDP($H414,AG$1)</f>
        <v>#NAME?</v>
      </c>
      <c r="AH414" s="67" t="e">
        <f ca="1">_xll.BDP($H414,AH$1)</f>
        <v>#NAME?</v>
      </c>
      <c r="AI414" s="67" t="e">
        <f ca="1">_xll.BDP($H414,AI$1)</f>
        <v>#NAME?</v>
      </c>
      <c r="AJ414" s="67" t="e">
        <f ca="1">_xll.BDP($H414,AJ$1)</f>
        <v>#NAME?</v>
      </c>
      <c r="AK414" s="67" t="e">
        <f ca="1">_xll.BDP($H414,AK$1)</f>
        <v>#NAME?</v>
      </c>
      <c r="AL414" s="67" t="e">
        <f ca="1">_xll.BDP($H414,AL$1)</f>
        <v>#NAME?</v>
      </c>
      <c r="AM414" s="34" t="e">
        <f ca="1">_xll.BDP($H414,AM$1)</f>
        <v>#NAME?</v>
      </c>
      <c r="AN414" s="34" t="e">
        <f ca="1">_xll.BDP($H414,AN$1)</f>
        <v>#NAME?</v>
      </c>
      <c r="AO414" s="34" t="e">
        <f ca="1">_xll.BDP($H414,AO$1)</f>
        <v>#NAME?</v>
      </c>
      <c r="AP414" s="34" t="e">
        <f ca="1">_xll.BDP($H414,AP$1)</f>
        <v>#NAME?</v>
      </c>
      <c r="AQ414" s="129">
        <v>0.1094957</v>
      </c>
      <c r="AR414" s="129">
        <v>9.5081070000000004E-2</v>
      </c>
      <c r="AS414" s="129">
        <v>7.4595990000000001E-2</v>
      </c>
      <c r="AT414" s="63" t="s">
        <v>3998</v>
      </c>
      <c r="AU414" s="63" t="s">
        <v>3523</v>
      </c>
      <c r="AV414" t="str">
        <f t="shared" si="148"/>
        <v>05/09/1934</v>
      </c>
      <c r="AW414" s="67">
        <v>2.7346464601342122</v>
      </c>
      <c r="AX414" s="60">
        <f t="shared" si="149"/>
        <v>2.7346464601342122</v>
      </c>
      <c r="AY414" s="60">
        <f t="shared" si="150"/>
        <v>0</v>
      </c>
      <c r="AZ414" s="60">
        <f t="shared" si="151"/>
        <v>2.7346464601342122</v>
      </c>
      <c r="BA414" s="67">
        <v>46.080115158479835</v>
      </c>
      <c r="BB414" s="60">
        <v>0</v>
      </c>
      <c r="BC414" s="67">
        <v>87.372494566797911</v>
      </c>
      <c r="BD414" s="60"/>
      <c r="BE414" s="60" t="e">
        <f t="shared" ca="1" si="152"/>
        <v>#NAME?</v>
      </c>
      <c r="BF414" s="63">
        <v>7344.7219999999998</v>
      </c>
      <c r="BG414" s="63">
        <v>7922.9049999999997</v>
      </c>
      <c r="BH414" s="63">
        <v>9111.353000000001</v>
      </c>
      <c r="BI414" s="63">
        <v>4471.1030000000001</v>
      </c>
      <c r="BJ414" s="63">
        <v>5809.8150000000005</v>
      </c>
      <c r="BK414" s="63">
        <v>8002.5540000000001</v>
      </c>
      <c r="BL414" s="45">
        <f t="shared" ca="1" si="153"/>
        <v>0</v>
      </c>
      <c r="BM414" s="45">
        <f t="shared" ca="1" si="154"/>
        <v>0</v>
      </c>
      <c r="BN414" s="45">
        <f t="shared" ca="1" si="155"/>
        <v>0</v>
      </c>
      <c r="BO414" s="45">
        <f t="shared" ca="1" si="156"/>
        <v>0</v>
      </c>
      <c r="BP414" s="45">
        <f t="shared" ca="1" si="157"/>
        <v>0</v>
      </c>
      <c r="BQ414" s="45">
        <f t="shared" ca="1" si="158"/>
        <v>0</v>
      </c>
      <c r="BR414" s="29">
        <f t="shared" ca="1" si="159"/>
        <v>0</v>
      </c>
      <c r="CI414" s="125">
        <f t="shared" si="147"/>
        <v>0.16086622736036152</v>
      </c>
      <c r="CJ414">
        <f t="shared" si="161"/>
        <v>0</v>
      </c>
      <c r="CK414">
        <f t="shared" si="162"/>
        <v>0</v>
      </c>
      <c r="CL414">
        <f t="shared" si="163"/>
        <v>1</v>
      </c>
      <c r="CM414">
        <f t="shared" si="164"/>
        <v>0</v>
      </c>
      <c r="CN414">
        <f t="shared" si="165"/>
        <v>0</v>
      </c>
      <c r="CO414">
        <f t="shared" si="166"/>
        <v>0</v>
      </c>
      <c r="CP414">
        <f t="shared" si="167"/>
        <v>0</v>
      </c>
      <c r="CR414" t="e">
        <f ca="1">_xll.BDP($H414,CR$1)</f>
        <v>#NAME?</v>
      </c>
      <c r="CS414" t="e">
        <f ca="1">_xll.BDP($H414,CS$1)</f>
        <v>#NAME?</v>
      </c>
      <c r="CT414" s="121" t="e">
        <f ca="1">_xll.BDP($H414,CT$1)</f>
        <v>#NAME?</v>
      </c>
      <c r="CU414" s="122" t="e">
        <f ca="1">_xll.BDP($H414,CU$1)</f>
        <v>#NAME?</v>
      </c>
      <c r="CV414" s="122" t="e">
        <f ca="1">_xll.BDP($H414,CV$1)</f>
        <v>#NAME?</v>
      </c>
      <c r="CW414" s="122" t="e">
        <f ca="1">_xll.BDP($H414,CW$1)</f>
        <v>#NAME?</v>
      </c>
      <c r="CX414" s="34"/>
      <c r="CY414" s="34"/>
      <c r="CZ414" s="34"/>
      <c r="DA414" s="34"/>
      <c r="DB414" s="129"/>
      <c r="DC414" s="129"/>
      <c r="DD414" s="129"/>
      <c r="DE414" s="63"/>
      <c r="DF414" s="63"/>
      <c r="DH414" s="67"/>
      <c r="DI414" s="60"/>
      <c r="DJ414" s="60"/>
      <c r="DK414" s="60"/>
      <c r="DL414" s="67"/>
      <c r="DM414" s="60"/>
      <c r="DN414" s="67"/>
      <c r="DO414" s="60"/>
      <c r="DP414" s="63"/>
      <c r="DQ414" s="63"/>
      <c r="DR414" s="63"/>
      <c r="DS414" s="63"/>
      <c r="DT414" s="63"/>
      <c r="DU414" s="63"/>
      <c r="DV414" s="45"/>
      <c r="DW414" s="45"/>
      <c r="DX414" s="45"/>
      <c r="DY414" s="45"/>
      <c r="DZ414" s="45"/>
      <c r="EA414" s="45"/>
      <c r="EB414" s="29"/>
      <c r="EC414" s="45"/>
      <c r="ED414" s="29"/>
    </row>
    <row r="415" spans="1:134" hidden="1" x14ac:dyDescent="0.3">
      <c r="A415" t="str">
        <f t="shared" si="160"/>
        <v>7A</v>
      </c>
      <c r="B415">
        <v>7</v>
      </c>
      <c r="C415" s="31" t="s">
        <v>3295</v>
      </c>
      <c r="D415" s="31"/>
      <c r="E415" s="31"/>
      <c r="F415" s="33">
        <v>0.14000000000000001</v>
      </c>
      <c r="G415" s="31"/>
      <c r="H415" s="24" t="s">
        <v>4869</v>
      </c>
      <c r="I415" s="24"/>
      <c r="J415" s="25"/>
      <c r="K415" s="25" t="s">
        <v>4870</v>
      </c>
      <c r="L415" s="25">
        <v>1.6882654108511925</v>
      </c>
      <c r="M415" s="25">
        <v>0.80064638183824688</v>
      </c>
      <c r="N415" s="25">
        <v>0.58851720043122691</v>
      </c>
      <c r="O415" s="25">
        <v>0.43283900110798601</v>
      </c>
      <c r="P415" s="26">
        <v>30.865037042339218</v>
      </c>
      <c r="Q415" s="27">
        <v>25.390393884837799</v>
      </c>
      <c r="R415" s="27">
        <v>68.304953560371516</v>
      </c>
      <c r="S415" s="25">
        <v>18.972423705787698</v>
      </c>
      <c r="T415" s="28">
        <v>17.937681862269642</v>
      </c>
      <c r="U415" s="25">
        <v>0.30037026611523721</v>
      </c>
      <c r="V415" s="28">
        <v>1.3851223165252122</v>
      </c>
      <c r="W415" s="28">
        <v>0.16216785425953878</v>
      </c>
      <c r="X415" s="28">
        <v>4.4001139925904813E-2</v>
      </c>
      <c r="Y415" s="28">
        <v>5.3082634636940345</v>
      </c>
      <c r="Z415" s="28">
        <v>24.72853650323712</v>
      </c>
      <c r="AA415" s="28">
        <v>12686000000</v>
      </c>
      <c r="AB415" s="28">
        <v>23466000000</v>
      </c>
      <c r="AC415" s="28">
        <v>250000000</v>
      </c>
      <c r="AD415" s="30">
        <v>7725000000</v>
      </c>
      <c r="AE415" s="36">
        <v>3.2362459546925564E-2</v>
      </c>
      <c r="AF415" s="66" t="e">
        <f ca="1">_xll.BDP($H415,AF$1)/1000000</f>
        <v>#NAME?</v>
      </c>
      <c r="AG415" s="66" t="e">
        <f ca="1">_xll.BDP($H415,AG$1)</f>
        <v>#NAME?</v>
      </c>
      <c r="AH415" s="67" t="e">
        <f ca="1">_xll.BDP($H415,AH$1)</f>
        <v>#NAME?</v>
      </c>
      <c r="AI415" s="67" t="e">
        <f ca="1">_xll.BDP($H415,AI$1)</f>
        <v>#NAME?</v>
      </c>
      <c r="AJ415" s="67" t="e">
        <f ca="1">_xll.BDP($H415,AJ$1)</f>
        <v>#NAME?</v>
      </c>
      <c r="AK415" s="67" t="e">
        <f ca="1">_xll.BDP($H415,AK$1)</f>
        <v>#NAME?</v>
      </c>
      <c r="AL415" s="67" t="e">
        <f ca="1">_xll.BDP($H415,AL$1)</f>
        <v>#NAME?</v>
      </c>
      <c r="AM415" s="34" t="e">
        <f ca="1">_xll.BDP($H415,AM$1)</f>
        <v>#NAME?</v>
      </c>
      <c r="AN415" s="34" t="e">
        <f ca="1">_xll.BDP($H415,AN$1)</f>
        <v>#NAME?</v>
      </c>
      <c r="AO415" s="34" t="e">
        <f ca="1">_xll.BDP($H415,AO$1)</f>
        <v>#NAME?</v>
      </c>
      <c r="AP415" s="34" t="e">
        <f ca="1">_xll.BDP($H415,AP$1)</f>
        <v>#NAME?</v>
      </c>
      <c r="AQ415" s="129">
        <v>0.13681850000000001</v>
      </c>
      <c r="AR415" s="129">
        <v>0.19953499999999999</v>
      </c>
      <c r="AS415" s="129">
        <v>9.6446150000000008E-2</v>
      </c>
      <c r="AT415" s="63" t="s">
        <v>4916</v>
      </c>
      <c r="AU415" s="63" t="s">
        <v>3317</v>
      </c>
      <c r="AV415" t="str">
        <f t="shared" si="148"/>
        <v>11/10/1961</v>
      </c>
      <c r="AW415" s="67">
        <v>2.6501181511009033</v>
      </c>
      <c r="AX415" s="60">
        <f t="shared" si="149"/>
        <v>2.6501181511009033</v>
      </c>
      <c r="AY415" s="60">
        <f t="shared" si="150"/>
        <v>0</v>
      </c>
      <c r="AZ415" s="60">
        <f t="shared" si="151"/>
        <v>2.6501181511009033</v>
      </c>
      <c r="BA415" s="67">
        <v>42.537495884037988</v>
      </c>
      <c r="BB415" s="60">
        <v>0</v>
      </c>
      <c r="BC415" s="67">
        <v>154.18075750659614</v>
      </c>
      <c r="BD415" s="60"/>
      <c r="BE415" s="60" t="e">
        <f t="shared" ca="1" si="152"/>
        <v>#NAME?</v>
      </c>
      <c r="BF415" s="63">
        <v>6846.0420000000004</v>
      </c>
      <c r="BG415" s="63">
        <v>6919.4170000000004</v>
      </c>
      <c r="BH415" s="63">
        <v>6980.3330000000005</v>
      </c>
      <c r="BI415" s="63">
        <v>6240.7840000000006</v>
      </c>
      <c r="BJ415" s="63">
        <v>6414.0510000000004</v>
      </c>
      <c r="BK415" s="63">
        <v>6452.2210000000005</v>
      </c>
      <c r="BL415" s="45">
        <f t="shared" ca="1" si="153"/>
        <v>0</v>
      </c>
      <c r="BM415" s="45">
        <f t="shared" ca="1" si="154"/>
        <v>0</v>
      </c>
      <c r="BN415" s="45">
        <f t="shared" ca="1" si="155"/>
        <v>0</v>
      </c>
      <c r="BO415" s="45">
        <f t="shared" ca="1" si="156"/>
        <v>0</v>
      </c>
      <c r="BP415" s="45">
        <f t="shared" ca="1" si="157"/>
        <v>0</v>
      </c>
      <c r="BQ415" s="45">
        <f t="shared" ca="1" si="158"/>
        <v>0</v>
      </c>
      <c r="BR415" s="29">
        <f t="shared" ca="1" si="159"/>
        <v>0</v>
      </c>
      <c r="CI415" s="125">
        <f t="shared" si="147"/>
        <v>1.6882654108511925</v>
      </c>
      <c r="CJ415">
        <f t="shared" si="161"/>
        <v>0</v>
      </c>
      <c r="CK415">
        <f t="shared" si="162"/>
        <v>0</v>
      </c>
      <c r="CL415">
        <f t="shared" si="163"/>
        <v>0</v>
      </c>
      <c r="CM415">
        <f t="shared" si="164"/>
        <v>0</v>
      </c>
      <c r="CN415">
        <f t="shared" si="165"/>
        <v>0</v>
      </c>
      <c r="CO415">
        <f t="shared" si="166"/>
        <v>0</v>
      </c>
      <c r="CP415">
        <f t="shared" si="167"/>
        <v>1</v>
      </c>
      <c r="CR415" t="e">
        <f ca="1">_xll.BDP($H415,CR$1)</f>
        <v>#NAME?</v>
      </c>
      <c r="CS415" t="e">
        <f ca="1">_xll.BDP($H415,CS$1)</f>
        <v>#NAME?</v>
      </c>
      <c r="CT415" s="121" t="e">
        <f ca="1">_xll.BDP($H415,CT$1)</f>
        <v>#NAME?</v>
      </c>
      <c r="CU415" s="122" t="e">
        <f ca="1">_xll.BDP($H415,CU$1)</f>
        <v>#NAME?</v>
      </c>
      <c r="CV415" s="122" t="e">
        <f ca="1">_xll.BDP($H415,CV$1)</f>
        <v>#NAME?</v>
      </c>
      <c r="CW415" s="122" t="e">
        <f ca="1">_xll.BDP($H415,CW$1)</f>
        <v>#NAME?</v>
      </c>
      <c r="CX415" s="34"/>
      <c r="CY415" s="34"/>
      <c r="CZ415" s="34"/>
      <c r="DA415" s="34"/>
      <c r="DB415" s="129"/>
      <c r="DC415" s="129"/>
      <c r="DD415" s="129"/>
      <c r="DE415" s="63"/>
      <c r="DF415" s="63"/>
      <c r="DH415" s="67"/>
      <c r="DI415" s="60"/>
      <c r="DJ415" s="60"/>
      <c r="DK415" s="60"/>
      <c r="DL415" s="67"/>
      <c r="DM415" s="60"/>
      <c r="DN415" s="67"/>
      <c r="DO415" s="60"/>
      <c r="DP415" s="63"/>
      <c r="DQ415" s="63"/>
      <c r="DR415" s="63"/>
      <c r="DS415" s="63"/>
      <c r="DT415" s="63"/>
      <c r="DU415" s="63"/>
      <c r="DV415" s="45"/>
      <c r="DW415" s="45"/>
      <c r="DX415" s="45"/>
      <c r="DY415" s="45"/>
      <c r="DZ415" s="45"/>
      <c r="EA415" s="45"/>
      <c r="EB415" s="29"/>
      <c r="EC415" s="45"/>
      <c r="ED415" s="29"/>
    </row>
    <row r="416" spans="1:134" hidden="1" x14ac:dyDescent="0.3">
      <c r="A416" t="str">
        <f t="shared" si="160"/>
        <v>10</v>
      </c>
      <c r="B416">
        <v>10</v>
      </c>
      <c r="C416" s="31"/>
      <c r="D416" s="31"/>
      <c r="E416" s="31"/>
      <c r="F416" s="33"/>
      <c r="G416" s="31"/>
      <c r="H416" s="24" t="s">
        <v>4814</v>
      </c>
      <c r="I416" s="24"/>
      <c r="J416" s="25"/>
      <c r="K416" s="25" t="s">
        <v>4864</v>
      </c>
      <c r="L416" s="25">
        <v>1.3290863310900694</v>
      </c>
      <c r="M416" s="25">
        <v>0.39368098830217557</v>
      </c>
      <c r="N416" s="25">
        <v>0.18554097376361547</v>
      </c>
      <c r="O416" s="25">
        <v>0.13505607020965382</v>
      </c>
      <c r="P416" s="26">
        <v>12.406973187888672</v>
      </c>
      <c r="Q416" s="27">
        <v>18.16706295875116</v>
      </c>
      <c r="R416" s="27">
        <v>33.655842099707982</v>
      </c>
      <c r="S416" s="25">
        <v>16.229143990136496</v>
      </c>
      <c r="T416" s="28">
        <v>14.411780777006721</v>
      </c>
      <c r="U416" s="25">
        <v>0.48877581562406464</v>
      </c>
      <c r="V416" s="28">
        <v>2.6190858059342421</v>
      </c>
      <c r="W416" s="28">
        <v>0.342102884006871</v>
      </c>
      <c r="X416" s="28">
        <v>3.2264284337039657E-2</v>
      </c>
      <c r="Y416" s="28">
        <v>7.4116364257402267</v>
      </c>
      <c r="Z416" s="28">
        <v>12.093558178400565</v>
      </c>
      <c r="AA416" s="28">
        <v>9147000000</v>
      </c>
      <c r="AB416" s="28">
        <v>26663000000</v>
      </c>
      <c r="AC416" s="28">
        <v>100000000</v>
      </c>
      <c r="AD416" s="30">
        <v>2687000000</v>
      </c>
      <c r="AE416" s="36">
        <v>3.7216226274655748E-2</v>
      </c>
      <c r="AF416" s="66" t="e">
        <f ca="1">_xll.BDP($H416,AF$1)/1000000</f>
        <v>#NAME?</v>
      </c>
      <c r="AG416" s="66" t="e">
        <f ca="1">_xll.BDP($H416,AG$1)</f>
        <v>#NAME?</v>
      </c>
      <c r="AH416" s="67" t="e">
        <f ca="1">_xll.BDP($H416,AH$1)</f>
        <v>#NAME?</v>
      </c>
      <c r="AI416" s="67" t="e">
        <f ca="1">_xll.BDP($H416,AI$1)</f>
        <v>#NAME?</v>
      </c>
      <c r="AJ416" s="67" t="e">
        <f ca="1">_xll.BDP($H416,AJ$1)</f>
        <v>#NAME?</v>
      </c>
      <c r="AK416" s="67" t="e">
        <f ca="1">_xll.BDP($H416,AK$1)</f>
        <v>#NAME?</v>
      </c>
      <c r="AL416" s="67" t="e">
        <f ca="1">_xll.BDP($H416,AL$1)</f>
        <v>#NAME?</v>
      </c>
      <c r="AM416" s="34" t="e">
        <f ca="1">_xll.BDP($H416,AM$1)</f>
        <v>#NAME?</v>
      </c>
      <c r="AN416" s="34" t="e">
        <f ca="1">_xll.BDP($H416,AN$1)</f>
        <v>#NAME?</v>
      </c>
      <c r="AO416" s="34" t="e">
        <f ca="1">_xll.BDP($H416,AO$1)</f>
        <v>#NAME?</v>
      </c>
      <c r="AP416" s="34" t="e">
        <f ca="1">_xll.BDP($H416,AP$1)</f>
        <v>#NAME?</v>
      </c>
      <c r="AQ416" s="129">
        <v>0.14486670000000001</v>
      </c>
      <c r="AR416" s="129">
        <v>0.22086729999999999</v>
      </c>
      <c r="AS416" s="129">
        <v>9.2027330000000004E-2</v>
      </c>
      <c r="AT416" s="63" t="s">
        <v>3998</v>
      </c>
      <c r="AU416" s="63" t="s">
        <v>4917</v>
      </c>
      <c r="AV416" t="str">
        <f t="shared" si="148"/>
        <v>10/12/1951</v>
      </c>
      <c r="AW416" s="67">
        <v>1.63543739621608</v>
      </c>
      <c r="AX416" s="60">
        <f t="shared" si="149"/>
        <v>1.63543739621608</v>
      </c>
      <c r="AY416" s="60">
        <f t="shared" si="150"/>
        <v>0</v>
      </c>
      <c r="AZ416" s="60">
        <f t="shared" si="151"/>
        <v>1.63543739621608</v>
      </c>
      <c r="BA416" s="67">
        <v>26.818126198148224</v>
      </c>
      <c r="BB416" s="60">
        <v>0</v>
      </c>
      <c r="BC416" s="67">
        <v>65.15886935595708</v>
      </c>
      <c r="BD416" s="60"/>
      <c r="BE416" s="60" t="e">
        <f t="shared" ca="1" si="152"/>
        <v>#NAME?</v>
      </c>
      <c r="BF416" s="63">
        <v>3440.5260000000003</v>
      </c>
      <c r="BG416" s="63">
        <v>3680.1579999999999</v>
      </c>
      <c r="BH416" s="63">
        <v>4100.3130000000001</v>
      </c>
      <c r="BI416" s="63">
        <v>2017.684</v>
      </c>
      <c r="BJ416" s="63">
        <v>2557.076</v>
      </c>
      <c r="BK416" s="63">
        <v>3231.6350000000002</v>
      </c>
      <c r="BL416" s="45">
        <f t="shared" ca="1" si="153"/>
        <v>0</v>
      </c>
      <c r="BM416" s="45">
        <f t="shared" ca="1" si="154"/>
        <v>0</v>
      </c>
      <c r="BN416" s="45">
        <f t="shared" ca="1" si="155"/>
        <v>0</v>
      </c>
      <c r="BO416" s="45">
        <f t="shared" ca="1" si="156"/>
        <v>0</v>
      </c>
      <c r="BP416" s="45">
        <f t="shared" ca="1" si="157"/>
        <v>0</v>
      </c>
      <c r="BQ416" s="45">
        <f t="shared" ca="1" si="158"/>
        <v>0</v>
      </c>
      <c r="BR416" s="29">
        <f t="shared" ca="1" si="159"/>
        <v>0</v>
      </c>
      <c r="CI416" s="125">
        <f t="shared" si="147"/>
        <v>1.3290863310900694</v>
      </c>
      <c r="CJ416">
        <f t="shared" si="161"/>
        <v>0</v>
      </c>
      <c r="CK416">
        <f t="shared" si="162"/>
        <v>0</v>
      </c>
      <c r="CL416">
        <f t="shared" si="163"/>
        <v>0</v>
      </c>
      <c r="CM416">
        <f t="shared" si="164"/>
        <v>0</v>
      </c>
      <c r="CN416">
        <f t="shared" si="165"/>
        <v>0</v>
      </c>
      <c r="CO416">
        <f t="shared" si="166"/>
        <v>0</v>
      </c>
      <c r="CP416">
        <f t="shared" si="167"/>
        <v>1</v>
      </c>
      <c r="CR416" t="e">
        <f ca="1">_xll.BDP($H416,CR$1)</f>
        <v>#NAME?</v>
      </c>
      <c r="CS416" t="e">
        <f ca="1">_xll.BDP($H416,CS$1)</f>
        <v>#NAME?</v>
      </c>
      <c r="CT416" s="121" t="e">
        <f ca="1">_xll.BDP($H416,CT$1)</f>
        <v>#NAME?</v>
      </c>
      <c r="CU416" s="122" t="e">
        <f ca="1">_xll.BDP($H416,CU$1)</f>
        <v>#NAME?</v>
      </c>
      <c r="CV416" s="122" t="e">
        <f ca="1">_xll.BDP($H416,CV$1)</f>
        <v>#NAME?</v>
      </c>
      <c r="CW416" s="122" t="e">
        <f ca="1">_xll.BDP($H416,CW$1)</f>
        <v>#NAME?</v>
      </c>
      <c r="CX416" s="34"/>
      <c r="CY416" s="34"/>
      <c r="CZ416" s="34"/>
      <c r="DA416" s="34"/>
      <c r="DB416" s="129"/>
      <c r="DC416" s="129"/>
      <c r="DD416" s="129"/>
      <c r="DE416" s="63"/>
      <c r="DF416" s="63"/>
      <c r="DH416" s="67"/>
      <c r="DI416" s="60"/>
      <c r="DJ416" s="60"/>
      <c r="DK416" s="60"/>
      <c r="DL416" s="67"/>
      <c r="DM416" s="60"/>
      <c r="DN416" s="67"/>
      <c r="DO416" s="60"/>
      <c r="DP416" s="63"/>
      <c r="DQ416" s="63"/>
      <c r="DR416" s="63"/>
      <c r="DS416" s="63"/>
      <c r="DT416" s="63"/>
      <c r="DU416" s="63"/>
      <c r="DV416" s="45"/>
      <c r="DW416" s="45"/>
      <c r="DX416" s="45"/>
      <c r="DY416" s="45"/>
      <c r="DZ416" s="45"/>
      <c r="EA416" s="45"/>
      <c r="EB416" s="29"/>
      <c r="EC416" s="45"/>
      <c r="ED416" s="29"/>
    </row>
    <row r="417" spans="1:134" hidden="1" x14ac:dyDescent="0.3">
      <c r="A417" t="str">
        <f t="shared" si="160"/>
        <v>10</v>
      </c>
      <c r="B417">
        <v>10</v>
      </c>
      <c r="C417" s="31"/>
      <c r="D417" s="31"/>
      <c r="E417" s="31"/>
      <c r="F417" s="33"/>
      <c r="G417" s="31"/>
      <c r="H417" s="24" t="s">
        <v>4815</v>
      </c>
      <c r="I417" s="24"/>
      <c r="J417" s="25"/>
      <c r="K417" s="25" t="s">
        <v>4865</v>
      </c>
      <c r="L417" s="25">
        <v>0.64900481474438487</v>
      </c>
      <c r="M417" s="25">
        <v>0.45133976420150052</v>
      </c>
      <c r="N417" s="25">
        <v>0.15920651566817243</v>
      </c>
      <c r="O417" s="25">
        <v>0.14195658036677455</v>
      </c>
      <c r="P417" s="26">
        <v>13.484401180882472</v>
      </c>
      <c r="Q417" s="27">
        <v>11.262962553053487</v>
      </c>
      <c r="R417" s="27">
        <v>18.275048156488239</v>
      </c>
      <c r="S417" s="25">
        <v>14.140837237682936</v>
      </c>
      <c r="T417" s="28">
        <v>13.667622503616109</v>
      </c>
      <c r="U417" s="25">
        <v>0.32170771961510913</v>
      </c>
      <c r="V417" s="28">
        <v>2.0189564197772132</v>
      </c>
      <c r="W417" s="28">
        <v>0.37061420199406347</v>
      </c>
      <c r="X417" s="28" t="e">
        <v>#N/A</v>
      </c>
      <c r="Y417" s="28">
        <v>4.8437295229296078</v>
      </c>
      <c r="Z417" s="28">
        <v>4.2533932507972771</v>
      </c>
      <c r="AA417" s="28">
        <v>9330000000</v>
      </c>
      <c r="AB417" s="28">
        <v>29664000000</v>
      </c>
      <c r="AC417" s="28">
        <v>132000000</v>
      </c>
      <c r="AD417" s="30">
        <v>4145000000</v>
      </c>
      <c r="AE417" s="36">
        <v>3.1845597104945715E-2</v>
      </c>
      <c r="AF417" s="66" t="e">
        <f ca="1">_xll.BDP($H417,AF$1)/1000000</f>
        <v>#NAME?</v>
      </c>
      <c r="AG417" s="66" t="e">
        <f ca="1">_xll.BDP($H417,AG$1)</f>
        <v>#NAME?</v>
      </c>
      <c r="AH417" s="67" t="e">
        <f ca="1">_xll.BDP($H417,AH$1)</f>
        <v>#NAME?</v>
      </c>
      <c r="AI417" s="67" t="e">
        <f ca="1">_xll.BDP($H417,AI$1)</f>
        <v>#NAME?</v>
      </c>
      <c r="AJ417" s="67" t="e">
        <f ca="1">_xll.BDP($H417,AJ$1)</f>
        <v>#NAME?</v>
      </c>
      <c r="AK417" s="67" t="e">
        <f ca="1">_xll.BDP($H417,AK$1)</f>
        <v>#NAME?</v>
      </c>
      <c r="AL417" s="67" t="e">
        <f ca="1">_xll.BDP($H417,AL$1)</f>
        <v>#NAME?</v>
      </c>
      <c r="AM417" s="34" t="e">
        <f ca="1">_xll.BDP($H417,AM$1)</f>
        <v>#NAME?</v>
      </c>
      <c r="AN417" s="34" t="e">
        <f ca="1">_xll.BDP($H417,AN$1)</f>
        <v>#NAME?</v>
      </c>
      <c r="AO417" s="34" t="e">
        <f ca="1">_xll.BDP($H417,AO$1)</f>
        <v>#NAME?</v>
      </c>
      <c r="AP417" s="34" t="e">
        <f ca="1">_xll.BDP($H417,AP$1)</f>
        <v>#NAME?</v>
      </c>
      <c r="AQ417" s="129">
        <v>0.1092878</v>
      </c>
      <c r="AR417" s="129">
        <v>0.13863300000000001</v>
      </c>
      <c r="AS417" s="129">
        <v>3.4052889999999995E-2</v>
      </c>
      <c r="AT417" s="63" t="s">
        <v>3998</v>
      </c>
      <c r="AU417" s="63" t="s">
        <v>3317</v>
      </c>
      <c r="AV417" t="str">
        <f t="shared" si="148"/>
        <v>#N/A N/A</v>
      </c>
      <c r="AW417" s="67">
        <v>2.3700512657367581</v>
      </c>
      <c r="AX417" s="60">
        <f t="shared" si="149"/>
        <v>2.3700512657367581</v>
      </c>
      <c r="AY417" s="60">
        <f t="shared" si="150"/>
        <v>0</v>
      </c>
      <c r="AZ417" s="60">
        <f t="shared" si="151"/>
        <v>2.3700512657367581</v>
      </c>
      <c r="BA417" s="67">
        <v>41.032448377581119</v>
      </c>
      <c r="BB417" s="60">
        <v>0</v>
      </c>
      <c r="BC417" s="67">
        <v>68.464115412079636</v>
      </c>
      <c r="BD417" s="60"/>
      <c r="BE417" s="60" t="e">
        <f t="shared" ca="1" si="152"/>
        <v>#NAME?</v>
      </c>
      <c r="BF417" s="63">
        <v>3481.5450000000001</v>
      </c>
      <c r="BG417" s="63">
        <v>4030.6820000000002</v>
      </c>
      <c r="BH417" s="63">
        <v>4287</v>
      </c>
      <c r="BI417" s="63">
        <v>3700.723</v>
      </c>
      <c r="BJ417" s="63">
        <v>4068.9230000000002</v>
      </c>
      <c r="BK417" s="63">
        <v>4379.9400000000005</v>
      </c>
      <c r="BL417" s="45">
        <f t="shared" ca="1" si="153"/>
        <v>0</v>
      </c>
      <c r="BM417" s="45">
        <f t="shared" ca="1" si="154"/>
        <v>0</v>
      </c>
      <c r="BN417" s="45">
        <f t="shared" ca="1" si="155"/>
        <v>0</v>
      </c>
      <c r="BO417" s="45">
        <f t="shared" ca="1" si="156"/>
        <v>0</v>
      </c>
      <c r="BP417" s="45">
        <f t="shared" ca="1" si="157"/>
        <v>0</v>
      </c>
      <c r="BQ417" s="45">
        <f t="shared" ca="1" si="158"/>
        <v>0</v>
      </c>
      <c r="BR417" s="29">
        <f t="shared" ca="1" si="159"/>
        <v>0</v>
      </c>
      <c r="CI417" s="125">
        <f t="shared" si="147"/>
        <v>0.64900481474438487</v>
      </c>
      <c r="CJ417">
        <f t="shared" si="161"/>
        <v>0</v>
      </c>
      <c r="CK417">
        <f t="shared" si="162"/>
        <v>0</v>
      </c>
      <c r="CL417">
        <f t="shared" si="163"/>
        <v>0</v>
      </c>
      <c r="CM417">
        <f t="shared" si="164"/>
        <v>0</v>
      </c>
      <c r="CN417">
        <f t="shared" si="165"/>
        <v>0</v>
      </c>
      <c r="CO417">
        <f t="shared" si="166"/>
        <v>0</v>
      </c>
      <c r="CP417">
        <f t="shared" si="167"/>
        <v>1</v>
      </c>
      <c r="CR417" t="e">
        <f ca="1">_xll.BDP($H417,CR$1)</f>
        <v>#NAME?</v>
      </c>
      <c r="CS417" t="e">
        <f ca="1">_xll.BDP($H417,CS$1)</f>
        <v>#NAME?</v>
      </c>
      <c r="CT417" s="121" t="e">
        <f ca="1">_xll.BDP($H417,CT$1)</f>
        <v>#NAME?</v>
      </c>
      <c r="CU417" s="122" t="e">
        <f ca="1">_xll.BDP($H417,CU$1)</f>
        <v>#NAME?</v>
      </c>
      <c r="CV417" s="122" t="e">
        <f ca="1">_xll.BDP($H417,CV$1)</f>
        <v>#NAME?</v>
      </c>
      <c r="CW417" s="122" t="e">
        <f ca="1">_xll.BDP($H417,CW$1)</f>
        <v>#NAME?</v>
      </c>
      <c r="CX417" s="34"/>
      <c r="CY417" s="34"/>
      <c r="CZ417" s="34"/>
      <c r="DA417" s="34"/>
      <c r="DB417" s="129"/>
      <c r="DC417" s="129"/>
      <c r="DD417" s="129"/>
      <c r="DE417" s="63"/>
      <c r="DF417" s="63"/>
      <c r="DH417" s="67"/>
      <c r="DI417" s="60"/>
      <c r="DJ417" s="60"/>
      <c r="DK417" s="60"/>
      <c r="DL417" s="67"/>
      <c r="DM417" s="60"/>
      <c r="DN417" s="67"/>
      <c r="DO417" s="60"/>
      <c r="DP417" s="63"/>
      <c r="DQ417" s="63"/>
      <c r="DR417" s="63"/>
      <c r="DS417" s="63"/>
      <c r="DT417" s="63"/>
      <c r="DU417" s="63"/>
      <c r="DV417" s="45"/>
      <c r="DW417" s="45"/>
      <c r="DX417" s="45"/>
      <c r="DY417" s="45"/>
      <c r="DZ417" s="45"/>
      <c r="EA417" s="45"/>
      <c r="EB417" s="29"/>
      <c r="EC417" s="45"/>
      <c r="ED417" s="29"/>
    </row>
    <row r="418" spans="1:134" hidden="1" x14ac:dyDescent="0.3">
      <c r="A418" t="str">
        <f t="shared" si="160"/>
        <v>10</v>
      </c>
      <c r="B418">
        <v>10</v>
      </c>
      <c r="C418" s="31"/>
      <c r="D418" s="31"/>
      <c r="E418" s="31"/>
      <c r="F418" s="33"/>
      <c r="G418" s="31"/>
      <c r="H418" s="24" t="s">
        <v>4816</v>
      </c>
      <c r="I418" s="24"/>
      <c r="J418" s="25"/>
      <c r="K418" s="25" t="s">
        <v>4866</v>
      </c>
      <c r="L418" s="25">
        <v>0.36605661406244022</v>
      </c>
      <c r="M418" s="25">
        <v>0.29851816443594648</v>
      </c>
      <c r="N418" s="25">
        <v>9.9129789545136474E-2</v>
      </c>
      <c r="O418" s="25">
        <v>9.7384117578262056E-2</v>
      </c>
      <c r="P418" s="26">
        <v>3.3464145558330363</v>
      </c>
      <c r="Q418" s="27">
        <v>2.8184013918510211</v>
      </c>
      <c r="R418" s="27">
        <v>4.2459697699658525</v>
      </c>
      <c r="S418" s="25">
        <v>20.085542519779182</v>
      </c>
      <c r="T418" s="28">
        <v>21.023326690892041</v>
      </c>
      <c r="U418" s="25">
        <v>0.53404051102138084</v>
      </c>
      <c r="V418" s="28">
        <v>4.2085289514866977</v>
      </c>
      <c r="W418" s="28">
        <v>0.56061329196993204</v>
      </c>
      <c r="X418" s="28">
        <v>4.5149867206272926E-2</v>
      </c>
      <c r="Y418" s="28">
        <v>36.286849952582784</v>
      </c>
      <c r="Z418" s="28">
        <v>-0.14224808673984901</v>
      </c>
      <c r="AA418" s="28">
        <v>8368000000</v>
      </c>
      <c r="AB418" s="28">
        <v>25651000000</v>
      </c>
      <c r="AC418" s="28" t="e">
        <v>#N/A</v>
      </c>
      <c r="AD418" s="30">
        <v>1780812601.8097677</v>
      </c>
      <c r="AE418" s="36">
        <v>0</v>
      </c>
      <c r="AF418" s="66" t="e">
        <f ca="1">_xll.BDP($H418,AF$1)/1000000</f>
        <v>#NAME?</v>
      </c>
      <c r="AG418" s="66" t="e">
        <f ca="1">_xll.BDP($H418,AG$1)</f>
        <v>#NAME?</v>
      </c>
      <c r="AH418" s="67" t="e">
        <f ca="1">_xll.BDP($H418,AH$1)</f>
        <v>#NAME?</v>
      </c>
      <c r="AI418" s="67" t="e">
        <f ca="1">_xll.BDP($H418,AI$1)</f>
        <v>#NAME?</v>
      </c>
      <c r="AJ418" s="67" t="e">
        <f ca="1">_xll.BDP($H418,AJ$1)</f>
        <v>#NAME?</v>
      </c>
      <c r="AK418" s="67" t="e">
        <f ca="1">_xll.BDP($H418,AK$1)</f>
        <v>#NAME?</v>
      </c>
      <c r="AL418" s="67" t="e">
        <f ca="1">_xll.BDP($H418,AL$1)</f>
        <v>#NAME?</v>
      </c>
      <c r="AM418" s="34" t="e">
        <f ca="1">_xll.BDP($H418,AM$1)</f>
        <v>#NAME?</v>
      </c>
      <c r="AN418" s="34" t="e">
        <f ca="1">_xll.BDP($H418,AN$1)</f>
        <v>#NAME?</v>
      </c>
      <c r="AO418" s="34" t="e">
        <f ca="1">_xll.BDP($H418,AO$1)</f>
        <v>#NAME?</v>
      </c>
      <c r="AP418" s="34" t="e">
        <f ca="1">_xll.BDP($H418,AP$1)</f>
        <v>#NAME?</v>
      </c>
      <c r="AQ418" s="129">
        <v>0.1654562</v>
      </c>
      <c r="AR418" s="129">
        <v>0.16526389999999999</v>
      </c>
      <c r="AS418" s="129">
        <v>8.0151769999999997E-2</v>
      </c>
      <c r="AT418" s="63" t="s">
        <v>3998</v>
      </c>
      <c r="AU418" s="63" t="s">
        <v>4918</v>
      </c>
      <c r="AV418" t="str">
        <f t="shared" si="148"/>
        <v>13/07/1955</v>
      </c>
      <c r="AW418" s="67">
        <v>2.2505181831899814</v>
      </c>
      <c r="AX418" s="60">
        <f t="shared" si="149"/>
        <v>2.2505181831899814</v>
      </c>
      <c r="AY418" s="60">
        <f t="shared" si="150"/>
        <v>0</v>
      </c>
      <c r="AZ418" s="60">
        <f t="shared" si="151"/>
        <v>2.2505181831899814</v>
      </c>
      <c r="BA418" s="67">
        <v>38.790232611370875</v>
      </c>
      <c r="BB418" s="60">
        <v>0</v>
      </c>
      <c r="BC418" s="67">
        <v>85.874961651176832</v>
      </c>
      <c r="BD418" s="60"/>
      <c r="BE418" s="60" t="e">
        <f t="shared" ca="1" si="152"/>
        <v>#NAME?</v>
      </c>
      <c r="BF418" s="63">
        <v>2347.3130000000001</v>
      </c>
      <c r="BG418" s="63">
        <v>2533.6669999999999</v>
      </c>
      <c r="BH418" s="63">
        <v>2688.8</v>
      </c>
      <c r="BI418" s="63">
        <v>2131.3809999999999</v>
      </c>
      <c r="BJ418" s="63">
        <v>2433.4079999999999</v>
      </c>
      <c r="BK418" s="63">
        <v>2739.7220000000002</v>
      </c>
      <c r="BL418" s="45">
        <f t="shared" ca="1" si="153"/>
        <v>0</v>
      </c>
      <c r="BM418" s="45">
        <f t="shared" ca="1" si="154"/>
        <v>0</v>
      </c>
      <c r="BN418" s="45">
        <f t="shared" ca="1" si="155"/>
        <v>0</v>
      </c>
      <c r="BO418" s="45">
        <f t="shared" ca="1" si="156"/>
        <v>0</v>
      </c>
      <c r="BP418" s="45">
        <f t="shared" ca="1" si="157"/>
        <v>0</v>
      </c>
      <c r="BQ418" s="45">
        <f t="shared" ca="1" si="158"/>
        <v>0</v>
      </c>
      <c r="BR418" s="29">
        <f t="shared" ca="1" si="159"/>
        <v>0</v>
      </c>
      <c r="CI418" s="125">
        <f t="shared" si="147"/>
        <v>0.36605661406244022</v>
      </c>
      <c r="CJ418">
        <f t="shared" si="161"/>
        <v>0</v>
      </c>
      <c r="CK418">
        <f t="shared" si="162"/>
        <v>0</v>
      </c>
      <c r="CL418">
        <f t="shared" si="163"/>
        <v>0</v>
      </c>
      <c r="CM418">
        <f t="shared" si="164"/>
        <v>0</v>
      </c>
      <c r="CN418">
        <f t="shared" si="165"/>
        <v>1</v>
      </c>
      <c r="CO418">
        <f t="shared" si="166"/>
        <v>0</v>
      </c>
      <c r="CP418">
        <f t="shared" si="167"/>
        <v>0</v>
      </c>
      <c r="CR418" t="e">
        <f ca="1">_xll.BDP($H418,CR$1)</f>
        <v>#NAME?</v>
      </c>
      <c r="CS418" t="e">
        <f ca="1">_xll.BDP($H418,CS$1)</f>
        <v>#NAME?</v>
      </c>
      <c r="CT418" s="121" t="e">
        <f ca="1">_xll.BDP($H418,CT$1)</f>
        <v>#NAME?</v>
      </c>
      <c r="CU418" s="122" t="e">
        <f ca="1">_xll.BDP($H418,CU$1)</f>
        <v>#NAME?</v>
      </c>
      <c r="CV418" s="122" t="e">
        <f ca="1">_xll.BDP($H418,CV$1)</f>
        <v>#NAME?</v>
      </c>
      <c r="CW418" s="122" t="e">
        <f ca="1">_xll.BDP($H418,CW$1)</f>
        <v>#NAME?</v>
      </c>
      <c r="CX418" s="34"/>
      <c r="CY418" s="34"/>
      <c r="CZ418" s="34"/>
      <c r="DA418" s="34"/>
      <c r="DB418" s="129"/>
      <c r="DC418" s="129"/>
      <c r="DD418" s="129"/>
      <c r="DE418" s="63"/>
      <c r="DF418" s="63"/>
      <c r="DH418" s="67"/>
      <c r="DI418" s="60"/>
      <c r="DJ418" s="60"/>
      <c r="DK418" s="60"/>
      <c r="DL418" s="67"/>
      <c r="DM418" s="60"/>
      <c r="DN418" s="67"/>
      <c r="DO418" s="60"/>
      <c r="DP418" s="63"/>
      <c r="DQ418" s="63"/>
      <c r="DR418" s="63"/>
      <c r="DS418" s="63"/>
      <c r="DT418" s="63"/>
      <c r="DU418" s="63"/>
      <c r="DV418" s="45"/>
      <c r="DW418" s="45"/>
      <c r="DX418" s="45"/>
      <c r="DY418" s="45"/>
      <c r="DZ418" s="45"/>
      <c r="EA418" s="45"/>
      <c r="EB418" s="29"/>
      <c r="EC418" s="45"/>
      <c r="ED418" s="29"/>
    </row>
    <row r="419" spans="1:134" hidden="1" x14ac:dyDescent="0.3">
      <c r="A419" t="str">
        <f t="shared" si="160"/>
        <v>10</v>
      </c>
      <c r="B419">
        <v>10</v>
      </c>
      <c r="C419" s="31"/>
      <c r="D419" s="31"/>
      <c r="E419" s="31"/>
      <c r="F419" s="33"/>
      <c r="G419" s="31"/>
      <c r="H419" s="24" t="s">
        <v>4817</v>
      </c>
      <c r="I419" s="24"/>
      <c r="J419" s="25"/>
      <c r="K419" s="25" t="s">
        <v>4867</v>
      </c>
      <c r="L419" s="25">
        <v>0.17549462342054439</v>
      </c>
      <c r="M419" s="25">
        <v>8.4197317938685054E-2</v>
      </c>
      <c r="N419" s="25">
        <v>0.1726772179181601</v>
      </c>
      <c r="O419" s="25">
        <v>8.3373910682000049E-2</v>
      </c>
      <c r="P419" s="26">
        <v>-7.3215940659830752</v>
      </c>
      <c r="Q419" s="27">
        <v>-10.555081394378151</v>
      </c>
      <c r="R419" s="27">
        <v>-12.605941635295562</v>
      </c>
      <c r="S419" s="25">
        <v>51.298881472940003</v>
      </c>
      <c r="T419" s="28">
        <v>46.974788066613883</v>
      </c>
      <c r="U419" s="25">
        <v>0.18281139166613605</v>
      </c>
      <c r="V419" s="28">
        <v>2.3815458817979889</v>
      </c>
      <c r="W419" s="28">
        <v>0.60931568994586316</v>
      </c>
      <c r="X419" s="28" t="e">
        <v>#N/A</v>
      </c>
      <c r="Y419" s="28">
        <v>0.92227433951560234</v>
      </c>
      <c r="Z419" s="28" t="e">
        <v>#N/A</v>
      </c>
      <c r="AA419" s="28">
        <v>80874512000000</v>
      </c>
      <c r="AB419" s="28">
        <v>81673235000000</v>
      </c>
      <c r="AC419" s="28" t="e">
        <v>#N/A</v>
      </c>
      <c r="AD419" s="30" t="e">
        <v>#N/A</v>
      </c>
      <c r="AE419" s="36">
        <v>0</v>
      </c>
      <c r="AF419" s="66" t="e">
        <f ca="1">_xll.BDP($H419,AF$1)/1000000</f>
        <v>#NAME?</v>
      </c>
      <c r="AG419" s="66" t="e">
        <f ca="1">_xll.BDP($H419,AG$1)</f>
        <v>#NAME?</v>
      </c>
      <c r="AH419" s="67" t="e">
        <f ca="1">_xll.BDP($H419,AH$1)</f>
        <v>#NAME?</v>
      </c>
      <c r="AI419" s="67" t="e">
        <f ca="1">_xll.BDP($H419,AI$1)</f>
        <v>#NAME?</v>
      </c>
      <c r="AJ419" s="67" t="e">
        <f ca="1">_xll.BDP($H419,AJ$1)</f>
        <v>#NAME?</v>
      </c>
      <c r="AK419" s="67" t="e">
        <f ca="1">_xll.BDP($H419,AK$1)</f>
        <v>#NAME?</v>
      </c>
      <c r="AL419" s="67" t="e">
        <f ca="1">_xll.BDP($H419,AL$1)</f>
        <v>#NAME?</v>
      </c>
      <c r="AM419" s="34" t="e">
        <f ca="1">_xll.BDP($H419,AM$1)</f>
        <v>#NAME?</v>
      </c>
      <c r="AN419" s="34" t="e">
        <f ca="1">_xll.BDP($H419,AN$1)</f>
        <v>#NAME?</v>
      </c>
      <c r="AO419" s="34" t="e">
        <f ca="1">_xll.BDP($H419,AO$1)</f>
        <v>#NAME?</v>
      </c>
      <c r="AP419" s="34" t="e">
        <f ca="1">_xll.BDP($H419,AP$1)</f>
        <v>#NAME?</v>
      </c>
      <c r="AQ419" s="129" t="e">
        <v>#VALUE!</v>
      </c>
      <c r="AR419" s="129" t="e">
        <v>#VALUE!</v>
      </c>
      <c r="AS419" s="129" t="e">
        <v>#VALUE!</v>
      </c>
      <c r="AT419" s="63" t="s">
        <v>3442</v>
      </c>
      <c r="AU419" s="63" t="s">
        <v>3317</v>
      </c>
      <c r="AV419" t="str">
        <f t="shared" si="148"/>
        <v>10/03/2011</v>
      </c>
      <c r="AW419" s="67">
        <v>1.0528356969917865</v>
      </c>
      <c r="AX419" s="60">
        <f t="shared" si="149"/>
        <v>1.0528356969917865</v>
      </c>
      <c r="AY419" s="60">
        <f t="shared" si="150"/>
        <v>0</v>
      </c>
      <c r="AZ419" s="60">
        <f t="shared" si="151"/>
        <v>1.0528356969917865</v>
      </c>
      <c r="BA419" s="67">
        <v>21.847837217652042</v>
      </c>
      <c r="BB419" s="60">
        <v>0</v>
      </c>
      <c r="BC419" s="67">
        <v>21.538857417668765</v>
      </c>
      <c r="BD419" s="60"/>
      <c r="BE419" s="60" t="e">
        <f t="shared" ca="1" si="152"/>
        <v>#NAME?</v>
      </c>
      <c r="BF419" s="63" t="s">
        <v>3317</v>
      </c>
      <c r="BG419" s="63" t="s">
        <v>3317</v>
      </c>
      <c r="BH419" s="63" t="s">
        <v>3317</v>
      </c>
      <c r="BI419" s="63" t="s">
        <v>3317</v>
      </c>
      <c r="BJ419" s="63" t="s">
        <v>3317</v>
      </c>
      <c r="BK419" s="63" t="s">
        <v>3317</v>
      </c>
      <c r="BL419" s="45">
        <f t="shared" ca="1" si="153"/>
        <v>0</v>
      </c>
      <c r="BM419" s="45">
        <f t="shared" ca="1" si="154"/>
        <v>0</v>
      </c>
      <c r="BN419" s="45">
        <f t="shared" ca="1" si="155"/>
        <v>0</v>
      </c>
      <c r="BO419" s="45">
        <f t="shared" ca="1" si="156"/>
        <v>0</v>
      </c>
      <c r="BP419" s="45">
        <f t="shared" ca="1" si="157"/>
        <v>0</v>
      </c>
      <c r="BQ419" s="45">
        <f t="shared" ca="1" si="158"/>
        <v>0</v>
      </c>
      <c r="BR419" s="29">
        <f t="shared" ca="1" si="159"/>
        <v>0</v>
      </c>
      <c r="CI419" s="125">
        <f t="shared" si="147"/>
        <v>0.17549462342054439</v>
      </c>
      <c r="CJ419">
        <f t="shared" si="161"/>
        <v>0</v>
      </c>
      <c r="CK419">
        <f t="shared" si="162"/>
        <v>0</v>
      </c>
      <c r="CL419">
        <f t="shared" si="163"/>
        <v>1</v>
      </c>
      <c r="CM419">
        <f t="shared" si="164"/>
        <v>0</v>
      </c>
      <c r="CN419">
        <f t="shared" si="165"/>
        <v>0</v>
      </c>
      <c r="CO419">
        <f t="shared" si="166"/>
        <v>0</v>
      </c>
      <c r="CP419">
        <f t="shared" si="167"/>
        <v>0</v>
      </c>
      <c r="CR419" t="e">
        <f ca="1">_xll.BDP($H419,CR$1)</f>
        <v>#NAME?</v>
      </c>
      <c r="CS419" t="e">
        <f ca="1">_xll.BDP($H419,CS$1)</f>
        <v>#NAME?</v>
      </c>
      <c r="CT419" s="121" t="e">
        <f ca="1">_xll.BDP($H419,CT$1)</f>
        <v>#NAME?</v>
      </c>
      <c r="CU419" s="122" t="e">
        <f ca="1">_xll.BDP($H419,CU$1)</f>
        <v>#NAME?</v>
      </c>
      <c r="CV419" s="122" t="e">
        <f ca="1">_xll.BDP($H419,CV$1)</f>
        <v>#NAME?</v>
      </c>
      <c r="CW419" s="122" t="e">
        <f ca="1">_xll.BDP($H419,CW$1)</f>
        <v>#NAME?</v>
      </c>
      <c r="CX419" s="34"/>
      <c r="CY419" s="34"/>
      <c r="CZ419" s="34"/>
      <c r="DA419" s="34"/>
      <c r="DB419" s="129"/>
      <c r="DC419" s="129"/>
      <c r="DD419" s="129"/>
      <c r="DE419" s="63"/>
      <c r="DF419" s="63"/>
      <c r="DH419" s="67"/>
      <c r="DI419" s="60"/>
      <c r="DJ419" s="60"/>
      <c r="DK419" s="60"/>
      <c r="DL419" s="67"/>
      <c r="DM419" s="60"/>
      <c r="DN419" s="67"/>
      <c r="DO419" s="60"/>
      <c r="DP419" s="63"/>
      <c r="DQ419" s="63"/>
      <c r="DR419" s="63"/>
      <c r="DS419" s="63"/>
      <c r="DT419" s="63"/>
      <c r="DU419" s="63"/>
      <c r="DV419" s="45"/>
      <c r="DW419" s="45"/>
      <c r="DX419" s="45"/>
      <c r="DY419" s="45"/>
      <c r="DZ419" s="45"/>
      <c r="EA419" s="45"/>
      <c r="EB419" s="29"/>
      <c r="EC419" s="45"/>
      <c r="ED419" s="29"/>
    </row>
    <row r="420" spans="1:134" hidden="1" x14ac:dyDescent="0.3">
      <c r="A420" t="str">
        <f t="shared" si="160"/>
        <v>14A</v>
      </c>
      <c r="B420">
        <v>14</v>
      </c>
      <c r="C420" s="31" t="s">
        <v>3295</v>
      </c>
      <c r="D420" s="31">
        <v>17</v>
      </c>
      <c r="E420" s="31">
        <v>9</v>
      </c>
      <c r="F420" s="33" t="s">
        <v>2368</v>
      </c>
      <c r="G420" s="31"/>
      <c r="H420" s="24" t="s">
        <v>1988</v>
      </c>
      <c r="I420" s="24">
        <v>1352</v>
      </c>
      <c r="J420" s="25" t="str">
        <f t="shared" ref="J420:J483" si="168">I420&amp;H420</f>
        <v>1352NA9 GR Equity</v>
      </c>
      <c r="K420" s="25" t="s">
        <v>1989</v>
      </c>
      <c r="L420" s="25">
        <v>0.41458317803261718</v>
      </c>
      <c r="M420" s="25">
        <v>0.76035088602074785</v>
      </c>
      <c r="N420" s="25">
        <v>0.20012622661094417</v>
      </c>
      <c r="O420" s="25">
        <v>0.28168817167552657</v>
      </c>
      <c r="P420" s="26">
        <v>20.470976160248274</v>
      </c>
      <c r="Q420" s="27">
        <v>15.605232270782999</v>
      </c>
      <c r="R420" s="27">
        <v>53.964709277557134</v>
      </c>
      <c r="S420" s="25">
        <v>13.755222948812781</v>
      </c>
      <c r="T420" s="28">
        <v>14.455808130939563</v>
      </c>
      <c r="U420" s="25">
        <v>0.33340342122354771</v>
      </c>
      <c r="V420" s="28">
        <v>1.1296892934890166</v>
      </c>
      <c r="W420" s="28">
        <v>0.28294211896017352</v>
      </c>
      <c r="X420" s="28" t="e">
        <v>#N/A</v>
      </c>
      <c r="Y420" s="28">
        <v>31.914776634323612</v>
      </c>
      <c r="Z420" s="28" t="e">
        <v>#N/A</v>
      </c>
      <c r="AA420" s="28">
        <v>119241000</v>
      </c>
      <c r="AB420" s="28">
        <v>321863000</v>
      </c>
      <c r="AC420" s="28" t="e">
        <v>#N/A</v>
      </c>
      <c r="AD420" s="30">
        <v>91350000</v>
      </c>
      <c r="AE420" s="36">
        <v>0</v>
      </c>
      <c r="AF420" s="66" t="e">
        <f ca="1">_xll.BDP($H420,AF$1)/1000000</f>
        <v>#NAME?</v>
      </c>
      <c r="AG420" s="66" t="e">
        <f ca="1">_xll.BDP($H420,AG$1)</f>
        <v>#NAME?</v>
      </c>
      <c r="AH420" s="67" t="e">
        <f ca="1">_xll.BDP($H420,AH$1)</f>
        <v>#NAME?</v>
      </c>
      <c r="AI420" s="67" t="e">
        <f ca="1">_xll.BDP($H420,AI$1)</f>
        <v>#NAME?</v>
      </c>
      <c r="AJ420" s="67" t="e">
        <f ca="1">_xll.BDP($H420,AJ$1)</f>
        <v>#NAME?</v>
      </c>
      <c r="AK420" s="67" t="e">
        <f ca="1">_xll.BDP($H420,AK$1)</f>
        <v>#NAME?</v>
      </c>
      <c r="AL420" s="67" t="e">
        <f ca="1">_xll.BDP($H420,AL$1)</f>
        <v>#NAME?</v>
      </c>
      <c r="AM420" s="34" t="e">
        <f ca="1">_xll.BDP($H420,AM$1)</f>
        <v>#NAME?</v>
      </c>
      <c r="AN420" s="34" t="e">
        <f ca="1">_xll.BDP($H420,AN$1)</f>
        <v>#NAME?</v>
      </c>
      <c r="AO420" s="34" t="e">
        <f ca="1">_xll.BDP($H420,AO$1)</f>
        <v>#NAME?</v>
      </c>
      <c r="AP420" s="34" t="e">
        <f ca="1">_xll.BDP($H420,AP$1)</f>
        <v>#NAME?</v>
      </c>
      <c r="AQ420" s="129" t="e">
        <v>#VALUE!</v>
      </c>
      <c r="AR420" s="129" t="e">
        <v>#VALUE!</v>
      </c>
      <c r="AS420" s="129" t="e">
        <v>#VALUE!</v>
      </c>
      <c r="AT420" s="63" t="s">
        <v>4063</v>
      </c>
      <c r="AU420" s="63" t="s">
        <v>3317</v>
      </c>
      <c r="AV420" t="str">
        <f t="shared" si="148"/>
        <v>16/12/2020</v>
      </c>
      <c r="AW420" s="67" t="s">
        <v>3317</v>
      </c>
      <c r="AX420" s="60">
        <f t="shared" si="149"/>
        <v>0</v>
      </c>
      <c r="AY420" s="60">
        <f t="shared" ca="1" si="150"/>
        <v>0</v>
      </c>
      <c r="AZ420" s="60">
        <f t="shared" ca="1" si="151"/>
        <v>0</v>
      </c>
      <c r="BA420" s="67">
        <v>0</v>
      </c>
      <c r="BB420" s="60">
        <v>0</v>
      </c>
      <c r="BC420" s="67">
        <v>0</v>
      </c>
      <c r="BD420" s="60" t="e">
        <f ca="1">_xll.BDP($H420,BD$1)</f>
        <v>#NAME?</v>
      </c>
      <c r="BE420" s="60" t="e">
        <f t="shared" ca="1" si="152"/>
        <v>#NAME?</v>
      </c>
      <c r="BF420" s="63">
        <v>68.95</v>
      </c>
      <c r="BG420" s="63">
        <v>85.725000000000009</v>
      </c>
      <c r="BH420" s="63">
        <v>103.125</v>
      </c>
      <c r="BI420" s="63">
        <v>76.3</v>
      </c>
      <c r="BJ420" s="63">
        <v>83.575000000000003</v>
      </c>
      <c r="BK420" s="63">
        <v>94.424999999999997</v>
      </c>
      <c r="BL420" s="45">
        <f t="shared" ca="1" si="153"/>
        <v>0</v>
      </c>
      <c r="BM420" s="45">
        <f t="shared" ca="1" si="154"/>
        <v>0</v>
      </c>
      <c r="BN420" s="45">
        <f t="shared" ca="1" si="155"/>
        <v>0</v>
      </c>
      <c r="BO420" s="45">
        <f t="shared" ca="1" si="156"/>
        <v>0</v>
      </c>
      <c r="BP420" s="45">
        <f t="shared" ca="1" si="157"/>
        <v>0</v>
      </c>
      <c r="BQ420" s="45">
        <f t="shared" ca="1" si="158"/>
        <v>0</v>
      </c>
      <c r="BR420" s="29">
        <f t="shared" ca="1" si="159"/>
        <v>0</v>
      </c>
      <c r="CI420" s="125">
        <f t="shared" si="147"/>
        <v>0.41458317803261718</v>
      </c>
      <c r="CJ420">
        <f t="shared" ref="CJ420:CJ483" si="169">IF(AND(M420&lt;0,AA420&gt;0),1,0)</f>
        <v>0</v>
      </c>
      <c r="CK420">
        <f t="shared" ref="CK420:CK483" si="170">IF(AND(CJ420=0,CI420&lt;0.1,CI420&gt;0),1,0)</f>
        <v>0</v>
      </c>
      <c r="CL420">
        <f t="shared" ref="CL420:CL483" si="171">IF(AND(CK420=0,CI420&lt;0.2,CI420&gt;0.1),1,0)</f>
        <v>0</v>
      </c>
      <c r="CM420">
        <f t="shared" ref="CM420:CM483" si="172">IF(AND(CL420=0,CI420&lt;0.3,CI420&gt;0.2),1,0)</f>
        <v>0</v>
      </c>
      <c r="CN420">
        <f t="shared" ref="CN420:CN483" si="173">IF(AND(CM420=0,CI420&lt;0.4,CI420&gt;0.3),1,0)</f>
        <v>0</v>
      </c>
      <c r="CO420">
        <f t="shared" ref="CO420:CO483" si="174">IF(AND(CN420=0,CI420&lt;0.5,CI420&gt;0.4),1,0)</f>
        <v>1</v>
      </c>
      <c r="CP420">
        <f t="shared" ref="CP420:CP483" si="175">IF(AND(CJ420=0,CK420=0,CL420=0,CM420=0,CN420=0,CO420=0),1,0)</f>
        <v>0</v>
      </c>
      <c r="CR420" t="e">
        <f ca="1">_xll.BDP($H420,CR$1)</f>
        <v>#NAME?</v>
      </c>
      <c r="CS420" t="e">
        <f ca="1">_xll.BDP($H420,CS$1)</f>
        <v>#NAME?</v>
      </c>
      <c r="CT420" s="121" t="e">
        <f ca="1">_xll.BDP($H420,CT$1)</f>
        <v>#NAME?</v>
      </c>
      <c r="CU420" s="122" t="e">
        <f ca="1">_xll.BDP($H420,CU$1)</f>
        <v>#NAME?</v>
      </c>
      <c r="CV420" s="122" t="e">
        <f ca="1">_xll.BDP($H420,CV$1)</f>
        <v>#NAME?</v>
      </c>
      <c r="CW420" s="122" t="e">
        <f ca="1">_xll.BDP($H420,CW$1)</f>
        <v>#NAME?</v>
      </c>
      <c r="CX420" s="34"/>
      <c r="CY420" s="34"/>
      <c r="CZ420" s="34"/>
      <c r="DA420" s="34"/>
      <c r="DB420" s="129"/>
      <c r="DC420" s="129"/>
      <c r="DD420" s="129"/>
      <c r="DE420" s="63"/>
      <c r="DF420" s="63"/>
      <c r="DH420" s="67"/>
      <c r="DI420" s="60"/>
      <c r="DJ420" s="60"/>
      <c r="DK420" s="60"/>
      <c r="DL420" s="67"/>
      <c r="DM420" s="60"/>
      <c r="DN420" s="67"/>
      <c r="DO420" s="60"/>
      <c r="DP420" s="63"/>
      <c r="DQ420" s="63"/>
      <c r="DR420" s="63"/>
      <c r="DS420" s="63"/>
      <c r="DT420" s="63"/>
      <c r="DU420" s="63"/>
      <c r="DV420" s="45"/>
      <c r="DW420" s="45"/>
      <c r="DX420" s="45"/>
      <c r="DY420" s="45"/>
      <c r="DZ420" s="45"/>
      <c r="EA420" s="45"/>
      <c r="EB420" s="29"/>
      <c r="EC420" s="45"/>
      <c r="ED420" s="29"/>
    </row>
    <row r="421" spans="1:134" hidden="1" x14ac:dyDescent="0.3">
      <c r="A421" t="str">
        <f t="shared" si="160"/>
        <v>14A</v>
      </c>
      <c r="B421">
        <v>14</v>
      </c>
      <c r="C421" s="31" t="s">
        <v>3295</v>
      </c>
      <c r="D421" s="31">
        <v>34</v>
      </c>
      <c r="E421" s="31">
        <v>4</v>
      </c>
      <c r="F421" s="33">
        <v>0.09</v>
      </c>
      <c r="G421" s="31" t="s">
        <v>2606</v>
      </c>
      <c r="H421" s="24" t="s">
        <v>1429</v>
      </c>
      <c r="I421" s="24">
        <v>1354</v>
      </c>
      <c r="J421" s="25" t="str">
        <f t="shared" si="168"/>
        <v>1354BVI FP Equity</v>
      </c>
      <c r="K421" s="25" t="s">
        <v>1430</v>
      </c>
      <c r="L421" s="25">
        <v>0.61665260424750634</v>
      </c>
      <c r="M421" s="25">
        <v>0.76565092115602884</v>
      </c>
      <c r="N421" s="25">
        <v>0.22131943757422409</v>
      </c>
      <c r="O421" s="25">
        <v>0.26661599270294922</v>
      </c>
      <c r="P421" s="26">
        <v>16.124953213357209</v>
      </c>
      <c r="Q421" s="27">
        <v>11.22588165136615</v>
      </c>
      <c r="R421" s="27">
        <v>27.592630322787205</v>
      </c>
      <c r="S421" s="25">
        <v>19.890274095704484</v>
      </c>
      <c r="T421" s="28">
        <v>20.776554702155522</v>
      </c>
      <c r="U421" s="25">
        <v>0.26390381782714273</v>
      </c>
      <c r="V421" s="28">
        <v>1.2048346055979642</v>
      </c>
      <c r="W421" s="28">
        <v>0.24717401353111737</v>
      </c>
      <c r="X421" s="28">
        <v>3.0243999075510945E-2</v>
      </c>
      <c r="Y421" s="28">
        <v>4.7921776133168805</v>
      </c>
      <c r="Z421" s="28">
        <v>7.0790740982231926</v>
      </c>
      <c r="AA421" s="28">
        <v>1145300000.0000002</v>
      </c>
      <c r="AB421" s="28">
        <v>3289000000</v>
      </c>
      <c r="AC421" s="28">
        <v>26400000</v>
      </c>
      <c r="AD421" s="30">
        <v>808900000</v>
      </c>
      <c r="AE421" s="36">
        <v>3.2636914328099891E-2</v>
      </c>
      <c r="AF421" s="66" t="e">
        <f ca="1">_xll.BDP($H421,AF$1)/1000000</f>
        <v>#NAME?</v>
      </c>
      <c r="AG421" s="66" t="e">
        <f ca="1">_xll.BDP($H421,AG$1)</f>
        <v>#NAME?</v>
      </c>
      <c r="AH421" s="67" t="e">
        <f ca="1">_xll.BDP($H421,AH$1)</f>
        <v>#NAME?</v>
      </c>
      <c r="AI421" s="67" t="e">
        <f ca="1">_xll.BDP($H421,AI$1)</f>
        <v>#NAME?</v>
      </c>
      <c r="AJ421" s="67" t="e">
        <f ca="1">_xll.BDP($H421,AJ$1)</f>
        <v>#NAME?</v>
      </c>
      <c r="AK421" s="67" t="e">
        <f ca="1">_xll.BDP($H421,AK$1)</f>
        <v>#NAME?</v>
      </c>
      <c r="AL421" s="67" t="e">
        <f ca="1">_xll.BDP($H421,AL$1)</f>
        <v>#NAME?</v>
      </c>
      <c r="AM421" s="34" t="e">
        <f ca="1">_xll.BDP($H421,AM$1)</f>
        <v>#NAME?</v>
      </c>
      <c r="AN421" s="34" t="e">
        <f ca="1">_xll.BDP($H421,AN$1)</f>
        <v>#NAME?</v>
      </c>
      <c r="AO421" s="34" t="e">
        <f ca="1">_xll.BDP($H421,AO$1)</f>
        <v>#NAME?</v>
      </c>
      <c r="AP421" s="34" t="e">
        <f ca="1">_xll.BDP($H421,AP$1)</f>
        <v>#NAME?</v>
      </c>
      <c r="AQ421" s="129" t="e">
        <v>#VALUE!</v>
      </c>
      <c r="AR421" s="129">
        <v>3.6636710000000003E-2</v>
      </c>
      <c r="AS421" s="129">
        <v>3.4182299999999999E-2</v>
      </c>
      <c r="AT421" s="63" t="s">
        <v>4064</v>
      </c>
      <c r="AU421" s="63" t="s">
        <v>3556</v>
      </c>
      <c r="AV421" t="str">
        <f t="shared" si="148"/>
        <v>23/10/2007</v>
      </c>
      <c r="AW421" s="67">
        <v>3.024351849672088</v>
      </c>
      <c r="AX421" s="60">
        <f t="shared" si="149"/>
        <v>3.024351849672088</v>
      </c>
      <c r="AY421" s="60">
        <f t="shared" si="150"/>
        <v>-0.10850645272668615</v>
      </c>
      <c r="AZ421" s="60">
        <f t="shared" si="151"/>
        <v>2.9158453969454019</v>
      </c>
      <c r="BA421" s="67">
        <v>44.425447836031097</v>
      </c>
      <c r="BB421" s="60">
        <v>-1.5938779596708699</v>
      </c>
      <c r="BC421" s="67">
        <v>42.831569876360227</v>
      </c>
      <c r="BD421" s="60" t="e">
        <f ca="1">_xll.BDP($H421,BD$1)</f>
        <v>#NAME?</v>
      </c>
      <c r="BE421" s="60" t="e">
        <f t="shared" ca="1" si="152"/>
        <v>#NAME?</v>
      </c>
      <c r="BF421" s="63">
        <v>557.94399999999996</v>
      </c>
      <c r="BG421" s="63">
        <v>595.94399999999996</v>
      </c>
      <c r="BH421" s="63">
        <v>636.70600000000002</v>
      </c>
      <c r="BI421" s="63">
        <v>610.57900000000006</v>
      </c>
      <c r="BJ421" s="63">
        <v>681.38</v>
      </c>
      <c r="BK421" s="63">
        <v>728.92</v>
      </c>
      <c r="BL421" s="45">
        <f t="shared" ca="1" si="153"/>
        <v>0</v>
      </c>
      <c r="BM421" s="45">
        <f t="shared" ca="1" si="154"/>
        <v>0</v>
      </c>
      <c r="BN421" s="45">
        <f t="shared" ca="1" si="155"/>
        <v>0</v>
      </c>
      <c r="BO421" s="45">
        <f t="shared" ca="1" si="156"/>
        <v>0</v>
      </c>
      <c r="BP421" s="45">
        <f t="shared" ca="1" si="157"/>
        <v>0</v>
      </c>
      <c r="BQ421" s="45">
        <f t="shared" ca="1" si="158"/>
        <v>0</v>
      </c>
      <c r="BR421" s="29">
        <f t="shared" ca="1" si="159"/>
        <v>0</v>
      </c>
      <c r="CI421" s="125">
        <f t="shared" si="147"/>
        <v>0.61665260424750634</v>
      </c>
      <c r="CJ421">
        <f t="shared" si="169"/>
        <v>0</v>
      </c>
      <c r="CK421">
        <f t="shared" si="170"/>
        <v>0</v>
      </c>
      <c r="CL421">
        <f t="shared" si="171"/>
        <v>0</v>
      </c>
      <c r="CM421">
        <f t="shared" si="172"/>
        <v>0</v>
      </c>
      <c r="CN421">
        <f t="shared" si="173"/>
        <v>0</v>
      </c>
      <c r="CO421">
        <f t="shared" si="174"/>
        <v>0</v>
      </c>
      <c r="CP421">
        <f t="shared" si="175"/>
        <v>1</v>
      </c>
      <c r="CR421" t="e">
        <f ca="1">_xll.BDP($H421,CR$1)</f>
        <v>#NAME?</v>
      </c>
      <c r="CS421" t="e">
        <f ca="1">_xll.BDP($H421,CS$1)</f>
        <v>#NAME?</v>
      </c>
      <c r="CT421" s="121" t="e">
        <f ca="1">_xll.BDP($H421,CT$1)</f>
        <v>#NAME?</v>
      </c>
      <c r="CU421" s="122" t="e">
        <f ca="1">_xll.BDP($H421,CU$1)</f>
        <v>#NAME?</v>
      </c>
      <c r="CV421" s="122" t="e">
        <f ca="1">_xll.BDP($H421,CV$1)</f>
        <v>#NAME?</v>
      </c>
      <c r="CW421" s="122" t="e">
        <f ca="1">_xll.BDP($H421,CW$1)</f>
        <v>#NAME?</v>
      </c>
      <c r="CX421" s="34"/>
      <c r="CY421" s="34"/>
      <c r="CZ421" s="34"/>
      <c r="DA421" s="34"/>
      <c r="DB421" s="129"/>
      <c r="DC421" s="129"/>
      <c r="DD421" s="129"/>
      <c r="DE421" s="63"/>
      <c r="DF421" s="63"/>
      <c r="DH421" s="67"/>
      <c r="DI421" s="60"/>
      <c r="DJ421" s="60"/>
      <c r="DK421" s="60"/>
      <c r="DL421" s="67"/>
      <c r="DM421" s="60"/>
      <c r="DN421" s="67"/>
      <c r="DO421" s="60"/>
      <c r="DP421" s="63"/>
      <c r="DQ421" s="63"/>
      <c r="DR421" s="63"/>
      <c r="DS421" s="63"/>
      <c r="DT421" s="63"/>
      <c r="DU421" s="63"/>
      <c r="DV421" s="45"/>
      <c r="DW421" s="45"/>
      <c r="DX421" s="45"/>
      <c r="DY421" s="45"/>
      <c r="DZ421" s="45"/>
      <c r="EA421" s="45"/>
      <c r="EB421" s="29"/>
      <c r="EC421" s="45"/>
      <c r="ED421" s="29"/>
    </row>
    <row r="422" spans="1:134" hidden="1" x14ac:dyDescent="0.3">
      <c r="A422" t="str">
        <f t="shared" si="160"/>
        <v>14A</v>
      </c>
      <c r="B422">
        <v>14</v>
      </c>
      <c r="C422" s="31" t="s">
        <v>3295</v>
      </c>
      <c r="D422" s="31">
        <v>1</v>
      </c>
      <c r="E422" s="31">
        <v>1</v>
      </c>
      <c r="F422" s="33">
        <v>0.25</v>
      </c>
      <c r="G422" s="31" t="s">
        <v>2987</v>
      </c>
      <c r="H422" s="24" t="s">
        <v>2656</v>
      </c>
      <c r="I422" s="24">
        <v>1320</v>
      </c>
      <c r="J422" s="25" t="str">
        <f t="shared" si="168"/>
        <v>1320NIBEB SS Equity</v>
      </c>
      <c r="K422" s="25" t="s">
        <v>2657</v>
      </c>
      <c r="L422" s="25">
        <v>0.34971209142396897</v>
      </c>
      <c r="M422" s="25">
        <v>0.34717139600455937</v>
      </c>
      <c r="N422" s="25">
        <v>0.14545423293411014</v>
      </c>
      <c r="O422" s="25">
        <v>0.16872212017843086</v>
      </c>
      <c r="P422" s="26">
        <v>10.852939981307653</v>
      </c>
      <c r="Q422" s="27">
        <v>8.4299108775874014</v>
      </c>
      <c r="R422" s="27">
        <v>10.250527099094629</v>
      </c>
      <c r="S422" s="25">
        <v>16.801237113652313</v>
      </c>
      <c r="T422" s="28">
        <v>18.402335853859398</v>
      </c>
      <c r="U422" s="25">
        <v>0.19921935987509759</v>
      </c>
      <c r="V422" s="28">
        <v>0.92129963898916967</v>
      </c>
      <c r="W422" s="28">
        <v>0.9553335711737424</v>
      </c>
      <c r="X422" s="28" t="e">
        <v>#N/A</v>
      </c>
      <c r="Y422" s="28">
        <v>17.419482363180304</v>
      </c>
      <c r="Z422" s="28">
        <v>23.17799330947603</v>
      </c>
      <c r="AA422" s="28">
        <v>16669000000</v>
      </c>
      <c r="AB422" s="28">
        <v>34299000000</v>
      </c>
      <c r="AC422" s="28" t="e">
        <v>#N/A</v>
      </c>
      <c r="AD422" s="30">
        <v>3151000000</v>
      </c>
      <c r="AE422" s="36">
        <v>0</v>
      </c>
      <c r="AF422" s="66" t="e">
        <f ca="1">_xll.BDP($H422,AF$1)/1000000</f>
        <v>#NAME?</v>
      </c>
      <c r="AG422" s="66" t="e">
        <f ca="1">_xll.BDP($H422,AG$1)</f>
        <v>#NAME?</v>
      </c>
      <c r="AH422" s="67" t="e">
        <f ca="1">_xll.BDP($H422,AH$1)</f>
        <v>#NAME?</v>
      </c>
      <c r="AI422" s="67" t="e">
        <f ca="1">_xll.BDP($H422,AI$1)</f>
        <v>#NAME?</v>
      </c>
      <c r="AJ422" s="67" t="e">
        <f ca="1">_xll.BDP($H422,AJ$1)</f>
        <v>#NAME?</v>
      </c>
      <c r="AK422" s="67" t="e">
        <f ca="1">_xll.BDP($H422,AK$1)</f>
        <v>#NAME?</v>
      </c>
      <c r="AL422" s="67" t="e">
        <f ca="1">_xll.BDP($H422,AL$1)</f>
        <v>#NAME?</v>
      </c>
      <c r="AM422" s="34" t="e">
        <f ca="1">_xll.BDP($H422,AM$1)</f>
        <v>#NAME?</v>
      </c>
      <c r="AN422" s="34" t="e">
        <f ca="1">_xll.BDP($H422,AN$1)</f>
        <v>#NAME?</v>
      </c>
      <c r="AO422" s="34" t="e">
        <f ca="1">_xll.BDP($H422,AO$1)</f>
        <v>#NAME?</v>
      </c>
      <c r="AP422" s="34" t="e">
        <f ca="1">_xll.BDP($H422,AP$1)</f>
        <v>#NAME?</v>
      </c>
      <c r="AQ422" s="129">
        <v>0.2728931</v>
      </c>
      <c r="AR422" s="129">
        <v>0.33248810000000001</v>
      </c>
      <c r="AS422" s="129">
        <v>0.36098550000000001</v>
      </c>
      <c r="AT422" s="63" t="s">
        <v>3535</v>
      </c>
      <c r="AU422" s="63" t="s">
        <v>3535</v>
      </c>
      <c r="AV422" t="str">
        <f t="shared" si="148"/>
        <v>16/06/1997</v>
      </c>
      <c r="AW422" s="67">
        <v>0.69207833918030459</v>
      </c>
      <c r="AX422" s="60">
        <f t="shared" si="149"/>
        <v>0.69207833918030459</v>
      </c>
      <c r="AY422" s="60">
        <f t="shared" si="150"/>
        <v>0</v>
      </c>
      <c r="AZ422" s="60">
        <f t="shared" si="151"/>
        <v>0.69207833918030459</v>
      </c>
      <c r="BA422" s="67">
        <v>30.541791679407531</v>
      </c>
      <c r="BB422" s="60">
        <v>0</v>
      </c>
      <c r="BC422" s="67">
        <v>30.541791679407531</v>
      </c>
      <c r="BD422" s="60" t="e">
        <f ca="1">_xll.BDP($H422,BD$1)</f>
        <v>#NAME?</v>
      </c>
      <c r="BE422" s="60" t="e">
        <f t="shared" ca="1" si="152"/>
        <v>#NAME?</v>
      </c>
      <c r="BF422" s="63">
        <v>5567.7269999999999</v>
      </c>
      <c r="BG422" s="63">
        <v>6485.5380000000005</v>
      </c>
      <c r="BH422" s="63">
        <v>7425.4549999999999</v>
      </c>
      <c r="BI422" s="63">
        <v>1918.271</v>
      </c>
      <c r="BJ422" s="63">
        <v>4733.5330000000004</v>
      </c>
      <c r="BK422" s="63">
        <v>5923.0630000000001</v>
      </c>
      <c r="BL422" s="45">
        <f t="shared" ca="1" si="153"/>
        <v>0</v>
      </c>
      <c r="BM422" s="45">
        <f t="shared" ca="1" si="154"/>
        <v>0</v>
      </c>
      <c r="BN422" s="45">
        <f t="shared" ca="1" si="155"/>
        <v>0</v>
      </c>
      <c r="BO422" s="45">
        <f t="shared" ca="1" si="156"/>
        <v>0</v>
      </c>
      <c r="BP422" s="45">
        <f t="shared" ca="1" si="157"/>
        <v>0</v>
      </c>
      <c r="BQ422" s="45">
        <f t="shared" ca="1" si="158"/>
        <v>0</v>
      </c>
      <c r="BR422" s="29">
        <f t="shared" ca="1" si="159"/>
        <v>0</v>
      </c>
      <c r="CI422" s="125">
        <f t="shared" si="147"/>
        <v>0.34971209142396897</v>
      </c>
      <c r="CJ422">
        <f t="shared" si="169"/>
        <v>0</v>
      </c>
      <c r="CK422">
        <f t="shared" si="170"/>
        <v>0</v>
      </c>
      <c r="CL422">
        <f t="shared" si="171"/>
        <v>0</v>
      </c>
      <c r="CM422">
        <f t="shared" si="172"/>
        <v>0</v>
      </c>
      <c r="CN422">
        <f t="shared" si="173"/>
        <v>1</v>
      </c>
      <c r="CO422">
        <f t="shared" si="174"/>
        <v>0</v>
      </c>
      <c r="CP422">
        <f t="shared" si="175"/>
        <v>0</v>
      </c>
      <c r="CR422" t="e">
        <f ca="1">_xll.BDP($H422,CR$1)</f>
        <v>#NAME?</v>
      </c>
      <c r="CS422" t="e">
        <f ca="1">_xll.BDP($H422,CS$1)</f>
        <v>#NAME?</v>
      </c>
      <c r="CT422" s="121" t="e">
        <f ca="1">_xll.BDP($H422,CT$1)</f>
        <v>#NAME?</v>
      </c>
      <c r="CU422" s="122" t="e">
        <f ca="1">_xll.BDP($H422,CU$1)</f>
        <v>#NAME?</v>
      </c>
      <c r="CV422" s="122" t="e">
        <f ca="1">_xll.BDP($H422,CV$1)</f>
        <v>#NAME?</v>
      </c>
      <c r="CW422" s="122" t="e">
        <f ca="1">_xll.BDP($H422,CW$1)</f>
        <v>#NAME?</v>
      </c>
      <c r="CX422" s="34"/>
      <c r="CY422" s="34"/>
      <c r="CZ422" s="34"/>
      <c r="DA422" s="34"/>
      <c r="DB422" s="129"/>
      <c r="DC422" s="129"/>
      <c r="DD422" s="129"/>
      <c r="DE422" s="63"/>
      <c r="DF422" s="63"/>
      <c r="DH422" s="67"/>
      <c r="DI422" s="60"/>
      <c r="DJ422" s="60"/>
      <c r="DK422" s="60"/>
      <c r="DL422" s="67"/>
      <c r="DM422" s="60"/>
      <c r="DN422" s="67"/>
      <c r="DO422" s="60"/>
      <c r="DP422" s="63"/>
      <c r="DQ422" s="63"/>
      <c r="DR422" s="63"/>
      <c r="DS422" s="63"/>
      <c r="DT422" s="63"/>
      <c r="DU422" s="63"/>
      <c r="DV422" s="45"/>
      <c r="DW422" s="45"/>
      <c r="DX422" s="45"/>
      <c r="DY422" s="45"/>
      <c r="DZ422" s="45"/>
      <c r="EA422" s="45"/>
      <c r="EB422" s="29"/>
      <c r="EC422" s="45"/>
      <c r="ED422" s="29"/>
    </row>
    <row r="423" spans="1:134" hidden="1" x14ac:dyDescent="0.3">
      <c r="A423" t="str">
        <f t="shared" si="160"/>
        <v>14A</v>
      </c>
      <c r="B423">
        <v>14</v>
      </c>
      <c r="C423" s="31" t="s">
        <v>3295</v>
      </c>
      <c r="D423" s="31">
        <v>2</v>
      </c>
      <c r="E423" s="31">
        <v>2</v>
      </c>
      <c r="F423" s="33">
        <v>0.14000000000000001</v>
      </c>
      <c r="G423" s="31" t="s">
        <v>2974</v>
      </c>
      <c r="H423" s="24" t="s">
        <v>332</v>
      </c>
      <c r="I423" s="24">
        <v>1332</v>
      </c>
      <c r="J423" s="25" t="str">
        <f t="shared" si="168"/>
        <v>1332CBRE US Equity</v>
      </c>
      <c r="K423" s="25" t="s">
        <v>1016</v>
      </c>
      <c r="L423" s="25">
        <v>0.26124798418944828</v>
      </c>
      <c r="M423" s="25">
        <v>0.32371022588029807</v>
      </c>
      <c r="N423" s="25">
        <v>0.14623412907743705</v>
      </c>
      <c r="O423" s="25">
        <v>0.17873987115402359</v>
      </c>
      <c r="P423" s="26">
        <v>8.3680688884835313</v>
      </c>
      <c r="Q423" s="27">
        <v>6.7991411262310271</v>
      </c>
      <c r="R423" s="27">
        <v>13.863790780110358</v>
      </c>
      <c r="S423" s="25">
        <v>8.1195701807348524</v>
      </c>
      <c r="T423" s="28">
        <v>8.9147498044488174</v>
      </c>
      <c r="U423" s="25">
        <v>0.22821833543019479</v>
      </c>
      <c r="V423" s="28">
        <v>2.0432265869429189</v>
      </c>
      <c r="W423" s="28">
        <v>0.41095435746206971</v>
      </c>
      <c r="X423" s="28">
        <v>1.7245790901182129E-2</v>
      </c>
      <c r="Y423" s="28">
        <v>10.255509754919261</v>
      </c>
      <c r="Z423" s="28">
        <v>10.841700964572087</v>
      </c>
      <c r="AA423" s="28">
        <v>6002427000</v>
      </c>
      <c r="AB423" s="28">
        <v>10870809000</v>
      </c>
      <c r="AC423" s="28">
        <v>141575000</v>
      </c>
      <c r="AD423" s="30">
        <v>1277838000</v>
      </c>
      <c r="AE423" s="36">
        <v>0.11079260438334124</v>
      </c>
      <c r="AF423" s="66" t="e">
        <f ca="1">_xll.BDP($H423,AF$1)/1000000</f>
        <v>#NAME?</v>
      </c>
      <c r="AG423" s="66" t="e">
        <f ca="1">_xll.BDP($H423,AG$1)</f>
        <v>#NAME?</v>
      </c>
      <c r="AH423" s="67" t="e">
        <f ca="1">_xll.BDP($H423,AH$1)</f>
        <v>#NAME?</v>
      </c>
      <c r="AI423" s="67" t="e">
        <f ca="1">_xll.BDP($H423,AI$1)</f>
        <v>#NAME?</v>
      </c>
      <c r="AJ423" s="67" t="e">
        <f ca="1">_xll.BDP($H423,AJ$1)</f>
        <v>#NAME?</v>
      </c>
      <c r="AK423" s="67" t="e">
        <f ca="1">_xll.BDP($H423,AK$1)</f>
        <v>#NAME?</v>
      </c>
      <c r="AL423" s="67" t="e">
        <f ca="1">_xll.BDP($H423,AL$1)</f>
        <v>#NAME?</v>
      </c>
      <c r="AM423" s="34" t="e">
        <f ca="1">_xll.BDP($H423,AM$1)</f>
        <v>#NAME?</v>
      </c>
      <c r="AN423" s="34" t="e">
        <f ca="1">_xll.BDP($H423,AN$1)</f>
        <v>#NAME?</v>
      </c>
      <c r="AO423" s="34" t="e">
        <f ca="1">_xll.BDP($H423,AO$1)</f>
        <v>#NAME?</v>
      </c>
      <c r="AP423" s="34" t="e">
        <f ca="1">_xll.BDP($H423,AP$1)</f>
        <v>#NAME?</v>
      </c>
      <c r="AQ423" s="129" t="e">
        <v>#VALUE!</v>
      </c>
      <c r="AR423" s="129">
        <v>0.14266619999999999</v>
      </c>
      <c r="AS423" s="129">
        <v>0.11992599999999999</v>
      </c>
      <c r="AT423" s="63" t="s">
        <v>3542</v>
      </c>
      <c r="AU423" s="63" t="s">
        <v>3542</v>
      </c>
      <c r="AV423" t="str">
        <f t="shared" si="148"/>
        <v>10/06/2004</v>
      </c>
      <c r="AW423" s="67" t="s">
        <v>3317</v>
      </c>
      <c r="AX423" s="60">
        <f t="shared" si="149"/>
        <v>0</v>
      </c>
      <c r="AY423" s="60">
        <f t="shared" ca="1" si="150"/>
        <v>0</v>
      </c>
      <c r="AZ423" s="60">
        <f t="shared" ca="1" si="151"/>
        <v>0</v>
      </c>
      <c r="BA423" s="67">
        <v>0</v>
      </c>
      <c r="BB423" s="60">
        <v>112.39999923807854</v>
      </c>
      <c r="BC423" s="67">
        <v>112.39999923807854</v>
      </c>
      <c r="BD423" s="60" t="e">
        <f ca="1">_xll.BDP($H423,BD$1)</f>
        <v>#NAME?</v>
      </c>
      <c r="BE423" s="60" t="e">
        <f t="shared" ca="1" si="152"/>
        <v>#NAME?</v>
      </c>
      <c r="BF423" s="63">
        <v>1474.3330000000001</v>
      </c>
      <c r="BG423" s="63">
        <v>1748.1110000000001</v>
      </c>
      <c r="BH423" s="63">
        <v>1941.25</v>
      </c>
      <c r="BI423" s="63">
        <v>881.62099999999998</v>
      </c>
      <c r="BJ423" s="63">
        <v>1808.4680000000001</v>
      </c>
      <c r="BK423" s="63">
        <v>1998.6870000000001</v>
      </c>
      <c r="BL423" s="45">
        <f t="shared" ca="1" si="153"/>
        <v>0</v>
      </c>
      <c r="BM423" s="45">
        <f t="shared" ca="1" si="154"/>
        <v>0</v>
      </c>
      <c r="BN423" s="45">
        <f t="shared" ca="1" si="155"/>
        <v>0</v>
      </c>
      <c r="BO423" s="45">
        <f t="shared" ca="1" si="156"/>
        <v>0</v>
      </c>
      <c r="BP423" s="45">
        <f t="shared" ca="1" si="157"/>
        <v>0</v>
      </c>
      <c r="BQ423" s="45">
        <f t="shared" ca="1" si="158"/>
        <v>0</v>
      </c>
      <c r="BR423" s="29">
        <f t="shared" ca="1" si="159"/>
        <v>0</v>
      </c>
      <c r="CI423" s="125">
        <f t="shared" si="147"/>
        <v>0.26124798418944828</v>
      </c>
      <c r="CJ423">
        <f t="shared" si="169"/>
        <v>0</v>
      </c>
      <c r="CK423">
        <f t="shared" si="170"/>
        <v>0</v>
      </c>
      <c r="CL423">
        <f t="shared" si="171"/>
        <v>0</v>
      </c>
      <c r="CM423">
        <f t="shared" si="172"/>
        <v>1</v>
      </c>
      <c r="CN423">
        <f t="shared" si="173"/>
        <v>0</v>
      </c>
      <c r="CO423">
        <f t="shared" si="174"/>
        <v>0</v>
      </c>
      <c r="CP423">
        <f t="shared" si="175"/>
        <v>0</v>
      </c>
      <c r="CR423" t="e">
        <f ca="1">_xll.BDP($H423,CR$1)</f>
        <v>#NAME?</v>
      </c>
      <c r="CS423" t="e">
        <f ca="1">_xll.BDP($H423,CS$1)</f>
        <v>#NAME?</v>
      </c>
      <c r="CT423" s="121" t="e">
        <f ca="1">_xll.BDP($H423,CT$1)</f>
        <v>#NAME?</v>
      </c>
      <c r="CU423" s="122" t="e">
        <f ca="1">_xll.BDP($H423,CU$1)</f>
        <v>#NAME?</v>
      </c>
      <c r="CV423" s="122" t="e">
        <f ca="1">_xll.BDP($H423,CV$1)</f>
        <v>#NAME?</v>
      </c>
      <c r="CW423" s="122" t="e">
        <f ca="1">_xll.BDP($H423,CW$1)</f>
        <v>#NAME?</v>
      </c>
      <c r="CX423" s="34"/>
      <c r="CY423" s="34"/>
      <c r="CZ423" s="34"/>
      <c r="DA423" s="34"/>
      <c r="DB423" s="129"/>
      <c r="DC423" s="129"/>
      <c r="DD423" s="129"/>
      <c r="DE423" s="63"/>
      <c r="DF423" s="63"/>
      <c r="DH423" s="67"/>
      <c r="DI423" s="60"/>
      <c r="DJ423" s="60"/>
      <c r="DK423" s="60"/>
      <c r="DL423" s="67"/>
      <c r="DM423" s="60"/>
      <c r="DN423" s="67"/>
      <c r="DO423" s="60"/>
      <c r="DP423" s="63"/>
      <c r="DQ423" s="63"/>
      <c r="DR423" s="63"/>
      <c r="DS423" s="63"/>
      <c r="DT423" s="63"/>
      <c r="DU423" s="63"/>
      <c r="DV423" s="45"/>
      <c r="DW423" s="45"/>
      <c r="DX423" s="45"/>
      <c r="DY423" s="45"/>
      <c r="DZ423" s="45"/>
      <c r="EA423" s="45"/>
      <c r="EB423" s="29"/>
      <c r="EC423" s="45"/>
      <c r="ED423" s="29"/>
    </row>
    <row r="424" spans="1:134" hidden="1" x14ac:dyDescent="0.3">
      <c r="A424" t="str">
        <f t="shared" si="160"/>
        <v>14A</v>
      </c>
      <c r="B424">
        <v>14</v>
      </c>
      <c r="C424" s="31" t="s">
        <v>3295</v>
      </c>
      <c r="D424" s="31">
        <v>6</v>
      </c>
      <c r="E424" s="31">
        <v>1</v>
      </c>
      <c r="F424" s="33">
        <v>0.17</v>
      </c>
      <c r="G424" s="31" t="s">
        <v>2408</v>
      </c>
      <c r="H424" s="24" t="s">
        <v>396</v>
      </c>
      <c r="I424" s="24">
        <v>1335</v>
      </c>
      <c r="J424" s="25" t="str">
        <f t="shared" si="168"/>
        <v>1335NXST US Equity</v>
      </c>
      <c r="K424" s="25" t="s">
        <v>1088</v>
      </c>
      <c r="L424" s="25">
        <v>0.17223714966363263</v>
      </c>
      <c r="M424" s="25">
        <v>0.21668614845119813</v>
      </c>
      <c r="N424" s="25">
        <v>0.1179585980136503</v>
      </c>
      <c r="O424" s="25">
        <v>0.15125244778067884</v>
      </c>
      <c r="P424" s="26">
        <v>11.650189964755892</v>
      </c>
      <c r="Q424" s="27">
        <v>8.7119566636369559</v>
      </c>
      <c r="R424" s="27">
        <v>29.983573117677853</v>
      </c>
      <c r="S424" s="25">
        <v>37.626879522014306</v>
      </c>
      <c r="T424" s="28">
        <v>42.350796392247169</v>
      </c>
      <c r="U424" s="25">
        <v>0.71440597705987585</v>
      </c>
      <c r="V424" s="28">
        <v>3.2531506061622504</v>
      </c>
      <c r="W424" s="28">
        <v>0.21285301668806161</v>
      </c>
      <c r="X424" s="28" t="e">
        <v>#N/A</v>
      </c>
      <c r="Y424" s="28">
        <v>16.296571637882856</v>
      </c>
      <c r="Z424" s="28">
        <v>14.217852552873577</v>
      </c>
      <c r="AA424" s="28">
        <v>6844000000</v>
      </c>
      <c r="AB424" s="28">
        <v>9804800000</v>
      </c>
      <c r="AC424" s="28">
        <v>62500000</v>
      </c>
      <c r="AD424" s="30">
        <v>1378100000</v>
      </c>
      <c r="AE424" s="36">
        <v>4.5352296640301867E-2</v>
      </c>
      <c r="AF424" s="66" t="e">
        <f ca="1">_xll.BDP($H424,AF$1)/1000000</f>
        <v>#NAME?</v>
      </c>
      <c r="AG424" s="66" t="e">
        <f ca="1">_xll.BDP($H424,AG$1)</f>
        <v>#NAME?</v>
      </c>
      <c r="AH424" s="67" t="e">
        <f ca="1">_xll.BDP($H424,AH$1)</f>
        <v>#NAME?</v>
      </c>
      <c r="AI424" s="67" t="e">
        <f ca="1">_xll.BDP($H424,AI$1)</f>
        <v>#NAME?</v>
      </c>
      <c r="AJ424" s="67" t="e">
        <f ca="1">_xll.BDP($H424,AJ$1)</f>
        <v>#NAME?</v>
      </c>
      <c r="AK424" s="67" t="e">
        <f ca="1">_xll.BDP($H424,AK$1)</f>
        <v>#NAME?</v>
      </c>
      <c r="AL424" s="67" t="e">
        <f ca="1">_xll.BDP($H424,AL$1)</f>
        <v>#NAME?</v>
      </c>
      <c r="AM424" s="34" t="e">
        <f ca="1">_xll.BDP($H424,AM$1)</f>
        <v>#NAME?</v>
      </c>
      <c r="AN424" s="34" t="e">
        <f ca="1">_xll.BDP($H424,AN$1)</f>
        <v>#NAME?</v>
      </c>
      <c r="AO424" s="34" t="e">
        <f ca="1">_xll.BDP($H424,AO$1)</f>
        <v>#NAME?</v>
      </c>
      <c r="AP424" s="34" t="e">
        <f ca="1">_xll.BDP($H424,AP$1)</f>
        <v>#NAME?</v>
      </c>
      <c r="AQ424" s="129" t="e">
        <v>#VALUE!</v>
      </c>
      <c r="AR424" s="129">
        <v>0.32578740000000006</v>
      </c>
      <c r="AS424" s="129">
        <v>0.17251320000000001</v>
      </c>
      <c r="AT424" s="63" t="s">
        <v>3544</v>
      </c>
      <c r="AU424" s="63" t="s">
        <v>3544</v>
      </c>
      <c r="AV424" t="str">
        <f t="shared" si="148"/>
        <v>24/11/2003</v>
      </c>
      <c r="AW424" s="67">
        <v>2.9706238834676157</v>
      </c>
      <c r="AX424" s="60">
        <f t="shared" si="149"/>
        <v>2.9706238834676157</v>
      </c>
      <c r="AY424" s="60">
        <f t="shared" si="150"/>
        <v>18.468833417833075</v>
      </c>
      <c r="AZ424" s="60">
        <f t="shared" si="151"/>
        <v>21.439457301300692</v>
      </c>
      <c r="BA424" s="67">
        <v>13.307593017422626</v>
      </c>
      <c r="BB424" s="60">
        <v>82.73538767358275</v>
      </c>
      <c r="BC424" s="67">
        <v>96.042980691005368</v>
      </c>
      <c r="BD424" s="60" t="e">
        <f ca="1">_xll.BDP($H424,BD$1)</f>
        <v>#NAME?</v>
      </c>
      <c r="BE424" s="60" t="e">
        <f t="shared" ca="1" si="152"/>
        <v>#NAME?</v>
      </c>
      <c r="BF424" s="63">
        <v>565.9</v>
      </c>
      <c r="BG424" s="63">
        <v>1073.3</v>
      </c>
      <c r="BH424" s="63">
        <v>805.625</v>
      </c>
      <c r="BI424" s="63">
        <v>967.48500000000001</v>
      </c>
      <c r="BJ424" s="63">
        <v>1506.171</v>
      </c>
      <c r="BK424" s="63">
        <v>1234.835</v>
      </c>
      <c r="BL424" s="45">
        <f t="shared" ca="1" si="153"/>
        <v>0</v>
      </c>
      <c r="BM424" s="45">
        <f t="shared" ca="1" si="154"/>
        <v>0</v>
      </c>
      <c r="BN424" s="45">
        <f t="shared" ca="1" si="155"/>
        <v>0</v>
      </c>
      <c r="BO424" s="45">
        <f t="shared" ca="1" si="156"/>
        <v>0</v>
      </c>
      <c r="BP424" s="45">
        <f t="shared" ca="1" si="157"/>
        <v>0</v>
      </c>
      <c r="BQ424" s="45">
        <f t="shared" ca="1" si="158"/>
        <v>0</v>
      </c>
      <c r="BR424" s="29">
        <f t="shared" ca="1" si="159"/>
        <v>0</v>
      </c>
      <c r="CI424" s="125">
        <f t="shared" si="147"/>
        <v>0.17223714966363263</v>
      </c>
      <c r="CJ424">
        <f t="shared" si="169"/>
        <v>0</v>
      </c>
      <c r="CK424">
        <f t="shared" si="170"/>
        <v>0</v>
      </c>
      <c r="CL424">
        <f t="shared" si="171"/>
        <v>1</v>
      </c>
      <c r="CM424">
        <f t="shared" si="172"/>
        <v>0</v>
      </c>
      <c r="CN424">
        <f t="shared" si="173"/>
        <v>0</v>
      </c>
      <c r="CO424">
        <f t="shared" si="174"/>
        <v>0</v>
      </c>
      <c r="CP424">
        <f t="shared" si="175"/>
        <v>0</v>
      </c>
      <c r="CR424" t="e">
        <f ca="1">_xll.BDP($H424,CR$1)</f>
        <v>#NAME?</v>
      </c>
      <c r="CS424" t="e">
        <f ca="1">_xll.BDP($H424,CS$1)</f>
        <v>#NAME?</v>
      </c>
      <c r="CT424" s="121" t="e">
        <f ca="1">_xll.BDP($H424,CT$1)</f>
        <v>#NAME?</v>
      </c>
      <c r="CU424" s="122" t="e">
        <f ca="1">_xll.BDP($H424,CU$1)</f>
        <v>#NAME?</v>
      </c>
      <c r="CV424" s="122" t="e">
        <f ca="1">_xll.BDP($H424,CV$1)</f>
        <v>#NAME?</v>
      </c>
      <c r="CW424" s="122" t="e">
        <f ca="1">_xll.BDP($H424,CW$1)</f>
        <v>#NAME?</v>
      </c>
      <c r="CX424" s="34"/>
      <c r="CY424" s="34"/>
      <c r="CZ424" s="34"/>
      <c r="DA424" s="34"/>
      <c r="DB424" s="129"/>
      <c r="DC424" s="129"/>
      <c r="DD424" s="129"/>
      <c r="DE424" s="63"/>
      <c r="DF424" s="63"/>
      <c r="DH424" s="67"/>
      <c r="DI424" s="60"/>
      <c r="DJ424" s="60"/>
      <c r="DK424" s="60"/>
      <c r="DL424" s="67"/>
      <c r="DM424" s="60"/>
      <c r="DN424" s="67"/>
      <c r="DO424" s="60"/>
      <c r="DP424" s="63"/>
      <c r="DQ424" s="63"/>
      <c r="DR424" s="63"/>
      <c r="DS424" s="63"/>
      <c r="DT424" s="63"/>
      <c r="DU424" s="63"/>
      <c r="DV424" s="45"/>
      <c r="DW424" s="45"/>
      <c r="DX424" s="45"/>
      <c r="DY424" s="45"/>
      <c r="DZ424" s="45"/>
      <c r="EA424" s="45"/>
      <c r="EB424" s="29"/>
      <c r="EC424" s="45"/>
      <c r="ED424" s="29"/>
    </row>
    <row r="425" spans="1:134" hidden="1" x14ac:dyDescent="0.3">
      <c r="A425" t="str">
        <f t="shared" si="160"/>
        <v>14A</v>
      </c>
      <c r="B425">
        <v>14</v>
      </c>
      <c r="C425" s="31" t="s">
        <v>3295</v>
      </c>
      <c r="D425" s="31">
        <v>3</v>
      </c>
      <c r="E425" s="31">
        <v>1</v>
      </c>
      <c r="F425" s="33">
        <v>0.17</v>
      </c>
      <c r="G425" s="31" t="s">
        <v>2888</v>
      </c>
      <c r="H425" s="24" t="s">
        <v>1327</v>
      </c>
      <c r="I425" s="24">
        <v>1344</v>
      </c>
      <c r="J425" s="25" t="str">
        <f t="shared" si="168"/>
        <v>1344AMP IM Equity</v>
      </c>
      <c r="K425" s="25" t="s">
        <v>1328</v>
      </c>
      <c r="L425" s="25">
        <v>0.42953802061358493</v>
      </c>
      <c r="M425" s="25">
        <v>0.50827228783575029</v>
      </c>
      <c r="N425" s="25">
        <v>0.10525017801818351</v>
      </c>
      <c r="O425" s="25">
        <v>0.12331512877908583</v>
      </c>
      <c r="P425" s="26">
        <v>10.515587662780773</v>
      </c>
      <c r="Q425" s="27">
        <v>7.7180078277464963</v>
      </c>
      <c r="R425" s="27">
        <v>17.512872606293207</v>
      </c>
      <c r="S425" s="25">
        <v>22.092529628178138</v>
      </c>
      <c r="T425" s="28">
        <v>24.788190980621252</v>
      </c>
      <c r="U425" s="25">
        <v>0.70680411892663031</v>
      </c>
      <c r="V425" s="28">
        <v>2.4403186515302102</v>
      </c>
      <c r="W425" s="28">
        <v>0.29372243088369254</v>
      </c>
      <c r="X425" s="28" t="e">
        <v>#N/A</v>
      </c>
      <c r="Y425" s="28">
        <v>11.585995362976758</v>
      </c>
      <c r="Z425" s="28">
        <v>11.040585457086616</v>
      </c>
      <c r="AA425" s="28">
        <v>561876000</v>
      </c>
      <c r="AB425" s="28">
        <v>2315904000</v>
      </c>
      <c r="AC425" s="28" t="e">
        <v>#N/A</v>
      </c>
      <c r="AD425" s="30">
        <v>459645000</v>
      </c>
      <c r="AE425" s="36">
        <v>0</v>
      </c>
      <c r="AF425" s="66" t="e">
        <f ca="1">_xll.BDP($H425,AF$1)/1000000</f>
        <v>#NAME?</v>
      </c>
      <c r="AG425" s="66" t="e">
        <f ca="1">_xll.BDP($H425,AG$1)</f>
        <v>#NAME?</v>
      </c>
      <c r="AH425" s="67" t="e">
        <f ca="1">_xll.BDP($H425,AH$1)</f>
        <v>#NAME?</v>
      </c>
      <c r="AI425" s="67" t="e">
        <f ca="1">_xll.BDP($H425,AI$1)</f>
        <v>#NAME?</v>
      </c>
      <c r="AJ425" s="67" t="e">
        <f ca="1">_xll.BDP($H425,AJ$1)</f>
        <v>#NAME?</v>
      </c>
      <c r="AK425" s="67" t="e">
        <f ca="1">_xll.BDP($H425,AK$1)</f>
        <v>#NAME?</v>
      </c>
      <c r="AL425" s="67" t="e">
        <f ca="1">_xll.BDP($H425,AL$1)</f>
        <v>#NAME?</v>
      </c>
      <c r="AM425" s="34" t="e">
        <f ca="1">_xll.BDP($H425,AM$1)</f>
        <v>#NAME?</v>
      </c>
      <c r="AN425" s="34" t="e">
        <f ca="1">_xll.BDP($H425,AN$1)</f>
        <v>#NAME?</v>
      </c>
      <c r="AO425" s="34" t="e">
        <f ca="1">_xll.BDP($H425,AO$1)</f>
        <v>#NAME?</v>
      </c>
      <c r="AP425" s="34" t="e">
        <f ca="1">_xll.BDP($H425,AP$1)</f>
        <v>#NAME?</v>
      </c>
      <c r="AQ425" s="129">
        <v>0.16533200000000001</v>
      </c>
      <c r="AR425" s="129">
        <v>0.2407263</v>
      </c>
      <c r="AS425" s="129">
        <v>0.19918040000000001</v>
      </c>
      <c r="AT425" s="63" t="s">
        <v>3549</v>
      </c>
      <c r="AU425" s="63" t="s">
        <v>3549</v>
      </c>
      <c r="AV425" t="str">
        <f t="shared" si="148"/>
        <v>27/06/2001</v>
      </c>
      <c r="AW425" s="67">
        <v>0.9165612884176666</v>
      </c>
      <c r="AX425" s="60">
        <f t="shared" si="149"/>
        <v>0.9165612884176666</v>
      </c>
      <c r="AY425" s="60">
        <f t="shared" si="150"/>
        <v>0</v>
      </c>
      <c r="AZ425" s="60">
        <f t="shared" si="151"/>
        <v>0.9165612884176666</v>
      </c>
      <c r="BA425" s="67">
        <v>35.462443685189164</v>
      </c>
      <c r="BB425" s="60">
        <v>0</v>
      </c>
      <c r="BC425" s="67" t="s">
        <v>3317</v>
      </c>
      <c r="BD425" s="60" t="e">
        <f ca="1">_xll.BDP($H425,BD$1)</f>
        <v>#NAME?</v>
      </c>
      <c r="BE425" s="60" t="e">
        <f t="shared" ca="1" si="152"/>
        <v>#NAME?</v>
      </c>
      <c r="BF425" s="63">
        <v>205.667</v>
      </c>
      <c r="BG425" s="63">
        <v>235.625</v>
      </c>
      <c r="BH425" s="63">
        <v>267.5</v>
      </c>
      <c r="BI425" s="63">
        <v>288.93700000000001</v>
      </c>
      <c r="BJ425" s="63">
        <v>325.30599999999998</v>
      </c>
      <c r="BK425" s="63">
        <v>364.31</v>
      </c>
      <c r="BL425" s="45">
        <f t="shared" ca="1" si="153"/>
        <v>0</v>
      </c>
      <c r="BM425" s="45">
        <f t="shared" ca="1" si="154"/>
        <v>0</v>
      </c>
      <c r="BN425" s="45">
        <f t="shared" ca="1" si="155"/>
        <v>0</v>
      </c>
      <c r="BO425" s="45">
        <f t="shared" ca="1" si="156"/>
        <v>0</v>
      </c>
      <c r="BP425" s="45">
        <f t="shared" ca="1" si="157"/>
        <v>0</v>
      </c>
      <c r="BQ425" s="45">
        <f t="shared" ca="1" si="158"/>
        <v>0</v>
      </c>
      <c r="BR425" s="29">
        <f t="shared" ca="1" si="159"/>
        <v>0</v>
      </c>
      <c r="CI425" s="125">
        <f t="shared" si="147"/>
        <v>0.42953802061358493</v>
      </c>
      <c r="CJ425">
        <f t="shared" si="169"/>
        <v>0</v>
      </c>
      <c r="CK425">
        <f t="shared" si="170"/>
        <v>0</v>
      </c>
      <c r="CL425">
        <f t="shared" si="171"/>
        <v>0</v>
      </c>
      <c r="CM425">
        <f t="shared" si="172"/>
        <v>0</v>
      </c>
      <c r="CN425">
        <f t="shared" si="173"/>
        <v>0</v>
      </c>
      <c r="CO425">
        <f t="shared" si="174"/>
        <v>1</v>
      </c>
      <c r="CP425">
        <f t="shared" si="175"/>
        <v>0</v>
      </c>
      <c r="CR425" t="e">
        <f ca="1">_xll.BDP($H425,CR$1)</f>
        <v>#NAME?</v>
      </c>
      <c r="CS425" t="e">
        <f ca="1">_xll.BDP($H425,CS$1)</f>
        <v>#NAME?</v>
      </c>
      <c r="CT425" s="121" t="e">
        <f ca="1">_xll.BDP($H425,CT$1)</f>
        <v>#NAME?</v>
      </c>
      <c r="CU425" s="122" t="e">
        <f ca="1">_xll.BDP($H425,CU$1)</f>
        <v>#NAME?</v>
      </c>
      <c r="CV425" s="122" t="e">
        <f ca="1">_xll.BDP($H425,CV$1)</f>
        <v>#NAME?</v>
      </c>
      <c r="CW425" s="122" t="e">
        <f ca="1">_xll.BDP($H425,CW$1)</f>
        <v>#NAME?</v>
      </c>
      <c r="CX425" s="34"/>
      <c r="CY425" s="34"/>
      <c r="CZ425" s="34"/>
      <c r="DA425" s="34"/>
      <c r="DB425" s="129"/>
      <c r="DC425" s="129"/>
      <c r="DD425" s="129"/>
      <c r="DE425" s="63"/>
      <c r="DF425" s="63"/>
      <c r="DH425" s="67"/>
      <c r="DI425" s="60"/>
      <c r="DJ425" s="60"/>
      <c r="DK425" s="60"/>
      <c r="DL425" s="67"/>
      <c r="DM425" s="60"/>
      <c r="DN425" s="67"/>
      <c r="DO425" s="60"/>
      <c r="DP425" s="63"/>
      <c r="DQ425" s="63"/>
      <c r="DR425" s="63"/>
      <c r="DS425" s="63"/>
      <c r="DT425" s="63"/>
      <c r="DU425" s="63"/>
      <c r="DV425" s="45"/>
      <c r="DW425" s="45"/>
      <c r="DX425" s="45"/>
      <c r="DY425" s="45"/>
      <c r="DZ425" s="45"/>
      <c r="EA425" s="45"/>
      <c r="EB425" s="29"/>
      <c r="EC425" s="45"/>
      <c r="ED425" s="29"/>
    </row>
    <row r="426" spans="1:134" hidden="1" x14ac:dyDescent="0.3">
      <c r="A426" t="str">
        <f t="shared" si="160"/>
        <v>14A</v>
      </c>
      <c r="B426">
        <v>14</v>
      </c>
      <c r="C426" s="31" t="s">
        <v>3295</v>
      </c>
      <c r="D426" s="31">
        <v>16</v>
      </c>
      <c r="E426" s="31">
        <v>8</v>
      </c>
      <c r="F426" s="33">
        <v>0.16</v>
      </c>
      <c r="G426" s="31" t="s">
        <v>3288</v>
      </c>
      <c r="H426" s="24" t="s">
        <v>1415</v>
      </c>
      <c r="I426" s="24">
        <v>1345</v>
      </c>
      <c r="J426" s="25" t="str">
        <f t="shared" si="168"/>
        <v>1345AUB FP Equity</v>
      </c>
      <c r="K426" s="25" t="s">
        <v>1416</v>
      </c>
      <c r="L426" s="25">
        <v>0.95706462464052211</v>
      </c>
      <c r="M426" s="25">
        <v>1.0257828353161182</v>
      </c>
      <c r="N426" s="25">
        <v>0.25026892872026718</v>
      </c>
      <c r="O426" s="25">
        <v>0.28397706682234497</v>
      </c>
      <c r="P426" s="26">
        <v>13.813913206568806</v>
      </c>
      <c r="Q426" s="27">
        <v>9.9624701665251099</v>
      </c>
      <c r="R426" s="27">
        <v>14.8310182198116</v>
      </c>
      <c r="S426" s="25">
        <v>11.239777078303659</v>
      </c>
      <c r="T426" s="28">
        <v>11.465357601154324</v>
      </c>
      <c r="U426" s="25">
        <v>-0.21982511923688394</v>
      </c>
      <c r="V426" s="28">
        <v>-1.2044005435350684</v>
      </c>
      <c r="W426" s="28">
        <v>0.5623669541615729</v>
      </c>
      <c r="X426" s="28">
        <v>1.7705467161143677E-2</v>
      </c>
      <c r="Y426" s="28">
        <v>7.8291168431653899</v>
      </c>
      <c r="Z426" s="28">
        <v>7.9662394157302696</v>
      </c>
      <c r="AA426" s="28">
        <v>50266000</v>
      </c>
      <c r="AB426" s="28">
        <v>181571000</v>
      </c>
      <c r="AC426" s="28">
        <v>0</v>
      </c>
      <c r="AD426" s="30">
        <v>33451000</v>
      </c>
      <c r="AE426" s="36">
        <v>0</v>
      </c>
      <c r="AF426" s="66" t="e">
        <f ca="1">_xll.BDP($H426,AF$1)/1000000</f>
        <v>#NAME?</v>
      </c>
      <c r="AG426" s="66" t="e">
        <f ca="1">_xll.BDP($H426,AG$1)</f>
        <v>#NAME?</v>
      </c>
      <c r="AH426" s="67" t="e">
        <f ca="1">_xll.BDP($H426,AH$1)</f>
        <v>#NAME?</v>
      </c>
      <c r="AI426" s="67" t="e">
        <f ca="1">_xll.BDP($H426,AI$1)</f>
        <v>#NAME?</v>
      </c>
      <c r="AJ426" s="67" t="e">
        <f ca="1">_xll.BDP($H426,AJ$1)</f>
        <v>#NAME?</v>
      </c>
      <c r="AK426" s="67" t="e">
        <f ca="1">_xll.BDP($H426,AK$1)</f>
        <v>#NAME?</v>
      </c>
      <c r="AL426" s="67" t="e">
        <f ca="1">_xll.BDP($H426,AL$1)</f>
        <v>#NAME?</v>
      </c>
      <c r="AM426" s="34" t="e">
        <f ca="1">_xll.BDP($H426,AM$1)</f>
        <v>#NAME?</v>
      </c>
      <c r="AN426" s="34" t="e">
        <f ca="1">_xll.BDP($H426,AN$1)</f>
        <v>#NAME?</v>
      </c>
      <c r="AO426" s="34" t="e">
        <f ca="1">_xll.BDP($H426,AO$1)</f>
        <v>#NAME?</v>
      </c>
      <c r="AP426" s="34" t="e">
        <f ca="1">_xll.BDP($H426,AP$1)</f>
        <v>#NAME?</v>
      </c>
      <c r="AQ426" s="129">
        <v>0.2021799</v>
      </c>
      <c r="AR426" s="129">
        <v>0.26205839999999997</v>
      </c>
      <c r="AS426" s="129">
        <v>8.1708760000000005E-2</v>
      </c>
      <c r="AT426" s="63" t="s">
        <v>4062</v>
      </c>
      <c r="AU426" s="63" t="s">
        <v>3317</v>
      </c>
      <c r="AV426" t="str">
        <f t="shared" si="148"/>
        <v>15/06/1998</v>
      </c>
      <c r="AW426" s="67">
        <v>2.8004668557379597</v>
      </c>
      <c r="AX426" s="60">
        <f t="shared" si="149"/>
        <v>2.8004668557379597</v>
      </c>
      <c r="AY426" s="60">
        <f t="shared" si="150"/>
        <v>0</v>
      </c>
      <c r="AZ426" s="60">
        <f t="shared" si="151"/>
        <v>2.8004668557379597</v>
      </c>
      <c r="BA426" s="67">
        <v>43.355900215591831</v>
      </c>
      <c r="BB426" s="60">
        <v>0</v>
      </c>
      <c r="BC426" s="67">
        <v>43.355900215591831</v>
      </c>
      <c r="BD426" s="60" t="e">
        <f ca="1">_xll.BDP($H426,BD$1)</f>
        <v>#NAME?</v>
      </c>
      <c r="BE426" s="60" t="e">
        <f t="shared" ca="1" si="152"/>
        <v>#NAME?</v>
      </c>
      <c r="BF426" s="63">
        <v>37.980000000000004</v>
      </c>
      <c r="BG426" s="63">
        <v>40</v>
      </c>
      <c r="BH426" s="63">
        <v>43.65</v>
      </c>
      <c r="BI426" s="63">
        <v>38.54</v>
      </c>
      <c r="BJ426" s="63">
        <v>40.08</v>
      </c>
      <c r="BK426" s="63">
        <v>44.767000000000003</v>
      </c>
      <c r="BL426" s="45">
        <f t="shared" ca="1" si="153"/>
        <v>0</v>
      </c>
      <c r="BM426" s="45">
        <f t="shared" ca="1" si="154"/>
        <v>0</v>
      </c>
      <c r="BN426" s="45">
        <f t="shared" ca="1" si="155"/>
        <v>0</v>
      </c>
      <c r="BO426" s="45">
        <f t="shared" ca="1" si="156"/>
        <v>0</v>
      </c>
      <c r="BP426" s="45">
        <f t="shared" ca="1" si="157"/>
        <v>0</v>
      </c>
      <c r="BQ426" s="45">
        <f t="shared" ca="1" si="158"/>
        <v>0</v>
      </c>
      <c r="BR426" s="29">
        <f t="shared" ca="1" si="159"/>
        <v>0</v>
      </c>
      <c r="CI426" s="125">
        <f t="shared" si="147"/>
        <v>0.95706462464052211</v>
      </c>
      <c r="CJ426">
        <f t="shared" si="169"/>
        <v>0</v>
      </c>
      <c r="CK426">
        <f t="shared" si="170"/>
        <v>0</v>
      </c>
      <c r="CL426">
        <f t="shared" si="171"/>
        <v>0</v>
      </c>
      <c r="CM426">
        <f t="shared" si="172"/>
        <v>0</v>
      </c>
      <c r="CN426">
        <f t="shared" si="173"/>
        <v>0</v>
      </c>
      <c r="CO426">
        <f t="shared" si="174"/>
        <v>0</v>
      </c>
      <c r="CP426">
        <f t="shared" si="175"/>
        <v>1</v>
      </c>
      <c r="CR426" t="e">
        <f ca="1">_xll.BDP($H426,CR$1)</f>
        <v>#NAME?</v>
      </c>
      <c r="CS426" t="e">
        <f ca="1">_xll.BDP($H426,CS$1)</f>
        <v>#NAME?</v>
      </c>
      <c r="CT426" s="121" t="e">
        <f ca="1">_xll.BDP($H426,CT$1)</f>
        <v>#NAME?</v>
      </c>
      <c r="CU426" s="122" t="e">
        <f ca="1">_xll.BDP($H426,CU$1)</f>
        <v>#NAME?</v>
      </c>
      <c r="CV426" s="122" t="e">
        <f ca="1">_xll.BDP($H426,CV$1)</f>
        <v>#NAME?</v>
      </c>
      <c r="CW426" s="122" t="e">
        <f ca="1">_xll.BDP($H426,CW$1)</f>
        <v>#NAME?</v>
      </c>
      <c r="CX426" s="34"/>
      <c r="CY426" s="34"/>
      <c r="CZ426" s="34"/>
      <c r="DA426" s="34"/>
      <c r="DB426" s="129"/>
      <c r="DC426" s="129"/>
      <c r="DD426" s="129"/>
      <c r="DE426" s="63"/>
      <c r="DF426" s="63"/>
      <c r="DH426" s="67"/>
      <c r="DI426" s="60"/>
      <c r="DJ426" s="60"/>
      <c r="DK426" s="60"/>
      <c r="DL426" s="67"/>
      <c r="DM426" s="60"/>
      <c r="DN426" s="67"/>
      <c r="DO426" s="60"/>
      <c r="DP426" s="63"/>
      <c r="DQ426" s="63"/>
      <c r="DR426" s="63"/>
      <c r="DS426" s="63"/>
      <c r="DT426" s="63"/>
      <c r="DU426" s="63"/>
      <c r="DV426" s="45"/>
      <c r="DW426" s="45"/>
      <c r="DX426" s="45"/>
      <c r="DY426" s="45"/>
      <c r="DZ426" s="45"/>
      <c r="EA426" s="45"/>
      <c r="EB426" s="29"/>
      <c r="EC426" s="45"/>
      <c r="ED426" s="29"/>
    </row>
    <row r="427" spans="1:134" hidden="1" x14ac:dyDescent="0.3">
      <c r="A427" t="str">
        <f t="shared" si="160"/>
        <v>14A</v>
      </c>
      <c r="B427">
        <v>14</v>
      </c>
      <c r="C427" s="31" t="s">
        <v>3295</v>
      </c>
      <c r="D427" s="31">
        <v>33</v>
      </c>
      <c r="E427" s="31">
        <v>6</v>
      </c>
      <c r="F427" s="33">
        <v>0.1</v>
      </c>
      <c r="G427" s="31" t="s">
        <v>2598</v>
      </c>
      <c r="H427" s="24" t="s">
        <v>2235</v>
      </c>
      <c r="I427" s="24">
        <v>1350</v>
      </c>
      <c r="J427" s="25" t="str">
        <f t="shared" si="168"/>
        <v>1350SGSN SW Equity</v>
      </c>
      <c r="K427" s="25" t="s">
        <v>2236</v>
      </c>
      <c r="L427" s="25">
        <v>0.58033587607456716</v>
      </c>
      <c r="M427" s="25">
        <v>0.53208996160175537</v>
      </c>
      <c r="N427" s="25">
        <v>0.29685453804741141</v>
      </c>
      <c r="O427" s="25">
        <v>0.27110117384013416</v>
      </c>
      <c r="P427" s="26">
        <v>17.691095350669819</v>
      </c>
      <c r="Q427" s="27">
        <v>13.252469277025062</v>
      </c>
      <c r="R427" s="27">
        <v>118.45841784989859</v>
      </c>
      <c r="S427" s="25">
        <v>21.492604719083438</v>
      </c>
      <c r="T427" s="28">
        <v>22.177055103884371</v>
      </c>
      <c r="U427" s="25">
        <v>0.6870244704914662</v>
      </c>
      <c r="V427" s="28">
        <v>2.3984206748025843</v>
      </c>
      <c r="W427" s="28">
        <v>5.7203389830508475E-2</v>
      </c>
      <c r="X427" s="28" t="e">
        <v>#N/A</v>
      </c>
      <c r="Y427" s="28">
        <v>0.43732704942599365</v>
      </c>
      <c r="Z427" s="28">
        <v>-0.74511133835680754</v>
      </c>
      <c r="AA427" s="28">
        <v>1823000000</v>
      </c>
      <c r="AB427" s="28">
        <v>3578000000</v>
      </c>
      <c r="AC427" s="28">
        <v>20000000</v>
      </c>
      <c r="AD427" s="30">
        <v>1091000000</v>
      </c>
      <c r="AE427" s="36">
        <v>1.8331805682859761E-2</v>
      </c>
      <c r="AF427" s="66" t="e">
        <f ca="1">_xll.BDP($H427,AF$1)/1000000</f>
        <v>#NAME?</v>
      </c>
      <c r="AG427" s="66" t="e">
        <f ca="1">_xll.BDP($H427,AG$1)</f>
        <v>#NAME?</v>
      </c>
      <c r="AH427" s="67" t="e">
        <f ca="1">_xll.BDP($H427,AH$1)</f>
        <v>#NAME?</v>
      </c>
      <c r="AI427" s="67" t="e">
        <f ca="1">_xll.BDP($H427,AI$1)</f>
        <v>#NAME?</v>
      </c>
      <c r="AJ427" s="67" t="e">
        <f ca="1">_xll.BDP($H427,AJ$1)</f>
        <v>#NAME?</v>
      </c>
      <c r="AK427" s="67" t="e">
        <f ca="1">_xll.BDP($H427,AK$1)</f>
        <v>#NAME?</v>
      </c>
      <c r="AL427" s="67" t="e">
        <f ca="1">_xll.BDP($H427,AL$1)</f>
        <v>#NAME?</v>
      </c>
      <c r="AM427" s="34" t="e">
        <f ca="1">_xll.BDP($H427,AM$1)</f>
        <v>#NAME?</v>
      </c>
      <c r="AN427" s="34" t="e">
        <f ca="1">_xll.BDP($H427,AN$1)</f>
        <v>#NAME?</v>
      </c>
      <c r="AO427" s="34" t="e">
        <f ca="1">_xll.BDP($H427,AO$1)</f>
        <v>#NAME?</v>
      </c>
      <c r="AP427" s="34" t="e">
        <f ca="1">_xll.BDP($H427,AP$1)</f>
        <v>#NAME?</v>
      </c>
      <c r="AQ427" s="129">
        <v>0.1166286</v>
      </c>
      <c r="AR427" s="129">
        <v>3.8317410000000003E-2</v>
      </c>
      <c r="AS427" s="129">
        <v>2.0548559999999999E-3</v>
      </c>
      <c r="AT427" s="63" t="s">
        <v>3998</v>
      </c>
      <c r="AU427" s="63" t="s">
        <v>3317</v>
      </c>
      <c r="AV427" t="str">
        <f t="shared" si="148"/>
        <v>#N/A N/A</v>
      </c>
      <c r="AW427" s="67">
        <v>3.7718059710176521</v>
      </c>
      <c r="AX427" s="60">
        <f t="shared" si="149"/>
        <v>3.7718059710176521</v>
      </c>
      <c r="AY427" s="60">
        <f t="shared" si="150"/>
        <v>0</v>
      </c>
      <c r="AZ427" s="60">
        <f t="shared" si="151"/>
        <v>3.7718059710176521</v>
      </c>
      <c r="BA427" s="67">
        <v>90.800763465066794</v>
      </c>
      <c r="BB427" s="60">
        <v>0</v>
      </c>
      <c r="BC427" s="67">
        <v>90.800763465066794</v>
      </c>
      <c r="BD427" s="60" t="e">
        <f ca="1">_xll.BDP($H427,BD$1)</f>
        <v>#NAME?</v>
      </c>
      <c r="BE427" s="60" t="e">
        <f t="shared" ca="1" si="152"/>
        <v>#NAME?</v>
      </c>
      <c r="BF427" s="63">
        <v>691.048</v>
      </c>
      <c r="BG427" s="63">
        <v>739.66700000000003</v>
      </c>
      <c r="BH427" s="63">
        <v>786.55000000000007</v>
      </c>
      <c r="BI427" s="63">
        <v>790.50200000000007</v>
      </c>
      <c r="BJ427" s="63">
        <v>859.74199999999996</v>
      </c>
      <c r="BK427" s="63">
        <v>931.31900000000007</v>
      </c>
      <c r="BL427" s="45">
        <f t="shared" ca="1" si="153"/>
        <v>0</v>
      </c>
      <c r="BM427" s="45">
        <f t="shared" ca="1" si="154"/>
        <v>0</v>
      </c>
      <c r="BN427" s="45">
        <f t="shared" ca="1" si="155"/>
        <v>0</v>
      </c>
      <c r="BO427" s="45">
        <f t="shared" ca="1" si="156"/>
        <v>0</v>
      </c>
      <c r="BP427" s="45">
        <f t="shared" ca="1" si="157"/>
        <v>0</v>
      </c>
      <c r="BQ427" s="45">
        <f t="shared" ca="1" si="158"/>
        <v>0</v>
      </c>
      <c r="BR427" s="29">
        <f t="shared" ca="1" si="159"/>
        <v>0</v>
      </c>
      <c r="CI427" s="125">
        <f t="shared" si="147"/>
        <v>0.58033587607456716</v>
      </c>
      <c r="CJ427">
        <f t="shared" si="169"/>
        <v>0</v>
      </c>
      <c r="CK427">
        <f t="shared" si="170"/>
        <v>0</v>
      </c>
      <c r="CL427">
        <f t="shared" si="171"/>
        <v>0</v>
      </c>
      <c r="CM427">
        <f t="shared" si="172"/>
        <v>0</v>
      </c>
      <c r="CN427">
        <f t="shared" si="173"/>
        <v>0</v>
      </c>
      <c r="CO427">
        <f t="shared" si="174"/>
        <v>0</v>
      </c>
      <c r="CP427">
        <f t="shared" si="175"/>
        <v>1</v>
      </c>
      <c r="CR427" t="e">
        <f ca="1">_xll.BDP($H427,CR$1)</f>
        <v>#NAME?</v>
      </c>
      <c r="CS427" t="e">
        <f ca="1">_xll.BDP($H427,CS$1)</f>
        <v>#NAME?</v>
      </c>
      <c r="CT427" s="121" t="e">
        <f ca="1">_xll.BDP($H427,CT$1)</f>
        <v>#NAME?</v>
      </c>
      <c r="CU427" s="122" t="e">
        <f ca="1">_xll.BDP($H427,CU$1)</f>
        <v>#NAME?</v>
      </c>
      <c r="CV427" s="122" t="e">
        <f ca="1">_xll.BDP($H427,CV$1)</f>
        <v>#NAME?</v>
      </c>
      <c r="CW427" s="122" t="e">
        <f ca="1">_xll.BDP($H427,CW$1)</f>
        <v>#NAME?</v>
      </c>
      <c r="CX427" s="34"/>
      <c r="CY427" s="34"/>
      <c r="CZ427" s="34"/>
      <c r="DA427" s="34"/>
      <c r="DB427" s="129"/>
      <c r="DC427" s="129"/>
      <c r="DD427" s="129"/>
      <c r="DE427" s="63"/>
      <c r="DF427" s="63"/>
      <c r="DH427" s="67"/>
      <c r="DI427" s="60"/>
      <c r="DJ427" s="60"/>
      <c r="DK427" s="60"/>
      <c r="DL427" s="67"/>
      <c r="DM427" s="60"/>
      <c r="DN427" s="67"/>
      <c r="DO427" s="60"/>
      <c r="DP427" s="63"/>
      <c r="DQ427" s="63"/>
      <c r="DR427" s="63"/>
      <c r="DS427" s="63"/>
      <c r="DT427" s="63"/>
      <c r="DU427" s="63"/>
      <c r="DV427" s="45"/>
      <c r="DW427" s="45"/>
      <c r="DX427" s="45"/>
      <c r="DY427" s="45"/>
      <c r="DZ427" s="45"/>
      <c r="EA427" s="45"/>
      <c r="EB427" s="29"/>
      <c r="EC427" s="45"/>
      <c r="ED427" s="29"/>
    </row>
    <row r="428" spans="1:134" hidden="1" x14ac:dyDescent="0.3">
      <c r="A428" t="str">
        <f t="shared" si="160"/>
        <v>14A</v>
      </c>
      <c r="B428">
        <v>14</v>
      </c>
      <c r="C428" s="31" t="s">
        <v>3295</v>
      </c>
      <c r="D428" s="31">
        <v>34</v>
      </c>
      <c r="E428" s="31">
        <v>3</v>
      </c>
      <c r="F428" s="33">
        <v>0.16</v>
      </c>
      <c r="G428" s="31" t="s">
        <v>3193</v>
      </c>
      <c r="H428" s="24" t="s">
        <v>1747</v>
      </c>
      <c r="I428" s="24">
        <v>1351</v>
      </c>
      <c r="J428" s="25" t="str">
        <f t="shared" si="168"/>
        <v>1351CRW LN Equity</v>
      </c>
      <c r="K428" s="25" t="s">
        <v>1748</v>
      </c>
      <c r="L428" s="25">
        <v>3.9826229410743657</v>
      </c>
      <c r="M428" s="25">
        <v>0.40288061082832022</v>
      </c>
      <c r="N428" s="25">
        <v>-2.5390724478188984</v>
      </c>
      <c r="O428" s="25">
        <v>7.2173672757417706E-2</v>
      </c>
      <c r="P428" s="26">
        <v>3.8080194265105569</v>
      </c>
      <c r="Q428" s="27">
        <v>2.7161956699411771</v>
      </c>
      <c r="R428" s="27">
        <v>2.5923024763840674</v>
      </c>
      <c r="S428" s="25">
        <v>30.390942565615433</v>
      </c>
      <c r="T428" s="28">
        <v>30.383463006813898</v>
      </c>
      <c r="U428" s="25">
        <v>0.1926206479220246</v>
      </c>
      <c r="V428" s="28">
        <v>1.3925899884767876</v>
      </c>
      <c r="W428" s="28">
        <v>0.54434086743641974</v>
      </c>
      <c r="X428" s="28">
        <v>4.5783329845599539E-2</v>
      </c>
      <c r="Y428" s="28">
        <v>24.484746723368765</v>
      </c>
      <c r="Z428" s="28">
        <v>-14.363894333442762</v>
      </c>
      <c r="AA428" s="28">
        <v>51864000</v>
      </c>
      <c r="AB428" s="28">
        <v>289510000</v>
      </c>
      <c r="AC428" s="28">
        <v>2330000</v>
      </c>
      <c r="AD428" s="30">
        <v>26153000</v>
      </c>
      <c r="AE428" s="36">
        <v>8.9091117653806451E-2</v>
      </c>
      <c r="AF428" s="66" t="e">
        <f ca="1">_xll.BDP($H428,AF$1)/1000000</f>
        <v>#NAME?</v>
      </c>
      <c r="AG428" s="66" t="e">
        <f ca="1">_xll.BDP($H428,AG$1)</f>
        <v>#NAME?</v>
      </c>
      <c r="AH428" s="67" t="e">
        <f ca="1">_xll.BDP($H428,AH$1)</f>
        <v>#NAME?</v>
      </c>
      <c r="AI428" s="67" t="e">
        <f ca="1">_xll.BDP($H428,AI$1)</f>
        <v>#NAME?</v>
      </c>
      <c r="AJ428" s="67" t="e">
        <f ca="1">_xll.BDP($H428,AJ$1)</f>
        <v>#NAME?</v>
      </c>
      <c r="AK428" s="67" t="e">
        <f ca="1">_xll.BDP($H428,AK$1)</f>
        <v>#NAME?</v>
      </c>
      <c r="AL428" s="67" t="e">
        <f ca="1">_xll.BDP($H428,AL$1)</f>
        <v>#NAME?</v>
      </c>
      <c r="AM428" s="34" t="e">
        <f ca="1">_xll.BDP($H428,AM$1)</f>
        <v>#NAME?</v>
      </c>
      <c r="AN428" s="34" t="e">
        <f ca="1">_xll.BDP($H428,AN$1)</f>
        <v>#NAME?</v>
      </c>
      <c r="AO428" s="34" t="e">
        <f ca="1">_xll.BDP($H428,AO$1)</f>
        <v>#NAME?</v>
      </c>
      <c r="AP428" s="34" t="e">
        <f ca="1">_xll.BDP($H428,AP$1)</f>
        <v>#NAME?</v>
      </c>
      <c r="AQ428" s="129" t="e">
        <v>#VALUE!</v>
      </c>
      <c r="AR428" s="129">
        <v>0.14090170000000002</v>
      </c>
      <c r="AS428" s="129">
        <v>1.8448189999999999E-4</v>
      </c>
      <c r="AT428" s="63" t="s">
        <v>3554</v>
      </c>
      <c r="AU428" s="63" t="s">
        <v>3554</v>
      </c>
      <c r="AV428" t="str">
        <f t="shared" si="148"/>
        <v>13/09/2007</v>
      </c>
      <c r="AW428" s="67">
        <v>1.8360655737704918</v>
      </c>
      <c r="AX428" s="60">
        <f t="shared" si="149"/>
        <v>1.8360655737704918</v>
      </c>
      <c r="AY428" s="60">
        <f t="shared" si="150"/>
        <v>-3.391903649225432E-2</v>
      </c>
      <c r="AZ428" s="60">
        <f t="shared" si="151"/>
        <v>1.8021465372782375</v>
      </c>
      <c r="BA428" s="67">
        <v>115.14978570053572</v>
      </c>
      <c r="BB428" s="60">
        <v>-2.127249614092463</v>
      </c>
      <c r="BC428" s="67">
        <v>113.02253608644325</v>
      </c>
      <c r="BD428" s="60" t="e">
        <f ca="1">_xll.BDP($H428,BD$1)</f>
        <v>#NAME?</v>
      </c>
      <c r="BE428" s="60" t="e">
        <f t="shared" ca="1" si="152"/>
        <v>#NAME?</v>
      </c>
      <c r="BF428" s="63">
        <v>29.833000000000002</v>
      </c>
      <c r="BG428" s="63">
        <v>31.85</v>
      </c>
      <c r="BH428" s="63">
        <v>34.700000000000003</v>
      </c>
      <c r="BI428" s="63">
        <v>27.048000000000002</v>
      </c>
      <c r="BJ428" s="63">
        <v>23.048999999999999</v>
      </c>
      <c r="BK428" s="63">
        <v>31.670999999999999</v>
      </c>
      <c r="BL428" s="45">
        <f t="shared" ca="1" si="153"/>
        <v>0</v>
      </c>
      <c r="BM428" s="45">
        <f t="shared" ca="1" si="154"/>
        <v>0</v>
      </c>
      <c r="BN428" s="45">
        <f t="shared" ca="1" si="155"/>
        <v>0</v>
      </c>
      <c r="BO428" s="45">
        <f t="shared" ca="1" si="156"/>
        <v>0</v>
      </c>
      <c r="BP428" s="45">
        <f t="shared" ca="1" si="157"/>
        <v>0</v>
      </c>
      <c r="BQ428" s="45">
        <f t="shared" ca="1" si="158"/>
        <v>0</v>
      </c>
      <c r="BR428" s="29">
        <f t="shared" ca="1" si="159"/>
        <v>0</v>
      </c>
      <c r="CI428" s="125">
        <f t="shared" si="147"/>
        <v>3.9826229410743657</v>
      </c>
      <c r="CJ428">
        <f t="shared" si="169"/>
        <v>0</v>
      </c>
      <c r="CK428">
        <f t="shared" si="170"/>
        <v>0</v>
      </c>
      <c r="CL428">
        <f t="shared" si="171"/>
        <v>0</v>
      </c>
      <c r="CM428">
        <f t="shared" si="172"/>
        <v>0</v>
      </c>
      <c r="CN428">
        <f t="shared" si="173"/>
        <v>0</v>
      </c>
      <c r="CO428">
        <f t="shared" si="174"/>
        <v>0</v>
      </c>
      <c r="CP428">
        <f t="shared" si="175"/>
        <v>1</v>
      </c>
      <c r="CR428" t="e">
        <f ca="1">_xll.BDP($H428,CR$1)</f>
        <v>#NAME?</v>
      </c>
      <c r="CS428" t="e">
        <f ca="1">_xll.BDP($H428,CS$1)</f>
        <v>#NAME?</v>
      </c>
      <c r="CT428" s="121" t="e">
        <f ca="1">_xll.BDP($H428,CT$1)</f>
        <v>#NAME?</v>
      </c>
      <c r="CU428" s="122" t="e">
        <f ca="1">_xll.BDP($H428,CU$1)</f>
        <v>#NAME?</v>
      </c>
      <c r="CV428" s="122" t="e">
        <f ca="1">_xll.BDP($H428,CV$1)</f>
        <v>#NAME?</v>
      </c>
      <c r="CW428" s="122" t="e">
        <f ca="1">_xll.BDP($H428,CW$1)</f>
        <v>#NAME?</v>
      </c>
      <c r="CX428" s="34"/>
      <c r="CY428" s="34"/>
      <c r="CZ428" s="34"/>
      <c r="DA428" s="34"/>
      <c r="DB428" s="129"/>
      <c r="DC428" s="129"/>
      <c r="DD428" s="129"/>
      <c r="DE428" s="63"/>
      <c r="DF428" s="63"/>
      <c r="DH428" s="67"/>
      <c r="DI428" s="60"/>
      <c r="DJ428" s="60"/>
      <c r="DK428" s="60"/>
      <c r="DL428" s="67"/>
      <c r="DM428" s="60"/>
      <c r="DN428" s="67"/>
      <c r="DO428" s="60"/>
      <c r="DP428" s="63"/>
      <c r="DQ428" s="63"/>
      <c r="DR428" s="63"/>
      <c r="DS428" s="63"/>
      <c r="DT428" s="63"/>
      <c r="DU428" s="63"/>
      <c r="DV428" s="45"/>
      <c r="DW428" s="45"/>
      <c r="DX428" s="45"/>
      <c r="DY428" s="45"/>
      <c r="DZ428" s="45"/>
      <c r="EA428" s="45"/>
      <c r="EB428" s="29"/>
      <c r="EC428" s="45"/>
      <c r="ED428" s="29"/>
    </row>
    <row r="429" spans="1:134" hidden="1" x14ac:dyDescent="0.3">
      <c r="A429" t="str">
        <f t="shared" si="160"/>
        <v>14A</v>
      </c>
      <c r="B429">
        <v>14</v>
      </c>
      <c r="C429" s="31" t="s">
        <v>3295</v>
      </c>
      <c r="D429" s="31">
        <v>35</v>
      </c>
      <c r="E429" s="31">
        <v>7</v>
      </c>
      <c r="F429" s="33">
        <v>0.14000000000000001</v>
      </c>
      <c r="G429" s="31" t="s">
        <v>2598</v>
      </c>
      <c r="H429" s="24" t="s">
        <v>1727</v>
      </c>
      <c r="I429" s="24">
        <v>1353</v>
      </c>
      <c r="J429" s="25" t="str">
        <f t="shared" si="168"/>
        <v>1353ITRK LN Equity</v>
      </c>
      <c r="K429" s="25" t="s">
        <v>1728</v>
      </c>
      <c r="L429" s="25">
        <v>0.5065923137847248</v>
      </c>
      <c r="M429" s="25">
        <v>0.50584185270185689</v>
      </c>
      <c r="N429" s="25">
        <v>0.23679751029257895</v>
      </c>
      <c r="O429" s="25">
        <v>0.20399663441312579</v>
      </c>
      <c r="P429" s="26">
        <v>17.020316027088036</v>
      </c>
      <c r="Q429" s="27">
        <v>14.696195221415763</v>
      </c>
      <c r="R429" s="27">
        <v>24.412510566356723</v>
      </c>
      <c r="S429" s="25">
        <v>21.994098696582775</v>
      </c>
      <c r="T429" s="28">
        <v>21.929906981114346</v>
      </c>
      <c r="U429" s="25">
        <v>0.47236718854543019</v>
      </c>
      <c r="V429" s="28">
        <v>1.5860416354650293</v>
      </c>
      <c r="W429" s="28">
        <v>0.36007977488184029</v>
      </c>
      <c r="X429" s="28">
        <v>2.1439953643343473E-2</v>
      </c>
      <c r="Y429" s="28">
        <v>3.1598794159805146</v>
      </c>
      <c r="Z429" s="28">
        <v>0.23710326109707136</v>
      </c>
      <c r="AA429" s="28">
        <v>958600000</v>
      </c>
      <c r="AB429" s="28">
        <v>2377000000</v>
      </c>
      <c r="AC429" s="28">
        <v>17500000</v>
      </c>
      <c r="AD429" s="30">
        <v>562100000</v>
      </c>
      <c r="AE429" s="36">
        <v>3.1133250311332503E-2</v>
      </c>
      <c r="AF429" s="66" t="e">
        <f ca="1">_xll.BDP($H429,AF$1)/1000000</f>
        <v>#NAME?</v>
      </c>
      <c r="AG429" s="66" t="e">
        <f ca="1">_xll.BDP($H429,AG$1)</f>
        <v>#NAME?</v>
      </c>
      <c r="AH429" s="67" t="e">
        <f ca="1">_xll.BDP($H429,AH$1)</f>
        <v>#NAME?</v>
      </c>
      <c r="AI429" s="67" t="e">
        <f ca="1">_xll.BDP($H429,AI$1)</f>
        <v>#NAME?</v>
      </c>
      <c r="AJ429" s="67" t="e">
        <f ca="1">_xll.BDP($H429,AJ$1)</f>
        <v>#NAME?</v>
      </c>
      <c r="AK429" s="67" t="e">
        <f ca="1">_xll.BDP($H429,AK$1)</f>
        <v>#NAME?</v>
      </c>
      <c r="AL429" s="67" t="e">
        <f ca="1">_xll.BDP($H429,AL$1)</f>
        <v>#NAME?</v>
      </c>
      <c r="AM429" s="34" t="e">
        <f ca="1">_xll.BDP($H429,AM$1)</f>
        <v>#NAME?</v>
      </c>
      <c r="AN429" s="34" t="e">
        <f ca="1">_xll.BDP($H429,AN$1)</f>
        <v>#NAME?</v>
      </c>
      <c r="AO429" s="34" t="e">
        <f ca="1">_xll.BDP($H429,AO$1)</f>
        <v>#NAME?</v>
      </c>
      <c r="AP429" s="34" t="e">
        <f ca="1">_xll.BDP($H429,AP$1)</f>
        <v>#NAME?</v>
      </c>
      <c r="AQ429" s="129">
        <v>0.14177149999999999</v>
      </c>
      <c r="AR429" s="129">
        <v>5.0246230000000003E-2</v>
      </c>
      <c r="AS429" s="129">
        <v>-1.4766E-2</v>
      </c>
      <c r="AT429" s="63" t="s">
        <v>3555</v>
      </c>
      <c r="AU429" s="63" t="s">
        <v>3555</v>
      </c>
      <c r="AV429" t="str">
        <f t="shared" si="148"/>
        <v>24/05/2002</v>
      </c>
      <c r="AW429" s="67">
        <v>2.4564662886407662</v>
      </c>
      <c r="AX429" s="60">
        <f t="shared" si="149"/>
        <v>2.4564662886407662</v>
      </c>
      <c r="AY429" s="60">
        <f t="shared" si="150"/>
        <v>3.3087803706416619E-2</v>
      </c>
      <c r="AZ429" s="60">
        <f t="shared" si="151"/>
        <v>2.4895540923471828</v>
      </c>
      <c r="BA429" s="67">
        <v>54.398925020713008</v>
      </c>
      <c r="BB429" s="60">
        <v>0.73273586584466699</v>
      </c>
      <c r="BC429" s="67">
        <v>55.131660886557675</v>
      </c>
      <c r="BD429" s="60" t="e">
        <f ca="1">_xll.BDP($H429,BD$1)</f>
        <v>#NAME?</v>
      </c>
      <c r="BE429" s="60" t="e">
        <f t="shared" ca="1" si="152"/>
        <v>#NAME?</v>
      </c>
      <c r="BF429" s="63">
        <v>358</v>
      </c>
      <c r="BG429" s="63">
        <v>381.31600000000003</v>
      </c>
      <c r="BH429" s="63">
        <v>410.75</v>
      </c>
      <c r="BI429" s="63">
        <v>366.012</v>
      </c>
      <c r="BJ429" s="63">
        <v>402.70699999999999</v>
      </c>
      <c r="BK429" s="63">
        <v>435.69</v>
      </c>
      <c r="BL429" s="45">
        <f t="shared" ca="1" si="153"/>
        <v>0</v>
      </c>
      <c r="BM429" s="45">
        <f t="shared" ca="1" si="154"/>
        <v>0</v>
      </c>
      <c r="BN429" s="45">
        <f t="shared" ca="1" si="155"/>
        <v>0</v>
      </c>
      <c r="BO429" s="45">
        <f t="shared" ca="1" si="156"/>
        <v>0</v>
      </c>
      <c r="BP429" s="45">
        <f t="shared" ca="1" si="157"/>
        <v>0</v>
      </c>
      <c r="BQ429" s="45">
        <f t="shared" ca="1" si="158"/>
        <v>0</v>
      </c>
      <c r="BR429" s="29">
        <f t="shared" ca="1" si="159"/>
        <v>0</v>
      </c>
      <c r="CI429" s="125">
        <f t="shared" si="147"/>
        <v>0.5065923137847248</v>
      </c>
      <c r="CJ429">
        <f t="shared" si="169"/>
        <v>0</v>
      </c>
      <c r="CK429">
        <f t="shared" si="170"/>
        <v>0</v>
      </c>
      <c r="CL429">
        <f t="shared" si="171"/>
        <v>0</v>
      </c>
      <c r="CM429">
        <f t="shared" si="172"/>
        <v>0</v>
      </c>
      <c r="CN429">
        <f t="shared" si="173"/>
        <v>0</v>
      </c>
      <c r="CO429">
        <f t="shared" si="174"/>
        <v>0</v>
      </c>
      <c r="CP429">
        <f t="shared" si="175"/>
        <v>1</v>
      </c>
      <c r="CR429" t="e">
        <f ca="1">_xll.BDP($H429,CR$1)</f>
        <v>#NAME?</v>
      </c>
      <c r="CS429" t="e">
        <f ca="1">_xll.BDP($H429,CS$1)</f>
        <v>#NAME?</v>
      </c>
      <c r="CT429" s="121" t="e">
        <f ca="1">_xll.BDP($H429,CT$1)</f>
        <v>#NAME?</v>
      </c>
      <c r="CU429" s="122" t="e">
        <f ca="1">_xll.BDP($H429,CU$1)</f>
        <v>#NAME?</v>
      </c>
      <c r="CV429" s="122" t="e">
        <f ca="1">_xll.BDP($H429,CV$1)</f>
        <v>#NAME?</v>
      </c>
      <c r="CW429" s="122" t="e">
        <f ca="1">_xll.BDP($H429,CW$1)</f>
        <v>#NAME?</v>
      </c>
      <c r="CX429" s="34"/>
      <c r="CY429" s="34"/>
      <c r="CZ429" s="34"/>
      <c r="DA429" s="34"/>
      <c r="DB429" s="129"/>
      <c r="DC429" s="129"/>
      <c r="DD429" s="129"/>
      <c r="DE429" s="63"/>
      <c r="DF429" s="63"/>
      <c r="DH429" s="67"/>
      <c r="DI429" s="60"/>
      <c r="DJ429" s="60"/>
      <c r="DK429" s="60"/>
      <c r="DL429" s="67"/>
      <c r="DM429" s="60"/>
      <c r="DN429" s="67"/>
      <c r="DO429" s="60"/>
      <c r="DP429" s="63"/>
      <c r="DQ429" s="63"/>
      <c r="DR429" s="63"/>
      <c r="DS429" s="63"/>
      <c r="DT429" s="63"/>
      <c r="DU429" s="63"/>
      <c r="DV429" s="45"/>
      <c r="DW429" s="45"/>
      <c r="DX429" s="45"/>
      <c r="DY429" s="45"/>
      <c r="DZ429" s="45"/>
      <c r="EA429" s="45"/>
      <c r="EB429" s="29"/>
      <c r="EC429" s="45"/>
      <c r="ED429" s="29"/>
    </row>
    <row r="430" spans="1:134" hidden="1" x14ac:dyDescent="0.3">
      <c r="A430" t="str">
        <f t="shared" si="160"/>
        <v>14A</v>
      </c>
      <c r="B430">
        <v>14</v>
      </c>
      <c r="C430" s="31" t="s">
        <v>3295</v>
      </c>
      <c r="D430" s="31">
        <v>1</v>
      </c>
      <c r="E430" s="31">
        <v>1</v>
      </c>
      <c r="F430" s="33">
        <v>0.18</v>
      </c>
      <c r="G430" s="31" t="s">
        <v>3075</v>
      </c>
      <c r="H430" s="24" t="s">
        <v>2670</v>
      </c>
      <c r="I430" s="24">
        <v>1321</v>
      </c>
      <c r="J430" s="25" t="str">
        <f t="shared" si="168"/>
        <v>1321SWECB SS Equity</v>
      </c>
      <c r="K430" s="25" t="s">
        <v>2671</v>
      </c>
      <c r="L430" s="25">
        <v>0.45963014999482638</v>
      </c>
      <c r="M430" s="25">
        <v>0.52319409185321952</v>
      </c>
      <c r="N430" s="25">
        <v>0.16094511479970125</v>
      </c>
      <c r="O430" s="25">
        <v>0.1675412016850196</v>
      </c>
      <c r="P430" s="26">
        <v>9.0319967598217907</v>
      </c>
      <c r="Q430" s="27">
        <v>6.901291539811794</v>
      </c>
      <c r="R430" s="27">
        <v>9.4776782110276905</v>
      </c>
      <c r="S430" s="25">
        <v>14.120874726539233</v>
      </c>
      <c r="T430" s="28">
        <v>13.924102732960158</v>
      </c>
      <c r="U430" s="25">
        <v>0.45377301234068379</v>
      </c>
      <c r="V430" s="28">
        <v>1.8430566967953985</v>
      </c>
      <c r="W430" s="28">
        <v>0.77440194197564705</v>
      </c>
      <c r="X430" s="28">
        <v>7.3200488003253355E-3</v>
      </c>
      <c r="Y430" s="28">
        <v>8.5102638574303988</v>
      </c>
      <c r="Z430" s="28">
        <v>6.801997748280697</v>
      </c>
      <c r="AA430" s="28">
        <v>4333000000</v>
      </c>
      <c r="AB430" s="28">
        <v>13531000000</v>
      </c>
      <c r="AC430" s="28" t="e">
        <v>#N/A</v>
      </c>
      <c r="AD430" s="30">
        <v>2290000000</v>
      </c>
      <c r="AE430" s="36">
        <v>0</v>
      </c>
      <c r="AF430" s="66" t="e">
        <f ca="1">_xll.BDP($H430,AF$1)/1000000</f>
        <v>#NAME?</v>
      </c>
      <c r="AG430" s="66" t="e">
        <f ca="1">_xll.BDP($H430,AG$1)</f>
        <v>#NAME?</v>
      </c>
      <c r="AH430" s="67" t="e">
        <f ca="1">_xll.BDP($H430,AH$1)</f>
        <v>#NAME?</v>
      </c>
      <c r="AI430" s="67" t="e">
        <f ca="1">_xll.BDP($H430,AI$1)</f>
        <v>#NAME?</v>
      </c>
      <c r="AJ430" s="67" t="e">
        <f ca="1">_xll.BDP($H430,AJ$1)</f>
        <v>#NAME?</v>
      </c>
      <c r="AK430" s="67" t="e">
        <f ca="1">_xll.BDP($H430,AK$1)</f>
        <v>#NAME?</v>
      </c>
      <c r="AL430" s="67" t="e">
        <f ca="1">_xll.BDP($H430,AL$1)</f>
        <v>#NAME?</v>
      </c>
      <c r="AM430" s="34" t="e">
        <f ca="1">_xll.BDP($H430,AM$1)</f>
        <v>#NAME?</v>
      </c>
      <c r="AN430" s="34" t="e">
        <f ca="1">_xll.BDP($H430,AN$1)</f>
        <v>#NAME?</v>
      </c>
      <c r="AO430" s="34" t="e">
        <f ca="1">_xll.BDP($H430,AO$1)</f>
        <v>#NAME?</v>
      </c>
      <c r="AP430" s="34" t="e">
        <f ca="1">_xll.BDP($H430,AP$1)</f>
        <v>#NAME?</v>
      </c>
      <c r="AQ430" s="129">
        <v>0.22848490000000002</v>
      </c>
      <c r="AR430" s="129">
        <v>0.1981559</v>
      </c>
      <c r="AS430" s="129">
        <v>0.1550455</v>
      </c>
      <c r="AT430" s="63" t="s">
        <v>4058</v>
      </c>
      <c r="AU430" s="63" t="s">
        <v>3317</v>
      </c>
      <c r="AV430" t="str">
        <f t="shared" si="148"/>
        <v>21/09/1998</v>
      </c>
      <c r="AW430" s="67">
        <v>2.4884793066209365</v>
      </c>
      <c r="AX430" s="60">
        <f t="shared" si="149"/>
        <v>2.4884793066209365</v>
      </c>
      <c r="AY430" s="60">
        <f t="shared" si="150"/>
        <v>0</v>
      </c>
      <c r="AZ430" s="60">
        <f t="shared" si="151"/>
        <v>2.4884793066209365</v>
      </c>
      <c r="BA430" s="67">
        <v>58.908587803220101</v>
      </c>
      <c r="BB430" s="60">
        <v>0</v>
      </c>
      <c r="BC430" s="67">
        <v>58.908587803220101</v>
      </c>
      <c r="BD430" s="60" t="e">
        <f ca="1">_xll.BDP($H430,BD$1)</f>
        <v>#NAME?</v>
      </c>
      <c r="BE430" s="60" t="e">
        <f t="shared" ca="1" si="152"/>
        <v>#NAME?</v>
      </c>
      <c r="BF430" s="63">
        <v>1893.4290000000001</v>
      </c>
      <c r="BG430" s="63">
        <v>2097.7139999999999</v>
      </c>
      <c r="BH430" s="63">
        <v>2315.143</v>
      </c>
      <c r="BI430" s="63">
        <v>842</v>
      </c>
      <c r="BJ430" s="63">
        <v>2330.1669999999999</v>
      </c>
      <c r="BK430" s="63">
        <v>2479.5</v>
      </c>
      <c r="BL430" s="45">
        <f t="shared" ca="1" si="153"/>
        <v>0</v>
      </c>
      <c r="BM430" s="45">
        <f t="shared" ca="1" si="154"/>
        <v>0</v>
      </c>
      <c r="BN430" s="45">
        <f t="shared" ca="1" si="155"/>
        <v>0</v>
      </c>
      <c r="BO430" s="45">
        <f t="shared" ca="1" si="156"/>
        <v>0</v>
      </c>
      <c r="BP430" s="45">
        <f t="shared" ca="1" si="157"/>
        <v>0</v>
      </c>
      <c r="BQ430" s="45">
        <f t="shared" ca="1" si="158"/>
        <v>0</v>
      </c>
      <c r="BR430" s="29">
        <f t="shared" ca="1" si="159"/>
        <v>0</v>
      </c>
      <c r="CI430" s="125">
        <f t="shared" si="147"/>
        <v>0.45963014999482638</v>
      </c>
      <c r="CJ430">
        <f t="shared" si="169"/>
        <v>0</v>
      </c>
      <c r="CK430">
        <f t="shared" si="170"/>
        <v>0</v>
      </c>
      <c r="CL430">
        <f t="shared" si="171"/>
        <v>0</v>
      </c>
      <c r="CM430">
        <f t="shared" si="172"/>
        <v>0</v>
      </c>
      <c r="CN430">
        <f t="shared" si="173"/>
        <v>0</v>
      </c>
      <c r="CO430">
        <f t="shared" si="174"/>
        <v>1</v>
      </c>
      <c r="CP430">
        <f t="shared" si="175"/>
        <v>0</v>
      </c>
      <c r="CR430" t="e">
        <f ca="1">_xll.BDP($H430,CR$1)</f>
        <v>#NAME?</v>
      </c>
      <c r="CS430" t="e">
        <f ca="1">_xll.BDP($H430,CS$1)</f>
        <v>#NAME?</v>
      </c>
      <c r="CT430" s="121" t="e">
        <f ca="1">_xll.BDP($H430,CT$1)</f>
        <v>#NAME?</v>
      </c>
      <c r="CU430" s="122" t="e">
        <f ca="1">_xll.BDP($H430,CU$1)</f>
        <v>#NAME?</v>
      </c>
      <c r="CV430" s="122" t="e">
        <f ca="1">_xll.BDP($H430,CV$1)</f>
        <v>#NAME?</v>
      </c>
      <c r="CW430" s="122" t="e">
        <f ca="1">_xll.BDP($H430,CW$1)</f>
        <v>#NAME?</v>
      </c>
      <c r="CX430" s="34"/>
      <c r="CY430" s="34"/>
      <c r="CZ430" s="34"/>
      <c r="DA430" s="34"/>
      <c r="DB430" s="129"/>
      <c r="DC430" s="129"/>
      <c r="DD430" s="129"/>
      <c r="DE430" s="63"/>
      <c r="DF430" s="63"/>
      <c r="DH430" s="67"/>
      <c r="DI430" s="60"/>
      <c r="DJ430" s="60"/>
      <c r="DK430" s="60"/>
      <c r="DL430" s="67"/>
      <c r="DM430" s="60"/>
      <c r="DN430" s="67"/>
      <c r="DO430" s="60"/>
      <c r="DP430" s="63"/>
      <c r="DQ430" s="63"/>
      <c r="DR430" s="63"/>
      <c r="DS430" s="63"/>
      <c r="DT430" s="63"/>
      <c r="DU430" s="63"/>
      <c r="DV430" s="45"/>
      <c r="DW430" s="45"/>
      <c r="DX430" s="45"/>
      <c r="DY430" s="45"/>
      <c r="DZ430" s="45"/>
      <c r="EA430" s="45"/>
      <c r="EB430" s="29"/>
      <c r="EC430" s="45"/>
      <c r="ED430" s="29"/>
    </row>
    <row r="431" spans="1:134" hidden="1" x14ac:dyDescent="0.3">
      <c r="A431" t="str">
        <f t="shared" si="160"/>
        <v>14A</v>
      </c>
      <c r="B431">
        <v>14</v>
      </c>
      <c r="C431" s="31" t="s">
        <v>3295</v>
      </c>
      <c r="D431" s="31">
        <v>12</v>
      </c>
      <c r="E431" s="31">
        <v>2</v>
      </c>
      <c r="F431" s="33">
        <v>0.15</v>
      </c>
      <c r="G431" s="31" t="s">
        <v>2414</v>
      </c>
      <c r="H431" s="24" t="s">
        <v>1659</v>
      </c>
      <c r="I431" s="24">
        <v>1331</v>
      </c>
      <c r="J431" s="25" t="str">
        <f t="shared" si="168"/>
        <v>1331DATA LN Equity</v>
      </c>
      <c r="K431" s="25" t="s">
        <v>1660</v>
      </c>
      <c r="L431" s="25">
        <v>1.9490397390931071</v>
      </c>
      <c r="M431" s="25">
        <v>3.8214285714285849</v>
      </c>
      <c r="N431" s="25">
        <v>0.11092632212796963</v>
      </c>
      <c r="O431" s="25">
        <v>0.19579139981701743</v>
      </c>
      <c r="P431" s="26">
        <v>16.232127838519762</v>
      </c>
      <c r="Q431" s="27">
        <v>13.481435730305581</v>
      </c>
      <c r="R431" s="27">
        <v>39.456662354463127</v>
      </c>
      <c r="S431" s="25">
        <v>26.002131954997235</v>
      </c>
      <c r="T431" s="28">
        <v>33.182565789473685</v>
      </c>
      <c r="U431" s="25">
        <v>1.3945137157107228</v>
      </c>
      <c r="V431" s="28">
        <v>3.7580645161290316</v>
      </c>
      <c r="W431" s="28">
        <v>9.4409695074276781E-2</v>
      </c>
      <c r="X431" s="28">
        <v>5.6760204081632654E-2</v>
      </c>
      <c r="Y431" s="28">
        <v>16.117873871910678</v>
      </c>
      <c r="Z431" s="28" t="e">
        <v>#N/A</v>
      </c>
      <c r="AA431" s="28">
        <v>16799999.99999994</v>
      </c>
      <c r="AB431" s="28">
        <v>327899999.99999994</v>
      </c>
      <c r="AC431" s="28">
        <v>4099999.9999999995</v>
      </c>
      <c r="AD431" s="30">
        <v>61900000</v>
      </c>
      <c r="AE431" s="36">
        <v>6.623586429725363E-2</v>
      </c>
      <c r="AF431" s="66" t="e">
        <f ca="1">_xll.BDP($H431,AF$1)/1000000</f>
        <v>#NAME?</v>
      </c>
      <c r="AG431" s="66" t="e">
        <f ca="1">_xll.BDP($H431,AG$1)</f>
        <v>#NAME?</v>
      </c>
      <c r="AH431" s="67" t="e">
        <f ca="1">_xll.BDP($H431,AH$1)</f>
        <v>#NAME?</v>
      </c>
      <c r="AI431" s="67" t="e">
        <f ca="1">_xll.BDP($H431,AI$1)</f>
        <v>#NAME?</v>
      </c>
      <c r="AJ431" s="67" t="e">
        <f ca="1">_xll.BDP($H431,AJ$1)</f>
        <v>#NAME?</v>
      </c>
      <c r="AK431" s="67" t="e">
        <f ca="1">_xll.BDP($H431,AK$1)</f>
        <v>#NAME?</v>
      </c>
      <c r="AL431" s="67" t="e">
        <f ca="1">_xll.BDP($H431,AL$1)</f>
        <v>#NAME?</v>
      </c>
      <c r="AM431" s="34" t="e">
        <f ca="1">_xll.BDP($H431,AM$1)</f>
        <v>#NAME?</v>
      </c>
      <c r="AN431" s="34" t="e">
        <f ca="1">_xll.BDP($H431,AN$1)</f>
        <v>#NAME?</v>
      </c>
      <c r="AO431" s="34" t="e">
        <f ca="1">_xll.BDP($H431,AO$1)</f>
        <v>#NAME?</v>
      </c>
      <c r="AP431" s="34" t="e">
        <f ca="1">_xll.BDP($H431,AP$1)</f>
        <v>#NAME?</v>
      </c>
      <c r="AQ431" s="129">
        <v>0.16114460000000003</v>
      </c>
      <c r="AR431" s="129">
        <v>0.19767660000000001</v>
      </c>
      <c r="AS431" s="129">
        <v>0.16451979999999999</v>
      </c>
      <c r="AT431" s="63" t="s">
        <v>3541</v>
      </c>
      <c r="AU431" s="63" t="s">
        <v>3541</v>
      </c>
      <c r="AV431" t="str">
        <f t="shared" si="148"/>
        <v>30/06/2000</v>
      </c>
      <c r="AW431" s="67">
        <v>2.0979701270287596</v>
      </c>
      <c r="AX431" s="60">
        <f t="shared" si="149"/>
        <v>2.0979701270287596</v>
      </c>
      <c r="AY431" s="60">
        <f t="shared" si="150"/>
        <v>4.5387626762353142</v>
      </c>
      <c r="AZ431" s="60">
        <f t="shared" si="151"/>
        <v>6.6367328032640742</v>
      </c>
      <c r="BA431" s="67">
        <v>85.30239131037159</v>
      </c>
      <c r="BB431" s="60">
        <v>184.54376679874753</v>
      </c>
      <c r="BC431" s="67">
        <v>269.84615810911913</v>
      </c>
      <c r="BD431" s="60" t="e">
        <f ca="1">_xll.BDP($H431,BD$1)</f>
        <v>#NAME?</v>
      </c>
      <c r="BE431" s="60" t="e">
        <f t="shared" ca="1" si="152"/>
        <v>#NAME?</v>
      </c>
      <c r="BF431" s="63">
        <v>57.975000000000001</v>
      </c>
      <c r="BG431" s="63">
        <v>70.7</v>
      </c>
      <c r="BH431" s="63">
        <v>82.266999999999996</v>
      </c>
      <c r="BI431" s="63">
        <v>65.722999999999999</v>
      </c>
      <c r="BJ431" s="63">
        <v>76.265000000000001</v>
      </c>
      <c r="BK431" s="63">
        <v>88.7</v>
      </c>
      <c r="BL431" s="45">
        <f t="shared" ca="1" si="153"/>
        <v>0</v>
      </c>
      <c r="BM431" s="45">
        <f t="shared" ca="1" si="154"/>
        <v>0</v>
      </c>
      <c r="BN431" s="45">
        <f t="shared" ca="1" si="155"/>
        <v>0</v>
      </c>
      <c r="BO431" s="45">
        <f t="shared" ca="1" si="156"/>
        <v>0</v>
      </c>
      <c r="BP431" s="45">
        <f t="shared" ca="1" si="157"/>
        <v>0</v>
      </c>
      <c r="BQ431" s="45">
        <f t="shared" ca="1" si="158"/>
        <v>0</v>
      </c>
      <c r="BR431" s="29">
        <f t="shared" ca="1" si="159"/>
        <v>0</v>
      </c>
      <c r="CI431" s="125">
        <f t="shared" si="147"/>
        <v>1.9490397390931071</v>
      </c>
      <c r="CJ431">
        <f t="shared" si="169"/>
        <v>0</v>
      </c>
      <c r="CK431">
        <f t="shared" si="170"/>
        <v>0</v>
      </c>
      <c r="CL431">
        <f t="shared" si="171"/>
        <v>0</v>
      </c>
      <c r="CM431">
        <f t="shared" si="172"/>
        <v>0</v>
      </c>
      <c r="CN431">
        <f t="shared" si="173"/>
        <v>0</v>
      </c>
      <c r="CO431">
        <f t="shared" si="174"/>
        <v>0</v>
      </c>
      <c r="CP431">
        <f t="shared" si="175"/>
        <v>1</v>
      </c>
      <c r="CR431" t="e">
        <f ca="1">_xll.BDP($H431,CR$1)</f>
        <v>#NAME?</v>
      </c>
      <c r="CS431" t="e">
        <f ca="1">_xll.BDP($H431,CS$1)</f>
        <v>#NAME?</v>
      </c>
      <c r="CT431" s="121" t="e">
        <f ca="1">_xll.BDP($H431,CT$1)</f>
        <v>#NAME?</v>
      </c>
      <c r="CU431" s="122" t="e">
        <f ca="1">_xll.BDP($H431,CU$1)</f>
        <v>#NAME?</v>
      </c>
      <c r="CV431" s="122" t="e">
        <f ca="1">_xll.BDP($H431,CV$1)</f>
        <v>#NAME?</v>
      </c>
      <c r="CW431" s="122" t="e">
        <f ca="1">_xll.BDP($H431,CW$1)</f>
        <v>#NAME?</v>
      </c>
      <c r="CX431" s="34"/>
      <c r="CY431" s="34"/>
      <c r="CZ431" s="34"/>
      <c r="DA431" s="34"/>
      <c r="DB431" s="129"/>
      <c r="DC431" s="129"/>
      <c r="DD431" s="129"/>
      <c r="DE431" s="63"/>
      <c r="DF431" s="63"/>
      <c r="DH431" s="67"/>
      <c r="DI431" s="60"/>
      <c r="DJ431" s="60"/>
      <c r="DK431" s="60"/>
      <c r="DL431" s="67"/>
      <c r="DM431" s="60"/>
      <c r="DN431" s="67"/>
      <c r="DO431" s="60"/>
      <c r="DP431" s="63"/>
      <c r="DQ431" s="63"/>
      <c r="DR431" s="63"/>
      <c r="DS431" s="63"/>
      <c r="DT431" s="63"/>
      <c r="DU431" s="63"/>
      <c r="DV431" s="45"/>
      <c r="DW431" s="45"/>
      <c r="DX431" s="45"/>
      <c r="DY431" s="45"/>
      <c r="DZ431" s="45"/>
      <c r="EA431" s="45"/>
      <c r="EB431" s="29"/>
      <c r="EC431" s="45"/>
      <c r="ED431" s="29"/>
    </row>
    <row r="432" spans="1:134" hidden="1" x14ac:dyDescent="0.3">
      <c r="A432" t="str">
        <f t="shared" si="160"/>
        <v>9A</v>
      </c>
      <c r="B432">
        <v>9</v>
      </c>
      <c r="C432" s="31" t="s">
        <v>3295</v>
      </c>
      <c r="D432" s="31">
        <v>2</v>
      </c>
      <c r="E432" s="31">
        <v>1</v>
      </c>
      <c r="F432" s="33">
        <v>0.15</v>
      </c>
      <c r="G432" s="31"/>
      <c r="H432" s="24" t="s">
        <v>286</v>
      </c>
      <c r="I432" s="24">
        <v>1343</v>
      </c>
      <c r="J432" s="25" t="str">
        <f t="shared" si="168"/>
        <v>1343CHD US Equity</v>
      </c>
      <c r="K432" s="25" t="s">
        <v>964</v>
      </c>
      <c r="L432" s="25">
        <v>0.32284456261105837</v>
      </c>
      <c r="M432" s="25">
        <v>0.27713524353726549</v>
      </c>
      <c r="N432" s="25">
        <v>0.18440339254100183</v>
      </c>
      <c r="O432" s="25">
        <v>0.166279318927294</v>
      </c>
      <c r="P432" s="26">
        <v>8.7901619468260161</v>
      </c>
      <c r="Q432" s="27">
        <v>6.8980791699089119</v>
      </c>
      <c r="R432" s="27">
        <v>11.673691058750318</v>
      </c>
      <c r="S432" s="25">
        <v>24.295094937796058</v>
      </c>
      <c r="T432" s="28">
        <v>23.416920901852816</v>
      </c>
      <c r="U432" s="25">
        <v>0.40894059592550075</v>
      </c>
      <c r="V432" s="28">
        <v>2.775232558139535</v>
      </c>
      <c r="W432" s="28">
        <v>0.44367696513681559</v>
      </c>
      <c r="X432" s="28">
        <v>3.9312608611701098E-2</v>
      </c>
      <c r="Y432" s="28">
        <v>7.1418987911773879</v>
      </c>
      <c r="Z432" s="28">
        <v>-11.39731132423838</v>
      </c>
      <c r="AA432" s="28">
        <v>3640100000</v>
      </c>
      <c r="AB432" s="28">
        <v>6066900000</v>
      </c>
      <c r="AC432" s="28">
        <v>55600000</v>
      </c>
      <c r="AD432" s="30">
        <v>1005500000</v>
      </c>
      <c r="AE432" s="36">
        <v>5.5295872700149178E-2</v>
      </c>
      <c r="AF432" s="66" t="e">
        <f ca="1">_xll.BDP($H432,AF$1)/1000000</f>
        <v>#NAME?</v>
      </c>
      <c r="AG432" s="66" t="e">
        <f ca="1">_xll.BDP($H432,AG$1)</f>
        <v>#NAME?</v>
      </c>
      <c r="AH432" s="67" t="e">
        <f ca="1">_xll.BDP($H432,AH$1)</f>
        <v>#NAME?</v>
      </c>
      <c r="AI432" s="67" t="e">
        <f ca="1">_xll.BDP($H432,AI$1)</f>
        <v>#NAME?</v>
      </c>
      <c r="AJ432" s="67" t="e">
        <f ca="1">_xll.BDP($H432,AJ$1)</f>
        <v>#NAME?</v>
      </c>
      <c r="AK432" s="67" t="e">
        <f ca="1">_xll.BDP($H432,AK$1)</f>
        <v>#NAME?</v>
      </c>
      <c r="AL432" s="67" t="e">
        <f ca="1">_xll.BDP($H432,AL$1)</f>
        <v>#NAME?</v>
      </c>
      <c r="AM432" s="34" t="e">
        <f ca="1">_xll.BDP($H432,AM$1)</f>
        <v>#NAME?</v>
      </c>
      <c r="AN432" s="34" t="e">
        <f ca="1">_xll.BDP($H432,AN$1)</f>
        <v>#NAME?</v>
      </c>
      <c r="AO432" s="34" t="e">
        <f ca="1">_xll.BDP($H432,AO$1)</f>
        <v>#NAME?</v>
      </c>
      <c r="AP432" s="34" t="e">
        <f ca="1">_xll.BDP($H432,AP$1)</f>
        <v>#NAME?</v>
      </c>
      <c r="AQ432" s="129">
        <v>0.17080749999999997</v>
      </c>
      <c r="AR432" s="129">
        <v>0.1506469</v>
      </c>
      <c r="AS432" s="129">
        <v>0.14884650000000002</v>
      </c>
      <c r="AT432" s="63" t="s">
        <v>3998</v>
      </c>
      <c r="AU432" s="63" t="s">
        <v>3317</v>
      </c>
      <c r="AV432" t="str">
        <f t="shared" si="148"/>
        <v>#N/A N/A</v>
      </c>
      <c r="AW432" s="67">
        <v>1.1132673203744265</v>
      </c>
      <c r="AX432" s="60">
        <f t="shared" si="149"/>
        <v>1.1132673203744265</v>
      </c>
      <c r="AY432" s="60">
        <f t="shared" si="150"/>
        <v>-0.11438275997572538</v>
      </c>
      <c r="AZ432" s="60">
        <f t="shared" si="151"/>
        <v>0.99888456039870122</v>
      </c>
      <c r="BA432" s="67">
        <v>34.52524404608782</v>
      </c>
      <c r="BB432" s="60">
        <v>-3.5472995843431399</v>
      </c>
      <c r="BC432" s="67">
        <v>30.977944461744681</v>
      </c>
      <c r="BD432" s="60" t="e">
        <f ca="1">_xll.BDP($H432,BD$1)</f>
        <v>#NAME?</v>
      </c>
      <c r="BE432" s="60" t="e">
        <f t="shared" ca="1" si="152"/>
        <v>#NAME?</v>
      </c>
      <c r="BF432" s="63">
        <v>770.43799999999999</v>
      </c>
      <c r="BG432" s="63">
        <v>831.471</v>
      </c>
      <c r="BH432" s="63">
        <v>891.80000000000007</v>
      </c>
      <c r="BI432" s="63">
        <v>704.846</v>
      </c>
      <c r="BJ432" s="63">
        <v>867.25300000000004</v>
      </c>
      <c r="BK432" s="63">
        <v>954.529</v>
      </c>
      <c r="BL432" s="45">
        <f t="shared" ca="1" si="153"/>
        <v>0</v>
      </c>
      <c r="BM432" s="45">
        <f t="shared" ca="1" si="154"/>
        <v>0</v>
      </c>
      <c r="BN432" s="45">
        <f t="shared" ca="1" si="155"/>
        <v>0</v>
      </c>
      <c r="BO432" s="45">
        <f t="shared" ca="1" si="156"/>
        <v>0</v>
      </c>
      <c r="BP432" s="45">
        <f t="shared" ca="1" si="157"/>
        <v>0</v>
      </c>
      <c r="BQ432" s="45">
        <f t="shared" ca="1" si="158"/>
        <v>0</v>
      </c>
      <c r="BR432" s="29">
        <f t="shared" ca="1" si="159"/>
        <v>0</v>
      </c>
      <c r="CI432" s="125">
        <f t="shared" si="147"/>
        <v>0.32284456261105837</v>
      </c>
      <c r="CJ432">
        <f t="shared" si="169"/>
        <v>0</v>
      </c>
      <c r="CK432">
        <f t="shared" si="170"/>
        <v>0</v>
      </c>
      <c r="CL432">
        <f t="shared" si="171"/>
        <v>0</v>
      </c>
      <c r="CM432">
        <f t="shared" si="172"/>
        <v>0</v>
      </c>
      <c r="CN432">
        <f t="shared" si="173"/>
        <v>1</v>
      </c>
      <c r="CO432">
        <f t="shared" si="174"/>
        <v>0</v>
      </c>
      <c r="CP432">
        <f t="shared" si="175"/>
        <v>0</v>
      </c>
      <c r="CR432" t="e">
        <f ca="1">_xll.BDP($H432,CR$1)</f>
        <v>#NAME?</v>
      </c>
      <c r="CS432" t="e">
        <f ca="1">_xll.BDP($H432,CS$1)</f>
        <v>#NAME?</v>
      </c>
      <c r="CT432" s="121" t="e">
        <f ca="1">_xll.BDP($H432,CT$1)</f>
        <v>#NAME?</v>
      </c>
      <c r="CU432" s="122" t="e">
        <f ca="1">_xll.BDP($H432,CU$1)</f>
        <v>#NAME?</v>
      </c>
      <c r="CV432" s="122" t="e">
        <f ca="1">_xll.BDP($H432,CV$1)</f>
        <v>#NAME?</v>
      </c>
      <c r="CW432" s="122" t="e">
        <f ca="1">_xll.BDP($H432,CW$1)</f>
        <v>#NAME?</v>
      </c>
      <c r="DB432" s="129"/>
      <c r="DC432" s="129"/>
      <c r="DD432" s="129"/>
      <c r="DH432" s="60"/>
      <c r="DI432" s="60"/>
      <c r="DJ432" s="60"/>
      <c r="DK432" s="60"/>
      <c r="DL432" s="60"/>
      <c r="DM432" s="60"/>
      <c r="DN432" s="60"/>
      <c r="DO432" s="60"/>
      <c r="DV432" s="128"/>
      <c r="DW432" s="128"/>
      <c r="DX432" s="128"/>
      <c r="DY432" s="128"/>
      <c r="DZ432" s="128"/>
      <c r="EA432" s="128"/>
      <c r="EB432" s="128"/>
      <c r="EC432" s="128"/>
      <c r="ED432" s="128"/>
    </row>
    <row r="433" spans="1:134" hidden="1" x14ac:dyDescent="0.3">
      <c r="A433" t="str">
        <f t="shared" si="160"/>
        <v>9A</v>
      </c>
      <c r="B433">
        <v>9</v>
      </c>
      <c r="C433" s="31" t="s">
        <v>3295</v>
      </c>
      <c r="D433" s="31">
        <v>12</v>
      </c>
      <c r="E433" s="31">
        <v>12</v>
      </c>
      <c r="F433" s="33" t="s">
        <v>2437</v>
      </c>
      <c r="G433" s="31" t="s">
        <v>4936</v>
      </c>
      <c r="H433" s="24" t="s">
        <v>2025</v>
      </c>
      <c r="I433" s="24">
        <v>1349</v>
      </c>
      <c r="J433" s="25" t="str">
        <f t="shared" si="168"/>
        <v>1349EUZ GR Equity</v>
      </c>
      <c r="K433" s="25" t="s">
        <v>2026</v>
      </c>
      <c r="L433" s="25">
        <v>0.65441909175848934</v>
      </c>
      <c r="M433" s="25">
        <v>0.3130505044622709</v>
      </c>
      <c r="N433" s="25">
        <v>0.35951852466942097</v>
      </c>
      <c r="O433" s="25">
        <v>0.23823504971885992</v>
      </c>
      <c r="P433" s="26">
        <v>16.678633012396602</v>
      </c>
      <c r="Q433" s="27">
        <v>11.075598797929192</v>
      </c>
      <c r="R433" s="27">
        <v>13.328060402554298</v>
      </c>
      <c r="S433" s="25">
        <v>24.919044216005481</v>
      </c>
      <c r="T433" s="28">
        <v>24.289120849455593</v>
      </c>
      <c r="U433" s="25">
        <v>-7.1818783944893355E-2</v>
      </c>
      <c r="V433" s="28">
        <v>-0.51521429250213813</v>
      </c>
      <c r="W433" s="28">
        <v>0.5198520315919688</v>
      </c>
      <c r="X433" s="28" t="e">
        <v>#N/A</v>
      </c>
      <c r="Y433" s="28">
        <v>11.66377790916421</v>
      </c>
      <c r="Z433" s="28">
        <v>15.933395993367562</v>
      </c>
      <c r="AA433" s="28">
        <v>137374000</v>
      </c>
      <c r="AB433" s="28">
        <v>180515000</v>
      </c>
      <c r="AC433" s="28" t="e">
        <v>#N/A</v>
      </c>
      <c r="AD433" s="30">
        <v>35500972.296447046</v>
      </c>
      <c r="AE433" s="36">
        <v>0</v>
      </c>
      <c r="AF433" s="66" t="e">
        <f ca="1">_xll.BDP($H433,AF$1)/1000000</f>
        <v>#NAME?</v>
      </c>
      <c r="AG433" s="66" t="e">
        <f ca="1">_xll.BDP($H433,AG$1)</f>
        <v>#NAME?</v>
      </c>
      <c r="AH433" s="67" t="e">
        <f ca="1">_xll.BDP($H433,AH$1)</f>
        <v>#NAME?</v>
      </c>
      <c r="AI433" s="67" t="e">
        <f ca="1">_xll.BDP($H433,AI$1)</f>
        <v>#NAME?</v>
      </c>
      <c r="AJ433" s="67" t="e">
        <f ca="1">_xll.BDP($H433,AJ$1)</f>
        <v>#NAME?</v>
      </c>
      <c r="AK433" s="67" t="e">
        <f ca="1">_xll.BDP($H433,AK$1)</f>
        <v>#NAME?</v>
      </c>
      <c r="AL433" s="67" t="e">
        <f ca="1">_xll.BDP($H433,AL$1)</f>
        <v>#NAME?</v>
      </c>
      <c r="AM433" s="34" t="e">
        <f ca="1">_xll.BDP($H433,AM$1)</f>
        <v>#NAME?</v>
      </c>
      <c r="AN433" s="34" t="e">
        <f ca="1">_xll.BDP($H433,AN$1)</f>
        <v>#NAME?</v>
      </c>
      <c r="AO433" s="34" t="e">
        <f ca="1">_xll.BDP($H433,AO$1)</f>
        <v>#NAME?</v>
      </c>
      <c r="AP433" s="34" t="e">
        <f ca="1">_xll.BDP($H433,AP$1)</f>
        <v>#NAME?</v>
      </c>
      <c r="AQ433" s="129">
        <v>0.244313</v>
      </c>
      <c r="AR433" s="129">
        <v>0.21177409999999999</v>
      </c>
      <c r="AS433" s="129">
        <v>0.30760660000000001</v>
      </c>
      <c r="AT433" s="63" t="s">
        <v>3553</v>
      </c>
      <c r="AU433" s="63" t="s">
        <v>3553</v>
      </c>
      <c r="AV433" t="str">
        <f t="shared" si="148"/>
        <v>25/05/1999</v>
      </c>
      <c r="AW433" s="67">
        <v>1.3668671405139421</v>
      </c>
      <c r="AX433" s="60">
        <f t="shared" si="149"/>
        <v>1.3668671405139421</v>
      </c>
      <c r="AY433" s="60">
        <f t="shared" si="150"/>
        <v>0</v>
      </c>
      <c r="AZ433" s="60">
        <f t="shared" si="151"/>
        <v>1.3668671405139421</v>
      </c>
      <c r="BA433" s="67">
        <v>35.396951788279672</v>
      </c>
      <c r="BB433" s="60">
        <v>0</v>
      </c>
      <c r="BC433" s="67">
        <v>35.396951788279672</v>
      </c>
      <c r="BD433" s="60" t="e">
        <f ca="1">_xll.BDP($H433,BD$1)</f>
        <v>#NAME?</v>
      </c>
      <c r="BE433" s="60" t="e">
        <f t="shared" ca="1" si="152"/>
        <v>#NAME?</v>
      </c>
      <c r="BF433" s="63">
        <v>24.7</v>
      </c>
      <c r="BG433" s="63">
        <v>30.8</v>
      </c>
      <c r="BH433" s="63">
        <v>39.300000000000004</v>
      </c>
      <c r="BI433" s="63">
        <v>-45.53</v>
      </c>
      <c r="BJ433" s="63">
        <v>17.675000000000001</v>
      </c>
      <c r="BK433" s="63">
        <v>22.853000000000002</v>
      </c>
      <c r="BL433" s="45">
        <f t="shared" ca="1" si="153"/>
        <v>0</v>
      </c>
      <c r="BM433" s="45">
        <f t="shared" ca="1" si="154"/>
        <v>0</v>
      </c>
      <c r="BN433" s="45">
        <f t="shared" ca="1" si="155"/>
        <v>0</v>
      </c>
      <c r="BO433" s="45">
        <f t="shared" ca="1" si="156"/>
        <v>0</v>
      </c>
      <c r="BP433" s="45">
        <f t="shared" ca="1" si="157"/>
        <v>0</v>
      </c>
      <c r="BQ433" s="45">
        <f t="shared" ca="1" si="158"/>
        <v>0</v>
      </c>
      <c r="BR433" s="29">
        <f t="shared" ca="1" si="159"/>
        <v>0</v>
      </c>
      <c r="CI433" s="125">
        <f t="shared" si="147"/>
        <v>0.65441909175848934</v>
      </c>
      <c r="CJ433">
        <f t="shared" si="169"/>
        <v>0</v>
      </c>
      <c r="CK433">
        <f t="shared" si="170"/>
        <v>0</v>
      </c>
      <c r="CL433">
        <f t="shared" si="171"/>
        <v>0</v>
      </c>
      <c r="CM433">
        <f t="shared" si="172"/>
        <v>0</v>
      </c>
      <c r="CN433">
        <f t="shared" si="173"/>
        <v>0</v>
      </c>
      <c r="CO433">
        <f t="shared" si="174"/>
        <v>0</v>
      </c>
      <c r="CP433">
        <f t="shared" si="175"/>
        <v>1</v>
      </c>
      <c r="CR433" t="e">
        <f ca="1">_xll.BDP($H433,CR$1)</f>
        <v>#NAME?</v>
      </c>
      <c r="CS433" t="e">
        <f ca="1">_xll.BDP($H433,CS$1)</f>
        <v>#NAME?</v>
      </c>
      <c r="CT433" s="121" t="e">
        <f ca="1">_xll.BDP($H433,CT$1)</f>
        <v>#NAME?</v>
      </c>
      <c r="CU433" s="122" t="e">
        <f ca="1">_xll.BDP($H433,CU$1)</f>
        <v>#NAME?</v>
      </c>
      <c r="CV433" s="122" t="e">
        <f ca="1">_xll.BDP($H433,CV$1)</f>
        <v>#NAME?</v>
      </c>
      <c r="CW433" s="122" t="e">
        <f ca="1">_xll.BDP($H433,CW$1)</f>
        <v>#NAME?</v>
      </c>
      <c r="DB433" s="129"/>
      <c r="DC433" s="129"/>
      <c r="DD433" s="129"/>
      <c r="DH433" s="60"/>
      <c r="DI433" s="60"/>
      <c r="DJ433" s="60"/>
      <c r="DK433" s="60"/>
      <c r="DL433" s="60"/>
      <c r="DM433" s="60"/>
      <c r="DN433" s="60"/>
      <c r="DO433" s="60"/>
      <c r="DV433" s="128"/>
      <c r="DW433" s="128"/>
      <c r="DX433" s="128"/>
      <c r="DY433" s="128"/>
      <c r="DZ433" s="128"/>
      <c r="EA433" s="128"/>
      <c r="EB433" s="128"/>
      <c r="EC433" s="128"/>
      <c r="ED433" s="128"/>
    </row>
    <row r="434" spans="1:134" hidden="1" x14ac:dyDescent="0.3">
      <c r="A434" t="str">
        <f t="shared" si="160"/>
        <v>14A</v>
      </c>
      <c r="B434">
        <v>14</v>
      </c>
      <c r="C434" s="31" t="s">
        <v>3295</v>
      </c>
      <c r="D434" s="31">
        <v>15</v>
      </c>
      <c r="E434" s="31">
        <v>7</v>
      </c>
      <c r="F434" s="33">
        <v>0.16</v>
      </c>
      <c r="G434" s="31"/>
      <c r="H434" s="24" t="s">
        <v>459</v>
      </c>
      <c r="I434" s="24">
        <v>1390</v>
      </c>
      <c r="J434" s="25" t="str">
        <f t="shared" si="168"/>
        <v>1390CGY CN Equity</v>
      </c>
      <c r="K434" s="25" t="s">
        <v>492</v>
      </c>
      <c r="L434" s="25">
        <v>0.25579365702597173</v>
      </c>
      <c r="M434" s="25">
        <v>0.22460476639924493</v>
      </c>
      <c r="N434" s="25">
        <v>0.16874562592075285</v>
      </c>
      <c r="O434" s="25">
        <v>0.10817721743762763</v>
      </c>
      <c r="P434" s="26">
        <v>8.7857468090419033</v>
      </c>
      <c r="Q434" s="27">
        <v>5.1340133892312858</v>
      </c>
      <c r="R434" s="27">
        <v>5.6060539096529611</v>
      </c>
      <c r="S434" s="25">
        <v>8.8982547159616168</v>
      </c>
      <c r="T434" s="28">
        <v>10.584157259366648</v>
      </c>
      <c r="U434" s="25">
        <v>-7.3718213342140015E-2</v>
      </c>
      <c r="V434" s="28">
        <v>-0.50483241161192294</v>
      </c>
      <c r="W434" s="28">
        <v>0.59227247427375229</v>
      </c>
      <c r="X434" s="28">
        <v>3.4850845306098895E-2</v>
      </c>
      <c r="Y434" s="28">
        <v>16.63458561991105</v>
      </c>
      <c r="Z434" s="28">
        <v>-6.2515147360478469</v>
      </c>
      <c r="AA434" s="28">
        <v>135616000</v>
      </c>
      <c r="AB434" s="28">
        <v>281575000</v>
      </c>
      <c r="AC434" s="28">
        <v>2162000</v>
      </c>
      <c r="AD434" s="30">
        <v>56211000</v>
      </c>
      <c r="AE434" s="36">
        <v>3.8462222696625213E-2</v>
      </c>
      <c r="AF434" s="66" t="e">
        <f ca="1">_xll.BDP($H434,AF$1)/1000000</f>
        <v>#NAME?</v>
      </c>
      <c r="AG434" s="66" t="e">
        <f ca="1">_xll.BDP($H434,AG$1)</f>
        <v>#NAME?</v>
      </c>
      <c r="AH434" s="67" t="e">
        <f ca="1">_xll.BDP($H434,AH$1)</f>
        <v>#NAME?</v>
      </c>
      <c r="AI434" s="67" t="e">
        <f ca="1">_xll.BDP($H434,AI$1)</f>
        <v>#NAME?</v>
      </c>
      <c r="AJ434" s="67" t="e">
        <f ca="1">_xll.BDP($H434,AJ$1)</f>
        <v>#NAME?</v>
      </c>
      <c r="AK434" s="67" t="e">
        <f ca="1">_xll.BDP($H434,AK$1)</f>
        <v>#NAME?</v>
      </c>
      <c r="AL434" s="67" t="e">
        <f ca="1">_xll.BDP($H434,AL$1)</f>
        <v>#NAME?</v>
      </c>
      <c r="AM434" s="34" t="e">
        <f ca="1">_xll.BDP($H434,AM$1)</f>
        <v>#NAME?</v>
      </c>
      <c r="AN434" s="34" t="e">
        <f ca="1">_xll.BDP($H434,AN$1)</f>
        <v>#NAME?</v>
      </c>
      <c r="AO434" s="34" t="e">
        <f ca="1">_xll.BDP($H434,AO$1)</f>
        <v>#NAME?</v>
      </c>
      <c r="AP434" s="34" t="e">
        <f ca="1">_xll.BDP($H434,AP$1)</f>
        <v>#NAME?</v>
      </c>
      <c r="AQ434" s="129">
        <v>0.1791712</v>
      </c>
      <c r="AR434" s="129">
        <v>0.1513254</v>
      </c>
      <c r="AS434" s="129">
        <v>0.15431990000000001</v>
      </c>
      <c r="AT434" s="63" t="s">
        <v>3998</v>
      </c>
      <c r="AU434" s="63" t="s">
        <v>3317</v>
      </c>
      <c r="AV434" t="str">
        <f t="shared" si="148"/>
        <v>#N/A N/A</v>
      </c>
      <c r="AW434" s="67">
        <v>1.7579657899362291</v>
      </c>
      <c r="AX434" s="60">
        <f t="shared" si="149"/>
        <v>1.7579657899362291</v>
      </c>
      <c r="AY434" s="60">
        <f t="shared" si="150"/>
        <v>1.2842857003434196</v>
      </c>
      <c r="AZ434" s="60">
        <f t="shared" si="151"/>
        <v>3.0422514902796487</v>
      </c>
      <c r="BA434" s="67">
        <v>71.831869021890469</v>
      </c>
      <c r="BB434" s="60">
        <v>52.476926878708987</v>
      </c>
      <c r="BC434" s="67">
        <v>56.538085619744535</v>
      </c>
      <c r="BD434" s="60" t="e">
        <f ca="1">_xll.BDP($H434,BD$1)</f>
        <v>#NAME?</v>
      </c>
      <c r="BE434" s="60" t="e">
        <f t="shared" ca="1" si="152"/>
        <v>#NAME?</v>
      </c>
      <c r="BF434" s="63">
        <v>43.9</v>
      </c>
      <c r="BG434" s="63">
        <v>39.6</v>
      </c>
      <c r="BH434" s="63">
        <v>64.900000000000006</v>
      </c>
      <c r="BI434" s="63">
        <v>60.314999999999998</v>
      </c>
      <c r="BJ434" s="63">
        <v>60.079000000000001</v>
      </c>
      <c r="BK434" s="63">
        <v>65.105999999999995</v>
      </c>
      <c r="BL434" s="45">
        <f t="shared" ca="1" si="153"/>
        <v>0</v>
      </c>
      <c r="BM434" s="45">
        <f t="shared" ca="1" si="154"/>
        <v>0</v>
      </c>
      <c r="BN434" s="45">
        <f t="shared" ca="1" si="155"/>
        <v>0</v>
      </c>
      <c r="BO434" s="45">
        <f t="shared" ca="1" si="156"/>
        <v>0</v>
      </c>
      <c r="BP434" s="45">
        <f t="shared" ca="1" si="157"/>
        <v>0</v>
      </c>
      <c r="BQ434" s="45">
        <f t="shared" ca="1" si="158"/>
        <v>0</v>
      </c>
      <c r="BR434" s="29">
        <f t="shared" ca="1" si="159"/>
        <v>0</v>
      </c>
      <c r="CI434" s="125">
        <f t="shared" si="147"/>
        <v>0.25579365702597173</v>
      </c>
      <c r="CJ434">
        <f t="shared" si="169"/>
        <v>0</v>
      </c>
      <c r="CK434">
        <f t="shared" si="170"/>
        <v>0</v>
      </c>
      <c r="CL434">
        <f t="shared" si="171"/>
        <v>0</v>
      </c>
      <c r="CM434">
        <f t="shared" si="172"/>
        <v>1</v>
      </c>
      <c r="CN434">
        <f t="shared" si="173"/>
        <v>0</v>
      </c>
      <c r="CO434">
        <f t="shared" si="174"/>
        <v>0</v>
      </c>
      <c r="CP434">
        <f t="shared" si="175"/>
        <v>0</v>
      </c>
      <c r="CR434" t="e">
        <f ca="1">_xll.BDP($H434,CR$1)</f>
        <v>#NAME?</v>
      </c>
      <c r="CS434" t="e">
        <f ca="1">_xll.BDP($H434,CS$1)</f>
        <v>#NAME?</v>
      </c>
      <c r="CT434" s="121" t="e">
        <f ca="1">_xll.BDP($H434,CT$1)</f>
        <v>#NAME?</v>
      </c>
      <c r="CU434" s="122" t="e">
        <f ca="1">_xll.BDP($H434,CU$1)</f>
        <v>#NAME?</v>
      </c>
      <c r="CV434" s="122" t="e">
        <f ca="1">_xll.BDP($H434,CV$1)</f>
        <v>#NAME?</v>
      </c>
      <c r="CW434" s="122" t="e">
        <f ca="1">_xll.BDP($H434,CW$1)</f>
        <v>#NAME?</v>
      </c>
      <c r="CX434" s="34"/>
      <c r="CY434" s="34"/>
      <c r="CZ434" s="34"/>
      <c r="DA434" s="34"/>
      <c r="DB434" s="129"/>
      <c r="DC434" s="129"/>
      <c r="DD434" s="129"/>
      <c r="DE434" s="63"/>
      <c r="DF434" s="63"/>
      <c r="DH434" s="67"/>
      <c r="DI434" s="60"/>
      <c r="DJ434" s="60"/>
      <c r="DK434" s="60"/>
      <c r="DL434" s="67"/>
      <c r="DM434" s="60"/>
      <c r="DN434" s="67"/>
      <c r="DO434" s="60"/>
      <c r="DP434" s="63"/>
      <c r="DQ434" s="63"/>
      <c r="DR434" s="63"/>
      <c r="DS434" s="63"/>
      <c r="DT434" s="63"/>
      <c r="DU434" s="63"/>
      <c r="DV434" s="45"/>
      <c r="DW434" s="45"/>
      <c r="DX434" s="45"/>
      <c r="DY434" s="45"/>
      <c r="DZ434" s="45"/>
      <c r="EA434" s="45"/>
      <c r="EB434" s="29"/>
      <c r="EC434" s="45"/>
      <c r="ED434" s="29"/>
    </row>
    <row r="435" spans="1:134" hidden="1" x14ac:dyDescent="0.3">
      <c r="A435" t="str">
        <f t="shared" si="160"/>
        <v>14A</v>
      </c>
      <c r="B435">
        <v>14</v>
      </c>
      <c r="C435" s="31" t="s">
        <v>3295</v>
      </c>
      <c r="D435" s="31">
        <v>16</v>
      </c>
      <c r="E435" s="31">
        <v>11</v>
      </c>
      <c r="F435" s="33">
        <v>0.16</v>
      </c>
      <c r="G435" s="31" t="s">
        <v>3117</v>
      </c>
      <c r="H435" s="24" t="s">
        <v>2043</v>
      </c>
      <c r="I435" s="24">
        <v>1391</v>
      </c>
      <c r="J435" s="25" t="str">
        <f t="shared" si="168"/>
        <v>1391BSL GR Equity</v>
      </c>
      <c r="K435" s="25" t="s">
        <v>2044</v>
      </c>
      <c r="L435" s="25">
        <v>0.26772902937210957</v>
      </c>
      <c r="M435" s="25">
        <v>0.20324214934686219</v>
      </c>
      <c r="N435" s="25">
        <v>0.21047197860866262</v>
      </c>
      <c r="O435" s="25">
        <v>0.15353908547525771</v>
      </c>
      <c r="P435" s="26">
        <v>8.1936453145855133</v>
      </c>
      <c r="Q435" s="27">
        <v>5.6001004476863887</v>
      </c>
      <c r="R435" s="27">
        <v>9.0366140556603565</v>
      </c>
      <c r="S435" s="25">
        <v>20.497176718954616</v>
      </c>
      <c r="T435" s="28">
        <v>16.894840610531446</v>
      </c>
      <c r="U435" s="25">
        <v>0.30496636795392518</v>
      </c>
      <c r="V435" s="28">
        <v>1.9351715485736105</v>
      </c>
      <c r="W435" s="28">
        <v>0.49670372285418823</v>
      </c>
      <c r="X435" s="28" t="e">
        <v>#N/A</v>
      </c>
      <c r="Y435" s="28">
        <v>11.04766081594197</v>
      </c>
      <c r="Z435" s="28">
        <v>-20.126118072480658</v>
      </c>
      <c r="AA435" s="28">
        <v>142313000</v>
      </c>
      <c r="AB435" s="28">
        <v>188382000</v>
      </c>
      <c r="AC435" s="28" t="e">
        <v>#N/A</v>
      </c>
      <c r="AD435" s="30">
        <v>12772000</v>
      </c>
      <c r="AE435" s="36">
        <v>0</v>
      </c>
      <c r="AF435" s="66" t="e">
        <f ca="1">_xll.BDP($H435,AF$1)/1000000</f>
        <v>#NAME?</v>
      </c>
      <c r="AG435" s="66" t="e">
        <f ca="1">_xll.BDP($H435,AG$1)</f>
        <v>#NAME?</v>
      </c>
      <c r="AH435" s="67" t="e">
        <f ca="1">_xll.BDP($H435,AH$1)</f>
        <v>#NAME?</v>
      </c>
      <c r="AI435" s="67" t="e">
        <f ca="1">_xll.BDP($H435,AI$1)</f>
        <v>#NAME?</v>
      </c>
      <c r="AJ435" s="67" t="e">
        <f ca="1">_xll.BDP($H435,AJ$1)</f>
        <v>#NAME?</v>
      </c>
      <c r="AK435" s="67" t="e">
        <f ca="1">_xll.BDP($H435,AK$1)</f>
        <v>#NAME?</v>
      </c>
      <c r="AL435" s="67" t="e">
        <f ca="1">_xll.BDP($H435,AL$1)</f>
        <v>#NAME?</v>
      </c>
      <c r="AM435" s="34" t="e">
        <f ca="1">_xll.BDP($H435,AM$1)</f>
        <v>#NAME?</v>
      </c>
      <c r="AN435" s="34" t="e">
        <f ca="1">_xll.BDP($H435,AN$1)</f>
        <v>#NAME?</v>
      </c>
      <c r="AO435" s="34" t="e">
        <f ca="1">_xll.BDP($H435,AO$1)</f>
        <v>#NAME?</v>
      </c>
      <c r="AP435" s="34" t="e">
        <f ca="1">_xll.BDP($H435,AP$1)</f>
        <v>#NAME?</v>
      </c>
      <c r="AQ435" s="129">
        <v>0.2062002</v>
      </c>
      <c r="AR435" s="129">
        <v>0.26998450000000002</v>
      </c>
      <c r="AS435" s="129">
        <v>-3.5778949999999997E-2</v>
      </c>
      <c r="AT435" s="63" t="s">
        <v>4069</v>
      </c>
      <c r="AU435" s="63" t="s">
        <v>3317</v>
      </c>
      <c r="AV435" t="str">
        <f t="shared" si="148"/>
        <v>10/12/2012</v>
      </c>
      <c r="AW435" s="67">
        <v>0.86956522109345613</v>
      </c>
      <c r="AX435" s="60">
        <f t="shared" si="149"/>
        <v>0.86956522109345613</v>
      </c>
      <c r="AY435" s="60">
        <f t="shared" si="150"/>
        <v>4.1308271064545446E-2</v>
      </c>
      <c r="AZ435" s="60">
        <f t="shared" si="151"/>
        <v>0.91087349215800162</v>
      </c>
      <c r="BA435" s="67">
        <v>99.175977909709815</v>
      </c>
      <c r="BB435" s="60">
        <v>4.7113063853152468</v>
      </c>
      <c r="BC435" s="67" t="s">
        <v>3317</v>
      </c>
      <c r="BD435" s="60" t="e">
        <f ca="1">_xll.BDP($H435,BD$1)</f>
        <v>#NAME?</v>
      </c>
      <c r="BE435" s="60" t="e">
        <f t="shared" ca="1" si="152"/>
        <v>#NAME?</v>
      </c>
      <c r="BF435" s="63">
        <v>2.363</v>
      </c>
      <c r="BG435" s="63">
        <v>13.8</v>
      </c>
      <c r="BH435" s="63">
        <v>22.7</v>
      </c>
      <c r="BI435" s="63">
        <v>-10.061999999999999</v>
      </c>
      <c r="BJ435" s="63">
        <v>8.1530000000000005</v>
      </c>
      <c r="BK435" s="63">
        <v>8.3030000000000008</v>
      </c>
      <c r="BL435" s="45">
        <f t="shared" ca="1" si="153"/>
        <v>0</v>
      </c>
      <c r="BM435" s="45">
        <f t="shared" ca="1" si="154"/>
        <v>0</v>
      </c>
      <c r="BN435" s="45">
        <f t="shared" ca="1" si="155"/>
        <v>0</v>
      </c>
      <c r="BO435" s="45">
        <f t="shared" ca="1" si="156"/>
        <v>0</v>
      </c>
      <c r="BP435" s="45">
        <f t="shared" ca="1" si="157"/>
        <v>0</v>
      </c>
      <c r="BQ435" s="45">
        <f t="shared" ca="1" si="158"/>
        <v>0</v>
      </c>
      <c r="BR435" s="29">
        <f t="shared" ca="1" si="159"/>
        <v>0</v>
      </c>
      <c r="CI435" s="125">
        <f t="shared" si="147"/>
        <v>0.26772902937210957</v>
      </c>
      <c r="CJ435">
        <f t="shared" si="169"/>
        <v>0</v>
      </c>
      <c r="CK435">
        <f t="shared" si="170"/>
        <v>0</v>
      </c>
      <c r="CL435">
        <f t="shared" si="171"/>
        <v>0</v>
      </c>
      <c r="CM435">
        <f t="shared" si="172"/>
        <v>1</v>
      </c>
      <c r="CN435">
        <f t="shared" si="173"/>
        <v>0</v>
      </c>
      <c r="CO435">
        <f t="shared" si="174"/>
        <v>0</v>
      </c>
      <c r="CP435">
        <f t="shared" si="175"/>
        <v>0</v>
      </c>
      <c r="CR435" t="e">
        <f ca="1">_xll.BDP($H435,CR$1)</f>
        <v>#NAME?</v>
      </c>
      <c r="CS435" t="e">
        <f ca="1">_xll.BDP($H435,CS$1)</f>
        <v>#NAME?</v>
      </c>
      <c r="CT435" s="121" t="e">
        <f ca="1">_xll.BDP($H435,CT$1)</f>
        <v>#NAME?</v>
      </c>
      <c r="CU435" s="122" t="e">
        <f ca="1">_xll.BDP($H435,CU$1)</f>
        <v>#NAME?</v>
      </c>
      <c r="CV435" s="122" t="e">
        <f ca="1">_xll.BDP($H435,CV$1)</f>
        <v>#NAME?</v>
      </c>
      <c r="CW435" s="122" t="e">
        <f ca="1">_xll.BDP($H435,CW$1)</f>
        <v>#NAME?</v>
      </c>
      <c r="CX435" s="34"/>
      <c r="CY435" s="34"/>
      <c r="CZ435" s="34"/>
      <c r="DA435" s="34"/>
      <c r="DB435" s="129"/>
      <c r="DC435" s="129"/>
      <c r="DD435" s="129"/>
      <c r="DE435" s="63"/>
      <c r="DF435" s="63"/>
      <c r="DH435" s="67"/>
      <c r="DI435" s="60"/>
      <c r="DJ435" s="60"/>
      <c r="DK435" s="60"/>
      <c r="DL435" s="67"/>
      <c r="DM435" s="60"/>
      <c r="DN435" s="67"/>
      <c r="DO435" s="60"/>
      <c r="DP435" s="63"/>
      <c r="DQ435" s="63"/>
      <c r="DR435" s="63"/>
      <c r="DS435" s="63"/>
      <c r="DT435" s="63"/>
      <c r="DU435" s="63"/>
      <c r="DV435" s="45"/>
      <c r="DW435" s="45"/>
      <c r="DX435" s="45"/>
      <c r="DY435" s="45"/>
      <c r="DZ435" s="45"/>
      <c r="EA435" s="45"/>
      <c r="EB435" s="29"/>
      <c r="EC435" s="45"/>
      <c r="ED435" s="29"/>
    </row>
    <row r="436" spans="1:134" hidden="1" x14ac:dyDescent="0.3">
      <c r="A436" t="str">
        <f t="shared" si="160"/>
        <v>14A</v>
      </c>
      <c r="B436">
        <v>14</v>
      </c>
      <c r="C436" s="31" t="s">
        <v>3295</v>
      </c>
      <c r="D436" s="31">
        <v>13</v>
      </c>
      <c r="E436" s="31">
        <v>2</v>
      </c>
      <c r="F436" s="33">
        <v>0.12</v>
      </c>
      <c r="G436" s="31"/>
      <c r="H436" s="24" t="s">
        <v>346</v>
      </c>
      <c r="I436" s="24">
        <v>1369</v>
      </c>
      <c r="J436" s="25" t="str">
        <f t="shared" si="168"/>
        <v>1369FMC US Equity</v>
      </c>
      <c r="K436" s="25" t="s">
        <v>1033</v>
      </c>
      <c r="L436" s="25">
        <v>0.24833258268660435</v>
      </c>
      <c r="M436" s="25">
        <v>0.26482569358089275</v>
      </c>
      <c r="N436" s="25">
        <v>0.18560870140674088</v>
      </c>
      <c r="O436" s="25">
        <v>0.19752138802270727</v>
      </c>
      <c r="P436" s="26">
        <v>14.871312193697056</v>
      </c>
      <c r="Q436" s="27">
        <v>12.756010840789703</v>
      </c>
      <c r="R436" s="27">
        <v>22.178320928665503</v>
      </c>
      <c r="S436" s="25">
        <v>26.469623174557473</v>
      </c>
      <c r="T436" s="28">
        <v>24.77465832514693</v>
      </c>
      <c r="U436" s="25">
        <v>0.38179110659658189</v>
      </c>
      <c r="V436" s="28">
        <v>2.8689788053949905</v>
      </c>
      <c r="W436" s="28">
        <v>0.29785801348437196</v>
      </c>
      <c r="X436" s="28" t="e">
        <v>#N/A</v>
      </c>
      <c r="Y436" s="28">
        <v>11.757973171034877</v>
      </c>
      <c r="Z436" s="28">
        <v>-3.5639136897880563</v>
      </c>
      <c r="AA436" s="28">
        <v>4664200000</v>
      </c>
      <c r="AB436" s="28">
        <v>6253500000</v>
      </c>
      <c r="AC436" s="28">
        <v>30000000</v>
      </c>
      <c r="AD436" s="30">
        <v>327300000</v>
      </c>
      <c r="AE436" s="36">
        <v>9.1659028414298807E-2</v>
      </c>
      <c r="AF436" s="66" t="e">
        <f ca="1">_xll.BDP($H436,AF$1)/1000000</f>
        <v>#NAME?</v>
      </c>
      <c r="AG436" s="66" t="e">
        <f ca="1">_xll.BDP($H436,AG$1)</f>
        <v>#NAME?</v>
      </c>
      <c r="AH436" s="67" t="e">
        <f ca="1">_xll.BDP($H436,AH$1)</f>
        <v>#NAME?</v>
      </c>
      <c r="AI436" s="67" t="e">
        <f ca="1">_xll.BDP($H436,AI$1)</f>
        <v>#NAME?</v>
      </c>
      <c r="AJ436" s="67" t="e">
        <f ca="1">_xll.BDP($H436,AJ$1)</f>
        <v>#NAME?</v>
      </c>
      <c r="AK436" s="67" t="e">
        <f ca="1">_xll.BDP($H436,AK$1)</f>
        <v>#NAME?</v>
      </c>
      <c r="AL436" s="67" t="e">
        <f ca="1">_xll.BDP($H436,AL$1)</f>
        <v>#NAME?</v>
      </c>
      <c r="AM436" s="34" t="e">
        <f ca="1">_xll.BDP($H436,AM$1)</f>
        <v>#NAME?</v>
      </c>
      <c r="AN436" s="34" t="e">
        <f ca="1">_xll.BDP($H436,AN$1)</f>
        <v>#NAME?</v>
      </c>
      <c r="AO436" s="34" t="e">
        <f ca="1">_xll.BDP($H436,AO$1)</f>
        <v>#NAME?</v>
      </c>
      <c r="AP436" s="34" t="e">
        <f ca="1">_xll.BDP($H436,AP$1)</f>
        <v>#NAME?</v>
      </c>
      <c r="AQ436" s="129">
        <v>0.16213380000000002</v>
      </c>
      <c r="AR436" s="129">
        <v>8.6674559999999998E-2</v>
      </c>
      <c r="AS436" s="129">
        <v>6.3181879999999996E-2</v>
      </c>
      <c r="AT436" s="63" t="s">
        <v>3998</v>
      </c>
      <c r="AU436" s="63" t="s">
        <v>3317</v>
      </c>
      <c r="AV436" t="str">
        <f t="shared" si="148"/>
        <v>#N/A N/A</v>
      </c>
      <c r="AW436" s="67">
        <v>2.4346730331018969</v>
      </c>
      <c r="AX436" s="60">
        <f t="shared" si="149"/>
        <v>2.4346730331018969</v>
      </c>
      <c r="AY436" s="60">
        <f t="shared" si="150"/>
        <v>0</v>
      </c>
      <c r="AZ436" s="60">
        <f t="shared" si="151"/>
        <v>2.4346730331018969</v>
      </c>
      <c r="BA436" s="67">
        <v>29.38016972822</v>
      </c>
      <c r="BB436" s="60">
        <v>0</v>
      </c>
      <c r="BC436" s="67">
        <v>40.230469320012894</v>
      </c>
      <c r="BD436" s="60" t="e">
        <f ca="1">_xll.BDP($H436,BD$1)</f>
        <v>#NAME?</v>
      </c>
      <c r="BE436" s="60" t="e">
        <f t="shared" ca="1" si="152"/>
        <v>#NAME?</v>
      </c>
      <c r="BF436" s="63">
        <v>816.94400000000007</v>
      </c>
      <c r="BG436" s="63">
        <v>979.84199999999998</v>
      </c>
      <c r="BH436" s="63">
        <v>1077.182</v>
      </c>
      <c r="BI436" s="63">
        <v>554.755</v>
      </c>
      <c r="BJ436" s="63">
        <v>661.875</v>
      </c>
      <c r="BK436" s="63">
        <v>841.202</v>
      </c>
      <c r="BL436" s="45">
        <f t="shared" ca="1" si="153"/>
        <v>0</v>
      </c>
      <c r="BM436" s="45">
        <f t="shared" ca="1" si="154"/>
        <v>0</v>
      </c>
      <c r="BN436" s="45">
        <f t="shared" ca="1" si="155"/>
        <v>0</v>
      </c>
      <c r="BO436" s="45">
        <f t="shared" ca="1" si="156"/>
        <v>0</v>
      </c>
      <c r="BP436" s="45">
        <f t="shared" ca="1" si="157"/>
        <v>0</v>
      </c>
      <c r="BQ436" s="45">
        <f t="shared" ca="1" si="158"/>
        <v>0</v>
      </c>
      <c r="BR436" s="29">
        <f t="shared" ca="1" si="159"/>
        <v>0</v>
      </c>
      <c r="CI436" s="125">
        <f t="shared" si="147"/>
        <v>0.24833258268660435</v>
      </c>
      <c r="CJ436">
        <f t="shared" si="169"/>
        <v>0</v>
      </c>
      <c r="CK436">
        <f t="shared" si="170"/>
        <v>0</v>
      </c>
      <c r="CL436">
        <f t="shared" si="171"/>
        <v>0</v>
      </c>
      <c r="CM436">
        <f t="shared" si="172"/>
        <v>1</v>
      </c>
      <c r="CN436">
        <f t="shared" si="173"/>
        <v>0</v>
      </c>
      <c r="CO436">
        <f t="shared" si="174"/>
        <v>0</v>
      </c>
      <c r="CP436">
        <f t="shared" si="175"/>
        <v>0</v>
      </c>
      <c r="CR436" t="e">
        <f ca="1">_xll.BDP($H436,CR$1)</f>
        <v>#NAME?</v>
      </c>
      <c r="CS436" t="e">
        <f ca="1">_xll.BDP($H436,CS$1)</f>
        <v>#NAME?</v>
      </c>
      <c r="CT436" s="121" t="e">
        <f ca="1">_xll.BDP($H436,CT$1)</f>
        <v>#NAME?</v>
      </c>
      <c r="CU436" s="122" t="e">
        <f ca="1">_xll.BDP($H436,CU$1)</f>
        <v>#NAME?</v>
      </c>
      <c r="CV436" s="122" t="e">
        <f ca="1">_xll.BDP($H436,CV$1)</f>
        <v>#NAME?</v>
      </c>
      <c r="CW436" s="122" t="e">
        <f ca="1">_xll.BDP($H436,CW$1)</f>
        <v>#NAME?</v>
      </c>
      <c r="CX436" s="34"/>
      <c r="CY436" s="34"/>
      <c r="CZ436" s="34"/>
      <c r="DA436" s="34"/>
      <c r="DB436" s="129"/>
      <c r="DC436" s="129"/>
      <c r="DD436" s="129"/>
      <c r="DE436" s="63"/>
      <c r="DF436" s="63"/>
      <c r="DH436" s="67"/>
      <c r="DI436" s="60"/>
      <c r="DJ436" s="60"/>
      <c r="DK436" s="60"/>
      <c r="DL436" s="67"/>
      <c r="DM436" s="60"/>
      <c r="DN436" s="67"/>
      <c r="DO436" s="60"/>
      <c r="DP436" s="63"/>
      <c r="DQ436" s="63"/>
      <c r="DR436" s="63"/>
      <c r="DS436" s="63"/>
      <c r="DT436" s="63"/>
      <c r="DU436" s="63"/>
      <c r="DV436" s="45"/>
      <c r="DW436" s="45"/>
      <c r="DX436" s="45"/>
      <c r="DY436" s="45"/>
      <c r="DZ436" s="45"/>
      <c r="EA436" s="45"/>
      <c r="EB436" s="29"/>
      <c r="EC436" s="45"/>
      <c r="ED436" s="29"/>
    </row>
    <row r="437" spans="1:134" hidden="1" x14ac:dyDescent="0.3">
      <c r="A437" t="str">
        <f t="shared" si="160"/>
        <v>14A</v>
      </c>
      <c r="B437">
        <v>14</v>
      </c>
      <c r="C437" s="31" t="s">
        <v>3295</v>
      </c>
      <c r="D437" s="31">
        <v>17</v>
      </c>
      <c r="E437" s="31">
        <v>2</v>
      </c>
      <c r="F437" s="33">
        <v>0.18</v>
      </c>
      <c r="G437" s="31" t="s">
        <v>2510</v>
      </c>
      <c r="H437" s="24" t="s">
        <v>343</v>
      </c>
      <c r="I437" s="24">
        <v>1373</v>
      </c>
      <c r="J437" s="25" t="str">
        <f t="shared" si="168"/>
        <v>1373DG US Equity</v>
      </c>
      <c r="K437" s="25" t="s">
        <v>1030</v>
      </c>
      <c r="L437" s="25">
        <v>0.25015897026752554</v>
      </c>
      <c r="M437" s="25">
        <v>0.18007655372541231</v>
      </c>
      <c r="N437" s="25">
        <v>0.17173666078491379</v>
      </c>
      <c r="O437" s="25">
        <v>0.14584194279947743</v>
      </c>
      <c r="P437" s="26">
        <v>14.795339191860871</v>
      </c>
      <c r="Q437" s="27">
        <v>11.466621405398939</v>
      </c>
      <c r="R437" s="27">
        <v>39.972043078539535</v>
      </c>
      <c r="S437" s="25">
        <v>14.370655189403072</v>
      </c>
      <c r="T437" s="28">
        <v>14.964194744211387</v>
      </c>
      <c r="U437" s="25">
        <v>0.69417043806673095</v>
      </c>
      <c r="V437" s="28">
        <v>3.0892879986522486</v>
      </c>
      <c r="W437" s="28">
        <v>0.19914321374967525</v>
      </c>
      <c r="X437" s="28">
        <v>1.4153974632960231E-2</v>
      </c>
      <c r="Y437" s="28">
        <v>9.9762208741647349</v>
      </c>
      <c r="Z437" s="28">
        <v>12.0760526835201</v>
      </c>
      <c r="AA437" s="28">
        <v>18482705999.999996</v>
      </c>
      <c r="AB437" s="28">
        <v>22821294999.999996</v>
      </c>
      <c r="AC437" s="28">
        <v>70850000</v>
      </c>
      <c r="AD437" s="30">
        <v>1726154000</v>
      </c>
      <c r="AE437" s="36">
        <v>4.1045005254455862E-2</v>
      </c>
      <c r="AF437" s="66" t="e">
        <f ca="1">_xll.BDP($H437,AF$1)/1000000</f>
        <v>#NAME?</v>
      </c>
      <c r="AG437" s="66" t="e">
        <f ca="1">_xll.BDP($H437,AG$1)</f>
        <v>#NAME?</v>
      </c>
      <c r="AH437" s="67" t="e">
        <f ca="1">_xll.BDP($H437,AH$1)</f>
        <v>#NAME?</v>
      </c>
      <c r="AI437" s="67" t="e">
        <f ca="1">_xll.BDP($H437,AI$1)</f>
        <v>#NAME?</v>
      </c>
      <c r="AJ437" s="67" t="e">
        <f ca="1">_xll.BDP($H437,AJ$1)</f>
        <v>#NAME?</v>
      </c>
      <c r="AK437" s="67" t="e">
        <f ca="1">_xll.BDP($H437,AK$1)</f>
        <v>#NAME?</v>
      </c>
      <c r="AL437" s="67" t="e">
        <f ca="1">_xll.BDP($H437,AL$1)</f>
        <v>#NAME?</v>
      </c>
      <c r="AM437" s="34" t="e">
        <f ca="1">_xll.BDP($H437,AM$1)</f>
        <v>#NAME?</v>
      </c>
      <c r="AN437" s="34" t="e">
        <f ca="1">_xll.BDP($H437,AN$1)</f>
        <v>#NAME?</v>
      </c>
      <c r="AO437" s="34" t="e">
        <f ca="1">_xll.BDP($H437,AO$1)</f>
        <v>#NAME?</v>
      </c>
      <c r="AP437" s="34" t="e">
        <f ca="1">_xll.BDP($H437,AP$1)</f>
        <v>#NAME?</v>
      </c>
      <c r="AQ437" s="129" t="e">
        <v>#VALUE!</v>
      </c>
      <c r="AR437" s="129">
        <v>0.14630699999999999</v>
      </c>
      <c r="AS437" s="129">
        <v>0.12593760000000001</v>
      </c>
      <c r="AT437" s="63" t="s">
        <v>3567</v>
      </c>
      <c r="AU437" s="63" t="s">
        <v>3567</v>
      </c>
      <c r="AV437" t="str">
        <f t="shared" si="148"/>
        <v>23/05/2000</v>
      </c>
      <c r="AW437" s="67">
        <v>1.431257138150176</v>
      </c>
      <c r="AX437" s="60">
        <f t="shared" si="149"/>
        <v>1.431257138150176</v>
      </c>
      <c r="AY437" s="60">
        <f t="shared" si="150"/>
        <v>4.9603468772440701E-16</v>
      </c>
      <c r="AZ437" s="60">
        <f t="shared" si="151"/>
        <v>1.4312571381501764</v>
      </c>
      <c r="BA437" s="67">
        <v>20.50198076232963</v>
      </c>
      <c r="BB437" s="60">
        <v>7.1054273576010019E-15</v>
      </c>
      <c r="BC437" s="67">
        <v>133.82310929395788</v>
      </c>
      <c r="BD437" s="60" t="e">
        <f ca="1">_xll.BDP($H437,BD$1)</f>
        <v>#NAME?</v>
      </c>
      <c r="BE437" s="60" t="e">
        <f t="shared" ca="1" si="152"/>
        <v>#NAME?</v>
      </c>
      <c r="BF437" s="63">
        <v>2212.6790000000001</v>
      </c>
      <c r="BG437" s="63">
        <v>2384.75</v>
      </c>
      <c r="BH437" s="63">
        <v>2590.8330000000001</v>
      </c>
      <c r="BI437" s="63">
        <v>1221.4870000000001</v>
      </c>
      <c r="BJ437" s="63">
        <v>1604.288</v>
      </c>
      <c r="BK437" s="63">
        <v>1708.1860000000001</v>
      </c>
      <c r="BL437" s="45">
        <f t="shared" ca="1" si="153"/>
        <v>0</v>
      </c>
      <c r="BM437" s="45">
        <f t="shared" ca="1" si="154"/>
        <v>0</v>
      </c>
      <c r="BN437" s="45">
        <f t="shared" ca="1" si="155"/>
        <v>0</v>
      </c>
      <c r="BO437" s="45">
        <f t="shared" ca="1" si="156"/>
        <v>0</v>
      </c>
      <c r="BP437" s="45">
        <f t="shared" ca="1" si="157"/>
        <v>0</v>
      </c>
      <c r="BQ437" s="45">
        <f t="shared" ca="1" si="158"/>
        <v>0</v>
      </c>
      <c r="BR437" s="29">
        <f t="shared" ca="1" si="159"/>
        <v>0</v>
      </c>
      <c r="CI437" s="125">
        <f t="shared" si="147"/>
        <v>0.25015897026752554</v>
      </c>
      <c r="CJ437">
        <f t="shared" si="169"/>
        <v>0</v>
      </c>
      <c r="CK437">
        <f t="shared" si="170"/>
        <v>0</v>
      </c>
      <c r="CL437">
        <f t="shared" si="171"/>
        <v>0</v>
      </c>
      <c r="CM437">
        <f t="shared" si="172"/>
        <v>1</v>
      </c>
      <c r="CN437">
        <f t="shared" si="173"/>
        <v>0</v>
      </c>
      <c r="CO437">
        <f t="shared" si="174"/>
        <v>0</v>
      </c>
      <c r="CP437">
        <f t="shared" si="175"/>
        <v>0</v>
      </c>
      <c r="CR437" t="e">
        <f ca="1">_xll.BDP($H437,CR$1)</f>
        <v>#NAME?</v>
      </c>
      <c r="CS437" t="e">
        <f ca="1">_xll.BDP($H437,CS$1)</f>
        <v>#NAME?</v>
      </c>
      <c r="CT437" s="121" t="e">
        <f ca="1">_xll.BDP($H437,CT$1)</f>
        <v>#NAME?</v>
      </c>
      <c r="CU437" s="122" t="e">
        <f ca="1">_xll.BDP($H437,CU$1)</f>
        <v>#NAME?</v>
      </c>
      <c r="CV437" s="122" t="e">
        <f ca="1">_xll.BDP($H437,CV$1)</f>
        <v>#NAME?</v>
      </c>
      <c r="CW437" s="122" t="e">
        <f ca="1">_xll.BDP($H437,CW$1)</f>
        <v>#NAME?</v>
      </c>
      <c r="CX437" s="34"/>
      <c r="CY437" s="34"/>
      <c r="CZ437" s="34"/>
      <c r="DA437" s="34"/>
      <c r="DB437" s="129"/>
      <c r="DC437" s="129"/>
      <c r="DD437" s="129"/>
      <c r="DE437" s="63"/>
      <c r="DF437" s="63"/>
      <c r="DH437" s="67"/>
      <c r="DI437" s="60"/>
      <c r="DJ437" s="60"/>
      <c r="DK437" s="60"/>
      <c r="DL437" s="67"/>
      <c r="DM437" s="60"/>
      <c r="DN437" s="67"/>
      <c r="DO437" s="60"/>
      <c r="DP437" s="63"/>
      <c r="DQ437" s="63"/>
      <c r="DR437" s="63"/>
      <c r="DS437" s="63"/>
      <c r="DT437" s="63"/>
      <c r="DU437" s="63"/>
      <c r="DV437" s="45"/>
      <c r="DW437" s="45"/>
      <c r="DX437" s="45"/>
      <c r="DY437" s="45"/>
      <c r="DZ437" s="45"/>
      <c r="EA437" s="45"/>
      <c r="EB437" s="29"/>
      <c r="EC437" s="45"/>
      <c r="ED437" s="29"/>
    </row>
    <row r="438" spans="1:134" hidden="1" x14ac:dyDescent="0.3">
      <c r="A438" t="str">
        <f t="shared" si="160"/>
        <v>14A</v>
      </c>
      <c r="B438">
        <v>14</v>
      </c>
      <c r="C438" s="31" t="s">
        <v>3295</v>
      </c>
      <c r="D438" s="31">
        <v>17</v>
      </c>
      <c r="E438" s="31">
        <v>7</v>
      </c>
      <c r="F438" s="33">
        <v>0.15</v>
      </c>
      <c r="G438" s="31" t="s">
        <v>2397</v>
      </c>
      <c r="H438" s="24" t="s">
        <v>2192</v>
      </c>
      <c r="I438" s="24">
        <v>1377</v>
      </c>
      <c r="J438" s="25" t="str">
        <f t="shared" si="168"/>
        <v>1377NORTHM DC Equity</v>
      </c>
      <c r="K438" s="25" t="s">
        <v>2193</v>
      </c>
      <c r="L438" s="25">
        <v>0.70399290135508452</v>
      </c>
      <c r="M438" s="25">
        <v>0.6181407359586828</v>
      </c>
      <c r="N438" s="25">
        <v>0.6156983744024469</v>
      </c>
      <c r="O438" s="25">
        <v>0.54745568896512276</v>
      </c>
      <c r="P438" s="26">
        <v>16.529655757329458</v>
      </c>
      <c r="Q438" s="27">
        <v>12.983968618372169</v>
      </c>
      <c r="R438" s="27">
        <v>15.499266858475972</v>
      </c>
      <c r="S438" s="25">
        <v>21.320574296733604</v>
      </c>
      <c r="T438" s="28">
        <v>22.02351049934693</v>
      </c>
      <c r="U438" s="25">
        <v>-0.59238171611868484</v>
      </c>
      <c r="V438" s="28">
        <v>-3.4454291044776117</v>
      </c>
      <c r="W438" s="28">
        <v>0.80392773892773894</v>
      </c>
      <c r="X438" s="28" t="e">
        <v>#N/A</v>
      </c>
      <c r="Y438" s="28">
        <v>0.62925791137764586</v>
      </c>
      <c r="Z438" s="28">
        <v>29.140206708041315</v>
      </c>
      <c r="AA438" s="28">
        <v>309800000.00000012</v>
      </c>
      <c r="AB438" s="28">
        <v>349800000.00000012</v>
      </c>
      <c r="AC438" s="28" t="e">
        <v>#N/A</v>
      </c>
      <c r="AD438" s="30">
        <v>217400000</v>
      </c>
      <c r="AE438" s="36">
        <v>0</v>
      </c>
      <c r="AF438" s="66" t="e">
        <f ca="1">_xll.BDP($H438,AF$1)/1000000</f>
        <v>#NAME?</v>
      </c>
      <c r="AG438" s="66" t="e">
        <f ca="1">_xll.BDP($H438,AG$1)</f>
        <v>#NAME?</v>
      </c>
      <c r="AH438" s="67" t="e">
        <f ca="1">_xll.BDP($H438,AH$1)</f>
        <v>#NAME?</v>
      </c>
      <c r="AI438" s="67" t="e">
        <f ca="1">_xll.BDP($H438,AI$1)</f>
        <v>#NAME?</v>
      </c>
      <c r="AJ438" s="67" t="e">
        <f ca="1">_xll.BDP($H438,AJ$1)</f>
        <v>#NAME?</v>
      </c>
      <c r="AK438" s="67" t="e">
        <f ca="1">_xll.BDP($H438,AK$1)</f>
        <v>#NAME?</v>
      </c>
      <c r="AL438" s="67" t="e">
        <f ca="1">_xll.BDP($H438,AL$1)</f>
        <v>#NAME?</v>
      </c>
      <c r="AM438" s="34" t="e">
        <f ca="1">_xll.BDP($H438,AM$1)</f>
        <v>#NAME?</v>
      </c>
      <c r="AN438" s="34" t="e">
        <f ca="1">_xll.BDP($H438,AN$1)</f>
        <v>#NAME?</v>
      </c>
      <c r="AO438" s="34" t="e">
        <f ca="1">_xll.BDP($H438,AO$1)</f>
        <v>#NAME?</v>
      </c>
      <c r="AP438" s="34" t="e">
        <f ca="1">_xll.BDP($H438,AP$1)</f>
        <v>#NAME?</v>
      </c>
      <c r="AQ438" s="129">
        <v>0.1055449</v>
      </c>
      <c r="AR438" s="129">
        <v>0.16977049999999999</v>
      </c>
      <c r="AS438" s="129">
        <v>0.18314920000000001</v>
      </c>
      <c r="AT438" s="63" t="s">
        <v>4072</v>
      </c>
      <c r="AU438" s="63" t="s">
        <v>3317</v>
      </c>
      <c r="AV438" t="str">
        <f t="shared" si="148"/>
        <v>19/08/2013</v>
      </c>
      <c r="AW438" s="67">
        <v>6.369426751592357</v>
      </c>
      <c r="AX438" s="60">
        <f t="shared" si="149"/>
        <v>6.369426751592357</v>
      </c>
      <c r="AY438" s="60">
        <f t="shared" si="150"/>
        <v>15.065310288523426</v>
      </c>
      <c r="AZ438" s="60">
        <f t="shared" si="151"/>
        <v>21.434737040115785</v>
      </c>
      <c r="BA438" s="67">
        <v>50.70237327567677</v>
      </c>
      <c r="BB438" s="60">
        <v>119.9239767647295</v>
      </c>
      <c r="BC438" s="67">
        <v>44.317161678615236</v>
      </c>
      <c r="BD438" s="60" t="e">
        <f ca="1">_xll.BDP($H438,BD$1)</f>
        <v>#NAME?</v>
      </c>
      <c r="BE438" s="60" t="e">
        <f t="shared" ca="1" si="152"/>
        <v>#NAME?</v>
      </c>
      <c r="BF438" s="63">
        <v>118</v>
      </c>
      <c r="BG438" s="63">
        <v>134</v>
      </c>
      <c r="BH438" s="63">
        <v>139</v>
      </c>
      <c r="BI438" s="63">
        <v>98.191000000000003</v>
      </c>
      <c r="BJ438" s="63">
        <v>114.755</v>
      </c>
      <c r="BK438" s="63">
        <v>115.24000000000001</v>
      </c>
      <c r="BL438" s="45">
        <f t="shared" ca="1" si="153"/>
        <v>0</v>
      </c>
      <c r="BM438" s="45">
        <f t="shared" ca="1" si="154"/>
        <v>0</v>
      </c>
      <c r="BN438" s="45">
        <f t="shared" ca="1" si="155"/>
        <v>0</v>
      </c>
      <c r="BO438" s="45">
        <f t="shared" ca="1" si="156"/>
        <v>0</v>
      </c>
      <c r="BP438" s="45">
        <f t="shared" ca="1" si="157"/>
        <v>0</v>
      </c>
      <c r="BQ438" s="45">
        <f t="shared" ca="1" si="158"/>
        <v>0</v>
      </c>
      <c r="BR438" s="29">
        <f t="shared" ca="1" si="159"/>
        <v>0</v>
      </c>
      <c r="CI438" s="125">
        <f t="shared" si="147"/>
        <v>0.70399290135508452</v>
      </c>
      <c r="CJ438">
        <f t="shared" si="169"/>
        <v>0</v>
      </c>
      <c r="CK438">
        <f t="shared" si="170"/>
        <v>0</v>
      </c>
      <c r="CL438">
        <f t="shared" si="171"/>
        <v>0</v>
      </c>
      <c r="CM438">
        <f t="shared" si="172"/>
        <v>0</v>
      </c>
      <c r="CN438">
        <f t="shared" si="173"/>
        <v>0</v>
      </c>
      <c r="CO438">
        <f t="shared" si="174"/>
        <v>0</v>
      </c>
      <c r="CP438">
        <f t="shared" si="175"/>
        <v>1</v>
      </c>
      <c r="CR438" t="e">
        <f ca="1">_xll.BDP($H438,CR$1)</f>
        <v>#NAME?</v>
      </c>
      <c r="CS438" t="e">
        <f ca="1">_xll.BDP($H438,CS$1)</f>
        <v>#NAME?</v>
      </c>
      <c r="CT438" s="121" t="e">
        <f ca="1">_xll.BDP($H438,CT$1)</f>
        <v>#NAME?</v>
      </c>
      <c r="CU438" s="122" t="e">
        <f ca="1">_xll.BDP($H438,CU$1)</f>
        <v>#NAME?</v>
      </c>
      <c r="CV438" s="122" t="e">
        <f ca="1">_xll.BDP($H438,CV$1)</f>
        <v>#NAME?</v>
      </c>
      <c r="CW438" s="122" t="e">
        <f ca="1">_xll.BDP($H438,CW$1)</f>
        <v>#NAME?</v>
      </c>
      <c r="CX438" s="34"/>
      <c r="CY438" s="34"/>
      <c r="CZ438" s="34"/>
      <c r="DA438" s="34"/>
      <c r="DB438" s="129"/>
      <c r="DC438" s="129"/>
      <c r="DD438" s="129"/>
      <c r="DE438" s="63"/>
      <c r="DF438" s="63"/>
      <c r="DH438" s="67"/>
      <c r="DI438" s="60"/>
      <c r="DJ438" s="60"/>
      <c r="DK438" s="60"/>
      <c r="DL438" s="67"/>
      <c r="DM438" s="60"/>
      <c r="DN438" s="67"/>
      <c r="DO438" s="60"/>
      <c r="DP438" s="63"/>
      <c r="DQ438" s="63"/>
      <c r="DR438" s="63"/>
      <c r="DS438" s="63"/>
      <c r="DT438" s="63"/>
      <c r="DU438" s="63"/>
      <c r="DV438" s="45"/>
      <c r="DW438" s="45"/>
      <c r="DX438" s="45"/>
      <c r="DY438" s="45"/>
      <c r="DZ438" s="45"/>
      <c r="EA438" s="45"/>
      <c r="EB438" s="29"/>
      <c r="EC438" s="45"/>
      <c r="ED438" s="29"/>
    </row>
    <row r="439" spans="1:134" hidden="1" x14ac:dyDescent="0.3">
      <c r="A439" t="str">
        <f t="shared" si="160"/>
        <v>14A</v>
      </c>
      <c r="B439">
        <v>14</v>
      </c>
      <c r="C439" s="31" t="s">
        <v>3295</v>
      </c>
      <c r="D439" s="31">
        <v>18</v>
      </c>
      <c r="E439" s="31">
        <v>10</v>
      </c>
      <c r="F439" s="33">
        <v>0.16</v>
      </c>
      <c r="G439" s="31" t="s">
        <v>3265</v>
      </c>
      <c r="H439" s="24" t="s">
        <v>1427</v>
      </c>
      <c r="I439" s="24">
        <v>1379</v>
      </c>
      <c r="J439" s="25" t="str">
        <f t="shared" si="168"/>
        <v>1379NRO FP Equity</v>
      </c>
      <c r="K439" s="25" t="s">
        <v>1428</v>
      </c>
      <c r="L439" s="25">
        <v>0.66103832068046253</v>
      </c>
      <c r="M439" s="25">
        <v>0.75658939178888684</v>
      </c>
      <c r="N439" s="25">
        <v>0.44440635379115223</v>
      </c>
      <c r="O439" s="25">
        <v>0.51351158492639437</v>
      </c>
      <c r="P439" s="26">
        <v>14.409262348876009</v>
      </c>
      <c r="Q439" s="27">
        <v>10.23828499167824</v>
      </c>
      <c r="R439" s="27">
        <v>13.769204076329251</v>
      </c>
      <c r="S439" s="25">
        <v>12.972134598858791</v>
      </c>
      <c r="T439" s="28">
        <v>13.306251023852568</v>
      </c>
      <c r="U439" s="25">
        <v>-0.41232085030678917</v>
      </c>
      <c r="V439" s="28">
        <v>-2.6371399510434013</v>
      </c>
      <c r="W439" s="28">
        <v>0.60928551408607012</v>
      </c>
      <c r="X439" s="28">
        <v>4.714708895102572E-2</v>
      </c>
      <c r="Y439" s="28">
        <v>6.6511100318242482</v>
      </c>
      <c r="Z439" s="28">
        <v>10.197228772148016</v>
      </c>
      <c r="AA439" s="28">
        <v>95115000.00000003</v>
      </c>
      <c r="AB439" s="28">
        <v>140139000.00000003</v>
      </c>
      <c r="AC439" s="28">
        <v>4149000</v>
      </c>
      <c r="AD439" s="30">
        <v>54969000</v>
      </c>
      <c r="AE439" s="36">
        <v>7.5478906292637662E-2</v>
      </c>
      <c r="AF439" s="66" t="e">
        <f ca="1">_xll.BDP($H439,AF$1)/1000000</f>
        <v>#NAME?</v>
      </c>
      <c r="AG439" s="66" t="e">
        <f ca="1">_xll.BDP($H439,AG$1)</f>
        <v>#NAME?</v>
      </c>
      <c r="AH439" s="67" t="e">
        <f ca="1">_xll.BDP($H439,AH$1)</f>
        <v>#NAME?</v>
      </c>
      <c r="AI439" s="67" t="e">
        <f ca="1">_xll.BDP($H439,AI$1)</f>
        <v>#NAME?</v>
      </c>
      <c r="AJ439" s="67" t="e">
        <f ca="1">_xll.BDP($H439,AJ$1)</f>
        <v>#NAME?</v>
      </c>
      <c r="AK439" s="67" t="e">
        <f ca="1">_xll.BDP($H439,AK$1)</f>
        <v>#NAME?</v>
      </c>
      <c r="AL439" s="67" t="e">
        <f ca="1">_xll.BDP($H439,AL$1)</f>
        <v>#NAME?</v>
      </c>
      <c r="AM439" s="34" t="e">
        <f ca="1">_xll.BDP($H439,AM$1)</f>
        <v>#NAME?</v>
      </c>
      <c r="AN439" s="34" t="e">
        <f ca="1">_xll.BDP($H439,AN$1)</f>
        <v>#NAME?</v>
      </c>
      <c r="AO439" s="34" t="e">
        <f ca="1">_xll.BDP($H439,AO$1)</f>
        <v>#NAME?</v>
      </c>
      <c r="AP439" s="34" t="e">
        <f ca="1">_xll.BDP($H439,AP$1)</f>
        <v>#NAME?</v>
      </c>
      <c r="AQ439" s="129">
        <v>0.13742610000000002</v>
      </c>
      <c r="AR439" s="129">
        <v>0.178117</v>
      </c>
      <c r="AS439" s="129">
        <v>8.7284550000000002E-2</v>
      </c>
      <c r="AT439" s="63" t="s">
        <v>4073</v>
      </c>
      <c r="AU439" s="63" t="s">
        <v>3317</v>
      </c>
      <c r="AV439" t="str">
        <f t="shared" si="148"/>
        <v>30/01/2017</v>
      </c>
      <c r="AW439" s="67">
        <v>2.8947369048469942</v>
      </c>
      <c r="AX439" s="60">
        <f t="shared" si="149"/>
        <v>2.8947369048469942</v>
      </c>
      <c r="AY439" s="60">
        <f t="shared" si="150"/>
        <v>3.2355184785047948</v>
      </c>
      <c r="AZ439" s="60">
        <f t="shared" si="151"/>
        <v>6.1302553833517894</v>
      </c>
      <c r="BA439" s="67">
        <v>61.236486793883472</v>
      </c>
      <c r="BB439" s="60">
        <v>68.445524098777256</v>
      </c>
      <c r="BC439" s="67">
        <v>61.236486793883479</v>
      </c>
      <c r="BD439" s="60" t="e">
        <f ca="1">_xll.BDP($H439,BD$1)</f>
        <v>#NAME?</v>
      </c>
      <c r="BE439" s="60" t="e">
        <f t="shared" ca="1" si="152"/>
        <v>#NAME?</v>
      </c>
      <c r="BF439" s="63">
        <v>49.533000000000001</v>
      </c>
      <c r="BG439" s="63">
        <v>52.800000000000004</v>
      </c>
      <c r="BH439" s="63">
        <v>56.633000000000003</v>
      </c>
      <c r="BI439" s="63">
        <v>37.4</v>
      </c>
      <c r="BJ439" s="63">
        <v>71.400000000000006</v>
      </c>
      <c r="BK439" s="63">
        <v>65.8</v>
      </c>
      <c r="BL439" s="45">
        <f t="shared" ca="1" si="153"/>
        <v>0</v>
      </c>
      <c r="BM439" s="45">
        <f t="shared" ca="1" si="154"/>
        <v>0</v>
      </c>
      <c r="BN439" s="45">
        <f t="shared" ca="1" si="155"/>
        <v>0</v>
      </c>
      <c r="BO439" s="45">
        <f t="shared" ca="1" si="156"/>
        <v>0</v>
      </c>
      <c r="BP439" s="45">
        <f t="shared" ca="1" si="157"/>
        <v>0</v>
      </c>
      <c r="BQ439" s="45">
        <f t="shared" ca="1" si="158"/>
        <v>0</v>
      </c>
      <c r="BR439" s="29">
        <f t="shared" ca="1" si="159"/>
        <v>0</v>
      </c>
      <c r="CI439" s="125">
        <f t="shared" si="147"/>
        <v>0.66103832068046253</v>
      </c>
      <c r="CJ439">
        <f t="shared" si="169"/>
        <v>0</v>
      </c>
      <c r="CK439">
        <f t="shared" si="170"/>
        <v>0</v>
      </c>
      <c r="CL439">
        <f t="shared" si="171"/>
        <v>0</v>
      </c>
      <c r="CM439">
        <f t="shared" si="172"/>
        <v>0</v>
      </c>
      <c r="CN439">
        <f t="shared" si="173"/>
        <v>0</v>
      </c>
      <c r="CO439">
        <f t="shared" si="174"/>
        <v>0</v>
      </c>
      <c r="CP439">
        <f t="shared" si="175"/>
        <v>1</v>
      </c>
      <c r="CR439" t="e">
        <f ca="1">_xll.BDP($H439,CR$1)</f>
        <v>#NAME?</v>
      </c>
      <c r="CS439" t="e">
        <f ca="1">_xll.BDP($H439,CS$1)</f>
        <v>#NAME?</v>
      </c>
      <c r="CT439" s="121" t="e">
        <f ca="1">_xll.BDP($H439,CT$1)</f>
        <v>#NAME?</v>
      </c>
      <c r="CU439" s="122" t="e">
        <f ca="1">_xll.BDP($H439,CU$1)</f>
        <v>#NAME?</v>
      </c>
      <c r="CV439" s="122" t="e">
        <f ca="1">_xll.BDP($H439,CV$1)</f>
        <v>#NAME?</v>
      </c>
      <c r="CW439" s="122" t="e">
        <f ca="1">_xll.BDP($H439,CW$1)</f>
        <v>#NAME?</v>
      </c>
      <c r="CX439" s="34"/>
      <c r="CY439" s="34"/>
      <c r="CZ439" s="34"/>
      <c r="DA439" s="34"/>
      <c r="DB439" s="129"/>
      <c r="DC439" s="129"/>
      <c r="DD439" s="129"/>
      <c r="DE439" s="63"/>
      <c r="DF439" s="63"/>
      <c r="DH439" s="67"/>
      <c r="DI439" s="60"/>
      <c r="DJ439" s="60"/>
      <c r="DK439" s="60"/>
      <c r="DL439" s="67"/>
      <c r="DM439" s="60"/>
      <c r="DN439" s="67"/>
      <c r="DO439" s="60"/>
      <c r="DP439" s="63"/>
      <c r="DQ439" s="63"/>
      <c r="DR439" s="63"/>
      <c r="DS439" s="63"/>
      <c r="DT439" s="63"/>
      <c r="DU439" s="63"/>
      <c r="DV439" s="45"/>
      <c r="DW439" s="45"/>
      <c r="DX439" s="45"/>
      <c r="DY439" s="45"/>
      <c r="DZ439" s="45"/>
      <c r="EA439" s="45"/>
      <c r="EB439" s="29"/>
      <c r="EC439" s="45"/>
      <c r="ED439" s="29"/>
    </row>
    <row r="440" spans="1:134" hidden="1" x14ac:dyDescent="0.3">
      <c r="A440" t="str">
        <f t="shared" si="160"/>
        <v>14A</v>
      </c>
      <c r="B440">
        <v>14</v>
      </c>
      <c r="C440" s="31" t="s">
        <v>3295</v>
      </c>
      <c r="D440" s="31">
        <v>27</v>
      </c>
      <c r="E440" s="31">
        <v>1</v>
      </c>
      <c r="F440" s="33">
        <v>0.2</v>
      </c>
      <c r="G440" s="31" t="s">
        <v>2926</v>
      </c>
      <c r="H440" s="24" t="s">
        <v>471</v>
      </c>
      <c r="I440" s="24">
        <v>1386</v>
      </c>
      <c r="J440" s="25" t="str">
        <f t="shared" si="168"/>
        <v>1386GSY CN Equity</v>
      </c>
      <c r="K440" s="25" t="s">
        <v>530</v>
      </c>
      <c r="L440" s="25">
        <v>0.15358800513922816</v>
      </c>
      <c r="M440" s="25">
        <v>0.16618499967512196</v>
      </c>
      <c r="N440" s="25">
        <v>0.14650390602799729</v>
      </c>
      <c r="O440" s="25">
        <v>0.15313973421520422</v>
      </c>
      <c r="P440" s="26">
        <v>15.344952926385702</v>
      </c>
      <c r="Q440" s="27">
        <v>23.959025725948457</v>
      </c>
      <c r="R440" s="27">
        <v>20.019269186176263</v>
      </c>
      <c r="S440" s="25">
        <v>40.067393780452427</v>
      </c>
      <c r="T440" s="28">
        <v>42.602439234952946</v>
      </c>
      <c r="U440" s="25">
        <v>0.44599601283980278</v>
      </c>
      <c r="V440" s="28">
        <v>3.384436555199267</v>
      </c>
      <c r="W440" s="28">
        <v>0.25818203361249298</v>
      </c>
      <c r="X440" s="28">
        <v>7.8344171366301854E-2</v>
      </c>
      <c r="Y440" s="28">
        <v>20.808632969232242</v>
      </c>
      <c r="Z440" s="28">
        <v>31.161908982916398</v>
      </c>
      <c r="AA440" s="28">
        <v>2123874000</v>
      </c>
      <c r="AB440" s="28">
        <v>2304797000</v>
      </c>
      <c r="AC440" s="28">
        <v>10777000</v>
      </c>
      <c r="AD440" s="30">
        <v>-535739000</v>
      </c>
      <c r="AE440" s="36">
        <v>-2.0116138642137311E-2</v>
      </c>
      <c r="AF440" s="66" t="e">
        <f ca="1">_xll.BDP($H440,AF$1)/1000000</f>
        <v>#NAME?</v>
      </c>
      <c r="AG440" s="66" t="e">
        <f ca="1">_xll.BDP($H440,AG$1)</f>
        <v>#NAME?</v>
      </c>
      <c r="AH440" s="67" t="e">
        <f ca="1">_xll.BDP($H440,AH$1)</f>
        <v>#NAME?</v>
      </c>
      <c r="AI440" s="67" t="e">
        <f ca="1">_xll.BDP($H440,AI$1)</f>
        <v>#NAME?</v>
      </c>
      <c r="AJ440" s="67" t="e">
        <f ca="1">_xll.BDP($H440,AJ$1)</f>
        <v>#NAME?</v>
      </c>
      <c r="AK440" s="67" t="e">
        <f ca="1">_xll.BDP($H440,AK$1)</f>
        <v>#NAME?</v>
      </c>
      <c r="AL440" s="67" t="e">
        <f ca="1">_xll.BDP($H440,AL$1)</f>
        <v>#NAME?</v>
      </c>
      <c r="AM440" s="34" t="e">
        <f ca="1">_xll.BDP($H440,AM$1)</f>
        <v>#NAME?</v>
      </c>
      <c r="AN440" s="34" t="e">
        <f ca="1">_xll.BDP($H440,AN$1)</f>
        <v>#NAME?</v>
      </c>
      <c r="AO440" s="34" t="e">
        <f ca="1">_xll.BDP($H440,AO$1)</f>
        <v>#NAME?</v>
      </c>
      <c r="AP440" s="34" t="e">
        <f ca="1">_xll.BDP($H440,AP$1)</f>
        <v>#NAME?</v>
      </c>
      <c r="AQ440" s="129">
        <v>0.1983848</v>
      </c>
      <c r="AR440" s="129">
        <v>0.3012358</v>
      </c>
      <c r="AS440" s="129">
        <v>0.25213770000000002</v>
      </c>
      <c r="AT440" s="63" t="s">
        <v>3998</v>
      </c>
      <c r="AU440" s="63" t="s">
        <v>3317</v>
      </c>
      <c r="AV440" t="str">
        <f t="shared" si="148"/>
        <v>#N/A N/A</v>
      </c>
      <c r="AW440" s="67">
        <v>3.0612244213722191</v>
      </c>
      <c r="AX440" s="60">
        <f t="shared" si="149"/>
        <v>3.0612244213722191</v>
      </c>
      <c r="AY440" s="60">
        <f t="shared" si="150"/>
        <v>-2.9658860396853894</v>
      </c>
      <c r="AZ440" s="60">
        <f t="shared" si="151"/>
        <v>9.5338381686829621E-2</v>
      </c>
      <c r="BA440" s="67">
        <v>40.260860163890641</v>
      </c>
      <c r="BB440" s="60">
        <v>-39.006981086438202</v>
      </c>
      <c r="BC440" s="67">
        <v>1.2538790774524375</v>
      </c>
      <c r="BD440" s="60" t="e">
        <f ca="1">_xll.BDP($H440,BD$1)</f>
        <v>#NAME?</v>
      </c>
      <c r="BE440" s="60" t="e">
        <f t="shared" ca="1" si="152"/>
        <v>#NAME?</v>
      </c>
      <c r="BF440" s="63">
        <v>230.75</v>
      </c>
      <c r="BG440" s="63">
        <v>276.375</v>
      </c>
      <c r="BH440" s="63">
        <v>314.75</v>
      </c>
      <c r="BI440" s="63" t="s">
        <v>3317</v>
      </c>
      <c r="BJ440" s="63" t="s">
        <v>3317</v>
      </c>
      <c r="BK440" s="63" t="s">
        <v>3317</v>
      </c>
      <c r="BL440" s="45">
        <f t="shared" ca="1" si="153"/>
        <v>0</v>
      </c>
      <c r="BM440" s="45">
        <f t="shared" ca="1" si="154"/>
        <v>0</v>
      </c>
      <c r="BN440" s="45">
        <f t="shared" ca="1" si="155"/>
        <v>0</v>
      </c>
      <c r="BO440" s="45">
        <f t="shared" ca="1" si="156"/>
        <v>0</v>
      </c>
      <c r="BP440" s="45">
        <f t="shared" ca="1" si="157"/>
        <v>0</v>
      </c>
      <c r="BQ440" s="45">
        <f t="shared" ca="1" si="158"/>
        <v>0</v>
      </c>
      <c r="BR440" s="29">
        <f t="shared" ca="1" si="159"/>
        <v>0</v>
      </c>
      <c r="CI440" s="125">
        <f t="shared" si="147"/>
        <v>0.15358800513922816</v>
      </c>
      <c r="CJ440">
        <f t="shared" si="169"/>
        <v>0</v>
      </c>
      <c r="CK440">
        <f t="shared" si="170"/>
        <v>0</v>
      </c>
      <c r="CL440">
        <f t="shared" si="171"/>
        <v>1</v>
      </c>
      <c r="CM440">
        <f t="shared" si="172"/>
        <v>0</v>
      </c>
      <c r="CN440">
        <f t="shared" si="173"/>
        <v>0</v>
      </c>
      <c r="CO440">
        <f t="shared" si="174"/>
        <v>0</v>
      </c>
      <c r="CP440">
        <f t="shared" si="175"/>
        <v>0</v>
      </c>
      <c r="CR440" t="e">
        <f ca="1">_xll.BDP($H440,CR$1)</f>
        <v>#NAME?</v>
      </c>
      <c r="CS440" t="e">
        <f ca="1">_xll.BDP($H440,CS$1)</f>
        <v>#NAME?</v>
      </c>
      <c r="CT440" s="121" t="e">
        <f ca="1">_xll.BDP($H440,CT$1)</f>
        <v>#NAME?</v>
      </c>
      <c r="CU440" s="122" t="e">
        <f ca="1">_xll.BDP($H440,CU$1)</f>
        <v>#NAME?</v>
      </c>
      <c r="CV440" s="122" t="e">
        <f ca="1">_xll.BDP($H440,CV$1)</f>
        <v>#NAME?</v>
      </c>
      <c r="CW440" s="122" t="e">
        <f ca="1">_xll.BDP($H440,CW$1)</f>
        <v>#NAME?</v>
      </c>
      <c r="CX440" s="34"/>
      <c r="CY440" s="34"/>
      <c r="CZ440" s="34"/>
      <c r="DA440" s="34"/>
      <c r="DB440" s="129"/>
      <c r="DC440" s="129"/>
      <c r="DD440" s="129"/>
      <c r="DE440" s="63"/>
      <c r="DF440" s="63"/>
      <c r="DH440" s="67"/>
      <c r="DI440" s="60"/>
      <c r="DJ440" s="60"/>
      <c r="DK440" s="60"/>
      <c r="DL440" s="67"/>
      <c r="DM440" s="60"/>
      <c r="DN440" s="67"/>
      <c r="DO440" s="60"/>
      <c r="DP440" s="63"/>
      <c r="DQ440" s="63"/>
      <c r="DR440" s="63"/>
      <c r="DS440" s="63"/>
      <c r="DT440" s="63"/>
      <c r="DU440" s="63"/>
      <c r="DV440" s="45"/>
      <c r="DW440" s="45"/>
      <c r="DX440" s="45"/>
      <c r="DY440" s="45"/>
      <c r="DZ440" s="45"/>
      <c r="EA440" s="45"/>
      <c r="EB440" s="29"/>
      <c r="EC440" s="45"/>
      <c r="ED440" s="29"/>
    </row>
    <row r="441" spans="1:134" hidden="1" x14ac:dyDescent="0.3">
      <c r="A441" t="str">
        <f t="shared" si="160"/>
        <v>14A</v>
      </c>
      <c r="B441">
        <v>14</v>
      </c>
      <c r="C441" s="31" t="s">
        <v>3295</v>
      </c>
      <c r="D441" s="31">
        <v>38</v>
      </c>
      <c r="E441" s="31">
        <v>3</v>
      </c>
      <c r="F441" s="33">
        <v>0.17</v>
      </c>
      <c r="G441" s="31" t="s">
        <v>3183</v>
      </c>
      <c r="H441" s="24" t="s">
        <v>321</v>
      </c>
      <c r="I441" s="24">
        <v>1393</v>
      </c>
      <c r="J441" s="25" t="str">
        <f t="shared" si="168"/>
        <v>1393AKAM US Equity</v>
      </c>
      <c r="K441" s="25" t="s">
        <v>1003</v>
      </c>
      <c r="L441" s="25">
        <v>0.27707731457503354</v>
      </c>
      <c r="M441" s="25">
        <v>0.21489579294488478</v>
      </c>
      <c r="N441" s="25">
        <v>0.15153037240521133</v>
      </c>
      <c r="O441" s="25">
        <v>0.11767180551442742</v>
      </c>
      <c r="P441" s="26">
        <v>8.6974114000073204</v>
      </c>
      <c r="Q441" s="27">
        <v>6.3213622457112928</v>
      </c>
      <c r="R441" s="27">
        <v>10.707420552008454</v>
      </c>
      <c r="S441" s="25">
        <v>40.851014959928087</v>
      </c>
      <c r="T441" s="28">
        <v>42.050995201642181</v>
      </c>
      <c r="U441" s="25">
        <v>0.40296778249788856</v>
      </c>
      <c r="V441" s="28">
        <v>1.7911486830660406</v>
      </c>
      <c r="W441" s="28">
        <v>0.50973619184261476</v>
      </c>
      <c r="X441" s="28">
        <v>3.4339024898117024E-3</v>
      </c>
      <c r="Y441" s="28">
        <v>7.2779943914093277</v>
      </c>
      <c r="Z441" s="28">
        <v>19.573800863209613</v>
      </c>
      <c r="AA441" s="28">
        <v>3345119000</v>
      </c>
      <c r="AB441" s="28">
        <v>6108957000</v>
      </c>
      <c r="AC441" s="28">
        <v>259821000</v>
      </c>
      <c r="AD441" s="30">
        <v>1285724000</v>
      </c>
      <c r="AE441" s="36">
        <v>0.20208147316220276</v>
      </c>
      <c r="AF441" s="66" t="e">
        <f ca="1">_xll.BDP($H441,AF$1)/1000000</f>
        <v>#NAME?</v>
      </c>
      <c r="AG441" s="66" t="e">
        <f ca="1">_xll.BDP($H441,AG$1)</f>
        <v>#NAME?</v>
      </c>
      <c r="AH441" s="67" t="e">
        <f ca="1">_xll.BDP($H441,AH$1)</f>
        <v>#NAME?</v>
      </c>
      <c r="AI441" s="67" t="e">
        <f ca="1">_xll.BDP($H441,AI$1)</f>
        <v>#NAME?</v>
      </c>
      <c r="AJ441" s="67" t="e">
        <f ca="1">_xll.BDP($H441,AJ$1)</f>
        <v>#NAME?</v>
      </c>
      <c r="AK441" s="67" t="e">
        <f ca="1">_xll.BDP($H441,AK$1)</f>
        <v>#NAME?</v>
      </c>
      <c r="AL441" s="67" t="e">
        <f ca="1">_xll.BDP($H441,AL$1)</f>
        <v>#NAME?</v>
      </c>
      <c r="AM441" s="34" t="e">
        <f ca="1">_xll.BDP($H441,AM$1)</f>
        <v>#NAME?</v>
      </c>
      <c r="AN441" s="34" t="e">
        <f ca="1">_xll.BDP($H441,AN$1)</f>
        <v>#NAME?</v>
      </c>
      <c r="AO441" s="34" t="e">
        <f ca="1">_xll.BDP($H441,AO$1)</f>
        <v>#NAME?</v>
      </c>
      <c r="AP441" s="34" t="e">
        <f ca="1">_xll.BDP($H441,AP$1)</f>
        <v>#NAME?</v>
      </c>
      <c r="AQ441" s="129">
        <v>0.2124346</v>
      </c>
      <c r="AR441" s="129">
        <v>7.7842300000000003E-2</v>
      </c>
      <c r="AS441" s="129">
        <v>6.0602349999999999E-2</v>
      </c>
      <c r="AT441" s="63" t="s">
        <v>3571</v>
      </c>
      <c r="AU441" s="63" t="s">
        <v>3571</v>
      </c>
      <c r="AV441" t="str">
        <f t="shared" si="148"/>
        <v>19/03/2015</v>
      </c>
      <c r="AW441" s="67" t="s">
        <v>3317</v>
      </c>
      <c r="AX441" s="60">
        <f t="shared" si="149"/>
        <v>0</v>
      </c>
      <c r="AY441" s="60">
        <f t="shared" ca="1" si="150"/>
        <v>0</v>
      </c>
      <c r="AZ441" s="60">
        <f t="shared" ca="1" si="151"/>
        <v>0</v>
      </c>
      <c r="BA441" s="67">
        <v>0</v>
      </c>
      <c r="BB441" s="60">
        <v>63.211080719848312</v>
      </c>
      <c r="BC441" s="67">
        <v>90.978146765637163</v>
      </c>
      <c r="BD441" s="60" t="e">
        <f ca="1">_xll.BDP($H441,BD$1)</f>
        <v>#NAME?</v>
      </c>
      <c r="BE441" s="60" t="e">
        <f t="shared" ca="1" si="152"/>
        <v>#NAME?</v>
      </c>
      <c r="BF441" s="63">
        <v>883.83299999999997</v>
      </c>
      <c r="BG441" s="63">
        <v>951.33299999999997</v>
      </c>
      <c r="BH441" s="63">
        <v>1035.222</v>
      </c>
      <c r="BI441" s="63">
        <v>589.572</v>
      </c>
      <c r="BJ441" s="63">
        <v>782.91</v>
      </c>
      <c r="BK441" s="63">
        <v>922.55899999999997</v>
      </c>
      <c r="BL441" s="45">
        <f t="shared" ca="1" si="153"/>
        <v>0</v>
      </c>
      <c r="BM441" s="45">
        <f t="shared" ca="1" si="154"/>
        <v>0</v>
      </c>
      <c r="BN441" s="45">
        <f t="shared" ca="1" si="155"/>
        <v>0</v>
      </c>
      <c r="BO441" s="45">
        <f t="shared" ca="1" si="156"/>
        <v>0</v>
      </c>
      <c r="BP441" s="45">
        <f t="shared" ca="1" si="157"/>
        <v>0</v>
      </c>
      <c r="BQ441" s="45">
        <f t="shared" ca="1" si="158"/>
        <v>0</v>
      </c>
      <c r="BR441" s="29">
        <f t="shared" ca="1" si="159"/>
        <v>0</v>
      </c>
      <c r="CI441" s="125">
        <f t="shared" si="147"/>
        <v>0.27707731457503354</v>
      </c>
      <c r="CJ441">
        <f t="shared" si="169"/>
        <v>0</v>
      </c>
      <c r="CK441">
        <f t="shared" si="170"/>
        <v>0</v>
      </c>
      <c r="CL441">
        <f t="shared" si="171"/>
        <v>0</v>
      </c>
      <c r="CM441">
        <f t="shared" si="172"/>
        <v>1</v>
      </c>
      <c r="CN441">
        <f t="shared" si="173"/>
        <v>0</v>
      </c>
      <c r="CO441">
        <f t="shared" si="174"/>
        <v>0</v>
      </c>
      <c r="CP441">
        <f t="shared" si="175"/>
        <v>0</v>
      </c>
      <c r="CR441" t="e">
        <f ca="1">_xll.BDP($H441,CR$1)</f>
        <v>#NAME?</v>
      </c>
      <c r="CS441" t="e">
        <f ca="1">_xll.BDP($H441,CS$1)</f>
        <v>#NAME?</v>
      </c>
      <c r="CT441" s="121" t="e">
        <f ca="1">_xll.BDP($H441,CT$1)</f>
        <v>#NAME?</v>
      </c>
      <c r="CU441" s="122" t="e">
        <f ca="1">_xll.BDP($H441,CU$1)</f>
        <v>#NAME?</v>
      </c>
      <c r="CV441" s="122" t="e">
        <f ca="1">_xll.BDP($H441,CV$1)</f>
        <v>#NAME?</v>
      </c>
      <c r="CW441" s="122" t="e">
        <f ca="1">_xll.BDP($H441,CW$1)</f>
        <v>#NAME?</v>
      </c>
      <c r="CX441" s="34"/>
      <c r="CY441" s="34"/>
      <c r="CZ441" s="34"/>
      <c r="DA441" s="34"/>
      <c r="DB441" s="129"/>
      <c r="DC441" s="129"/>
      <c r="DD441" s="129"/>
      <c r="DE441" s="63"/>
      <c r="DF441" s="63"/>
      <c r="DH441" s="67"/>
      <c r="DI441" s="60"/>
      <c r="DJ441" s="60"/>
      <c r="DK441" s="60"/>
      <c r="DL441" s="67"/>
      <c r="DM441" s="60"/>
      <c r="DN441" s="67"/>
      <c r="DO441" s="60"/>
      <c r="DP441" s="63"/>
      <c r="DQ441" s="63"/>
      <c r="DR441" s="63"/>
      <c r="DS441" s="63"/>
      <c r="DT441" s="63"/>
      <c r="DU441" s="63"/>
      <c r="DV441" s="45"/>
      <c r="DW441" s="45"/>
      <c r="DX441" s="45"/>
      <c r="DY441" s="45"/>
      <c r="DZ441" s="45"/>
      <c r="EA441" s="45"/>
      <c r="EB441" s="29"/>
      <c r="EC441" s="45"/>
      <c r="ED441" s="29"/>
    </row>
    <row r="442" spans="1:134" hidden="1" x14ac:dyDescent="0.3">
      <c r="A442" t="str">
        <f t="shared" si="160"/>
        <v>14A</v>
      </c>
      <c r="B442">
        <v>14</v>
      </c>
      <c r="C442" s="31" t="s">
        <v>3295</v>
      </c>
      <c r="D442" s="31">
        <v>42</v>
      </c>
      <c r="E442" s="31">
        <v>10</v>
      </c>
      <c r="F442" s="33" t="s">
        <v>2368</v>
      </c>
      <c r="G442" s="31" t="s">
        <v>3227</v>
      </c>
      <c r="H442" s="24" t="s">
        <v>13</v>
      </c>
      <c r="I442" s="24">
        <v>1397</v>
      </c>
      <c r="J442" s="25" t="str">
        <f t="shared" si="168"/>
        <v>1397DV US Equity</v>
      </c>
      <c r="K442" s="25" t="s">
        <v>599</v>
      </c>
      <c r="L442" s="25" t="e">
        <v>#N/A</v>
      </c>
      <c r="M442" s="25">
        <v>0.19388084748718507</v>
      </c>
      <c r="N442" s="25" t="e">
        <v>#N/A</v>
      </c>
      <c r="O442" s="25">
        <v>9.7888562033955059E-2</v>
      </c>
      <c r="P442" s="26">
        <v>7.2784661669471218</v>
      </c>
      <c r="Q442" s="27">
        <v>4.9713559080368794</v>
      </c>
      <c r="R442" s="27">
        <v>5.92514242346759</v>
      </c>
      <c r="S442" s="25">
        <v>26.003665463323024</v>
      </c>
      <c r="T442" s="28">
        <v>24.854227727455584</v>
      </c>
      <c r="U442" s="25">
        <v>-0.27954829779502527</v>
      </c>
      <c r="V442" s="28">
        <v>-1.7881438634468316</v>
      </c>
      <c r="W442" s="28">
        <v>0.84818075530701076</v>
      </c>
      <c r="X442" s="28">
        <v>1.1035613314010121E-2</v>
      </c>
      <c r="Y442" s="28" t="e">
        <v>#N/A</v>
      </c>
      <c r="Z442" s="28" t="e">
        <v>#N/A</v>
      </c>
      <c r="AA442" s="28">
        <v>349787000</v>
      </c>
      <c r="AB442" s="28">
        <v>692798000</v>
      </c>
      <c r="AC442" s="28">
        <v>43126000</v>
      </c>
      <c r="AD442" s="30">
        <v>118537000</v>
      </c>
      <c r="AE442" s="36">
        <v>0.36381889199153006</v>
      </c>
      <c r="AF442" s="66" t="e">
        <f ca="1">_xll.BDP($H442,AF$1)/1000000</f>
        <v>#NAME?</v>
      </c>
      <c r="AG442" s="66" t="e">
        <f ca="1">_xll.BDP($H442,AG$1)</f>
        <v>#NAME?</v>
      </c>
      <c r="AH442" s="67" t="e">
        <f ca="1">_xll.BDP($H442,AH$1)</f>
        <v>#NAME?</v>
      </c>
      <c r="AI442" s="67" t="e">
        <f ca="1">_xll.BDP($H442,AI$1)</f>
        <v>#NAME?</v>
      </c>
      <c r="AJ442" s="67" t="e">
        <f ca="1">_xll.BDP($H442,AJ$1)</f>
        <v>#NAME?</v>
      </c>
      <c r="AK442" s="67" t="e">
        <f ca="1">_xll.BDP($H442,AK$1)</f>
        <v>#NAME?</v>
      </c>
      <c r="AL442" s="67" t="e">
        <f ca="1">_xll.BDP($H442,AL$1)</f>
        <v>#NAME?</v>
      </c>
      <c r="AM442" s="34" t="e">
        <f ca="1">_xll.BDP($H442,AM$1)</f>
        <v>#NAME?</v>
      </c>
      <c r="AN442" s="34" t="e">
        <f ca="1">_xll.BDP($H442,AN$1)</f>
        <v>#NAME?</v>
      </c>
      <c r="AO442" s="34" t="e">
        <f ca="1">_xll.BDP($H442,AO$1)</f>
        <v>#NAME?</v>
      </c>
      <c r="AP442" s="34" t="e">
        <f ca="1">_xll.BDP($H442,AP$1)</f>
        <v>#NAME?</v>
      </c>
      <c r="AQ442" s="129" t="e">
        <v>#VALUE!</v>
      </c>
      <c r="AR442" s="129" t="e">
        <v>#VALUE!</v>
      </c>
      <c r="AS442" s="129" t="e">
        <v>#VALUE!</v>
      </c>
      <c r="AT442" s="63" t="s">
        <v>3998</v>
      </c>
      <c r="AU442" s="63" t="s">
        <v>3317</v>
      </c>
      <c r="AV442" t="str">
        <f t="shared" si="148"/>
        <v>#N/A N/A</v>
      </c>
      <c r="AW442" s="67" t="s">
        <v>3317</v>
      </c>
      <c r="AX442" s="60">
        <f t="shared" si="149"/>
        <v>0</v>
      </c>
      <c r="AY442" s="60">
        <f t="shared" ca="1" si="150"/>
        <v>0</v>
      </c>
      <c r="AZ442" s="60">
        <f t="shared" ca="1" si="151"/>
        <v>0</v>
      </c>
      <c r="BA442" s="67">
        <v>0</v>
      </c>
      <c r="BB442" s="60">
        <v>-15.293783402145934</v>
      </c>
      <c r="BC442" s="67">
        <v>-14.997668998597415</v>
      </c>
      <c r="BD442" s="60" t="e">
        <f ca="1">_xll.BDP($H442,BD$1)</f>
        <v>#NAME?</v>
      </c>
      <c r="BE442" s="60" t="e">
        <f t="shared" ca="1" si="152"/>
        <v>#NAME?</v>
      </c>
      <c r="BF442" s="63">
        <v>90.174999999999997</v>
      </c>
      <c r="BG442" s="63">
        <v>122.34400000000001</v>
      </c>
      <c r="BH442" s="63">
        <v>160.571</v>
      </c>
      <c r="BI442" s="63">
        <v>93.31</v>
      </c>
      <c r="BJ442" s="63">
        <v>132.95699999999999</v>
      </c>
      <c r="BK442" s="63">
        <v>175.06100000000001</v>
      </c>
      <c r="BL442" s="45">
        <f t="shared" ca="1" si="153"/>
        <v>0</v>
      </c>
      <c r="BM442" s="45">
        <f t="shared" ca="1" si="154"/>
        <v>0</v>
      </c>
      <c r="BN442" s="45">
        <f t="shared" ca="1" si="155"/>
        <v>0</v>
      </c>
      <c r="BO442" s="45">
        <f t="shared" ca="1" si="156"/>
        <v>0</v>
      </c>
      <c r="BP442" s="45">
        <f t="shared" ca="1" si="157"/>
        <v>0</v>
      </c>
      <c r="BQ442" s="45">
        <f t="shared" ca="1" si="158"/>
        <v>0</v>
      </c>
      <c r="BR442" s="29">
        <f t="shared" ca="1" si="159"/>
        <v>0</v>
      </c>
      <c r="CI442" s="125">
        <f t="shared" si="147"/>
        <v>0.19388084748718507</v>
      </c>
      <c r="CJ442">
        <f t="shared" si="169"/>
        <v>0</v>
      </c>
      <c r="CK442">
        <f t="shared" si="170"/>
        <v>0</v>
      </c>
      <c r="CL442">
        <f t="shared" si="171"/>
        <v>1</v>
      </c>
      <c r="CM442">
        <f t="shared" si="172"/>
        <v>0</v>
      </c>
      <c r="CN442">
        <f t="shared" si="173"/>
        <v>0</v>
      </c>
      <c r="CO442">
        <f t="shared" si="174"/>
        <v>0</v>
      </c>
      <c r="CP442">
        <f t="shared" si="175"/>
        <v>0</v>
      </c>
      <c r="CR442" t="e">
        <f ca="1">_xll.BDP($H442,CR$1)</f>
        <v>#NAME?</v>
      </c>
      <c r="CS442" t="e">
        <f ca="1">_xll.BDP($H442,CS$1)</f>
        <v>#NAME?</v>
      </c>
      <c r="CT442" s="121" t="e">
        <f ca="1">_xll.BDP($H442,CT$1)</f>
        <v>#NAME?</v>
      </c>
      <c r="CU442" s="122" t="e">
        <f ca="1">_xll.BDP($H442,CU$1)</f>
        <v>#NAME?</v>
      </c>
      <c r="CV442" s="122" t="e">
        <f ca="1">_xll.BDP($H442,CV$1)</f>
        <v>#NAME?</v>
      </c>
      <c r="CW442" s="122" t="e">
        <f ca="1">_xll.BDP($H442,CW$1)</f>
        <v>#NAME?</v>
      </c>
      <c r="CX442" s="34"/>
      <c r="CY442" s="34"/>
      <c r="CZ442" s="34"/>
      <c r="DA442" s="34"/>
      <c r="DB442" s="129"/>
      <c r="DC442" s="129"/>
      <c r="DD442" s="129"/>
      <c r="DE442" s="63"/>
      <c r="DF442" s="63"/>
      <c r="DH442" s="67"/>
      <c r="DI442" s="60"/>
      <c r="DJ442" s="60"/>
      <c r="DK442" s="60"/>
      <c r="DL442" s="67"/>
      <c r="DM442" s="60"/>
      <c r="DN442" s="67"/>
      <c r="DO442" s="60"/>
      <c r="DP442" s="63"/>
      <c r="DQ442" s="63"/>
      <c r="DR442" s="63"/>
      <c r="DS442" s="63"/>
      <c r="DT442" s="63"/>
      <c r="DU442" s="63"/>
      <c r="DV442" s="45"/>
      <c r="DW442" s="45"/>
      <c r="DX442" s="45"/>
      <c r="DY442" s="45"/>
      <c r="DZ442" s="45"/>
      <c r="EA442" s="45"/>
      <c r="EB442" s="29"/>
      <c r="EC442" s="45"/>
      <c r="ED442" s="29"/>
    </row>
    <row r="443" spans="1:134" hidden="1" x14ac:dyDescent="0.3">
      <c r="A443" t="str">
        <f t="shared" si="160"/>
        <v>10A</v>
      </c>
      <c r="B443">
        <v>10</v>
      </c>
      <c r="C443" s="31" t="s">
        <v>3295</v>
      </c>
      <c r="D443" s="31">
        <v>43</v>
      </c>
      <c r="E443" s="31">
        <v>4</v>
      </c>
      <c r="F443" s="33">
        <v>0.18</v>
      </c>
      <c r="G443" s="31" t="s">
        <v>3206</v>
      </c>
      <c r="H443" s="24" t="s">
        <v>1998</v>
      </c>
      <c r="I443" s="24">
        <v>1398</v>
      </c>
      <c r="J443" s="25" t="str">
        <f t="shared" si="168"/>
        <v>1398NXU GR Equity</v>
      </c>
      <c r="K443" s="25" t="s">
        <v>1999</v>
      </c>
      <c r="L443" s="25">
        <v>0.92623147567083142</v>
      </c>
      <c r="M443" s="25">
        <v>0.60092355271240649</v>
      </c>
      <c r="N443" s="25">
        <v>0.22494070953098669</v>
      </c>
      <c r="O443" s="25">
        <v>0.18145592007214997</v>
      </c>
      <c r="P443" s="26">
        <v>12.076321283419865</v>
      </c>
      <c r="Q443" s="27">
        <v>8.4504938635225262</v>
      </c>
      <c r="R443" s="27">
        <v>10.960316187240487</v>
      </c>
      <c r="S443" s="25">
        <v>26.211200135790495</v>
      </c>
      <c r="T443" s="28">
        <v>21.457193680425391</v>
      </c>
      <c r="U443" s="25">
        <v>-0.38289909367845454</v>
      </c>
      <c r="V443" s="28">
        <v>-2.1946209738640059</v>
      </c>
      <c r="W443" s="28">
        <v>0.65259258067802239</v>
      </c>
      <c r="X443" s="28">
        <v>2.9658589194836708E-2</v>
      </c>
      <c r="Y443" s="28">
        <v>11.960267930049723</v>
      </c>
      <c r="Z443" s="28">
        <v>14.820972610225901</v>
      </c>
      <c r="AA443" s="28">
        <v>47209000</v>
      </c>
      <c r="AB443" s="28">
        <v>156341000</v>
      </c>
      <c r="AC443" s="28" t="e">
        <v>#N/A</v>
      </c>
      <c r="AD443" s="30">
        <v>28350000</v>
      </c>
      <c r="AE443" s="36">
        <v>0</v>
      </c>
      <c r="AF443" s="66" t="e">
        <f ca="1">_xll.BDP($H443,AF$1)/1000000</f>
        <v>#NAME?</v>
      </c>
      <c r="AG443" s="66" t="e">
        <f ca="1">_xll.BDP($H443,AG$1)</f>
        <v>#NAME?</v>
      </c>
      <c r="AH443" s="67" t="e">
        <f ca="1">_xll.BDP($H443,AH$1)</f>
        <v>#NAME?</v>
      </c>
      <c r="AI443" s="67" t="e">
        <f ca="1">_xll.BDP($H443,AI$1)</f>
        <v>#NAME?</v>
      </c>
      <c r="AJ443" s="67" t="e">
        <f ca="1">_xll.BDP($H443,AJ$1)</f>
        <v>#NAME?</v>
      </c>
      <c r="AK443" s="67" t="e">
        <f ca="1">_xll.BDP($H443,AK$1)</f>
        <v>#NAME?</v>
      </c>
      <c r="AL443" s="67" t="e">
        <f ca="1">_xll.BDP($H443,AL$1)</f>
        <v>#NAME?</v>
      </c>
      <c r="AM443" s="34" t="e">
        <f ca="1">_xll.BDP($H443,AM$1)</f>
        <v>#NAME?</v>
      </c>
      <c r="AN443" s="34" t="e">
        <f ca="1">_xll.BDP($H443,AN$1)</f>
        <v>#NAME?</v>
      </c>
      <c r="AO443" s="34" t="e">
        <f ca="1">_xll.BDP($H443,AO$1)</f>
        <v>#NAME?</v>
      </c>
      <c r="AP443" s="34" t="e">
        <f ca="1">_xll.BDP($H443,AP$1)</f>
        <v>#NAME?</v>
      </c>
      <c r="AQ443" s="129">
        <v>0.18302859999999999</v>
      </c>
      <c r="AR443" s="129">
        <v>0.18976199999999999</v>
      </c>
      <c r="AS443" s="129">
        <v>0.15529660000000001</v>
      </c>
      <c r="AT443" s="63" t="s">
        <v>4075</v>
      </c>
      <c r="AU443" s="63" t="s">
        <v>3317</v>
      </c>
      <c r="AV443" t="str">
        <f t="shared" si="148"/>
        <v>23/03/1999</v>
      </c>
      <c r="AW443" s="67">
        <v>0.35958902986898816</v>
      </c>
      <c r="AX443" s="60">
        <f t="shared" si="149"/>
        <v>0.35958902986898816</v>
      </c>
      <c r="AY443" s="60">
        <f t="shared" si="150"/>
        <v>0</v>
      </c>
      <c r="AZ443" s="60">
        <f t="shared" si="151"/>
        <v>0.35958902986898816</v>
      </c>
      <c r="BA443" s="67">
        <v>17.562358621622526</v>
      </c>
      <c r="BB443" s="60">
        <v>0</v>
      </c>
      <c r="BC443" s="67" t="s">
        <v>3317</v>
      </c>
      <c r="BD443" s="60" t="e">
        <f ca="1">_xll.BDP($H443,BD$1)</f>
        <v>#NAME?</v>
      </c>
      <c r="BE443" s="60" t="e">
        <f t="shared" ca="1" si="152"/>
        <v>#NAME?</v>
      </c>
      <c r="BF443" s="63">
        <v>26.933</v>
      </c>
      <c r="BG443" s="63">
        <v>31.867000000000001</v>
      </c>
      <c r="BH443" s="63">
        <v>38.660000000000004</v>
      </c>
      <c r="BI443" s="63">
        <v>22.151</v>
      </c>
      <c r="BJ443" s="63">
        <v>30.187000000000001</v>
      </c>
      <c r="BK443" s="63">
        <v>33.371000000000002</v>
      </c>
      <c r="BL443" s="45">
        <f t="shared" ca="1" si="153"/>
        <v>0</v>
      </c>
      <c r="BM443" s="45">
        <f t="shared" ca="1" si="154"/>
        <v>0</v>
      </c>
      <c r="BN443" s="45">
        <f t="shared" ca="1" si="155"/>
        <v>0</v>
      </c>
      <c r="BO443" s="45">
        <f t="shared" ca="1" si="156"/>
        <v>0</v>
      </c>
      <c r="BP443" s="45">
        <f t="shared" ca="1" si="157"/>
        <v>0</v>
      </c>
      <c r="BQ443" s="45">
        <f t="shared" ca="1" si="158"/>
        <v>0</v>
      </c>
      <c r="BR443" s="29">
        <f t="shared" ca="1" si="159"/>
        <v>0</v>
      </c>
      <c r="CI443" s="125">
        <f t="shared" si="147"/>
        <v>0.92623147567083142</v>
      </c>
      <c r="CJ443">
        <f t="shared" si="169"/>
        <v>0</v>
      </c>
      <c r="CK443">
        <f t="shared" si="170"/>
        <v>0</v>
      </c>
      <c r="CL443">
        <f t="shared" si="171"/>
        <v>0</v>
      </c>
      <c r="CM443">
        <f t="shared" si="172"/>
        <v>0</v>
      </c>
      <c r="CN443">
        <f t="shared" si="173"/>
        <v>0</v>
      </c>
      <c r="CO443">
        <f t="shared" si="174"/>
        <v>0</v>
      </c>
      <c r="CP443">
        <f t="shared" si="175"/>
        <v>1</v>
      </c>
      <c r="CR443" t="e">
        <f ca="1">_xll.BDP($H443,CR$1)</f>
        <v>#NAME?</v>
      </c>
      <c r="CS443" t="e">
        <f ca="1">_xll.BDP($H443,CS$1)</f>
        <v>#NAME?</v>
      </c>
      <c r="CT443" s="121" t="e">
        <f ca="1">_xll.BDP($H443,CT$1)</f>
        <v>#NAME?</v>
      </c>
      <c r="CU443" s="122" t="e">
        <f ca="1">_xll.BDP($H443,CU$1)</f>
        <v>#NAME?</v>
      </c>
      <c r="CV443" s="122" t="e">
        <f ca="1">_xll.BDP($H443,CV$1)</f>
        <v>#NAME?</v>
      </c>
      <c r="CW443" s="122" t="e">
        <f ca="1">_xll.BDP($H443,CW$1)</f>
        <v>#NAME?</v>
      </c>
      <c r="CX443" s="34"/>
      <c r="CY443" s="34"/>
      <c r="CZ443" s="34"/>
      <c r="DA443" s="34"/>
      <c r="DB443" s="129"/>
      <c r="DC443" s="129"/>
      <c r="DD443" s="129"/>
      <c r="DE443" s="63"/>
      <c r="DF443" s="63"/>
      <c r="DH443" s="67"/>
      <c r="DI443" s="60"/>
      <c r="DJ443" s="60"/>
      <c r="DK443" s="60"/>
      <c r="DL443" s="67"/>
      <c r="DM443" s="60"/>
      <c r="DN443" s="67"/>
      <c r="DO443" s="60"/>
      <c r="DP443" s="63"/>
      <c r="DQ443" s="63"/>
      <c r="DR443" s="63"/>
      <c r="DS443" s="63"/>
      <c r="DT443" s="63"/>
      <c r="DU443" s="63"/>
      <c r="DV443" s="45"/>
      <c r="DW443" s="45"/>
      <c r="DX443" s="45"/>
      <c r="DY443" s="45"/>
      <c r="DZ443" s="45"/>
      <c r="EA443" s="45"/>
      <c r="EB443" s="29"/>
      <c r="EC443" s="45"/>
      <c r="ED443" s="29"/>
    </row>
    <row r="444" spans="1:134" hidden="1" x14ac:dyDescent="0.3">
      <c r="A444" t="str">
        <f t="shared" si="160"/>
        <v>14A</v>
      </c>
      <c r="B444">
        <v>14</v>
      </c>
      <c r="C444" s="31" t="s">
        <v>3295</v>
      </c>
      <c r="D444" s="31">
        <v>6</v>
      </c>
      <c r="E444" s="31">
        <v>6</v>
      </c>
      <c r="F444" s="33" t="s">
        <v>2378</v>
      </c>
      <c r="G444" s="31"/>
      <c r="H444" s="24" t="s">
        <v>2063</v>
      </c>
      <c r="I444" s="24">
        <v>1375</v>
      </c>
      <c r="J444" s="25" t="str">
        <f t="shared" si="168"/>
        <v>1375BMW GR Equity</v>
      </c>
      <c r="K444" s="25" t="s">
        <v>2064</v>
      </c>
      <c r="L444" s="25">
        <v>7.9326746113598828E-2</v>
      </c>
      <c r="M444" s="25">
        <v>0.10358922425496628</v>
      </c>
      <c r="N444" s="25">
        <v>7.8897047545150867E-2</v>
      </c>
      <c r="O444" s="25">
        <v>0.10241527667941175</v>
      </c>
      <c r="P444" s="26">
        <v>8.3088570053462032</v>
      </c>
      <c r="Q444" s="27">
        <v>5.7338219799985222</v>
      </c>
      <c r="R444" s="27">
        <v>12.85076165387699</v>
      </c>
      <c r="S444" s="25">
        <v>17.063505566477208</v>
      </c>
      <c r="T444" s="28">
        <v>15.904915503821611</v>
      </c>
      <c r="U444" s="25">
        <v>0.17231539668474152</v>
      </c>
      <c r="V444" s="28">
        <v>1.693309366886359</v>
      </c>
      <c r="W444" s="28">
        <v>0.37909975118751416</v>
      </c>
      <c r="X444" s="28" t="e">
        <v>#N/A</v>
      </c>
      <c r="Y444" s="28">
        <v>9.3814947383198177</v>
      </c>
      <c r="Z444" s="28">
        <v>5.5949850854496441</v>
      </c>
      <c r="AA444" s="28">
        <v>136269000000</v>
      </c>
      <c r="AB444" s="28">
        <v>137831000000</v>
      </c>
      <c r="AC444" s="28" t="e">
        <v>#N/A</v>
      </c>
      <c r="AD444" s="30">
        <v>26767000000</v>
      </c>
      <c r="AE444" s="36">
        <v>0</v>
      </c>
      <c r="AF444" s="66" t="e">
        <f ca="1">_xll.BDP($H444,AF$1)/1000000</f>
        <v>#NAME?</v>
      </c>
      <c r="AG444" s="66" t="e">
        <f ca="1">_xll.BDP($H444,AG$1)</f>
        <v>#NAME?</v>
      </c>
      <c r="AH444" s="67" t="e">
        <f ca="1">_xll.BDP($H444,AH$1)</f>
        <v>#NAME?</v>
      </c>
      <c r="AI444" s="67" t="e">
        <f ca="1">_xll.BDP($H444,AI$1)</f>
        <v>#NAME?</v>
      </c>
      <c r="AJ444" s="67" t="e">
        <f ca="1">_xll.BDP($H444,AJ$1)</f>
        <v>#NAME?</v>
      </c>
      <c r="AK444" s="67" t="e">
        <f ca="1">_xll.BDP($H444,AK$1)</f>
        <v>#NAME?</v>
      </c>
      <c r="AL444" s="67" t="e">
        <f ca="1">_xll.BDP($H444,AL$1)</f>
        <v>#NAME?</v>
      </c>
      <c r="AM444" s="34" t="e">
        <f ca="1">_xll.BDP($H444,AM$1)</f>
        <v>#NAME?</v>
      </c>
      <c r="AN444" s="34" t="e">
        <f ca="1">_xll.BDP($H444,AN$1)</f>
        <v>#NAME?</v>
      </c>
      <c r="AO444" s="34" t="e">
        <f ca="1">_xll.BDP($H444,AO$1)</f>
        <v>#NAME?</v>
      </c>
      <c r="AP444" s="34" t="e">
        <f ca="1">_xll.BDP($H444,AP$1)</f>
        <v>#NAME?</v>
      </c>
      <c r="AQ444" s="129">
        <v>0.10501189999999999</v>
      </c>
      <c r="AR444" s="129">
        <v>9.3036080000000007E-2</v>
      </c>
      <c r="AS444" s="129">
        <v>0.11257260000000001</v>
      </c>
      <c r="AT444" s="63" t="s">
        <v>4077</v>
      </c>
      <c r="AU444" s="63" t="s">
        <v>3575</v>
      </c>
      <c r="AV444" t="str">
        <f t="shared" si="148"/>
        <v>04/06/2003</v>
      </c>
      <c r="AW444" s="67">
        <v>7.8558225508317925</v>
      </c>
      <c r="AX444" s="60">
        <f t="shared" si="149"/>
        <v>7.8558225508317925</v>
      </c>
      <c r="AY444" s="60">
        <f t="shared" si="150"/>
        <v>0</v>
      </c>
      <c r="AZ444" s="60">
        <f t="shared" si="151"/>
        <v>7.8558225508317925</v>
      </c>
      <c r="BA444" s="67">
        <v>30.396770189270221</v>
      </c>
      <c r="BB444" s="60">
        <v>0</v>
      </c>
      <c r="BC444" s="67">
        <v>30.396770189270221</v>
      </c>
      <c r="BD444" s="60" t="e">
        <f ca="1">_xll.BDP($H444,BD$1)</f>
        <v>#NAME?</v>
      </c>
      <c r="BE444" s="60" t="e">
        <f t="shared" ca="1" si="152"/>
        <v>#NAME?</v>
      </c>
      <c r="BF444" s="63">
        <v>10969.913</v>
      </c>
      <c r="BG444" s="63">
        <v>10562.348</v>
      </c>
      <c r="BH444" s="63">
        <v>10642.764999999999</v>
      </c>
      <c r="BI444" s="63">
        <v>7187.9679999999998</v>
      </c>
      <c r="BJ444" s="63">
        <v>8637.26</v>
      </c>
      <c r="BK444" s="63">
        <v>8062.0430000000006</v>
      </c>
      <c r="BL444" s="45">
        <f t="shared" ca="1" si="153"/>
        <v>0</v>
      </c>
      <c r="BM444" s="45">
        <f t="shared" ca="1" si="154"/>
        <v>0</v>
      </c>
      <c r="BN444" s="45">
        <f t="shared" ca="1" si="155"/>
        <v>0</v>
      </c>
      <c r="BO444" s="45">
        <f t="shared" ca="1" si="156"/>
        <v>0</v>
      </c>
      <c r="BP444" s="45">
        <f t="shared" ca="1" si="157"/>
        <v>0</v>
      </c>
      <c r="BQ444" s="45">
        <f t="shared" ca="1" si="158"/>
        <v>0</v>
      </c>
      <c r="BR444" s="29">
        <f t="shared" ca="1" si="159"/>
        <v>0</v>
      </c>
      <c r="CI444" s="125">
        <f t="shared" si="147"/>
        <v>7.9326746113598828E-2</v>
      </c>
      <c r="CJ444">
        <f t="shared" si="169"/>
        <v>0</v>
      </c>
      <c r="CK444">
        <f t="shared" si="170"/>
        <v>1</v>
      </c>
      <c r="CL444">
        <f t="shared" si="171"/>
        <v>0</v>
      </c>
      <c r="CM444">
        <f t="shared" si="172"/>
        <v>0</v>
      </c>
      <c r="CN444">
        <f t="shared" si="173"/>
        <v>0</v>
      </c>
      <c r="CO444">
        <f t="shared" si="174"/>
        <v>0</v>
      </c>
      <c r="CP444">
        <f t="shared" si="175"/>
        <v>0</v>
      </c>
      <c r="CR444" t="e">
        <f ca="1">_xll.BDP($H444,CR$1)</f>
        <v>#NAME?</v>
      </c>
      <c r="CS444" t="e">
        <f ca="1">_xll.BDP($H444,CS$1)</f>
        <v>#NAME?</v>
      </c>
      <c r="CT444" s="121" t="e">
        <f ca="1">_xll.BDP($H444,CT$1)</f>
        <v>#NAME?</v>
      </c>
      <c r="CU444" s="122" t="e">
        <f ca="1">_xll.BDP($H444,CU$1)</f>
        <v>#NAME?</v>
      </c>
      <c r="CV444" s="122" t="e">
        <f ca="1">_xll.BDP($H444,CV$1)</f>
        <v>#NAME?</v>
      </c>
      <c r="CW444" s="122" t="e">
        <f ca="1">_xll.BDP($H444,CW$1)</f>
        <v>#NAME?</v>
      </c>
      <c r="CX444" s="34"/>
      <c r="CY444" s="34"/>
      <c r="CZ444" s="34"/>
      <c r="DA444" s="34"/>
      <c r="DB444" s="129"/>
      <c r="DC444" s="129"/>
      <c r="DD444" s="129"/>
      <c r="DE444" s="63"/>
      <c r="DF444" s="63"/>
      <c r="DH444" s="67"/>
      <c r="DI444" s="60"/>
      <c r="DJ444" s="60"/>
      <c r="DK444" s="60"/>
      <c r="DL444" s="67"/>
      <c r="DM444" s="60"/>
      <c r="DN444" s="67"/>
      <c r="DO444" s="60"/>
      <c r="DP444" s="63"/>
      <c r="DQ444" s="63"/>
      <c r="DR444" s="63"/>
      <c r="DS444" s="63"/>
      <c r="DT444" s="63"/>
      <c r="DU444" s="63"/>
      <c r="DV444" s="45"/>
      <c r="DW444" s="45"/>
      <c r="DX444" s="45"/>
      <c r="DY444" s="45"/>
      <c r="DZ444" s="45"/>
      <c r="EA444" s="45"/>
      <c r="EB444" s="29"/>
      <c r="EC444" s="45"/>
      <c r="ED444" s="29"/>
    </row>
    <row r="445" spans="1:134" hidden="1" x14ac:dyDescent="0.3">
      <c r="A445" t="str">
        <f t="shared" si="160"/>
        <v>14A</v>
      </c>
      <c r="B445">
        <v>14</v>
      </c>
      <c r="C445" s="31" t="s">
        <v>3295</v>
      </c>
      <c r="D445" s="31">
        <v>6</v>
      </c>
      <c r="E445" s="31">
        <v>2</v>
      </c>
      <c r="F445" s="33">
        <v>0.13</v>
      </c>
      <c r="G445" s="31" t="s">
        <v>2826</v>
      </c>
      <c r="H445" s="24" t="s">
        <v>327</v>
      </c>
      <c r="I445" s="24">
        <v>1376</v>
      </c>
      <c r="J445" s="25" t="str">
        <f t="shared" si="168"/>
        <v>1376MKC US Equity</v>
      </c>
      <c r="K445" s="25" t="s">
        <v>1009</v>
      </c>
      <c r="L445" s="25">
        <v>0.27047162628906068</v>
      </c>
      <c r="M445" s="25">
        <v>0.20229900273585738</v>
      </c>
      <c r="N445" s="25">
        <v>0.11546997584645288</v>
      </c>
      <c r="O445" s="25">
        <v>9.4086380101176981E-2</v>
      </c>
      <c r="P445" s="26">
        <v>9.2930965712583493</v>
      </c>
      <c r="Q445" s="27">
        <v>7.1242859121360134</v>
      </c>
      <c r="R445" s="27">
        <v>14.678244819196241</v>
      </c>
      <c r="S445" s="25">
        <v>20.605026189592202</v>
      </c>
      <c r="T445" s="28">
        <v>18.337138807967875</v>
      </c>
      <c r="U445" s="25">
        <v>0.61725836721926808</v>
      </c>
      <c r="V445" s="28">
        <v>4.2313052800857678</v>
      </c>
      <c r="W445" s="28">
        <v>0.38401171348445173</v>
      </c>
      <c r="X445" s="28">
        <v>3.8059011000308417E-2</v>
      </c>
      <c r="Y445" s="28">
        <v>4.6969541002979822</v>
      </c>
      <c r="Z445" s="28">
        <v>-3.7780789605470044</v>
      </c>
      <c r="AA445" s="28">
        <v>4532400000</v>
      </c>
      <c r="AB445" s="28">
        <v>9745300000</v>
      </c>
      <c r="AC445" s="28">
        <v>61900000</v>
      </c>
      <c r="AD445" s="30">
        <v>891300000</v>
      </c>
      <c r="AE445" s="36">
        <v>6.9449119263996412E-2</v>
      </c>
      <c r="AF445" s="66" t="e">
        <f ca="1">_xll.BDP($H445,AF$1)/1000000</f>
        <v>#NAME?</v>
      </c>
      <c r="AG445" s="66" t="e">
        <f ca="1">_xll.BDP($H445,AG$1)</f>
        <v>#NAME?</v>
      </c>
      <c r="AH445" s="67" t="e">
        <f ca="1">_xll.BDP($H445,AH$1)</f>
        <v>#NAME?</v>
      </c>
      <c r="AI445" s="67" t="e">
        <f ca="1">_xll.BDP($H445,AI$1)</f>
        <v>#NAME?</v>
      </c>
      <c r="AJ445" s="67" t="e">
        <f ca="1">_xll.BDP($H445,AJ$1)</f>
        <v>#NAME?</v>
      </c>
      <c r="AK445" s="67" t="e">
        <f ca="1">_xll.BDP($H445,AK$1)</f>
        <v>#NAME?</v>
      </c>
      <c r="AL445" s="67" t="e">
        <f ca="1">_xll.BDP($H445,AL$1)</f>
        <v>#NAME?</v>
      </c>
      <c r="AM445" s="34" t="e">
        <f ca="1">_xll.BDP($H445,AM$1)</f>
        <v>#NAME?</v>
      </c>
      <c r="AN445" s="34" t="e">
        <f ca="1">_xll.BDP($H445,AN$1)</f>
        <v>#NAME?</v>
      </c>
      <c r="AO445" s="34" t="e">
        <f ca="1">_xll.BDP($H445,AO$1)</f>
        <v>#NAME?</v>
      </c>
      <c r="AP445" s="34" t="e">
        <f ca="1">_xll.BDP($H445,AP$1)</f>
        <v>#NAME?</v>
      </c>
      <c r="AQ445" s="129">
        <v>0.12541759999999999</v>
      </c>
      <c r="AR445" s="129">
        <v>0.1203236</v>
      </c>
      <c r="AS445" s="129">
        <v>0.119731</v>
      </c>
      <c r="AT445" s="63" t="s">
        <v>4006</v>
      </c>
      <c r="AU445" s="63" t="s">
        <v>3576</v>
      </c>
      <c r="AV445" t="str">
        <f t="shared" si="148"/>
        <v>19/06/1998</v>
      </c>
      <c r="AW445" s="67">
        <v>1.7346824672295573</v>
      </c>
      <c r="AX445" s="60">
        <f t="shared" si="149"/>
        <v>1.7346824672295573</v>
      </c>
      <c r="AY445" s="60">
        <f t="shared" si="150"/>
        <v>1.6725547307331476</v>
      </c>
      <c r="AZ445" s="60">
        <f t="shared" si="151"/>
        <v>3.4072371979627052</v>
      </c>
      <c r="BA445" s="67">
        <v>54.982293954996841</v>
      </c>
      <c r="BB445" s="60">
        <v>53.013100436681228</v>
      </c>
      <c r="BC445" s="67">
        <v>51.00372138793216</v>
      </c>
      <c r="BD445" s="60" t="e">
        <f ca="1">_xll.BDP($H445,BD$1)</f>
        <v>#NAME?</v>
      </c>
      <c r="BE445" s="60" t="e">
        <f t="shared" ca="1" si="152"/>
        <v>#NAME?</v>
      </c>
      <c r="BF445" s="63">
        <v>714.75</v>
      </c>
      <c r="BG445" s="63">
        <v>788.25</v>
      </c>
      <c r="BH445" s="63">
        <v>859.22199999999998</v>
      </c>
      <c r="BI445" s="63">
        <v>723.04200000000003</v>
      </c>
      <c r="BJ445" s="63">
        <v>889.26400000000001</v>
      </c>
      <c r="BK445" s="63">
        <v>884.67200000000003</v>
      </c>
      <c r="BL445" s="45">
        <f t="shared" ca="1" si="153"/>
        <v>0</v>
      </c>
      <c r="BM445" s="45">
        <f t="shared" ca="1" si="154"/>
        <v>0</v>
      </c>
      <c r="BN445" s="45">
        <f t="shared" ca="1" si="155"/>
        <v>0</v>
      </c>
      <c r="BO445" s="45">
        <f t="shared" ca="1" si="156"/>
        <v>0</v>
      </c>
      <c r="BP445" s="45">
        <f t="shared" ca="1" si="157"/>
        <v>0</v>
      </c>
      <c r="BQ445" s="45">
        <f t="shared" ca="1" si="158"/>
        <v>0</v>
      </c>
      <c r="BR445" s="29">
        <f t="shared" ca="1" si="159"/>
        <v>0</v>
      </c>
      <c r="CI445" s="125">
        <f t="shared" si="147"/>
        <v>0.27047162628906068</v>
      </c>
      <c r="CJ445">
        <f t="shared" si="169"/>
        <v>0</v>
      </c>
      <c r="CK445">
        <f t="shared" si="170"/>
        <v>0</v>
      </c>
      <c r="CL445">
        <f t="shared" si="171"/>
        <v>0</v>
      </c>
      <c r="CM445">
        <f t="shared" si="172"/>
        <v>1</v>
      </c>
      <c r="CN445">
        <f t="shared" si="173"/>
        <v>0</v>
      </c>
      <c r="CO445">
        <f t="shared" si="174"/>
        <v>0</v>
      </c>
      <c r="CP445">
        <f t="shared" si="175"/>
        <v>0</v>
      </c>
      <c r="CR445" t="e">
        <f ca="1">_xll.BDP($H445,CR$1)</f>
        <v>#NAME?</v>
      </c>
      <c r="CS445" t="e">
        <f ca="1">_xll.BDP($H445,CS$1)</f>
        <v>#NAME?</v>
      </c>
      <c r="CT445" s="121" t="e">
        <f ca="1">_xll.BDP($H445,CT$1)</f>
        <v>#NAME?</v>
      </c>
      <c r="CU445" s="122" t="e">
        <f ca="1">_xll.BDP($H445,CU$1)</f>
        <v>#NAME?</v>
      </c>
      <c r="CV445" s="122" t="e">
        <f ca="1">_xll.BDP($H445,CV$1)</f>
        <v>#NAME?</v>
      </c>
      <c r="CW445" s="122" t="e">
        <f ca="1">_xll.BDP($H445,CW$1)</f>
        <v>#NAME?</v>
      </c>
      <c r="CX445" s="34"/>
      <c r="CY445" s="34"/>
      <c r="CZ445" s="34"/>
      <c r="DA445" s="34"/>
      <c r="DB445" s="129"/>
      <c r="DC445" s="129"/>
      <c r="DD445" s="129"/>
      <c r="DE445" s="63"/>
      <c r="DF445" s="63"/>
      <c r="DH445" s="67"/>
      <c r="DI445" s="60"/>
      <c r="DJ445" s="60"/>
      <c r="DK445" s="60"/>
      <c r="DL445" s="67"/>
      <c r="DM445" s="60"/>
      <c r="DN445" s="67"/>
      <c r="DO445" s="60"/>
      <c r="DP445" s="63"/>
      <c r="DQ445" s="63"/>
      <c r="DR445" s="63"/>
      <c r="DS445" s="63"/>
      <c r="DT445" s="63"/>
      <c r="DU445" s="63"/>
      <c r="DV445" s="45"/>
      <c r="DW445" s="45"/>
      <c r="DX445" s="45"/>
      <c r="DY445" s="45"/>
      <c r="DZ445" s="45"/>
      <c r="EA445" s="45"/>
      <c r="EB445" s="29"/>
      <c r="EC445" s="45"/>
      <c r="ED445" s="29"/>
    </row>
    <row r="446" spans="1:134" hidden="1" x14ac:dyDescent="0.3">
      <c r="A446" t="str">
        <f t="shared" si="160"/>
        <v>14A</v>
      </c>
      <c r="B446">
        <v>14</v>
      </c>
      <c r="C446" s="31" t="s">
        <v>3295</v>
      </c>
      <c r="D446" s="31">
        <v>14</v>
      </c>
      <c r="E446" s="31">
        <v>3</v>
      </c>
      <c r="F446" s="33">
        <v>0.12</v>
      </c>
      <c r="G446" s="31" t="s">
        <v>4759</v>
      </c>
      <c r="H446" s="24" t="s">
        <v>401</v>
      </c>
      <c r="I446" s="24">
        <v>1388</v>
      </c>
      <c r="J446" s="25" t="str">
        <f t="shared" si="168"/>
        <v>1388APD US Equity</v>
      </c>
      <c r="K446" s="25" t="s">
        <v>1093</v>
      </c>
      <c r="L446" s="25">
        <v>0.1619445480886407</v>
      </c>
      <c r="M446" s="25">
        <v>0.13339588709046837</v>
      </c>
      <c r="N446" s="25">
        <v>0.15234829473189615</v>
      </c>
      <c r="O446" s="25">
        <v>0.12753369358593733</v>
      </c>
      <c r="P446" s="26">
        <v>9.6873925079032279</v>
      </c>
      <c r="Q446" s="27">
        <v>7.921604091043025</v>
      </c>
      <c r="R446" s="27">
        <v>15.543989662090285</v>
      </c>
      <c r="S446" s="25">
        <v>34.966295059327464</v>
      </c>
      <c r="T446" s="28">
        <v>30.175767407430744</v>
      </c>
      <c r="U446" s="25">
        <v>0.25425984624275427</v>
      </c>
      <c r="V446" s="28">
        <v>1.9637253841159916</v>
      </c>
      <c r="W446" s="28">
        <v>0.49906575076268711</v>
      </c>
      <c r="X446" s="28">
        <v>1.5071829083616421E-2</v>
      </c>
      <c r="Y446" s="28">
        <v>8.9343076804568096</v>
      </c>
      <c r="Z446" s="28">
        <v>13.553838394569384</v>
      </c>
      <c r="AA446" s="28">
        <v>17904600000</v>
      </c>
      <c r="AB446" s="28">
        <v>18727600000</v>
      </c>
      <c r="AC446" s="28">
        <v>54100000</v>
      </c>
      <c r="AD446" s="30">
        <v>3283200000</v>
      </c>
      <c r="AE446" s="36">
        <v>1.6477826510721248E-2</v>
      </c>
      <c r="AF446" s="66" t="e">
        <f ca="1">_xll.BDP($H446,AF$1)/1000000</f>
        <v>#NAME?</v>
      </c>
      <c r="AG446" s="66" t="e">
        <f ca="1">_xll.BDP($H446,AG$1)</f>
        <v>#NAME?</v>
      </c>
      <c r="AH446" s="67" t="e">
        <f ca="1">_xll.BDP($H446,AH$1)</f>
        <v>#NAME?</v>
      </c>
      <c r="AI446" s="67" t="e">
        <f ca="1">_xll.BDP($H446,AI$1)</f>
        <v>#NAME?</v>
      </c>
      <c r="AJ446" s="67" t="e">
        <f ca="1">_xll.BDP($H446,AJ$1)</f>
        <v>#NAME?</v>
      </c>
      <c r="AK446" s="67" t="e">
        <f ca="1">_xll.BDP($H446,AK$1)</f>
        <v>#NAME?</v>
      </c>
      <c r="AL446" s="67" t="e">
        <f ca="1">_xll.BDP($H446,AL$1)</f>
        <v>#NAME?</v>
      </c>
      <c r="AM446" s="34" t="e">
        <f ca="1">_xll.BDP($H446,AM$1)</f>
        <v>#NAME?</v>
      </c>
      <c r="AN446" s="34" t="e">
        <f ca="1">_xll.BDP($H446,AN$1)</f>
        <v>#NAME?</v>
      </c>
      <c r="AO446" s="34" t="e">
        <f ca="1">_xll.BDP($H446,AO$1)</f>
        <v>#NAME?</v>
      </c>
      <c r="AP446" s="34" t="e">
        <f ca="1">_xll.BDP($H446,AP$1)</f>
        <v>#NAME?</v>
      </c>
      <c r="AQ446" s="129">
        <v>0.13037409999999999</v>
      </c>
      <c r="AR446" s="129">
        <v>0.16509499999999999</v>
      </c>
      <c r="AS446" s="129">
        <v>0.14218629999999999</v>
      </c>
      <c r="AT446" s="63" t="s">
        <v>4078</v>
      </c>
      <c r="AU446" s="63" t="s">
        <v>3317</v>
      </c>
      <c r="AV446" t="str">
        <f t="shared" si="148"/>
        <v>24/07/2000</v>
      </c>
      <c r="AW446" s="67">
        <v>2.3100023100023104</v>
      </c>
      <c r="AX446" s="60">
        <f t="shared" si="149"/>
        <v>2.3100023100023104</v>
      </c>
      <c r="AY446" s="60">
        <f t="shared" si="150"/>
        <v>0</v>
      </c>
      <c r="AZ446" s="60">
        <f t="shared" si="151"/>
        <v>2.3100023100023104</v>
      </c>
      <c r="BA446" s="67">
        <v>61.720589412814299</v>
      </c>
      <c r="BB446" s="60">
        <v>0</v>
      </c>
      <c r="BC446" s="67">
        <v>60.876120835140036</v>
      </c>
      <c r="BD446" s="60" t="e">
        <f ca="1">_xll.BDP($H446,BD$1)</f>
        <v>#NAME?</v>
      </c>
      <c r="BE446" s="60" t="e">
        <f t="shared" ca="1" si="152"/>
        <v>#NAME?</v>
      </c>
      <c r="BF446" s="63">
        <v>2545.9050000000002</v>
      </c>
      <c r="BG446" s="63">
        <v>2801.3040000000001</v>
      </c>
      <c r="BH446" s="63">
        <v>3096.0529999999999</v>
      </c>
      <c r="BI446" s="63">
        <v>-1026.0119999999999</v>
      </c>
      <c r="BJ446" s="63">
        <v>91.808999999999997</v>
      </c>
      <c r="BK446" s="63">
        <v>-289.94400000000002</v>
      </c>
      <c r="BL446" s="45">
        <f t="shared" ca="1" si="153"/>
        <v>0</v>
      </c>
      <c r="BM446" s="45">
        <f t="shared" ca="1" si="154"/>
        <v>0</v>
      </c>
      <c r="BN446" s="45">
        <f t="shared" ca="1" si="155"/>
        <v>0</v>
      </c>
      <c r="BO446" s="45">
        <f t="shared" ca="1" si="156"/>
        <v>0</v>
      </c>
      <c r="BP446" s="45">
        <f t="shared" ca="1" si="157"/>
        <v>0</v>
      </c>
      <c r="BQ446" s="45">
        <f t="shared" ca="1" si="158"/>
        <v>0</v>
      </c>
      <c r="BR446" s="29">
        <f t="shared" ca="1" si="159"/>
        <v>0</v>
      </c>
      <c r="CI446" s="125">
        <f t="shared" si="147"/>
        <v>0.1619445480886407</v>
      </c>
      <c r="CJ446">
        <f t="shared" si="169"/>
        <v>0</v>
      </c>
      <c r="CK446">
        <f t="shared" si="170"/>
        <v>0</v>
      </c>
      <c r="CL446">
        <f t="shared" si="171"/>
        <v>1</v>
      </c>
      <c r="CM446">
        <f t="shared" si="172"/>
        <v>0</v>
      </c>
      <c r="CN446">
        <f t="shared" si="173"/>
        <v>0</v>
      </c>
      <c r="CO446">
        <f t="shared" si="174"/>
        <v>0</v>
      </c>
      <c r="CP446">
        <f t="shared" si="175"/>
        <v>0</v>
      </c>
      <c r="CR446" t="e">
        <f ca="1">_xll.BDP($H446,CR$1)</f>
        <v>#NAME?</v>
      </c>
      <c r="CS446" t="e">
        <f ca="1">_xll.BDP($H446,CS$1)</f>
        <v>#NAME?</v>
      </c>
      <c r="CT446" s="121" t="e">
        <f ca="1">_xll.BDP($H446,CT$1)</f>
        <v>#NAME?</v>
      </c>
      <c r="CU446" s="122" t="e">
        <f ca="1">_xll.BDP($H446,CU$1)</f>
        <v>#NAME?</v>
      </c>
      <c r="CV446" s="122" t="e">
        <f ca="1">_xll.BDP($H446,CV$1)</f>
        <v>#NAME?</v>
      </c>
      <c r="CW446" s="122" t="e">
        <f ca="1">_xll.BDP($H446,CW$1)</f>
        <v>#NAME?</v>
      </c>
      <c r="CX446" s="34"/>
      <c r="CY446" s="34"/>
      <c r="CZ446" s="34"/>
      <c r="DA446" s="34"/>
      <c r="DB446" s="129"/>
      <c r="DC446" s="129"/>
      <c r="DD446" s="129"/>
      <c r="DE446" s="63"/>
      <c r="DF446" s="63"/>
      <c r="DH446" s="67"/>
      <c r="DI446" s="60"/>
      <c r="DJ446" s="60"/>
      <c r="DK446" s="60"/>
      <c r="DL446" s="67"/>
      <c r="DM446" s="60"/>
      <c r="DN446" s="67"/>
      <c r="DO446" s="60"/>
      <c r="DP446" s="63"/>
      <c r="DQ446" s="63"/>
      <c r="DR446" s="63"/>
      <c r="DS446" s="63"/>
      <c r="DT446" s="63"/>
      <c r="DU446" s="63"/>
      <c r="DV446" s="45"/>
      <c r="DW446" s="45"/>
      <c r="DX446" s="45"/>
      <c r="DY446" s="45"/>
      <c r="DZ446" s="45"/>
      <c r="EA446" s="45"/>
      <c r="EB446" s="29"/>
      <c r="EC446" s="45"/>
      <c r="ED446" s="29"/>
    </row>
    <row r="447" spans="1:134" hidden="1" x14ac:dyDescent="0.3">
      <c r="A447" t="str">
        <f t="shared" si="160"/>
        <v>10B</v>
      </c>
      <c r="B447">
        <v>10</v>
      </c>
      <c r="C447" s="31" t="s">
        <v>3296</v>
      </c>
      <c r="D447" s="31">
        <v>21</v>
      </c>
      <c r="E447" s="31">
        <v>9</v>
      </c>
      <c r="F447" s="33">
        <v>0.15</v>
      </c>
      <c r="G447" s="31" t="s">
        <v>4939</v>
      </c>
      <c r="H447" s="24" t="s">
        <v>1268</v>
      </c>
      <c r="I447" s="24">
        <v>1394</v>
      </c>
      <c r="J447" s="25" t="str">
        <f t="shared" si="168"/>
        <v>1394NZX NZ Equity</v>
      </c>
      <c r="K447" s="25" t="s">
        <v>1269</v>
      </c>
      <c r="L447" s="25">
        <v>0.39460350898640917</v>
      </c>
      <c r="M447" s="25">
        <v>0.18706615784452413</v>
      </c>
      <c r="N447" s="25">
        <v>0.25716598043258443</v>
      </c>
      <c r="O447" s="25">
        <v>0.14982543969435477</v>
      </c>
      <c r="P447" s="26">
        <v>13.924873443070721</v>
      </c>
      <c r="Q447" s="27">
        <v>10.10259700145718</v>
      </c>
      <c r="R447" s="27">
        <v>15.532542755904649</v>
      </c>
      <c r="S447" s="25">
        <v>41.720317980654315</v>
      </c>
      <c r="T447" s="28">
        <v>38.239349810918675</v>
      </c>
      <c r="U447" s="25">
        <v>0.19756918271528298</v>
      </c>
      <c r="V447" s="28">
        <v>1.1435496749173033</v>
      </c>
      <c r="W447" s="28">
        <v>0.47902435259156345</v>
      </c>
      <c r="X447" s="28">
        <v>4.061733071994466E-2</v>
      </c>
      <c r="Y447" s="28">
        <v>5.2795882728511101</v>
      </c>
      <c r="Z447" s="28">
        <v>-3.5859107718050454</v>
      </c>
      <c r="AA447" s="28">
        <v>121588000</v>
      </c>
      <c r="AB447" s="28">
        <v>151810000</v>
      </c>
      <c r="AC447" s="28">
        <v>460000</v>
      </c>
      <c r="AD447" s="30">
        <v>23436000</v>
      </c>
      <c r="AE447" s="36">
        <v>1.9627922853729305E-2</v>
      </c>
      <c r="AF447" s="66" t="e">
        <f ca="1">_xll.BDP($H447,AF$1)/1000000</f>
        <v>#NAME?</v>
      </c>
      <c r="AG447" s="66" t="e">
        <f ca="1">_xll.BDP($H447,AG$1)</f>
        <v>#NAME?</v>
      </c>
      <c r="AH447" s="67" t="e">
        <f ca="1">_xll.BDP($H447,AH$1)</f>
        <v>#NAME?</v>
      </c>
      <c r="AI447" s="67" t="e">
        <f ca="1">_xll.BDP($H447,AI$1)</f>
        <v>#NAME?</v>
      </c>
      <c r="AJ447" s="67" t="e">
        <f ca="1">_xll.BDP($H447,AJ$1)</f>
        <v>#NAME?</v>
      </c>
      <c r="AK447" s="67" t="e">
        <f ca="1">_xll.BDP($H447,AK$1)</f>
        <v>#NAME?</v>
      </c>
      <c r="AL447" s="67" t="e">
        <f ca="1">_xll.BDP($H447,AL$1)</f>
        <v>#NAME?</v>
      </c>
      <c r="AM447" s="34" t="e">
        <f ca="1">_xll.BDP($H447,AM$1)</f>
        <v>#NAME?</v>
      </c>
      <c r="AN447" s="34" t="e">
        <f ca="1">_xll.BDP($H447,AN$1)</f>
        <v>#NAME?</v>
      </c>
      <c r="AO447" s="34" t="e">
        <f ca="1">_xll.BDP($H447,AO$1)</f>
        <v>#NAME?</v>
      </c>
      <c r="AP447" s="34" t="e">
        <f ca="1">_xll.BDP($H447,AP$1)</f>
        <v>#NAME?</v>
      </c>
      <c r="AQ447" s="129" t="e">
        <v>#VALUE!</v>
      </c>
      <c r="AR447" s="129">
        <v>6.7195699999999997E-2</v>
      </c>
      <c r="AS447" s="129">
        <v>8.0039840000000015E-2</v>
      </c>
      <c r="AT447" s="63" t="s">
        <v>4079</v>
      </c>
      <c r="AU447" s="63" t="s">
        <v>3317</v>
      </c>
      <c r="AV447" t="str">
        <f t="shared" si="148"/>
        <v>19/09/2006</v>
      </c>
      <c r="AW447" s="67">
        <v>7.0602136353651685</v>
      </c>
      <c r="AX447" s="60">
        <f t="shared" si="149"/>
        <v>7.0602136353651685</v>
      </c>
      <c r="AY447" s="60">
        <f t="shared" si="150"/>
        <v>0</v>
      </c>
      <c r="AZ447" s="60">
        <f t="shared" si="151"/>
        <v>7.0602136353651685</v>
      </c>
      <c r="BA447" s="67">
        <v>118.53417216703654</v>
      </c>
      <c r="BB447" s="60">
        <v>0</v>
      </c>
      <c r="BC447" s="67">
        <v>118.53417216703654</v>
      </c>
      <c r="BD447" s="60" t="e">
        <f ca="1">_xll.BDP($H447,BD$1)</f>
        <v>#NAME?</v>
      </c>
      <c r="BE447" s="60" t="e">
        <f t="shared" ca="1" si="152"/>
        <v>#NAME?</v>
      </c>
      <c r="BF447" s="63">
        <v>15.433</v>
      </c>
      <c r="BG447" s="63">
        <v>17.833000000000002</v>
      </c>
      <c r="BH447" s="63">
        <v>20.5</v>
      </c>
      <c r="BI447" s="63">
        <v>-15</v>
      </c>
      <c r="BJ447" s="63">
        <v>15</v>
      </c>
      <c r="BK447" s="63">
        <v>28</v>
      </c>
      <c r="BL447" s="45">
        <f t="shared" ca="1" si="153"/>
        <v>0</v>
      </c>
      <c r="BM447" s="45">
        <f t="shared" ca="1" si="154"/>
        <v>0</v>
      </c>
      <c r="BN447" s="45">
        <f t="shared" ca="1" si="155"/>
        <v>0</v>
      </c>
      <c r="BO447" s="45">
        <f t="shared" ca="1" si="156"/>
        <v>0</v>
      </c>
      <c r="BP447" s="45">
        <f t="shared" ca="1" si="157"/>
        <v>0</v>
      </c>
      <c r="BQ447" s="45">
        <f t="shared" ca="1" si="158"/>
        <v>0</v>
      </c>
      <c r="BR447" s="29">
        <f t="shared" ca="1" si="159"/>
        <v>0</v>
      </c>
      <c r="CI447" s="125">
        <f t="shared" si="147"/>
        <v>0.39460350898640917</v>
      </c>
      <c r="CJ447">
        <f t="shared" si="169"/>
        <v>0</v>
      </c>
      <c r="CK447">
        <f t="shared" si="170"/>
        <v>0</v>
      </c>
      <c r="CL447">
        <f t="shared" si="171"/>
        <v>0</v>
      </c>
      <c r="CM447">
        <f t="shared" si="172"/>
        <v>0</v>
      </c>
      <c r="CN447">
        <f t="shared" si="173"/>
        <v>1</v>
      </c>
      <c r="CO447">
        <f t="shared" si="174"/>
        <v>0</v>
      </c>
      <c r="CP447">
        <f t="shared" si="175"/>
        <v>0</v>
      </c>
      <c r="CR447" t="e">
        <f ca="1">_xll.BDP($H447,CR$1)</f>
        <v>#NAME?</v>
      </c>
      <c r="CS447" t="e">
        <f ca="1">_xll.BDP($H447,CS$1)</f>
        <v>#NAME?</v>
      </c>
      <c r="CT447" s="121" t="e">
        <f ca="1">_xll.BDP($H447,CT$1)</f>
        <v>#NAME?</v>
      </c>
      <c r="CU447" s="122" t="e">
        <f ca="1">_xll.BDP($H447,CU$1)</f>
        <v>#NAME?</v>
      </c>
      <c r="CV447" s="122" t="e">
        <f ca="1">_xll.BDP($H447,CV$1)</f>
        <v>#NAME?</v>
      </c>
      <c r="CW447" s="122" t="e">
        <f ca="1">_xll.BDP($H447,CW$1)</f>
        <v>#NAME?</v>
      </c>
      <c r="CX447" s="34"/>
      <c r="CY447" s="34"/>
      <c r="CZ447" s="34"/>
      <c r="DA447" s="34"/>
      <c r="DB447" s="129"/>
      <c r="DC447" s="129"/>
      <c r="DD447" s="129"/>
      <c r="DE447" s="63"/>
      <c r="DF447" s="63"/>
      <c r="DH447" s="67"/>
      <c r="DI447" s="60"/>
      <c r="DJ447" s="60"/>
      <c r="DK447" s="60"/>
      <c r="DL447" s="67"/>
      <c r="DM447" s="60"/>
      <c r="DN447" s="67"/>
      <c r="DO447" s="60"/>
      <c r="DP447" s="63"/>
      <c r="DQ447" s="63"/>
      <c r="DR447" s="63"/>
      <c r="DS447" s="63"/>
      <c r="DT447" s="63"/>
      <c r="DU447" s="63"/>
      <c r="DV447" s="45"/>
      <c r="DW447" s="45"/>
      <c r="DX447" s="45"/>
      <c r="DY447" s="45"/>
      <c r="DZ447" s="45"/>
      <c r="EA447" s="45"/>
      <c r="EB447" s="29"/>
      <c r="EC447" s="45"/>
      <c r="ED447" s="29"/>
    </row>
    <row r="448" spans="1:134" hidden="1" x14ac:dyDescent="0.3">
      <c r="A448" t="str">
        <f t="shared" si="160"/>
        <v>14A</v>
      </c>
      <c r="B448">
        <v>14</v>
      </c>
      <c r="C448" s="31" t="s">
        <v>3295</v>
      </c>
      <c r="D448" s="31">
        <v>9</v>
      </c>
      <c r="E448" s="31">
        <v>3</v>
      </c>
      <c r="F448" s="33">
        <v>0.2</v>
      </c>
      <c r="G448" s="31" t="s">
        <v>2746</v>
      </c>
      <c r="H448" s="24" t="s">
        <v>2747</v>
      </c>
      <c r="I448" s="24">
        <v>1401</v>
      </c>
      <c r="J448" s="25" t="str">
        <f t="shared" si="168"/>
        <v>1401NOTE SS Equity</v>
      </c>
      <c r="K448" s="25" t="s">
        <v>2748</v>
      </c>
      <c r="L448" s="25">
        <v>0.22814422780970248</v>
      </c>
      <c r="M448" s="25">
        <v>0.29689219777508397</v>
      </c>
      <c r="N448" s="25">
        <v>0.19525108773471897</v>
      </c>
      <c r="O448" s="25">
        <v>0.26545737300594119</v>
      </c>
      <c r="P448" s="26">
        <v>14.837895986349137</v>
      </c>
      <c r="Q448" s="27">
        <v>12.1510337401724</v>
      </c>
      <c r="R448" s="27">
        <v>14.911626467201927</v>
      </c>
      <c r="S448" s="25">
        <v>10.087244116600408</v>
      </c>
      <c r="T448" s="28">
        <v>13.516346541361173</v>
      </c>
      <c r="U448" s="25">
        <v>0.18269230769230768</v>
      </c>
      <c r="V448" s="28">
        <v>1.0704225352112675</v>
      </c>
      <c r="W448" s="28">
        <v>0.75368310767246938</v>
      </c>
      <c r="X448" s="28" t="e">
        <v>#N/A</v>
      </c>
      <c r="Y448" s="28">
        <v>27.805328830589236</v>
      </c>
      <c r="Z448" s="28">
        <v>36.840621562332828</v>
      </c>
      <c r="AA448" s="28">
        <v>1398255000</v>
      </c>
      <c r="AB448" s="28">
        <v>1563833000</v>
      </c>
      <c r="AC448" s="28" t="e">
        <v>#N/A</v>
      </c>
      <c r="AD448" s="30">
        <v>148000000</v>
      </c>
      <c r="AE448" s="36">
        <v>0</v>
      </c>
      <c r="AF448" s="66" t="e">
        <f ca="1">_xll.BDP($H448,AF$1)/1000000</f>
        <v>#NAME?</v>
      </c>
      <c r="AG448" s="66" t="e">
        <f ca="1">_xll.BDP($H448,AG$1)</f>
        <v>#NAME?</v>
      </c>
      <c r="AH448" s="67" t="e">
        <f ca="1">_xll.BDP($H448,AH$1)</f>
        <v>#NAME?</v>
      </c>
      <c r="AI448" s="67" t="e">
        <f ca="1">_xll.BDP($H448,AI$1)</f>
        <v>#NAME?</v>
      </c>
      <c r="AJ448" s="67" t="e">
        <f ca="1">_xll.BDP($H448,AJ$1)</f>
        <v>#NAME?</v>
      </c>
      <c r="AK448" s="67" t="e">
        <f ca="1">_xll.BDP($H448,AK$1)</f>
        <v>#NAME?</v>
      </c>
      <c r="AL448" s="67" t="e">
        <f ca="1">_xll.BDP($H448,AL$1)</f>
        <v>#NAME?</v>
      </c>
      <c r="AM448" s="34" t="e">
        <f ca="1">_xll.BDP($H448,AM$1)</f>
        <v>#NAME?</v>
      </c>
      <c r="AN448" s="34" t="e">
        <f ca="1">_xll.BDP($H448,AN$1)</f>
        <v>#NAME?</v>
      </c>
      <c r="AO448" s="34" t="e">
        <f ca="1">_xll.BDP($H448,AO$1)</f>
        <v>#NAME?</v>
      </c>
      <c r="AP448" s="34" t="e">
        <f ca="1">_xll.BDP($H448,AP$1)</f>
        <v>#NAME?</v>
      </c>
      <c r="AQ448" s="129" t="e">
        <v>#VALUE!</v>
      </c>
      <c r="AR448" s="129">
        <v>0.42424590000000001</v>
      </c>
      <c r="AS448" s="129">
        <v>0.51956380000000002</v>
      </c>
      <c r="AT448" s="63" t="s">
        <v>3339</v>
      </c>
      <c r="AU448" s="63" t="s">
        <v>3339</v>
      </c>
      <c r="AV448" t="str">
        <f t="shared" si="148"/>
        <v>23/06/2004</v>
      </c>
      <c r="AW448" s="67" t="s">
        <v>3317</v>
      </c>
      <c r="AX448" s="60">
        <f t="shared" si="149"/>
        <v>0</v>
      </c>
      <c r="AY448" s="60">
        <f t="shared" ca="1" si="150"/>
        <v>0</v>
      </c>
      <c r="AZ448" s="60">
        <f t="shared" ca="1" si="151"/>
        <v>0</v>
      </c>
      <c r="BA448" s="67">
        <v>0</v>
      </c>
      <c r="BB448" s="60">
        <v>-4.5877369288436647</v>
      </c>
      <c r="BC448" s="67">
        <v>-4.5877369288436647</v>
      </c>
      <c r="BD448" s="60" t="e">
        <f ca="1">_xll.BDP($H448,BD$1)</f>
        <v>#NAME?</v>
      </c>
      <c r="BE448" s="60" t="e">
        <f t="shared" ca="1" si="152"/>
        <v>#NAME?</v>
      </c>
      <c r="BF448" s="63">
        <v>343</v>
      </c>
      <c r="BG448" s="63">
        <v>400</v>
      </c>
      <c r="BH448" s="63">
        <v>448</v>
      </c>
      <c r="BI448" s="63">
        <v>89</v>
      </c>
      <c r="BJ448" s="63">
        <v>252</v>
      </c>
      <c r="BK448" s="63">
        <v>350</v>
      </c>
      <c r="BL448" s="45">
        <f t="shared" ca="1" si="153"/>
        <v>0</v>
      </c>
      <c r="BM448" s="45">
        <f t="shared" ca="1" si="154"/>
        <v>0</v>
      </c>
      <c r="BN448" s="45">
        <f t="shared" ca="1" si="155"/>
        <v>0</v>
      </c>
      <c r="BO448" s="45">
        <f t="shared" ca="1" si="156"/>
        <v>0</v>
      </c>
      <c r="BP448" s="45">
        <f t="shared" ca="1" si="157"/>
        <v>0</v>
      </c>
      <c r="BQ448" s="45">
        <f t="shared" ca="1" si="158"/>
        <v>0</v>
      </c>
      <c r="BR448" s="29">
        <f t="shared" ca="1" si="159"/>
        <v>0</v>
      </c>
      <c r="CI448" s="125">
        <f t="shared" ref="CI448:CI511" si="176">IFERROR(L448,M448)</f>
        <v>0.22814422780970248</v>
      </c>
      <c r="CJ448">
        <f t="shared" si="169"/>
        <v>0</v>
      </c>
      <c r="CK448">
        <f t="shared" si="170"/>
        <v>0</v>
      </c>
      <c r="CL448">
        <f t="shared" si="171"/>
        <v>0</v>
      </c>
      <c r="CM448">
        <f t="shared" si="172"/>
        <v>1</v>
      </c>
      <c r="CN448">
        <f t="shared" si="173"/>
        <v>0</v>
      </c>
      <c r="CO448">
        <f t="shared" si="174"/>
        <v>0</v>
      </c>
      <c r="CP448">
        <f t="shared" si="175"/>
        <v>0</v>
      </c>
      <c r="CR448" t="e">
        <f ca="1">_xll.BDP($H448,CR$1)</f>
        <v>#NAME?</v>
      </c>
      <c r="CS448" t="e">
        <f ca="1">_xll.BDP($H448,CS$1)</f>
        <v>#NAME?</v>
      </c>
      <c r="CT448" s="121" t="e">
        <f ca="1">_xll.BDP($H448,CT$1)</f>
        <v>#NAME?</v>
      </c>
      <c r="CU448" s="122" t="e">
        <f ca="1">_xll.BDP($H448,CU$1)</f>
        <v>#NAME?</v>
      </c>
      <c r="CV448" s="122" t="e">
        <f ca="1">_xll.BDP($H448,CV$1)</f>
        <v>#NAME?</v>
      </c>
      <c r="CW448" s="122" t="e">
        <f ca="1">_xll.BDP($H448,CW$1)</f>
        <v>#NAME?</v>
      </c>
      <c r="CX448" s="34"/>
      <c r="CY448" s="34"/>
      <c r="CZ448" s="34"/>
      <c r="DA448" s="34"/>
      <c r="DB448" s="129"/>
      <c r="DC448" s="129"/>
      <c r="DD448" s="129"/>
      <c r="DE448" s="63"/>
      <c r="DF448" s="63"/>
      <c r="DH448" s="67"/>
      <c r="DI448" s="60"/>
      <c r="DJ448" s="60"/>
      <c r="DK448" s="60"/>
      <c r="DL448" s="67"/>
      <c r="DM448" s="60"/>
      <c r="DN448" s="67"/>
      <c r="DO448" s="60"/>
      <c r="DP448" s="63"/>
      <c r="DQ448" s="63"/>
      <c r="DR448" s="63"/>
      <c r="DS448" s="63"/>
      <c r="DT448" s="63"/>
      <c r="DU448" s="63"/>
      <c r="DV448" s="45"/>
      <c r="DW448" s="45"/>
      <c r="DX448" s="45"/>
      <c r="DY448" s="45"/>
      <c r="DZ448" s="45"/>
      <c r="EA448" s="45"/>
      <c r="EB448" s="29"/>
      <c r="EC448" s="45"/>
      <c r="ED448" s="29"/>
    </row>
    <row r="449" spans="1:134" hidden="1" x14ac:dyDescent="0.3">
      <c r="A449" t="str">
        <f t="shared" si="160"/>
        <v>14A</v>
      </c>
      <c r="B449">
        <v>14</v>
      </c>
      <c r="C449" s="31" t="s">
        <v>3295</v>
      </c>
      <c r="D449" s="31">
        <v>2</v>
      </c>
      <c r="E449" s="31">
        <v>2</v>
      </c>
      <c r="F449" s="33">
        <v>0.12</v>
      </c>
      <c r="G449" s="31"/>
      <c r="H449" s="24" t="s">
        <v>38</v>
      </c>
      <c r="I449" s="24">
        <v>1402</v>
      </c>
      <c r="J449" s="25" t="str">
        <f t="shared" si="168"/>
        <v>1402IPG US Equity</v>
      </c>
      <c r="K449" s="25" t="s">
        <v>637</v>
      </c>
      <c r="L449" s="25">
        <v>2.3704879195857163</v>
      </c>
      <c r="M449" s="25">
        <v>2.1817647058823528</v>
      </c>
      <c r="N449" s="25">
        <v>0.21299854443324148</v>
      </c>
      <c r="O449" s="25">
        <v>0.25889086657592575</v>
      </c>
      <c r="P449" s="26">
        <v>15.301470150586274</v>
      </c>
      <c r="Q449" s="27">
        <v>12.405339744966472</v>
      </c>
      <c r="R449" s="27">
        <v>26.550546255257885</v>
      </c>
      <c r="S449" s="25">
        <v>17.077198395057838</v>
      </c>
      <c r="T449" s="28">
        <v>18.526144329142188</v>
      </c>
      <c r="U449" s="25">
        <v>0.11475044563279857</v>
      </c>
      <c r="V449" s="28">
        <v>0.26225334182049648</v>
      </c>
      <c r="W449" s="28">
        <v>0.43331790302048373</v>
      </c>
      <c r="X449" s="28">
        <v>4.4672028147775822E-2</v>
      </c>
      <c r="Y449" s="28">
        <v>3.1363344805004103</v>
      </c>
      <c r="Z449" s="28">
        <v>11.475082229655609</v>
      </c>
      <c r="AA449" s="28">
        <v>680000000</v>
      </c>
      <c r="AB449" s="28">
        <v>5730600000</v>
      </c>
      <c r="AC449" s="28" t="e">
        <v>#N/A</v>
      </c>
      <c r="AD449" s="30">
        <v>750400000</v>
      </c>
      <c r="AE449" s="36">
        <v>0</v>
      </c>
      <c r="AF449" s="66" t="e">
        <f ca="1">_xll.BDP($H449,AF$1)/1000000</f>
        <v>#NAME?</v>
      </c>
      <c r="AG449" s="66" t="e">
        <f ca="1">_xll.BDP($H449,AG$1)</f>
        <v>#NAME?</v>
      </c>
      <c r="AH449" s="67" t="e">
        <f ca="1">_xll.BDP($H449,AH$1)</f>
        <v>#NAME?</v>
      </c>
      <c r="AI449" s="67" t="e">
        <f ca="1">_xll.BDP($H449,AI$1)</f>
        <v>#NAME?</v>
      </c>
      <c r="AJ449" s="67" t="e">
        <f ca="1">_xll.BDP($H449,AJ$1)</f>
        <v>#NAME?</v>
      </c>
      <c r="AK449" s="67" t="e">
        <f ca="1">_xll.BDP($H449,AK$1)</f>
        <v>#NAME?</v>
      </c>
      <c r="AL449" s="67" t="e">
        <f ca="1">_xll.BDP($H449,AL$1)</f>
        <v>#NAME?</v>
      </c>
      <c r="AM449" s="34" t="e">
        <f ca="1">_xll.BDP($H449,AM$1)</f>
        <v>#NAME?</v>
      </c>
      <c r="AN449" s="34" t="e">
        <f ca="1">_xll.BDP($H449,AN$1)</f>
        <v>#NAME?</v>
      </c>
      <c r="AO449" s="34" t="e">
        <f ca="1">_xll.BDP($H449,AO$1)</f>
        <v>#NAME?</v>
      </c>
      <c r="AP449" s="34" t="e">
        <f ca="1">_xll.BDP($H449,AP$1)</f>
        <v>#NAME?</v>
      </c>
      <c r="AQ449" s="129">
        <v>7.0303649999999995E-2</v>
      </c>
      <c r="AR449" s="129">
        <v>0.16375689999999998</v>
      </c>
      <c r="AS449" s="129">
        <v>0.1709019</v>
      </c>
      <c r="AT449" s="63" t="s">
        <v>3998</v>
      </c>
      <c r="AU449" s="63" t="s">
        <v>3580</v>
      </c>
      <c r="AV449" t="str">
        <f t="shared" si="148"/>
        <v>01/03/1971</v>
      </c>
      <c r="AW449" s="67">
        <v>3.7793355974908356</v>
      </c>
      <c r="AX449" s="60">
        <f t="shared" si="149"/>
        <v>3.7793355974908356</v>
      </c>
      <c r="AY449" s="60">
        <f t="shared" si="150"/>
        <v>2.9647220911645098</v>
      </c>
      <c r="AZ449" s="60">
        <f t="shared" si="151"/>
        <v>6.7440576886553458</v>
      </c>
      <c r="BA449" s="67">
        <v>44.898360011784355</v>
      </c>
      <c r="BB449" s="60">
        <v>35.220783217126588</v>
      </c>
      <c r="BC449" s="67">
        <v>80.119143228910943</v>
      </c>
      <c r="BD449" s="60" t="e">
        <f ca="1">_xll.BDP($H449,BD$1)</f>
        <v>#NAME?</v>
      </c>
      <c r="BE449" s="60" t="e">
        <f t="shared" ca="1" si="152"/>
        <v>#NAME?</v>
      </c>
      <c r="BF449" s="63">
        <v>1106.4169999999999</v>
      </c>
      <c r="BG449" s="63">
        <v>1141.1669999999999</v>
      </c>
      <c r="BH449" s="63">
        <v>1198.2730000000001</v>
      </c>
      <c r="BI449" s="63">
        <v>1002.847</v>
      </c>
      <c r="BJ449" s="63">
        <v>1083.817</v>
      </c>
      <c r="BK449" s="63">
        <v>1213.999</v>
      </c>
      <c r="BL449" s="45">
        <f t="shared" ca="1" si="153"/>
        <v>0</v>
      </c>
      <c r="BM449" s="45">
        <f t="shared" ca="1" si="154"/>
        <v>0</v>
      </c>
      <c r="BN449" s="45">
        <f t="shared" ca="1" si="155"/>
        <v>0</v>
      </c>
      <c r="BO449" s="45">
        <f t="shared" ca="1" si="156"/>
        <v>0</v>
      </c>
      <c r="BP449" s="45">
        <f t="shared" ca="1" si="157"/>
        <v>0</v>
      </c>
      <c r="BQ449" s="45">
        <f t="shared" ca="1" si="158"/>
        <v>0</v>
      </c>
      <c r="BR449" s="29">
        <f t="shared" ca="1" si="159"/>
        <v>0</v>
      </c>
      <c r="CI449" s="125">
        <f t="shared" si="176"/>
        <v>2.3704879195857163</v>
      </c>
      <c r="CJ449">
        <f t="shared" si="169"/>
        <v>0</v>
      </c>
      <c r="CK449">
        <f t="shared" si="170"/>
        <v>0</v>
      </c>
      <c r="CL449">
        <f t="shared" si="171"/>
        <v>0</v>
      </c>
      <c r="CM449">
        <f t="shared" si="172"/>
        <v>0</v>
      </c>
      <c r="CN449">
        <f t="shared" si="173"/>
        <v>0</v>
      </c>
      <c r="CO449">
        <f t="shared" si="174"/>
        <v>0</v>
      </c>
      <c r="CP449">
        <f t="shared" si="175"/>
        <v>1</v>
      </c>
      <c r="CR449" t="e">
        <f ca="1">_xll.BDP($H449,CR$1)</f>
        <v>#NAME?</v>
      </c>
      <c r="CS449" t="e">
        <f ca="1">_xll.BDP($H449,CS$1)</f>
        <v>#NAME?</v>
      </c>
      <c r="CT449" s="121" t="e">
        <f ca="1">_xll.BDP($H449,CT$1)</f>
        <v>#NAME?</v>
      </c>
      <c r="CU449" s="122" t="e">
        <f ca="1">_xll.BDP($H449,CU$1)</f>
        <v>#NAME?</v>
      </c>
      <c r="CV449" s="122" t="e">
        <f ca="1">_xll.BDP($H449,CV$1)</f>
        <v>#NAME?</v>
      </c>
      <c r="CW449" s="122" t="e">
        <f ca="1">_xll.BDP($H449,CW$1)</f>
        <v>#NAME?</v>
      </c>
      <c r="CX449" s="34"/>
      <c r="CY449" s="34"/>
      <c r="CZ449" s="34"/>
      <c r="DA449" s="34"/>
      <c r="DB449" s="129"/>
      <c r="DC449" s="129"/>
      <c r="DD449" s="129"/>
      <c r="DE449" s="63"/>
      <c r="DF449" s="63"/>
      <c r="DH449" s="67"/>
      <c r="DI449" s="60"/>
      <c r="DJ449" s="60"/>
      <c r="DK449" s="60"/>
      <c r="DL449" s="67"/>
      <c r="DM449" s="60"/>
      <c r="DN449" s="67"/>
      <c r="DO449" s="60"/>
      <c r="DP449" s="63"/>
      <c r="DQ449" s="63"/>
      <c r="DR449" s="63"/>
      <c r="DS449" s="63"/>
      <c r="DT449" s="63"/>
      <c r="DU449" s="63"/>
      <c r="DV449" s="45"/>
      <c r="DW449" s="45"/>
      <c r="DX449" s="45"/>
      <c r="DY449" s="45"/>
      <c r="DZ449" s="45"/>
      <c r="EA449" s="45"/>
      <c r="EB449" s="29"/>
      <c r="EC449" s="45"/>
      <c r="ED449" s="29"/>
    </row>
    <row r="450" spans="1:134" hidden="1" x14ac:dyDescent="0.3">
      <c r="A450" t="str">
        <f t="shared" si="160"/>
        <v>14A</v>
      </c>
      <c r="B450">
        <v>14</v>
      </c>
      <c r="C450" s="31" t="s">
        <v>3295</v>
      </c>
      <c r="D450" s="31">
        <v>2</v>
      </c>
      <c r="E450" s="31">
        <v>2</v>
      </c>
      <c r="F450" s="33">
        <v>0.3</v>
      </c>
      <c r="G450" s="31" t="s">
        <v>2487</v>
      </c>
      <c r="H450" s="24" t="s">
        <v>2146</v>
      </c>
      <c r="I450" s="24">
        <v>1403</v>
      </c>
      <c r="J450" s="25" t="str">
        <f t="shared" si="168"/>
        <v>1403HARVIA FH Equity</v>
      </c>
      <c r="K450" s="25" t="s">
        <v>2147</v>
      </c>
      <c r="L450" s="25">
        <v>0.56891236300860437</v>
      </c>
      <c r="M450" s="25">
        <v>0.47086963089782968</v>
      </c>
      <c r="N450" s="25">
        <v>0.22249853337839137</v>
      </c>
      <c r="O450" s="25">
        <v>0.24467208289179324</v>
      </c>
      <c r="P450" s="26">
        <v>18.523341344403175</v>
      </c>
      <c r="Q450" s="27">
        <v>14.166563256546683</v>
      </c>
      <c r="R450" s="27">
        <v>25.160707478446138</v>
      </c>
      <c r="S450" s="25">
        <v>25.193685283135078</v>
      </c>
      <c r="T450" s="28">
        <v>26.013874066168622</v>
      </c>
      <c r="U450" s="25">
        <v>0.33120126045257769</v>
      </c>
      <c r="V450" s="28">
        <v>1.1698065043140862</v>
      </c>
      <c r="W450" s="28">
        <v>0.49117720664271108</v>
      </c>
      <c r="X450" s="28" t="e">
        <v>#N/A</v>
      </c>
      <c r="Y450" s="28">
        <v>25.530735845325459</v>
      </c>
      <c r="Z450" s="28" t="e">
        <v>#N/A</v>
      </c>
      <c r="AA450" s="28">
        <v>79436000</v>
      </c>
      <c r="AB450" s="28">
        <v>152874000</v>
      </c>
      <c r="AC450" s="28" t="e">
        <v>#N/A</v>
      </c>
      <c r="AD450" s="30">
        <v>29937000</v>
      </c>
      <c r="AE450" s="36">
        <v>0</v>
      </c>
      <c r="AF450" s="66" t="e">
        <f ca="1">_xll.BDP($H450,AF$1)/1000000</f>
        <v>#NAME?</v>
      </c>
      <c r="AG450" s="66" t="e">
        <f ca="1">_xll.BDP($H450,AG$1)</f>
        <v>#NAME?</v>
      </c>
      <c r="AH450" s="67" t="e">
        <f ca="1">_xll.BDP($H450,AH$1)</f>
        <v>#NAME?</v>
      </c>
      <c r="AI450" s="67" t="e">
        <f ca="1">_xll.BDP($H450,AI$1)</f>
        <v>#NAME?</v>
      </c>
      <c r="AJ450" s="67" t="e">
        <f ca="1">_xll.BDP($H450,AJ$1)</f>
        <v>#NAME?</v>
      </c>
      <c r="AK450" s="67" t="e">
        <f ca="1">_xll.BDP($H450,AK$1)</f>
        <v>#NAME?</v>
      </c>
      <c r="AL450" s="67" t="e">
        <f ca="1">_xll.BDP($H450,AL$1)</f>
        <v>#NAME?</v>
      </c>
      <c r="AM450" s="34" t="e">
        <f ca="1">_xll.BDP($H450,AM$1)</f>
        <v>#NAME?</v>
      </c>
      <c r="AN450" s="34" t="e">
        <f ca="1">_xll.BDP($H450,AN$1)</f>
        <v>#NAME?</v>
      </c>
      <c r="AO450" s="34" t="e">
        <f ca="1">_xll.BDP($H450,AO$1)</f>
        <v>#NAME?</v>
      </c>
      <c r="AP450" s="34" t="e">
        <f ca="1">_xll.BDP($H450,AP$1)</f>
        <v>#NAME?</v>
      </c>
      <c r="AQ450" s="129" t="e">
        <v>#VALUE!</v>
      </c>
      <c r="AR450" s="129" t="e">
        <v>#VALUE!</v>
      </c>
      <c r="AS450" s="129" t="e">
        <v>#VALUE!</v>
      </c>
      <c r="AT450" s="63" t="s">
        <v>3581</v>
      </c>
      <c r="AU450" s="63" t="s">
        <v>3581</v>
      </c>
      <c r="AV450" t="str">
        <f t="shared" si="148"/>
        <v>22/03/2018</v>
      </c>
      <c r="AW450" s="67">
        <v>2.6446280400615092</v>
      </c>
      <c r="AX450" s="60">
        <f t="shared" si="149"/>
        <v>2.6446280400615092</v>
      </c>
      <c r="AY450" s="60">
        <f t="shared" si="150"/>
        <v>0</v>
      </c>
      <c r="AZ450" s="60">
        <f t="shared" si="151"/>
        <v>2.6446280400615092</v>
      </c>
      <c r="BA450" s="67">
        <v>40.842436570428688</v>
      </c>
      <c r="BB450" s="60">
        <v>0</v>
      </c>
      <c r="BC450" s="67">
        <v>40.842436570428688</v>
      </c>
      <c r="BD450" s="60" t="e">
        <f ca="1">_xll.BDP($H450,BD$1)</f>
        <v>#NAME?</v>
      </c>
      <c r="BE450" s="60" t="e">
        <f t="shared" ca="1" si="152"/>
        <v>#NAME?</v>
      </c>
      <c r="BF450" s="63">
        <v>22.900000000000002</v>
      </c>
      <c r="BG450" s="63">
        <v>26.82</v>
      </c>
      <c r="BH450" s="63">
        <v>29.240000000000002</v>
      </c>
      <c r="BI450" s="63">
        <v>33.375</v>
      </c>
      <c r="BJ450" s="63">
        <v>27.35</v>
      </c>
      <c r="BK450" s="63">
        <v>29.05</v>
      </c>
      <c r="BL450" s="45">
        <f t="shared" ca="1" si="153"/>
        <v>0</v>
      </c>
      <c r="BM450" s="45">
        <f t="shared" ca="1" si="154"/>
        <v>0</v>
      </c>
      <c r="BN450" s="45">
        <f t="shared" ca="1" si="155"/>
        <v>0</v>
      </c>
      <c r="BO450" s="45">
        <f t="shared" ca="1" si="156"/>
        <v>0</v>
      </c>
      <c r="BP450" s="45">
        <f t="shared" ca="1" si="157"/>
        <v>0</v>
      </c>
      <c r="BQ450" s="45">
        <f t="shared" ca="1" si="158"/>
        <v>0</v>
      </c>
      <c r="BR450" s="29">
        <f t="shared" ca="1" si="159"/>
        <v>0</v>
      </c>
      <c r="CI450" s="125">
        <f t="shared" si="176"/>
        <v>0.56891236300860437</v>
      </c>
      <c r="CJ450">
        <f t="shared" si="169"/>
        <v>0</v>
      </c>
      <c r="CK450">
        <f t="shared" si="170"/>
        <v>0</v>
      </c>
      <c r="CL450">
        <f t="shared" si="171"/>
        <v>0</v>
      </c>
      <c r="CM450">
        <f t="shared" si="172"/>
        <v>0</v>
      </c>
      <c r="CN450">
        <f t="shared" si="173"/>
        <v>0</v>
      </c>
      <c r="CO450">
        <f t="shared" si="174"/>
        <v>0</v>
      </c>
      <c r="CP450">
        <f t="shared" si="175"/>
        <v>1</v>
      </c>
      <c r="CR450" t="e">
        <f ca="1">_xll.BDP($H450,CR$1)</f>
        <v>#NAME?</v>
      </c>
      <c r="CS450" t="e">
        <f ca="1">_xll.BDP($H450,CS$1)</f>
        <v>#NAME?</v>
      </c>
      <c r="CT450" s="121" t="e">
        <f ca="1">_xll.BDP($H450,CT$1)</f>
        <v>#NAME?</v>
      </c>
      <c r="CU450" s="122" t="e">
        <f ca="1">_xll.BDP($H450,CU$1)</f>
        <v>#NAME?</v>
      </c>
      <c r="CV450" s="122" t="e">
        <f ca="1">_xll.BDP($H450,CV$1)</f>
        <v>#NAME?</v>
      </c>
      <c r="CW450" s="122" t="e">
        <f ca="1">_xll.BDP($H450,CW$1)</f>
        <v>#NAME?</v>
      </c>
      <c r="CX450" s="34"/>
      <c r="CY450" s="34"/>
      <c r="CZ450" s="34"/>
      <c r="DA450" s="34"/>
      <c r="DB450" s="129"/>
      <c r="DC450" s="129"/>
      <c r="DD450" s="129"/>
      <c r="DE450" s="63"/>
      <c r="DF450" s="63"/>
      <c r="DH450" s="67"/>
      <c r="DI450" s="60"/>
      <c r="DJ450" s="60"/>
      <c r="DK450" s="60"/>
      <c r="DL450" s="67"/>
      <c r="DM450" s="60"/>
      <c r="DN450" s="67"/>
      <c r="DO450" s="60"/>
      <c r="DP450" s="63"/>
      <c r="DQ450" s="63"/>
      <c r="DR450" s="63"/>
      <c r="DS450" s="63"/>
      <c r="DT450" s="63"/>
      <c r="DU450" s="63"/>
      <c r="DV450" s="45"/>
      <c r="DW450" s="45"/>
      <c r="DX450" s="45"/>
      <c r="DY450" s="45"/>
      <c r="DZ450" s="45"/>
      <c r="EA450" s="45"/>
      <c r="EB450" s="29"/>
      <c r="EC450" s="45"/>
      <c r="ED450" s="29"/>
    </row>
    <row r="451" spans="1:134" hidden="1" x14ac:dyDescent="0.3">
      <c r="A451" t="str">
        <f t="shared" si="160"/>
        <v>14A</v>
      </c>
      <c r="B451">
        <v>14</v>
      </c>
      <c r="C451" s="31" t="s">
        <v>3295</v>
      </c>
      <c r="D451" s="31">
        <v>4</v>
      </c>
      <c r="E451" s="31">
        <v>1</v>
      </c>
      <c r="F451" s="33">
        <v>0.11</v>
      </c>
      <c r="G451" s="31" t="s">
        <v>2561</v>
      </c>
      <c r="H451" s="24" t="s">
        <v>261</v>
      </c>
      <c r="I451" s="24">
        <v>1404</v>
      </c>
      <c r="J451" s="25" t="str">
        <f t="shared" si="168"/>
        <v>1404BF/B US Equity</v>
      </c>
      <c r="K451" s="25" t="s">
        <v>933</v>
      </c>
      <c r="L451" s="25">
        <v>0.33498840956810494</v>
      </c>
      <c r="M451" s="25">
        <v>0.27576099210822996</v>
      </c>
      <c r="N451" s="25">
        <v>0.26818938888079391</v>
      </c>
      <c r="O451" s="25">
        <v>0.20756958587915819</v>
      </c>
      <c r="P451" s="26">
        <v>18.997050147492626</v>
      </c>
      <c r="Q451" s="27">
        <v>15.098023859868952</v>
      </c>
      <c r="R451" s="27">
        <v>26.078268109908407</v>
      </c>
      <c r="S451" s="25">
        <v>34.551668862202206</v>
      </c>
      <c r="T451" s="28">
        <v>31.717123935666983</v>
      </c>
      <c r="U451" s="25">
        <v>0.41518987341772151</v>
      </c>
      <c r="V451" s="28">
        <v>2.1076305220883533</v>
      </c>
      <c r="W451" s="28">
        <v>0.42021344991642023</v>
      </c>
      <c r="X451" s="28">
        <v>3.0020013342228154E-2</v>
      </c>
      <c r="Y451" s="28">
        <v>5.5131128237050522</v>
      </c>
      <c r="Z451" s="28">
        <v>1.9495182237875053</v>
      </c>
      <c r="AA451" s="28">
        <v>4435000000</v>
      </c>
      <c r="AB451" s="28">
        <v>5892000000</v>
      </c>
      <c r="AC451" s="28">
        <v>18000000</v>
      </c>
      <c r="AD451" s="30">
        <v>640000000</v>
      </c>
      <c r="AE451" s="36">
        <v>2.8125000000000001E-2</v>
      </c>
      <c r="AF451" s="66" t="e">
        <f ca="1">_xll.BDP($H451,AF$1)/1000000</f>
        <v>#NAME?</v>
      </c>
      <c r="AG451" s="66" t="e">
        <f ca="1">_xll.BDP($H451,AG$1)</f>
        <v>#NAME?</v>
      </c>
      <c r="AH451" s="67" t="e">
        <f ca="1">_xll.BDP($H451,AH$1)</f>
        <v>#NAME?</v>
      </c>
      <c r="AI451" s="67" t="e">
        <f ca="1">_xll.BDP($H451,AI$1)</f>
        <v>#NAME?</v>
      </c>
      <c r="AJ451" s="67" t="e">
        <f ca="1">_xll.BDP($H451,AJ$1)</f>
        <v>#NAME?</v>
      </c>
      <c r="AK451" s="67" t="e">
        <f ca="1">_xll.BDP($H451,AK$1)</f>
        <v>#NAME?</v>
      </c>
      <c r="AL451" s="67" t="e">
        <f ca="1">_xll.BDP($H451,AL$1)</f>
        <v>#NAME?</v>
      </c>
      <c r="AM451" s="34" t="e">
        <f ca="1">_xll.BDP($H451,AM$1)</f>
        <v>#NAME?</v>
      </c>
      <c r="AN451" s="34" t="e">
        <f ca="1">_xll.BDP($H451,AN$1)</f>
        <v>#NAME?</v>
      </c>
      <c r="AO451" s="34" t="e">
        <f ca="1">_xll.BDP($H451,AO$1)</f>
        <v>#NAME?</v>
      </c>
      <c r="AP451" s="34" t="e">
        <f ca="1">_xll.BDP($H451,AP$1)</f>
        <v>#NAME?</v>
      </c>
      <c r="AQ451" s="129">
        <v>0.14128160000000001</v>
      </c>
      <c r="AR451" s="129">
        <v>0.1139767</v>
      </c>
      <c r="AS451" s="129">
        <v>5.3883970000000003E-2</v>
      </c>
      <c r="AT451" s="63" t="s">
        <v>3998</v>
      </c>
      <c r="AU451" s="63" t="s">
        <v>3317</v>
      </c>
      <c r="AV451" t="str">
        <f t="shared" ref="AV451:AV514" si="177">IF(AT451=$AT$1,AU451,AT451)</f>
        <v>#N/A N/A</v>
      </c>
      <c r="AW451" s="67">
        <v>1.1682774683099502</v>
      </c>
      <c r="AX451" s="60">
        <f t="shared" ref="AX451:AX514" si="178">IF(AW451=$AY$1,0,AW451)</f>
        <v>1.1682774683099502</v>
      </c>
      <c r="AY451" s="60">
        <f t="shared" ref="AY451:AY514" si="179">IFERROR(IFERROR((BB451/BA451)*AW451,(BD451/AF451)*(BB451/BC451)*100),0)</f>
        <v>0</v>
      </c>
      <c r="AZ451" s="60">
        <f t="shared" ref="AZ451:AZ514" si="180">IFERROR(AY451+AX451,0)</f>
        <v>1.1682774683099502</v>
      </c>
      <c r="BA451" s="67">
        <v>43.963269060593355</v>
      </c>
      <c r="BB451" s="60">
        <v>0</v>
      </c>
      <c r="BC451" s="67">
        <v>43.963269060593355</v>
      </c>
      <c r="BD451" s="60" t="e">
        <f ca="1">_xll.BDP($H451,BD$1)</f>
        <v>#NAME?</v>
      </c>
      <c r="BE451" s="60" t="e">
        <f t="shared" ref="BE451:BE514" ca="1" si="181">IF(AG451&lt;AF451,AG451,AF451)</f>
        <v>#NAME?</v>
      </c>
      <c r="BF451" s="63">
        <v>991.44400000000007</v>
      </c>
      <c r="BG451" s="63">
        <v>1076.9380000000001</v>
      </c>
      <c r="BH451" s="63">
        <v>1159.769</v>
      </c>
      <c r="BI451" s="63">
        <v>725.65600000000006</v>
      </c>
      <c r="BJ451" s="63">
        <v>866.47400000000005</v>
      </c>
      <c r="BK451" s="63">
        <v>993.50300000000004</v>
      </c>
      <c r="BL451" s="45">
        <f t="shared" ref="BL451:BL514" ca="1" si="182">IFERROR(BF451/$BE451,0)</f>
        <v>0</v>
      </c>
      <c r="BM451" s="45">
        <f t="shared" ref="BM451:BM514" ca="1" si="183">IFERROR(BG451/$BE451,0)</f>
        <v>0</v>
      </c>
      <c r="BN451" s="45">
        <f t="shared" ref="BN451:BN514" ca="1" si="184">IFERROR(BH451/$BE451,0)</f>
        <v>0</v>
      </c>
      <c r="BO451" s="45">
        <f t="shared" ref="BO451:BO514" ca="1" si="185">IFERROR(BI451/$BE451,0)</f>
        <v>0</v>
      </c>
      <c r="BP451" s="45">
        <f t="shared" ref="BP451:BP514" ca="1" si="186">IFERROR(BJ451/$BE451,0)</f>
        <v>0</v>
      </c>
      <c r="BQ451" s="45">
        <f t="shared" ref="BQ451:BQ514" ca="1" si="187">IFERROR(BK451/$BE451,0)</f>
        <v>0</v>
      </c>
      <c r="BR451" s="29">
        <f t="shared" ref="BR451:BR514" ca="1" si="188">IF(IF(BN451&gt;BQ451,BN451,BQ451)=0,IF(BM451&gt;BP451,BM451,BP451),IF(BN451&gt;BQ451,BN451,BQ451))</f>
        <v>0</v>
      </c>
      <c r="CI451" s="125">
        <f t="shared" si="176"/>
        <v>0.33498840956810494</v>
      </c>
      <c r="CJ451">
        <f t="shared" si="169"/>
        <v>0</v>
      </c>
      <c r="CK451">
        <f t="shared" si="170"/>
        <v>0</v>
      </c>
      <c r="CL451">
        <f t="shared" si="171"/>
        <v>0</v>
      </c>
      <c r="CM451">
        <f t="shared" si="172"/>
        <v>0</v>
      </c>
      <c r="CN451">
        <f t="shared" si="173"/>
        <v>1</v>
      </c>
      <c r="CO451">
        <f t="shared" si="174"/>
        <v>0</v>
      </c>
      <c r="CP451">
        <f t="shared" si="175"/>
        <v>0</v>
      </c>
      <c r="CR451" t="e">
        <f ca="1">_xll.BDP($H451,CR$1)</f>
        <v>#NAME?</v>
      </c>
      <c r="CS451" t="e">
        <f ca="1">_xll.BDP($H451,CS$1)</f>
        <v>#NAME?</v>
      </c>
      <c r="CT451" s="121" t="e">
        <f ca="1">_xll.BDP($H451,CT$1)</f>
        <v>#NAME?</v>
      </c>
      <c r="CU451" s="122" t="e">
        <f ca="1">_xll.BDP($H451,CU$1)</f>
        <v>#NAME?</v>
      </c>
      <c r="CV451" s="122" t="e">
        <f ca="1">_xll.BDP($H451,CV$1)</f>
        <v>#NAME?</v>
      </c>
      <c r="CW451" s="122" t="e">
        <f ca="1">_xll.BDP($H451,CW$1)</f>
        <v>#NAME?</v>
      </c>
      <c r="CX451" s="34"/>
      <c r="CY451" s="34"/>
      <c r="CZ451" s="34"/>
      <c r="DA451" s="34"/>
      <c r="DB451" s="129"/>
      <c r="DC451" s="129"/>
      <c r="DD451" s="129"/>
      <c r="DE451" s="63"/>
      <c r="DF451" s="63"/>
      <c r="DH451" s="67"/>
      <c r="DI451" s="60"/>
      <c r="DJ451" s="60"/>
      <c r="DK451" s="60"/>
      <c r="DL451" s="67"/>
      <c r="DM451" s="60"/>
      <c r="DN451" s="67"/>
      <c r="DO451" s="60"/>
      <c r="DP451" s="63"/>
      <c r="DQ451" s="63"/>
      <c r="DR451" s="63"/>
      <c r="DS451" s="63"/>
      <c r="DT451" s="63"/>
      <c r="DU451" s="63"/>
      <c r="DV451" s="45"/>
      <c r="DW451" s="45"/>
      <c r="DX451" s="45"/>
      <c r="DY451" s="45"/>
      <c r="DZ451" s="45"/>
      <c r="EA451" s="45"/>
      <c r="EB451" s="29"/>
      <c r="EC451" s="45"/>
      <c r="ED451" s="29"/>
    </row>
    <row r="452" spans="1:134" hidden="1" x14ac:dyDescent="0.3">
      <c r="A452" t="str">
        <f t="shared" ref="A452:A515" si="189">B452&amp;C452</f>
        <v>14A</v>
      </c>
      <c r="B452">
        <v>14</v>
      </c>
      <c r="C452" s="31" t="s">
        <v>3295</v>
      </c>
      <c r="D452" s="31">
        <v>4</v>
      </c>
      <c r="E452" s="31">
        <v>1</v>
      </c>
      <c r="F452" s="33">
        <v>0.15</v>
      </c>
      <c r="G452" s="31" t="s">
        <v>2490</v>
      </c>
      <c r="H452" s="24" t="s">
        <v>1218</v>
      </c>
      <c r="I452" s="24">
        <v>1405</v>
      </c>
      <c r="J452" s="25" t="str">
        <f t="shared" si="168"/>
        <v>1405BRG AU Equity</v>
      </c>
      <c r="K452" s="25" t="s">
        <v>1219</v>
      </c>
      <c r="L452" s="25">
        <v>0.44041118513300787</v>
      </c>
      <c r="M452" s="25">
        <v>0.32349361365341178</v>
      </c>
      <c r="N452" s="25">
        <v>0.31911161526619991</v>
      </c>
      <c r="O452" s="25">
        <v>0.23423633711143529</v>
      </c>
      <c r="P452" s="26">
        <v>17.063955606002761</v>
      </c>
      <c r="Q452" s="27">
        <v>12.18707175040303</v>
      </c>
      <c r="R452" s="27">
        <v>16.151424522656104</v>
      </c>
      <c r="S452" s="25">
        <v>14.065151396726302</v>
      </c>
      <c r="T452" s="28">
        <v>13.179788739295436</v>
      </c>
      <c r="U452" s="25">
        <v>0.21777023440442081</v>
      </c>
      <c r="V452" s="28">
        <v>1.4305203779022588</v>
      </c>
      <c r="W452" s="28">
        <v>0.48526825802504464</v>
      </c>
      <c r="X452" s="28">
        <v>3.9266532207421857E-2</v>
      </c>
      <c r="Y452" s="28">
        <v>17.425842740369003</v>
      </c>
      <c r="Z452" s="28">
        <v>11.718002757832991</v>
      </c>
      <c r="AA452" s="28">
        <v>483923000</v>
      </c>
      <c r="AB452" s="28">
        <v>668325000</v>
      </c>
      <c r="AC452" s="28" t="e">
        <v>#N/A</v>
      </c>
      <c r="AD452" s="30">
        <v>-37002000</v>
      </c>
      <c r="AE452" s="36">
        <v>0</v>
      </c>
      <c r="AF452" s="66" t="e">
        <f ca="1">_xll.BDP($H452,AF$1)/1000000</f>
        <v>#NAME?</v>
      </c>
      <c r="AG452" s="66" t="e">
        <f ca="1">_xll.BDP($H452,AG$1)</f>
        <v>#NAME?</v>
      </c>
      <c r="AH452" s="67" t="e">
        <f ca="1">_xll.BDP($H452,AH$1)</f>
        <v>#NAME?</v>
      </c>
      <c r="AI452" s="67" t="e">
        <f ca="1">_xll.BDP($H452,AI$1)</f>
        <v>#NAME?</v>
      </c>
      <c r="AJ452" s="67" t="e">
        <f ca="1">_xll.BDP($H452,AJ$1)</f>
        <v>#NAME?</v>
      </c>
      <c r="AK452" s="67" t="e">
        <f ca="1">_xll.BDP($H452,AK$1)</f>
        <v>#NAME?</v>
      </c>
      <c r="AL452" s="67" t="e">
        <f ca="1">_xll.BDP($H452,AL$1)</f>
        <v>#NAME?</v>
      </c>
      <c r="AM452" s="34" t="e">
        <f ca="1">_xll.BDP($H452,AM$1)</f>
        <v>#NAME?</v>
      </c>
      <c r="AN452" s="34" t="e">
        <f ca="1">_xll.BDP($H452,AN$1)</f>
        <v>#NAME?</v>
      </c>
      <c r="AO452" s="34" t="e">
        <f ca="1">_xll.BDP($H452,AO$1)</f>
        <v>#NAME?</v>
      </c>
      <c r="AP452" s="34" t="e">
        <f ca="1">_xll.BDP($H452,AP$1)</f>
        <v>#NAME?</v>
      </c>
      <c r="AQ452" s="129">
        <v>0.17958440000000001</v>
      </c>
      <c r="AR452" s="129">
        <v>0.14965719999999999</v>
      </c>
      <c r="AS452" s="129">
        <v>0.11221150000000001</v>
      </c>
      <c r="AT452" s="63" t="s">
        <v>3553</v>
      </c>
      <c r="AU452" s="63" t="s">
        <v>3553</v>
      </c>
      <c r="AV452" t="str">
        <f t="shared" si="177"/>
        <v>25/05/1999</v>
      </c>
      <c r="AW452" s="67">
        <v>1.9073075170139235</v>
      </c>
      <c r="AX452" s="60">
        <f t="shared" si="178"/>
        <v>1.9073075170139235</v>
      </c>
      <c r="AY452" s="60">
        <f t="shared" si="179"/>
        <v>0</v>
      </c>
      <c r="AZ452" s="60">
        <f t="shared" si="180"/>
        <v>1.9073075170139235</v>
      </c>
      <c r="BA452" s="67">
        <v>39.986000359450223</v>
      </c>
      <c r="BB452" s="60">
        <v>0</v>
      </c>
      <c r="BC452" s="67">
        <v>39.986000359450223</v>
      </c>
      <c r="BD452" s="60" t="e">
        <f ca="1">_xll.BDP($H452,BD$1)</f>
        <v>#NAME?</v>
      </c>
      <c r="BE452" s="60" t="e">
        <f t="shared" ca="1" si="181"/>
        <v>#NAME?</v>
      </c>
      <c r="BF452" s="63">
        <v>107.60000000000001</v>
      </c>
      <c r="BG452" s="63">
        <v>122.087</v>
      </c>
      <c r="BH452" s="63">
        <v>138.13300000000001</v>
      </c>
      <c r="BI452" s="63">
        <v>99.150999999999996</v>
      </c>
      <c r="BJ452" s="63">
        <v>175.24</v>
      </c>
      <c r="BK452" s="63">
        <v>159.38</v>
      </c>
      <c r="BL452" s="45">
        <f t="shared" ca="1" si="182"/>
        <v>0</v>
      </c>
      <c r="BM452" s="45">
        <f t="shared" ca="1" si="183"/>
        <v>0</v>
      </c>
      <c r="BN452" s="45">
        <f t="shared" ca="1" si="184"/>
        <v>0</v>
      </c>
      <c r="BO452" s="45">
        <f t="shared" ca="1" si="185"/>
        <v>0</v>
      </c>
      <c r="BP452" s="45">
        <f t="shared" ca="1" si="186"/>
        <v>0</v>
      </c>
      <c r="BQ452" s="45">
        <f t="shared" ca="1" si="187"/>
        <v>0</v>
      </c>
      <c r="BR452" s="29">
        <f t="shared" ca="1" si="188"/>
        <v>0</v>
      </c>
      <c r="CI452" s="125">
        <f t="shared" si="176"/>
        <v>0.44041118513300787</v>
      </c>
      <c r="CJ452">
        <f t="shared" si="169"/>
        <v>0</v>
      </c>
      <c r="CK452">
        <f t="shared" si="170"/>
        <v>0</v>
      </c>
      <c r="CL452">
        <f t="shared" si="171"/>
        <v>0</v>
      </c>
      <c r="CM452">
        <f t="shared" si="172"/>
        <v>0</v>
      </c>
      <c r="CN452">
        <f t="shared" si="173"/>
        <v>0</v>
      </c>
      <c r="CO452">
        <f t="shared" si="174"/>
        <v>1</v>
      </c>
      <c r="CP452">
        <f t="shared" si="175"/>
        <v>0</v>
      </c>
      <c r="CR452" t="e">
        <f ca="1">_xll.BDP($H452,CR$1)</f>
        <v>#NAME?</v>
      </c>
      <c r="CS452" t="e">
        <f ca="1">_xll.BDP($H452,CS$1)</f>
        <v>#NAME?</v>
      </c>
      <c r="CT452" s="121" t="e">
        <f ca="1">_xll.BDP($H452,CT$1)</f>
        <v>#NAME?</v>
      </c>
      <c r="CU452" s="122" t="e">
        <f ca="1">_xll.BDP($H452,CU$1)</f>
        <v>#NAME?</v>
      </c>
      <c r="CV452" s="122" t="e">
        <f ca="1">_xll.BDP($H452,CV$1)</f>
        <v>#NAME?</v>
      </c>
      <c r="CW452" s="122" t="e">
        <f ca="1">_xll.BDP($H452,CW$1)</f>
        <v>#NAME?</v>
      </c>
      <c r="CX452" s="34"/>
      <c r="CY452" s="34"/>
      <c r="CZ452" s="34"/>
      <c r="DA452" s="34"/>
      <c r="DB452" s="129"/>
      <c r="DC452" s="129"/>
      <c r="DD452" s="129"/>
      <c r="DE452" s="63"/>
      <c r="DF452" s="63"/>
      <c r="DH452" s="67"/>
      <c r="DI452" s="60"/>
      <c r="DJ452" s="60"/>
      <c r="DK452" s="60"/>
      <c r="DL452" s="67"/>
      <c r="DM452" s="60"/>
      <c r="DN452" s="67"/>
      <c r="DO452" s="60"/>
      <c r="DP452" s="63"/>
      <c r="DQ452" s="63"/>
      <c r="DR452" s="63"/>
      <c r="DS452" s="63"/>
      <c r="DT452" s="63"/>
      <c r="DU452" s="63"/>
      <c r="DV452" s="45"/>
      <c r="DW452" s="45"/>
      <c r="DX452" s="45"/>
      <c r="DY452" s="45"/>
      <c r="DZ452" s="45"/>
      <c r="EA452" s="45"/>
      <c r="EB452" s="29"/>
      <c r="EC452" s="45"/>
      <c r="ED452" s="29"/>
    </row>
    <row r="453" spans="1:134" hidden="1" x14ac:dyDescent="0.3">
      <c r="A453" t="str">
        <f t="shared" si="189"/>
        <v>14A</v>
      </c>
      <c r="B453">
        <v>14</v>
      </c>
      <c r="C453" s="31" t="s">
        <v>3295</v>
      </c>
      <c r="D453" s="31">
        <v>4</v>
      </c>
      <c r="E453" s="31">
        <v>2</v>
      </c>
      <c r="F453" s="33">
        <v>0.14000000000000001</v>
      </c>
      <c r="G453" s="31" t="s">
        <v>2371</v>
      </c>
      <c r="H453" s="24" t="s">
        <v>1848</v>
      </c>
      <c r="I453" s="24">
        <v>1406</v>
      </c>
      <c r="J453" s="25" t="str">
        <f t="shared" si="168"/>
        <v>1406VCT LN Equity</v>
      </c>
      <c r="K453" s="25" t="s">
        <v>1849</v>
      </c>
      <c r="L453" s="25">
        <v>0.24908780783039292</v>
      </c>
      <c r="M453" s="25">
        <v>0.22474977252047315</v>
      </c>
      <c r="N453" s="25">
        <v>0.24052814323411567</v>
      </c>
      <c r="O453" s="25">
        <v>0.21766909010795329</v>
      </c>
      <c r="P453" s="26">
        <v>15.36907822254866</v>
      </c>
      <c r="Q453" s="27">
        <v>13.17085669792932</v>
      </c>
      <c r="R453" s="27">
        <v>15.104221221326073</v>
      </c>
      <c r="S453" s="25">
        <v>39.182529625324023</v>
      </c>
      <c r="T453" s="28">
        <v>35.307917888563047</v>
      </c>
      <c r="U453" s="25">
        <v>9.0497737556561111E-3</v>
      </c>
      <c r="V453" s="28">
        <v>5.3435114503816813E-2</v>
      </c>
      <c r="W453" s="28">
        <v>0.77175801611119887</v>
      </c>
      <c r="X453" s="28">
        <v>1.3636363636363636E-2</v>
      </c>
      <c r="Y453" s="28">
        <v>1.6062816230822521</v>
      </c>
      <c r="Z453" s="28">
        <v>-9.24759285100839</v>
      </c>
      <c r="AA453" s="28">
        <v>439600000</v>
      </c>
      <c r="AB453" s="28">
        <v>453900000</v>
      </c>
      <c r="AC453" s="28" t="e">
        <v>#N/A</v>
      </c>
      <c r="AD453" s="30">
        <v>69800000</v>
      </c>
      <c r="AE453" s="36">
        <v>0</v>
      </c>
      <c r="AF453" s="66" t="e">
        <f ca="1">_xll.BDP($H453,AF$1)/1000000</f>
        <v>#NAME?</v>
      </c>
      <c r="AG453" s="66" t="e">
        <f ca="1">_xll.BDP($H453,AG$1)</f>
        <v>#NAME?</v>
      </c>
      <c r="AH453" s="67" t="e">
        <f ca="1">_xll.BDP($H453,AH$1)</f>
        <v>#NAME?</v>
      </c>
      <c r="AI453" s="67" t="e">
        <f ca="1">_xll.BDP($H453,AI$1)</f>
        <v>#NAME?</v>
      </c>
      <c r="AJ453" s="67" t="e">
        <f ca="1">_xll.BDP($H453,AJ$1)</f>
        <v>#NAME?</v>
      </c>
      <c r="AK453" s="67" t="e">
        <f ca="1">_xll.BDP($H453,AK$1)</f>
        <v>#NAME?</v>
      </c>
      <c r="AL453" s="67" t="e">
        <f ca="1">_xll.BDP($H453,AL$1)</f>
        <v>#NAME?</v>
      </c>
      <c r="AM453" s="34" t="e">
        <f ca="1">_xll.BDP($H453,AM$1)</f>
        <v>#NAME?</v>
      </c>
      <c r="AN453" s="34" t="e">
        <f ca="1">_xll.BDP($H453,AN$1)</f>
        <v>#NAME?</v>
      </c>
      <c r="AO453" s="34" t="e">
        <f ca="1">_xll.BDP($H453,AO$1)</f>
        <v>#NAME?</v>
      </c>
      <c r="AP453" s="34" t="e">
        <f ca="1">_xll.BDP($H453,AP$1)</f>
        <v>#NAME?</v>
      </c>
      <c r="AQ453" s="129">
        <v>0.1202276</v>
      </c>
      <c r="AR453" s="129">
        <v>2.3601179999999999E-2</v>
      </c>
      <c r="AS453" s="129">
        <v>-6.9473569999999998E-2</v>
      </c>
      <c r="AT453" s="63" t="s">
        <v>3998</v>
      </c>
      <c r="AU453" s="63" t="s">
        <v>3582</v>
      </c>
      <c r="AV453" t="str">
        <f t="shared" si="177"/>
        <v>21/12/1995</v>
      </c>
      <c r="AW453" s="67">
        <v>3.6947891670776065</v>
      </c>
      <c r="AX453" s="60">
        <f t="shared" si="178"/>
        <v>3.6947891670776065</v>
      </c>
      <c r="AY453" s="60">
        <f t="shared" si="179"/>
        <v>-2.8531190479364022E-2</v>
      </c>
      <c r="AZ453" s="60">
        <f t="shared" si="180"/>
        <v>3.6662579765982426</v>
      </c>
      <c r="BA453" s="67">
        <v>61.269871309613933</v>
      </c>
      <c r="BB453" s="60">
        <v>-0.47312641937926259</v>
      </c>
      <c r="BC453" s="67">
        <v>60.79674489023467</v>
      </c>
      <c r="BD453" s="60" t="e">
        <f ca="1">_xll.BDP($H453,BD$1)</f>
        <v>#NAME?</v>
      </c>
      <c r="BE453" s="60" t="e">
        <f t="shared" ca="1" si="181"/>
        <v>#NAME?</v>
      </c>
      <c r="BF453" s="63">
        <v>69.656000000000006</v>
      </c>
      <c r="BG453" s="63">
        <v>79.8</v>
      </c>
      <c r="BH453" s="63">
        <v>88.238</v>
      </c>
      <c r="BI453" s="63">
        <v>23.583000000000002</v>
      </c>
      <c r="BJ453" s="63">
        <v>88.555999999999997</v>
      </c>
      <c r="BK453" s="63">
        <v>86.935000000000002</v>
      </c>
      <c r="BL453" s="45">
        <f t="shared" ca="1" si="182"/>
        <v>0</v>
      </c>
      <c r="BM453" s="45">
        <f t="shared" ca="1" si="183"/>
        <v>0</v>
      </c>
      <c r="BN453" s="45">
        <f t="shared" ca="1" si="184"/>
        <v>0</v>
      </c>
      <c r="BO453" s="45">
        <f t="shared" ca="1" si="185"/>
        <v>0</v>
      </c>
      <c r="BP453" s="45">
        <f t="shared" ca="1" si="186"/>
        <v>0</v>
      </c>
      <c r="BQ453" s="45">
        <f t="shared" ca="1" si="187"/>
        <v>0</v>
      </c>
      <c r="BR453" s="29">
        <f t="shared" ca="1" si="188"/>
        <v>0</v>
      </c>
      <c r="CI453" s="125">
        <f t="shared" si="176"/>
        <v>0.24908780783039292</v>
      </c>
      <c r="CJ453">
        <f t="shared" si="169"/>
        <v>0</v>
      </c>
      <c r="CK453">
        <f t="shared" si="170"/>
        <v>0</v>
      </c>
      <c r="CL453">
        <f t="shared" si="171"/>
        <v>0</v>
      </c>
      <c r="CM453">
        <f t="shared" si="172"/>
        <v>1</v>
      </c>
      <c r="CN453">
        <f t="shared" si="173"/>
        <v>0</v>
      </c>
      <c r="CO453">
        <f t="shared" si="174"/>
        <v>0</v>
      </c>
      <c r="CP453">
        <f t="shared" si="175"/>
        <v>0</v>
      </c>
      <c r="CR453" t="e">
        <f ca="1">_xll.BDP($H453,CR$1)</f>
        <v>#NAME?</v>
      </c>
      <c r="CS453" t="e">
        <f ca="1">_xll.BDP($H453,CS$1)</f>
        <v>#NAME?</v>
      </c>
      <c r="CT453" s="121" t="e">
        <f ca="1">_xll.BDP($H453,CT$1)</f>
        <v>#NAME?</v>
      </c>
      <c r="CU453" s="122" t="e">
        <f ca="1">_xll.BDP($H453,CU$1)</f>
        <v>#NAME?</v>
      </c>
      <c r="CV453" s="122" t="e">
        <f ca="1">_xll.BDP($H453,CV$1)</f>
        <v>#NAME?</v>
      </c>
      <c r="CW453" s="122" t="e">
        <f ca="1">_xll.BDP($H453,CW$1)</f>
        <v>#NAME?</v>
      </c>
      <c r="CX453" s="34"/>
      <c r="CY453" s="34"/>
      <c r="CZ453" s="34"/>
      <c r="DA453" s="34"/>
      <c r="DB453" s="129"/>
      <c r="DC453" s="129"/>
      <c r="DD453" s="129"/>
      <c r="DE453" s="63"/>
      <c r="DF453" s="63"/>
      <c r="DH453" s="67"/>
      <c r="DI453" s="60"/>
      <c r="DJ453" s="60"/>
      <c r="DK453" s="60"/>
      <c r="DL453" s="67"/>
      <c r="DM453" s="60"/>
      <c r="DN453" s="67"/>
      <c r="DO453" s="60"/>
      <c r="DP453" s="63"/>
      <c r="DQ453" s="63"/>
      <c r="DR453" s="63"/>
      <c r="DS453" s="63"/>
      <c r="DT453" s="63"/>
      <c r="DU453" s="63"/>
      <c r="DV453" s="45"/>
      <c r="DW453" s="45"/>
      <c r="DX453" s="45"/>
      <c r="DY453" s="45"/>
      <c r="DZ453" s="45"/>
      <c r="EA453" s="45"/>
      <c r="EB453" s="29"/>
      <c r="EC453" s="45"/>
      <c r="ED453" s="29"/>
    </row>
    <row r="454" spans="1:134" hidden="1" x14ac:dyDescent="0.3">
      <c r="A454" t="str">
        <f t="shared" si="189"/>
        <v>14A</v>
      </c>
      <c r="B454">
        <v>14</v>
      </c>
      <c r="C454" s="31" t="s">
        <v>3295</v>
      </c>
      <c r="D454" s="31">
        <v>4</v>
      </c>
      <c r="E454" s="31">
        <v>2</v>
      </c>
      <c r="F454" s="33">
        <v>0.1</v>
      </c>
      <c r="G454" s="31" t="s">
        <v>2412</v>
      </c>
      <c r="H454" s="24" t="s">
        <v>442</v>
      </c>
      <c r="I454" s="24">
        <v>1407</v>
      </c>
      <c r="J454" s="25" t="str">
        <f t="shared" si="168"/>
        <v>1407CSCO US Equity</v>
      </c>
      <c r="K454" s="25" t="s">
        <v>1140</v>
      </c>
      <c r="L454" s="25">
        <v>-1.6211041027083357</v>
      </c>
      <c r="M454" s="25">
        <v>-1.9770623186403207</v>
      </c>
      <c r="N454" s="25">
        <v>0.54065016100610719</v>
      </c>
      <c r="O454" s="25">
        <v>0.4605529983583867</v>
      </c>
      <c r="P454" s="26">
        <v>28.954445440469399</v>
      </c>
      <c r="Q454" s="27">
        <v>23.284546673363529</v>
      </c>
      <c r="R454" s="27">
        <v>27.740492170022375</v>
      </c>
      <c r="S454" s="25">
        <v>32.227484037751786</v>
      </c>
      <c r="T454" s="28">
        <v>32.304051826134184</v>
      </c>
      <c r="U454" s="25">
        <v>-0.23378972278566598</v>
      </c>
      <c r="V454" s="28">
        <v>-0.8462432697014195</v>
      </c>
      <c r="W454" s="28">
        <v>0.43366588399347888</v>
      </c>
      <c r="X454" s="28">
        <v>4.3248387437876706E-2</v>
      </c>
      <c r="Y454" s="28">
        <v>2.5426068792014558</v>
      </c>
      <c r="Z454" s="28" t="e">
        <v>#N/A</v>
      </c>
      <c r="AA454" s="28">
        <v>-7237000000</v>
      </c>
      <c r="AB454" s="28">
        <v>31067000000</v>
      </c>
      <c r="AC454" s="28">
        <v>3103000000</v>
      </c>
      <c r="AD454" s="30">
        <v>17669000000</v>
      </c>
      <c r="AE454" s="36">
        <v>0.17561831456222762</v>
      </c>
      <c r="AF454" s="66" t="e">
        <f ca="1">_xll.BDP($H454,AF$1)/1000000</f>
        <v>#NAME?</v>
      </c>
      <c r="AG454" s="66" t="e">
        <f ca="1">_xll.BDP($H454,AG$1)</f>
        <v>#NAME?</v>
      </c>
      <c r="AH454" s="67" t="e">
        <f ca="1">_xll.BDP($H454,AH$1)</f>
        <v>#NAME?</v>
      </c>
      <c r="AI454" s="67" t="e">
        <f ca="1">_xll.BDP($H454,AI$1)</f>
        <v>#NAME?</v>
      </c>
      <c r="AJ454" s="67" t="e">
        <f ca="1">_xll.BDP($H454,AJ$1)</f>
        <v>#NAME?</v>
      </c>
      <c r="AK454" s="67" t="e">
        <f ca="1">_xll.BDP($H454,AK$1)</f>
        <v>#NAME?</v>
      </c>
      <c r="AL454" s="67" t="e">
        <f ca="1">_xll.BDP($H454,AL$1)</f>
        <v>#NAME?</v>
      </c>
      <c r="AM454" s="34" t="e">
        <f ca="1">_xll.BDP($H454,AM$1)</f>
        <v>#NAME?</v>
      </c>
      <c r="AN454" s="34" t="e">
        <f ca="1">_xll.BDP($H454,AN$1)</f>
        <v>#NAME?</v>
      </c>
      <c r="AO454" s="34" t="e">
        <f ca="1">_xll.BDP($H454,AO$1)</f>
        <v>#NAME?</v>
      </c>
      <c r="AP454" s="34" t="e">
        <f ca="1">_xll.BDP($H454,AP$1)</f>
        <v>#NAME?</v>
      </c>
      <c r="AQ454" s="129">
        <v>8.8063520000000006E-2</v>
      </c>
      <c r="AR454" s="129">
        <v>0.13050010000000001</v>
      </c>
      <c r="AS454" s="129">
        <v>8.8731630000000006E-2</v>
      </c>
      <c r="AT454" s="63" t="s">
        <v>3583</v>
      </c>
      <c r="AU454" s="63" t="s">
        <v>3583</v>
      </c>
      <c r="AV454" t="str">
        <f t="shared" si="177"/>
        <v>16/02/1990</v>
      </c>
      <c r="AW454" s="67">
        <v>2.930678081494535</v>
      </c>
      <c r="AX454" s="60">
        <f t="shared" si="178"/>
        <v>2.930678081494535</v>
      </c>
      <c r="AY454" s="60">
        <f t="shared" si="179"/>
        <v>3.3309152873541681</v>
      </c>
      <c r="AZ454" s="60">
        <f t="shared" si="180"/>
        <v>6.2615933688487031</v>
      </c>
      <c r="BA454" s="67">
        <v>53.185008258246782</v>
      </c>
      <c r="BB454" s="60">
        <v>60.448385028733568</v>
      </c>
      <c r="BC454" s="67">
        <v>113.63339328698035</v>
      </c>
      <c r="BD454" s="60" t="e">
        <f ca="1">_xll.BDP($H454,BD$1)</f>
        <v>#NAME?</v>
      </c>
      <c r="BE454" s="60" t="e">
        <f t="shared" ca="1" si="181"/>
        <v>#NAME?</v>
      </c>
      <c r="BF454" s="63">
        <v>15625.583000000001</v>
      </c>
      <c r="BG454" s="63">
        <v>16384.082999999999</v>
      </c>
      <c r="BH454" s="63">
        <v>16997.471000000001</v>
      </c>
      <c r="BI454" s="63">
        <v>16873.358</v>
      </c>
      <c r="BJ454" s="63">
        <v>17149.949000000001</v>
      </c>
      <c r="BK454" s="63">
        <v>18171.689999999999</v>
      </c>
      <c r="BL454" s="45">
        <f t="shared" ca="1" si="182"/>
        <v>0</v>
      </c>
      <c r="BM454" s="45">
        <f t="shared" ca="1" si="183"/>
        <v>0</v>
      </c>
      <c r="BN454" s="45">
        <f t="shared" ca="1" si="184"/>
        <v>0</v>
      </c>
      <c r="BO454" s="45">
        <f t="shared" ca="1" si="185"/>
        <v>0</v>
      </c>
      <c r="BP454" s="45">
        <f t="shared" ca="1" si="186"/>
        <v>0</v>
      </c>
      <c r="BQ454" s="45">
        <f t="shared" ca="1" si="187"/>
        <v>0</v>
      </c>
      <c r="BR454" s="29">
        <f t="shared" ca="1" si="188"/>
        <v>0</v>
      </c>
      <c r="CI454" s="125">
        <f t="shared" si="176"/>
        <v>-1.6211041027083357</v>
      </c>
      <c r="CJ454">
        <f t="shared" si="169"/>
        <v>0</v>
      </c>
      <c r="CK454">
        <f t="shared" si="170"/>
        <v>0</v>
      </c>
      <c r="CL454">
        <f t="shared" si="171"/>
        <v>0</v>
      </c>
      <c r="CM454">
        <f t="shared" si="172"/>
        <v>0</v>
      </c>
      <c r="CN454">
        <f t="shared" si="173"/>
        <v>0</v>
      </c>
      <c r="CO454">
        <f t="shared" si="174"/>
        <v>0</v>
      </c>
      <c r="CP454">
        <f t="shared" si="175"/>
        <v>1</v>
      </c>
      <c r="CR454" t="e">
        <f ca="1">_xll.BDP($H454,CR$1)</f>
        <v>#NAME?</v>
      </c>
      <c r="CS454" t="e">
        <f ca="1">_xll.BDP($H454,CS$1)</f>
        <v>#NAME?</v>
      </c>
      <c r="CT454" s="121" t="e">
        <f ca="1">_xll.BDP($H454,CT$1)</f>
        <v>#NAME?</v>
      </c>
      <c r="CU454" s="122" t="e">
        <f ca="1">_xll.BDP($H454,CU$1)</f>
        <v>#NAME?</v>
      </c>
      <c r="CV454" s="122" t="e">
        <f ca="1">_xll.BDP($H454,CV$1)</f>
        <v>#NAME?</v>
      </c>
      <c r="CW454" s="122" t="e">
        <f ca="1">_xll.BDP($H454,CW$1)</f>
        <v>#NAME?</v>
      </c>
      <c r="CX454" s="34"/>
      <c r="CY454" s="34"/>
      <c r="CZ454" s="34"/>
      <c r="DA454" s="34"/>
      <c r="DB454" s="129"/>
      <c r="DC454" s="129"/>
      <c r="DD454" s="129"/>
      <c r="DE454" s="63"/>
      <c r="DF454" s="63"/>
      <c r="DH454" s="67"/>
      <c r="DI454" s="60"/>
      <c r="DJ454" s="60"/>
      <c r="DK454" s="60"/>
      <c r="DL454" s="67"/>
      <c r="DM454" s="60"/>
      <c r="DN454" s="67"/>
      <c r="DO454" s="60"/>
      <c r="DP454" s="63"/>
      <c r="DQ454" s="63"/>
      <c r="DR454" s="63"/>
      <c r="DS454" s="63"/>
      <c r="DT454" s="63"/>
      <c r="DU454" s="63"/>
      <c r="DV454" s="45"/>
      <c r="DW454" s="45"/>
      <c r="DX454" s="45"/>
      <c r="DY454" s="45"/>
      <c r="DZ454" s="45"/>
      <c r="EA454" s="45"/>
      <c r="EB454" s="29"/>
      <c r="EC454" s="45"/>
      <c r="ED454" s="29"/>
    </row>
    <row r="455" spans="1:134" hidden="1" x14ac:dyDescent="0.3">
      <c r="A455" t="str">
        <f t="shared" si="189"/>
        <v>14A</v>
      </c>
      <c r="B455">
        <v>14</v>
      </c>
      <c r="C455" s="31" t="s">
        <v>3295</v>
      </c>
      <c r="D455" s="31">
        <v>4</v>
      </c>
      <c r="E455" s="31">
        <v>3</v>
      </c>
      <c r="F455" s="33">
        <v>0.17</v>
      </c>
      <c r="G455" s="31" t="s">
        <v>2904</v>
      </c>
      <c r="H455" s="24" t="s">
        <v>1352</v>
      </c>
      <c r="I455" s="24">
        <v>1408</v>
      </c>
      <c r="J455" s="25" t="str">
        <f t="shared" si="168"/>
        <v>1408REC IM Equity</v>
      </c>
      <c r="K455" s="25" t="s">
        <v>1353</v>
      </c>
      <c r="L455" s="25">
        <v>0.3271676090792216</v>
      </c>
      <c r="M455" s="25">
        <v>0.25091254367083915</v>
      </c>
      <c r="N455" s="25">
        <v>0.23087672195094866</v>
      </c>
      <c r="O455" s="25">
        <v>0.18518928930965867</v>
      </c>
      <c r="P455" s="26">
        <v>14.674620146037951</v>
      </c>
      <c r="Q455" s="27">
        <v>11.401371815617393</v>
      </c>
      <c r="R455" s="27">
        <v>21.880194065342891</v>
      </c>
      <c r="S455" s="25">
        <v>37.648136154762987</v>
      </c>
      <c r="T455" s="28">
        <v>36.543109155687645</v>
      </c>
      <c r="U455" s="25">
        <v>0.42205886722115632</v>
      </c>
      <c r="V455" s="28">
        <v>2.1982580707163999</v>
      </c>
      <c r="W455" s="28">
        <v>0.41547967992542578</v>
      </c>
      <c r="X455" s="28">
        <v>2.587102316360522E-2</v>
      </c>
      <c r="Y455" s="28">
        <v>9.1485574658727593</v>
      </c>
      <c r="Z455" s="28">
        <v>2.6672845253973287</v>
      </c>
      <c r="AA455" s="28">
        <v>2197977000</v>
      </c>
      <c r="AB455" s="28">
        <v>2978034000</v>
      </c>
      <c r="AC455" s="28">
        <v>8700000</v>
      </c>
      <c r="AD455" s="30">
        <v>456183000</v>
      </c>
      <c r="AE455" s="36">
        <v>1.9071293757110634E-2</v>
      </c>
      <c r="AF455" s="66" t="e">
        <f ca="1">_xll.BDP($H455,AF$1)/1000000</f>
        <v>#NAME?</v>
      </c>
      <c r="AG455" s="66" t="e">
        <f ca="1">_xll.BDP($H455,AG$1)</f>
        <v>#NAME?</v>
      </c>
      <c r="AH455" s="67" t="e">
        <f ca="1">_xll.BDP($H455,AH$1)</f>
        <v>#NAME?</v>
      </c>
      <c r="AI455" s="67" t="e">
        <f ca="1">_xll.BDP($H455,AI$1)</f>
        <v>#NAME?</v>
      </c>
      <c r="AJ455" s="67" t="e">
        <f ca="1">_xll.BDP($H455,AJ$1)</f>
        <v>#NAME?</v>
      </c>
      <c r="AK455" s="67" t="e">
        <f ca="1">_xll.BDP($H455,AK$1)</f>
        <v>#NAME?</v>
      </c>
      <c r="AL455" s="67" t="e">
        <f ca="1">_xll.BDP($H455,AL$1)</f>
        <v>#NAME?</v>
      </c>
      <c r="AM455" s="34" t="e">
        <f ca="1">_xll.BDP($H455,AM$1)</f>
        <v>#NAME?</v>
      </c>
      <c r="AN455" s="34" t="e">
        <f ca="1">_xll.BDP($H455,AN$1)</f>
        <v>#NAME?</v>
      </c>
      <c r="AO455" s="34" t="e">
        <f ca="1">_xll.BDP($H455,AO$1)</f>
        <v>#NAME?</v>
      </c>
      <c r="AP455" s="34" t="e">
        <f ca="1">_xll.BDP($H455,AP$1)</f>
        <v>#NAME?</v>
      </c>
      <c r="AQ455" s="129">
        <v>0.16322199999999998</v>
      </c>
      <c r="AR455" s="129">
        <v>0.22417190000000001</v>
      </c>
      <c r="AS455" s="129">
        <v>5.7353290000000001E-2</v>
      </c>
      <c r="AT455" s="63" t="s">
        <v>3998</v>
      </c>
      <c r="AU455" s="63" t="s">
        <v>3317</v>
      </c>
      <c r="AV455" t="str">
        <f t="shared" si="177"/>
        <v>#N/A N/A</v>
      </c>
      <c r="AW455" s="67">
        <v>2.516962083953036</v>
      </c>
      <c r="AX455" s="60">
        <f t="shared" si="178"/>
        <v>2.516962083953036</v>
      </c>
      <c r="AY455" s="60">
        <f t="shared" si="179"/>
        <v>0.41149583967969283</v>
      </c>
      <c r="AZ455" s="60">
        <f t="shared" si="180"/>
        <v>2.9284579236327288</v>
      </c>
      <c r="BA455" s="67">
        <v>59.905277794539238</v>
      </c>
      <c r="BB455" s="60">
        <v>9.7938593292568399</v>
      </c>
      <c r="BC455" s="67">
        <v>69.699137123796078</v>
      </c>
      <c r="BD455" s="60" t="e">
        <f ca="1">_xll.BDP($H455,BD$1)</f>
        <v>#NAME?</v>
      </c>
      <c r="BE455" s="60" t="e">
        <f t="shared" ca="1" si="181"/>
        <v>#NAME?</v>
      </c>
      <c r="BF455" s="63">
        <v>475.90000000000003</v>
      </c>
      <c r="BG455" s="63">
        <v>517.63599999999997</v>
      </c>
      <c r="BH455" s="63">
        <v>559.72699999999998</v>
      </c>
      <c r="BI455" s="63">
        <v>435.46199999999999</v>
      </c>
      <c r="BJ455" s="63">
        <v>482.80500000000001</v>
      </c>
      <c r="BK455" s="63">
        <v>534.19600000000003</v>
      </c>
      <c r="BL455" s="45">
        <f t="shared" ca="1" si="182"/>
        <v>0</v>
      </c>
      <c r="BM455" s="45">
        <f t="shared" ca="1" si="183"/>
        <v>0</v>
      </c>
      <c r="BN455" s="45">
        <f t="shared" ca="1" si="184"/>
        <v>0</v>
      </c>
      <c r="BO455" s="45">
        <f t="shared" ca="1" si="185"/>
        <v>0</v>
      </c>
      <c r="BP455" s="45">
        <f t="shared" ca="1" si="186"/>
        <v>0</v>
      </c>
      <c r="BQ455" s="45">
        <f t="shared" ca="1" si="187"/>
        <v>0</v>
      </c>
      <c r="BR455" s="29">
        <f t="shared" ca="1" si="188"/>
        <v>0</v>
      </c>
      <c r="CI455" s="125">
        <f t="shared" si="176"/>
        <v>0.3271676090792216</v>
      </c>
      <c r="CJ455">
        <f t="shared" si="169"/>
        <v>0</v>
      </c>
      <c r="CK455">
        <f t="shared" si="170"/>
        <v>0</v>
      </c>
      <c r="CL455">
        <f t="shared" si="171"/>
        <v>0</v>
      </c>
      <c r="CM455">
        <f t="shared" si="172"/>
        <v>0</v>
      </c>
      <c r="CN455">
        <f t="shared" si="173"/>
        <v>1</v>
      </c>
      <c r="CO455">
        <f t="shared" si="174"/>
        <v>0</v>
      </c>
      <c r="CP455">
        <f t="shared" si="175"/>
        <v>0</v>
      </c>
      <c r="CR455" t="e">
        <f ca="1">_xll.BDP($H455,CR$1)</f>
        <v>#NAME?</v>
      </c>
      <c r="CS455" t="e">
        <f ca="1">_xll.BDP($H455,CS$1)</f>
        <v>#NAME?</v>
      </c>
      <c r="CT455" s="121" t="e">
        <f ca="1">_xll.BDP($H455,CT$1)</f>
        <v>#NAME?</v>
      </c>
      <c r="CU455" s="122" t="e">
        <f ca="1">_xll.BDP($H455,CU$1)</f>
        <v>#NAME?</v>
      </c>
      <c r="CV455" s="122" t="e">
        <f ca="1">_xll.BDP($H455,CV$1)</f>
        <v>#NAME?</v>
      </c>
      <c r="CW455" s="122" t="e">
        <f ca="1">_xll.BDP($H455,CW$1)</f>
        <v>#NAME?</v>
      </c>
      <c r="CX455" s="34"/>
      <c r="CY455" s="34"/>
      <c r="CZ455" s="34"/>
      <c r="DA455" s="34"/>
      <c r="DB455" s="129"/>
      <c r="DC455" s="129"/>
      <c r="DD455" s="129"/>
      <c r="DE455" s="63"/>
      <c r="DF455" s="63"/>
      <c r="DH455" s="67"/>
      <c r="DI455" s="60"/>
      <c r="DJ455" s="60"/>
      <c r="DK455" s="60"/>
      <c r="DL455" s="67"/>
      <c r="DM455" s="60"/>
      <c r="DN455" s="67"/>
      <c r="DO455" s="60"/>
      <c r="DP455" s="63"/>
      <c r="DQ455" s="63"/>
      <c r="DR455" s="63"/>
      <c r="DS455" s="63"/>
      <c r="DT455" s="63"/>
      <c r="DU455" s="63"/>
      <c r="DV455" s="45"/>
      <c r="DW455" s="45"/>
      <c r="DX455" s="45"/>
      <c r="DY455" s="45"/>
      <c r="DZ455" s="45"/>
      <c r="EA455" s="45"/>
      <c r="EB455" s="29"/>
      <c r="EC455" s="45"/>
      <c r="ED455" s="29"/>
    </row>
    <row r="456" spans="1:134" hidden="1" x14ac:dyDescent="0.3">
      <c r="A456" t="str">
        <f t="shared" si="189"/>
        <v>14A</v>
      </c>
      <c r="B456">
        <v>14</v>
      </c>
      <c r="C456" s="31" t="s">
        <v>3295</v>
      </c>
      <c r="D456" s="31">
        <v>4</v>
      </c>
      <c r="E456" s="31">
        <v>4</v>
      </c>
      <c r="F456" s="33">
        <v>0.14000000000000001</v>
      </c>
      <c r="G456" s="31" t="s">
        <v>2434</v>
      </c>
      <c r="H456" s="24" t="s">
        <v>305</v>
      </c>
      <c r="I456" s="24">
        <v>1409</v>
      </c>
      <c r="J456" s="25" t="str">
        <f t="shared" si="168"/>
        <v>1409CMI US Equity</v>
      </c>
      <c r="K456" s="25" t="s">
        <v>987</v>
      </c>
      <c r="L456" s="25">
        <v>0.29533268286438863</v>
      </c>
      <c r="M456" s="25">
        <v>0.21435889929742388</v>
      </c>
      <c r="N456" s="25">
        <v>0.25730084569464645</v>
      </c>
      <c r="O456" s="25">
        <v>0.18298244518023365</v>
      </c>
      <c r="P456" s="26">
        <v>20.265489401590518</v>
      </c>
      <c r="Q456" s="27">
        <v>15.312753572450044</v>
      </c>
      <c r="R456" s="27">
        <v>27.941746497591229</v>
      </c>
      <c r="S456" s="25">
        <v>15.062675806420852</v>
      </c>
      <c r="T456" s="28">
        <v>13.795682838213294</v>
      </c>
      <c r="U456" s="25">
        <v>0.19987615247007018</v>
      </c>
      <c r="V456" s="28">
        <v>1.3767772511848342</v>
      </c>
      <c r="W456" s="28">
        <v>0.34616485858810803</v>
      </c>
      <c r="X456" s="28">
        <v>3.2610013334949693E-2</v>
      </c>
      <c r="Y456" s="28">
        <v>7.8439869896385854</v>
      </c>
      <c r="Z456" s="28">
        <v>26.208547954982819</v>
      </c>
      <c r="AA456" s="28">
        <v>13664000000</v>
      </c>
      <c r="AB456" s="28">
        <v>16007000000</v>
      </c>
      <c r="AC456" s="28" t="e">
        <v>#N/A</v>
      </c>
      <c r="AD456" s="30">
        <v>2293000000</v>
      </c>
      <c r="AE456" s="36">
        <v>0</v>
      </c>
      <c r="AF456" s="66" t="e">
        <f ca="1">_xll.BDP($H456,AF$1)/1000000</f>
        <v>#NAME?</v>
      </c>
      <c r="AG456" s="66" t="e">
        <f ca="1">_xll.BDP($H456,AG$1)</f>
        <v>#NAME?</v>
      </c>
      <c r="AH456" s="67" t="e">
        <f ca="1">_xll.BDP($H456,AH$1)</f>
        <v>#NAME?</v>
      </c>
      <c r="AI456" s="67" t="e">
        <f ca="1">_xll.BDP($H456,AI$1)</f>
        <v>#NAME?</v>
      </c>
      <c r="AJ456" s="67" t="e">
        <f ca="1">_xll.BDP($H456,AJ$1)</f>
        <v>#NAME?</v>
      </c>
      <c r="AK456" s="67" t="e">
        <f ca="1">_xll.BDP($H456,AK$1)</f>
        <v>#NAME?</v>
      </c>
      <c r="AL456" s="67" t="e">
        <f ca="1">_xll.BDP($H456,AL$1)</f>
        <v>#NAME?</v>
      </c>
      <c r="AM456" s="34" t="e">
        <f ca="1">_xll.BDP($H456,AM$1)</f>
        <v>#NAME?</v>
      </c>
      <c r="AN456" s="34" t="e">
        <f ca="1">_xll.BDP($H456,AN$1)</f>
        <v>#NAME?</v>
      </c>
      <c r="AO456" s="34" t="e">
        <f ca="1">_xll.BDP($H456,AO$1)</f>
        <v>#NAME?</v>
      </c>
      <c r="AP456" s="34" t="e">
        <f ca="1">_xll.BDP($H456,AP$1)</f>
        <v>#NAME?</v>
      </c>
      <c r="AQ456" s="129">
        <v>0.21542560000000002</v>
      </c>
      <c r="AR456" s="129">
        <v>0.11004939999999999</v>
      </c>
      <c r="AS456" s="129">
        <v>9.1242389999999993E-2</v>
      </c>
      <c r="AT456" s="63" t="s">
        <v>4080</v>
      </c>
      <c r="AU456" s="63" t="s">
        <v>3317</v>
      </c>
      <c r="AV456" t="str">
        <f t="shared" si="177"/>
        <v>10/09/1964</v>
      </c>
      <c r="AW456" s="67">
        <v>2.621518214165425</v>
      </c>
      <c r="AX456" s="60">
        <f t="shared" si="178"/>
        <v>2.621518214165425</v>
      </c>
      <c r="AY456" s="60">
        <f t="shared" si="179"/>
        <v>1.1473404065051218</v>
      </c>
      <c r="AZ456" s="60">
        <f t="shared" si="180"/>
        <v>3.7688586206705468</v>
      </c>
      <c r="BA456" s="67">
        <v>39.748953974895393</v>
      </c>
      <c r="BB456" s="60">
        <v>17.396629466573685</v>
      </c>
      <c r="BC456" s="67">
        <v>57.145583441469078</v>
      </c>
      <c r="BD456" s="60" t="e">
        <f ca="1">_xll.BDP($H456,BD$1)</f>
        <v>#NAME?</v>
      </c>
      <c r="BE456" s="60" t="e">
        <f t="shared" ca="1" si="181"/>
        <v>#NAME?</v>
      </c>
      <c r="BF456" s="63">
        <v>2827.857</v>
      </c>
      <c r="BG456" s="63">
        <v>2735.6190000000001</v>
      </c>
      <c r="BH456" s="63">
        <v>2969.4670000000001</v>
      </c>
      <c r="BI456" s="63">
        <v>2233.181</v>
      </c>
      <c r="BJ456" s="63">
        <v>2677.201</v>
      </c>
      <c r="BK456" s="63">
        <v>2691.9659999999999</v>
      </c>
      <c r="BL456" s="45">
        <f t="shared" ca="1" si="182"/>
        <v>0</v>
      </c>
      <c r="BM456" s="45">
        <f t="shared" ca="1" si="183"/>
        <v>0</v>
      </c>
      <c r="BN456" s="45">
        <f t="shared" ca="1" si="184"/>
        <v>0</v>
      </c>
      <c r="BO456" s="45">
        <f t="shared" ca="1" si="185"/>
        <v>0</v>
      </c>
      <c r="BP456" s="45">
        <f t="shared" ca="1" si="186"/>
        <v>0</v>
      </c>
      <c r="BQ456" s="45">
        <f t="shared" ca="1" si="187"/>
        <v>0</v>
      </c>
      <c r="BR456" s="29">
        <f t="shared" ca="1" si="188"/>
        <v>0</v>
      </c>
      <c r="CI456" s="125">
        <f t="shared" si="176"/>
        <v>0.29533268286438863</v>
      </c>
      <c r="CJ456">
        <f t="shared" si="169"/>
        <v>0</v>
      </c>
      <c r="CK456">
        <f t="shared" si="170"/>
        <v>0</v>
      </c>
      <c r="CL456">
        <f t="shared" si="171"/>
        <v>0</v>
      </c>
      <c r="CM456">
        <f t="shared" si="172"/>
        <v>1</v>
      </c>
      <c r="CN456">
        <f t="shared" si="173"/>
        <v>0</v>
      </c>
      <c r="CO456">
        <f t="shared" si="174"/>
        <v>0</v>
      </c>
      <c r="CP456">
        <f t="shared" si="175"/>
        <v>0</v>
      </c>
      <c r="CR456" t="e">
        <f ca="1">_xll.BDP($H456,CR$1)</f>
        <v>#NAME?</v>
      </c>
      <c r="CS456" t="e">
        <f ca="1">_xll.BDP($H456,CS$1)</f>
        <v>#NAME?</v>
      </c>
      <c r="CT456" s="121" t="e">
        <f ca="1">_xll.BDP($H456,CT$1)</f>
        <v>#NAME?</v>
      </c>
      <c r="CU456" s="122" t="e">
        <f ca="1">_xll.BDP($H456,CU$1)</f>
        <v>#NAME?</v>
      </c>
      <c r="CV456" s="122" t="e">
        <f ca="1">_xll.BDP($H456,CV$1)</f>
        <v>#NAME?</v>
      </c>
      <c r="CW456" s="122" t="e">
        <f ca="1">_xll.BDP($H456,CW$1)</f>
        <v>#NAME?</v>
      </c>
      <c r="CX456" s="34"/>
      <c r="CY456" s="34"/>
      <c r="CZ456" s="34"/>
      <c r="DA456" s="34"/>
      <c r="DB456" s="129"/>
      <c r="DC456" s="129"/>
      <c r="DD456" s="129"/>
      <c r="DE456" s="63"/>
      <c r="DF456" s="63"/>
      <c r="DH456" s="67"/>
      <c r="DI456" s="60"/>
      <c r="DJ456" s="60"/>
      <c r="DK456" s="60"/>
      <c r="DL456" s="67"/>
      <c r="DM456" s="60"/>
      <c r="DN456" s="67"/>
      <c r="DO456" s="60"/>
      <c r="DP456" s="63"/>
      <c r="DQ456" s="63"/>
      <c r="DR456" s="63"/>
      <c r="DS456" s="63"/>
      <c r="DT456" s="63"/>
      <c r="DU456" s="63"/>
      <c r="DV456" s="45"/>
      <c r="DW456" s="45"/>
      <c r="DX456" s="45"/>
      <c r="DY456" s="45"/>
      <c r="DZ456" s="45"/>
      <c r="EA456" s="45"/>
      <c r="EB456" s="29"/>
      <c r="EC456" s="45"/>
      <c r="ED456" s="29"/>
    </row>
    <row r="457" spans="1:134" hidden="1" x14ac:dyDescent="0.3">
      <c r="A457" t="str">
        <f t="shared" si="189"/>
        <v>14A</v>
      </c>
      <c r="B457">
        <v>14</v>
      </c>
      <c r="C457" s="31" t="s">
        <v>3295</v>
      </c>
      <c r="D457" s="31">
        <v>5</v>
      </c>
      <c r="E457" s="31">
        <v>1</v>
      </c>
      <c r="F457" s="33" t="s">
        <v>2368</v>
      </c>
      <c r="G457" s="31" t="s">
        <v>2720</v>
      </c>
      <c r="H457" s="24" t="s">
        <v>2721</v>
      </c>
      <c r="I457" s="24">
        <v>1410</v>
      </c>
      <c r="J457" s="25" t="str">
        <f t="shared" si="168"/>
        <v>1410MIPS SS Equity</v>
      </c>
      <c r="K457" s="25" t="s">
        <v>2722</v>
      </c>
      <c r="L457" s="25">
        <v>1.7842804536705998</v>
      </c>
      <c r="M457" s="25">
        <v>2.081818181818182</v>
      </c>
      <c r="N457" s="25">
        <v>1.7842804536705998</v>
      </c>
      <c r="O457" s="25">
        <v>2.081818181818182</v>
      </c>
      <c r="P457" s="26">
        <v>15.980629539951574</v>
      </c>
      <c r="Q457" s="27">
        <v>12.362373795056877</v>
      </c>
      <c r="R457" s="27">
        <v>15.004574565416284</v>
      </c>
      <c r="S457" s="25">
        <v>46.766172272269934</v>
      </c>
      <c r="T457" s="28">
        <v>43.694493783303727</v>
      </c>
      <c r="U457" s="25">
        <v>-0.55105348460291737</v>
      </c>
      <c r="V457" s="28">
        <v>-2.7320208919244675</v>
      </c>
      <c r="W457" s="28">
        <v>0.85089141004862234</v>
      </c>
      <c r="X457" s="28" t="e">
        <v>#N/A</v>
      </c>
      <c r="Y457" s="28">
        <v>32.544669350209759</v>
      </c>
      <c r="Z457" s="28">
        <v>21.465940533713891</v>
      </c>
      <c r="AA457" s="28">
        <v>110000000</v>
      </c>
      <c r="AB457" s="28">
        <v>110000000</v>
      </c>
      <c r="AC457" s="28" t="e">
        <v>#N/A</v>
      </c>
      <c r="AD457" s="30">
        <v>110000000</v>
      </c>
      <c r="AE457" s="36">
        <v>0</v>
      </c>
      <c r="AF457" s="66" t="e">
        <f ca="1">_xll.BDP($H457,AF$1)/1000000</f>
        <v>#NAME?</v>
      </c>
      <c r="AG457" s="66" t="e">
        <f ca="1">_xll.BDP($H457,AG$1)</f>
        <v>#NAME?</v>
      </c>
      <c r="AH457" s="67" t="e">
        <f ca="1">_xll.BDP($H457,AH$1)</f>
        <v>#NAME?</v>
      </c>
      <c r="AI457" s="67" t="e">
        <f ca="1">_xll.BDP($H457,AI$1)</f>
        <v>#NAME?</v>
      </c>
      <c r="AJ457" s="67" t="e">
        <f ca="1">_xll.BDP($H457,AJ$1)</f>
        <v>#NAME?</v>
      </c>
      <c r="AK457" s="67" t="e">
        <f ca="1">_xll.BDP($H457,AK$1)</f>
        <v>#NAME?</v>
      </c>
      <c r="AL457" s="67" t="e">
        <f ca="1">_xll.BDP($H457,AL$1)</f>
        <v>#NAME?</v>
      </c>
      <c r="AM457" s="34" t="e">
        <f ca="1">_xll.BDP($H457,AM$1)</f>
        <v>#NAME?</v>
      </c>
      <c r="AN457" s="34" t="e">
        <f ca="1">_xll.BDP($H457,AN$1)</f>
        <v>#NAME?</v>
      </c>
      <c r="AO457" s="34" t="e">
        <f ca="1">_xll.BDP($H457,AO$1)</f>
        <v>#NAME?</v>
      </c>
      <c r="AP457" s="34" t="e">
        <f ca="1">_xll.BDP($H457,AP$1)</f>
        <v>#NAME?</v>
      </c>
      <c r="AQ457" s="129" t="e">
        <v>#VALUE!</v>
      </c>
      <c r="AR457" s="129" t="e">
        <v>#VALUE!</v>
      </c>
      <c r="AS457" s="129">
        <v>0.54612579999999999</v>
      </c>
      <c r="AT457" s="63" t="s">
        <v>3584</v>
      </c>
      <c r="AU457" s="63" t="s">
        <v>3584</v>
      </c>
      <c r="AV457" t="str">
        <f t="shared" si="177"/>
        <v>23/03/2017</v>
      </c>
      <c r="AW457" s="67">
        <v>1.1458333333333333</v>
      </c>
      <c r="AX457" s="60">
        <f t="shared" si="178"/>
        <v>1.1458333333333333</v>
      </c>
      <c r="AY457" s="60">
        <f t="shared" si="179"/>
        <v>0</v>
      </c>
      <c r="AZ457" s="60">
        <f t="shared" si="180"/>
        <v>1.1458333333333333</v>
      </c>
      <c r="BA457" s="67">
        <v>82.273308857142865</v>
      </c>
      <c r="BB457" s="60">
        <v>0</v>
      </c>
      <c r="BC457" s="67">
        <v>82.273308857142865</v>
      </c>
      <c r="BD457" s="60" t="e">
        <f ca="1">_xll.BDP($H457,BD$1)</f>
        <v>#NAME?</v>
      </c>
      <c r="BE457" s="60" t="e">
        <f t="shared" ca="1" si="181"/>
        <v>#NAME?</v>
      </c>
      <c r="BF457" s="63">
        <v>127</v>
      </c>
      <c r="BG457" s="63">
        <v>247.143</v>
      </c>
      <c r="BH457" s="63">
        <v>336.57100000000003</v>
      </c>
      <c r="BI457" s="63">
        <v>114.233</v>
      </c>
      <c r="BJ457" s="63">
        <v>216.614</v>
      </c>
      <c r="BK457" s="63">
        <v>297.04300000000001</v>
      </c>
      <c r="BL457" s="45">
        <f t="shared" ca="1" si="182"/>
        <v>0</v>
      </c>
      <c r="BM457" s="45">
        <f t="shared" ca="1" si="183"/>
        <v>0</v>
      </c>
      <c r="BN457" s="45">
        <f t="shared" ca="1" si="184"/>
        <v>0</v>
      </c>
      <c r="BO457" s="45">
        <f t="shared" ca="1" si="185"/>
        <v>0</v>
      </c>
      <c r="BP457" s="45">
        <f t="shared" ca="1" si="186"/>
        <v>0</v>
      </c>
      <c r="BQ457" s="45">
        <f t="shared" ca="1" si="187"/>
        <v>0</v>
      </c>
      <c r="BR457" s="29">
        <f t="shared" ca="1" si="188"/>
        <v>0</v>
      </c>
      <c r="CI457" s="125">
        <f t="shared" si="176"/>
        <v>1.7842804536705998</v>
      </c>
      <c r="CJ457">
        <f t="shared" si="169"/>
        <v>0</v>
      </c>
      <c r="CK457">
        <f t="shared" si="170"/>
        <v>0</v>
      </c>
      <c r="CL457">
        <f t="shared" si="171"/>
        <v>0</v>
      </c>
      <c r="CM457">
        <f t="shared" si="172"/>
        <v>0</v>
      </c>
      <c r="CN457">
        <f t="shared" si="173"/>
        <v>0</v>
      </c>
      <c r="CO457">
        <f t="shared" si="174"/>
        <v>0</v>
      </c>
      <c r="CP457">
        <f t="shared" si="175"/>
        <v>1</v>
      </c>
      <c r="CR457" t="e">
        <f ca="1">_xll.BDP($H457,CR$1)</f>
        <v>#NAME?</v>
      </c>
      <c r="CS457" t="e">
        <f ca="1">_xll.BDP($H457,CS$1)</f>
        <v>#NAME?</v>
      </c>
      <c r="CT457" s="121" t="e">
        <f ca="1">_xll.BDP($H457,CT$1)</f>
        <v>#NAME?</v>
      </c>
      <c r="CU457" s="122" t="e">
        <f ca="1">_xll.BDP($H457,CU$1)</f>
        <v>#NAME?</v>
      </c>
      <c r="CV457" s="122" t="e">
        <f ca="1">_xll.BDP($H457,CV$1)</f>
        <v>#NAME?</v>
      </c>
      <c r="CW457" s="122" t="e">
        <f ca="1">_xll.BDP($H457,CW$1)</f>
        <v>#NAME?</v>
      </c>
      <c r="CX457" s="34"/>
      <c r="CY457" s="34"/>
      <c r="CZ457" s="34"/>
      <c r="DA457" s="34"/>
      <c r="DB457" s="129"/>
      <c r="DC457" s="129"/>
      <c r="DD457" s="129"/>
      <c r="DE457" s="63"/>
      <c r="DF457" s="63"/>
      <c r="DH457" s="67"/>
      <c r="DI457" s="60"/>
      <c r="DJ457" s="60"/>
      <c r="DK457" s="60"/>
      <c r="DL457" s="67"/>
      <c r="DM457" s="60"/>
      <c r="DN457" s="67"/>
      <c r="DO457" s="60"/>
      <c r="DP457" s="63"/>
      <c r="DQ457" s="63"/>
      <c r="DR457" s="63"/>
      <c r="DS457" s="63"/>
      <c r="DT457" s="63"/>
      <c r="DU457" s="63"/>
      <c r="DV457" s="45"/>
      <c r="DW457" s="45"/>
      <c r="DX457" s="45"/>
      <c r="DY457" s="45"/>
      <c r="DZ457" s="45"/>
      <c r="EA457" s="45"/>
      <c r="EB457" s="29"/>
      <c r="EC457" s="45"/>
      <c r="ED457" s="29"/>
    </row>
    <row r="458" spans="1:134" hidden="1" x14ac:dyDescent="0.3">
      <c r="A458" t="str">
        <f t="shared" si="189"/>
        <v>14A</v>
      </c>
      <c r="B458">
        <v>14</v>
      </c>
      <c r="C458" s="31" t="s">
        <v>3295</v>
      </c>
      <c r="D458" s="31">
        <v>5</v>
      </c>
      <c r="E458" s="31">
        <v>1</v>
      </c>
      <c r="F458" s="33">
        <v>0.15</v>
      </c>
      <c r="G458" s="31" t="s">
        <v>2891</v>
      </c>
      <c r="H458" s="24" t="s">
        <v>313</v>
      </c>
      <c r="I458" s="24">
        <v>1411</v>
      </c>
      <c r="J458" s="25" t="str">
        <f t="shared" si="168"/>
        <v>1411CI US Equity</v>
      </c>
      <c r="K458" s="25" t="s">
        <v>995</v>
      </c>
      <c r="L458" s="25">
        <v>0.28990427072248964</v>
      </c>
      <c r="M458" s="25">
        <v>0.36339255782769025</v>
      </c>
      <c r="N458" s="25">
        <v>0.11280523303807048</v>
      </c>
      <c r="O458" s="25">
        <v>0.12446358091137424</v>
      </c>
      <c r="P458" s="26">
        <v>9.6299318142082875</v>
      </c>
      <c r="Q458" s="27">
        <v>7.8528914520622966</v>
      </c>
      <c r="R458" s="27">
        <v>14.906887149653929</v>
      </c>
      <c r="S458" s="25">
        <v>8.5922538540664313</v>
      </c>
      <c r="T458" s="28">
        <v>6.4997008575417139</v>
      </c>
      <c r="U458" s="25">
        <v>0.23190916654431556</v>
      </c>
      <c r="V458" s="28">
        <v>2.1096073368355444</v>
      </c>
      <c r="W458" s="28">
        <v>0.30137319565334919</v>
      </c>
      <c r="X458" s="28">
        <v>3.9548890664372199E-2</v>
      </c>
      <c r="Y458" s="28">
        <v>39.686561441313785</v>
      </c>
      <c r="Z458" s="28">
        <v>16.666331170153235</v>
      </c>
      <c r="AA458" s="28">
        <v>23864000000</v>
      </c>
      <c r="AB458" s="28">
        <v>69675000000</v>
      </c>
      <c r="AC458" s="28" t="e">
        <v>#N/A</v>
      </c>
      <c r="AD458" s="30">
        <v>11654000000</v>
      </c>
      <c r="AE458" s="36">
        <v>0</v>
      </c>
      <c r="AF458" s="66" t="e">
        <f ca="1">_xll.BDP($H458,AF$1)/1000000</f>
        <v>#NAME?</v>
      </c>
      <c r="AG458" s="66" t="e">
        <f ca="1">_xll.BDP($H458,AG$1)</f>
        <v>#NAME?</v>
      </c>
      <c r="AH458" s="67" t="e">
        <f ca="1">_xll.BDP($H458,AH$1)</f>
        <v>#NAME?</v>
      </c>
      <c r="AI458" s="67" t="e">
        <f ca="1">_xll.BDP($H458,AI$1)</f>
        <v>#NAME?</v>
      </c>
      <c r="AJ458" s="67" t="e">
        <f ca="1">_xll.BDP($H458,AJ$1)</f>
        <v>#NAME?</v>
      </c>
      <c r="AK458" s="67" t="e">
        <f ca="1">_xll.BDP($H458,AK$1)</f>
        <v>#NAME?</v>
      </c>
      <c r="AL458" s="67" t="e">
        <f ca="1">_xll.BDP($H458,AL$1)</f>
        <v>#NAME?</v>
      </c>
      <c r="AM458" s="34" t="e">
        <f ca="1">_xll.BDP($H458,AM$1)</f>
        <v>#NAME?</v>
      </c>
      <c r="AN458" s="34" t="e">
        <f ca="1">_xll.BDP($H458,AN$1)</f>
        <v>#NAME?</v>
      </c>
      <c r="AO458" s="34" t="e">
        <f ca="1">_xll.BDP($H458,AO$1)</f>
        <v>#NAME?</v>
      </c>
      <c r="AP458" s="34" t="e">
        <f ca="1">_xll.BDP($H458,AP$1)</f>
        <v>#NAME?</v>
      </c>
      <c r="AQ458" s="129">
        <v>0.16367370000000001</v>
      </c>
      <c r="AR458" s="129">
        <v>0.17621289999999998</v>
      </c>
      <c r="AS458" s="129">
        <v>6.908773E-2</v>
      </c>
      <c r="AT458" s="63" t="s">
        <v>4081</v>
      </c>
      <c r="AU458" s="63" t="s">
        <v>3317</v>
      </c>
      <c r="AV458" t="str">
        <f t="shared" si="177"/>
        <v>21/12/2018</v>
      </c>
      <c r="AW458" s="67">
        <v>1.6919426652546321</v>
      </c>
      <c r="AX458" s="60">
        <f t="shared" si="178"/>
        <v>1.6919426652546321</v>
      </c>
      <c r="AY458" s="60">
        <f t="shared" si="179"/>
        <v>9.3348907404418053</v>
      </c>
      <c r="AZ458" s="60">
        <f t="shared" si="180"/>
        <v>11.026833405696438</v>
      </c>
      <c r="BA458" s="67">
        <v>23.217217273556468</v>
      </c>
      <c r="BB458" s="60">
        <v>128.09546741533975</v>
      </c>
      <c r="BC458" s="67">
        <v>151.31268468889621</v>
      </c>
      <c r="BD458" s="60" t="e">
        <f ca="1">_xll.BDP($H458,BD$1)</f>
        <v>#NAME?</v>
      </c>
      <c r="BE458" s="60" t="e">
        <f t="shared" ca="1" si="181"/>
        <v>#NAME?</v>
      </c>
      <c r="BF458" s="63">
        <v>7364.4210000000003</v>
      </c>
      <c r="BG458" s="63">
        <v>8145.4740000000002</v>
      </c>
      <c r="BH458" s="63">
        <v>8715.5630000000001</v>
      </c>
      <c r="BI458" s="63">
        <v>7896.9769999999999</v>
      </c>
      <c r="BJ458" s="63">
        <v>9223.2739999999994</v>
      </c>
      <c r="BK458" s="63">
        <v>9661.9040000000005</v>
      </c>
      <c r="BL458" s="45">
        <f t="shared" ca="1" si="182"/>
        <v>0</v>
      </c>
      <c r="BM458" s="45">
        <f t="shared" ca="1" si="183"/>
        <v>0</v>
      </c>
      <c r="BN458" s="45">
        <f t="shared" ca="1" si="184"/>
        <v>0</v>
      </c>
      <c r="BO458" s="45">
        <f t="shared" ca="1" si="185"/>
        <v>0</v>
      </c>
      <c r="BP458" s="45">
        <f t="shared" ca="1" si="186"/>
        <v>0</v>
      </c>
      <c r="BQ458" s="45">
        <f t="shared" ca="1" si="187"/>
        <v>0</v>
      </c>
      <c r="BR458" s="29">
        <f t="shared" ca="1" si="188"/>
        <v>0</v>
      </c>
      <c r="CI458" s="125">
        <f t="shared" si="176"/>
        <v>0.28990427072248964</v>
      </c>
      <c r="CJ458">
        <f t="shared" si="169"/>
        <v>0</v>
      </c>
      <c r="CK458">
        <f t="shared" si="170"/>
        <v>0</v>
      </c>
      <c r="CL458">
        <f t="shared" si="171"/>
        <v>0</v>
      </c>
      <c r="CM458">
        <f t="shared" si="172"/>
        <v>1</v>
      </c>
      <c r="CN458">
        <f t="shared" si="173"/>
        <v>0</v>
      </c>
      <c r="CO458">
        <f t="shared" si="174"/>
        <v>0</v>
      </c>
      <c r="CP458">
        <f t="shared" si="175"/>
        <v>0</v>
      </c>
      <c r="CR458" t="e">
        <f ca="1">_xll.BDP($H458,CR$1)</f>
        <v>#NAME?</v>
      </c>
      <c r="CS458" t="e">
        <f ca="1">_xll.BDP($H458,CS$1)</f>
        <v>#NAME?</v>
      </c>
      <c r="CT458" s="121" t="e">
        <f ca="1">_xll.BDP($H458,CT$1)</f>
        <v>#NAME?</v>
      </c>
      <c r="CU458" s="122" t="e">
        <f ca="1">_xll.BDP($H458,CU$1)</f>
        <v>#NAME?</v>
      </c>
      <c r="CV458" s="122" t="e">
        <f ca="1">_xll.BDP($H458,CV$1)</f>
        <v>#NAME?</v>
      </c>
      <c r="CW458" s="122" t="e">
        <f ca="1">_xll.BDP($H458,CW$1)</f>
        <v>#NAME?</v>
      </c>
      <c r="CX458" s="34"/>
      <c r="CY458" s="34"/>
      <c r="CZ458" s="34"/>
      <c r="DA458" s="34"/>
      <c r="DB458" s="129"/>
      <c r="DC458" s="129"/>
      <c r="DD458" s="129"/>
      <c r="DE458" s="63"/>
      <c r="DF458" s="63"/>
      <c r="DH458" s="67"/>
      <c r="DI458" s="60"/>
      <c r="DJ458" s="60"/>
      <c r="DK458" s="60"/>
      <c r="DL458" s="67"/>
      <c r="DM458" s="60"/>
      <c r="DN458" s="67"/>
      <c r="DO458" s="60"/>
      <c r="DP458" s="63"/>
      <c r="DQ458" s="63"/>
      <c r="DR458" s="63"/>
      <c r="DS458" s="63"/>
      <c r="DT458" s="63"/>
      <c r="DU458" s="63"/>
      <c r="DV458" s="45"/>
      <c r="DW458" s="45"/>
      <c r="DX458" s="45"/>
      <c r="DY458" s="45"/>
      <c r="DZ458" s="45"/>
      <c r="EA458" s="45"/>
      <c r="EB458" s="29"/>
      <c r="EC458" s="45"/>
      <c r="ED458" s="29"/>
    </row>
    <row r="459" spans="1:134" hidden="1" x14ac:dyDescent="0.3">
      <c r="A459" t="str">
        <f t="shared" si="189"/>
        <v>14A</v>
      </c>
      <c r="B459">
        <v>14</v>
      </c>
      <c r="C459" s="31" t="s">
        <v>3295</v>
      </c>
      <c r="D459" s="31">
        <v>5</v>
      </c>
      <c r="E459" s="31">
        <v>2</v>
      </c>
      <c r="F459" s="33">
        <v>0.4</v>
      </c>
      <c r="G459" s="31" t="s">
        <v>2711</v>
      </c>
      <c r="H459" s="24" t="s">
        <v>2712</v>
      </c>
      <c r="I459" s="24">
        <v>1412</v>
      </c>
      <c r="J459" s="25" t="str">
        <f t="shared" si="168"/>
        <v>1412HTRO SS Equity</v>
      </c>
      <c r="K459" s="25" t="s">
        <v>2713</v>
      </c>
      <c r="L459" s="25">
        <v>0.22642814152756391</v>
      </c>
      <c r="M459" s="25">
        <v>0.40345945101714109</v>
      </c>
      <c r="N459" s="25">
        <v>0.14443352409444371</v>
      </c>
      <c r="O459" s="25">
        <v>0.22445965026610187</v>
      </c>
      <c r="P459" s="26">
        <v>23.851949294427172</v>
      </c>
      <c r="Q459" s="27">
        <v>18.490528641789432</v>
      </c>
      <c r="R459" s="27">
        <v>37.549671644288281</v>
      </c>
      <c r="S459" s="25">
        <v>12.883990397236502</v>
      </c>
      <c r="T459" s="28">
        <v>18.878916945543047</v>
      </c>
      <c r="U459" s="25">
        <v>0.39850244304841675</v>
      </c>
      <c r="V459" s="28">
        <v>1.7552931311578506</v>
      </c>
      <c r="W459" s="28">
        <v>0.35969326623532233</v>
      </c>
      <c r="X459" s="28" t="e">
        <v>#N/A</v>
      </c>
      <c r="Y459" s="28">
        <v>43.240725222411605</v>
      </c>
      <c r="Z459" s="28">
        <v>55.227108688690699</v>
      </c>
      <c r="AA459" s="28">
        <v>2561100000</v>
      </c>
      <c r="AB459" s="28">
        <v>4603500000</v>
      </c>
      <c r="AC459" s="28" t="e">
        <v>#N/A</v>
      </c>
      <c r="AD459" s="30">
        <v>750600000</v>
      </c>
      <c r="AE459" s="36">
        <v>0</v>
      </c>
      <c r="AF459" s="66" t="e">
        <f ca="1">_xll.BDP($H459,AF$1)/1000000</f>
        <v>#NAME?</v>
      </c>
      <c r="AG459" s="66" t="e">
        <f ca="1">_xll.BDP($H459,AG$1)</f>
        <v>#NAME?</v>
      </c>
      <c r="AH459" s="67" t="e">
        <f ca="1">_xll.BDP($H459,AH$1)</f>
        <v>#NAME?</v>
      </c>
      <c r="AI459" s="67" t="e">
        <f ca="1">_xll.BDP($H459,AI$1)</f>
        <v>#NAME?</v>
      </c>
      <c r="AJ459" s="67" t="e">
        <f ca="1">_xll.BDP($H459,AJ$1)</f>
        <v>#NAME?</v>
      </c>
      <c r="AK459" s="67" t="e">
        <f ca="1">_xll.BDP($H459,AK$1)</f>
        <v>#NAME?</v>
      </c>
      <c r="AL459" s="67" t="e">
        <f ca="1">_xll.BDP($H459,AL$1)</f>
        <v>#NAME?</v>
      </c>
      <c r="AM459" s="34" t="e">
        <f ca="1">_xll.BDP($H459,AM$1)</f>
        <v>#NAME?</v>
      </c>
      <c r="AN459" s="34" t="e">
        <f ca="1">_xll.BDP($H459,AN$1)</f>
        <v>#NAME?</v>
      </c>
      <c r="AO459" s="34" t="e">
        <f ca="1">_xll.BDP($H459,AO$1)</f>
        <v>#NAME?</v>
      </c>
      <c r="AP459" s="34" t="e">
        <f ca="1">_xll.BDP($H459,AP$1)</f>
        <v>#NAME?</v>
      </c>
      <c r="AQ459" s="129" t="e">
        <v>#VALUE!</v>
      </c>
      <c r="AR459" s="129">
        <v>0.73226020000000003</v>
      </c>
      <c r="AS459" s="129">
        <v>0.35574620000000001</v>
      </c>
      <c r="AT459" s="63" t="s">
        <v>4082</v>
      </c>
      <c r="AU459" s="63" t="s">
        <v>3317</v>
      </c>
      <c r="AV459" t="str">
        <f t="shared" si="177"/>
        <v>16/06/2008</v>
      </c>
      <c r="AW459" s="67">
        <v>0.1179245300590992</v>
      </c>
      <c r="AX459" s="60">
        <f t="shared" si="178"/>
        <v>0.1179245300590992</v>
      </c>
      <c r="AY459" s="60">
        <f t="shared" si="179"/>
        <v>-0.21507470771692139</v>
      </c>
      <c r="AZ459" s="60">
        <f t="shared" si="180"/>
        <v>-9.715017765782219E-2</v>
      </c>
      <c r="BA459" s="67">
        <v>2.5664074802090244</v>
      </c>
      <c r="BB459" s="60">
        <v>-4.680699922330418</v>
      </c>
      <c r="BC459" s="67">
        <v>-2.1142924421213936</v>
      </c>
      <c r="BD459" s="60" t="e">
        <f ca="1">_xll.BDP($H459,BD$1)</f>
        <v>#NAME?</v>
      </c>
      <c r="BE459" s="60" t="e">
        <f t="shared" ca="1" si="181"/>
        <v>#NAME?</v>
      </c>
      <c r="BF459" s="63">
        <v>1086</v>
      </c>
      <c r="BG459" s="63">
        <v>1366</v>
      </c>
      <c r="BH459" s="63">
        <v>1652.6000000000001</v>
      </c>
      <c r="BI459" s="63">
        <v>-154.667</v>
      </c>
      <c r="BJ459" s="63">
        <v>846</v>
      </c>
      <c r="BK459" s="63">
        <v>1215.6669999999999</v>
      </c>
      <c r="BL459" s="45">
        <f t="shared" ca="1" si="182"/>
        <v>0</v>
      </c>
      <c r="BM459" s="45">
        <f t="shared" ca="1" si="183"/>
        <v>0</v>
      </c>
      <c r="BN459" s="45">
        <f t="shared" ca="1" si="184"/>
        <v>0</v>
      </c>
      <c r="BO459" s="45">
        <f t="shared" ca="1" si="185"/>
        <v>0</v>
      </c>
      <c r="BP459" s="45">
        <f t="shared" ca="1" si="186"/>
        <v>0</v>
      </c>
      <c r="BQ459" s="45">
        <f t="shared" ca="1" si="187"/>
        <v>0</v>
      </c>
      <c r="BR459" s="29">
        <f t="shared" ca="1" si="188"/>
        <v>0</v>
      </c>
      <c r="CI459" s="125">
        <f t="shared" si="176"/>
        <v>0.22642814152756391</v>
      </c>
      <c r="CJ459">
        <f t="shared" si="169"/>
        <v>0</v>
      </c>
      <c r="CK459">
        <f t="shared" si="170"/>
        <v>0</v>
      </c>
      <c r="CL459">
        <f t="shared" si="171"/>
        <v>0</v>
      </c>
      <c r="CM459">
        <f t="shared" si="172"/>
        <v>1</v>
      </c>
      <c r="CN459">
        <f t="shared" si="173"/>
        <v>0</v>
      </c>
      <c r="CO459">
        <f t="shared" si="174"/>
        <v>0</v>
      </c>
      <c r="CP459">
        <f t="shared" si="175"/>
        <v>0</v>
      </c>
      <c r="CR459" t="e">
        <f ca="1">_xll.BDP($H459,CR$1)</f>
        <v>#NAME?</v>
      </c>
      <c r="CS459" t="e">
        <f ca="1">_xll.BDP($H459,CS$1)</f>
        <v>#NAME?</v>
      </c>
      <c r="CT459" s="121" t="e">
        <f ca="1">_xll.BDP($H459,CT$1)</f>
        <v>#NAME?</v>
      </c>
      <c r="CU459" s="122" t="e">
        <f ca="1">_xll.BDP($H459,CU$1)</f>
        <v>#NAME?</v>
      </c>
      <c r="CV459" s="122" t="e">
        <f ca="1">_xll.BDP($H459,CV$1)</f>
        <v>#NAME?</v>
      </c>
      <c r="CW459" s="122" t="e">
        <f ca="1">_xll.BDP($H459,CW$1)</f>
        <v>#NAME?</v>
      </c>
      <c r="CX459" s="34"/>
      <c r="CY459" s="34"/>
      <c r="CZ459" s="34"/>
      <c r="DA459" s="34"/>
      <c r="DB459" s="129"/>
      <c r="DC459" s="129"/>
      <c r="DD459" s="129"/>
      <c r="DE459" s="63"/>
      <c r="DF459" s="63"/>
      <c r="DH459" s="67"/>
      <c r="DI459" s="60"/>
      <c r="DJ459" s="60"/>
      <c r="DK459" s="60"/>
      <c r="DL459" s="67"/>
      <c r="DM459" s="60"/>
      <c r="DN459" s="67"/>
      <c r="DO459" s="60"/>
      <c r="DP459" s="63"/>
      <c r="DQ459" s="63"/>
      <c r="DR459" s="63"/>
      <c r="DS459" s="63"/>
      <c r="DT459" s="63"/>
      <c r="DU459" s="63"/>
      <c r="DV459" s="45"/>
      <c r="DW459" s="45"/>
      <c r="DX459" s="45"/>
      <c r="DY459" s="45"/>
      <c r="DZ459" s="45"/>
      <c r="EA459" s="45"/>
      <c r="EB459" s="29"/>
      <c r="EC459" s="45"/>
      <c r="ED459" s="29"/>
    </row>
    <row r="460" spans="1:134" hidden="1" x14ac:dyDescent="0.3">
      <c r="A460" t="str">
        <f t="shared" si="189"/>
        <v>14A</v>
      </c>
      <c r="B460">
        <v>14</v>
      </c>
      <c r="C460" s="31" t="s">
        <v>3295</v>
      </c>
      <c r="D460" s="31">
        <v>5</v>
      </c>
      <c r="E460" s="31">
        <v>5</v>
      </c>
      <c r="F460" s="33">
        <v>0.2</v>
      </c>
      <c r="G460" s="31" t="s">
        <v>2461</v>
      </c>
      <c r="H460" s="24" t="s">
        <v>1546</v>
      </c>
      <c r="I460" s="24">
        <v>1413</v>
      </c>
      <c r="J460" s="25" t="str">
        <f t="shared" si="168"/>
        <v>1413IMCD NA Equity</v>
      </c>
      <c r="K460" s="25" t="s">
        <v>1547</v>
      </c>
      <c r="L460" s="25">
        <v>0.35943810968049339</v>
      </c>
      <c r="M460" s="25">
        <v>0.45889137818891379</v>
      </c>
      <c r="N460" s="25">
        <v>0.14934393720720615</v>
      </c>
      <c r="O460" s="25">
        <v>0.19643637182607793</v>
      </c>
      <c r="P460" s="26">
        <v>18.446498378980884</v>
      </c>
      <c r="Q460" s="27">
        <v>13.243714230030564</v>
      </c>
      <c r="R460" s="27">
        <v>19.993741598255312</v>
      </c>
      <c r="S460" s="25">
        <v>10.503270034191038</v>
      </c>
      <c r="T460" s="28">
        <v>12.772072020972324</v>
      </c>
      <c r="U460" s="25">
        <v>0.3327093370811508</v>
      </c>
      <c r="V460" s="28">
        <v>1.3100194345488358</v>
      </c>
      <c r="W460" s="28">
        <v>0.45928678664255074</v>
      </c>
      <c r="X460" s="28">
        <v>2.8058948562876961E-2</v>
      </c>
      <c r="Y460" s="28">
        <v>19.740428072609745</v>
      </c>
      <c r="Z460" s="28">
        <v>30.15204668909448</v>
      </c>
      <c r="AA460" s="28">
        <v>1037775000</v>
      </c>
      <c r="AB460" s="28">
        <v>2424327000</v>
      </c>
      <c r="AC460" s="28">
        <v>4324000</v>
      </c>
      <c r="AD460" s="30">
        <v>298843000</v>
      </c>
      <c r="AE460" s="36">
        <v>1.4469135967715489E-2</v>
      </c>
      <c r="AF460" s="66" t="e">
        <f ca="1">_xll.BDP($H460,AF$1)/1000000</f>
        <v>#NAME?</v>
      </c>
      <c r="AG460" s="66" t="e">
        <f ca="1">_xll.BDP($H460,AG$1)</f>
        <v>#NAME?</v>
      </c>
      <c r="AH460" s="67" t="e">
        <f ca="1">_xll.BDP($H460,AH$1)</f>
        <v>#NAME?</v>
      </c>
      <c r="AI460" s="67" t="e">
        <f ca="1">_xll.BDP($H460,AI$1)</f>
        <v>#NAME?</v>
      </c>
      <c r="AJ460" s="67" t="e">
        <f ca="1">_xll.BDP($H460,AJ$1)</f>
        <v>#NAME?</v>
      </c>
      <c r="AK460" s="67" t="e">
        <f ca="1">_xll.BDP($H460,AK$1)</f>
        <v>#NAME?</v>
      </c>
      <c r="AL460" s="67" t="e">
        <f ca="1">_xll.BDP($H460,AL$1)</f>
        <v>#NAME?</v>
      </c>
      <c r="AM460" s="34" t="e">
        <f ca="1">_xll.BDP($H460,AM$1)</f>
        <v>#NAME?</v>
      </c>
      <c r="AN460" s="34" t="e">
        <f ca="1">_xll.BDP($H460,AN$1)</f>
        <v>#NAME?</v>
      </c>
      <c r="AO460" s="34" t="e">
        <f ca="1">_xll.BDP($H460,AO$1)</f>
        <v>#NAME?</v>
      </c>
      <c r="AP460" s="34" t="e">
        <f ca="1">_xll.BDP($H460,AP$1)</f>
        <v>#NAME?</v>
      </c>
      <c r="AQ460" s="129" t="e">
        <v>#VALUE!</v>
      </c>
      <c r="AR460" s="129" t="e">
        <v>#VALUE!</v>
      </c>
      <c r="AS460" s="129">
        <v>0.19747119999999999</v>
      </c>
      <c r="AT460" s="63" t="s">
        <v>3585</v>
      </c>
      <c r="AU460" s="63" t="s">
        <v>3585</v>
      </c>
      <c r="AV460" t="str">
        <f t="shared" si="177"/>
        <v>27/06/2014</v>
      </c>
      <c r="AW460" s="67">
        <v>1.7388113613786365</v>
      </c>
      <c r="AX460" s="60">
        <f t="shared" si="178"/>
        <v>1.7388113613786365</v>
      </c>
      <c r="AY460" s="60">
        <f t="shared" si="179"/>
        <v>0</v>
      </c>
      <c r="AZ460" s="60">
        <f t="shared" si="180"/>
        <v>1.7388113613786365</v>
      </c>
      <c r="BA460" s="67">
        <v>41.709893567544036</v>
      </c>
      <c r="BB460" s="60">
        <v>0</v>
      </c>
      <c r="BC460" s="67">
        <v>41.709893567544036</v>
      </c>
      <c r="BD460" s="60" t="e">
        <f ca="1">_xll.BDP($H460,BD$1)</f>
        <v>#NAME?</v>
      </c>
      <c r="BE460" s="60" t="e">
        <f t="shared" ca="1" si="181"/>
        <v>#NAME?</v>
      </c>
      <c r="BF460" s="63">
        <v>365.85700000000003</v>
      </c>
      <c r="BG460" s="63">
        <v>386.14300000000003</v>
      </c>
      <c r="BH460" s="63">
        <v>421.45499999999998</v>
      </c>
      <c r="BI460" s="63">
        <v>399.84899999999999</v>
      </c>
      <c r="BJ460" s="63">
        <v>390.21199999999999</v>
      </c>
      <c r="BK460" s="63">
        <v>284.66300000000001</v>
      </c>
      <c r="BL460" s="45">
        <f t="shared" ca="1" si="182"/>
        <v>0</v>
      </c>
      <c r="BM460" s="45">
        <f t="shared" ca="1" si="183"/>
        <v>0</v>
      </c>
      <c r="BN460" s="45">
        <f t="shared" ca="1" si="184"/>
        <v>0</v>
      </c>
      <c r="BO460" s="45">
        <f t="shared" ca="1" si="185"/>
        <v>0</v>
      </c>
      <c r="BP460" s="45">
        <f t="shared" ca="1" si="186"/>
        <v>0</v>
      </c>
      <c r="BQ460" s="45">
        <f t="shared" ca="1" si="187"/>
        <v>0</v>
      </c>
      <c r="BR460" s="29">
        <f t="shared" ca="1" si="188"/>
        <v>0</v>
      </c>
      <c r="CI460" s="125">
        <f t="shared" si="176"/>
        <v>0.35943810968049339</v>
      </c>
      <c r="CJ460">
        <f t="shared" si="169"/>
        <v>0</v>
      </c>
      <c r="CK460">
        <f t="shared" si="170"/>
        <v>0</v>
      </c>
      <c r="CL460">
        <f t="shared" si="171"/>
        <v>0</v>
      </c>
      <c r="CM460">
        <f t="shared" si="172"/>
        <v>0</v>
      </c>
      <c r="CN460">
        <f t="shared" si="173"/>
        <v>1</v>
      </c>
      <c r="CO460">
        <f t="shared" si="174"/>
        <v>0</v>
      </c>
      <c r="CP460">
        <f t="shared" si="175"/>
        <v>0</v>
      </c>
      <c r="CR460" t="e">
        <f ca="1">_xll.BDP($H460,CR$1)</f>
        <v>#NAME?</v>
      </c>
      <c r="CS460" t="e">
        <f ca="1">_xll.BDP($H460,CS$1)</f>
        <v>#NAME?</v>
      </c>
      <c r="CT460" s="121" t="e">
        <f ca="1">_xll.BDP($H460,CT$1)</f>
        <v>#NAME?</v>
      </c>
      <c r="CU460" s="122" t="e">
        <f ca="1">_xll.BDP($H460,CU$1)</f>
        <v>#NAME?</v>
      </c>
      <c r="CV460" s="122" t="e">
        <f ca="1">_xll.BDP($H460,CV$1)</f>
        <v>#NAME?</v>
      </c>
      <c r="CW460" s="122" t="e">
        <f ca="1">_xll.BDP($H460,CW$1)</f>
        <v>#NAME?</v>
      </c>
      <c r="CX460" s="34"/>
      <c r="CY460" s="34"/>
      <c r="CZ460" s="34"/>
      <c r="DA460" s="34"/>
      <c r="DB460" s="129"/>
      <c r="DC460" s="129"/>
      <c r="DD460" s="129"/>
      <c r="DE460" s="63"/>
      <c r="DF460" s="63"/>
      <c r="DH460" s="67"/>
      <c r="DI460" s="60"/>
      <c r="DJ460" s="60"/>
      <c r="DK460" s="60"/>
      <c r="DL460" s="67"/>
      <c r="DM460" s="60"/>
      <c r="DN460" s="67"/>
      <c r="DO460" s="60"/>
      <c r="DP460" s="63"/>
      <c r="DQ460" s="63"/>
      <c r="DR460" s="63"/>
      <c r="DS460" s="63"/>
      <c r="DT460" s="63"/>
      <c r="DU460" s="63"/>
      <c r="DV460" s="45"/>
      <c r="DW460" s="45"/>
      <c r="DX460" s="45"/>
      <c r="DY460" s="45"/>
      <c r="DZ460" s="45"/>
      <c r="EA460" s="45"/>
      <c r="EB460" s="29"/>
      <c r="EC460" s="45"/>
      <c r="ED460" s="29"/>
    </row>
    <row r="461" spans="1:134" hidden="1" x14ac:dyDescent="0.3">
      <c r="A461" t="str">
        <f t="shared" si="189"/>
        <v>14A</v>
      </c>
      <c r="B461">
        <v>14</v>
      </c>
      <c r="C461" s="31" t="s">
        <v>3295</v>
      </c>
      <c r="D461" s="31">
        <v>5</v>
      </c>
      <c r="E461" s="31">
        <v>5</v>
      </c>
      <c r="F461" s="33">
        <v>0.14000000000000001</v>
      </c>
      <c r="G461" s="31" t="s">
        <v>2808</v>
      </c>
      <c r="H461" s="24" t="s">
        <v>140</v>
      </c>
      <c r="I461" s="24">
        <v>1414</v>
      </c>
      <c r="J461" s="25" t="str">
        <f t="shared" si="168"/>
        <v>1414REGN US Equity</v>
      </c>
      <c r="K461" s="25" t="s">
        <v>785</v>
      </c>
      <c r="L461" s="25">
        <v>0.60519873989281836</v>
      </c>
      <c r="M461" s="25">
        <v>0.47267321167949378</v>
      </c>
      <c r="N461" s="25">
        <v>0.60519873989281836</v>
      </c>
      <c r="O461" s="25">
        <v>0.47267321167949378</v>
      </c>
      <c r="P461" s="26">
        <v>19.160165759605295</v>
      </c>
      <c r="Q461" s="27">
        <v>17.213571605279775</v>
      </c>
      <c r="R461" s="27">
        <v>19.270719352037208</v>
      </c>
      <c r="S461" s="25">
        <v>49.205214746797786</v>
      </c>
      <c r="T461" s="28">
        <v>45.639083538022973</v>
      </c>
      <c r="U461" s="25">
        <v>-0.40999803725228628</v>
      </c>
      <c r="V461" s="28">
        <v>-2.5709785760477293</v>
      </c>
      <c r="W461" s="28">
        <v>0.78161271328247928</v>
      </c>
      <c r="X461" s="28">
        <v>2.3613887038270782E-2</v>
      </c>
      <c r="Y461" s="28">
        <v>20.128109078367487</v>
      </c>
      <c r="Z461" s="28">
        <v>24.465051219613642</v>
      </c>
      <c r="AA461" s="28">
        <v>11031300000</v>
      </c>
      <c r="AB461" s="28">
        <v>11031300000</v>
      </c>
      <c r="AC461" s="28">
        <v>796800000</v>
      </c>
      <c r="AD461" s="30">
        <v>4280800000</v>
      </c>
      <c r="AE461" s="36">
        <v>0.18613343300317697</v>
      </c>
      <c r="AF461" s="66" t="e">
        <f ca="1">_xll.BDP($H461,AF$1)/1000000</f>
        <v>#NAME?</v>
      </c>
      <c r="AG461" s="66" t="e">
        <f ca="1">_xll.BDP($H461,AG$1)</f>
        <v>#NAME?</v>
      </c>
      <c r="AH461" s="67" t="e">
        <f ca="1">_xll.BDP($H461,AH$1)</f>
        <v>#NAME?</v>
      </c>
      <c r="AI461" s="67" t="e">
        <f ca="1">_xll.BDP($H461,AI$1)</f>
        <v>#NAME?</v>
      </c>
      <c r="AJ461" s="67" t="e">
        <f ca="1">_xll.BDP($H461,AJ$1)</f>
        <v>#NAME?</v>
      </c>
      <c r="AK461" s="67" t="e">
        <f ca="1">_xll.BDP($H461,AK$1)</f>
        <v>#NAME?</v>
      </c>
      <c r="AL461" s="67" t="e">
        <f ca="1">_xll.BDP($H461,AL$1)</f>
        <v>#NAME?</v>
      </c>
      <c r="AM461" s="34" t="e">
        <f ca="1">_xll.BDP($H461,AM$1)</f>
        <v>#NAME?</v>
      </c>
      <c r="AN461" s="34" t="e">
        <f ca="1">_xll.BDP($H461,AN$1)</f>
        <v>#NAME?</v>
      </c>
      <c r="AO461" s="34" t="e">
        <f ca="1">_xll.BDP($H461,AO$1)</f>
        <v>#NAME?</v>
      </c>
      <c r="AP461" s="34" t="e">
        <f ca="1">_xll.BDP($H461,AP$1)</f>
        <v>#NAME?</v>
      </c>
      <c r="AQ461" s="129">
        <v>0.19533180000000003</v>
      </c>
      <c r="AR461" s="129">
        <v>0.14648260000000002</v>
      </c>
      <c r="AS461" s="129">
        <v>0.12508520000000001</v>
      </c>
      <c r="AT461" s="63" t="s">
        <v>3586</v>
      </c>
      <c r="AU461" s="63" t="s">
        <v>3586</v>
      </c>
      <c r="AV461" t="str">
        <f t="shared" si="177"/>
        <v>02/04/1991</v>
      </c>
      <c r="AW461" s="67" t="s">
        <v>3317</v>
      </c>
      <c r="AX461" s="60">
        <f t="shared" si="178"/>
        <v>0</v>
      </c>
      <c r="AY461" s="60">
        <f t="shared" ca="1" si="179"/>
        <v>0</v>
      </c>
      <c r="AZ461" s="60">
        <f t="shared" ca="1" si="180"/>
        <v>0</v>
      </c>
      <c r="BA461" s="67">
        <v>0</v>
      </c>
      <c r="BB461" s="60">
        <v>13.944123212334286</v>
      </c>
      <c r="BC461" s="67">
        <v>13.944123212334286</v>
      </c>
      <c r="BD461" s="60" t="e">
        <f ca="1">_xll.BDP($H461,BD$1)</f>
        <v>#NAME?</v>
      </c>
      <c r="BE461" s="60" t="e">
        <f t="shared" ca="1" si="181"/>
        <v>#NAME?</v>
      </c>
      <c r="BF461" s="63">
        <v>4627.857</v>
      </c>
      <c r="BG461" s="63">
        <v>4731.2380000000003</v>
      </c>
      <c r="BH461" s="63">
        <v>4963.6320000000005</v>
      </c>
      <c r="BI461" s="63">
        <v>4354.1760000000004</v>
      </c>
      <c r="BJ461" s="63">
        <v>4122.058</v>
      </c>
      <c r="BK461" s="63">
        <v>4187.223</v>
      </c>
      <c r="BL461" s="45">
        <f t="shared" ca="1" si="182"/>
        <v>0</v>
      </c>
      <c r="BM461" s="45">
        <f t="shared" ca="1" si="183"/>
        <v>0</v>
      </c>
      <c r="BN461" s="45">
        <f t="shared" ca="1" si="184"/>
        <v>0</v>
      </c>
      <c r="BO461" s="45">
        <f t="shared" ca="1" si="185"/>
        <v>0</v>
      </c>
      <c r="BP461" s="45">
        <f t="shared" ca="1" si="186"/>
        <v>0</v>
      </c>
      <c r="BQ461" s="45">
        <f t="shared" ca="1" si="187"/>
        <v>0</v>
      </c>
      <c r="BR461" s="29">
        <f t="shared" ca="1" si="188"/>
        <v>0</v>
      </c>
      <c r="CI461" s="125">
        <f t="shared" si="176"/>
        <v>0.60519873989281836</v>
      </c>
      <c r="CJ461">
        <f t="shared" si="169"/>
        <v>0</v>
      </c>
      <c r="CK461">
        <f t="shared" si="170"/>
        <v>0</v>
      </c>
      <c r="CL461">
        <f t="shared" si="171"/>
        <v>0</v>
      </c>
      <c r="CM461">
        <f t="shared" si="172"/>
        <v>0</v>
      </c>
      <c r="CN461">
        <f t="shared" si="173"/>
        <v>0</v>
      </c>
      <c r="CO461">
        <f t="shared" si="174"/>
        <v>0</v>
      </c>
      <c r="CP461">
        <f t="shared" si="175"/>
        <v>1</v>
      </c>
      <c r="CR461" t="e">
        <f ca="1">_xll.BDP($H461,CR$1)</f>
        <v>#NAME?</v>
      </c>
      <c r="CS461" t="e">
        <f ca="1">_xll.BDP($H461,CS$1)</f>
        <v>#NAME?</v>
      </c>
      <c r="CT461" s="121" t="e">
        <f ca="1">_xll.BDP($H461,CT$1)</f>
        <v>#NAME?</v>
      </c>
      <c r="CU461" s="122" t="e">
        <f ca="1">_xll.BDP($H461,CU$1)</f>
        <v>#NAME?</v>
      </c>
      <c r="CV461" s="122" t="e">
        <f ca="1">_xll.BDP($H461,CV$1)</f>
        <v>#NAME?</v>
      </c>
      <c r="CW461" s="122" t="e">
        <f ca="1">_xll.BDP($H461,CW$1)</f>
        <v>#NAME?</v>
      </c>
      <c r="CX461" s="34"/>
      <c r="CY461" s="34"/>
      <c r="CZ461" s="34"/>
      <c r="DA461" s="34"/>
      <c r="DB461" s="129"/>
      <c r="DC461" s="129"/>
      <c r="DD461" s="129"/>
      <c r="DE461" s="63"/>
      <c r="DF461" s="63"/>
      <c r="DH461" s="67"/>
      <c r="DI461" s="60"/>
      <c r="DJ461" s="60"/>
      <c r="DK461" s="60"/>
      <c r="DL461" s="67"/>
      <c r="DM461" s="60"/>
      <c r="DN461" s="67"/>
      <c r="DO461" s="60"/>
      <c r="DP461" s="63"/>
      <c r="DQ461" s="63"/>
      <c r="DR461" s="63"/>
      <c r="DS461" s="63"/>
      <c r="DT461" s="63"/>
      <c r="DU461" s="63"/>
      <c r="DV461" s="45"/>
      <c r="DW461" s="45"/>
      <c r="DX461" s="45"/>
      <c r="DY461" s="45"/>
      <c r="DZ461" s="45"/>
      <c r="EA461" s="45"/>
      <c r="EB461" s="29"/>
      <c r="EC461" s="45"/>
      <c r="ED461" s="29"/>
    </row>
    <row r="462" spans="1:134" hidden="1" x14ac:dyDescent="0.3">
      <c r="A462" t="str">
        <f t="shared" si="189"/>
        <v>14A</v>
      </c>
      <c r="B462">
        <v>14</v>
      </c>
      <c r="C462" s="31" t="s">
        <v>3295</v>
      </c>
      <c r="D462" s="31">
        <v>5</v>
      </c>
      <c r="E462" s="31">
        <v>5</v>
      </c>
      <c r="F462" s="33">
        <v>0.12</v>
      </c>
      <c r="G462" s="31" t="s">
        <v>2432</v>
      </c>
      <c r="H462" s="24" t="s">
        <v>182</v>
      </c>
      <c r="I462" s="24">
        <v>1415</v>
      </c>
      <c r="J462" s="25" t="str">
        <f t="shared" si="168"/>
        <v>1415PCAR US Equity</v>
      </c>
      <c r="K462" s="25" t="s">
        <v>835</v>
      </c>
      <c r="L462" s="25">
        <v>0.49690562015364248</v>
      </c>
      <c r="M462" s="25">
        <v>0.53281383525731085</v>
      </c>
      <c r="N462" s="25">
        <v>0.48636334194229247</v>
      </c>
      <c r="O462" s="25">
        <v>0.52489940355583464</v>
      </c>
      <c r="P462" s="26">
        <v>14.012224429723599</v>
      </c>
      <c r="Q462" s="27">
        <v>11.027923105778035</v>
      </c>
      <c r="R462" s="27">
        <v>17.47791110748889</v>
      </c>
      <c r="S462" s="25">
        <v>12.134755247555216</v>
      </c>
      <c r="T462" s="28">
        <v>13.970652019278477</v>
      </c>
      <c r="U462" s="25">
        <v>-0.18002589517892698</v>
      </c>
      <c r="V462" s="28">
        <v>-1.2344536874696908</v>
      </c>
      <c r="W462" s="28">
        <v>0.79201577532636969</v>
      </c>
      <c r="X462" s="28" t="e">
        <v>#N/A</v>
      </c>
      <c r="Y462" s="28">
        <v>9.3010564008200287</v>
      </c>
      <c r="Z462" s="28">
        <v>12.292439207456596</v>
      </c>
      <c r="AA462" s="28">
        <v>6904100000</v>
      </c>
      <c r="AB462" s="28">
        <v>7008200000</v>
      </c>
      <c r="AC462" s="28" t="e">
        <v>#N/A</v>
      </c>
      <c r="AD462" s="30">
        <v>3589800000</v>
      </c>
      <c r="AE462" s="36">
        <v>0</v>
      </c>
      <c r="AF462" s="66" t="e">
        <f ca="1">_xll.BDP($H462,AF$1)/1000000</f>
        <v>#NAME?</v>
      </c>
      <c r="AG462" s="66" t="e">
        <f ca="1">_xll.BDP($H462,AG$1)</f>
        <v>#NAME?</v>
      </c>
      <c r="AH462" s="67" t="e">
        <f ca="1">_xll.BDP($H462,AH$1)</f>
        <v>#NAME?</v>
      </c>
      <c r="AI462" s="67" t="e">
        <f ca="1">_xll.BDP($H462,AI$1)</f>
        <v>#NAME?</v>
      </c>
      <c r="AJ462" s="67" t="e">
        <f ca="1">_xll.BDP($H462,AJ$1)</f>
        <v>#NAME?</v>
      </c>
      <c r="AK462" s="67" t="e">
        <f ca="1">_xll.BDP($H462,AK$1)</f>
        <v>#NAME?</v>
      </c>
      <c r="AL462" s="67" t="e">
        <f ca="1">_xll.BDP($H462,AL$1)</f>
        <v>#NAME?</v>
      </c>
      <c r="AM462" s="34" t="e">
        <f ca="1">_xll.BDP($H462,AM$1)</f>
        <v>#NAME?</v>
      </c>
      <c r="AN462" s="34" t="e">
        <f ca="1">_xll.BDP($H462,AN$1)</f>
        <v>#NAME?</v>
      </c>
      <c r="AO462" s="34" t="e">
        <f ca="1">_xll.BDP($H462,AO$1)</f>
        <v>#NAME?</v>
      </c>
      <c r="AP462" s="34" t="e">
        <f ca="1">_xll.BDP($H462,AP$1)</f>
        <v>#NAME?</v>
      </c>
      <c r="AQ462" s="129">
        <v>0.15120900000000001</v>
      </c>
      <c r="AR462" s="129">
        <v>0.1412745</v>
      </c>
      <c r="AS462" s="129">
        <v>0.15102220000000002</v>
      </c>
      <c r="AT462" s="63" t="s">
        <v>3998</v>
      </c>
      <c r="AU462" s="63" t="s">
        <v>3317</v>
      </c>
      <c r="AV462" t="str">
        <f t="shared" si="177"/>
        <v>#N/A N/A</v>
      </c>
      <c r="AW462" s="67">
        <v>1.2765957954082083</v>
      </c>
      <c r="AX462" s="60">
        <f t="shared" si="178"/>
        <v>1.2765957954082083</v>
      </c>
      <c r="AY462" s="60">
        <f t="shared" si="179"/>
        <v>-2.0813168367850805E-2</v>
      </c>
      <c r="AZ462" s="60">
        <f t="shared" si="180"/>
        <v>1.2557826270403576</v>
      </c>
      <c r="BA462" s="67">
        <v>72.708659848585469</v>
      </c>
      <c r="BB462" s="60">
        <v>-1.1854163899588173</v>
      </c>
      <c r="BC462" s="67">
        <v>71.523243458626652</v>
      </c>
      <c r="BD462" s="60" t="e">
        <f ca="1">_xll.BDP($H462,BD$1)</f>
        <v>#NAME?</v>
      </c>
      <c r="BE462" s="60" t="e">
        <f t="shared" ca="1" si="181"/>
        <v>#NAME?</v>
      </c>
      <c r="BF462" s="63">
        <v>4157.1760000000004</v>
      </c>
      <c r="BG462" s="63">
        <v>3507.3330000000001</v>
      </c>
      <c r="BH462" s="63">
        <v>3861.4169999999999</v>
      </c>
      <c r="BI462" s="63">
        <v>3539.5129999999999</v>
      </c>
      <c r="BJ462" s="63">
        <v>3327.9900000000002</v>
      </c>
      <c r="BK462" s="63">
        <v>3533.6120000000001</v>
      </c>
      <c r="BL462" s="45">
        <f t="shared" ca="1" si="182"/>
        <v>0</v>
      </c>
      <c r="BM462" s="45">
        <f t="shared" ca="1" si="183"/>
        <v>0</v>
      </c>
      <c r="BN462" s="45">
        <f t="shared" ca="1" si="184"/>
        <v>0</v>
      </c>
      <c r="BO462" s="45">
        <f t="shared" ca="1" si="185"/>
        <v>0</v>
      </c>
      <c r="BP462" s="45">
        <f t="shared" ca="1" si="186"/>
        <v>0</v>
      </c>
      <c r="BQ462" s="45">
        <f t="shared" ca="1" si="187"/>
        <v>0</v>
      </c>
      <c r="BR462" s="29">
        <f t="shared" ca="1" si="188"/>
        <v>0</v>
      </c>
      <c r="CI462" s="125">
        <f t="shared" si="176"/>
        <v>0.49690562015364248</v>
      </c>
      <c r="CJ462">
        <f t="shared" si="169"/>
        <v>0</v>
      </c>
      <c r="CK462">
        <f t="shared" si="170"/>
        <v>0</v>
      </c>
      <c r="CL462">
        <f t="shared" si="171"/>
        <v>0</v>
      </c>
      <c r="CM462">
        <f t="shared" si="172"/>
        <v>0</v>
      </c>
      <c r="CN462">
        <f t="shared" si="173"/>
        <v>0</v>
      </c>
      <c r="CO462">
        <f t="shared" si="174"/>
        <v>1</v>
      </c>
      <c r="CP462">
        <f t="shared" si="175"/>
        <v>0</v>
      </c>
      <c r="CR462" t="e">
        <f ca="1">_xll.BDP($H462,CR$1)</f>
        <v>#NAME?</v>
      </c>
      <c r="CS462" t="e">
        <f ca="1">_xll.BDP($H462,CS$1)</f>
        <v>#NAME?</v>
      </c>
      <c r="CT462" s="121" t="e">
        <f ca="1">_xll.BDP($H462,CT$1)</f>
        <v>#NAME?</v>
      </c>
      <c r="CU462" s="122" t="e">
        <f ca="1">_xll.BDP($H462,CU$1)</f>
        <v>#NAME?</v>
      </c>
      <c r="CV462" s="122" t="e">
        <f ca="1">_xll.BDP($H462,CV$1)</f>
        <v>#NAME?</v>
      </c>
      <c r="CW462" s="122" t="e">
        <f ca="1">_xll.BDP($H462,CW$1)</f>
        <v>#NAME?</v>
      </c>
      <c r="CX462" s="34"/>
      <c r="CY462" s="34"/>
      <c r="CZ462" s="34"/>
      <c r="DA462" s="34"/>
      <c r="DB462" s="129"/>
      <c r="DC462" s="129"/>
      <c r="DD462" s="129"/>
      <c r="DE462" s="63"/>
      <c r="DF462" s="63"/>
      <c r="DH462" s="67"/>
      <c r="DI462" s="60"/>
      <c r="DJ462" s="60"/>
      <c r="DK462" s="60"/>
      <c r="DL462" s="67"/>
      <c r="DM462" s="60"/>
      <c r="DN462" s="67"/>
      <c r="DO462" s="60"/>
      <c r="DP462" s="63"/>
      <c r="DQ462" s="63"/>
      <c r="DR462" s="63"/>
      <c r="DS462" s="63"/>
      <c r="DT462" s="63"/>
      <c r="DU462" s="63"/>
      <c r="DV462" s="45"/>
      <c r="DW462" s="45"/>
      <c r="DX462" s="45"/>
      <c r="DY462" s="45"/>
      <c r="DZ462" s="45"/>
      <c r="EA462" s="45"/>
      <c r="EB462" s="29"/>
      <c r="EC462" s="45"/>
      <c r="ED462" s="29"/>
    </row>
    <row r="463" spans="1:134" hidden="1" x14ac:dyDescent="0.3">
      <c r="A463" t="str">
        <f t="shared" si="189"/>
        <v>14A</v>
      </c>
      <c r="B463">
        <v>14</v>
      </c>
      <c r="C463" s="31" t="s">
        <v>3295</v>
      </c>
      <c r="D463" s="31">
        <v>7</v>
      </c>
      <c r="E463" s="31">
        <v>2</v>
      </c>
      <c r="F463" s="33">
        <v>0.16</v>
      </c>
      <c r="G463" s="31" t="s">
        <v>3092</v>
      </c>
      <c r="H463" s="24" t="s">
        <v>273</v>
      </c>
      <c r="I463" s="24">
        <v>1416</v>
      </c>
      <c r="J463" s="25" t="str">
        <f t="shared" si="168"/>
        <v>1416CGNX US Equity</v>
      </c>
      <c r="K463" s="25" t="s">
        <v>948</v>
      </c>
      <c r="L463" s="25">
        <v>0.32704377100826315</v>
      </c>
      <c r="M463" s="25">
        <v>0.32162971954181496</v>
      </c>
      <c r="N463" s="25">
        <v>0.25390431474451136</v>
      </c>
      <c r="O463" s="25">
        <v>0.249240036993988</v>
      </c>
      <c r="P463" s="26">
        <v>13.636583715323871</v>
      </c>
      <c r="Q463" s="27">
        <v>12.526736497834618</v>
      </c>
      <c r="R463" s="27">
        <v>12.392320208079925</v>
      </c>
      <c r="S463" s="25">
        <v>28.760097408950696</v>
      </c>
      <c r="T463" s="28">
        <v>28.65598505103917</v>
      </c>
      <c r="U463" s="25">
        <v>-0.19705720183022762</v>
      </c>
      <c r="V463" s="28">
        <v>-1.6399892367718001</v>
      </c>
      <c r="W463" s="28">
        <v>0.73266597975954195</v>
      </c>
      <c r="X463" s="28" t="e">
        <v>#N/A</v>
      </c>
      <c r="Y463" s="28">
        <v>4.6045939516411725</v>
      </c>
      <c r="Z463" s="28">
        <v>1.3532496400624483</v>
      </c>
      <c r="AA463" s="28">
        <v>835383000</v>
      </c>
      <c r="AB463" s="28">
        <v>1078013000</v>
      </c>
      <c r="AC463" s="28">
        <v>56028000</v>
      </c>
      <c r="AD463" s="30">
        <v>221442000</v>
      </c>
      <c r="AE463" s="36">
        <v>0.25301433332430162</v>
      </c>
      <c r="AF463" s="66" t="e">
        <f ca="1">_xll.BDP($H463,AF$1)/1000000</f>
        <v>#NAME?</v>
      </c>
      <c r="AG463" s="66" t="e">
        <f ca="1">_xll.BDP($H463,AG$1)</f>
        <v>#NAME?</v>
      </c>
      <c r="AH463" s="67" t="e">
        <f ca="1">_xll.BDP($H463,AH$1)</f>
        <v>#NAME?</v>
      </c>
      <c r="AI463" s="67" t="e">
        <f ca="1">_xll.BDP($H463,AI$1)</f>
        <v>#NAME?</v>
      </c>
      <c r="AJ463" s="67" t="e">
        <f ca="1">_xll.BDP($H463,AJ$1)</f>
        <v>#NAME?</v>
      </c>
      <c r="AK463" s="67" t="e">
        <f ca="1">_xll.BDP($H463,AK$1)</f>
        <v>#NAME?</v>
      </c>
      <c r="AL463" s="67" t="e">
        <f ca="1">_xll.BDP($H463,AL$1)</f>
        <v>#NAME?</v>
      </c>
      <c r="AM463" s="34" t="e">
        <f ca="1">_xll.BDP($H463,AM$1)</f>
        <v>#NAME?</v>
      </c>
      <c r="AN463" s="34" t="e">
        <f ca="1">_xll.BDP($H463,AN$1)</f>
        <v>#NAME?</v>
      </c>
      <c r="AO463" s="34" t="e">
        <f ca="1">_xll.BDP($H463,AO$1)</f>
        <v>#NAME?</v>
      </c>
      <c r="AP463" s="34" t="e">
        <f ca="1">_xll.BDP($H463,AP$1)</f>
        <v>#NAME?</v>
      </c>
      <c r="AQ463" s="129">
        <v>0.14239740000000001</v>
      </c>
      <c r="AR463" s="129">
        <v>0.19502490000000003</v>
      </c>
      <c r="AS463" s="129">
        <v>-7.0728930000000002E-3</v>
      </c>
      <c r="AT463" s="63" t="s">
        <v>3998</v>
      </c>
      <c r="AU463" s="63" t="s">
        <v>3587</v>
      </c>
      <c r="AV463" t="str">
        <f t="shared" si="177"/>
        <v>01/07/1989</v>
      </c>
      <c r="AW463" s="67">
        <v>0.51498988631983245</v>
      </c>
      <c r="AX463" s="60">
        <f t="shared" si="178"/>
        <v>0.51498988631983245</v>
      </c>
      <c r="AY463" s="60">
        <f t="shared" si="179"/>
        <v>2.1834708770121001</v>
      </c>
      <c r="AZ463" s="60">
        <f t="shared" si="180"/>
        <v>2.6984607633319326</v>
      </c>
      <c r="BA463" s="67">
        <v>19.239486207972725</v>
      </c>
      <c r="BB463" s="60">
        <v>81.572199648392655</v>
      </c>
      <c r="BC463" s="67">
        <v>100.81168585636537</v>
      </c>
      <c r="BD463" s="60" t="e">
        <f ca="1">_xll.BDP($H463,BD$1)</f>
        <v>#NAME?</v>
      </c>
      <c r="BE463" s="60" t="e">
        <f t="shared" ca="1" si="181"/>
        <v>#NAME?</v>
      </c>
      <c r="BF463" s="63">
        <v>177.923</v>
      </c>
      <c r="BG463" s="63">
        <v>240.154</v>
      </c>
      <c r="BH463" s="63">
        <v>297.14300000000003</v>
      </c>
      <c r="BI463" s="63">
        <v>211.41499999999999</v>
      </c>
      <c r="BJ463" s="63">
        <v>260.00700000000001</v>
      </c>
      <c r="BK463" s="63">
        <v>295.47800000000001</v>
      </c>
      <c r="BL463" s="45">
        <f t="shared" ca="1" si="182"/>
        <v>0</v>
      </c>
      <c r="BM463" s="45">
        <f t="shared" ca="1" si="183"/>
        <v>0</v>
      </c>
      <c r="BN463" s="45">
        <f t="shared" ca="1" si="184"/>
        <v>0</v>
      </c>
      <c r="BO463" s="45">
        <f t="shared" ca="1" si="185"/>
        <v>0</v>
      </c>
      <c r="BP463" s="45">
        <f t="shared" ca="1" si="186"/>
        <v>0</v>
      </c>
      <c r="BQ463" s="45">
        <f t="shared" ca="1" si="187"/>
        <v>0</v>
      </c>
      <c r="BR463" s="29">
        <f t="shared" ca="1" si="188"/>
        <v>0</v>
      </c>
      <c r="CI463" s="125">
        <f t="shared" si="176"/>
        <v>0.32704377100826315</v>
      </c>
      <c r="CJ463">
        <f t="shared" si="169"/>
        <v>0</v>
      </c>
      <c r="CK463">
        <f t="shared" si="170"/>
        <v>0</v>
      </c>
      <c r="CL463">
        <f t="shared" si="171"/>
        <v>0</v>
      </c>
      <c r="CM463">
        <f t="shared" si="172"/>
        <v>0</v>
      </c>
      <c r="CN463">
        <f t="shared" si="173"/>
        <v>1</v>
      </c>
      <c r="CO463">
        <f t="shared" si="174"/>
        <v>0</v>
      </c>
      <c r="CP463">
        <f t="shared" si="175"/>
        <v>0</v>
      </c>
      <c r="CR463" t="e">
        <f ca="1">_xll.BDP($H463,CR$1)</f>
        <v>#NAME?</v>
      </c>
      <c r="CS463" t="e">
        <f ca="1">_xll.BDP($H463,CS$1)</f>
        <v>#NAME?</v>
      </c>
      <c r="CT463" s="121" t="e">
        <f ca="1">_xll.BDP($H463,CT$1)</f>
        <v>#NAME?</v>
      </c>
      <c r="CU463" s="122" t="e">
        <f ca="1">_xll.BDP($H463,CU$1)</f>
        <v>#NAME?</v>
      </c>
      <c r="CV463" s="122" t="e">
        <f ca="1">_xll.BDP($H463,CV$1)</f>
        <v>#NAME?</v>
      </c>
      <c r="CW463" s="122" t="e">
        <f ca="1">_xll.BDP($H463,CW$1)</f>
        <v>#NAME?</v>
      </c>
      <c r="CX463" s="34"/>
      <c r="CY463" s="34"/>
      <c r="CZ463" s="34"/>
      <c r="DA463" s="34"/>
      <c r="DB463" s="129"/>
      <c r="DC463" s="129"/>
      <c r="DD463" s="129"/>
      <c r="DE463" s="63"/>
      <c r="DF463" s="63"/>
      <c r="DH463" s="67"/>
      <c r="DI463" s="60"/>
      <c r="DJ463" s="60"/>
      <c r="DK463" s="60"/>
      <c r="DL463" s="67"/>
      <c r="DM463" s="60"/>
      <c r="DN463" s="67"/>
      <c r="DO463" s="60"/>
      <c r="DP463" s="63"/>
      <c r="DQ463" s="63"/>
      <c r="DR463" s="63"/>
      <c r="DS463" s="63"/>
      <c r="DT463" s="63"/>
      <c r="DU463" s="63"/>
      <c r="DV463" s="45"/>
      <c r="DW463" s="45"/>
      <c r="DX463" s="45"/>
      <c r="DY463" s="45"/>
      <c r="DZ463" s="45"/>
      <c r="EA463" s="45"/>
      <c r="EB463" s="29"/>
      <c r="EC463" s="45"/>
      <c r="ED463" s="29"/>
    </row>
    <row r="464" spans="1:134" hidden="1" x14ac:dyDescent="0.3">
      <c r="A464" t="str">
        <f t="shared" si="189"/>
        <v>14A</v>
      </c>
      <c r="B464">
        <v>14</v>
      </c>
      <c r="C464" s="31" t="s">
        <v>3295</v>
      </c>
      <c r="D464" s="31">
        <v>8</v>
      </c>
      <c r="E464" s="31">
        <v>2</v>
      </c>
      <c r="F464" s="33" t="s">
        <v>2368</v>
      </c>
      <c r="G464" s="31" t="s">
        <v>2831</v>
      </c>
      <c r="H464" s="24" t="s">
        <v>2302</v>
      </c>
      <c r="I464" s="24">
        <v>1417</v>
      </c>
      <c r="J464" s="25" t="str">
        <f t="shared" si="168"/>
        <v>1417DNP PW Equity</v>
      </c>
      <c r="K464" s="25" t="s">
        <v>2303</v>
      </c>
      <c r="L464" s="25">
        <v>0.25753168623855144</v>
      </c>
      <c r="M464" s="25">
        <v>0.27499157845861782</v>
      </c>
      <c r="N464" s="25">
        <v>0.25186805526853223</v>
      </c>
      <c r="O464" s="25">
        <v>0.27180273198253857</v>
      </c>
      <c r="P464" s="26">
        <v>28.796268521124812</v>
      </c>
      <c r="Q464" s="27">
        <v>21.061047742798745</v>
      </c>
      <c r="R464" s="27">
        <v>31.317623754492306</v>
      </c>
      <c r="S464" s="25">
        <v>9.5655434347077577</v>
      </c>
      <c r="T464" s="28">
        <v>9.2083769703310168</v>
      </c>
      <c r="U464" s="25">
        <v>0.1695330027748306</v>
      </c>
      <c r="V464" s="28">
        <v>0.76844780086149245</v>
      </c>
      <c r="W464" s="28">
        <v>0.49914120177759019</v>
      </c>
      <c r="X464" s="28" t="e">
        <v>#N/A</v>
      </c>
      <c r="Y464" s="28">
        <v>34.762507223654936</v>
      </c>
      <c r="Z464" s="28">
        <v>38.306182990443794</v>
      </c>
      <c r="AA464" s="28">
        <v>5539366000</v>
      </c>
      <c r="AB464" s="28">
        <v>5604355000</v>
      </c>
      <c r="AC464" s="28" t="e">
        <v>#N/A</v>
      </c>
      <c r="AD464" s="30">
        <v>1456618000</v>
      </c>
      <c r="AE464" s="36">
        <v>0</v>
      </c>
      <c r="AF464" s="66" t="e">
        <f ca="1">_xll.BDP($H464,AF$1)/1000000</f>
        <v>#NAME?</v>
      </c>
      <c r="AG464" s="66" t="e">
        <f ca="1">_xll.BDP($H464,AG$1)</f>
        <v>#NAME?</v>
      </c>
      <c r="AH464" s="67" t="e">
        <f ca="1">_xll.BDP($H464,AH$1)</f>
        <v>#NAME?</v>
      </c>
      <c r="AI464" s="67" t="e">
        <f ca="1">_xll.BDP($H464,AI$1)</f>
        <v>#NAME?</v>
      </c>
      <c r="AJ464" s="67" t="e">
        <f ca="1">_xll.BDP($H464,AJ$1)</f>
        <v>#NAME?</v>
      </c>
      <c r="AK464" s="67" t="e">
        <f ca="1">_xll.BDP($H464,AK$1)</f>
        <v>#NAME?</v>
      </c>
      <c r="AL464" s="67" t="e">
        <f ca="1">_xll.BDP($H464,AL$1)</f>
        <v>#NAME?</v>
      </c>
      <c r="AM464" s="34" t="e">
        <f ca="1">_xll.BDP($H464,AM$1)</f>
        <v>#NAME?</v>
      </c>
      <c r="AN464" s="34" t="e">
        <f ca="1">_xll.BDP($H464,AN$1)</f>
        <v>#NAME?</v>
      </c>
      <c r="AO464" s="34" t="e">
        <f ca="1">_xll.BDP($H464,AO$1)</f>
        <v>#NAME?</v>
      </c>
      <c r="AP464" s="34" t="e">
        <f ca="1">_xll.BDP($H464,AP$1)</f>
        <v>#NAME?</v>
      </c>
      <c r="AQ464" s="129" t="e">
        <v>#VALUE!</v>
      </c>
      <c r="AR464" s="129" t="e">
        <v>#VALUE!</v>
      </c>
      <c r="AS464" s="129">
        <v>0.38650489999999998</v>
      </c>
      <c r="AT464" s="63" t="s">
        <v>3588</v>
      </c>
      <c r="AU464" s="63" t="s">
        <v>3588</v>
      </c>
      <c r="AV464" t="str">
        <f t="shared" si="177"/>
        <v>19/04/2017</v>
      </c>
      <c r="AW464" s="67" t="s">
        <v>3317</v>
      </c>
      <c r="AX464" s="60">
        <f t="shared" si="178"/>
        <v>0</v>
      </c>
      <c r="AY464" s="60">
        <f t="shared" ca="1" si="179"/>
        <v>0</v>
      </c>
      <c r="AZ464" s="60">
        <f t="shared" ca="1" si="180"/>
        <v>0</v>
      </c>
      <c r="BA464" s="67">
        <v>0</v>
      </c>
      <c r="BB464" s="60">
        <v>0</v>
      </c>
      <c r="BC464" s="67">
        <v>0</v>
      </c>
      <c r="BD464" s="60" t="e">
        <f ca="1">_xll.BDP($H464,BD$1)</f>
        <v>#NAME?</v>
      </c>
      <c r="BE464" s="60" t="e">
        <f t="shared" ca="1" si="181"/>
        <v>#NAME?</v>
      </c>
      <c r="BF464" s="63">
        <v>1504.0710000000001</v>
      </c>
      <c r="BG464" s="63">
        <v>1938.231</v>
      </c>
      <c r="BH464" s="63">
        <v>2354.9090000000001</v>
      </c>
      <c r="BI464" s="63">
        <v>772.5</v>
      </c>
      <c r="BJ464" s="63">
        <v>1390.5</v>
      </c>
      <c r="BK464" s="63">
        <v>1401</v>
      </c>
      <c r="BL464" s="45">
        <f t="shared" ca="1" si="182"/>
        <v>0</v>
      </c>
      <c r="BM464" s="45">
        <f t="shared" ca="1" si="183"/>
        <v>0</v>
      </c>
      <c r="BN464" s="45">
        <f t="shared" ca="1" si="184"/>
        <v>0</v>
      </c>
      <c r="BO464" s="45">
        <f t="shared" ca="1" si="185"/>
        <v>0</v>
      </c>
      <c r="BP464" s="45">
        <f t="shared" ca="1" si="186"/>
        <v>0</v>
      </c>
      <c r="BQ464" s="45">
        <f t="shared" ca="1" si="187"/>
        <v>0</v>
      </c>
      <c r="BR464" s="29">
        <f t="shared" ca="1" si="188"/>
        <v>0</v>
      </c>
      <c r="CI464" s="125">
        <f t="shared" si="176"/>
        <v>0.25753168623855144</v>
      </c>
      <c r="CJ464">
        <f t="shared" si="169"/>
        <v>0</v>
      </c>
      <c r="CK464">
        <f t="shared" si="170"/>
        <v>0</v>
      </c>
      <c r="CL464">
        <f t="shared" si="171"/>
        <v>0</v>
      </c>
      <c r="CM464">
        <f t="shared" si="172"/>
        <v>1</v>
      </c>
      <c r="CN464">
        <f t="shared" si="173"/>
        <v>0</v>
      </c>
      <c r="CO464">
        <f t="shared" si="174"/>
        <v>0</v>
      </c>
      <c r="CP464">
        <f t="shared" si="175"/>
        <v>0</v>
      </c>
      <c r="CR464" t="e">
        <f ca="1">_xll.BDP($H464,CR$1)</f>
        <v>#NAME?</v>
      </c>
      <c r="CS464" t="e">
        <f ca="1">_xll.BDP($H464,CS$1)</f>
        <v>#NAME?</v>
      </c>
      <c r="CT464" s="121" t="e">
        <f ca="1">_xll.BDP($H464,CT$1)</f>
        <v>#NAME?</v>
      </c>
      <c r="CU464" s="122" t="e">
        <f ca="1">_xll.BDP($H464,CU$1)</f>
        <v>#NAME?</v>
      </c>
      <c r="CV464" s="122" t="e">
        <f ca="1">_xll.BDP($H464,CV$1)</f>
        <v>#NAME?</v>
      </c>
      <c r="CW464" s="122" t="e">
        <f ca="1">_xll.BDP($H464,CW$1)</f>
        <v>#NAME?</v>
      </c>
      <c r="CX464" s="34"/>
      <c r="CY464" s="34"/>
      <c r="CZ464" s="34"/>
      <c r="DA464" s="34"/>
      <c r="DB464" s="129"/>
      <c r="DC464" s="129"/>
      <c r="DD464" s="129"/>
      <c r="DE464" s="63"/>
      <c r="DF464" s="63"/>
      <c r="DH464" s="67"/>
      <c r="DI464" s="60"/>
      <c r="DJ464" s="60"/>
      <c r="DK464" s="60"/>
      <c r="DL464" s="67"/>
      <c r="DM464" s="60"/>
      <c r="DN464" s="67"/>
      <c r="DO464" s="60"/>
      <c r="DP464" s="63"/>
      <c r="DQ464" s="63"/>
      <c r="DR464" s="63"/>
      <c r="DS464" s="63"/>
      <c r="DT464" s="63"/>
      <c r="DU464" s="63"/>
      <c r="DV464" s="45"/>
      <c r="DW464" s="45"/>
      <c r="DX464" s="45"/>
      <c r="DY464" s="45"/>
      <c r="DZ464" s="45"/>
      <c r="EA464" s="45"/>
      <c r="EB464" s="29"/>
      <c r="EC464" s="45"/>
      <c r="ED464" s="29"/>
    </row>
    <row r="465" spans="1:134" hidden="1" x14ac:dyDescent="0.3">
      <c r="A465" t="str">
        <f t="shared" si="189"/>
        <v>10A</v>
      </c>
      <c r="B465">
        <v>10</v>
      </c>
      <c r="C465" s="31" t="s">
        <v>3295</v>
      </c>
      <c r="D465" s="31">
        <v>8</v>
      </c>
      <c r="E465" s="31">
        <v>2</v>
      </c>
      <c r="F465" s="33">
        <v>0.2</v>
      </c>
      <c r="G465" s="31" t="s">
        <v>3028</v>
      </c>
      <c r="H465" s="24" t="s">
        <v>233</v>
      </c>
      <c r="I465" s="24">
        <v>1418</v>
      </c>
      <c r="J465" s="25" t="str">
        <f t="shared" si="168"/>
        <v>1418KEYS US Equity</v>
      </c>
      <c r="K465" s="25" t="s">
        <v>899</v>
      </c>
      <c r="L465" s="25">
        <v>0.40380826899887745</v>
      </c>
      <c r="M465" s="25">
        <v>0.54677103718199604</v>
      </c>
      <c r="N465" s="25">
        <v>0.24129578342185151</v>
      </c>
      <c r="O465" s="25">
        <v>0.33768431230360163</v>
      </c>
      <c r="P465" s="26">
        <v>22.329406183284572</v>
      </c>
      <c r="Q465" s="27">
        <v>18.313205691115161</v>
      </c>
      <c r="R465" s="27">
        <v>27.817067421027819</v>
      </c>
      <c r="S465" s="25">
        <v>26.041005842865751</v>
      </c>
      <c r="T465" s="28">
        <v>30.830258302583026</v>
      </c>
      <c r="U465" s="25">
        <v>-6.7404569320278135E-2</v>
      </c>
      <c r="V465" s="28">
        <v>-0.28223410576351754</v>
      </c>
      <c r="W465" s="28">
        <v>0.54030776297657324</v>
      </c>
      <c r="X465" s="28">
        <v>3.9050914483440433E-2</v>
      </c>
      <c r="Y465" s="28">
        <v>9.7077947991198439</v>
      </c>
      <c r="Z465" s="28">
        <v>64.779058050446153</v>
      </c>
      <c r="AA465" s="28">
        <v>2555000000</v>
      </c>
      <c r="AB465" s="28">
        <v>4137000000</v>
      </c>
      <c r="AC465" s="28">
        <v>135000000</v>
      </c>
      <c r="AD465" s="30">
        <v>1411000000</v>
      </c>
      <c r="AE465" s="36">
        <v>9.5676824946846206E-2</v>
      </c>
      <c r="AF465" s="66" t="e">
        <f ca="1">_xll.BDP($H465,AF$1)/1000000</f>
        <v>#NAME?</v>
      </c>
      <c r="AG465" s="66" t="e">
        <f ca="1">_xll.BDP($H465,AG$1)</f>
        <v>#NAME?</v>
      </c>
      <c r="AH465" s="67" t="e">
        <f ca="1">_xll.BDP($H465,AH$1)</f>
        <v>#NAME?</v>
      </c>
      <c r="AI465" s="67" t="e">
        <f ca="1">_xll.BDP($H465,AI$1)</f>
        <v>#NAME?</v>
      </c>
      <c r="AJ465" s="67" t="e">
        <f ca="1">_xll.BDP($H465,AJ$1)</f>
        <v>#NAME?</v>
      </c>
      <c r="AK465" s="67" t="e">
        <f ca="1">_xll.BDP($H465,AK$1)</f>
        <v>#NAME?</v>
      </c>
      <c r="AL465" s="67" t="e">
        <f ca="1">_xll.BDP($H465,AL$1)</f>
        <v>#NAME?</v>
      </c>
      <c r="AM465" s="34" t="e">
        <f ca="1">_xll.BDP($H465,AM$1)</f>
        <v>#NAME?</v>
      </c>
      <c r="AN465" s="34" t="e">
        <f ca="1">_xll.BDP($H465,AN$1)</f>
        <v>#NAME?</v>
      </c>
      <c r="AO465" s="34" t="e">
        <f ca="1">_xll.BDP($H465,AO$1)</f>
        <v>#NAME?</v>
      </c>
      <c r="AP465" s="34" t="e">
        <f ca="1">_xll.BDP($H465,AP$1)</f>
        <v>#NAME?</v>
      </c>
      <c r="AQ465" s="129" t="e">
        <v>#VALUE!</v>
      </c>
      <c r="AR465" s="129" t="e">
        <v>#VALUE!</v>
      </c>
      <c r="AS465" s="129">
        <v>0.2883812</v>
      </c>
      <c r="AT465" s="63" t="s">
        <v>4083</v>
      </c>
      <c r="AU465" s="63" t="s">
        <v>3317</v>
      </c>
      <c r="AV465" t="str">
        <f t="shared" si="177"/>
        <v>20/10/2014</v>
      </c>
      <c r="AW465" s="67" t="s">
        <v>3317</v>
      </c>
      <c r="AX465" s="60">
        <f t="shared" si="178"/>
        <v>0</v>
      </c>
      <c r="AY465" s="60">
        <f t="shared" ca="1" si="179"/>
        <v>0</v>
      </c>
      <c r="AZ465" s="60">
        <f t="shared" ca="1" si="180"/>
        <v>0</v>
      </c>
      <c r="BA465" s="67">
        <v>0</v>
      </c>
      <c r="BB465" s="60">
        <v>56.070606754702098</v>
      </c>
      <c r="BC465" s="67">
        <v>56.070606754702098</v>
      </c>
      <c r="BD465" s="60" t="e">
        <f ca="1">_xll.BDP($H465,BD$1)</f>
        <v>#NAME?</v>
      </c>
      <c r="BE465" s="60" t="e">
        <f t="shared" ca="1" si="181"/>
        <v>#NAME?</v>
      </c>
      <c r="BF465" s="63">
        <v>1462.5</v>
      </c>
      <c r="BG465" s="63">
        <v>1518.25</v>
      </c>
      <c r="BH465" s="63">
        <v>1668.6670000000001</v>
      </c>
      <c r="BI465" s="63">
        <v>1225.377</v>
      </c>
      <c r="BJ465" s="63">
        <v>1325.2529999999999</v>
      </c>
      <c r="BK465" s="63">
        <v>1384.154</v>
      </c>
      <c r="BL465" s="45">
        <f t="shared" ca="1" si="182"/>
        <v>0</v>
      </c>
      <c r="BM465" s="45">
        <f t="shared" ca="1" si="183"/>
        <v>0</v>
      </c>
      <c r="BN465" s="45">
        <f t="shared" ca="1" si="184"/>
        <v>0</v>
      </c>
      <c r="BO465" s="45">
        <f t="shared" ca="1" si="185"/>
        <v>0</v>
      </c>
      <c r="BP465" s="45">
        <f t="shared" ca="1" si="186"/>
        <v>0</v>
      </c>
      <c r="BQ465" s="45">
        <f t="shared" ca="1" si="187"/>
        <v>0</v>
      </c>
      <c r="BR465" s="29">
        <f t="shared" ca="1" si="188"/>
        <v>0</v>
      </c>
      <c r="CI465" s="125">
        <f t="shared" si="176"/>
        <v>0.40380826899887745</v>
      </c>
      <c r="CJ465">
        <f t="shared" si="169"/>
        <v>0</v>
      </c>
      <c r="CK465">
        <f t="shared" si="170"/>
        <v>0</v>
      </c>
      <c r="CL465">
        <f t="shared" si="171"/>
        <v>0</v>
      </c>
      <c r="CM465">
        <f t="shared" si="172"/>
        <v>0</v>
      </c>
      <c r="CN465">
        <f t="shared" si="173"/>
        <v>0</v>
      </c>
      <c r="CO465">
        <f t="shared" si="174"/>
        <v>1</v>
      </c>
      <c r="CP465">
        <f t="shared" si="175"/>
        <v>0</v>
      </c>
      <c r="CR465" t="e">
        <f ca="1">_xll.BDP($H465,CR$1)</f>
        <v>#NAME?</v>
      </c>
      <c r="CS465" t="e">
        <f ca="1">_xll.BDP($H465,CS$1)</f>
        <v>#NAME?</v>
      </c>
      <c r="CT465" s="121" t="e">
        <f ca="1">_xll.BDP($H465,CT$1)</f>
        <v>#NAME?</v>
      </c>
      <c r="CU465" s="122" t="e">
        <f ca="1">_xll.BDP($H465,CU$1)</f>
        <v>#NAME?</v>
      </c>
      <c r="CV465" s="122" t="e">
        <f ca="1">_xll.BDP($H465,CV$1)</f>
        <v>#NAME?</v>
      </c>
      <c r="CW465" s="122" t="e">
        <f ca="1">_xll.BDP($H465,CW$1)</f>
        <v>#NAME?</v>
      </c>
      <c r="CX465" s="34"/>
      <c r="CY465" s="34"/>
      <c r="CZ465" s="34"/>
      <c r="DA465" s="34"/>
      <c r="DB465" s="129"/>
      <c r="DC465" s="129"/>
      <c r="DD465" s="129"/>
      <c r="DE465" s="63"/>
      <c r="DF465" s="63"/>
      <c r="DH465" s="67"/>
      <c r="DI465" s="60"/>
      <c r="DJ465" s="60"/>
      <c r="DK465" s="60"/>
      <c r="DL465" s="67"/>
      <c r="DM465" s="60"/>
      <c r="DN465" s="67"/>
      <c r="DO465" s="60"/>
      <c r="DP465" s="63"/>
      <c r="DQ465" s="63"/>
      <c r="DR465" s="63"/>
      <c r="DS465" s="63"/>
      <c r="DT465" s="63"/>
      <c r="DU465" s="63"/>
      <c r="DV465" s="45"/>
      <c r="DW465" s="45"/>
      <c r="DX465" s="45"/>
      <c r="DY465" s="45"/>
      <c r="DZ465" s="45"/>
      <c r="EA465" s="45"/>
      <c r="EB465" s="29"/>
      <c r="EC465" s="45"/>
      <c r="ED465" s="29"/>
    </row>
    <row r="466" spans="1:134" hidden="1" x14ac:dyDescent="0.3">
      <c r="A466" t="str">
        <f t="shared" si="189"/>
        <v>10B</v>
      </c>
      <c r="B466">
        <v>10</v>
      </c>
      <c r="C466" s="31" t="s">
        <v>3296</v>
      </c>
      <c r="D466" s="31">
        <v>8</v>
      </c>
      <c r="E466" s="31">
        <v>5</v>
      </c>
      <c r="F466" s="33">
        <v>0.16</v>
      </c>
      <c r="G466" s="31" t="s">
        <v>4940</v>
      </c>
      <c r="H466" s="24" t="s">
        <v>130</v>
      </c>
      <c r="I466" s="24">
        <v>1419</v>
      </c>
      <c r="J466" s="25" t="str">
        <f t="shared" si="168"/>
        <v>1419AOS US Equity</v>
      </c>
      <c r="K466" s="25" t="s">
        <v>771</v>
      </c>
      <c r="L466" s="25">
        <v>0.63546823398639563</v>
      </c>
      <c r="M466" s="25">
        <v>0.63685239491691104</v>
      </c>
      <c r="N466" s="25">
        <v>0.37972348321892968</v>
      </c>
      <c r="O466" s="25">
        <v>0.3966031533451026</v>
      </c>
      <c r="P466" s="26">
        <v>30.895850190729394</v>
      </c>
      <c r="Q466" s="27">
        <v>27.356005086117214</v>
      </c>
      <c r="R466" s="27">
        <v>13.492261954377483</v>
      </c>
      <c r="S466" s="25">
        <v>19.253120768633259</v>
      </c>
      <c r="T466" s="28">
        <v>19.800740563147659</v>
      </c>
      <c r="U466" s="25">
        <v>-4.4433809453688723E-2</v>
      </c>
      <c r="V466" s="28">
        <v>-0.15594315245478041</v>
      </c>
      <c r="W466" s="28">
        <v>0.53658244162695201</v>
      </c>
      <c r="X466" s="28">
        <v>3.1707966959765521E-2</v>
      </c>
      <c r="Y466" s="28">
        <v>4.7294483019338163</v>
      </c>
      <c r="Z466" s="28">
        <v>-2.2454987812719263</v>
      </c>
      <c r="AA466" s="28">
        <v>1023000000</v>
      </c>
      <c r="AB466" s="28">
        <v>1642700000</v>
      </c>
      <c r="AC466" s="28">
        <v>10500000</v>
      </c>
      <c r="AD466" s="30">
        <v>494800000</v>
      </c>
      <c r="AE466" s="36">
        <v>2.122069523039612E-2</v>
      </c>
      <c r="AF466" s="66" t="e">
        <f ca="1">_xll.BDP($H466,AF$1)/1000000</f>
        <v>#NAME?</v>
      </c>
      <c r="AG466" s="66" t="e">
        <f ca="1">_xll.BDP($H466,AG$1)</f>
        <v>#NAME?</v>
      </c>
      <c r="AH466" s="67" t="e">
        <f ca="1">_xll.BDP($H466,AH$1)</f>
        <v>#NAME?</v>
      </c>
      <c r="AI466" s="67" t="e">
        <f ca="1">_xll.BDP($H466,AI$1)</f>
        <v>#NAME?</v>
      </c>
      <c r="AJ466" s="67" t="e">
        <f ca="1">_xll.BDP($H466,AJ$1)</f>
        <v>#NAME?</v>
      </c>
      <c r="AK466" s="67" t="e">
        <f ca="1">_xll.BDP($H466,AK$1)</f>
        <v>#NAME?</v>
      </c>
      <c r="AL466" s="67" t="e">
        <f ca="1">_xll.BDP($H466,AL$1)</f>
        <v>#NAME?</v>
      </c>
      <c r="AM466" s="34" t="e">
        <f ca="1">_xll.BDP($H466,AM$1)</f>
        <v>#NAME?</v>
      </c>
      <c r="AN466" s="34" t="e">
        <f ca="1">_xll.BDP($H466,AN$1)</f>
        <v>#NAME?</v>
      </c>
      <c r="AO466" s="34" t="e">
        <f ca="1">_xll.BDP($H466,AO$1)</f>
        <v>#NAME?</v>
      </c>
      <c r="AP466" s="34" t="e">
        <f ca="1">_xll.BDP($H466,AP$1)</f>
        <v>#NAME?</v>
      </c>
      <c r="AQ466" s="129">
        <v>0.16446960000000002</v>
      </c>
      <c r="AR466" s="129">
        <v>0.1738577</v>
      </c>
      <c r="AS466" s="129">
        <v>4.9997850000000003E-2</v>
      </c>
      <c r="AT466" s="63" t="s">
        <v>4084</v>
      </c>
      <c r="AU466" s="63" t="s">
        <v>3317</v>
      </c>
      <c r="AV466" t="str">
        <f t="shared" si="177"/>
        <v>14/12/1994</v>
      </c>
      <c r="AW466" s="67">
        <v>1.5985081226638016</v>
      </c>
      <c r="AX466" s="60">
        <f t="shared" si="178"/>
        <v>1.5985081226638016</v>
      </c>
      <c r="AY466" s="60">
        <f t="shared" si="179"/>
        <v>3.6399437217541997</v>
      </c>
      <c r="AZ466" s="60">
        <f t="shared" si="180"/>
        <v>5.2384518444180017</v>
      </c>
      <c r="BA466" s="67">
        <v>36.259463883773272</v>
      </c>
      <c r="BB466" s="60">
        <v>82.565991405770433</v>
      </c>
      <c r="BC466" s="67">
        <v>118.82545528954371</v>
      </c>
      <c r="BD466" s="60" t="e">
        <f ca="1">_xll.BDP($H466,BD$1)</f>
        <v>#NAME?</v>
      </c>
      <c r="BE466" s="60" t="e">
        <f t="shared" ca="1" si="181"/>
        <v>#NAME?</v>
      </c>
      <c r="BF466" s="63">
        <v>526.90899999999999</v>
      </c>
      <c r="BG466" s="63">
        <v>554.66700000000003</v>
      </c>
      <c r="BH466" s="63">
        <v>586.5</v>
      </c>
      <c r="BI466" s="63">
        <v>603.95299999999997</v>
      </c>
      <c r="BJ466" s="63">
        <v>549.98400000000004</v>
      </c>
      <c r="BK466" s="63">
        <v>582.65499999999997</v>
      </c>
      <c r="BL466" s="45">
        <f t="shared" ca="1" si="182"/>
        <v>0</v>
      </c>
      <c r="BM466" s="45">
        <f t="shared" ca="1" si="183"/>
        <v>0</v>
      </c>
      <c r="BN466" s="45">
        <f t="shared" ca="1" si="184"/>
        <v>0</v>
      </c>
      <c r="BO466" s="45">
        <f t="shared" ca="1" si="185"/>
        <v>0</v>
      </c>
      <c r="BP466" s="45">
        <f t="shared" ca="1" si="186"/>
        <v>0</v>
      </c>
      <c r="BQ466" s="45">
        <f t="shared" ca="1" si="187"/>
        <v>0</v>
      </c>
      <c r="BR466" s="29">
        <f t="shared" ca="1" si="188"/>
        <v>0</v>
      </c>
      <c r="CI466" s="125">
        <f t="shared" si="176"/>
        <v>0.63546823398639563</v>
      </c>
      <c r="CJ466">
        <f t="shared" si="169"/>
        <v>0</v>
      </c>
      <c r="CK466">
        <f t="shared" si="170"/>
        <v>0</v>
      </c>
      <c r="CL466">
        <f t="shared" si="171"/>
        <v>0</v>
      </c>
      <c r="CM466">
        <f t="shared" si="172"/>
        <v>0</v>
      </c>
      <c r="CN466">
        <f t="shared" si="173"/>
        <v>0</v>
      </c>
      <c r="CO466">
        <f t="shared" si="174"/>
        <v>0</v>
      </c>
      <c r="CP466">
        <f t="shared" si="175"/>
        <v>1</v>
      </c>
      <c r="CR466" t="e">
        <f ca="1">_xll.BDP($H466,CR$1)</f>
        <v>#NAME?</v>
      </c>
      <c r="CS466" t="e">
        <f ca="1">_xll.BDP($H466,CS$1)</f>
        <v>#NAME?</v>
      </c>
      <c r="CT466" s="121" t="e">
        <f ca="1">_xll.BDP($H466,CT$1)</f>
        <v>#NAME?</v>
      </c>
      <c r="CU466" s="122" t="e">
        <f ca="1">_xll.BDP($H466,CU$1)</f>
        <v>#NAME?</v>
      </c>
      <c r="CV466" s="122" t="e">
        <f ca="1">_xll.BDP($H466,CV$1)</f>
        <v>#NAME?</v>
      </c>
      <c r="CW466" s="122" t="e">
        <f ca="1">_xll.BDP($H466,CW$1)</f>
        <v>#NAME?</v>
      </c>
      <c r="CX466" s="34"/>
      <c r="CY466" s="34"/>
      <c r="CZ466" s="34"/>
      <c r="DA466" s="34"/>
      <c r="DB466" s="129"/>
      <c r="DC466" s="129"/>
      <c r="DD466" s="129"/>
      <c r="DE466" s="63"/>
      <c r="DF466" s="63"/>
      <c r="DH466" s="67"/>
      <c r="DI466" s="60"/>
      <c r="DJ466" s="60"/>
      <c r="DK466" s="60"/>
      <c r="DL466" s="67"/>
      <c r="DM466" s="60"/>
      <c r="DN466" s="67"/>
      <c r="DO466" s="60"/>
      <c r="DP466" s="63"/>
      <c r="DQ466" s="63"/>
      <c r="DR466" s="63"/>
      <c r="DS466" s="63"/>
      <c r="DT466" s="63"/>
      <c r="DU466" s="63"/>
      <c r="DV466" s="45"/>
      <c r="DW466" s="45"/>
      <c r="DX466" s="45"/>
      <c r="DY466" s="45"/>
      <c r="DZ466" s="45"/>
      <c r="EA466" s="45"/>
      <c r="EB466" s="29"/>
      <c r="EC466" s="45"/>
      <c r="ED466" s="29"/>
    </row>
    <row r="467" spans="1:134" hidden="1" x14ac:dyDescent="0.3">
      <c r="A467" t="str">
        <f t="shared" si="189"/>
        <v>14A</v>
      </c>
      <c r="B467">
        <v>14</v>
      </c>
      <c r="C467" s="31" t="s">
        <v>3295</v>
      </c>
      <c r="D467" s="31">
        <v>8</v>
      </c>
      <c r="E467" s="31">
        <v>7</v>
      </c>
      <c r="F467" s="33">
        <v>0.17</v>
      </c>
      <c r="G467" s="31" t="s">
        <v>2460</v>
      </c>
      <c r="H467" s="24" t="s">
        <v>2291</v>
      </c>
      <c r="I467" s="24">
        <v>1420</v>
      </c>
      <c r="J467" s="25" t="str">
        <f t="shared" si="168"/>
        <v>1420NEU PW Equity</v>
      </c>
      <c r="K467" s="25" t="s">
        <v>2292</v>
      </c>
      <c r="L467" s="25">
        <v>0.30952498923875138</v>
      </c>
      <c r="M467" s="25">
        <v>0.40898761000344641</v>
      </c>
      <c r="N467" s="25">
        <v>0.17131407193707457</v>
      </c>
      <c r="O467" s="25">
        <v>0.18262789437957255</v>
      </c>
      <c r="P467" s="26">
        <v>14.521703645275288</v>
      </c>
      <c r="Q467" s="27">
        <v>10.565351908245493</v>
      </c>
      <c r="R467" s="27">
        <v>13.270517146870397</v>
      </c>
      <c r="S467" s="25">
        <v>2.7897175826303022</v>
      </c>
      <c r="T467" s="28">
        <v>3.0058383945216307</v>
      </c>
      <c r="U467" s="25">
        <v>0.12828742315327921</v>
      </c>
      <c r="V467" s="28">
        <v>1.5326744922900508</v>
      </c>
      <c r="W467" s="28">
        <v>0.20542454576061939</v>
      </c>
      <c r="X467" s="28" t="e">
        <v>#N/A</v>
      </c>
      <c r="Y467" s="28">
        <v>8.532299812197051</v>
      </c>
      <c r="Z467" s="28">
        <v>7.8075793361316759</v>
      </c>
      <c r="AA467" s="28">
        <v>586118000</v>
      </c>
      <c r="AB467" s="28">
        <v>1312587000</v>
      </c>
      <c r="AC467" s="28" t="e">
        <v>#N/A</v>
      </c>
      <c r="AD467" s="30">
        <v>301250000</v>
      </c>
      <c r="AE467" s="36">
        <v>0</v>
      </c>
      <c r="AF467" s="66" t="e">
        <f ca="1">_xll.BDP($H467,AF$1)/1000000</f>
        <v>#NAME?</v>
      </c>
      <c r="AG467" s="66" t="e">
        <f ca="1">_xll.BDP($H467,AG$1)</f>
        <v>#NAME?</v>
      </c>
      <c r="AH467" s="67" t="e">
        <f ca="1">_xll.BDP($H467,AH$1)</f>
        <v>#NAME?</v>
      </c>
      <c r="AI467" s="67" t="e">
        <f ca="1">_xll.BDP($H467,AI$1)</f>
        <v>#NAME?</v>
      </c>
      <c r="AJ467" s="67" t="e">
        <f ca="1">_xll.BDP($H467,AJ$1)</f>
        <v>#NAME?</v>
      </c>
      <c r="AK467" s="67" t="e">
        <f ca="1">_xll.BDP($H467,AK$1)</f>
        <v>#NAME?</v>
      </c>
      <c r="AL467" s="67" t="e">
        <f ca="1">_xll.BDP($H467,AL$1)</f>
        <v>#NAME?</v>
      </c>
      <c r="AM467" s="34" t="e">
        <f ca="1">_xll.BDP($H467,AM$1)</f>
        <v>#NAME?</v>
      </c>
      <c r="AN467" s="34" t="e">
        <f ca="1">_xll.BDP($H467,AN$1)</f>
        <v>#NAME?</v>
      </c>
      <c r="AO467" s="34" t="e">
        <f ca="1">_xll.BDP($H467,AO$1)</f>
        <v>#NAME?</v>
      </c>
      <c r="AP467" s="34" t="e">
        <f ca="1">_xll.BDP($H467,AP$1)</f>
        <v>#NAME?</v>
      </c>
      <c r="AQ467" s="129" t="e">
        <v>#VALUE!</v>
      </c>
      <c r="AR467" s="129">
        <v>0.23995040000000001</v>
      </c>
      <c r="AS467" s="129">
        <v>0.23080710000000002</v>
      </c>
      <c r="AT467" s="63" t="s">
        <v>3589</v>
      </c>
      <c r="AU467" s="63" t="s">
        <v>3589</v>
      </c>
      <c r="AV467" t="str">
        <f t="shared" si="177"/>
        <v>22/11/2004</v>
      </c>
      <c r="AW467" s="67">
        <v>1.6905071521456438</v>
      </c>
      <c r="AX467" s="60">
        <f t="shared" si="178"/>
        <v>1.6905071521456438</v>
      </c>
      <c r="AY467" s="60">
        <f t="shared" si="179"/>
        <v>-0.50702346331689485</v>
      </c>
      <c r="AZ467" s="60">
        <f t="shared" si="180"/>
        <v>1.183483688828749</v>
      </c>
      <c r="BA467" s="67">
        <v>42.788090823983417</v>
      </c>
      <c r="BB467" s="60">
        <v>-12.833170194375402</v>
      </c>
      <c r="BC467" s="67">
        <v>29.954920629608015</v>
      </c>
      <c r="BD467" s="60" t="e">
        <f ca="1">_xll.BDP($H467,BD$1)</f>
        <v>#NAME?</v>
      </c>
      <c r="BE467" s="60" t="e">
        <f t="shared" ca="1" si="181"/>
        <v>#NAME?</v>
      </c>
      <c r="BF467" s="63">
        <v>142.5</v>
      </c>
      <c r="BG467" s="63">
        <v>193.333</v>
      </c>
      <c r="BH467" s="63">
        <v>235</v>
      </c>
      <c r="BI467" s="63">
        <v>173.5</v>
      </c>
      <c r="BJ467" s="63">
        <v>192.5</v>
      </c>
      <c r="BK467" s="63">
        <v>235.5</v>
      </c>
      <c r="BL467" s="45">
        <f t="shared" ca="1" si="182"/>
        <v>0</v>
      </c>
      <c r="BM467" s="45">
        <f t="shared" ca="1" si="183"/>
        <v>0</v>
      </c>
      <c r="BN467" s="45">
        <f t="shared" ca="1" si="184"/>
        <v>0</v>
      </c>
      <c r="BO467" s="45">
        <f t="shared" ca="1" si="185"/>
        <v>0</v>
      </c>
      <c r="BP467" s="45">
        <f t="shared" ca="1" si="186"/>
        <v>0</v>
      </c>
      <c r="BQ467" s="45">
        <f t="shared" ca="1" si="187"/>
        <v>0</v>
      </c>
      <c r="BR467" s="29">
        <f t="shared" ca="1" si="188"/>
        <v>0</v>
      </c>
      <c r="CI467" s="125">
        <f t="shared" si="176"/>
        <v>0.30952498923875138</v>
      </c>
      <c r="CJ467">
        <f t="shared" si="169"/>
        <v>0</v>
      </c>
      <c r="CK467">
        <f t="shared" si="170"/>
        <v>0</v>
      </c>
      <c r="CL467">
        <f t="shared" si="171"/>
        <v>0</v>
      </c>
      <c r="CM467">
        <f t="shared" si="172"/>
        <v>0</v>
      </c>
      <c r="CN467">
        <f t="shared" si="173"/>
        <v>1</v>
      </c>
      <c r="CO467">
        <f t="shared" si="174"/>
        <v>0</v>
      </c>
      <c r="CP467">
        <f t="shared" si="175"/>
        <v>0</v>
      </c>
      <c r="CR467" t="e">
        <f ca="1">_xll.BDP($H467,CR$1)</f>
        <v>#NAME?</v>
      </c>
      <c r="CS467" t="e">
        <f ca="1">_xll.BDP($H467,CS$1)</f>
        <v>#NAME?</v>
      </c>
      <c r="CT467" s="121" t="e">
        <f ca="1">_xll.BDP($H467,CT$1)</f>
        <v>#NAME?</v>
      </c>
      <c r="CU467" s="122" t="e">
        <f ca="1">_xll.BDP($H467,CU$1)</f>
        <v>#NAME?</v>
      </c>
      <c r="CV467" s="122" t="e">
        <f ca="1">_xll.BDP($H467,CV$1)</f>
        <v>#NAME?</v>
      </c>
      <c r="CW467" s="122" t="e">
        <f ca="1">_xll.BDP($H467,CW$1)</f>
        <v>#NAME?</v>
      </c>
      <c r="CX467" s="34"/>
      <c r="CY467" s="34"/>
      <c r="CZ467" s="34"/>
      <c r="DA467" s="34"/>
      <c r="DB467" s="129"/>
      <c r="DC467" s="129"/>
      <c r="DD467" s="129"/>
      <c r="DE467" s="63"/>
      <c r="DF467" s="63"/>
      <c r="DH467" s="67"/>
      <c r="DI467" s="60"/>
      <c r="DJ467" s="60"/>
      <c r="DK467" s="60"/>
      <c r="DL467" s="67"/>
      <c r="DM467" s="60"/>
      <c r="DN467" s="67"/>
      <c r="DO467" s="60"/>
      <c r="DP467" s="63"/>
      <c r="DQ467" s="63"/>
      <c r="DR467" s="63"/>
      <c r="DS467" s="63"/>
      <c r="DT467" s="63"/>
      <c r="DU467" s="63"/>
      <c r="DV467" s="45"/>
      <c r="DW467" s="45"/>
      <c r="DX467" s="45"/>
      <c r="DY467" s="45"/>
      <c r="DZ467" s="45"/>
      <c r="EA467" s="45"/>
      <c r="EB467" s="29"/>
      <c r="EC467" s="45"/>
      <c r="ED467" s="29"/>
    </row>
    <row r="468" spans="1:134" hidden="1" x14ac:dyDescent="0.3">
      <c r="A468" t="str">
        <f t="shared" si="189"/>
        <v>14A</v>
      </c>
      <c r="B468">
        <v>14</v>
      </c>
      <c r="C468" s="31" t="s">
        <v>3295</v>
      </c>
      <c r="D468" s="31">
        <v>9</v>
      </c>
      <c r="E468" s="31">
        <v>1</v>
      </c>
      <c r="F468" s="33" t="s">
        <v>2463</v>
      </c>
      <c r="G468" s="31" t="s">
        <v>2462</v>
      </c>
      <c r="H468" s="24" t="s">
        <v>1186</v>
      </c>
      <c r="I468" s="24">
        <v>1421</v>
      </c>
      <c r="J468" s="25" t="str">
        <f t="shared" si="168"/>
        <v>1421ALL AU Equity</v>
      </c>
      <c r="K468" s="25" t="s">
        <v>1187</v>
      </c>
      <c r="L468" s="25">
        <v>0.5702546937342946</v>
      </c>
      <c r="M468" s="25">
        <v>0.58120866939337179</v>
      </c>
      <c r="N468" s="25">
        <v>0.22265547132146574</v>
      </c>
      <c r="O468" s="25">
        <v>0.26276678475762549</v>
      </c>
      <c r="P468" s="26">
        <v>20.826207166951711</v>
      </c>
      <c r="Q468" s="27">
        <v>15.276855921037091</v>
      </c>
      <c r="R468" s="27">
        <v>18.963910206712718</v>
      </c>
      <c r="S468" s="25">
        <v>33.404876262903741</v>
      </c>
      <c r="T468" s="28">
        <v>34.196314835746449</v>
      </c>
      <c r="U468" s="25">
        <v>-1.7583863187897352E-2</v>
      </c>
      <c r="V468" s="28">
        <v>-6.273466833541913E-2</v>
      </c>
      <c r="W468" s="28">
        <v>0.61458863951897247</v>
      </c>
      <c r="X468" s="28">
        <v>5.699797933584963E-2</v>
      </c>
      <c r="Y468" s="28">
        <v>17.733162183464554</v>
      </c>
      <c r="Z468" s="28">
        <v>15.981592016722622</v>
      </c>
      <c r="AA468" s="28">
        <v>2616100000</v>
      </c>
      <c r="AB468" s="28">
        <v>5786500000</v>
      </c>
      <c r="AC468" s="28" t="e">
        <v>#N/A</v>
      </c>
      <c r="AD468" s="30">
        <v>1182000000</v>
      </c>
      <c r="AE468" s="36">
        <v>0</v>
      </c>
      <c r="AF468" s="66" t="e">
        <f ca="1">_xll.BDP($H468,AF$1)/1000000</f>
        <v>#NAME?</v>
      </c>
      <c r="AG468" s="66" t="e">
        <f ca="1">_xll.BDP($H468,AG$1)</f>
        <v>#NAME?</v>
      </c>
      <c r="AH468" s="67" t="e">
        <f ca="1">_xll.BDP($H468,AH$1)</f>
        <v>#NAME?</v>
      </c>
      <c r="AI468" s="67" t="e">
        <f ca="1">_xll.BDP($H468,AI$1)</f>
        <v>#NAME?</v>
      </c>
      <c r="AJ468" s="67" t="e">
        <f ca="1">_xll.BDP($H468,AJ$1)</f>
        <v>#NAME?</v>
      </c>
      <c r="AK468" s="67" t="e">
        <f ca="1">_xll.BDP($H468,AK$1)</f>
        <v>#NAME?</v>
      </c>
      <c r="AL468" s="67" t="e">
        <f ca="1">_xll.BDP($H468,AL$1)</f>
        <v>#NAME?</v>
      </c>
      <c r="AM468" s="34" t="e">
        <f ca="1">_xll.BDP($H468,AM$1)</f>
        <v>#NAME?</v>
      </c>
      <c r="AN468" s="34" t="e">
        <f ca="1">_xll.BDP($H468,AN$1)</f>
        <v>#NAME?</v>
      </c>
      <c r="AO468" s="34" t="e">
        <f ca="1">_xll.BDP($H468,AO$1)</f>
        <v>#NAME?</v>
      </c>
      <c r="AP468" s="34" t="e">
        <f ca="1">_xll.BDP($H468,AP$1)</f>
        <v>#NAME?</v>
      </c>
      <c r="AQ468" s="129">
        <v>0.14326359999999999</v>
      </c>
      <c r="AR468" s="129">
        <v>0.29687419999999998</v>
      </c>
      <c r="AS468" s="129">
        <v>0.1141419</v>
      </c>
      <c r="AT468" s="63" t="s">
        <v>3998</v>
      </c>
      <c r="AU468" s="63" t="s">
        <v>3590</v>
      </c>
      <c r="AV468" t="str">
        <f t="shared" si="177"/>
        <v>09/07/1996</v>
      </c>
      <c r="AW468" s="67">
        <v>2.0080321584360665</v>
      </c>
      <c r="AX468" s="60">
        <f t="shared" si="178"/>
        <v>2.0080321584360665</v>
      </c>
      <c r="AY468" s="60">
        <f t="shared" si="179"/>
        <v>-14.27283499203245</v>
      </c>
      <c r="AZ468" s="60">
        <f t="shared" si="180"/>
        <v>-12.264802833596384</v>
      </c>
      <c r="BA468" s="67">
        <v>17.158064290216402</v>
      </c>
      <c r="BB468" s="60">
        <v>-121.95731994037197</v>
      </c>
      <c r="BC468" s="67">
        <v>-104.79925565015557</v>
      </c>
      <c r="BD468" s="60" t="e">
        <f ca="1">_xll.BDP($H468,BD$1)</f>
        <v>#NAME?</v>
      </c>
      <c r="BE468" s="60" t="e">
        <f t="shared" ca="1" si="181"/>
        <v>#NAME?</v>
      </c>
      <c r="BF468" s="63">
        <v>1272.7329999999999</v>
      </c>
      <c r="BG468" s="63">
        <v>1346.4</v>
      </c>
      <c r="BH468" s="63">
        <v>1457.7139999999999</v>
      </c>
      <c r="BI468" s="63">
        <v>1217.1490000000001</v>
      </c>
      <c r="BJ468" s="63">
        <v>1410.384</v>
      </c>
      <c r="BK468" s="63">
        <v>1470.7090000000001</v>
      </c>
      <c r="BL468" s="45">
        <f t="shared" ca="1" si="182"/>
        <v>0</v>
      </c>
      <c r="BM468" s="45">
        <f t="shared" ca="1" si="183"/>
        <v>0</v>
      </c>
      <c r="BN468" s="45">
        <f t="shared" ca="1" si="184"/>
        <v>0</v>
      </c>
      <c r="BO468" s="45">
        <f t="shared" ca="1" si="185"/>
        <v>0</v>
      </c>
      <c r="BP468" s="45">
        <f t="shared" ca="1" si="186"/>
        <v>0</v>
      </c>
      <c r="BQ468" s="45">
        <f t="shared" ca="1" si="187"/>
        <v>0</v>
      </c>
      <c r="BR468" s="29">
        <f t="shared" ca="1" si="188"/>
        <v>0</v>
      </c>
      <c r="CI468" s="125">
        <f t="shared" si="176"/>
        <v>0.5702546937342946</v>
      </c>
      <c r="CJ468">
        <f t="shared" si="169"/>
        <v>0</v>
      </c>
      <c r="CK468">
        <f t="shared" si="170"/>
        <v>0</v>
      </c>
      <c r="CL468">
        <f t="shared" si="171"/>
        <v>0</v>
      </c>
      <c r="CM468">
        <f t="shared" si="172"/>
        <v>0</v>
      </c>
      <c r="CN468">
        <f t="shared" si="173"/>
        <v>0</v>
      </c>
      <c r="CO468">
        <f t="shared" si="174"/>
        <v>0</v>
      </c>
      <c r="CP468">
        <f t="shared" si="175"/>
        <v>1</v>
      </c>
      <c r="CR468" t="e">
        <f ca="1">_xll.BDP($H468,CR$1)</f>
        <v>#NAME?</v>
      </c>
      <c r="CS468" t="e">
        <f ca="1">_xll.BDP($H468,CS$1)</f>
        <v>#NAME?</v>
      </c>
      <c r="CT468" s="121" t="e">
        <f ca="1">_xll.BDP($H468,CT$1)</f>
        <v>#NAME?</v>
      </c>
      <c r="CU468" s="122" t="e">
        <f ca="1">_xll.BDP($H468,CU$1)</f>
        <v>#NAME?</v>
      </c>
      <c r="CV468" s="122" t="e">
        <f ca="1">_xll.BDP($H468,CV$1)</f>
        <v>#NAME?</v>
      </c>
      <c r="CW468" s="122" t="e">
        <f ca="1">_xll.BDP($H468,CW$1)</f>
        <v>#NAME?</v>
      </c>
      <c r="CX468" s="34"/>
      <c r="CY468" s="34"/>
      <c r="CZ468" s="34"/>
      <c r="DA468" s="34"/>
      <c r="DB468" s="129"/>
      <c r="DC468" s="129"/>
      <c r="DD468" s="129"/>
      <c r="DE468" s="63"/>
      <c r="DF468" s="63"/>
      <c r="DH468" s="67"/>
      <c r="DI468" s="60"/>
      <c r="DJ468" s="60"/>
      <c r="DK468" s="60"/>
      <c r="DL468" s="67"/>
      <c r="DM468" s="60"/>
      <c r="DN468" s="67"/>
      <c r="DO468" s="60"/>
      <c r="DP468" s="63"/>
      <c r="DQ468" s="63"/>
      <c r="DR468" s="63"/>
      <c r="DS468" s="63"/>
      <c r="DT468" s="63"/>
      <c r="DU468" s="63"/>
      <c r="DV468" s="45"/>
      <c r="DW468" s="45"/>
      <c r="DX468" s="45"/>
      <c r="DY468" s="45"/>
      <c r="DZ468" s="45"/>
      <c r="EA468" s="45"/>
      <c r="EB468" s="29"/>
      <c r="EC468" s="45"/>
      <c r="ED468" s="29"/>
    </row>
    <row r="469" spans="1:134" hidden="1" x14ac:dyDescent="0.3">
      <c r="A469" t="str">
        <f t="shared" si="189"/>
        <v>14A</v>
      </c>
      <c r="B469">
        <v>14</v>
      </c>
      <c r="C469" s="31" t="s">
        <v>3295</v>
      </c>
      <c r="D469" s="31">
        <v>9</v>
      </c>
      <c r="E469" s="31">
        <v>4</v>
      </c>
      <c r="F469" s="33">
        <v>0.12</v>
      </c>
      <c r="G469" s="31" t="s">
        <v>2409</v>
      </c>
      <c r="H469" s="24" t="s">
        <v>422</v>
      </c>
      <c r="I469" s="24">
        <v>1422</v>
      </c>
      <c r="J469" s="25" t="str">
        <f t="shared" si="168"/>
        <v>1422ATEN US Equity</v>
      </c>
      <c r="K469" s="25" t="s">
        <v>1119</v>
      </c>
      <c r="L469" s="25">
        <v>-7.8582379907931862E-2</v>
      </c>
      <c r="M469" s="25">
        <v>1.073976248163006</v>
      </c>
      <c r="N469" s="25">
        <v>-8.0584872524610246E-2</v>
      </c>
      <c r="O469" s="25">
        <v>1.0468051334662511</v>
      </c>
      <c r="P469" s="26">
        <v>25.481604426002608</v>
      </c>
      <c r="Q469" s="27">
        <v>21.684410195613516</v>
      </c>
      <c r="R469" s="27">
        <v>24.337695032346829</v>
      </c>
      <c r="S469" s="25">
        <v>11.648301073564474</v>
      </c>
      <c r="T469" s="28">
        <v>23.478087166206507</v>
      </c>
      <c r="U469" s="25">
        <v>-0.35169033001810779</v>
      </c>
      <c r="V469" s="28">
        <v>-1.9753974435332387</v>
      </c>
      <c r="W469" s="28">
        <v>0.49040787851695317</v>
      </c>
      <c r="X469" s="28" t="e">
        <v>#N/A</v>
      </c>
      <c r="Y469" s="28">
        <v>3.5757323270481232</v>
      </c>
      <c r="Z469" s="28" t="e">
        <v>#N/A</v>
      </c>
      <c r="AA469" s="28">
        <v>50354000</v>
      </c>
      <c r="AB469" s="28">
        <v>51661000</v>
      </c>
      <c r="AC469" s="28" t="e">
        <v>#N/A</v>
      </c>
      <c r="AD469" s="30" t="e">
        <v>#N/A</v>
      </c>
      <c r="AE469" s="36">
        <v>0</v>
      </c>
      <c r="AF469" s="66" t="e">
        <f ca="1">_xll.BDP($H469,AF$1)/1000000</f>
        <v>#NAME?</v>
      </c>
      <c r="AG469" s="66" t="e">
        <f ca="1">_xll.BDP($H469,AG$1)</f>
        <v>#NAME?</v>
      </c>
      <c r="AH469" s="67" t="e">
        <f ca="1">_xll.BDP($H469,AH$1)</f>
        <v>#NAME?</v>
      </c>
      <c r="AI469" s="67" t="e">
        <f ca="1">_xll.BDP($H469,AI$1)</f>
        <v>#NAME?</v>
      </c>
      <c r="AJ469" s="67" t="e">
        <f ca="1">_xll.BDP($H469,AJ$1)</f>
        <v>#NAME?</v>
      </c>
      <c r="AK469" s="67" t="e">
        <f ca="1">_xll.BDP($H469,AK$1)</f>
        <v>#NAME?</v>
      </c>
      <c r="AL469" s="67" t="e">
        <f ca="1">_xll.BDP($H469,AL$1)</f>
        <v>#NAME?</v>
      </c>
      <c r="AM469" s="34" t="e">
        <f ca="1">_xll.BDP($H469,AM$1)</f>
        <v>#NAME?</v>
      </c>
      <c r="AN469" s="34" t="e">
        <f ca="1">_xll.BDP($H469,AN$1)</f>
        <v>#NAME?</v>
      </c>
      <c r="AO469" s="34" t="e">
        <f ca="1">_xll.BDP($H469,AO$1)</f>
        <v>#NAME?</v>
      </c>
      <c r="AP469" s="34" t="e">
        <f ca="1">_xll.BDP($H469,AP$1)</f>
        <v>#NAME?</v>
      </c>
      <c r="AQ469" s="129" t="e">
        <v>#VALUE!</v>
      </c>
      <c r="AR469" s="129" t="e">
        <v>#VALUE!</v>
      </c>
      <c r="AS469" s="129">
        <v>0.127861</v>
      </c>
      <c r="AT469" s="63" t="s">
        <v>3591</v>
      </c>
      <c r="AU469" s="63" t="s">
        <v>3591</v>
      </c>
      <c r="AV469" t="str">
        <f t="shared" si="177"/>
        <v>21/03/2014</v>
      </c>
      <c r="AW469" s="67">
        <v>1.6506189452240854</v>
      </c>
      <c r="AX469" s="60">
        <f t="shared" si="178"/>
        <v>1.6506189452240854</v>
      </c>
      <c r="AY469" s="60">
        <f t="shared" ca="1" si="179"/>
        <v>0</v>
      </c>
      <c r="AZ469" s="60">
        <f t="shared" ca="1" si="180"/>
        <v>1.6506189452240854</v>
      </c>
      <c r="BA469" s="67">
        <v>0</v>
      </c>
      <c r="BB469" s="60">
        <v>0</v>
      </c>
      <c r="BC469" s="67" t="s">
        <v>3317</v>
      </c>
      <c r="BD469" s="60" t="e">
        <f ca="1">_xll.BDP($H469,BD$1)</f>
        <v>#NAME?</v>
      </c>
      <c r="BE469" s="60" t="e">
        <f t="shared" ca="1" si="181"/>
        <v>#NAME?</v>
      </c>
      <c r="BF469" s="63">
        <v>60.367000000000004</v>
      </c>
      <c r="BG469" s="63">
        <v>70.5</v>
      </c>
      <c r="BH469" s="63">
        <v>76</v>
      </c>
      <c r="BI469" s="63">
        <v>41.4</v>
      </c>
      <c r="BJ469" s="63">
        <v>59.9</v>
      </c>
      <c r="BK469" s="63">
        <v>77.113</v>
      </c>
      <c r="BL469" s="45">
        <f t="shared" ca="1" si="182"/>
        <v>0</v>
      </c>
      <c r="BM469" s="45">
        <f t="shared" ca="1" si="183"/>
        <v>0</v>
      </c>
      <c r="BN469" s="45">
        <f t="shared" ca="1" si="184"/>
        <v>0</v>
      </c>
      <c r="BO469" s="45">
        <f t="shared" ca="1" si="185"/>
        <v>0</v>
      </c>
      <c r="BP469" s="45">
        <f t="shared" ca="1" si="186"/>
        <v>0</v>
      </c>
      <c r="BQ469" s="45">
        <f t="shared" ca="1" si="187"/>
        <v>0</v>
      </c>
      <c r="BR469" s="29">
        <f t="shared" ca="1" si="188"/>
        <v>0</v>
      </c>
      <c r="CI469" s="125">
        <f t="shared" si="176"/>
        <v>-7.8582379907931862E-2</v>
      </c>
      <c r="CJ469">
        <f t="shared" si="169"/>
        <v>0</v>
      </c>
      <c r="CK469">
        <f t="shared" si="170"/>
        <v>0</v>
      </c>
      <c r="CL469">
        <f t="shared" si="171"/>
        <v>0</v>
      </c>
      <c r="CM469">
        <f t="shared" si="172"/>
        <v>0</v>
      </c>
      <c r="CN469">
        <f t="shared" si="173"/>
        <v>0</v>
      </c>
      <c r="CO469">
        <f t="shared" si="174"/>
        <v>0</v>
      </c>
      <c r="CP469">
        <f t="shared" si="175"/>
        <v>1</v>
      </c>
      <c r="CR469" t="e">
        <f ca="1">_xll.BDP($H469,CR$1)</f>
        <v>#NAME?</v>
      </c>
      <c r="CS469" t="e">
        <f ca="1">_xll.BDP($H469,CS$1)</f>
        <v>#NAME?</v>
      </c>
      <c r="CT469" s="121" t="e">
        <f ca="1">_xll.BDP($H469,CT$1)</f>
        <v>#NAME?</v>
      </c>
      <c r="CU469" s="122" t="e">
        <f ca="1">_xll.BDP($H469,CU$1)</f>
        <v>#NAME?</v>
      </c>
      <c r="CV469" s="122" t="e">
        <f ca="1">_xll.BDP($H469,CV$1)</f>
        <v>#NAME?</v>
      </c>
      <c r="CW469" s="122" t="e">
        <f ca="1">_xll.BDP($H469,CW$1)</f>
        <v>#NAME?</v>
      </c>
      <c r="CX469" s="34"/>
      <c r="CY469" s="34"/>
      <c r="CZ469" s="34"/>
      <c r="DA469" s="34"/>
      <c r="DB469" s="129"/>
      <c r="DC469" s="129"/>
      <c r="DD469" s="129"/>
      <c r="DE469" s="63"/>
      <c r="DF469" s="63"/>
      <c r="DH469" s="67"/>
      <c r="DI469" s="60"/>
      <c r="DJ469" s="60"/>
      <c r="DK469" s="60"/>
      <c r="DL469" s="67"/>
      <c r="DM469" s="60"/>
      <c r="DN469" s="67"/>
      <c r="DO469" s="60"/>
      <c r="DP469" s="63"/>
      <c r="DQ469" s="63"/>
      <c r="DR469" s="63"/>
      <c r="DS469" s="63"/>
      <c r="DT469" s="63"/>
      <c r="DU469" s="63"/>
      <c r="DV469" s="45"/>
      <c r="DW469" s="45"/>
      <c r="DX469" s="45"/>
      <c r="DY469" s="45"/>
      <c r="DZ469" s="45"/>
      <c r="EA469" s="45"/>
      <c r="EB469" s="29"/>
      <c r="EC469" s="45"/>
      <c r="ED469" s="29"/>
    </row>
    <row r="470" spans="1:134" hidden="1" x14ac:dyDescent="0.3">
      <c r="A470" t="str">
        <f t="shared" si="189"/>
        <v>14A</v>
      </c>
      <c r="B470">
        <v>14</v>
      </c>
      <c r="C470" s="31" t="s">
        <v>3295</v>
      </c>
      <c r="D470" s="31">
        <v>9</v>
      </c>
      <c r="E470" s="31">
        <v>4</v>
      </c>
      <c r="F470" s="33">
        <v>0.11</v>
      </c>
      <c r="G470" s="31" t="s">
        <v>2563</v>
      </c>
      <c r="H470" s="24" t="s">
        <v>1514</v>
      </c>
      <c r="I470" s="24">
        <v>1423</v>
      </c>
      <c r="J470" s="25" t="str">
        <f t="shared" si="168"/>
        <v>1423RI FP Equity</v>
      </c>
      <c r="K470" s="25" t="s">
        <v>1515</v>
      </c>
      <c r="L470" s="25">
        <v>0.14472483859486224</v>
      </c>
      <c r="M470" s="25">
        <v>0.16152450090744103</v>
      </c>
      <c r="N470" s="25">
        <v>0.10950436334397839</v>
      </c>
      <c r="O470" s="25">
        <v>0.12162868282487238</v>
      </c>
      <c r="P470" s="26">
        <v>11.654292848883005</v>
      </c>
      <c r="Q470" s="27">
        <v>8.8515395861607402</v>
      </c>
      <c r="R470" s="27">
        <v>14.907372870819346</v>
      </c>
      <c r="S470" s="25">
        <v>30.96451671936186</v>
      </c>
      <c r="T470" s="28">
        <v>31.838145967666573</v>
      </c>
      <c r="U470" s="25">
        <v>0.32681882069473261</v>
      </c>
      <c r="V470" s="28">
        <v>2.5215595145881746</v>
      </c>
      <c r="W470" s="28">
        <v>0.45445423728813561</v>
      </c>
      <c r="X470" s="28">
        <v>2.4476734129043418E-2</v>
      </c>
      <c r="Y470" s="28">
        <v>6.9306517449650924</v>
      </c>
      <c r="Z470" s="28">
        <v>8.7226000434410764</v>
      </c>
      <c r="AA470" s="28">
        <v>18734000000</v>
      </c>
      <c r="AB470" s="28">
        <v>24879000000</v>
      </c>
      <c r="AC470" s="28">
        <v>44000000</v>
      </c>
      <c r="AD470" s="30">
        <v>1941000000</v>
      </c>
      <c r="AE470" s="36">
        <v>2.2668727460072129E-2</v>
      </c>
      <c r="AF470" s="66" t="e">
        <f ca="1">_xll.BDP($H470,AF$1)/1000000</f>
        <v>#NAME?</v>
      </c>
      <c r="AG470" s="66" t="e">
        <f ca="1">_xll.BDP($H470,AG$1)</f>
        <v>#NAME?</v>
      </c>
      <c r="AH470" s="67" t="e">
        <f ca="1">_xll.BDP($H470,AH$1)</f>
        <v>#NAME?</v>
      </c>
      <c r="AI470" s="67" t="e">
        <f ca="1">_xll.BDP($H470,AI$1)</f>
        <v>#NAME?</v>
      </c>
      <c r="AJ470" s="67" t="e">
        <f ca="1">_xll.BDP($H470,AJ$1)</f>
        <v>#NAME?</v>
      </c>
      <c r="AK470" s="67" t="e">
        <f ca="1">_xll.BDP($H470,AK$1)</f>
        <v>#NAME?</v>
      </c>
      <c r="AL470" s="67" t="e">
        <f ca="1">_xll.BDP($H470,AL$1)</f>
        <v>#NAME?</v>
      </c>
      <c r="AM470" s="34" t="e">
        <f ca="1">_xll.BDP($H470,AM$1)</f>
        <v>#NAME?</v>
      </c>
      <c r="AN470" s="34" t="e">
        <f ca="1">_xll.BDP($H470,AN$1)</f>
        <v>#NAME?</v>
      </c>
      <c r="AO470" s="34" t="e">
        <f ca="1">_xll.BDP($H470,AO$1)</f>
        <v>#NAME?</v>
      </c>
      <c r="AP470" s="34" t="e">
        <f ca="1">_xll.BDP($H470,AP$1)</f>
        <v>#NAME?</v>
      </c>
      <c r="AQ470" s="129">
        <v>0.12095330000000001</v>
      </c>
      <c r="AR470" s="129">
        <v>0.1020727</v>
      </c>
      <c r="AS470" s="129">
        <v>9.9084810000000009E-2</v>
      </c>
      <c r="AT470" s="63" t="s">
        <v>3998</v>
      </c>
      <c r="AU470" s="63" t="s">
        <v>3317</v>
      </c>
      <c r="AV470" t="str">
        <f t="shared" si="177"/>
        <v>#N/A N/A</v>
      </c>
      <c r="AW470" s="67">
        <v>2.2928039134288247</v>
      </c>
      <c r="AX470" s="60">
        <f t="shared" si="178"/>
        <v>2.2928039134288247</v>
      </c>
      <c r="AY470" s="60">
        <f t="shared" si="179"/>
        <v>0</v>
      </c>
      <c r="AZ470" s="60">
        <f t="shared" si="180"/>
        <v>2.2928039134288247</v>
      </c>
      <c r="BA470" s="67">
        <v>51.807799740609326</v>
      </c>
      <c r="BB470" s="60">
        <v>0</v>
      </c>
      <c r="BC470" s="67">
        <v>51.807799740609326</v>
      </c>
      <c r="BD470" s="60" t="e">
        <f ca="1">_xll.BDP($H470,BD$1)</f>
        <v>#NAME?</v>
      </c>
      <c r="BE470" s="60" t="e">
        <f t="shared" ca="1" si="181"/>
        <v>#NAME?</v>
      </c>
      <c r="BF470" s="63">
        <v>2403.75</v>
      </c>
      <c r="BG470" s="63">
        <v>2497.143</v>
      </c>
      <c r="BH470" s="63">
        <v>2699.65</v>
      </c>
      <c r="BI470" s="63">
        <v>1601.8230000000001</v>
      </c>
      <c r="BJ470" s="63">
        <v>2018.8410000000001</v>
      </c>
      <c r="BK470" s="63">
        <v>2208.56</v>
      </c>
      <c r="BL470" s="45">
        <f t="shared" ca="1" si="182"/>
        <v>0</v>
      </c>
      <c r="BM470" s="45">
        <f t="shared" ca="1" si="183"/>
        <v>0</v>
      </c>
      <c r="BN470" s="45">
        <f t="shared" ca="1" si="184"/>
        <v>0</v>
      </c>
      <c r="BO470" s="45">
        <f t="shared" ca="1" si="185"/>
        <v>0</v>
      </c>
      <c r="BP470" s="45">
        <f t="shared" ca="1" si="186"/>
        <v>0</v>
      </c>
      <c r="BQ470" s="45">
        <f t="shared" ca="1" si="187"/>
        <v>0</v>
      </c>
      <c r="BR470" s="29">
        <f t="shared" ca="1" si="188"/>
        <v>0</v>
      </c>
      <c r="CI470" s="125">
        <f t="shared" si="176"/>
        <v>0.14472483859486224</v>
      </c>
      <c r="CJ470">
        <f t="shared" si="169"/>
        <v>0</v>
      </c>
      <c r="CK470">
        <f t="shared" si="170"/>
        <v>0</v>
      </c>
      <c r="CL470">
        <f t="shared" si="171"/>
        <v>1</v>
      </c>
      <c r="CM470">
        <f t="shared" si="172"/>
        <v>0</v>
      </c>
      <c r="CN470">
        <f t="shared" si="173"/>
        <v>0</v>
      </c>
      <c r="CO470">
        <f t="shared" si="174"/>
        <v>0</v>
      </c>
      <c r="CP470">
        <f t="shared" si="175"/>
        <v>0</v>
      </c>
      <c r="CR470" t="e">
        <f ca="1">_xll.BDP($H470,CR$1)</f>
        <v>#NAME?</v>
      </c>
      <c r="CS470" t="e">
        <f ca="1">_xll.BDP($H470,CS$1)</f>
        <v>#NAME?</v>
      </c>
      <c r="CT470" s="121" t="e">
        <f ca="1">_xll.BDP($H470,CT$1)</f>
        <v>#NAME?</v>
      </c>
      <c r="CU470" s="122" t="e">
        <f ca="1">_xll.BDP($H470,CU$1)</f>
        <v>#NAME?</v>
      </c>
      <c r="CV470" s="122" t="e">
        <f ca="1">_xll.BDP($H470,CV$1)</f>
        <v>#NAME?</v>
      </c>
      <c r="CW470" s="122" t="e">
        <f ca="1">_xll.BDP($H470,CW$1)</f>
        <v>#NAME?</v>
      </c>
      <c r="CX470" s="34"/>
      <c r="CY470" s="34"/>
      <c r="CZ470" s="34"/>
      <c r="DA470" s="34"/>
      <c r="DB470" s="129"/>
      <c r="DC470" s="129"/>
      <c r="DD470" s="129"/>
      <c r="DE470" s="63"/>
      <c r="DF470" s="63"/>
      <c r="DH470" s="67"/>
      <c r="DI470" s="60"/>
      <c r="DJ470" s="60"/>
      <c r="DK470" s="60"/>
      <c r="DL470" s="67"/>
      <c r="DM470" s="60"/>
      <c r="DN470" s="67"/>
      <c r="DO470" s="60"/>
      <c r="DP470" s="63"/>
      <c r="DQ470" s="63"/>
      <c r="DR470" s="63"/>
      <c r="DS470" s="63"/>
      <c r="DT470" s="63"/>
      <c r="DU470" s="63"/>
      <c r="DV470" s="45"/>
      <c r="DW470" s="45"/>
      <c r="DX470" s="45"/>
      <c r="DY470" s="45"/>
      <c r="DZ470" s="45"/>
      <c r="EA470" s="45"/>
      <c r="EB470" s="29"/>
      <c r="EC470" s="45"/>
      <c r="ED470" s="29"/>
    </row>
    <row r="471" spans="1:134" hidden="1" x14ac:dyDescent="0.3">
      <c r="A471" t="str">
        <f t="shared" si="189"/>
        <v>14A</v>
      </c>
      <c r="B471">
        <v>14</v>
      </c>
      <c r="C471" s="31" t="s">
        <v>3295</v>
      </c>
      <c r="D471" s="31">
        <v>10</v>
      </c>
      <c r="E471" s="31">
        <v>1</v>
      </c>
      <c r="F471" s="33">
        <v>0.3</v>
      </c>
      <c r="G471" s="31" t="s">
        <v>2754</v>
      </c>
      <c r="H471" s="24" t="s">
        <v>2755</v>
      </c>
      <c r="I471" s="24">
        <v>1424</v>
      </c>
      <c r="J471" s="25" t="str">
        <f t="shared" si="168"/>
        <v>1424BAHNB SS Equity</v>
      </c>
      <c r="K471" s="25" t="s">
        <v>2756</v>
      </c>
      <c r="L471" s="25">
        <v>0.25894733214373317</v>
      </c>
      <c r="M471" s="25">
        <v>5.9062199963671276</v>
      </c>
      <c r="N471" s="25">
        <v>4.3815568064176933</v>
      </c>
      <c r="O471" s="25">
        <v>3.5007998031253846</v>
      </c>
      <c r="P471" s="26">
        <v>32.861007557305051</v>
      </c>
      <c r="Q471" s="27">
        <v>25.811669816808113</v>
      </c>
      <c r="R471" s="27">
        <v>33.919597306058833</v>
      </c>
      <c r="S471" s="25">
        <v>15.484511925852811</v>
      </c>
      <c r="T471" s="28">
        <v>16.923759772109801</v>
      </c>
      <c r="U471" s="25">
        <v>-0.47025802196484434</v>
      </c>
      <c r="V471" s="28">
        <v>-1.8715622783585111</v>
      </c>
      <c r="W471" s="28">
        <v>0.48188676508811568</v>
      </c>
      <c r="X471" s="28" t="e">
        <v>#N/A</v>
      </c>
      <c r="Y471" s="28">
        <v>11.14906031987613</v>
      </c>
      <c r="Z471" s="28">
        <v>18.048777648060145</v>
      </c>
      <c r="AA471" s="28">
        <v>38537000</v>
      </c>
      <c r="AB471" s="28">
        <v>65016000</v>
      </c>
      <c r="AC471" s="28" t="e">
        <v>#N/A</v>
      </c>
      <c r="AD471" s="30">
        <v>310606000</v>
      </c>
      <c r="AE471" s="36">
        <v>0</v>
      </c>
      <c r="AF471" s="66" t="e">
        <f ca="1">_xll.BDP($H471,AF$1)/1000000</f>
        <v>#NAME?</v>
      </c>
      <c r="AG471" s="66" t="e">
        <f ca="1">_xll.BDP($H471,AG$1)</f>
        <v>#NAME?</v>
      </c>
      <c r="AH471" s="67" t="e">
        <f ca="1">_xll.BDP($H471,AH$1)</f>
        <v>#NAME?</v>
      </c>
      <c r="AI471" s="67" t="e">
        <f ca="1">_xll.BDP($H471,AI$1)</f>
        <v>#NAME?</v>
      </c>
      <c r="AJ471" s="67" t="e">
        <f ca="1">_xll.BDP($H471,AJ$1)</f>
        <v>#NAME?</v>
      </c>
      <c r="AK471" s="67" t="e">
        <f ca="1">_xll.BDP($H471,AK$1)</f>
        <v>#NAME?</v>
      </c>
      <c r="AL471" s="67" t="e">
        <f ca="1">_xll.BDP($H471,AL$1)</f>
        <v>#NAME?</v>
      </c>
      <c r="AM471" s="34" t="e">
        <f ca="1">_xll.BDP($H471,AM$1)</f>
        <v>#NAME?</v>
      </c>
      <c r="AN471" s="34" t="e">
        <f ca="1">_xll.BDP($H471,AN$1)</f>
        <v>#NAME?</v>
      </c>
      <c r="AO471" s="34" t="e">
        <f ca="1">_xll.BDP($H471,AO$1)</f>
        <v>#NAME?</v>
      </c>
      <c r="AP471" s="34" t="e">
        <f ca="1">_xll.BDP($H471,AP$1)</f>
        <v>#NAME?</v>
      </c>
      <c r="AQ471" s="129" t="e">
        <v>#VALUE!</v>
      </c>
      <c r="AR471" s="129">
        <v>0.30844759999999999</v>
      </c>
      <c r="AS471" s="129">
        <v>0.15736549999999999</v>
      </c>
      <c r="AT471" s="63" t="s">
        <v>4085</v>
      </c>
      <c r="AU471" s="63" t="s">
        <v>3317</v>
      </c>
      <c r="AV471" t="str">
        <f t="shared" si="177"/>
        <v>19/12/2007</v>
      </c>
      <c r="AW471" s="67">
        <v>2.9726516052318672</v>
      </c>
      <c r="AX471" s="60">
        <f t="shared" si="178"/>
        <v>2.9726516052318672</v>
      </c>
      <c r="AY471" s="60">
        <f t="shared" si="179"/>
        <v>0</v>
      </c>
      <c r="AZ471" s="60">
        <f t="shared" si="180"/>
        <v>2.9726516052318672</v>
      </c>
      <c r="BA471" s="67">
        <v>105.13383524996229</v>
      </c>
      <c r="BB471" s="60">
        <v>0</v>
      </c>
      <c r="BC471" s="67">
        <v>105.13383524996229</v>
      </c>
      <c r="BD471" s="60" t="e">
        <f ca="1">_xll.BDP($H471,BD$1)</f>
        <v>#NAME?</v>
      </c>
      <c r="BE471" s="60" t="e">
        <f t="shared" ca="1" si="181"/>
        <v>#NAME?</v>
      </c>
      <c r="BF471" s="63" t="s">
        <v>3317</v>
      </c>
      <c r="BG471" s="63" t="s">
        <v>3317</v>
      </c>
      <c r="BH471" s="63" t="s">
        <v>3317</v>
      </c>
      <c r="BI471" s="63" t="s">
        <v>3317</v>
      </c>
      <c r="BJ471" s="63" t="s">
        <v>3317</v>
      </c>
      <c r="BK471" s="63" t="s">
        <v>3317</v>
      </c>
      <c r="BL471" s="45">
        <f t="shared" ca="1" si="182"/>
        <v>0</v>
      </c>
      <c r="BM471" s="45">
        <f t="shared" ca="1" si="183"/>
        <v>0</v>
      </c>
      <c r="BN471" s="45">
        <f t="shared" ca="1" si="184"/>
        <v>0</v>
      </c>
      <c r="BO471" s="45">
        <f t="shared" ca="1" si="185"/>
        <v>0</v>
      </c>
      <c r="BP471" s="45">
        <f t="shared" ca="1" si="186"/>
        <v>0</v>
      </c>
      <c r="BQ471" s="45">
        <f t="shared" ca="1" si="187"/>
        <v>0</v>
      </c>
      <c r="BR471" s="29">
        <f t="shared" ca="1" si="188"/>
        <v>0</v>
      </c>
      <c r="CI471" s="125">
        <f t="shared" si="176"/>
        <v>0.25894733214373317</v>
      </c>
      <c r="CJ471">
        <f t="shared" si="169"/>
        <v>0</v>
      </c>
      <c r="CK471">
        <f t="shared" si="170"/>
        <v>0</v>
      </c>
      <c r="CL471">
        <f t="shared" si="171"/>
        <v>0</v>
      </c>
      <c r="CM471">
        <f t="shared" si="172"/>
        <v>1</v>
      </c>
      <c r="CN471">
        <f t="shared" si="173"/>
        <v>0</v>
      </c>
      <c r="CO471">
        <f t="shared" si="174"/>
        <v>0</v>
      </c>
      <c r="CP471">
        <f t="shared" si="175"/>
        <v>0</v>
      </c>
      <c r="CR471" t="e">
        <f ca="1">_xll.BDP($H471,CR$1)</f>
        <v>#NAME?</v>
      </c>
      <c r="CS471" t="e">
        <f ca="1">_xll.BDP($H471,CS$1)</f>
        <v>#NAME?</v>
      </c>
      <c r="CT471" s="121" t="e">
        <f ca="1">_xll.BDP($H471,CT$1)</f>
        <v>#NAME?</v>
      </c>
      <c r="CU471" s="122" t="e">
        <f ca="1">_xll.BDP($H471,CU$1)</f>
        <v>#NAME?</v>
      </c>
      <c r="CV471" s="122" t="e">
        <f ca="1">_xll.BDP($H471,CV$1)</f>
        <v>#NAME?</v>
      </c>
      <c r="CW471" s="122" t="e">
        <f ca="1">_xll.BDP($H471,CW$1)</f>
        <v>#NAME?</v>
      </c>
      <c r="CX471" s="34"/>
      <c r="CY471" s="34"/>
      <c r="CZ471" s="34"/>
      <c r="DA471" s="34"/>
      <c r="DB471" s="129"/>
      <c r="DC471" s="129"/>
      <c r="DD471" s="129"/>
      <c r="DE471" s="63"/>
      <c r="DF471" s="63"/>
      <c r="DH471" s="67"/>
      <c r="DI471" s="60"/>
      <c r="DJ471" s="60"/>
      <c r="DK471" s="60"/>
      <c r="DL471" s="67"/>
      <c r="DM471" s="60"/>
      <c r="DN471" s="67"/>
      <c r="DO471" s="60"/>
      <c r="DP471" s="63"/>
      <c r="DQ471" s="63"/>
      <c r="DR471" s="63"/>
      <c r="DS471" s="63"/>
      <c r="DT471" s="63"/>
      <c r="DU471" s="63"/>
      <c r="DV471" s="45"/>
      <c r="DW471" s="45"/>
      <c r="DX471" s="45"/>
      <c r="DY471" s="45"/>
      <c r="DZ471" s="45"/>
      <c r="EA471" s="45"/>
      <c r="EB471" s="29"/>
      <c r="EC471" s="45"/>
      <c r="ED471" s="29"/>
    </row>
    <row r="472" spans="1:134" hidden="1" x14ac:dyDescent="0.3">
      <c r="A472" t="str">
        <f t="shared" si="189"/>
        <v>14A</v>
      </c>
      <c r="B472">
        <v>14</v>
      </c>
      <c r="C472" s="31" t="s">
        <v>3295</v>
      </c>
      <c r="D472" s="31">
        <v>10</v>
      </c>
      <c r="E472" s="31">
        <v>5</v>
      </c>
      <c r="F472" s="33">
        <v>0.13</v>
      </c>
      <c r="G472" s="31" t="s">
        <v>3106</v>
      </c>
      <c r="H472" s="24" t="s">
        <v>2077</v>
      </c>
      <c r="I472" s="24">
        <v>1425</v>
      </c>
      <c r="J472" s="25" t="str">
        <f t="shared" si="168"/>
        <v>1425ANDR AV Equity</v>
      </c>
      <c r="K472" s="25" t="s">
        <v>2078</v>
      </c>
      <c r="L472" s="25">
        <v>1.171094733638923</v>
      </c>
      <c r="M472" s="25">
        <v>2.071558963125228</v>
      </c>
      <c r="N472" s="25">
        <v>0.36338466918929807</v>
      </c>
      <c r="O472" s="25">
        <v>0.53482891884249217</v>
      </c>
      <c r="P472" s="26">
        <v>20.929509725334945</v>
      </c>
      <c r="Q472" s="27">
        <v>15.547635795963103</v>
      </c>
      <c r="R472" s="27">
        <v>26.319627531272786</v>
      </c>
      <c r="S472" s="25">
        <v>9.9084284180557312</v>
      </c>
      <c r="T472" s="28">
        <v>10.64444709594453</v>
      </c>
      <c r="U472" s="25">
        <v>-4.6650701700402669E-2</v>
      </c>
      <c r="V472" s="28">
        <v>-0.4048531289910598</v>
      </c>
      <c r="W472" s="28">
        <v>0.22598589931189611</v>
      </c>
      <c r="X472" s="28">
        <v>3.4429051561603412E-2</v>
      </c>
      <c r="Y472" s="28">
        <v>7.6046875521425221</v>
      </c>
      <c r="Z472" s="28">
        <v>15.560274194597667</v>
      </c>
      <c r="AA472" s="28">
        <v>273900000</v>
      </c>
      <c r="AB472" s="28">
        <v>1060900000</v>
      </c>
      <c r="AC472" s="28" t="e">
        <v>#N/A</v>
      </c>
      <c r="AD472" s="30">
        <v>218300000</v>
      </c>
      <c r="AE472" s="36">
        <v>0</v>
      </c>
      <c r="AF472" s="66" t="e">
        <f ca="1">_xll.BDP($H472,AF$1)/1000000</f>
        <v>#NAME?</v>
      </c>
      <c r="AG472" s="66" t="e">
        <f ca="1">_xll.BDP($H472,AG$1)</f>
        <v>#NAME?</v>
      </c>
      <c r="AH472" s="67" t="e">
        <f ca="1">_xll.BDP($H472,AH$1)</f>
        <v>#NAME?</v>
      </c>
      <c r="AI472" s="67" t="e">
        <f ca="1">_xll.BDP($H472,AI$1)</f>
        <v>#NAME?</v>
      </c>
      <c r="AJ472" s="67" t="e">
        <f ca="1">_xll.BDP($H472,AJ$1)</f>
        <v>#NAME?</v>
      </c>
      <c r="AK472" s="67" t="e">
        <f ca="1">_xll.BDP($H472,AK$1)</f>
        <v>#NAME?</v>
      </c>
      <c r="AL472" s="67" t="e">
        <f ca="1">_xll.BDP($H472,AL$1)</f>
        <v>#NAME?</v>
      </c>
      <c r="AM472" s="34" t="e">
        <f ca="1">_xll.BDP($H472,AM$1)</f>
        <v>#NAME?</v>
      </c>
      <c r="AN472" s="34" t="e">
        <f ca="1">_xll.BDP($H472,AN$1)</f>
        <v>#NAME?</v>
      </c>
      <c r="AO472" s="34" t="e">
        <f ca="1">_xll.BDP($H472,AO$1)</f>
        <v>#NAME?</v>
      </c>
      <c r="AP472" s="34" t="e">
        <f ca="1">_xll.BDP($H472,AP$1)</f>
        <v>#NAME?</v>
      </c>
      <c r="AQ472" s="129">
        <v>0.18334449999999999</v>
      </c>
      <c r="AR472" s="129">
        <v>3.4252350000000001E-2</v>
      </c>
      <c r="AS472" s="129">
        <v>5.0821680000000001E-2</v>
      </c>
      <c r="AT472" s="63" t="s">
        <v>3592</v>
      </c>
      <c r="AU472" s="63" t="s">
        <v>3592</v>
      </c>
      <c r="AV472" t="str">
        <f t="shared" si="177"/>
        <v>25/06/2001</v>
      </c>
      <c r="AW472" s="67">
        <v>4.1999998092651367</v>
      </c>
      <c r="AX472" s="60">
        <f t="shared" si="178"/>
        <v>4.1999998092651367</v>
      </c>
      <c r="AY472" s="60">
        <f t="shared" si="179"/>
        <v>0</v>
      </c>
      <c r="AZ472" s="60">
        <f t="shared" si="180"/>
        <v>4.1999998092651367</v>
      </c>
      <c r="BA472" s="67">
        <v>50.884433613033629</v>
      </c>
      <c r="BB472" s="60">
        <v>0</v>
      </c>
      <c r="BC472" s="67" t="s">
        <v>3317</v>
      </c>
      <c r="BD472" s="60" t="e">
        <f ca="1">_xll.BDP($H472,BD$1)</f>
        <v>#NAME?</v>
      </c>
      <c r="BE472" s="60" t="e">
        <f t="shared" ca="1" si="181"/>
        <v>#NAME?</v>
      </c>
      <c r="BF472" s="63">
        <v>487.44400000000002</v>
      </c>
      <c r="BG472" s="63">
        <v>513.44399999999996</v>
      </c>
      <c r="BH472" s="63">
        <v>536.875</v>
      </c>
      <c r="BI472" s="63">
        <v>520.55500000000006</v>
      </c>
      <c r="BJ472" s="63">
        <v>507.19299999999998</v>
      </c>
      <c r="BK472" s="63">
        <v>532.43600000000004</v>
      </c>
      <c r="BL472" s="45">
        <f t="shared" ca="1" si="182"/>
        <v>0</v>
      </c>
      <c r="BM472" s="45">
        <f t="shared" ca="1" si="183"/>
        <v>0</v>
      </c>
      <c r="BN472" s="45">
        <f t="shared" ca="1" si="184"/>
        <v>0</v>
      </c>
      <c r="BO472" s="45">
        <f t="shared" ca="1" si="185"/>
        <v>0</v>
      </c>
      <c r="BP472" s="45">
        <f t="shared" ca="1" si="186"/>
        <v>0</v>
      </c>
      <c r="BQ472" s="45">
        <f t="shared" ca="1" si="187"/>
        <v>0</v>
      </c>
      <c r="BR472" s="29">
        <f t="shared" ca="1" si="188"/>
        <v>0</v>
      </c>
      <c r="CI472" s="125">
        <f t="shared" si="176"/>
        <v>1.171094733638923</v>
      </c>
      <c r="CJ472">
        <f t="shared" si="169"/>
        <v>0</v>
      </c>
      <c r="CK472">
        <f t="shared" si="170"/>
        <v>0</v>
      </c>
      <c r="CL472">
        <f t="shared" si="171"/>
        <v>0</v>
      </c>
      <c r="CM472">
        <f t="shared" si="172"/>
        <v>0</v>
      </c>
      <c r="CN472">
        <f t="shared" si="173"/>
        <v>0</v>
      </c>
      <c r="CO472">
        <f t="shared" si="174"/>
        <v>0</v>
      </c>
      <c r="CP472">
        <f t="shared" si="175"/>
        <v>1</v>
      </c>
      <c r="CR472" t="e">
        <f ca="1">_xll.BDP($H472,CR$1)</f>
        <v>#NAME?</v>
      </c>
      <c r="CS472" t="e">
        <f ca="1">_xll.BDP($H472,CS$1)</f>
        <v>#NAME?</v>
      </c>
      <c r="CT472" s="121" t="e">
        <f ca="1">_xll.BDP($H472,CT$1)</f>
        <v>#NAME?</v>
      </c>
      <c r="CU472" s="122" t="e">
        <f ca="1">_xll.BDP($H472,CU$1)</f>
        <v>#NAME?</v>
      </c>
      <c r="CV472" s="122" t="e">
        <f ca="1">_xll.BDP($H472,CV$1)</f>
        <v>#NAME?</v>
      </c>
      <c r="CW472" s="122" t="e">
        <f ca="1">_xll.BDP($H472,CW$1)</f>
        <v>#NAME?</v>
      </c>
      <c r="CX472" s="34"/>
      <c r="CY472" s="34"/>
      <c r="CZ472" s="34"/>
      <c r="DA472" s="34"/>
      <c r="DB472" s="129"/>
      <c r="DC472" s="129"/>
      <c r="DD472" s="129"/>
      <c r="DE472" s="63"/>
      <c r="DF472" s="63"/>
      <c r="DH472" s="67"/>
      <c r="DI472" s="60"/>
      <c r="DJ472" s="60"/>
      <c r="DK472" s="60"/>
      <c r="DL472" s="67"/>
      <c r="DM472" s="60"/>
      <c r="DN472" s="67"/>
      <c r="DO472" s="60"/>
      <c r="DP472" s="63"/>
      <c r="DQ472" s="63"/>
      <c r="DR472" s="63"/>
      <c r="DS472" s="63"/>
      <c r="DT472" s="63"/>
      <c r="DU472" s="63"/>
      <c r="DV472" s="45"/>
      <c r="DW472" s="45"/>
      <c r="DX472" s="45"/>
      <c r="DY472" s="45"/>
      <c r="DZ472" s="45"/>
      <c r="EA472" s="45"/>
      <c r="EB472" s="29"/>
      <c r="EC472" s="45"/>
      <c r="ED472" s="29"/>
    </row>
    <row r="473" spans="1:134" hidden="1" x14ac:dyDescent="0.3">
      <c r="A473" t="str">
        <f t="shared" si="189"/>
        <v>14A</v>
      </c>
      <c r="B473">
        <v>14</v>
      </c>
      <c r="C473" s="31" t="s">
        <v>3295</v>
      </c>
      <c r="D473" s="31">
        <v>10</v>
      </c>
      <c r="E473" s="31">
        <v>8</v>
      </c>
      <c r="F473" s="33">
        <v>0.12</v>
      </c>
      <c r="G473" s="31" t="s">
        <v>2907</v>
      </c>
      <c r="H473" s="24" t="s">
        <v>216</v>
      </c>
      <c r="I473" s="24">
        <v>1426</v>
      </c>
      <c r="J473" s="25" t="str">
        <f t="shared" si="168"/>
        <v>1426MRK US Equity</v>
      </c>
      <c r="K473" s="25" t="s">
        <v>875</v>
      </c>
      <c r="L473" s="25">
        <v>0.43453942402569529</v>
      </c>
      <c r="M473" s="25">
        <v>0.46408687882328681</v>
      </c>
      <c r="N473" s="25">
        <v>0.26938227167302797</v>
      </c>
      <c r="O473" s="25">
        <v>0.31234676412083084</v>
      </c>
      <c r="P473" s="26">
        <v>20.390628460073522</v>
      </c>
      <c r="Q473" s="27">
        <v>17.326412152528224</v>
      </c>
      <c r="R473" s="27">
        <v>29.709178380473567</v>
      </c>
      <c r="S473" s="25">
        <v>39.670260388608597</v>
      </c>
      <c r="T473" s="28">
        <v>41.325506468970872</v>
      </c>
      <c r="U473" s="25">
        <v>0.23512767505514684</v>
      </c>
      <c r="V473" s="28">
        <v>1.0233738815723334</v>
      </c>
      <c r="W473" s="28">
        <v>0.43512746298563953</v>
      </c>
      <c r="X473" s="28">
        <v>3.1256098354257467E-2</v>
      </c>
      <c r="Y473" s="28">
        <v>8.5252191658009782</v>
      </c>
      <c r="Z473" s="28">
        <v>55.124009360069515</v>
      </c>
      <c r="AA473" s="28">
        <v>43647000000</v>
      </c>
      <c r="AB473" s="28">
        <v>64851000000</v>
      </c>
      <c r="AC473" s="28">
        <v>962000000</v>
      </c>
      <c r="AD473" s="30">
        <v>15673000000</v>
      </c>
      <c r="AE473" s="36">
        <v>6.1379442353091306E-2</v>
      </c>
      <c r="AF473" s="66" t="e">
        <f ca="1">_xll.BDP($H473,AF$1)/1000000</f>
        <v>#NAME?</v>
      </c>
      <c r="AG473" s="66" t="e">
        <f ca="1">_xll.BDP($H473,AG$1)</f>
        <v>#NAME?</v>
      </c>
      <c r="AH473" s="67" t="e">
        <f ca="1">_xll.BDP($H473,AH$1)</f>
        <v>#NAME?</v>
      </c>
      <c r="AI473" s="67" t="e">
        <f ca="1">_xll.BDP($H473,AI$1)</f>
        <v>#NAME?</v>
      </c>
      <c r="AJ473" s="67" t="e">
        <f ca="1">_xll.BDP($H473,AJ$1)</f>
        <v>#NAME?</v>
      </c>
      <c r="AK473" s="67" t="e">
        <f ca="1">_xll.BDP($H473,AK$1)</f>
        <v>#NAME?</v>
      </c>
      <c r="AL473" s="67" t="e">
        <f ca="1">_xll.BDP($H473,AL$1)</f>
        <v>#NAME?</v>
      </c>
      <c r="AM473" s="34" t="e">
        <f ca="1">_xll.BDP($H473,AM$1)</f>
        <v>#NAME?</v>
      </c>
      <c r="AN473" s="34" t="e">
        <f ca="1">_xll.BDP($H473,AN$1)</f>
        <v>#NAME?</v>
      </c>
      <c r="AO473" s="34" t="e">
        <f ca="1">_xll.BDP($H473,AO$1)</f>
        <v>#NAME?</v>
      </c>
      <c r="AP473" s="34" t="e">
        <f ca="1">_xll.BDP($H473,AP$1)</f>
        <v>#NAME?</v>
      </c>
      <c r="AQ473" s="129">
        <v>7.8922580000000006E-2</v>
      </c>
      <c r="AR473" s="129">
        <v>0.14423080000000002</v>
      </c>
      <c r="AS473" s="129">
        <v>0.18537529999999999</v>
      </c>
      <c r="AT473" s="63" t="s">
        <v>3998</v>
      </c>
      <c r="AU473" s="63" t="s">
        <v>3317</v>
      </c>
      <c r="AV473" t="str">
        <f t="shared" si="177"/>
        <v>#N/A N/A</v>
      </c>
      <c r="AW473" s="67">
        <v>2.7246431616067417</v>
      </c>
      <c r="AX473" s="60">
        <f t="shared" si="178"/>
        <v>2.7246431616067417</v>
      </c>
      <c r="AY473" s="60">
        <f t="shared" si="179"/>
        <v>-0.14665867312265046</v>
      </c>
      <c r="AZ473" s="60">
        <f t="shared" si="180"/>
        <v>2.5779844884840912</v>
      </c>
      <c r="BA473" s="67">
        <v>41.1705313058116</v>
      </c>
      <c r="BB473" s="60">
        <v>-2.216075696864543</v>
      </c>
      <c r="BC473" s="67">
        <v>38.954455608947057</v>
      </c>
      <c r="BD473" s="60" t="e">
        <f ca="1">_xll.BDP($H473,BD$1)</f>
        <v>#NAME?</v>
      </c>
      <c r="BE473" s="60" t="e">
        <f t="shared" ca="1" si="181"/>
        <v>#NAME?</v>
      </c>
      <c r="BF473" s="63">
        <v>7309.4170000000004</v>
      </c>
      <c r="BG473" s="63">
        <v>21268.68</v>
      </c>
      <c r="BH473" s="63">
        <v>24024.739000000001</v>
      </c>
      <c r="BI473" s="63">
        <v>12127.389000000001</v>
      </c>
      <c r="BJ473" s="63">
        <v>18495.282999999999</v>
      </c>
      <c r="BK473" s="63">
        <v>20996.509000000002</v>
      </c>
      <c r="BL473" s="45">
        <f t="shared" ca="1" si="182"/>
        <v>0</v>
      </c>
      <c r="BM473" s="45">
        <f t="shared" ca="1" si="183"/>
        <v>0</v>
      </c>
      <c r="BN473" s="45">
        <f t="shared" ca="1" si="184"/>
        <v>0</v>
      </c>
      <c r="BO473" s="45">
        <f t="shared" ca="1" si="185"/>
        <v>0</v>
      </c>
      <c r="BP473" s="45">
        <f t="shared" ca="1" si="186"/>
        <v>0</v>
      </c>
      <c r="BQ473" s="45">
        <f t="shared" ca="1" si="187"/>
        <v>0</v>
      </c>
      <c r="BR473" s="29">
        <f t="shared" ca="1" si="188"/>
        <v>0</v>
      </c>
      <c r="CI473" s="125">
        <f t="shared" si="176"/>
        <v>0.43453942402569529</v>
      </c>
      <c r="CJ473">
        <f t="shared" si="169"/>
        <v>0</v>
      </c>
      <c r="CK473">
        <f t="shared" si="170"/>
        <v>0</v>
      </c>
      <c r="CL473">
        <f t="shared" si="171"/>
        <v>0</v>
      </c>
      <c r="CM473">
        <f t="shared" si="172"/>
        <v>0</v>
      </c>
      <c r="CN473">
        <f t="shared" si="173"/>
        <v>0</v>
      </c>
      <c r="CO473">
        <f t="shared" si="174"/>
        <v>1</v>
      </c>
      <c r="CP473">
        <f t="shared" si="175"/>
        <v>0</v>
      </c>
      <c r="CR473" t="e">
        <f ca="1">_xll.BDP($H473,CR$1)</f>
        <v>#NAME?</v>
      </c>
      <c r="CS473" t="e">
        <f ca="1">_xll.BDP($H473,CS$1)</f>
        <v>#NAME?</v>
      </c>
      <c r="CT473" s="121" t="e">
        <f ca="1">_xll.BDP($H473,CT$1)</f>
        <v>#NAME?</v>
      </c>
      <c r="CU473" s="122" t="e">
        <f ca="1">_xll.BDP($H473,CU$1)</f>
        <v>#NAME?</v>
      </c>
      <c r="CV473" s="122" t="e">
        <f ca="1">_xll.BDP($H473,CV$1)</f>
        <v>#NAME?</v>
      </c>
      <c r="CW473" s="122" t="e">
        <f ca="1">_xll.BDP($H473,CW$1)</f>
        <v>#NAME?</v>
      </c>
      <c r="CX473" s="34"/>
      <c r="CY473" s="34"/>
      <c r="CZ473" s="34"/>
      <c r="DA473" s="34"/>
      <c r="DB473" s="129"/>
      <c r="DC473" s="129"/>
      <c r="DD473" s="129"/>
      <c r="DE473" s="63"/>
      <c r="DF473" s="63"/>
      <c r="DH473" s="67"/>
      <c r="DI473" s="60"/>
      <c r="DJ473" s="60"/>
      <c r="DK473" s="60"/>
      <c r="DL473" s="67"/>
      <c r="DM473" s="60"/>
      <c r="DN473" s="67"/>
      <c r="DO473" s="60"/>
      <c r="DP473" s="63"/>
      <c r="DQ473" s="63"/>
      <c r="DR473" s="63"/>
      <c r="DS473" s="63"/>
      <c r="DT473" s="63"/>
      <c r="DU473" s="63"/>
      <c r="DV473" s="45"/>
      <c r="DW473" s="45"/>
      <c r="DX473" s="45"/>
      <c r="DY473" s="45"/>
      <c r="DZ473" s="45"/>
      <c r="EA473" s="45"/>
      <c r="EB473" s="29"/>
      <c r="EC473" s="45"/>
      <c r="ED473" s="29"/>
    </row>
    <row r="474" spans="1:134" hidden="1" x14ac:dyDescent="0.3">
      <c r="A474" t="str">
        <f t="shared" si="189"/>
        <v>14A</v>
      </c>
      <c r="B474">
        <v>14</v>
      </c>
      <c r="C474" s="31" t="s">
        <v>3295</v>
      </c>
      <c r="D474" s="31">
        <v>11</v>
      </c>
      <c r="E474" s="31">
        <v>2</v>
      </c>
      <c r="F474" s="33">
        <v>0.2</v>
      </c>
      <c r="G474" s="31" t="s">
        <v>2966</v>
      </c>
      <c r="H474" s="24" t="s">
        <v>2119</v>
      </c>
      <c r="I474" s="24">
        <v>1427</v>
      </c>
      <c r="J474" s="25" t="str">
        <f t="shared" si="168"/>
        <v>1427PROT NO Equity</v>
      </c>
      <c r="K474" s="25" t="s">
        <v>2120</v>
      </c>
      <c r="L474" s="25">
        <v>0.17461824507520712</v>
      </c>
      <c r="M474" s="25">
        <v>0.35582503067995092</v>
      </c>
      <c r="N474" s="25">
        <v>0.17461824507520712</v>
      </c>
      <c r="O474" s="25">
        <v>0.35582503067995092</v>
      </c>
      <c r="P474" s="26">
        <v>13.412018101754153</v>
      </c>
      <c r="Q474" s="27">
        <v>14.848895636246469</v>
      </c>
      <c r="R474" s="27">
        <v>58.164300202839755</v>
      </c>
      <c r="S474" s="25" t="e">
        <v>#N/A</v>
      </c>
      <c r="T474" s="28" t="e">
        <v>#N/A</v>
      </c>
      <c r="U474" s="25">
        <v>6.0605294302100932E-2</v>
      </c>
      <c r="V474" s="28" t="e">
        <v>#N/A</v>
      </c>
      <c r="W474" s="28">
        <v>0.20460039853936335</v>
      </c>
      <c r="X474" s="28" t="e">
        <v>#N/A</v>
      </c>
      <c r="Y474" s="28">
        <v>24.016231339132339</v>
      </c>
      <c r="Z474" s="28">
        <v>43.624502575867496</v>
      </c>
      <c r="AA474" s="28">
        <v>4807700000</v>
      </c>
      <c r="AB474" s="28">
        <v>4807700000</v>
      </c>
      <c r="AC474" s="28" t="e">
        <v>#N/A</v>
      </c>
      <c r="AD474" s="30">
        <v>-361200000</v>
      </c>
      <c r="AE474" s="36">
        <v>0</v>
      </c>
      <c r="AF474" s="66" t="e">
        <f ca="1">_xll.BDP($H474,AF$1)/1000000</f>
        <v>#NAME?</v>
      </c>
      <c r="AG474" s="66" t="e">
        <f ca="1">_xll.BDP($H474,AG$1)</f>
        <v>#NAME?</v>
      </c>
      <c r="AH474" s="67" t="e">
        <f ca="1">_xll.BDP($H474,AH$1)</f>
        <v>#NAME?</v>
      </c>
      <c r="AI474" s="67" t="e">
        <f ca="1">_xll.BDP($H474,AI$1)</f>
        <v>#NAME?</v>
      </c>
      <c r="AJ474" s="67" t="e">
        <f ca="1">_xll.BDP($H474,AJ$1)</f>
        <v>#NAME?</v>
      </c>
      <c r="AK474" s="67" t="e">
        <f ca="1">_xll.BDP($H474,AK$1)</f>
        <v>#NAME?</v>
      </c>
      <c r="AL474" s="67" t="e">
        <f ca="1">_xll.BDP($H474,AL$1)</f>
        <v>#NAME?</v>
      </c>
      <c r="AM474" s="34" t="e">
        <f ca="1">_xll.BDP($H474,AM$1)</f>
        <v>#NAME?</v>
      </c>
      <c r="AN474" s="34" t="e">
        <f ca="1">_xll.BDP($H474,AN$1)</f>
        <v>#NAME?</v>
      </c>
      <c r="AO474" s="34" t="e">
        <f ca="1">_xll.BDP($H474,AO$1)</f>
        <v>#NAME?</v>
      </c>
      <c r="AP474" s="34" t="e">
        <f ca="1">_xll.BDP($H474,AP$1)</f>
        <v>#NAME?</v>
      </c>
      <c r="AQ474" s="129" t="e">
        <v>#VALUE!</v>
      </c>
      <c r="AR474" s="129">
        <v>0.3276791</v>
      </c>
      <c r="AS474" s="129">
        <v>0.1666263</v>
      </c>
      <c r="AT474" s="63" t="s">
        <v>4086</v>
      </c>
      <c r="AU474" s="63" t="s">
        <v>3593</v>
      </c>
      <c r="AV474" t="str">
        <f t="shared" si="177"/>
        <v>29/06/2006</v>
      </c>
      <c r="AW474" s="67" t="s">
        <v>3317</v>
      </c>
      <c r="AX474" s="60">
        <f t="shared" si="178"/>
        <v>0</v>
      </c>
      <c r="AY474" s="60">
        <f t="shared" ca="1" si="179"/>
        <v>0</v>
      </c>
      <c r="AZ474" s="60">
        <f t="shared" ca="1" si="180"/>
        <v>0</v>
      </c>
      <c r="BA474" s="67">
        <v>36.096158183013216</v>
      </c>
      <c r="BB474" s="60">
        <v>-7.1054273576010019E-15</v>
      </c>
      <c r="BC474" s="67">
        <v>36.096158183013216</v>
      </c>
      <c r="BD474" s="60" t="e">
        <f ca="1">_xll.BDP($H474,BD$1)</f>
        <v>#NAME?</v>
      </c>
      <c r="BE474" s="60" t="e">
        <f t="shared" ca="1" si="181"/>
        <v>#NAME?</v>
      </c>
      <c r="BF474" s="63">
        <v>1395.75</v>
      </c>
      <c r="BG474" s="63">
        <v>1303.5</v>
      </c>
      <c r="BH474" s="63">
        <v>1388</v>
      </c>
      <c r="BI474" s="63" t="s">
        <v>3317</v>
      </c>
      <c r="BJ474" s="63" t="s">
        <v>3317</v>
      </c>
      <c r="BK474" s="63" t="s">
        <v>3317</v>
      </c>
      <c r="BL474" s="45">
        <f t="shared" ca="1" si="182"/>
        <v>0</v>
      </c>
      <c r="BM474" s="45">
        <f t="shared" ca="1" si="183"/>
        <v>0</v>
      </c>
      <c r="BN474" s="45">
        <f t="shared" ca="1" si="184"/>
        <v>0</v>
      </c>
      <c r="BO474" s="45">
        <f t="shared" ca="1" si="185"/>
        <v>0</v>
      </c>
      <c r="BP474" s="45">
        <f t="shared" ca="1" si="186"/>
        <v>0</v>
      </c>
      <c r="BQ474" s="45">
        <f t="shared" ca="1" si="187"/>
        <v>0</v>
      </c>
      <c r="BR474" s="29">
        <f t="shared" ca="1" si="188"/>
        <v>0</v>
      </c>
      <c r="CI474" s="125">
        <f t="shared" si="176"/>
        <v>0.17461824507520712</v>
      </c>
      <c r="CJ474">
        <f t="shared" si="169"/>
        <v>0</v>
      </c>
      <c r="CK474">
        <f t="shared" si="170"/>
        <v>0</v>
      </c>
      <c r="CL474">
        <f t="shared" si="171"/>
        <v>1</v>
      </c>
      <c r="CM474">
        <f t="shared" si="172"/>
        <v>0</v>
      </c>
      <c r="CN474">
        <f t="shared" si="173"/>
        <v>0</v>
      </c>
      <c r="CO474">
        <f t="shared" si="174"/>
        <v>0</v>
      </c>
      <c r="CP474">
        <f t="shared" si="175"/>
        <v>0</v>
      </c>
      <c r="CR474" t="e">
        <f ca="1">_xll.BDP($H474,CR$1)</f>
        <v>#NAME?</v>
      </c>
      <c r="CS474" t="e">
        <f ca="1">_xll.BDP($H474,CS$1)</f>
        <v>#NAME?</v>
      </c>
      <c r="CT474" s="121" t="e">
        <f ca="1">_xll.BDP($H474,CT$1)</f>
        <v>#NAME?</v>
      </c>
      <c r="CU474" s="122" t="e">
        <f ca="1">_xll.BDP($H474,CU$1)</f>
        <v>#NAME?</v>
      </c>
      <c r="CV474" s="122" t="e">
        <f ca="1">_xll.BDP($H474,CV$1)</f>
        <v>#NAME?</v>
      </c>
      <c r="CW474" s="122" t="e">
        <f ca="1">_xll.BDP($H474,CW$1)</f>
        <v>#NAME?</v>
      </c>
      <c r="CX474" s="34"/>
      <c r="CY474" s="34"/>
      <c r="CZ474" s="34"/>
      <c r="DA474" s="34"/>
      <c r="DB474" s="129"/>
      <c r="DC474" s="129"/>
      <c r="DD474" s="129"/>
      <c r="DE474" s="63"/>
      <c r="DF474" s="63"/>
      <c r="DH474" s="67"/>
      <c r="DI474" s="60"/>
      <c r="DJ474" s="60"/>
      <c r="DK474" s="60"/>
      <c r="DL474" s="67"/>
      <c r="DM474" s="60"/>
      <c r="DN474" s="67"/>
      <c r="DO474" s="60"/>
      <c r="DP474" s="63"/>
      <c r="DQ474" s="63"/>
      <c r="DR474" s="63"/>
      <c r="DS474" s="63"/>
      <c r="DT474" s="63"/>
      <c r="DU474" s="63"/>
      <c r="DV474" s="45"/>
      <c r="DW474" s="45"/>
      <c r="DX474" s="45"/>
      <c r="DY474" s="45"/>
      <c r="DZ474" s="45"/>
      <c r="EA474" s="45"/>
      <c r="EB474" s="29"/>
      <c r="EC474" s="45"/>
      <c r="ED474" s="29"/>
    </row>
    <row r="475" spans="1:134" hidden="1" x14ac:dyDescent="0.3">
      <c r="A475" t="str">
        <f t="shared" si="189"/>
        <v>14A</v>
      </c>
      <c r="B475">
        <v>14</v>
      </c>
      <c r="C475" s="31" t="s">
        <v>3295</v>
      </c>
      <c r="D475" s="31">
        <v>11</v>
      </c>
      <c r="E475" s="31">
        <v>6</v>
      </c>
      <c r="F475" s="33">
        <v>0.14000000000000001</v>
      </c>
      <c r="G475" s="31" t="s">
        <v>3109</v>
      </c>
      <c r="H475" s="24" t="s">
        <v>114</v>
      </c>
      <c r="I475" s="24">
        <v>1428</v>
      </c>
      <c r="J475" s="25" t="str">
        <f t="shared" si="168"/>
        <v>1428IEX US Equity</v>
      </c>
      <c r="K475" s="25" t="s">
        <v>749</v>
      </c>
      <c r="L475" s="25">
        <v>0.69491356188725095</v>
      </c>
      <c r="M475" s="25">
        <v>0.49929405724553971</v>
      </c>
      <c r="N475" s="25">
        <v>0.21676281597048713</v>
      </c>
      <c r="O475" s="25">
        <v>0.18540142506493815</v>
      </c>
      <c r="P475" s="26">
        <v>16.588237378001626</v>
      </c>
      <c r="Q475" s="27">
        <v>13.522899056928326</v>
      </c>
      <c r="R475" s="27">
        <v>20.149292149292151</v>
      </c>
      <c r="S475" s="25">
        <v>28.3801772531219</v>
      </c>
      <c r="T475" s="28">
        <v>29.180678211131713</v>
      </c>
      <c r="U475" s="25">
        <v>0.28893219198738013</v>
      </c>
      <c r="V475" s="28">
        <v>0.8980460018746842</v>
      </c>
      <c r="W475" s="28">
        <v>0.55144324098768116</v>
      </c>
      <c r="X475" s="28">
        <v>3.0310668599155585E-2</v>
      </c>
      <c r="Y475" s="28">
        <v>6.9436231319333315</v>
      </c>
      <c r="Z475" s="28">
        <v>9.3680601128581351</v>
      </c>
      <c r="AA475" s="28">
        <v>1558200000</v>
      </c>
      <c r="AB475" s="28">
        <v>4196300000</v>
      </c>
      <c r="AC475" s="28" t="e">
        <v>#N/A</v>
      </c>
      <c r="AD475" s="30">
        <v>673352484.95462883</v>
      </c>
      <c r="AE475" s="36">
        <v>0</v>
      </c>
      <c r="AF475" s="66" t="e">
        <f ca="1">_xll.BDP($H475,AF$1)/1000000</f>
        <v>#NAME?</v>
      </c>
      <c r="AG475" s="66" t="e">
        <f ca="1">_xll.BDP($H475,AG$1)</f>
        <v>#NAME?</v>
      </c>
      <c r="AH475" s="67" t="e">
        <f ca="1">_xll.BDP($H475,AH$1)</f>
        <v>#NAME?</v>
      </c>
      <c r="AI475" s="67" t="e">
        <f ca="1">_xll.BDP($H475,AI$1)</f>
        <v>#NAME?</v>
      </c>
      <c r="AJ475" s="67" t="e">
        <f ca="1">_xll.BDP($H475,AJ$1)</f>
        <v>#NAME?</v>
      </c>
      <c r="AK475" s="67" t="e">
        <f ca="1">_xll.BDP($H475,AK$1)</f>
        <v>#NAME?</v>
      </c>
      <c r="AL475" s="67" t="e">
        <f ca="1">_xll.BDP($H475,AL$1)</f>
        <v>#NAME?</v>
      </c>
      <c r="AM475" s="34" t="e">
        <f ca="1">_xll.BDP($H475,AM$1)</f>
        <v>#NAME?</v>
      </c>
      <c r="AN475" s="34" t="e">
        <f ca="1">_xll.BDP($H475,AN$1)</f>
        <v>#NAME?</v>
      </c>
      <c r="AO475" s="34" t="e">
        <f ca="1">_xll.BDP($H475,AO$1)</f>
        <v>#NAME?</v>
      </c>
      <c r="AP475" s="34" t="e">
        <f ca="1">_xll.BDP($H475,AP$1)</f>
        <v>#NAME?</v>
      </c>
      <c r="AQ475" s="129">
        <v>0.15717219999999998</v>
      </c>
      <c r="AR475" s="129">
        <v>0.17273520000000001</v>
      </c>
      <c r="AS475" s="129">
        <v>0.10587550000000001</v>
      </c>
      <c r="AT475" s="63" t="s">
        <v>3998</v>
      </c>
      <c r="AU475" s="63" t="s">
        <v>3594</v>
      </c>
      <c r="AV475" t="str">
        <f t="shared" si="177"/>
        <v>01/06/1989</v>
      </c>
      <c r="AW475" s="67">
        <v>1.2076610731104542</v>
      </c>
      <c r="AX475" s="60">
        <f t="shared" si="178"/>
        <v>1.2076610731104542</v>
      </c>
      <c r="AY475" s="60">
        <f t="shared" si="179"/>
        <v>-0.12829072386080898</v>
      </c>
      <c r="AZ475" s="60">
        <f t="shared" si="180"/>
        <v>1.0793703492496451</v>
      </c>
      <c r="BA475" s="67">
        <v>32.178533475026569</v>
      </c>
      <c r="BB475" s="60">
        <v>-3.4183492738221766</v>
      </c>
      <c r="BC475" s="67">
        <v>28.760184201204392</v>
      </c>
      <c r="BD475" s="60" t="e">
        <f ca="1">_xll.BDP($H475,BD$1)</f>
        <v>#NAME?</v>
      </c>
      <c r="BE475" s="60" t="e">
        <f t="shared" ca="1" si="181"/>
        <v>#NAME?</v>
      </c>
      <c r="BF475" s="63">
        <v>612.38499999999999</v>
      </c>
      <c r="BG475" s="63">
        <v>647.61500000000001</v>
      </c>
      <c r="BH475" s="63">
        <v>687.375</v>
      </c>
      <c r="BI475" s="63">
        <v>674.28300000000002</v>
      </c>
      <c r="BJ475" s="63">
        <v>706.45699999999999</v>
      </c>
      <c r="BK475" s="63">
        <v>735.68200000000002</v>
      </c>
      <c r="BL475" s="45">
        <f t="shared" ca="1" si="182"/>
        <v>0</v>
      </c>
      <c r="BM475" s="45">
        <f t="shared" ca="1" si="183"/>
        <v>0</v>
      </c>
      <c r="BN475" s="45">
        <f t="shared" ca="1" si="184"/>
        <v>0</v>
      </c>
      <c r="BO475" s="45">
        <f t="shared" ca="1" si="185"/>
        <v>0</v>
      </c>
      <c r="BP475" s="45">
        <f t="shared" ca="1" si="186"/>
        <v>0</v>
      </c>
      <c r="BQ475" s="45">
        <f t="shared" ca="1" si="187"/>
        <v>0</v>
      </c>
      <c r="BR475" s="29">
        <f t="shared" ca="1" si="188"/>
        <v>0</v>
      </c>
      <c r="CI475" s="125">
        <f t="shared" si="176"/>
        <v>0.69491356188725095</v>
      </c>
      <c r="CJ475">
        <f t="shared" si="169"/>
        <v>0</v>
      </c>
      <c r="CK475">
        <f t="shared" si="170"/>
        <v>0</v>
      </c>
      <c r="CL475">
        <f t="shared" si="171"/>
        <v>0</v>
      </c>
      <c r="CM475">
        <f t="shared" si="172"/>
        <v>0</v>
      </c>
      <c r="CN475">
        <f t="shared" si="173"/>
        <v>0</v>
      </c>
      <c r="CO475">
        <f t="shared" si="174"/>
        <v>0</v>
      </c>
      <c r="CP475">
        <f t="shared" si="175"/>
        <v>1</v>
      </c>
      <c r="CR475" t="e">
        <f ca="1">_xll.BDP($H475,CR$1)</f>
        <v>#NAME?</v>
      </c>
      <c r="CS475" t="e">
        <f ca="1">_xll.BDP($H475,CS$1)</f>
        <v>#NAME?</v>
      </c>
      <c r="CT475" s="121" t="e">
        <f ca="1">_xll.BDP($H475,CT$1)</f>
        <v>#NAME?</v>
      </c>
      <c r="CU475" s="122" t="e">
        <f ca="1">_xll.BDP($H475,CU$1)</f>
        <v>#NAME?</v>
      </c>
      <c r="CV475" s="122" t="e">
        <f ca="1">_xll.BDP($H475,CV$1)</f>
        <v>#NAME?</v>
      </c>
      <c r="CW475" s="122" t="e">
        <f ca="1">_xll.BDP($H475,CW$1)</f>
        <v>#NAME?</v>
      </c>
      <c r="CX475" s="34"/>
      <c r="CY475" s="34"/>
      <c r="CZ475" s="34"/>
      <c r="DA475" s="34"/>
      <c r="DB475" s="129"/>
      <c r="DC475" s="129"/>
      <c r="DD475" s="129"/>
      <c r="DE475" s="63"/>
      <c r="DF475" s="63"/>
      <c r="DH475" s="67"/>
      <c r="DI475" s="60"/>
      <c r="DJ475" s="60"/>
      <c r="DK475" s="60"/>
      <c r="DL475" s="67"/>
      <c r="DM475" s="60"/>
      <c r="DN475" s="67"/>
      <c r="DO475" s="60"/>
      <c r="DP475" s="63"/>
      <c r="DQ475" s="63"/>
      <c r="DR475" s="63"/>
      <c r="DS475" s="63"/>
      <c r="DT475" s="63"/>
      <c r="DU475" s="63"/>
      <c r="DV475" s="45"/>
      <c r="DW475" s="45"/>
      <c r="DX475" s="45"/>
      <c r="DY475" s="45"/>
      <c r="DZ475" s="45"/>
      <c r="EA475" s="45"/>
      <c r="EB475" s="29"/>
      <c r="EC475" s="45"/>
      <c r="ED475" s="29"/>
    </row>
    <row r="476" spans="1:134" hidden="1" x14ac:dyDescent="0.3">
      <c r="A476" t="str">
        <f t="shared" si="189"/>
        <v>14A</v>
      </c>
      <c r="B476">
        <v>14</v>
      </c>
      <c r="C476" s="31" t="s">
        <v>3295</v>
      </c>
      <c r="D476" s="31">
        <v>12</v>
      </c>
      <c r="E476" s="31">
        <v>1</v>
      </c>
      <c r="F476" s="33" t="s">
        <v>2368</v>
      </c>
      <c r="G476" s="31" t="s">
        <v>3262</v>
      </c>
      <c r="H476" s="24" t="s">
        <v>2099</v>
      </c>
      <c r="I476" s="24">
        <v>1429</v>
      </c>
      <c r="J476" s="25" t="str">
        <f t="shared" si="168"/>
        <v>1429AUTO NO Equity</v>
      </c>
      <c r="K476" s="25" t="s">
        <v>2100</v>
      </c>
      <c r="L476" s="25" t="e">
        <v>#N/A</v>
      </c>
      <c r="M476" s="25">
        <v>0.36852924686974398</v>
      </c>
      <c r="N476" s="25" t="e">
        <v>#N/A</v>
      </c>
      <c r="O476" s="25">
        <v>0.12087036469506589</v>
      </c>
      <c r="P476" s="26">
        <v>9.4899169632265714</v>
      </c>
      <c r="Q476" s="27">
        <v>7.441130716751494</v>
      </c>
      <c r="R476" s="27">
        <v>7.2015626727601072</v>
      </c>
      <c r="S476" s="25" t="e">
        <v>#N/A</v>
      </c>
      <c r="T476" s="28">
        <v>43.572649572649567</v>
      </c>
      <c r="U476" s="25">
        <v>0.27484892685976248</v>
      </c>
      <c r="V476" s="28">
        <v>1.0946058091286308</v>
      </c>
      <c r="W476" s="28">
        <v>0.64738955823293176</v>
      </c>
      <c r="X476" s="28" t="e">
        <v>#N/A</v>
      </c>
      <c r="Y476" s="28" t="e">
        <v>#N/A</v>
      </c>
      <c r="Z476" s="28" t="e">
        <v>#N/A</v>
      </c>
      <c r="AA476" s="28">
        <v>535100000</v>
      </c>
      <c r="AB476" s="28">
        <v>1631500000</v>
      </c>
      <c r="AC476" s="28" t="e">
        <v>#N/A</v>
      </c>
      <c r="AD476" s="30">
        <v>177100000</v>
      </c>
      <c r="AE476" s="36">
        <v>0</v>
      </c>
      <c r="AF476" s="66" t="e">
        <f ca="1">_xll.BDP($H476,AF$1)/1000000</f>
        <v>#NAME?</v>
      </c>
      <c r="AG476" s="66" t="e">
        <f ca="1">_xll.BDP($H476,AG$1)</f>
        <v>#NAME?</v>
      </c>
      <c r="AH476" s="67" t="e">
        <f ca="1">_xll.BDP($H476,AH$1)</f>
        <v>#NAME?</v>
      </c>
      <c r="AI476" s="67" t="e">
        <f ca="1">_xll.BDP($H476,AI$1)</f>
        <v>#NAME?</v>
      </c>
      <c r="AJ476" s="67" t="e">
        <f ca="1">_xll.BDP($H476,AJ$1)</f>
        <v>#NAME?</v>
      </c>
      <c r="AK476" s="67" t="e">
        <f ca="1">_xll.BDP($H476,AK$1)</f>
        <v>#NAME?</v>
      </c>
      <c r="AL476" s="67" t="e">
        <f ca="1">_xll.BDP($H476,AL$1)</f>
        <v>#NAME?</v>
      </c>
      <c r="AM476" s="34" t="e">
        <f ca="1">_xll.BDP($H476,AM$1)</f>
        <v>#NAME?</v>
      </c>
      <c r="AN476" s="34" t="e">
        <f ca="1">_xll.BDP($H476,AN$1)</f>
        <v>#NAME?</v>
      </c>
      <c r="AO476" s="34" t="e">
        <f ca="1">_xll.BDP($H476,AO$1)</f>
        <v>#NAME?</v>
      </c>
      <c r="AP476" s="34" t="e">
        <f ca="1">_xll.BDP($H476,AP$1)</f>
        <v>#NAME?</v>
      </c>
      <c r="AQ476" s="129" t="e">
        <v>#VALUE!</v>
      </c>
      <c r="AR476" s="129" t="e">
        <v>#VALUE!</v>
      </c>
      <c r="AS476" s="129" t="e">
        <v>#VALUE!</v>
      </c>
      <c r="AT476" s="63" t="s">
        <v>3595</v>
      </c>
      <c r="AU476" s="63" t="s">
        <v>3595</v>
      </c>
      <c r="AV476" t="str">
        <f t="shared" si="177"/>
        <v>20/10/2021</v>
      </c>
      <c r="AW476" s="67" t="s">
        <v>3317</v>
      </c>
      <c r="AX476" s="60">
        <f t="shared" si="178"/>
        <v>0</v>
      </c>
      <c r="AY476" s="60">
        <f t="shared" ca="1" si="179"/>
        <v>0</v>
      </c>
      <c r="AZ476" s="60">
        <f t="shared" ca="1" si="180"/>
        <v>0</v>
      </c>
      <c r="BA476" s="67" t="s">
        <v>3317</v>
      </c>
      <c r="BB476" s="60">
        <v>0</v>
      </c>
      <c r="BC476" s="67" t="s">
        <v>3317</v>
      </c>
      <c r="BD476" s="60" t="e">
        <f ca="1">_xll.BDP($H476,BD$1)</f>
        <v>#NAME?</v>
      </c>
      <c r="BE476" s="60" t="e">
        <f t="shared" ca="1" si="181"/>
        <v>#NAME?</v>
      </c>
      <c r="BF476" s="63">
        <v>207.54500000000002</v>
      </c>
      <c r="BG476" s="63">
        <v>275.90899999999999</v>
      </c>
      <c r="BH476" s="63">
        <v>348.27300000000002</v>
      </c>
      <c r="BI476" s="63">
        <v>183.8</v>
      </c>
      <c r="BJ476" s="63">
        <v>232.6</v>
      </c>
      <c r="BK476" s="63">
        <v>312.40000000000003</v>
      </c>
      <c r="BL476" s="45">
        <f t="shared" ca="1" si="182"/>
        <v>0</v>
      </c>
      <c r="BM476" s="45">
        <f t="shared" ca="1" si="183"/>
        <v>0</v>
      </c>
      <c r="BN476" s="45">
        <f t="shared" ca="1" si="184"/>
        <v>0</v>
      </c>
      <c r="BO476" s="45">
        <f t="shared" ca="1" si="185"/>
        <v>0</v>
      </c>
      <c r="BP476" s="45">
        <f t="shared" ca="1" si="186"/>
        <v>0</v>
      </c>
      <c r="BQ476" s="45">
        <f t="shared" ca="1" si="187"/>
        <v>0</v>
      </c>
      <c r="BR476" s="29">
        <f t="shared" ca="1" si="188"/>
        <v>0</v>
      </c>
      <c r="CI476" s="125">
        <f t="shared" si="176"/>
        <v>0.36852924686974398</v>
      </c>
      <c r="CJ476">
        <f t="shared" si="169"/>
        <v>0</v>
      </c>
      <c r="CK476">
        <f t="shared" si="170"/>
        <v>0</v>
      </c>
      <c r="CL476">
        <f t="shared" si="171"/>
        <v>0</v>
      </c>
      <c r="CM476">
        <f t="shared" si="172"/>
        <v>0</v>
      </c>
      <c r="CN476">
        <f t="shared" si="173"/>
        <v>1</v>
      </c>
      <c r="CO476">
        <f t="shared" si="174"/>
        <v>0</v>
      </c>
      <c r="CP476">
        <f t="shared" si="175"/>
        <v>0</v>
      </c>
      <c r="CR476" t="e">
        <f ca="1">_xll.BDP($H476,CR$1)</f>
        <v>#NAME?</v>
      </c>
      <c r="CS476" t="e">
        <f ca="1">_xll.BDP($H476,CS$1)</f>
        <v>#NAME?</v>
      </c>
      <c r="CT476" s="121" t="e">
        <f ca="1">_xll.BDP($H476,CT$1)</f>
        <v>#NAME?</v>
      </c>
      <c r="CU476" s="122" t="e">
        <f ca="1">_xll.BDP($H476,CU$1)</f>
        <v>#NAME?</v>
      </c>
      <c r="CV476" s="122" t="e">
        <f ca="1">_xll.BDP($H476,CV$1)</f>
        <v>#NAME?</v>
      </c>
      <c r="CW476" s="122" t="e">
        <f ca="1">_xll.BDP($H476,CW$1)</f>
        <v>#NAME?</v>
      </c>
      <c r="CX476" s="34"/>
      <c r="CY476" s="34"/>
      <c r="CZ476" s="34"/>
      <c r="DA476" s="34"/>
      <c r="DB476" s="129"/>
      <c r="DC476" s="129"/>
      <c r="DD476" s="129"/>
      <c r="DE476" s="63"/>
      <c r="DF476" s="63"/>
      <c r="DH476" s="67"/>
      <c r="DI476" s="60"/>
      <c r="DJ476" s="60"/>
      <c r="DK476" s="60"/>
      <c r="DL476" s="67"/>
      <c r="DM476" s="60"/>
      <c r="DN476" s="67"/>
      <c r="DO476" s="60"/>
      <c r="DP476" s="63"/>
      <c r="DQ476" s="63"/>
      <c r="DR476" s="63"/>
      <c r="DS476" s="63"/>
      <c r="DT476" s="63"/>
      <c r="DU476" s="63"/>
      <c r="DV476" s="45"/>
      <c r="DW476" s="45"/>
      <c r="DX476" s="45"/>
      <c r="DY476" s="45"/>
      <c r="DZ476" s="45"/>
      <c r="EA476" s="45"/>
      <c r="EB476" s="29"/>
      <c r="EC476" s="45"/>
      <c r="ED476" s="29"/>
    </row>
    <row r="477" spans="1:134" hidden="1" x14ac:dyDescent="0.3">
      <c r="A477" t="str">
        <f t="shared" si="189"/>
        <v>14A</v>
      </c>
      <c r="B477">
        <v>14</v>
      </c>
      <c r="C477" s="31" t="s">
        <v>3295</v>
      </c>
      <c r="D477" s="31">
        <v>12</v>
      </c>
      <c r="E477" s="31">
        <v>1</v>
      </c>
      <c r="F477" s="33">
        <v>0.2</v>
      </c>
      <c r="G477" s="31" t="s">
        <v>2468</v>
      </c>
      <c r="H477" s="24" t="s">
        <v>1977</v>
      </c>
      <c r="I477" s="24">
        <v>1430</v>
      </c>
      <c r="J477" s="25" t="str">
        <f t="shared" si="168"/>
        <v>1430LO24 GR Equity</v>
      </c>
      <c r="K477" s="25" t="s">
        <v>1978</v>
      </c>
      <c r="L477" s="25">
        <v>16.630491337508765</v>
      </c>
      <c r="M477" s="25">
        <v>83.621428571428567</v>
      </c>
      <c r="N477" s="25">
        <v>16.876796047314173</v>
      </c>
      <c r="O477" s="25">
        <v>83.621428571428567</v>
      </c>
      <c r="P477" s="26">
        <v>34.409068079532808</v>
      </c>
      <c r="Q477" s="27">
        <v>23.481809632148941</v>
      </c>
      <c r="R477" s="27">
        <v>27.429692151437678</v>
      </c>
      <c r="S477" s="25">
        <v>15.117602957378821</v>
      </c>
      <c r="T477" s="28">
        <v>27.437704072864754</v>
      </c>
      <c r="U477" s="25">
        <v>-0.38185732691394858</v>
      </c>
      <c r="V477" s="28">
        <v>-1.2042234696605185</v>
      </c>
      <c r="W477" s="28">
        <v>0.62529869729438059</v>
      </c>
      <c r="X477" s="28">
        <v>8.7320223070149697E-3</v>
      </c>
      <c r="Y477" s="28">
        <v>42.708989968019374</v>
      </c>
      <c r="Z477" s="28" t="e">
        <v>#N/A</v>
      </c>
      <c r="AA477" s="28">
        <v>280000</v>
      </c>
      <c r="AB477" s="28">
        <v>280000</v>
      </c>
      <c r="AC477" s="28">
        <v>0</v>
      </c>
      <c r="AD477" s="30">
        <v>20490000</v>
      </c>
      <c r="AE477" s="36">
        <v>0</v>
      </c>
      <c r="AF477" s="66" t="e">
        <f ca="1">_xll.BDP($H477,AF$1)/1000000</f>
        <v>#NAME?</v>
      </c>
      <c r="AG477" s="66" t="e">
        <f ca="1">_xll.BDP($H477,AG$1)</f>
        <v>#NAME?</v>
      </c>
      <c r="AH477" s="67" t="e">
        <f ca="1">_xll.BDP($H477,AH$1)</f>
        <v>#NAME?</v>
      </c>
      <c r="AI477" s="67" t="e">
        <f ca="1">_xll.BDP($H477,AI$1)</f>
        <v>#NAME?</v>
      </c>
      <c r="AJ477" s="67" t="e">
        <f ca="1">_xll.BDP($H477,AJ$1)</f>
        <v>#NAME?</v>
      </c>
      <c r="AK477" s="67" t="e">
        <f ca="1">_xll.BDP($H477,AK$1)</f>
        <v>#NAME?</v>
      </c>
      <c r="AL477" s="67" t="e">
        <f ca="1">_xll.BDP($H477,AL$1)</f>
        <v>#NAME?</v>
      </c>
      <c r="AM477" s="34" t="e">
        <f ca="1">_xll.BDP($H477,AM$1)</f>
        <v>#NAME?</v>
      </c>
      <c r="AN477" s="34" t="e">
        <f ca="1">_xll.BDP($H477,AN$1)</f>
        <v>#NAME?</v>
      </c>
      <c r="AO477" s="34" t="e">
        <f ca="1">_xll.BDP($H477,AO$1)</f>
        <v>#NAME?</v>
      </c>
      <c r="AP477" s="34" t="e">
        <f ca="1">_xll.BDP($H477,AP$1)</f>
        <v>#NAME?</v>
      </c>
      <c r="AQ477" s="129" t="e">
        <v>#VALUE!</v>
      </c>
      <c r="AR477" s="129">
        <v>0.23043250000000001</v>
      </c>
      <c r="AS477" s="129">
        <v>0.20364969999999999</v>
      </c>
      <c r="AT477" s="63" t="s">
        <v>4087</v>
      </c>
      <c r="AU477" s="63" t="s">
        <v>3317</v>
      </c>
      <c r="AV477" t="str">
        <f t="shared" si="177"/>
        <v>03/07/2012</v>
      </c>
      <c r="AW477" s="67">
        <v>4.4736842105263159</v>
      </c>
      <c r="AX477" s="60">
        <f t="shared" si="178"/>
        <v>4.4736842105263159</v>
      </c>
      <c r="AY477" s="60">
        <f t="shared" ca="1" si="179"/>
        <v>0</v>
      </c>
      <c r="AZ477" s="60">
        <f t="shared" ca="1" si="180"/>
        <v>4.4736842105263159</v>
      </c>
      <c r="BA477" s="67">
        <v>0</v>
      </c>
      <c r="BB477" s="60">
        <v>0</v>
      </c>
      <c r="BC477" s="67">
        <v>0</v>
      </c>
      <c r="BD477" s="60" t="e">
        <f ca="1">_xll.BDP($H477,BD$1)</f>
        <v>#NAME?</v>
      </c>
      <c r="BE477" s="60" t="e">
        <f t="shared" ca="1" si="181"/>
        <v>#NAME?</v>
      </c>
      <c r="BF477" s="63" t="s">
        <v>3317</v>
      </c>
      <c r="BG477" s="63" t="s">
        <v>3317</v>
      </c>
      <c r="BH477" s="63" t="s">
        <v>3317</v>
      </c>
      <c r="BI477" s="63" t="s">
        <v>3317</v>
      </c>
      <c r="BJ477" s="63" t="s">
        <v>3317</v>
      </c>
      <c r="BK477" s="63" t="s">
        <v>3317</v>
      </c>
      <c r="BL477" s="45">
        <f t="shared" ca="1" si="182"/>
        <v>0</v>
      </c>
      <c r="BM477" s="45">
        <f t="shared" ca="1" si="183"/>
        <v>0</v>
      </c>
      <c r="BN477" s="45">
        <f t="shared" ca="1" si="184"/>
        <v>0</v>
      </c>
      <c r="BO477" s="45">
        <f t="shared" ca="1" si="185"/>
        <v>0</v>
      </c>
      <c r="BP477" s="45">
        <f t="shared" ca="1" si="186"/>
        <v>0</v>
      </c>
      <c r="BQ477" s="45">
        <f t="shared" ca="1" si="187"/>
        <v>0</v>
      </c>
      <c r="BR477" s="29">
        <f t="shared" ca="1" si="188"/>
        <v>0</v>
      </c>
      <c r="CI477" s="125">
        <f t="shared" si="176"/>
        <v>16.630491337508765</v>
      </c>
      <c r="CJ477">
        <f t="shared" si="169"/>
        <v>0</v>
      </c>
      <c r="CK477">
        <f t="shared" si="170"/>
        <v>0</v>
      </c>
      <c r="CL477">
        <f t="shared" si="171"/>
        <v>0</v>
      </c>
      <c r="CM477">
        <f t="shared" si="172"/>
        <v>0</v>
      </c>
      <c r="CN477">
        <f t="shared" si="173"/>
        <v>0</v>
      </c>
      <c r="CO477">
        <f t="shared" si="174"/>
        <v>0</v>
      </c>
      <c r="CP477">
        <f t="shared" si="175"/>
        <v>1</v>
      </c>
      <c r="CR477" t="e">
        <f ca="1">_xll.BDP($H477,CR$1)</f>
        <v>#NAME?</v>
      </c>
      <c r="CS477" t="e">
        <f ca="1">_xll.BDP($H477,CS$1)</f>
        <v>#NAME?</v>
      </c>
      <c r="CT477" s="121" t="e">
        <f ca="1">_xll.BDP($H477,CT$1)</f>
        <v>#NAME?</v>
      </c>
      <c r="CU477" s="122" t="e">
        <f ca="1">_xll.BDP($H477,CU$1)</f>
        <v>#NAME?</v>
      </c>
      <c r="CV477" s="122" t="e">
        <f ca="1">_xll.BDP($H477,CV$1)</f>
        <v>#NAME?</v>
      </c>
      <c r="CW477" s="122" t="e">
        <f ca="1">_xll.BDP($H477,CW$1)</f>
        <v>#NAME?</v>
      </c>
      <c r="CX477" s="34"/>
      <c r="CY477" s="34"/>
      <c r="CZ477" s="34"/>
      <c r="DA477" s="34"/>
      <c r="DB477" s="129"/>
      <c r="DC477" s="129"/>
      <c r="DD477" s="129"/>
      <c r="DE477" s="63"/>
      <c r="DF477" s="63"/>
      <c r="DH477" s="67"/>
      <c r="DI477" s="60"/>
      <c r="DJ477" s="60"/>
      <c r="DK477" s="60"/>
      <c r="DL477" s="67"/>
      <c r="DM477" s="60"/>
      <c r="DN477" s="67"/>
      <c r="DO477" s="60"/>
      <c r="DP477" s="63"/>
      <c r="DQ477" s="63"/>
      <c r="DR477" s="63"/>
      <c r="DS477" s="63"/>
      <c r="DT477" s="63"/>
      <c r="DU477" s="63"/>
      <c r="DV477" s="45"/>
      <c r="DW477" s="45"/>
      <c r="DX477" s="45"/>
      <c r="DY477" s="45"/>
      <c r="DZ477" s="45"/>
      <c r="EA477" s="45"/>
      <c r="EB477" s="29"/>
      <c r="EC477" s="45"/>
      <c r="ED477" s="29"/>
    </row>
    <row r="478" spans="1:134" hidden="1" x14ac:dyDescent="0.3">
      <c r="A478" t="str">
        <f t="shared" si="189"/>
        <v>14A</v>
      </c>
      <c r="B478">
        <v>14</v>
      </c>
      <c r="C478" s="31" t="s">
        <v>3295</v>
      </c>
      <c r="D478" s="31">
        <v>12</v>
      </c>
      <c r="E478" s="31">
        <v>5</v>
      </c>
      <c r="F478" s="33">
        <v>0.12</v>
      </c>
      <c r="G478" s="31" t="s">
        <v>3159</v>
      </c>
      <c r="H478" s="24" t="s">
        <v>1312</v>
      </c>
      <c r="I478" s="24">
        <v>1431</v>
      </c>
      <c r="J478" s="25" t="str">
        <f t="shared" si="168"/>
        <v>1431LOG SM Equity</v>
      </c>
      <c r="K478" s="25" t="s">
        <v>1313</v>
      </c>
      <c r="L478" s="25">
        <v>-8.0168798394243485E-2</v>
      </c>
      <c r="M478" s="25">
        <v>-8.7035178331207427E-2</v>
      </c>
      <c r="N478" s="25">
        <v>-0.12306328317067683</v>
      </c>
      <c r="O478" s="25">
        <v>-0.12892945552541163</v>
      </c>
      <c r="P478" s="26">
        <v>13.927549904019568</v>
      </c>
      <c r="Q478" s="27">
        <v>10.386524494049862</v>
      </c>
      <c r="R478" s="27">
        <v>16.138220523199159</v>
      </c>
      <c r="S478" s="25">
        <v>3.0887474389826144</v>
      </c>
      <c r="T478" s="28">
        <v>3.2516356489026266</v>
      </c>
      <c r="U478" s="25">
        <v>-0.23736579037214067</v>
      </c>
      <c r="V478" s="28">
        <v>-4.2256082736891232</v>
      </c>
      <c r="W478" s="28">
        <v>0.18974915262386116</v>
      </c>
      <c r="X478" s="28" t="e">
        <v>#N/A</v>
      </c>
      <c r="Y478" s="28">
        <v>5.3644191412009068</v>
      </c>
      <c r="Z478" s="28">
        <v>10.530035266019787</v>
      </c>
      <c r="AA478" s="28">
        <v>-2869380000.0000005</v>
      </c>
      <c r="AB478" s="28">
        <v>-1937005000.0000005</v>
      </c>
      <c r="AC478" s="28" t="e">
        <v>#N/A</v>
      </c>
      <c r="AD478" s="30">
        <v>775863000.00000012</v>
      </c>
      <c r="AE478" s="36">
        <v>0</v>
      </c>
      <c r="AF478" s="66" t="e">
        <f ca="1">_xll.BDP($H478,AF$1)/1000000</f>
        <v>#NAME?</v>
      </c>
      <c r="AG478" s="66" t="e">
        <f ca="1">_xll.BDP($H478,AG$1)</f>
        <v>#NAME?</v>
      </c>
      <c r="AH478" s="67" t="e">
        <f ca="1">_xll.BDP($H478,AH$1)</f>
        <v>#NAME?</v>
      </c>
      <c r="AI478" s="67" t="e">
        <f ca="1">_xll.BDP($H478,AI$1)</f>
        <v>#NAME?</v>
      </c>
      <c r="AJ478" s="67" t="e">
        <f ca="1">_xll.BDP($H478,AJ$1)</f>
        <v>#NAME?</v>
      </c>
      <c r="AK478" s="67" t="e">
        <f ca="1">_xll.BDP($H478,AK$1)</f>
        <v>#NAME?</v>
      </c>
      <c r="AL478" s="67" t="e">
        <f ca="1">_xll.BDP($H478,AL$1)</f>
        <v>#NAME?</v>
      </c>
      <c r="AM478" s="34" t="e">
        <f ca="1">_xll.BDP($H478,AM$1)</f>
        <v>#NAME?</v>
      </c>
      <c r="AN478" s="34" t="e">
        <f ca="1">_xll.BDP($H478,AN$1)</f>
        <v>#NAME?</v>
      </c>
      <c r="AO478" s="34" t="e">
        <f ca="1">_xll.BDP($H478,AO$1)</f>
        <v>#NAME?</v>
      </c>
      <c r="AP478" s="34" t="e">
        <f ca="1">_xll.BDP($H478,AP$1)</f>
        <v>#NAME?</v>
      </c>
      <c r="AQ478" s="129" t="e">
        <v>#VALUE!</v>
      </c>
      <c r="AR478" s="129" t="e">
        <v>#VALUE!</v>
      </c>
      <c r="AS478" s="129">
        <v>0.12040800000000002</v>
      </c>
      <c r="AT478" s="63" t="s">
        <v>3596</v>
      </c>
      <c r="AU478" s="63" t="s">
        <v>3596</v>
      </c>
      <c r="AV478" t="str">
        <f t="shared" si="177"/>
        <v>14/07/2014</v>
      </c>
      <c r="AW478" s="67">
        <v>5.6603775834137542</v>
      </c>
      <c r="AX478" s="60">
        <f t="shared" si="178"/>
        <v>5.6603775834137542</v>
      </c>
      <c r="AY478" s="60">
        <f t="shared" si="179"/>
        <v>8.7781240064017672E-16</v>
      </c>
      <c r="AZ478" s="60">
        <f t="shared" si="180"/>
        <v>5.6603775834137551</v>
      </c>
      <c r="BA478" s="67">
        <v>91.635528744428925</v>
      </c>
      <c r="BB478" s="60">
        <v>1.4210854715202004E-14</v>
      </c>
      <c r="BC478" s="67">
        <v>91.635528744428939</v>
      </c>
      <c r="BD478" s="60" t="e">
        <f ca="1">_xll.BDP($H478,BD$1)</f>
        <v>#NAME?</v>
      </c>
      <c r="BE478" s="60" t="e">
        <f t="shared" ca="1" si="181"/>
        <v>#NAME?</v>
      </c>
      <c r="BF478" s="63">
        <v>279.154</v>
      </c>
      <c r="BG478" s="63">
        <v>289.76900000000001</v>
      </c>
      <c r="BH478" s="63">
        <v>294.76900000000001</v>
      </c>
      <c r="BI478" s="63">
        <v>269.553</v>
      </c>
      <c r="BJ478" s="63">
        <v>336.08600000000001</v>
      </c>
      <c r="BK478" s="63">
        <v>339.214</v>
      </c>
      <c r="BL478" s="45">
        <f t="shared" ca="1" si="182"/>
        <v>0</v>
      </c>
      <c r="BM478" s="45">
        <f t="shared" ca="1" si="183"/>
        <v>0</v>
      </c>
      <c r="BN478" s="45">
        <f t="shared" ca="1" si="184"/>
        <v>0</v>
      </c>
      <c r="BO478" s="45">
        <f t="shared" ca="1" si="185"/>
        <v>0</v>
      </c>
      <c r="BP478" s="45">
        <f t="shared" ca="1" si="186"/>
        <v>0</v>
      </c>
      <c r="BQ478" s="45">
        <f t="shared" ca="1" si="187"/>
        <v>0</v>
      </c>
      <c r="BR478" s="29">
        <f t="shared" ca="1" si="188"/>
        <v>0</v>
      </c>
      <c r="CI478" s="125">
        <f t="shared" si="176"/>
        <v>-8.0168798394243485E-2</v>
      </c>
      <c r="CJ478">
        <f t="shared" si="169"/>
        <v>0</v>
      </c>
      <c r="CK478">
        <f t="shared" si="170"/>
        <v>0</v>
      </c>
      <c r="CL478">
        <f t="shared" si="171"/>
        <v>0</v>
      </c>
      <c r="CM478">
        <f t="shared" si="172"/>
        <v>0</v>
      </c>
      <c r="CN478">
        <f t="shared" si="173"/>
        <v>0</v>
      </c>
      <c r="CO478">
        <f t="shared" si="174"/>
        <v>0</v>
      </c>
      <c r="CP478">
        <f t="shared" si="175"/>
        <v>1</v>
      </c>
      <c r="CR478" t="e">
        <f ca="1">_xll.BDP($H478,CR$1)</f>
        <v>#NAME?</v>
      </c>
      <c r="CS478" t="e">
        <f ca="1">_xll.BDP($H478,CS$1)</f>
        <v>#NAME?</v>
      </c>
      <c r="CT478" s="121" t="e">
        <f ca="1">_xll.BDP($H478,CT$1)</f>
        <v>#NAME?</v>
      </c>
      <c r="CU478" s="122" t="e">
        <f ca="1">_xll.BDP($H478,CU$1)</f>
        <v>#NAME?</v>
      </c>
      <c r="CV478" s="122" t="e">
        <f ca="1">_xll.BDP($H478,CV$1)</f>
        <v>#NAME?</v>
      </c>
      <c r="CW478" s="122" t="e">
        <f ca="1">_xll.BDP($H478,CW$1)</f>
        <v>#NAME?</v>
      </c>
      <c r="CX478" s="34"/>
      <c r="CY478" s="34"/>
      <c r="CZ478" s="34"/>
      <c r="DA478" s="34"/>
      <c r="DB478" s="129"/>
      <c r="DC478" s="129"/>
      <c r="DD478" s="129"/>
      <c r="DE478" s="63"/>
      <c r="DF478" s="63"/>
      <c r="DH478" s="67"/>
      <c r="DI478" s="60"/>
      <c r="DJ478" s="60"/>
      <c r="DK478" s="60"/>
      <c r="DL478" s="67"/>
      <c r="DM478" s="60"/>
      <c r="DN478" s="67"/>
      <c r="DO478" s="60"/>
      <c r="DP478" s="63"/>
      <c r="DQ478" s="63"/>
      <c r="DR478" s="63"/>
      <c r="DS478" s="63"/>
      <c r="DT478" s="63"/>
      <c r="DU478" s="63"/>
      <c r="DV478" s="45"/>
      <c r="DW478" s="45"/>
      <c r="DX478" s="45"/>
      <c r="DY478" s="45"/>
      <c r="DZ478" s="45"/>
      <c r="EA478" s="45"/>
      <c r="EB478" s="29"/>
      <c r="EC478" s="45"/>
      <c r="ED478" s="29"/>
    </row>
    <row r="479" spans="1:134" hidden="1" x14ac:dyDescent="0.3">
      <c r="A479" t="str">
        <f t="shared" si="189"/>
        <v>14A</v>
      </c>
      <c r="B479">
        <v>14</v>
      </c>
      <c r="C479" s="31" t="s">
        <v>3295</v>
      </c>
      <c r="D479" s="31">
        <v>13</v>
      </c>
      <c r="E479" s="31">
        <v>1</v>
      </c>
      <c r="F479" s="33">
        <v>0.2</v>
      </c>
      <c r="G479" s="31" t="s">
        <v>2420</v>
      </c>
      <c r="H479" s="24" t="s">
        <v>40</v>
      </c>
      <c r="I479" s="24">
        <v>1432</v>
      </c>
      <c r="J479" s="25" t="str">
        <f t="shared" si="168"/>
        <v>1432UI US Equity</v>
      </c>
      <c r="K479" s="25" t="s">
        <v>642</v>
      </c>
      <c r="L479" s="25">
        <v>1.9745087642761874</v>
      </c>
      <c r="M479" s="25">
        <v>1.3851478295263517</v>
      </c>
      <c r="N479" s="25">
        <v>1.9745087642761874</v>
      </c>
      <c r="O479" s="25">
        <v>1.3851478295263517</v>
      </c>
      <c r="P479" s="26">
        <v>71.942727387410116</v>
      </c>
      <c r="Q479" s="27">
        <v>61.102055105689303</v>
      </c>
      <c r="R479" s="27" t="e">
        <v>#N/A</v>
      </c>
      <c r="S479" s="25">
        <v>35.323789099176274</v>
      </c>
      <c r="T479" s="28">
        <v>28.95042359956777</v>
      </c>
      <c r="U479" s="25">
        <v>0.7257200241129087</v>
      </c>
      <c r="V479" s="28">
        <v>1.8370927779638986</v>
      </c>
      <c r="W479" s="28">
        <v>-0.13414441712714614</v>
      </c>
      <c r="X479" s="28" t="e">
        <v>#N/A</v>
      </c>
      <c r="Y479" s="28">
        <v>14.867301888943874</v>
      </c>
      <c r="Z479" s="28">
        <v>23.107119848664471</v>
      </c>
      <c r="AA479" s="28">
        <v>333729000.00000012</v>
      </c>
      <c r="AB479" s="28">
        <v>333729000.00000012</v>
      </c>
      <c r="AC479" s="28">
        <v>4408000</v>
      </c>
      <c r="AD479" s="30">
        <v>-89893000</v>
      </c>
      <c r="AE479" s="36">
        <v>-4.9036076223955144E-2</v>
      </c>
      <c r="AF479" s="66" t="e">
        <f ca="1">_xll.BDP($H479,AF$1)/1000000</f>
        <v>#NAME?</v>
      </c>
      <c r="AG479" s="66" t="e">
        <f ca="1">_xll.BDP($H479,AG$1)</f>
        <v>#NAME?</v>
      </c>
      <c r="AH479" s="67" t="e">
        <f ca="1">_xll.BDP($H479,AH$1)</f>
        <v>#NAME?</v>
      </c>
      <c r="AI479" s="67" t="e">
        <f ca="1">_xll.BDP($H479,AI$1)</f>
        <v>#NAME?</v>
      </c>
      <c r="AJ479" s="67" t="e">
        <f ca="1">_xll.BDP($H479,AJ$1)</f>
        <v>#NAME?</v>
      </c>
      <c r="AK479" s="67" t="e">
        <f ca="1">_xll.BDP($H479,AK$1)</f>
        <v>#NAME?</v>
      </c>
      <c r="AL479" s="67" t="e">
        <f ca="1">_xll.BDP($H479,AL$1)</f>
        <v>#NAME?</v>
      </c>
      <c r="AM479" s="34" t="e">
        <f ca="1">_xll.BDP($H479,AM$1)</f>
        <v>#NAME?</v>
      </c>
      <c r="AN479" s="34" t="e">
        <f ca="1">_xll.BDP($H479,AN$1)</f>
        <v>#NAME?</v>
      </c>
      <c r="AO479" s="34" t="e">
        <f ca="1">_xll.BDP($H479,AO$1)</f>
        <v>#NAME?</v>
      </c>
      <c r="AP479" s="34" t="e">
        <f ca="1">_xll.BDP($H479,AP$1)</f>
        <v>#NAME?</v>
      </c>
      <c r="AQ479" s="129" t="e">
        <v>#VALUE!</v>
      </c>
      <c r="AR479" s="129">
        <v>0.29564770000000001</v>
      </c>
      <c r="AS479" s="129">
        <v>0.18819060000000001</v>
      </c>
      <c r="AT479" s="63" t="s">
        <v>3597</v>
      </c>
      <c r="AU479" s="63" t="s">
        <v>3597</v>
      </c>
      <c r="AV479" t="str">
        <f t="shared" si="177"/>
        <v>14/10/2011</v>
      </c>
      <c r="AW479" s="67">
        <v>1.3266265520797258</v>
      </c>
      <c r="AX479" s="60">
        <f t="shared" si="178"/>
        <v>1.3266265520797258</v>
      </c>
      <c r="AY479" s="60">
        <f t="shared" si="179"/>
        <v>3.7916648990212676</v>
      </c>
      <c r="AZ479" s="60">
        <f t="shared" si="180"/>
        <v>5.1182914511009932</v>
      </c>
      <c r="BA479" s="67">
        <v>39.099660114562781</v>
      </c>
      <c r="BB479" s="60">
        <v>111.75172740786518</v>
      </c>
      <c r="BC479" s="67">
        <v>150.85138752242796</v>
      </c>
      <c r="BD479" s="60" t="e">
        <f ca="1">_xll.BDP($H479,BD$1)</f>
        <v>#NAME?</v>
      </c>
      <c r="BE479" s="60" t="e">
        <f t="shared" ca="1" si="181"/>
        <v>#NAME?</v>
      </c>
      <c r="BF479" s="63">
        <v>420.33300000000003</v>
      </c>
      <c r="BG479" s="63">
        <v>594</v>
      </c>
      <c r="BH479" s="63">
        <v>706</v>
      </c>
      <c r="BI479" s="63">
        <v>170.411</v>
      </c>
      <c r="BJ479" s="63">
        <v>418.37099999999998</v>
      </c>
      <c r="BK479" s="63">
        <v>442.86099999999999</v>
      </c>
      <c r="BL479" s="45">
        <f t="shared" ca="1" si="182"/>
        <v>0</v>
      </c>
      <c r="BM479" s="45">
        <f t="shared" ca="1" si="183"/>
        <v>0</v>
      </c>
      <c r="BN479" s="45">
        <f t="shared" ca="1" si="184"/>
        <v>0</v>
      </c>
      <c r="BO479" s="45">
        <f t="shared" ca="1" si="185"/>
        <v>0</v>
      </c>
      <c r="BP479" s="45">
        <f t="shared" ca="1" si="186"/>
        <v>0</v>
      </c>
      <c r="BQ479" s="45">
        <f t="shared" ca="1" si="187"/>
        <v>0</v>
      </c>
      <c r="BR479" s="29">
        <f t="shared" ca="1" si="188"/>
        <v>0</v>
      </c>
      <c r="CI479" s="125">
        <f t="shared" si="176"/>
        <v>1.9745087642761874</v>
      </c>
      <c r="CJ479">
        <f t="shared" si="169"/>
        <v>0</v>
      </c>
      <c r="CK479">
        <f t="shared" si="170"/>
        <v>0</v>
      </c>
      <c r="CL479">
        <f t="shared" si="171"/>
        <v>0</v>
      </c>
      <c r="CM479">
        <f t="shared" si="172"/>
        <v>0</v>
      </c>
      <c r="CN479">
        <f t="shared" si="173"/>
        <v>0</v>
      </c>
      <c r="CO479">
        <f t="shared" si="174"/>
        <v>0</v>
      </c>
      <c r="CP479">
        <f t="shared" si="175"/>
        <v>1</v>
      </c>
      <c r="CR479" t="e">
        <f ca="1">_xll.BDP($H479,CR$1)</f>
        <v>#NAME?</v>
      </c>
      <c r="CS479" t="e">
        <f ca="1">_xll.BDP($H479,CS$1)</f>
        <v>#NAME?</v>
      </c>
      <c r="CT479" s="121" t="e">
        <f ca="1">_xll.BDP($H479,CT$1)</f>
        <v>#NAME?</v>
      </c>
      <c r="CU479" s="122" t="e">
        <f ca="1">_xll.BDP($H479,CU$1)</f>
        <v>#NAME?</v>
      </c>
      <c r="CV479" s="122" t="e">
        <f ca="1">_xll.BDP($H479,CV$1)</f>
        <v>#NAME?</v>
      </c>
      <c r="CW479" s="122" t="e">
        <f ca="1">_xll.BDP($H479,CW$1)</f>
        <v>#NAME?</v>
      </c>
      <c r="CX479" s="34"/>
      <c r="CY479" s="34"/>
      <c r="CZ479" s="34"/>
      <c r="DA479" s="34"/>
      <c r="DB479" s="129"/>
      <c r="DC479" s="129"/>
      <c r="DD479" s="129"/>
      <c r="DE479" s="63"/>
      <c r="DF479" s="63"/>
      <c r="DH479" s="67"/>
      <c r="DI479" s="60"/>
      <c r="DJ479" s="60"/>
      <c r="DK479" s="60"/>
      <c r="DL479" s="67"/>
      <c r="DM479" s="60"/>
      <c r="DN479" s="67"/>
      <c r="DO479" s="60"/>
      <c r="DP479" s="63"/>
      <c r="DQ479" s="63"/>
      <c r="DR479" s="63"/>
      <c r="DS479" s="63"/>
      <c r="DT479" s="63"/>
      <c r="DU479" s="63"/>
      <c r="DV479" s="45"/>
      <c r="DW479" s="45"/>
      <c r="DX479" s="45"/>
      <c r="DY479" s="45"/>
      <c r="DZ479" s="45"/>
      <c r="EA479" s="45"/>
      <c r="EB479" s="29"/>
      <c r="EC479" s="45"/>
      <c r="ED479" s="29"/>
    </row>
    <row r="480" spans="1:134" hidden="1" x14ac:dyDescent="0.3">
      <c r="A480" t="str">
        <f t="shared" si="189"/>
        <v>14A</v>
      </c>
      <c r="B480">
        <v>14</v>
      </c>
      <c r="C480" s="31" t="s">
        <v>3295</v>
      </c>
      <c r="D480" s="31">
        <v>1</v>
      </c>
      <c r="E480" s="31">
        <v>1</v>
      </c>
      <c r="F480" s="33">
        <v>0.2</v>
      </c>
      <c r="G480" s="31" t="s">
        <v>2484</v>
      </c>
      <c r="H480" s="24" t="s">
        <v>1691</v>
      </c>
      <c r="I480" s="24">
        <v>1433</v>
      </c>
      <c r="J480" s="25" t="str">
        <f t="shared" si="168"/>
        <v>1433TUNE LN Equity</v>
      </c>
      <c r="K480" s="25" t="s">
        <v>1692</v>
      </c>
      <c r="L480" s="25">
        <v>0.48109592426400649</v>
      </c>
      <c r="M480" s="25">
        <v>0.32166644900091418</v>
      </c>
      <c r="N480" s="25">
        <v>0.42671172068372731</v>
      </c>
      <c r="O480" s="25">
        <v>0.27985456198159298</v>
      </c>
      <c r="P480" s="26">
        <v>19.074633434018125</v>
      </c>
      <c r="Q480" s="27">
        <v>15.14389866115509</v>
      </c>
      <c r="R480" s="27">
        <v>19.315101279239588</v>
      </c>
      <c r="S480" s="25">
        <v>22.475778577536456</v>
      </c>
      <c r="T480" s="28">
        <v>22.675295129345301</v>
      </c>
      <c r="U480" s="25">
        <v>7.7634759345739573E-2</v>
      </c>
      <c r="V480" s="28">
        <v>0.36720592724144635</v>
      </c>
      <c r="W480" s="28">
        <v>0.59220998881329989</v>
      </c>
      <c r="X480" s="28" t="e">
        <v>#N/A</v>
      </c>
      <c r="Y480" s="28">
        <v>23.078618986386779</v>
      </c>
      <c r="Z480" s="28">
        <v>14.978376090858259</v>
      </c>
      <c r="AA480" s="28">
        <v>91884000</v>
      </c>
      <c r="AB480" s="28">
        <v>105612000</v>
      </c>
      <c r="AC480" s="28">
        <v>1139000</v>
      </c>
      <c r="AD480" s="30">
        <v>4301000</v>
      </c>
      <c r="AE480" s="36">
        <v>0.2648221343873518</v>
      </c>
      <c r="AF480" s="66" t="e">
        <f ca="1">_xll.BDP($H480,AF$1)/1000000</f>
        <v>#NAME?</v>
      </c>
      <c r="AG480" s="66" t="e">
        <f ca="1">_xll.BDP($H480,AG$1)</f>
        <v>#NAME?</v>
      </c>
      <c r="AH480" s="67" t="e">
        <f ca="1">_xll.BDP($H480,AH$1)</f>
        <v>#NAME?</v>
      </c>
      <c r="AI480" s="67" t="e">
        <f ca="1">_xll.BDP($H480,AI$1)</f>
        <v>#NAME?</v>
      </c>
      <c r="AJ480" s="67" t="e">
        <f ca="1">_xll.BDP($H480,AJ$1)</f>
        <v>#NAME?</v>
      </c>
      <c r="AK480" s="67" t="e">
        <f ca="1">_xll.BDP($H480,AK$1)</f>
        <v>#NAME?</v>
      </c>
      <c r="AL480" s="67" t="e">
        <f ca="1">_xll.BDP($H480,AL$1)</f>
        <v>#NAME?</v>
      </c>
      <c r="AM480" s="34" t="e">
        <f ca="1">_xll.BDP($H480,AM$1)</f>
        <v>#NAME?</v>
      </c>
      <c r="AN480" s="34" t="e">
        <f ca="1">_xll.BDP($H480,AN$1)</f>
        <v>#NAME?</v>
      </c>
      <c r="AO480" s="34" t="e">
        <f ca="1">_xll.BDP($H480,AO$1)</f>
        <v>#NAME?</v>
      </c>
      <c r="AP480" s="34" t="e">
        <f ca="1">_xll.BDP($H480,AP$1)</f>
        <v>#NAME?</v>
      </c>
      <c r="AQ480" s="129" t="e">
        <v>#VALUE!</v>
      </c>
      <c r="AR480" s="129" t="e">
        <v>#VALUE!</v>
      </c>
      <c r="AS480" s="129">
        <v>6.1192940000000001E-2</v>
      </c>
      <c r="AT480" s="63" t="s">
        <v>3598</v>
      </c>
      <c r="AU480" s="63" t="s">
        <v>3598</v>
      </c>
      <c r="AV480" t="str">
        <f t="shared" si="177"/>
        <v>11/12/2014</v>
      </c>
      <c r="AW480" s="67">
        <v>1.0869565217391304</v>
      </c>
      <c r="AX480" s="60">
        <f t="shared" si="178"/>
        <v>1.0869565217391304</v>
      </c>
      <c r="AY480" s="60">
        <f t="shared" si="179"/>
        <v>1.676363301697367E-16</v>
      </c>
      <c r="AZ480" s="60">
        <f t="shared" si="180"/>
        <v>1.0869565217391306</v>
      </c>
      <c r="BA480" s="67">
        <v>23.035849682070666</v>
      </c>
      <c r="BB480" s="60">
        <v>3.5527136788005009E-15</v>
      </c>
      <c r="BC480" s="67">
        <v>23.035849682070669</v>
      </c>
      <c r="BD480" s="60" t="e">
        <f ca="1">_xll.BDP($H480,BD$1)</f>
        <v>#NAME?</v>
      </c>
      <c r="BE480" s="60" t="e">
        <f t="shared" ca="1" si="181"/>
        <v>#NAME?</v>
      </c>
      <c r="BF480" s="63">
        <v>22.233000000000001</v>
      </c>
      <c r="BG480" s="63">
        <v>23.867000000000001</v>
      </c>
      <c r="BH480" s="63">
        <v>25.367000000000001</v>
      </c>
      <c r="BI480" s="63">
        <v>17.033000000000001</v>
      </c>
      <c r="BJ480" s="63">
        <v>21.067</v>
      </c>
      <c r="BK480" s="63">
        <v>25.8</v>
      </c>
      <c r="BL480" s="45">
        <f t="shared" ca="1" si="182"/>
        <v>0</v>
      </c>
      <c r="BM480" s="45">
        <f t="shared" ca="1" si="183"/>
        <v>0</v>
      </c>
      <c r="BN480" s="45">
        <f t="shared" ca="1" si="184"/>
        <v>0</v>
      </c>
      <c r="BO480" s="45">
        <f t="shared" ca="1" si="185"/>
        <v>0</v>
      </c>
      <c r="BP480" s="45">
        <f t="shared" ca="1" si="186"/>
        <v>0</v>
      </c>
      <c r="BQ480" s="45">
        <f t="shared" ca="1" si="187"/>
        <v>0</v>
      </c>
      <c r="BR480" s="29">
        <f t="shared" ca="1" si="188"/>
        <v>0</v>
      </c>
      <c r="CI480" s="125">
        <f t="shared" si="176"/>
        <v>0.48109592426400649</v>
      </c>
      <c r="CJ480">
        <f t="shared" si="169"/>
        <v>0</v>
      </c>
      <c r="CK480">
        <f t="shared" si="170"/>
        <v>0</v>
      </c>
      <c r="CL480">
        <f t="shared" si="171"/>
        <v>0</v>
      </c>
      <c r="CM480">
        <f t="shared" si="172"/>
        <v>0</v>
      </c>
      <c r="CN480">
        <f t="shared" si="173"/>
        <v>0</v>
      </c>
      <c r="CO480">
        <f t="shared" si="174"/>
        <v>1</v>
      </c>
      <c r="CP480">
        <f t="shared" si="175"/>
        <v>0</v>
      </c>
      <c r="CR480" t="e">
        <f ca="1">_xll.BDP($H480,CR$1)</f>
        <v>#NAME?</v>
      </c>
      <c r="CS480" t="e">
        <f ca="1">_xll.BDP($H480,CS$1)</f>
        <v>#NAME?</v>
      </c>
      <c r="CT480" s="121" t="e">
        <f ca="1">_xll.BDP($H480,CT$1)</f>
        <v>#NAME?</v>
      </c>
      <c r="CU480" s="122" t="e">
        <f ca="1">_xll.BDP($H480,CU$1)</f>
        <v>#NAME?</v>
      </c>
      <c r="CV480" s="122" t="e">
        <f ca="1">_xll.BDP($H480,CV$1)</f>
        <v>#NAME?</v>
      </c>
      <c r="CW480" s="122" t="e">
        <f ca="1">_xll.BDP($H480,CW$1)</f>
        <v>#NAME?</v>
      </c>
      <c r="CX480" s="34"/>
      <c r="CY480" s="34"/>
      <c r="CZ480" s="34"/>
      <c r="DA480" s="34"/>
      <c r="DB480" s="129"/>
      <c r="DC480" s="129"/>
      <c r="DD480" s="129"/>
      <c r="DE480" s="63"/>
      <c r="DF480" s="63"/>
      <c r="DH480" s="67"/>
      <c r="DI480" s="60"/>
      <c r="DJ480" s="60"/>
      <c r="DK480" s="60"/>
      <c r="DL480" s="67"/>
      <c r="DM480" s="60"/>
      <c r="DN480" s="67"/>
      <c r="DO480" s="60"/>
      <c r="DP480" s="63"/>
      <c r="DQ480" s="63"/>
      <c r="DR480" s="63"/>
      <c r="DS480" s="63"/>
      <c r="DT480" s="63"/>
      <c r="DU480" s="63"/>
      <c r="DV480" s="45"/>
      <c r="DW480" s="45"/>
      <c r="DX480" s="45"/>
      <c r="DY480" s="45"/>
      <c r="DZ480" s="45"/>
      <c r="EA480" s="45"/>
      <c r="EB480" s="29"/>
      <c r="EC480" s="45"/>
      <c r="ED480" s="29"/>
    </row>
    <row r="481" spans="1:134" hidden="1" x14ac:dyDescent="0.3">
      <c r="A481" t="str">
        <f t="shared" si="189"/>
        <v>14A</v>
      </c>
      <c r="B481">
        <v>14</v>
      </c>
      <c r="C481" s="31" t="s">
        <v>3295</v>
      </c>
      <c r="D481" s="31">
        <v>1</v>
      </c>
      <c r="E481" s="31">
        <v>1</v>
      </c>
      <c r="F481" s="33">
        <v>0.13</v>
      </c>
      <c r="G481" s="31"/>
      <c r="H481" s="24" t="s">
        <v>125</v>
      </c>
      <c r="I481" s="24">
        <v>1434</v>
      </c>
      <c r="J481" s="25" t="str">
        <f t="shared" si="168"/>
        <v>1434WDFC US Equity</v>
      </c>
      <c r="K481" s="25" t="s">
        <v>764</v>
      </c>
      <c r="L481" s="25">
        <v>0.64415246726047681</v>
      </c>
      <c r="M481" s="25">
        <v>0.41513727548123941</v>
      </c>
      <c r="N481" s="25">
        <v>0.36317760165875634</v>
      </c>
      <c r="O481" s="25">
        <v>0.28550009022457717</v>
      </c>
      <c r="P481" s="26">
        <v>24.556786426860842</v>
      </c>
      <c r="Q481" s="27">
        <v>19.413927938607266</v>
      </c>
      <c r="R481" s="27">
        <v>31.939180563312853</v>
      </c>
      <c r="S481" s="25">
        <v>20.467438279886789</v>
      </c>
      <c r="T481" s="28">
        <v>18.775876026367524</v>
      </c>
      <c r="U481" s="25">
        <v>0.3090882558954004</v>
      </c>
      <c r="V481" s="28">
        <v>1.1251633466135458</v>
      </c>
      <c r="W481" s="28">
        <v>0.46987101929003539</v>
      </c>
      <c r="X481" s="28">
        <v>3.5396267731049348E-2</v>
      </c>
      <c r="Y481" s="28">
        <v>5.8245711388540089</v>
      </c>
      <c r="Z481" s="28">
        <v>2.6753528879566391</v>
      </c>
      <c r="AA481" s="28">
        <v>209615000</v>
      </c>
      <c r="AB481" s="28">
        <v>304795000</v>
      </c>
      <c r="AC481" s="28">
        <v>6739000</v>
      </c>
      <c r="AD481" s="30">
        <v>50541000</v>
      </c>
      <c r="AE481" s="36">
        <v>0.13333729051661028</v>
      </c>
      <c r="AF481" s="66" t="e">
        <f ca="1">_xll.BDP($H481,AF$1)/1000000</f>
        <v>#NAME?</v>
      </c>
      <c r="AG481" s="66" t="e">
        <f ca="1">_xll.BDP($H481,AG$1)</f>
        <v>#NAME?</v>
      </c>
      <c r="AH481" s="67" t="e">
        <f ca="1">_xll.BDP($H481,AH$1)</f>
        <v>#NAME?</v>
      </c>
      <c r="AI481" s="67" t="e">
        <f ca="1">_xll.BDP($H481,AI$1)</f>
        <v>#NAME?</v>
      </c>
      <c r="AJ481" s="67" t="e">
        <f ca="1">_xll.BDP($H481,AJ$1)</f>
        <v>#NAME?</v>
      </c>
      <c r="AK481" s="67" t="e">
        <f ca="1">_xll.BDP($H481,AK$1)</f>
        <v>#NAME?</v>
      </c>
      <c r="AL481" s="67" t="e">
        <f ca="1">_xll.BDP($H481,AL$1)</f>
        <v>#NAME?</v>
      </c>
      <c r="AM481" s="34" t="e">
        <f ca="1">_xll.BDP($H481,AM$1)</f>
        <v>#NAME?</v>
      </c>
      <c r="AN481" s="34" t="e">
        <f ca="1">_xll.BDP($H481,AN$1)</f>
        <v>#NAME?</v>
      </c>
      <c r="AO481" s="34" t="e">
        <f ca="1">_xll.BDP($H481,AO$1)</f>
        <v>#NAME?</v>
      </c>
      <c r="AP481" s="34" t="e">
        <f ca="1">_xll.BDP($H481,AP$1)</f>
        <v>#NAME?</v>
      </c>
      <c r="AQ481" s="129">
        <v>0.1256602</v>
      </c>
      <c r="AR481" s="129">
        <v>0.1602759</v>
      </c>
      <c r="AS481" s="129">
        <v>0.1053089</v>
      </c>
      <c r="AT481" s="63" t="s">
        <v>3998</v>
      </c>
      <c r="AU481" s="63" t="s">
        <v>3599</v>
      </c>
      <c r="AV481" t="str">
        <f t="shared" si="177"/>
        <v>01/01/1973</v>
      </c>
      <c r="AW481" s="67">
        <v>1.4674032854111814</v>
      </c>
      <c r="AX481" s="60">
        <f t="shared" si="178"/>
        <v>1.4674032854111814</v>
      </c>
      <c r="AY481" s="60">
        <f t="shared" si="179"/>
        <v>1.0244857970338255</v>
      </c>
      <c r="AZ481" s="60">
        <f t="shared" si="180"/>
        <v>2.4918890824450068</v>
      </c>
      <c r="BA481" s="67">
        <v>62.580629040055634</v>
      </c>
      <c r="BB481" s="60">
        <v>43.691442058489365</v>
      </c>
      <c r="BC481" s="67">
        <v>106.272071098545</v>
      </c>
      <c r="BD481" s="60" t="e">
        <f ca="1">_xll.BDP($H481,BD$1)</f>
        <v>#NAME?</v>
      </c>
      <c r="BE481" s="60" t="e">
        <f t="shared" ca="1" si="181"/>
        <v>#NAME?</v>
      </c>
      <c r="BF481" s="63">
        <v>65.5</v>
      </c>
      <c r="BG481" s="63">
        <v>75.75</v>
      </c>
      <c r="BH481" s="63">
        <v>84.7</v>
      </c>
      <c r="BI481" s="63">
        <v>26.400000000000002</v>
      </c>
      <c r="BJ481" s="63">
        <v>24.3</v>
      </c>
      <c r="BK481" s="63">
        <v>29.888999999999999</v>
      </c>
      <c r="BL481" s="45">
        <f t="shared" ca="1" si="182"/>
        <v>0</v>
      </c>
      <c r="BM481" s="45">
        <f t="shared" ca="1" si="183"/>
        <v>0</v>
      </c>
      <c r="BN481" s="45">
        <f t="shared" ca="1" si="184"/>
        <v>0</v>
      </c>
      <c r="BO481" s="45">
        <f t="shared" ca="1" si="185"/>
        <v>0</v>
      </c>
      <c r="BP481" s="45">
        <f t="shared" ca="1" si="186"/>
        <v>0</v>
      </c>
      <c r="BQ481" s="45">
        <f t="shared" ca="1" si="187"/>
        <v>0</v>
      </c>
      <c r="BR481" s="29">
        <f t="shared" ca="1" si="188"/>
        <v>0</v>
      </c>
      <c r="CI481" s="125">
        <f t="shared" si="176"/>
        <v>0.64415246726047681</v>
      </c>
      <c r="CJ481">
        <f t="shared" si="169"/>
        <v>0</v>
      </c>
      <c r="CK481">
        <f t="shared" si="170"/>
        <v>0</v>
      </c>
      <c r="CL481">
        <f t="shared" si="171"/>
        <v>0</v>
      </c>
      <c r="CM481">
        <f t="shared" si="172"/>
        <v>0</v>
      </c>
      <c r="CN481">
        <f t="shared" si="173"/>
        <v>0</v>
      </c>
      <c r="CO481">
        <f t="shared" si="174"/>
        <v>0</v>
      </c>
      <c r="CP481">
        <f t="shared" si="175"/>
        <v>1</v>
      </c>
      <c r="CR481" t="e">
        <f ca="1">_xll.BDP($H481,CR$1)</f>
        <v>#NAME?</v>
      </c>
      <c r="CS481" t="e">
        <f ca="1">_xll.BDP($H481,CS$1)</f>
        <v>#NAME?</v>
      </c>
      <c r="CT481" s="121" t="e">
        <f ca="1">_xll.BDP($H481,CT$1)</f>
        <v>#NAME?</v>
      </c>
      <c r="CU481" s="122" t="e">
        <f ca="1">_xll.BDP($H481,CU$1)</f>
        <v>#NAME?</v>
      </c>
      <c r="CV481" s="122" t="e">
        <f ca="1">_xll.BDP($H481,CV$1)</f>
        <v>#NAME?</v>
      </c>
      <c r="CW481" s="122" t="e">
        <f ca="1">_xll.BDP($H481,CW$1)</f>
        <v>#NAME?</v>
      </c>
      <c r="CX481" s="34"/>
      <c r="CY481" s="34"/>
      <c r="CZ481" s="34"/>
      <c r="DA481" s="34"/>
      <c r="DB481" s="129"/>
      <c r="DC481" s="129"/>
      <c r="DD481" s="129"/>
      <c r="DE481" s="63"/>
      <c r="DF481" s="63"/>
      <c r="DH481" s="67"/>
      <c r="DI481" s="60"/>
      <c r="DJ481" s="60"/>
      <c r="DK481" s="60"/>
      <c r="DL481" s="67"/>
      <c r="DM481" s="60"/>
      <c r="DN481" s="67"/>
      <c r="DO481" s="60"/>
      <c r="DP481" s="63"/>
      <c r="DQ481" s="63"/>
      <c r="DR481" s="63"/>
      <c r="DS481" s="63"/>
      <c r="DT481" s="63"/>
      <c r="DU481" s="63"/>
      <c r="DV481" s="45"/>
      <c r="DW481" s="45"/>
      <c r="DX481" s="45"/>
      <c r="DY481" s="45"/>
      <c r="DZ481" s="45"/>
      <c r="EA481" s="45"/>
      <c r="EB481" s="29"/>
      <c r="EC481" s="45"/>
      <c r="ED481" s="29"/>
    </row>
    <row r="482" spans="1:134" hidden="1" x14ac:dyDescent="0.3">
      <c r="A482" t="str">
        <f t="shared" si="189"/>
        <v>14A</v>
      </c>
      <c r="B482">
        <v>14</v>
      </c>
      <c r="C482" s="31" t="s">
        <v>3295</v>
      </c>
      <c r="D482" s="31">
        <v>1</v>
      </c>
      <c r="E482" s="31">
        <v>1</v>
      </c>
      <c r="F482" s="33">
        <v>0.1</v>
      </c>
      <c r="G482" s="31"/>
      <c r="H482" s="24" t="s">
        <v>1844</v>
      </c>
      <c r="I482" s="24">
        <v>1435</v>
      </c>
      <c r="J482" s="25" t="str">
        <f t="shared" si="168"/>
        <v>1435CPG LN Equity</v>
      </c>
      <c r="K482" s="25" t="s">
        <v>1845</v>
      </c>
      <c r="L482" s="25">
        <v>0.49736259855272918</v>
      </c>
      <c r="M482" s="25">
        <v>0.41766304347826089</v>
      </c>
      <c r="N482" s="25">
        <v>0.17270197281683358</v>
      </c>
      <c r="O482" s="25">
        <v>0.17467894078872598</v>
      </c>
      <c r="P482" s="26">
        <v>17.273609479544412</v>
      </c>
      <c r="Q482" s="27">
        <v>13.245171777180637</v>
      </c>
      <c r="R482" s="27">
        <v>23.629787628674766</v>
      </c>
      <c r="S482" s="25">
        <v>8.4771833499779188</v>
      </c>
      <c r="T482" s="28">
        <v>9.0428033866415802</v>
      </c>
      <c r="U482" s="25">
        <v>0.25280533420068302</v>
      </c>
      <c r="V482" s="28">
        <v>1.2376592356687899</v>
      </c>
      <c r="W482" s="28">
        <v>0.31522367356374986</v>
      </c>
      <c r="X482" s="28">
        <v>2.5539818899465987E-2</v>
      </c>
      <c r="Y482" s="28">
        <v>9.6374867967369653</v>
      </c>
      <c r="Z482" s="28">
        <v>0.15079493412073486</v>
      </c>
      <c r="AA482" s="28">
        <v>3680000000</v>
      </c>
      <c r="AB482" s="28">
        <v>8799000000</v>
      </c>
      <c r="AC482" s="28">
        <v>37000000</v>
      </c>
      <c r="AD482" s="30">
        <v>1950000000</v>
      </c>
      <c r="AE482" s="36">
        <v>1.8974358974358976E-2</v>
      </c>
      <c r="AF482" s="66" t="e">
        <f ca="1">_xll.BDP($H482,AF$1)/1000000</f>
        <v>#NAME?</v>
      </c>
      <c r="AG482" s="66" t="e">
        <f ca="1">_xll.BDP($H482,AG$1)</f>
        <v>#NAME?</v>
      </c>
      <c r="AH482" s="67" t="e">
        <f ca="1">_xll.BDP($H482,AH$1)</f>
        <v>#NAME?</v>
      </c>
      <c r="AI482" s="67" t="e">
        <f ca="1">_xll.BDP($H482,AI$1)</f>
        <v>#NAME?</v>
      </c>
      <c r="AJ482" s="67" t="e">
        <f ca="1">_xll.BDP($H482,AJ$1)</f>
        <v>#NAME?</v>
      </c>
      <c r="AK482" s="67" t="e">
        <f ca="1">_xll.BDP($H482,AK$1)</f>
        <v>#NAME?</v>
      </c>
      <c r="AL482" s="67" t="e">
        <f ca="1">_xll.BDP($H482,AL$1)</f>
        <v>#NAME?</v>
      </c>
      <c r="AM482" s="34" t="e">
        <f ca="1">_xll.BDP($H482,AM$1)</f>
        <v>#NAME?</v>
      </c>
      <c r="AN482" s="34" t="e">
        <f ca="1">_xll.BDP($H482,AN$1)</f>
        <v>#NAME?</v>
      </c>
      <c r="AO482" s="34" t="e">
        <f ca="1">_xll.BDP($H482,AO$1)</f>
        <v>#NAME?</v>
      </c>
      <c r="AP482" s="34" t="e">
        <f ca="1">_xll.BDP($H482,AP$1)</f>
        <v>#NAME?</v>
      </c>
      <c r="AQ482" s="129">
        <v>0.12616540000000001</v>
      </c>
      <c r="AR482" s="129">
        <v>0.1341369</v>
      </c>
      <c r="AS482" s="129">
        <v>7.7479010000000001E-2</v>
      </c>
      <c r="AT482" s="63" t="s">
        <v>4088</v>
      </c>
      <c r="AU482" s="63" t="s">
        <v>3317</v>
      </c>
      <c r="AV482" t="str">
        <f t="shared" si="177"/>
        <v>02/02/2001</v>
      </c>
      <c r="AW482" s="67">
        <v>1.8124083279980991</v>
      </c>
      <c r="AX482" s="60">
        <f t="shared" si="178"/>
        <v>1.8124083279980991</v>
      </c>
      <c r="AY482" s="60">
        <f t="shared" si="179"/>
        <v>0</v>
      </c>
      <c r="AZ482" s="60">
        <f t="shared" si="180"/>
        <v>1.8124083279980991</v>
      </c>
      <c r="BA482" s="67">
        <v>47.287317460671133</v>
      </c>
      <c r="BB482" s="60">
        <v>0</v>
      </c>
      <c r="BC482" s="67">
        <v>47.287317460671133</v>
      </c>
      <c r="BD482" s="60" t="e">
        <f ca="1">_xll.BDP($H482,BD$1)</f>
        <v>#NAME?</v>
      </c>
      <c r="BE482" s="60" t="e">
        <f t="shared" ca="1" si="181"/>
        <v>#NAME?</v>
      </c>
      <c r="BF482" s="63">
        <v>1474.6320000000001</v>
      </c>
      <c r="BG482" s="63">
        <v>1682.579</v>
      </c>
      <c r="BH482" s="63">
        <v>1865.3679999999999</v>
      </c>
      <c r="BI482" s="63">
        <v>1339.2930000000001</v>
      </c>
      <c r="BJ482" s="63">
        <v>1424.9169999999999</v>
      </c>
      <c r="BK482" s="63">
        <v>1538.415</v>
      </c>
      <c r="BL482" s="45">
        <f t="shared" ca="1" si="182"/>
        <v>0</v>
      </c>
      <c r="BM482" s="45">
        <f t="shared" ca="1" si="183"/>
        <v>0</v>
      </c>
      <c r="BN482" s="45">
        <f t="shared" ca="1" si="184"/>
        <v>0</v>
      </c>
      <c r="BO482" s="45">
        <f t="shared" ca="1" si="185"/>
        <v>0</v>
      </c>
      <c r="BP482" s="45">
        <f t="shared" ca="1" si="186"/>
        <v>0</v>
      </c>
      <c r="BQ482" s="45">
        <f t="shared" ca="1" si="187"/>
        <v>0</v>
      </c>
      <c r="BR482" s="29">
        <f t="shared" ca="1" si="188"/>
        <v>0</v>
      </c>
      <c r="CI482" s="125">
        <f t="shared" si="176"/>
        <v>0.49736259855272918</v>
      </c>
      <c r="CJ482">
        <f t="shared" si="169"/>
        <v>0</v>
      </c>
      <c r="CK482">
        <f t="shared" si="170"/>
        <v>0</v>
      </c>
      <c r="CL482">
        <f t="shared" si="171"/>
        <v>0</v>
      </c>
      <c r="CM482">
        <f t="shared" si="172"/>
        <v>0</v>
      </c>
      <c r="CN482">
        <f t="shared" si="173"/>
        <v>0</v>
      </c>
      <c r="CO482">
        <f t="shared" si="174"/>
        <v>1</v>
      </c>
      <c r="CP482">
        <f t="shared" si="175"/>
        <v>0</v>
      </c>
      <c r="CR482" t="e">
        <f ca="1">_xll.BDP($H482,CR$1)</f>
        <v>#NAME?</v>
      </c>
      <c r="CS482" t="e">
        <f ca="1">_xll.BDP($H482,CS$1)</f>
        <v>#NAME?</v>
      </c>
      <c r="CT482" s="121" t="e">
        <f ca="1">_xll.BDP($H482,CT$1)</f>
        <v>#NAME?</v>
      </c>
      <c r="CU482" s="122" t="e">
        <f ca="1">_xll.BDP($H482,CU$1)</f>
        <v>#NAME?</v>
      </c>
      <c r="CV482" s="122" t="e">
        <f ca="1">_xll.BDP($H482,CV$1)</f>
        <v>#NAME?</v>
      </c>
      <c r="CW482" s="122" t="e">
        <f ca="1">_xll.BDP($H482,CW$1)</f>
        <v>#NAME?</v>
      </c>
      <c r="CX482" s="34"/>
      <c r="CY482" s="34"/>
      <c r="CZ482" s="34"/>
      <c r="DA482" s="34"/>
      <c r="DB482" s="129"/>
      <c r="DC482" s="129"/>
      <c r="DD482" s="129"/>
      <c r="DE482" s="63"/>
      <c r="DF482" s="63"/>
      <c r="DH482" s="67"/>
      <c r="DI482" s="60"/>
      <c r="DJ482" s="60"/>
      <c r="DK482" s="60"/>
      <c r="DL482" s="67"/>
      <c r="DM482" s="60"/>
      <c r="DN482" s="67"/>
      <c r="DO482" s="60"/>
      <c r="DP482" s="63"/>
      <c r="DQ482" s="63"/>
      <c r="DR482" s="63"/>
      <c r="DS482" s="63"/>
      <c r="DT482" s="63"/>
      <c r="DU482" s="63"/>
      <c r="DV482" s="45"/>
      <c r="DW482" s="45"/>
      <c r="DX482" s="45"/>
      <c r="DY482" s="45"/>
      <c r="DZ482" s="45"/>
      <c r="EA482" s="45"/>
      <c r="EB482" s="29"/>
      <c r="EC482" s="45"/>
      <c r="ED482" s="29"/>
    </row>
    <row r="483" spans="1:134" hidden="1" x14ac:dyDescent="0.3">
      <c r="A483" t="str">
        <f t="shared" si="189"/>
        <v>14A</v>
      </c>
      <c r="B483">
        <v>14</v>
      </c>
      <c r="C483" s="31" t="s">
        <v>3295</v>
      </c>
      <c r="D483" s="31">
        <v>1</v>
      </c>
      <c r="E483" s="31">
        <v>1</v>
      </c>
      <c r="F483" s="33" t="s">
        <v>2368</v>
      </c>
      <c r="G483" s="31" t="s">
        <v>2916</v>
      </c>
      <c r="H483" s="24" t="s">
        <v>466</v>
      </c>
      <c r="I483" s="24">
        <v>1436</v>
      </c>
      <c r="J483" s="25" t="str">
        <f t="shared" si="168"/>
        <v>1436PSK CN Equity</v>
      </c>
      <c r="K483" s="25" t="s">
        <v>518</v>
      </c>
      <c r="L483" s="25">
        <v>7.6329633837274119E-2</v>
      </c>
      <c r="M483" s="25">
        <v>0.18434118395926161</v>
      </c>
      <c r="N483" s="25">
        <v>5.932443134276448E-2</v>
      </c>
      <c r="O483" s="25">
        <v>0.14540585774058579</v>
      </c>
      <c r="P483" s="26">
        <v>10.257711190366049</v>
      </c>
      <c r="Q483" s="27">
        <v>7.8176479084342843</v>
      </c>
      <c r="R483" s="27">
        <v>9.0792745356150348</v>
      </c>
      <c r="S483" s="25">
        <v>87.208279868726834</v>
      </c>
      <c r="T483" s="28">
        <v>90.191201616664074</v>
      </c>
      <c r="U483" s="25">
        <v>8.9042607991758047E-2</v>
      </c>
      <c r="V483" s="28">
        <v>0.49927790385805654</v>
      </c>
      <c r="W483" s="28">
        <v>0.82369804108934541</v>
      </c>
      <c r="X483" s="28">
        <v>7.3834710743801657E-2</v>
      </c>
      <c r="Y483" s="28">
        <v>31.700752804429719</v>
      </c>
      <c r="Z483" s="28">
        <v>18.865534343567525</v>
      </c>
      <c r="AA483" s="28">
        <v>2356500000</v>
      </c>
      <c r="AB483" s="28">
        <v>2987500000</v>
      </c>
      <c r="AC483" s="28">
        <v>30000000</v>
      </c>
      <c r="AD483" s="30">
        <v>431800000</v>
      </c>
      <c r="AE483" s="36">
        <v>6.9476609541454376E-2</v>
      </c>
      <c r="AF483" s="66" t="e">
        <f ca="1">_xll.BDP($H483,AF$1)/1000000</f>
        <v>#NAME?</v>
      </c>
      <c r="AG483" s="66" t="e">
        <f ca="1">_xll.BDP($H483,AG$1)</f>
        <v>#NAME?</v>
      </c>
      <c r="AH483" s="67" t="e">
        <f ca="1">_xll.BDP($H483,AH$1)</f>
        <v>#NAME?</v>
      </c>
      <c r="AI483" s="67" t="e">
        <f ca="1">_xll.BDP($H483,AI$1)</f>
        <v>#NAME?</v>
      </c>
      <c r="AJ483" s="67" t="e">
        <f ca="1">_xll.BDP($H483,AJ$1)</f>
        <v>#NAME?</v>
      </c>
      <c r="AK483" s="67" t="e">
        <f ca="1">_xll.BDP($H483,AK$1)</f>
        <v>#NAME?</v>
      </c>
      <c r="AL483" s="67" t="e">
        <f ca="1">_xll.BDP($H483,AL$1)</f>
        <v>#NAME?</v>
      </c>
      <c r="AM483" s="34" t="e">
        <f ca="1">_xll.BDP($H483,AM$1)</f>
        <v>#NAME?</v>
      </c>
      <c r="AN483" s="34" t="e">
        <f ca="1">_xll.BDP($H483,AN$1)</f>
        <v>#NAME?</v>
      </c>
      <c r="AO483" s="34" t="e">
        <f ca="1">_xll.BDP($H483,AO$1)</f>
        <v>#NAME?</v>
      </c>
      <c r="AP483" s="34" t="e">
        <f ca="1">_xll.BDP($H483,AP$1)</f>
        <v>#NAME?</v>
      </c>
      <c r="AQ483" s="129" t="e">
        <v>#VALUE!</v>
      </c>
      <c r="AR483" s="129" t="e">
        <v>#VALUE!</v>
      </c>
      <c r="AS483" s="129">
        <v>-2.3786109999999999E-2</v>
      </c>
      <c r="AT483" s="63" t="s">
        <v>3600</v>
      </c>
      <c r="AU483" s="63" t="s">
        <v>3600</v>
      </c>
      <c r="AV483" t="str">
        <f t="shared" si="177"/>
        <v>29/05/2014</v>
      </c>
      <c r="AW483" s="67">
        <v>3.7037036209194749</v>
      </c>
      <c r="AX483" s="60">
        <f t="shared" si="178"/>
        <v>3.7037036209194749</v>
      </c>
      <c r="AY483" s="60">
        <f t="shared" si="179"/>
        <v>5.8307439342828776E-16</v>
      </c>
      <c r="AZ483" s="60">
        <f t="shared" si="180"/>
        <v>3.7037036209194754</v>
      </c>
      <c r="BA483" s="67">
        <v>45.133858267716533</v>
      </c>
      <c r="BB483" s="60">
        <v>7.1054273576010019E-15</v>
      </c>
      <c r="BC483" s="67">
        <v>45.133858267716541</v>
      </c>
      <c r="BD483" s="60" t="e">
        <f ca="1">_xll.BDP($H483,BD$1)</f>
        <v>#NAME?</v>
      </c>
      <c r="BE483" s="60" t="e">
        <f t="shared" ca="1" si="181"/>
        <v>#NAME?</v>
      </c>
      <c r="BF483" s="63">
        <v>223.8</v>
      </c>
      <c r="BG483" s="63">
        <v>263.14300000000003</v>
      </c>
      <c r="BH483" s="63">
        <v>290.2</v>
      </c>
      <c r="BI483" s="63">
        <v>374.37600000000003</v>
      </c>
      <c r="BJ483" s="63">
        <v>398.84699999999998</v>
      </c>
      <c r="BK483" s="63">
        <v>435.09899999999999</v>
      </c>
      <c r="BL483" s="45">
        <f t="shared" ca="1" si="182"/>
        <v>0</v>
      </c>
      <c r="BM483" s="45">
        <f t="shared" ca="1" si="183"/>
        <v>0</v>
      </c>
      <c r="BN483" s="45">
        <f t="shared" ca="1" si="184"/>
        <v>0</v>
      </c>
      <c r="BO483" s="45">
        <f t="shared" ca="1" si="185"/>
        <v>0</v>
      </c>
      <c r="BP483" s="45">
        <f t="shared" ca="1" si="186"/>
        <v>0</v>
      </c>
      <c r="BQ483" s="45">
        <f t="shared" ca="1" si="187"/>
        <v>0</v>
      </c>
      <c r="BR483" s="29">
        <f t="shared" ca="1" si="188"/>
        <v>0</v>
      </c>
      <c r="CI483" s="125">
        <f t="shared" si="176"/>
        <v>7.6329633837274119E-2</v>
      </c>
      <c r="CJ483">
        <f t="shared" si="169"/>
        <v>0</v>
      </c>
      <c r="CK483">
        <f t="shared" si="170"/>
        <v>1</v>
      </c>
      <c r="CL483">
        <f t="shared" si="171"/>
        <v>0</v>
      </c>
      <c r="CM483">
        <f t="shared" si="172"/>
        <v>0</v>
      </c>
      <c r="CN483">
        <f t="shared" si="173"/>
        <v>0</v>
      </c>
      <c r="CO483">
        <f t="shared" si="174"/>
        <v>0</v>
      </c>
      <c r="CP483">
        <f t="shared" si="175"/>
        <v>0</v>
      </c>
      <c r="CR483" t="e">
        <f ca="1">_xll.BDP($H483,CR$1)</f>
        <v>#NAME?</v>
      </c>
      <c r="CS483" t="e">
        <f ca="1">_xll.BDP($H483,CS$1)</f>
        <v>#NAME?</v>
      </c>
      <c r="CT483" s="121" t="e">
        <f ca="1">_xll.BDP($H483,CT$1)</f>
        <v>#NAME?</v>
      </c>
      <c r="CU483" s="122" t="e">
        <f ca="1">_xll.BDP($H483,CU$1)</f>
        <v>#NAME?</v>
      </c>
      <c r="CV483" s="122" t="e">
        <f ca="1">_xll.BDP($H483,CV$1)</f>
        <v>#NAME?</v>
      </c>
      <c r="CW483" s="122" t="e">
        <f ca="1">_xll.BDP($H483,CW$1)</f>
        <v>#NAME?</v>
      </c>
      <c r="CX483" s="34"/>
      <c r="CY483" s="34"/>
      <c r="CZ483" s="34"/>
      <c r="DA483" s="34"/>
      <c r="DB483" s="129"/>
      <c r="DC483" s="129"/>
      <c r="DD483" s="129"/>
      <c r="DE483" s="63"/>
      <c r="DF483" s="63"/>
      <c r="DH483" s="67"/>
      <c r="DI483" s="60"/>
      <c r="DJ483" s="60"/>
      <c r="DK483" s="60"/>
      <c r="DL483" s="67"/>
      <c r="DM483" s="60"/>
      <c r="DN483" s="67"/>
      <c r="DO483" s="60"/>
      <c r="DP483" s="63"/>
      <c r="DQ483" s="63"/>
      <c r="DR483" s="63"/>
      <c r="DS483" s="63"/>
      <c r="DT483" s="63"/>
      <c r="DU483" s="63"/>
      <c r="DV483" s="45"/>
      <c r="DW483" s="45"/>
      <c r="DX483" s="45"/>
      <c r="DY483" s="45"/>
      <c r="DZ483" s="45"/>
      <c r="EA483" s="45"/>
      <c r="EB483" s="29"/>
      <c r="EC483" s="45"/>
      <c r="ED483" s="29"/>
    </row>
    <row r="484" spans="1:134" hidden="1" x14ac:dyDescent="0.3">
      <c r="A484" t="str">
        <f t="shared" si="189"/>
        <v>14A</v>
      </c>
      <c r="B484">
        <v>14</v>
      </c>
      <c r="C484" s="31" t="s">
        <v>3295</v>
      </c>
      <c r="D484" s="31">
        <v>14</v>
      </c>
      <c r="E484" s="31">
        <v>1</v>
      </c>
      <c r="F484" s="33">
        <v>0.14000000000000001</v>
      </c>
      <c r="G484" s="31" t="s">
        <v>2419</v>
      </c>
      <c r="H484" s="24" t="s">
        <v>2156</v>
      </c>
      <c r="I484" s="24">
        <v>1437</v>
      </c>
      <c r="J484" s="25" t="str">
        <f t="shared" ref="J484:J547" si="190">I484&amp;H484</f>
        <v>1437ELISA FH Equity</v>
      </c>
      <c r="K484" s="25" t="s">
        <v>2157</v>
      </c>
      <c r="L484" s="25">
        <v>0.3353266426710147</v>
      </c>
      <c r="M484" s="25">
        <v>0.34393928336860541</v>
      </c>
      <c r="N484" s="25">
        <v>0.17897446463753744</v>
      </c>
      <c r="O484" s="25">
        <v>0.18646146542174394</v>
      </c>
      <c r="P484" s="26">
        <v>18.171829118120677</v>
      </c>
      <c r="Q484" s="27">
        <v>14.846034098668227</v>
      </c>
      <c r="R484" s="27">
        <v>35.575612278475063</v>
      </c>
      <c r="S484" s="25">
        <v>35.431513640935762</v>
      </c>
      <c r="T484" s="28">
        <v>34.501056586053068</v>
      </c>
      <c r="U484" s="25">
        <v>0.75366887143447692</v>
      </c>
      <c r="V484" s="28">
        <v>1.3578810166651147</v>
      </c>
      <c r="W484" s="28">
        <v>0.35007122507122507</v>
      </c>
      <c r="X484" s="28" t="e">
        <v>#N/A</v>
      </c>
      <c r="Y484" s="28">
        <v>3.7142788030242082</v>
      </c>
      <c r="Z484" s="28">
        <v>2.9067205213811453</v>
      </c>
      <c r="AA484" s="28">
        <v>1370300000</v>
      </c>
      <c r="AB484" s="28">
        <v>2527600000</v>
      </c>
      <c r="AC484" s="28" t="e">
        <v>#N/A</v>
      </c>
      <c r="AD484" s="30">
        <v>1309900000</v>
      </c>
      <c r="AE484" s="36">
        <v>0</v>
      </c>
      <c r="AF484" s="66" t="e">
        <f ca="1">_xll.BDP($H484,AF$1)/1000000</f>
        <v>#NAME?</v>
      </c>
      <c r="AG484" s="66" t="e">
        <f ca="1">_xll.BDP($H484,AG$1)</f>
        <v>#NAME?</v>
      </c>
      <c r="AH484" s="67" t="e">
        <f ca="1">_xll.BDP($H484,AH$1)</f>
        <v>#NAME?</v>
      </c>
      <c r="AI484" s="67" t="e">
        <f ca="1">_xll.BDP($H484,AI$1)</f>
        <v>#NAME?</v>
      </c>
      <c r="AJ484" s="67" t="e">
        <f ca="1">_xll.BDP($H484,AJ$1)</f>
        <v>#NAME?</v>
      </c>
      <c r="AK484" s="67" t="e">
        <f ca="1">_xll.BDP($H484,AK$1)</f>
        <v>#NAME?</v>
      </c>
      <c r="AL484" s="67" t="e">
        <f ca="1">_xll.BDP($H484,AL$1)</f>
        <v>#NAME?</v>
      </c>
      <c r="AM484" s="34" t="e">
        <f ca="1">_xll.BDP($H484,AM$1)</f>
        <v>#NAME?</v>
      </c>
      <c r="AN484" s="34" t="e">
        <f ca="1">_xll.BDP($H484,AN$1)</f>
        <v>#NAME?</v>
      </c>
      <c r="AO484" s="34" t="e">
        <f ca="1">_xll.BDP($H484,AO$1)</f>
        <v>#NAME?</v>
      </c>
      <c r="AP484" s="34" t="e">
        <f ca="1">_xll.BDP($H484,AP$1)</f>
        <v>#NAME?</v>
      </c>
      <c r="AQ484" s="129">
        <v>0.17620529999999998</v>
      </c>
      <c r="AR484" s="129">
        <v>0.16506570000000001</v>
      </c>
      <c r="AS484" s="129">
        <v>0.1232951</v>
      </c>
      <c r="AT484" s="63" t="s">
        <v>3751</v>
      </c>
      <c r="AU484" s="63" t="s">
        <v>3317</v>
      </c>
      <c r="AV484" t="str">
        <f t="shared" si="177"/>
        <v>01/07/1999</v>
      </c>
      <c r="AW484" s="67">
        <v>4.4366489792972175</v>
      </c>
      <c r="AX484" s="60">
        <f t="shared" si="178"/>
        <v>4.4366489792972175</v>
      </c>
      <c r="AY484" s="60">
        <f t="shared" si="179"/>
        <v>0</v>
      </c>
      <c r="AZ484" s="60">
        <f t="shared" si="180"/>
        <v>4.4366489792972175</v>
      </c>
      <c r="BA484" s="67">
        <v>91.808778110844656</v>
      </c>
      <c r="BB484" s="60">
        <v>0</v>
      </c>
      <c r="BC484" s="67">
        <v>91.808778110844656</v>
      </c>
      <c r="BD484" s="60" t="e">
        <f ca="1">_xll.BDP($H484,BD$1)</f>
        <v>#NAME?</v>
      </c>
      <c r="BE484" s="60" t="e">
        <f t="shared" ca="1" si="181"/>
        <v>#NAME?</v>
      </c>
      <c r="BF484" s="63">
        <v>383.18200000000002</v>
      </c>
      <c r="BG484" s="63">
        <v>402.435</v>
      </c>
      <c r="BH484" s="63">
        <v>417.18200000000002</v>
      </c>
      <c r="BI484" s="63">
        <v>364.00600000000003</v>
      </c>
      <c r="BJ484" s="63">
        <v>375.91500000000002</v>
      </c>
      <c r="BK484" s="63">
        <v>396.96000000000004</v>
      </c>
      <c r="BL484" s="45">
        <f t="shared" ca="1" si="182"/>
        <v>0</v>
      </c>
      <c r="BM484" s="45">
        <f t="shared" ca="1" si="183"/>
        <v>0</v>
      </c>
      <c r="BN484" s="45">
        <f t="shared" ca="1" si="184"/>
        <v>0</v>
      </c>
      <c r="BO484" s="45">
        <f t="shared" ca="1" si="185"/>
        <v>0</v>
      </c>
      <c r="BP484" s="45">
        <f t="shared" ca="1" si="186"/>
        <v>0</v>
      </c>
      <c r="BQ484" s="45">
        <f t="shared" ca="1" si="187"/>
        <v>0</v>
      </c>
      <c r="BR484" s="29">
        <f t="shared" ca="1" si="188"/>
        <v>0</v>
      </c>
      <c r="CI484" s="125">
        <f t="shared" si="176"/>
        <v>0.3353266426710147</v>
      </c>
      <c r="CJ484">
        <f t="shared" ref="CJ484:CJ547" si="191">IF(AND(M484&lt;0,AA484&gt;0),1,0)</f>
        <v>0</v>
      </c>
      <c r="CK484">
        <f t="shared" ref="CK484:CK547" si="192">IF(AND(CJ484=0,CI484&lt;0.1,CI484&gt;0),1,0)</f>
        <v>0</v>
      </c>
      <c r="CL484">
        <f t="shared" ref="CL484:CL547" si="193">IF(AND(CK484=0,CI484&lt;0.2,CI484&gt;0.1),1,0)</f>
        <v>0</v>
      </c>
      <c r="CM484">
        <f t="shared" ref="CM484:CM547" si="194">IF(AND(CL484=0,CI484&lt;0.3,CI484&gt;0.2),1,0)</f>
        <v>0</v>
      </c>
      <c r="CN484">
        <f t="shared" ref="CN484:CN547" si="195">IF(AND(CM484=0,CI484&lt;0.4,CI484&gt;0.3),1,0)</f>
        <v>1</v>
      </c>
      <c r="CO484">
        <f t="shared" ref="CO484:CO547" si="196">IF(AND(CN484=0,CI484&lt;0.5,CI484&gt;0.4),1,0)</f>
        <v>0</v>
      </c>
      <c r="CP484">
        <f t="shared" ref="CP484:CP547" si="197">IF(AND(CJ484=0,CK484=0,CL484=0,CM484=0,CN484=0,CO484=0),1,0)</f>
        <v>0</v>
      </c>
      <c r="CR484" t="e">
        <f ca="1">_xll.BDP($H484,CR$1)</f>
        <v>#NAME?</v>
      </c>
      <c r="CS484" t="e">
        <f ca="1">_xll.BDP($H484,CS$1)</f>
        <v>#NAME?</v>
      </c>
      <c r="CT484" s="121" t="e">
        <f ca="1">_xll.BDP($H484,CT$1)</f>
        <v>#NAME?</v>
      </c>
      <c r="CU484" s="122" t="e">
        <f ca="1">_xll.BDP($H484,CU$1)</f>
        <v>#NAME?</v>
      </c>
      <c r="CV484" s="122" t="e">
        <f ca="1">_xll.BDP($H484,CV$1)</f>
        <v>#NAME?</v>
      </c>
      <c r="CW484" s="122" t="e">
        <f ca="1">_xll.BDP($H484,CW$1)</f>
        <v>#NAME?</v>
      </c>
      <c r="CX484" s="34"/>
      <c r="CY484" s="34"/>
      <c r="CZ484" s="34"/>
      <c r="DA484" s="34"/>
      <c r="DB484" s="129"/>
      <c r="DC484" s="129"/>
      <c r="DD484" s="129"/>
      <c r="DE484" s="63"/>
      <c r="DF484" s="63"/>
      <c r="DH484" s="67"/>
      <c r="DI484" s="60"/>
      <c r="DJ484" s="60"/>
      <c r="DK484" s="60"/>
      <c r="DL484" s="67"/>
      <c r="DM484" s="60"/>
      <c r="DN484" s="67"/>
      <c r="DO484" s="60"/>
      <c r="DP484" s="63"/>
      <c r="DQ484" s="63"/>
      <c r="DR484" s="63"/>
      <c r="DS484" s="63"/>
      <c r="DT484" s="63"/>
      <c r="DU484" s="63"/>
      <c r="DV484" s="45"/>
      <c r="DW484" s="45"/>
      <c r="DX484" s="45"/>
      <c r="DY484" s="45"/>
      <c r="DZ484" s="45"/>
      <c r="EA484" s="45"/>
      <c r="EB484" s="29"/>
      <c r="EC484" s="45"/>
      <c r="ED484" s="29"/>
    </row>
    <row r="485" spans="1:134" hidden="1" x14ac:dyDescent="0.3">
      <c r="A485" t="str">
        <f t="shared" si="189"/>
        <v>14A</v>
      </c>
      <c r="B485">
        <v>14</v>
      </c>
      <c r="C485" s="31" t="s">
        <v>3295</v>
      </c>
      <c r="D485" s="31">
        <v>2</v>
      </c>
      <c r="E485" s="31">
        <v>2</v>
      </c>
      <c r="F485" s="33">
        <v>0.2</v>
      </c>
      <c r="G485" s="31" t="s">
        <v>2986</v>
      </c>
      <c r="H485" s="24" t="s">
        <v>1340</v>
      </c>
      <c r="I485" s="24">
        <v>1438</v>
      </c>
      <c r="J485" s="25" t="str">
        <f t="shared" si="190"/>
        <v>1438CRL IM Equity</v>
      </c>
      <c r="K485" s="25" t="s">
        <v>1341</v>
      </c>
      <c r="L485" s="25">
        <v>0.3559817170374685</v>
      </c>
      <c r="M485" s="25">
        <v>0.39240363255387317</v>
      </c>
      <c r="N485" s="25">
        <v>0.26112110248612741</v>
      </c>
      <c r="O485" s="25">
        <v>0.28328118478161946</v>
      </c>
      <c r="P485" s="26">
        <v>22.312767398853808</v>
      </c>
      <c r="Q485" s="27">
        <v>17.253934125988362</v>
      </c>
      <c r="R485" s="27">
        <v>32.819125173905825</v>
      </c>
      <c r="S485" s="25">
        <v>20.328132299350997</v>
      </c>
      <c r="T485" s="28">
        <v>21.047917599641739</v>
      </c>
      <c r="U485" s="25">
        <v>0.17165345721007391</v>
      </c>
      <c r="V485" s="28">
        <v>0.8519545493089119</v>
      </c>
      <c r="W485" s="28">
        <v>0.34644907504269773</v>
      </c>
      <c r="X485" s="28" t="e">
        <v>#N/A</v>
      </c>
      <c r="Y485" s="28">
        <v>17.471135374568657</v>
      </c>
      <c r="Z485" s="28">
        <v>15.866934482547546</v>
      </c>
      <c r="AA485" s="28">
        <v>230031000</v>
      </c>
      <c r="AB485" s="28">
        <v>318641000</v>
      </c>
      <c r="AC485" s="28" t="e">
        <v>#N/A</v>
      </c>
      <c r="AD485" s="30">
        <v>79136000</v>
      </c>
      <c r="AE485" s="36">
        <v>0</v>
      </c>
      <c r="AF485" s="66" t="e">
        <f ca="1">_xll.BDP($H485,AF$1)/1000000</f>
        <v>#NAME?</v>
      </c>
      <c r="AG485" s="66" t="e">
        <f ca="1">_xll.BDP($H485,AG$1)</f>
        <v>#NAME?</v>
      </c>
      <c r="AH485" s="67" t="e">
        <f ca="1">_xll.BDP($H485,AH$1)</f>
        <v>#NAME?</v>
      </c>
      <c r="AI485" s="67" t="e">
        <f ca="1">_xll.BDP($H485,AI$1)</f>
        <v>#NAME?</v>
      </c>
      <c r="AJ485" s="67" t="e">
        <f ca="1">_xll.BDP($H485,AJ$1)</f>
        <v>#NAME?</v>
      </c>
      <c r="AK485" s="67" t="e">
        <f ca="1">_xll.BDP($H485,AK$1)</f>
        <v>#NAME?</v>
      </c>
      <c r="AL485" s="67" t="e">
        <f ca="1">_xll.BDP($H485,AL$1)</f>
        <v>#NAME?</v>
      </c>
      <c r="AM485" s="34" t="e">
        <f ca="1">_xll.BDP($H485,AM$1)</f>
        <v>#NAME?</v>
      </c>
      <c r="AN485" s="34" t="e">
        <f ca="1">_xll.BDP($H485,AN$1)</f>
        <v>#NAME?</v>
      </c>
      <c r="AO485" s="34" t="e">
        <f ca="1">_xll.BDP($H485,AO$1)</f>
        <v>#NAME?</v>
      </c>
      <c r="AP485" s="34" t="e">
        <f ca="1">_xll.BDP($H485,AP$1)</f>
        <v>#NAME?</v>
      </c>
      <c r="AQ485" s="129" t="e">
        <v>#VALUE!</v>
      </c>
      <c r="AR485" s="129" t="e">
        <v>#VALUE!</v>
      </c>
      <c r="AS485" s="129" t="e">
        <v>#VALUE!</v>
      </c>
      <c r="AT485" s="63" t="s">
        <v>3601</v>
      </c>
      <c r="AU485" s="63" t="s">
        <v>3601</v>
      </c>
      <c r="AV485" t="str">
        <f t="shared" si="177"/>
        <v>11/06/2018</v>
      </c>
      <c r="AW485" s="67">
        <v>0.70312502793967724</v>
      </c>
      <c r="AX485" s="60">
        <f t="shared" si="178"/>
        <v>0.70312502793967724</v>
      </c>
      <c r="AY485" s="60">
        <f t="shared" si="179"/>
        <v>0</v>
      </c>
      <c r="AZ485" s="60">
        <f t="shared" si="180"/>
        <v>0.70312502793967724</v>
      </c>
      <c r="BA485" s="67">
        <v>27.979670530985594</v>
      </c>
      <c r="BB485" s="60">
        <v>0</v>
      </c>
      <c r="BC485" s="67">
        <v>27.979670530985594</v>
      </c>
      <c r="BD485" s="60" t="e">
        <f ca="1">_xll.BDP($H485,BD$1)</f>
        <v>#NAME?</v>
      </c>
      <c r="BE485" s="60" t="e">
        <f t="shared" ca="1" si="181"/>
        <v>#NAME?</v>
      </c>
      <c r="BF485" s="63">
        <v>76.132999999999996</v>
      </c>
      <c r="BG485" s="63">
        <v>86.167000000000002</v>
      </c>
      <c r="BH485" s="63">
        <v>96.766999999999996</v>
      </c>
      <c r="BI485" s="63" t="s">
        <v>3317</v>
      </c>
      <c r="BJ485" s="63" t="s">
        <v>3317</v>
      </c>
      <c r="BK485" s="63" t="s">
        <v>3317</v>
      </c>
      <c r="BL485" s="45">
        <f t="shared" ca="1" si="182"/>
        <v>0</v>
      </c>
      <c r="BM485" s="45">
        <f t="shared" ca="1" si="183"/>
        <v>0</v>
      </c>
      <c r="BN485" s="45">
        <f t="shared" ca="1" si="184"/>
        <v>0</v>
      </c>
      <c r="BO485" s="45">
        <f t="shared" ca="1" si="185"/>
        <v>0</v>
      </c>
      <c r="BP485" s="45">
        <f t="shared" ca="1" si="186"/>
        <v>0</v>
      </c>
      <c r="BQ485" s="45">
        <f t="shared" ca="1" si="187"/>
        <v>0</v>
      </c>
      <c r="BR485" s="29">
        <f t="shared" ca="1" si="188"/>
        <v>0</v>
      </c>
      <c r="CI485" s="125">
        <f t="shared" si="176"/>
        <v>0.3559817170374685</v>
      </c>
      <c r="CJ485">
        <f t="shared" si="191"/>
        <v>0</v>
      </c>
      <c r="CK485">
        <f t="shared" si="192"/>
        <v>0</v>
      </c>
      <c r="CL485">
        <f t="shared" si="193"/>
        <v>0</v>
      </c>
      <c r="CM485">
        <f t="shared" si="194"/>
        <v>0</v>
      </c>
      <c r="CN485">
        <f t="shared" si="195"/>
        <v>1</v>
      </c>
      <c r="CO485">
        <f t="shared" si="196"/>
        <v>0</v>
      </c>
      <c r="CP485">
        <f t="shared" si="197"/>
        <v>0</v>
      </c>
      <c r="CR485" t="e">
        <f ca="1">_xll.BDP($H485,CR$1)</f>
        <v>#NAME?</v>
      </c>
      <c r="CS485" t="e">
        <f ca="1">_xll.BDP($H485,CS$1)</f>
        <v>#NAME?</v>
      </c>
      <c r="CT485" s="121" t="e">
        <f ca="1">_xll.BDP($H485,CT$1)</f>
        <v>#NAME?</v>
      </c>
      <c r="CU485" s="122" t="e">
        <f ca="1">_xll.BDP($H485,CU$1)</f>
        <v>#NAME?</v>
      </c>
      <c r="CV485" s="122" t="e">
        <f ca="1">_xll.BDP($H485,CV$1)</f>
        <v>#NAME?</v>
      </c>
      <c r="CW485" s="122" t="e">
        <f ca="1">_xll.BDP($H485,CW$1)</f>
        <v>#NAME?</v>
      </c>
      <c r="CX485" s="34"/>
      <c r="CY485" s="34"/>
      <c r="CZ485" s="34"/>
      <c r="DA485" s="34"/>
      <c r="DB485" s="129"/>
      <c r="DC485" s="129"/>
      <c r="DD485" s="129"/>
      <c r="DE485" s="63"/>
      <c r="DF485" s="63"/>
      <c r="DH485" s="67"/>
      <c r="DI485" s="60"/>
      <c r="DJ485" s="60"/>
      <c r="DK485" s="60"/>
      <c r="DL485" s="67"/>
      <c r="DM485" s="60"/>
      <c r="DN485" s="67"/>
      <c r="DO485" s="60"/>
      <c r="DP485" s="63"/>
      <c r="DQ485" s="63"/>
      <c r="DR485" s="63"/>
      <c r="DS485" s="63"/>
      <c r="DT485" s="63"/>
      <c r="DU485" s="63"/>
      <c r="DV485" s="45"/>
      <c r="DW485" s="45"/>
      <c r="DX485" s="45"/>
      <c r="DY485" s="45"/>
      <c r="DZ485" s="45"/>
      <c r="EA485" s="45"/>
      <c r="EB485" s="29"/>
      <c r="EC485" s="45"/>
      <c r="ED485" s="29"/>
    </row>
    <row r="486" spans="1:134" hidden="1" x14ac:dyDescent="0.3">
      <c r="A486" t="str">
        <f t="shared" si="189"/>
        <v>14A</v>
      </c>
      <c r="B486">
        <v>14</v>
      </c>
      <c r="C486" s="31" t="s">
        <v>3295</v>
      </c>
      <c r="D486" s="31">
        <v>2</v>
      </c>
      <c r="E486" s="31">
        <v>2</v>
      </c>
      <c r="F486" s="33">
        <v>0.15</v>
      </c>
      <c r="G486" s="31" t="s">
        <v>2921</v>
      </c>
      <c r="H486" s="24" t="s">
        <v>110</v>
      </c>
      <c r="I486" s="24">
        <v>1439</v>
      </c>
      <c r="J486" s="25" t="str">
        <f t="shared" si="190"/>
        <v>1439GPP US Equity</v>
      </c>
      <c r="K486" s="25" t="s">
        <v>743</v>
      </c>
      <c r="L486" s="25">
        <v>0.70199940505868574</v>
      </c>
      <c r="M486" s="25">
        <v>0.5987171647519548</v>
      </c>
      <c r="N486" s="25">
        <v>0.61068816743795029</v>
      </c>
      <c r="O486" s="25">
        <v>0.52616654661041173</v>
      </c>
      <c r="P486" s="26">
        <v>41.509382930864277</v>
      </c>
      <c r="Q486" s="27">
        <v>40.852176578509642</v>
      </c>
      <c r="R486" s="27" t="e">
        <v>#N/A</v>
      </c>
      <c r="S486" s="25">
        <v>79.142349461135126</v>
      </c>
      <c r="T486" s="28">
        <v>82.126693996264137</v>
      </c>
      <c r="U486" s="25">
        <v>0.79965714375584862</v>
      </c>
      <c r="V486" s="28">
        <v>1.5218952976742794</v>
      </c>
      <c r="W486" s="28">
        <v>-5.2262911479693686E-4</v>
      </c>
      <c r="X486" s="28">
        <v>5.3894114799389027E-2</v>
      </c>
      <c r="Y486" s="28">
        <v>-4.7689641980021724</v>
      </c>
      <c r="Z486" s="28">
        <v>-0.69131053822600874</v>
      </c>
      <c r="AA486" s="28">
        <v>76861000</v>
      </c>
      <c r="AB486" s="28">
        <v>87459000</v>
      </c>
      <c r="AC486" s="28">
        <v>299000</v>
      </c>
      <c r="AD486" s="30">
        <v>45907000</v>
      </c>
      <c r="AE486" s="36">
        <v>6.5131679264600166E-3</v>
      </c>
      <c r="AF486" s="66" t="e">
        <f ca="1">_xll.BDP($H486,AF$1)/1000000</f>
        <v>#NAME?</v>
      </c>
      <c r="AG486" s="66" t="e">
        <f ca="1">_xll.BDP($H486,AG$1)</f>
        <v>#NAME?</v>
      </c>
      <c r="AH486" s="67" t="e">
        <f ca="1">_xll.BDP($H486,AH$1)</f>
        <v>#NAME?</v>
      </c>
      <c r="AI486" s="67" t="e">
        <f ca="1">_xll.BDP($H486,AI$1)</f>
        <v>#NAME?</v>
      </c>
      <c r="AJ486" s="67" t="e">
        <f ca="1">_xll.BDP($H486,AJ$1)</f>
        <v>#NAME?</v>
      </c>
      <c r="AK486" s="67" t="e">
        <f ca="1">_xll.BDP($H486,AK$1)</f>
        <v>#NAME?</v>
      </c>
      <c r="AL486" s="67" t="e">
        <f ca="1">_xll.BDP($H486,AL$1)</f>
        <v>#NAME?</v>
      </c>
      <c r="AM486" s="34" t="e">
        <f ca="1">_xll.BDP($H486,AM$1)</f>
        <v>#NAME?</v>
      </c>
      <c r="AN486" s="34" t="e">
        <f ca="1">_xll.BDP($H486,AN$1)</f>
        <v>#NAME?</v>
      </c>
      <c r="AO486" s="34" t="e">
        <f ca="1">_xll.BDP($H486,AO$1)</f>
        <v>#NAME?</v>
      </c>
      <c r="AP486" s="34" t="e">
        <f ca="1">_xll.BDP($H486,AP$1)</f>
        <v>#NAME?</v>
      </c>
      <c r="AQ486" s="129" t="e">
        <v>#VALUE!</v>
      </c>
      <c r="AR486" s="129" t="e">
        <v>#VALUE!</v>
      </c>
      <c r="AS486" s="129">
        <v>4.1493070000000007E-2</v>
      </c>
      <c r="AT486" s="63" t="s">
        <v>3602</v>
      </c>
      <c r="AU486" s="63" t="s">
        <v>3602</v>
      </c>
      <c r="AV486" t="str">
        <f t="shared" si="177"/>
        <v>26/06/2015</v>
      </c>
      <c r="AW486" s="67">
        <v>12.603878479585093</v>
      </c>
      <c r="AX486" s="60">
        <f t="shared" si="178"/>
        <v>12.603878479585093</v>
      </c>
      <c r="AY486" s="60">
        <f t="shared" si="179"/>
        <v>1.7025858482261231E-15</v>
      </c>
      <c r="AZ486" s="60">
        <f t="shared" si="180"/>
        <v>12.603878479585095</v>
      </c>
      <c r="BA486" s="67">
        <v>105.19991465220775</v>
      </c>
      <c r="BB486" s="60">
        <v>1.4210854715202004E-14</v>
      </c>
      <c r="BC486" s="67">
        <v>105.19991465220777</v>
      </c>
      <c r="BD486" s="60" t="e">
        <f ca="1">_xll.BDP($H486,BD$1)</f>
        <v>#NAME?</v>
      </c>
      <c r="BE486" s="60" t="e">
        <f t="shared" ca="1" si="181"/>
        <v>#NAME?</v>
      </c>
      <c r="BF486" s="63">
        <v>40.700000000000003</v>
      </c>
      <c r="BG486" s="63">
        <v>41.5</v>
      </c>
      <c r="BH486" s="63" t="s">
        <v>3317</v>
      </c>
      <c r="BI486" s="63" t="s">
        <v>3317</v>
      </c>
      <c r="BJ486" s="63" t="s">
        <v>3317</v>
      </c>
      <c r="BK486" s="63" t="s">
        <v>3317</v>
      </c>
      <c r="BL486" s="45">
        <f t="shared" ca="1" si="182"/>
        <v>0</v>
      </c>
      <c r="BM486" s="45">
        <f t="shared" ca="1" si="183"/>
        <v>0</v>
      </c>
      <c r="BN486" s="45">
        <f t="shared" ca="1" si="184"/>
        <v>0</v>
      </c>
      <c r="BO486" s="45">
        <f t="shared" ca="1" si="185"/>
        <v>0</v>
      </c>
      <c r="BP486" s="45">
        <f t="shared" ca="1" si="186"/>
        <v>0</v>
      </c>
      <c r="BQ486" s="45">
        <f t="shared" ca="1" si="187"/>
        <v>0</v>
      </c>
      <c r="BR486" s="29">
        <f t="shared" ca="1" si="188"/>
        <v>0</v>
      </c>
      <c r="CI486" s="125">
        <f t="shared" si="176"/>
        <v>0.70199940505868574</v>
      </c>
      <c r="CJ486">
        <f t="shared" si="191"/>
        <v>0</v>
      </c>
      <c r="CK486">
        <f t="shared" si="192"/>
        <v>0</v>
      </c>
      <c r="CL486">
        <f t="shared" si="193"/>
        <v>0</v>
      </c>
      <c r="CM486">
        <f t="shared" si="194"/>
        <v>0</v>
      </c>
      <c r="CN486">
        <f t="shared" si="195"/>
        <v>0</v>
      </c>
      <c r="CO486">
        <f t="shared" si="196"/>
        <v>0</v>
      </c>
      <c r="CP486">
        <f t="shared" si="197"/>
        <v>1</v>
      </c>
      <c r="CR486" t="e">
        <f ca="1">_xll.BDP($H486,CR$1)</f>
        <v>#NAME?</v>
      </c>
      <c r="CS486" t="e">
        <f ca="1">_xll.BDP($H486,CS$1)</f>
        <v>#NAME?</v>
      </c>
      <c r="CT486" s="121" t="e">
        <f ca="1">_xll.BDP($H486,CT$1)</f>
        <v>#NAME?</v>
      </c>
      <c r="CU486" s="122" t="e">
        <f ca="1">_xll.BDP($H486,CU$1)</f>
        <v>#NAME?</v>
      </c>
      <c r="CV486" s="122" t="e">
        <f ca="1">_xll.BDP($H486,CV$1)</f>
        <v>#NAME?</v>
      </c>
      <c r="CW486" s="122" t="e">
        <f ca="1">_xll.BDP($H486,CW$1)</f>
        <v>#NAME?</v>
      </c>
      <c r="CX486" s="34"/>
      <c r="CY486" s="34"/>
      <c r="CZ486" s="34"/>
      <c r="DA486" s="34"/>
      <c r="DB486" s="129"/>
      <c r="DC486" s="129"/>
      <c r="DD486" s="129"/>
      <c r="DE486" s="63"/>
      <c r="DF486" s="63"/>
      <c r="DH486" s="67"/>
      <c r="DI486" s="60"/>
      <c r="DJ486" s="60"/>
      <c r="DK486" s="60"/>
      <c r="DL486" s="67"/>
      <c r="DM486" s="60"/>
      <c r="DN486" s="67"/>
      <c r="DO486" s="60"/>
      <c r="DP486" s="63"/>
      <c r="DQ486" s="63"/>
      <c r="DR486" s="63"/>
      <c r="DS486" s="63"/>
      <c r="DT486" s="63"/>
      <c r="DU486" s="63"/>
      <c r="DV486" s="45"/>
      <c r="DW486" s="45"/>
      <c r="DX486" s="45"/>
      <c r="DY486" s="45"/>
      <c r="DZ486" s="45"/>
      <c r="EA486" s="45"/>
      <c r="EB486" s="29"/>
      <c r="EC486" s="45"/>
      <c r="ED486" s="29"/>
    </row>
    <row r="487" spans="1:134" hidden="1" x14ac:dyDescent="0.3">
      <c r="A487" t="str">
        <f t="shared" si="189"/>
        <v>14A</v>
      </c>
      <c r="B487">
        <v>14</v>
      </c>
      <c r="C487" s="31" t="s">
        <v>3295</v>
      </c>
      <c r="D487" s="31">
        <v>2</v>
      </c>
      <c r="E487" s="31">
        <v>2</v>
      </c>
      <c r="F487" s="33">
        <v>0.14000000000000001</v>
      </c>
      <c r="G487" s="31"/>
      <c r="H487" s="24" t="s">
        <v>152</v>
      </c>
      <c r="I487" s="24">
        <v>1440</v>
      </c>
      <c r="J487" s="25" t="str">
        <f t="shared" si="190"/>
        <v>1440PG US Equity</v>
      </c>
      <c r="K487" s="25" t="s">
        <v>799</v>
      </c>
      <c r="L487" s="25">
        <v>0.5654875886621582</v>
      </c>
      <c r="M487" s="25">
        <v>0.55784444513386899</v>
      </c>
      <c r="N487" s="25">
        <v>0.23010184883533205</v>
      </c>
      <c r="O487" s="25">
        <v>0.24996872089305325</v>
      </c>
      <c r="P487" s="26">
        <v>21.604539781495351</v>
      </c>
      <c r="Q487" s="27">
        <v>17.727384491066761</v>
      </c>
      <c r="R487" s="27">
        <v>31.727937043282743</v>
      </c>
      <c r="S487" s="25">
        <v>26.149143012304865</v>
      </c>
      <c r="T487" s="28">
        <v>26.198760397570677</v>
      </c>
      <c r="U487" s="25">
        <v>0.36640845159415164</v>
      </c>
      <c r="V487" s="28">
        <v>1.4283251231527094</v>
      </c>
      <c r="W487" s="28">
        <v>0.37897889879934249</v>
      </c>
      <c r="X487" s="28">
        <v>1.7244677652974775E-2</v>
      </c>
      <c r="Y487" s="28">
        <v>4.0696641489835237</v>
      </c>
      <c r="Z487" s="28">
        <v>8.8290428297820522</v>
      </c>
      <c r="AA487" s="28">
        <v>32233000000</v>
      </c>
      <c r="AB487" s="28">
        <v>71933000000</v>
      </c>
      <c r="AC487" s="28">
        <v>536000000</v>
      </c>
      <c r="AD487" s="30">
        <v>15220000000</v>
      </c>
      <c r="AE487" s="36">
        <v>3.521681997371879E-2</v>
      </c>
      <c r="AF487" s="66" t="e">
        <f ca="1">_xll.BDP($H487,AF$1)/1000000</f>
        <v>#NAME?</v>
      </c>
      <c r="AG487" s="66" t="e">
        <f ca="1">_xll.BDP($H487,AG$1)</f>
        <v>#NAME?</v>
      </c>
      <c r="AH487" s="67" t="e">
        <f ca="1">_xll.BDP($H487,AH$1)</f>
        <v>#NAME?</v>
      </c>
      <c r="AI487" s="67" t="e">
        <f ca="1">_xll.BDP($H487,AI$1)</f>
        <v>#NAME?</v>
      </c>
      <c r="AJ487" s="67" t="e">
        <f ca="1">_xll.BDP($H487,AJ$1)</f>
        <v>#NAME?</v>
      </c>
      <c r="AK487" s="67" t="e">
        <f ca="1">_xll.BDP($H487,AK$1)</f>
        <v>#NAME?</v>
      </c>
      <c r="AL487" s="67" t="e">
        <f ca="1">_xll.BDP($H487,AL$1)</f>
        <v>#NAME?</v>
      </c>
      <c r="AM487" s="34" t="e">
        <f ca="1">_xll.BDP($H487,AM$1)</f>
        <v>#NAME?</v>
      </c>
      <c r="AN487" s="34" t="e">
        <f ca="1">_xll.BDP($H487,AN$1)</f>
        <v>#NAME?</v>
      </c>
      <c r="AO487" s="34" t="e">
        <f ca="1">_xll.BDP($H487,AO$1)</f>
        <v>#NAME?</v>
      </c>
      <c r="AP487" s="34" t="e">
        <f ca="1">_xll.BDP($H487,AP$1)</f>
        <v>#NAME?</v>
      </c>
      <c r="AQ487" s="129">
        <v>9.2702840000000009E-2</v>
      </c>
      <c r="AR487" s="129">
        <v>0.1116569</v>
      </c>
      <c r="AS487" s="129">
        <v>0.1257644</v>
      </c>
      <c r="AT487" s="63" t="s">
        <v>3998</v>
      </c>
      <c r="AU487" s="63" t="s">
        <v>3317</v>
      </c>
      <c r="AV487" t="str">
        <f t="shared" si="177"/>
        <v>#N/A N/A</v>
      </c>
      <c r="AW487" s="67">
        <v>2.4436939721108106</v>
      </c>
      <c r="AX487" s="60">
        <f t="shared" si="178"/>
        <v>2.4436939721108106</v>
      </c>
      <c r="AY487" s="60">
        <f t="shared" si="179"/>
        <v>2.9213338399010831</v>
      </c>
      <c r="AZ487" s="60">
        <f t="shared" si="180"/>
        <v>5.3650278120118937</v>
      </c>
      <c r="BA487" s="67">
        <v>58.192765981477301</v>
      </c>
      <c r="BB487" s="60">
        <v>69.567015526208223</v>
      </c>
      <c r="BC487" s="67">
        <v>127.75978150768553</v>
      </c>
      <c r="BD487" s="60" t="e">
        <f ca="1">_xll.BDP($H487,BD$1)</f>
        <v>#NAME?</v>
      </c>
      <c r="BE487" s="60" t="e">
        <f t="shared" ca="1" si="181"/>
        <v>#NAME?</v>
      </c>
      <c r="BF487" s="63">
        <v>14580</v>
      </c>
      <c r="BG487" s="63">
        <v>15612.791999999999</v>
      </c>
      <c r="BH487" s="63">
        <v>16737.7</v>
      </c>
      <c r="BI487" s="63">
        <v>13467.259</v>
      </c>
      <c r="BJ487" s="63">
        <v>15653.371000000001</v>
      </c>
      <c r="BK487" s="63">
        <v>16944.127</v>
      </c>
      <c r="BL487" s="45">
        <f t="shared" ca="1" si="182"/>
        <v>0</v>
      </c>
      <c r="BM487" s="45">
        <f t="shared" ca="1" si="183"/>
        <v>0</v>
      </c>
      <c r="BN487" s="45">
        <f t="shared" ca="1" si="184"/>
        <v>0</v>
      </c>
      <c r="BO487" s="45">
        <f t="shared" ca="1" si="185"/>
        <v>0</v>
      </c>
      <c r="BP487" s="45">
        <f t="shared" ca="1" si="186"/>
        <v>0</v>
      </c>
      <c r="BQ487" s="45">
        <f t="shared" ca="1" si="187"/>
        <v>0</v>
      </c>
      <c r="BR487" s="29">
        <f t="shared" ca="1" si="188"/>
        <v>0</v>
      </c>
      <c r="CI487" s="125">
        <f t="shared" si="176"/>
        <v>0.5654875886621582</v>
      </c>
      <c r="CJ487">
        <f t="shared" si="191"/>
        <v>0</v>
      </c>
      <c r="CK487">
        <f t="shared" si="192"/>
        <v>0</v>
      </c>
      <c r="CL487">
        <f t="shared" si="193"/>
        <v>0</v>
      </c>
      <c r="CM487">
        <f t="shared" si="194"/>
        <v>0</v>
      </c>
      <c r="CN487">
        <f t="shared" si="195"/>
        <v>0</v>
      </c>
      <c r="CO487">
        <f t="shared" si="196"/>
        <v>0</v>
      </c>
      <c r="CP487">
        <f t="shared" si="197"/>
        <v>1</v>
      </c>
      <c r="CR487" t="e">
        <f ca="1">_xll.BDP($H487,CR$1)</f>
        <v>#NAME?</v>
      </c>
      <c r="CS487" t="e">
        <f ca="1">_xll.BDP($H487,CS$1)</f>
        <v>#NAME?</v>
      </c>
      <c r="CT487" s="121" t="e">
        <f ca="1">_xll.BDP($H487,CT$1)</f>
        <v>#NAME?</v>
      </c>
      <c r="CU487" s="122" t="e">
        <f ca="1">_xll.BDP($H487,CU$1)</f>
        <v>#NAME?</v>
      </c>
      <c r="CV487" s="122" t="e">
        <f ca="1">_xll.BDP($H487,CV$1)</f>
        <v>#NAME?</v>
      </c>
      <c r="CW487" s="122" t="e">
        <f ca="1">_xll.BDP($H487,CW$1)</f>
        <v>#NAME?</v>
      </c>
      <c r="CX487" s="34"/>
      <c r="CY487" s="34"/>
      <c r="CZ487" s="34"/>
      <c r="DA487" s="34"/>
      <c r="DB487" s="129"/>
      <c r="DC487" s="129"/>
      <c r="DD487" s="129"/>
      <c r="DE487" s="63"/>
      <c r="DF487" s="63"/>
      <c r="DH487" s="67"/>
      <c r="DI487" s="60"/>
      <c r="DJ487" s="60"/>
      <c r="DK487" s="60"/>
      <c r="DL487" s="67"/>
      <c r="DM487" s="60"/>
      <c r="DN487" s="67"/>
      <c r="DO487" s="60"/>
      <c r="DP487" s="63"/>
      <c r="DQ487" s="63"/>
      <c r="DR487" s="63"/>
      <c r="DS487" s="63"/>
      <c r="DT487" s="63"/>
      <c r="DU487" s="63"/>
      <c r="DV487" s="45"/>
      <c r="DW487" s="45"/>
      <c r="DX487" s="45"/>
      <c r="DY487" s="45"/>
      <c r="DZ487" s="45"/>
      <c r="EA487" s="45"/>
      <c r="EB487" s="29"/>
      <c r="EC487" s="45"/>
      <c r="ED487" s="29"/>
    </row>
    <row r="488" spans="1:134" hidden="1" x14ac:dyDescent="0.3">
      <c r="A488" t="str">
        <f t="shared" si="189"/>
        <v>14A</v>
      </c>
      <c r="B488">
        <v>14</v>
      </c>
      <c r="C488" s="31" t="s">
        <v>3295</v>
      </c>
      <c r="D488" s="31">
        <v>2</v>
      </c>
      <c r="E488" s="31">
        <v>2</v>
      </c>
      <c r="F488" s="33" t="s">
        <v>2368</v>
      </c>
      <c r="G488" s="31" t="s">
        <v>3089</v>
      </c>
      <c r="H488" s="24" t="s">
        <v>2654</v>
      </c>
      <c r="I488" s="24">
        <v>1441</v>
      </c>
      <c r="J488" s="25" t="str">
        <f t="shared" si="190"/>
        <v>1441EPIA SS Equity</v>
      </c>
      <c r="K488" s="25" t="s">
        <v>2655</v>
      </c>
      <c r="L488" s="25">
        <v>0.46254410207892149</v>
      </c>
      <c r="M488" s="25">
        <v>0.39830050768732222</v>
      </c>
      <c r="N488" s="25">
        <v>0.39762300676392481</v>
      </c>
      <c r="O488" s="25">
        <v>0.30686861961828671</v>
      </c>
      <c r="P488" s="26">
        <v>28.623551536581793</v>
      </c>
      <c r="Q488" s="27">
        <v>22.277742238638943</v>
      </c>
      <c r="R488" s="27">
        <v>30.224511399364857</v>
      </c>
      <c r="S488" s="25">
        <v>26.58848198366876</v>
      </c>
      <c r="T488" s="28">
        <v>26.546464361894795</v>
      </c>
      <c r="U488" s="25">
        <v>0.12405875618761993</v>
      </c>
      <c r="V488" s="28">
        <v>0.5073524563138806</v>
      </c>
      <c r="W488" s="28">
        <v>0.50082510598344099</v>
      </c>
      <c r="X488" s="28" t="e">
        <v>#N/A</v>
      </c>
      <c r="Y488" s="28">
        <v>10.97613683518089</v>
      </c>
      <c r="Z488" s="28">
        <v>14.524874807564746</v>
      </c>
      <c r="AA488" s="28">
        <v>27773000000</v>
      </c>
      <c r="AB488" s="28">
        <v>36048000000</v>
      </c>
      <c r="AC488" s="28" t="e">
        <v>#N/A</v>
      </c>
      <c r="AD488" s="30">
        <v>5840000000</v>
      </c>
      <c r="AE488" s="36">
        <v>0</v>
      </c>
      <c r="AF488" s="66" t="e">
        <f ca="1">_xll.BDP($H488,AF$1)/1000000</f>
        <v>#NAME?</v>
      </c>
      <c r="AG488" s="66" t="e">
        <f ca="1">_xll.BDP($H488,AG$1)</f>
        <v>#NAME?</v>
      </c>
      <c r="AH488" s="67" t="e">
        <f ca="1">_xll.BDP($H488,AH$1)</f>
        <v>#NAME?</v>
      </c>
      <c r="AI488" s="67" t="e">
        <f ca="1">_xll.BDP($H488,AI$1)</f>
        <v>#NAME?</v>
      </c>
      <c r="AJ488" s="67" t="e">
        <f ca="1">_xll.BDP($H488,AJ$1)</f>
        <v>#NAME?</v>
      </c>
      <c r="AK488" s="67" t="e">
        <f ca="1">_xll.BDP($H488,AK$1)</f>
        <v>#NAME?</v>
      </c>
      <c r="AL488" s="67" t="e">
        <f ca="1">_xll.BDP($H488,AL$1)</f>
        <v>#NAME?</v>
      </c>
      <c r="AM488" s="34" t="e">
        <f ca="1">_xll.BDP($H488,AM$1)</f>
        <v>#NAME?</v>
      </c>
      <c r="AN488" s="34" t="e">
        <f ca="1">_xll.BDP($H488,AN$1)</f>
        <v>#NAME?</v>
      </c>
      <c r="AO488" s="34" t="e">
        <f ca="1">_xll.BDP($H488,AO$1)</f>
        <v>#NAME?</v>
      </c>
      <c r="AP488" s="34" t="e">
        <f ca="1">_xll.BDP($H488,AP$1)</f>
        <v>#NAME?</v>
      </c>
      <c r="AQ488" s="129" t="e">
        <v>#VALUE!</v>
      </c>
      <c r="AR488" s="129" t="e">
        <v>#VALUE!</v>
      </c>
      <c r="AS488" s="129" t="e">
        <v>#VALUE!</v>
      </c>
      <c r="AT488" s="63" t="s">
        <v>4089</v>
      </c>
      <c r="AU488" s="63" t="s">
        <v>3317</v>
      </c>
      <c r="AV488" t="str">
        <f t="shared" si="177"/>
        <v>18/06/2018</v>
      </c>
      <c r="AW488" s="67">
        <v>1.642512123365909</v>
      </c>
      <c r="AX488" s="60">
        <f t="shared" si="178"/>
        <v>1.642512123365909</v>
      </c>
      <c r="AY488" s="60">
        <f t="shared" si="179"/>
        <v>-4.6483102405346755E-2</v>
      </c>
      <c r="AZ488" s="60">
        <f t="shared" si="180"/>
        <v>1.5960290209605623</v>
      </c>
      <c r="BA488" s="67">
        <v>48.366136121957624</v>
      </c>
      <c r="BB488" s="60">
        <v>-1.3687619265182462</v>
      </c>
      <c r="BC488" s="67">
        <v>46.997374195439377</v>
      </c>
      <c r="BD488" s="60" t="e">
        <f ca="1">_xll.BDP($H488,BD$1)</f>
        <v>#NAME?</v>
      </c>
      <c r="BE488" s="60" t="e">
        <f t="shared" ca="1" si="181"/>
        <v>#NAME?</v>
      </c>
      <c r="BF488" s="63">
        <v>10107.154</v>
      </c>
      <c r="BG488" s="63">
        <v>10650.308000000001</v>
      </c>
      <c r="BH488" s="63">
        <v>11315.583000000001</v>
      </c>
      <c r="BI488" s="63">
        <v>7109.875</v>
      </c>
      <c r="BJ488" s="63">
        <v>11122.682000000001</v>
      </c>
      <c r="BK488" s="63">
        <v>10842.137000000001</v>
      </c>
      <c r="BL488" s="45">
        <f t="shared" ca="1" si="182"/>
        <v>0</v>
      </c>
      <c r="BM488" s="45">
        <f t="shared" ca="1" si="183"/>
        <v>0</v>
      </c>
      <c r="BN488" s="45">
        <f t="shared" ca="1" si="184"/>
        <v>0</v>
      </c>
      <c r="BO488" s="45">
        <f t="shared" ca="1" si="185"/>
        <v>0</v>
      </c>
      <c r="BP488" s="45">
        <f t="shared" ca="1" si="186"/>
        <v>0</v>
      </c>
      <c r="BQ488" s="45">
        <f t="shared" ca="1" si="187"/>
        <v>0</v>
      </c>
      <c r="BR488" s="29">
        <f t="shared" ca="1" si="188"/>
        <v>0</v>
      </c>
      <c r="CI488" s="125">
        <f t="shared" si="176"/>
        <v>0.46254410207892149</v>
      </c>
      <c r="CJ488">
        <f t="shared" si="191"/>
        <v>0</v>
      </c>
      <c r="CK488">
        <f t="shared" si="192"/>
        <v>0</v>
      </c>
      <c r="CL488">
        <f t="shared" si="193"/>
        <v>0</v>
      </c>
      <c r="CM488">
        <f t="shared" si="194"/>
        <v>0</v>
      </c>
      <c r="CN488">
        <f t="shared" si="195"/>
        <v>0</v>
      </c>
      <c r="CO488">
        <f t="shared" si="196"/>
        <v>1</v>
      </c>
      <c r="CP488">
        <f t="shared" si="197"/>
        <v>0</v>
      </c>
      <c r="CR488" t="e">
        <f ca="1">_xll.BDP($H488,CR$1)</f>
        <v>#NAME?</v>
      </c>
      <c r="CS488" t="e">
        <f ca="1">_xll.BDP($H488,CS$1)</f>
        <v>#NAME?</v>
      </c>
      <c r="CT488" s="121" t="e">
        <f ca="1">_xll.BDP($H488,CT$1)</f>
        <v>#NAME?</v>
      </c>
      <c r="CU488" s="122" t="e">
        <f ca="1">_xll.BDP($H488,CU$1)</f>
        <v>#NAME?</v>
      </c>
      <c r="CV488" s="122" t="e">
        <f ca="1">_xll.BDP($H488,CV$1)</f>
        <v>#NAME?</v>
      </c>
      <c r="CW488" s="122" t="e">
        <f ca="1">_xll.BDP($H488,CW$1)</f>
        <v>#NAME?</v>
      </c>
      <c r="CX488" s="34"/>
      <c r="CY488" s="34"/>
      <c r="CZ488" s="34"/>
      <c r="DA488" s="34"/>
      <c r="DB488" s="129"/>
      <c r="DC488" s="129"/>
      <c r="DD488" s="129"/>
      <c r="DE488" s="63"/>
      <c r="DF488" s="63"/>
      <c r="DH488" s="67"/>
      <c r="DI488" s="60"/>
      <c r="DJ488" s="60"/>
      <c r="DK488" s="60"/>
      <c r="DL488" s="67"/>
      <c r="DM488" s="60"/>
      <c r="DN488" s="67"/>
      <c r="DO488" s="60"/>
      <c r="DP488" s="63"/>
      <c r="DQ488" s="63"/>
      <c r="DR488" s="63"/>
      <c r="DS488" s="63"/>
      <c r="DT488" s="63"/>
      <c r="DU488" s="63"/>
      <c r="DV488" s="45"/>
      <c r="DW488" s="45"/>
      <c r="DX488" s="45"/>
      <c r="DY488" s="45"/>
      <c r="DZ488" s="45"/>
      <c r="EA488" s="45"/>
      <c r="EB488" s="29"/>
      <c r="EC488" s="45"/>
      <c r="ED488" s="29"/>
    </row>
    <row r="489" spans="1:134" hidden="1" x14ac:dyDescent="0.3">
      <c r="A489" t="str">
        <f t="shared" si="189"/>
        <v>14A</v>
      </c>
      <c r="B489">
        <v>14</v>
      </c>
      <c r="C489" s="31" t="s">
        <v>3295</v>
      </c>
      <c r="D489" s="31">
        <v>2</v>
      </c>
      <c r="E489" s="31">
        <v>2</v>
      </c>
      <c r="F489" s="33">
        <v>0.14000000000000001</v>
      </c>
      <c r="G489" s="31" t="s">
        <v>3007</v>
      </c>
      <c r="H489" s="24" t="s">
        <v>298</v>
      </c>
      <c r="I489" s="24">
        <v>1442</v>
      </c>
      <c r="J489" s="25" t="str">
        <f t="shared" si="190"/>
        <v>1442LFUS US Equity</v>
      </c>
      <c r="K489" s="25" t="s">
        <v>979</v>
      </c>
      <c r="L489" s="25">
        <v>0.30030567329303953</v>
      </c>
      <c r="M489" s="25">
        <v>0.34722624710619054</v>
      </c>
      <c r="N489" s="25">
        <v>0.15894681696118881</v>
      </c>
      <c r="O489" s="25">
        <v>0.19507587574135979</v>
      </c>
      <c r="P489" s="26">
        <v>14.466233986768495</v>
      </c>
      <c r="Q489" s="27">
        <v>12.182088460824467</v>
      </c>
      <c r="R489" s="27">
        <v>15.995971908285236</v>
      </c>
      <c r="S489" s="25">
        <v>22.851930214642763</v>
      </c>
      <c r="T489" s="28">
        <v>26.380555766604605</v>
      </c>
      <c r="U489" s="25">
        <v>0.23332436547406615</v>
      </c>
      <c r="V489" s="28">
        <v>1.060898281121601</v>
      </c>
      <c r="W489" s="28">
        <v>0.58244062703824784</v>
      </c>
      <c r="X489" s="28">
        <v>3.0092307868337571E-2</v>
      </c>
      <c r="Y489" s="28">
        <v>14.76116164486568</v>
      </c>
      <c r="Z489" s="28">
        <v>22.723802681713078</v>
      </c>
      <c r="AA489" s="28">
        <v>1521783000</v>
      </c>
      <c r="AB489" s="28">
        <v>2708705000</v>
      </c>
      <c r="AC489" s="28">
        <v>23470000</v>
      </c>
      <c r="AD489" s="30">
        <v>421394000</v>
      </c>
      <c r="AE489" s="36">
        <v>5.5696094391472113E-2</v>
      </c>
      <c r="AF489" s="66" t="e">
        <f ca="1">_xll.BDP($H489,AF$1)/1000000</f>
        <v>#NAME?</v>
      </c>
      <c r="AG489" s="66" t="e">
        <f ca="1">_xll.BDP($H489,AG$1)</f>
        <v>#NAME?</v>
      </c>
      <c r="AH489" s="67" t="e">
        <f ca="1">_xll.BDP($H489,AH$1)</f>
        <v>#NAME?</v>
      </c>
      <c r="AI489" s="67" t="e">
        <f ca="1">_xll.BDP($H489,AI$1)</f>
        <v>#NAME?</v>
      </c>
      <c r="AJ489" s="67" t="e">
        <f ca="1">_xll.BDP($H489,AJ$1)</f>
        <v>#NAME?</v>
      </c>
      <c r="AK489" s="67" t="e">
        <f ca="1">_xll.BDP($H489,AK$1)</f>
        <v>#NAME?</v>
      </c>
      <c r="AL489" s="67" t="e">
        <f ca="1">_xll.BDP($H489,AL$1)</f>
        <v>#NAME?</v>
      </c>
      <c r="AM489" s="34" t="e">
        <f ca="1">_xll.BDP($H489,AM$1)</f>
        <v>#NAME?</v>
      </c>
      <c r="AN489" s="34" t="e">
        <f ca="1">_xll.BDP($H489,AN$1)</f>
        <v>#NAME?</v>
      </c>
      <c r="AO489" s="34" t="e">
        <f ca="1">_xll.BDP($H489,AO$1)</f>
        <v>#NAME?</v>
      </c>
      <c r="AP489" s="34" t="e">
        <f ca="1">_xll.BDP($H489,AP$1)</f>
        <v>#NAME?</v>
      </c>
      <c r="AQ489" s="129">
        <v>0.1564152</v>
      </c>
      <c r="AR489" s="129">
        <v>0.17038910000000002</v>
      </c>
      <c r="AS489" s="129">
        <v>8.2688089999999992E-2</v>
      </c>
      <c r="AT489" s="63" t="s">
        <v>3998</v>
      </c>
      <c r="AU489" s="63" t="s">
        <v>3317</v>
      </c>
      <c r="AV489" t="str">
        <f t="shared" si="177"/>
        <v>#N/A N/A</v>
      </c>
      <c r="AW489" s="67">
        <v>0.79145234644751072</v>
      </c>
      <c r="AX489" s="60">
        <f t="shared" si="178"/>
        <v>0.79145234644751072</v>
      </c>
      <c r="AY489" s="60">
        <f t="shared" si="179"/>
        <v>9.8860998174307355E-17</v>
      </c>
      <c r="AZ489" s="60">
        <f t="shared" si="180"/>
        <v>0.79145234644751083</v>
      </c>
      <c r="BA489" s="67">
        <v>14.220995282614771</v>
      </c>
      <c r="BB489" s="60">
        <v>1.7763568394002505E-15</v>
      </c>
      <c r="BC489" s="67">
        <v>14.220995282614773</v>
      </c>
      <c r="BD489" s="60" t="e">
        <f ca="1">_xll.BDP($H489,BD$1)</f>
        <v>#NAME?</v>
      </c>
      <c r="BE489" s="60" t="e">
        <f t="shared" ca="1" si="181"/>
        <v>#NAME?</v>
      </c>
      <c r="BF489" s="63">
        <v>344.33300000000003</v>
      </c>
      <c r="BG489" s="63">
        <v>374.33300000000003</v>
      </c>
      <c r="BH489" s="63">
        <v>418</v>
      </c>
      <c r="BI489" s="63">
        <v>349.32400000000001</v>
      </c>
      <c r="BJ489" s="63">
        <v>402.39300000000003</v>
      </c>
      <c r="BK489" s="63">
        <v>459.93700000000001</v>
      </c>
      <c r="BL489" s="45">
        <f t="shared" ca="1" si="182"/>
        <v>0</v>
      </c>
      <c r="BM489" s="45">
        <f t="shared" ca="1" si="183"/>
        <v>0</v>
      </c>
      <c r="BN489" s="45">
        <f t="shared" ca="1" si="184"/>
        <v>0</v>
      </c>
      <c r="BO489" s="45">
        <f t="shared" ca="1" si="185"/>
        <v>0</v>
      </c>
      <c r="BP489" s="45">
        <f t="shared" ca="1" si="186"/>
        <v>0</v>
      </c>
      <c r="BQ489" s="45">
        <f t="shared" ca="1" si="187"/>
        <v>0</v>
      </c>
      <c r="BR489" s="29">
        <f t="shared" ca="1" si="188"/>
        <v>0</v>
      </c>
      <c r="CI489" s="125">
        <f t="shared" si="176"/>
        <v>0.30030567329303953</v>
      </c>
      <c r="CJ489">
        <f t="shared" si="191"/>
        <v>0</v>
      </c>
      <c r="CK489">
        <f t="shared" si="192"/>
        <v>0</v>
      </c>
      <c r="CL489">
        <f t="shared" si="193"/>
        <v>0</v>
      </c>
      <c r="CM489">
        <f t="shared" si="194"/>
        <v>0</v>
      </c>
      <c r="CN489">
        <f t="shared" si="195"/>
        <v>1</v>
      </c>
      <c r="CO489">
        <f t="shared" si="196"/>
        <v>0</v>
      </c>
      <c r="CP489">
        <f t="shared" si="197"/>
        <v>0</v>
      </c>
      <c r="CR489" t="e">
        <f ca="1">_xll.BDP($H489,CR$1)</f>
        <v>#NAME?</v>
      </c>
      <c r="CS489" t="e">
        <f ca="1">_xll.BDP($H489,CS$1)</f>
        <v>#NAME?</v>
      </c>
      <c r="CT489" s="121" t="e">
        <f ca="1">_xll.BDP($H489,CT$1)</f>
        <v>#NAME?</v>
      </c>
      <c r="CU489" s="122" t="e">
        <f ca="1">_xll.BDP($H489,CU$1)</f>
        <v>#NAME?</v>
      </c>
      <c r="CV489" s="122" t="e">
        <f ca="1">_xll.BDP($H489,CV$1)</f>
        <v>#NAME?</v>
      </c>
      <c r="CW489" s="122" t="e">
        <f ca="1">_xll.BDP($H489,CW$1)</f>
        <v>#NAME?</v>
      </c>
      <c r="CX489" s="34"/>
      <c r="CY489" s="34"/>
      <c r="CZ489" s="34"/>
      <c r="DA489" s="34"/>
      <c r="DB489" s="129"/>
      <c r="DC489" s="129"/>
      <c r="DD489" s="129"/>
      <c r="DE489" s="63"/>
      <c r="DF489" s="63"/>
      <c r="DH489" s="67"/>
      <c r="DI489" s="60"/>
      <c r="DJ489" s="60"/>
      <c r="DK489" s="60"/>
      <c r="DL489" s="67"/>
      <c r="DM489" s="60"/>
      <c r="DN489" s="67"/>
      <c r="DO489" s="60"/>
      <c r="DP489" s="63"/>
      <c r="DQ489" s="63"/>
      <c r="DR489" s="63"/>
      <c r="DS489" s="63"/>
      <c r="DT489" s="63"/>
      <c r="DU489" s="63"/>
      <c r="DV489" s="45"/>
      <c r="DW489" s="45"/>
      <c r="DX489" s="45"/>
      <c r="DY489" s="45"/>
      <c r="DZ489" s="45"/>
      <c r="EA489" s="45"/>
      <c r="EB489" s="29"/>
      <c r="EC489" s="45"/>
      <c r="ED489" s="29"/>
    </row>
    <row r="490" spans="1:134" hidden="1" x14ac:dyDescent="0.3">
      <c r="A490" t="str">
        <f t="shared" si="189"/>
        <v>14A</v>
      </c>
      <c r="B490">
        <v>14</v>
      </c>
      <c r="C490" s="31" t="s">
        <v>3295</v>
      </c>
      <c r="D490" s="31">
        <v>2</v>
      </c>
      <c r="E490" s="31">
        <v>2</v>
      </c>
      <c r="F490" s="33">
        <v>0.15</v>
      </c>
      <c r="G490" s="31"/>
      <c r="H490" s="24" t="s">
        <v>1304</v>
      </c>
      <c r="I490" s="24">
        <v>1443</v>
      </c>
      <c r="J490" s="25" t="str">
        <f t="shared" si="190"/>
        <v>1443MCM SM Equity</v>
      </c>
      <c r="K490" s="25" t="s">
        <v>1305</v>
      </c>
      <c r="L490" s="25">
        <v>0.17611143304306792</v>
      </c>
      <c r="M490" s="25">
        <v>0.12186367458177495</v>
      </c>
      <c r="N490" s="25">
        <v>0.17611143304306792</v>
      </c>
      <c r="O490" s="25">
        <v>0.12186367458177495</v>
      </c>
      <c r="P490" s="26">
        <v>10.902370700835192</v>
      </c>
      <c r="Q490" s="27">
        <v>8.3971077618255627</v>
      </c>
      <c r="R490" s="27">
        <v>9.686032198999369</v>
      </c>
      <c r="S490" s="25">
        <v>24.820465023130463</v>
      </c>
      <c r="T490" s="28">
        <v>17.993516758260498</v>
      </c>
      <c r="U490" s="25">
        <v>3.2428439601781676E-2</v>
      </c>
      <c r="V490" s="28">
        <v>0.24095531637850029</v>
      </c>
      <c r="W490" s="28">
        <v>0.73266446025802556</v>
      </c>
      <c r="X490" s="28">
        <v>7.1697002234037029E-3</v>
      </c>
      <c r="Y490" s="28">
        <v>6.8365877651310001</v>
      </c>
      <c r="Z490" s="28">
        <v>-6.9290713927094849E-2</v>
      </c>
      <c r="AA490" s="28">
        <v>344910000</v>
      </c>
      <c r="AB490" s="28">
        <v>344910000</v>
      </c>
      <c r="AC490" s="28">
        <v>13000</v>
      </c>
      <c r="AD490" s="30">
        <v>12651000</v>
      </c>
      <c r="AE490" s="36">
        <v>1.0275867520354123E-3</v>
      </c>
      <c r="AF490" s="66" t="e">
        <f ca="1">_xll.BDP($H490,AF$1)/1000000</f>
        <v>#NAME?</v>
      </c>
      <c r="AG490" s="66" t="e">
        <f ca="1">_xll.BDP($H490,AG$1)</f>
        <v>#NAME?</v>
      </c>
      <c r="AH490" s="67" t="e">
        <f ca="1">_xll.BDP($H490,AH$1)</f>
        <v>#NAME?</v>
      </c>
      <c r="AI490" s="67" t="e">
        <f ca="1">_xll.BDP($H490,AI$1)</f>
        <v>#NAME?</v>
      </c>
      <c r="AJ490" s="67" t="e">
        <f ca="1">_xll.BDP($H490,AJ$1)</f>
        <v>#NAME?</v>
      </c>
      <c r="AK490" s="67" t="e">
        <f ca="1">_xll.BDP($H490,AK$1)</f>
        <v>#NAME?</v>
      </c>
      <c r="AL490" s="67" t="e">
        <f ca="1">_xll.BDP($H490,AL$1)</f>
        <v>#NAME?</v>
      </c>
      <c r="AM490" s="34" t="e">
        <f ca="1">_xll.BDP($H490,AM$1)</f>
        <v>#NAME?</v>
      </c>
      <c r="AN490" s="34" t="e">
        <f ca="1">_xll.BDP($H490,AN$1)</f>
        <v>#NAME?</v>
      </c>
      <c r="AO490" s="34" t="e">
        <f ca="1">_xll.BDP($H490,AO$1)</f>
        <v>#NAME?</v>
      </c>
      <c r="AP490" s="34" t="e">
        <f ca="1">_xll.BDP($H490,AP$1)</f>
        <v>#NAME?</v>
      </c>
      <c r="AQ490" s="129">
        <v>0.10101879999999999</v>
      </c>
      <c r="AR490" s="129">
        <v>0.1042059</v>
      </c>
      <c r="AS490" s="129">
        <v>-3.3394270000000004E-2</v>
      </c>
      <c r="AT490" s="63" t="s">
        <v>4090</v>
      </c>
      <c r="AU490" s="63" t="s">
        <v>3317</v>
      </c>
      <c r="AV490" t="str">
        <f t="shared" si="177"/>
        <v>27/11/1996</v>
      </c>
      <c r="AW490" s="67">
        <v>3.8119952924172495</v>
      </c>
      <c r="AX490" s="60">
        <f t="shared" si="178"/>
        <v>3.8119952924172495</v>
      </c>
      <c r="AY490" s="60">
        <f t="shared" si="179"/>
        <v>0</v>
      </c>
      <c r="AZ490" s="60">
        <f t="shared" si="180"/>
        <v>3.8119952924172495</v>
      </c>
      <c r="BA490" s="67">
        <v>38.330863885310549</v>
      </c>
      <c r="BB490" s="60">
        <v>0</v>
      </c>
      <c r="BC490" s="67" t="s">
        <v>3317</v>
      </c>
      <c r="BD490" s="60" t="e">
        <f ca="1">_xll.BDP($H490,BD$1)</f>
        <v>#NAME?</v>
      </c>
      <c r="BE490" s="60" t="e">
        <f t="shared" ca="1" si="181"/>
        <v>#NAME?</v>
      </c>
      <c r="BF490" s="63">
        <v>213</v>
      </c>
      <c r="BG490" s="63">
        <v>146</v>
      </c>
      <c r="BH490" s="63">
        <v>147</v>
      </c>
      <c r="BI490" s="63">
        <v>173</v>
      </c>
      <c r="BJ490" s="63">
        <v>253</v>
      </c>
      <c r="BK490" s="63">
        <v>241</v>
      </c>
      <c r="BL490" s="45">
        <f t="shared" ca="1" si="182"/>
        <v>0</v>
      </c>
      <c r="BM490" s="45">
        <f t="shared" ca="1" si="183"/>
        <v>0</v>
      </c>
      <c r="BN490" s="45">
        <f t="shared" ca="1" si="184"/>
        <v>0</v>
      </c>
      <c r="BO490" s="45">
        <f t="shared" ca="1" si="185"/>
        <v>0</v>
      </c>
      <c r="BP490" s="45">
        <f t="shared" ca="1" si="186"/>
        <v>0</v>
      </c>
      <c r="BQ490" s="45">
        <f t="shared" ca="1" si="187"/>
        <v>0</v>
      </c>
      <c r="BR490" s="29">
        <f t="shared" ca="1" si="188"/>
        <v>0</v>
      </c>
      <c r="CI490" s="125">
        <f t="shared" si="176"/>
        <v>0.17611143304306792</v>
      </c>
      <c r="CJ490">
        <f t="shared" si="191"/>
        <v>0</v>
      </c>
      <c r="CK490">
        <f t="shared" si="192"/>
        <v>0</v>
      </c>
      <c r="CL490">
        <f t="shared" si="193"/>
        <v>1</v>
      </c>
      <c r="CM490">
        <f t="shared" si="194"/>
        <v>0</v>
      </c>
      <c r="CN490">
        <f t="shared" si="195"/>
        <v>0</v>
      </c>
      <c r="CO490">
        <f t="shared" si="196"/>
        <v>0</v>
      </c>
      <c r="CP490">
        <f t="shared" si="197"/>
        <v>0</v>
      </c>
      <c r="CR490" t="e">
        <f ca="1">_xll.BDP($H490,CR$1)</f>
        <v>#NAME?</v>
      </c>
      <c r="CS490" t="e">
        <f ca="1">_xll.BDP($H490,CS$1)</f>
        <v>#NAME?</v>
      </c>
      <c r="CT490" s="121" t="e">
        <f ca="1">_xll.BDP($H490,CT$1)</f>
        <v>#NAME?</v>
      </c>
      <c r="CU490" s="122" t="e">
        <f ca="1">_xll.BDP($H490,CU$1)</f>
        <v>#NAME?</v>
      </c>
      <c r="CV490" s="122" t="e">
        <f ca="1">_xll.BDP($H490,CV$1)</f>
        <v>#NAME?</v>
      </c>
      <c r="CW490" s="122" t="e">
        <f ca="1">_xll.BDP($H490,CW$1)</f>
        <v>#NAME?</v>
      </c>
      <c r="CX490" s="34"/>
      <c r="CY490" s="34"/>
      <c r="CZ490" s="34"/>
      <c r="DA490" s="34"/>
      <c r="DB490" s="129"/>
      <c r="DC490" s="129"/>
      <c r="DD490" s="129"/>
      <c r="DE490" s="63"/>
      <c r="DF490" s="63"/>
      <c r="DH490" s="67"/>
      <c r="DI490" s="60"/>
      <c r="DJ490" s="60"/>
      <c r="DK490" s="60"/>
      <c r="DL490" s="67"/>
      <c r="DM490" s="60"/>
      <c r="DN490" s="67"/>
      <c r="DO490" s="60"/>
      <c r="DP490" s="63"/>
      <c r="DQ490" s="63"/>
      <c r="DR490" s="63"/>
      <c r="DS490" s="63"/>
      <c r="DT490" s="63"/>
      <c r="DU490" s="63"/>
      <c r="DV490" s="45"/>
      <c r="DW490" s="45"/>
      <c r="DX490" s="45"/>
      <c r="DY490" s="45"/>
      <c r="DZ490" s="45"/>
      <c r="EA490" s="45"/>
      <c r="EB490" s="29"/>
      <c r="EC490" s="45"/>
      <c r="ED490" s="29"/>
    </row>
    <row r="491" spans="1:134" hidden="1" x14ac:dyDescent="0.3">
      <c r="A491" t="str">
        <f t="shared" si="189"/>
        <v>14A</v>
      </c>
      <c r="B491">
        <v>14</v>
      </c>
      <c r="C491" s="31" t="s">
        <v>3295</v>
      </c>
      <c r="D491" s="31">
        <v>2</v>
      </c>
      <c r="E491" s="31">
        <v>1</v>
      </c>
      <c r="F491" s="33">
        <v>0.15</v>
      </c>
      <c r="G491" s="31" t="s">
        <v>2919</v>
      </c>
      <c r="H491" s="24" t="s">
        <v>467</v>
      </c>
      <c r="I491" s="24">
        <v>1444</v>
      </c>
      <c r="J491" s="25" t="str">
        <f t="shared" si="190"/>
        <v>1444PKI CN Equity</v>
      </c>
      <c r="K491" s="25" t="s">
        <v>522</v>
      </c>
      <c r="L491" s="25">
        <v>0.16967189043070657</v>
      </c>
      <c r="M491" s="25">
        <v>0.18175203725261932</v>
      </c>
      <c r="N491" s="25">
        <v>0.11896230334309241</v>
      </c>
      <c r="O491" s="25">
        <v>0.13349722103463019</v>
      </c>
      <c r="P491" s="26">
        <v>7.5147836098173633</v>
      </c>
      <c r="Q491" s="27">
        <v>6.8054800548090935</v>
      </c>
      <c r="R491" s="27">
        <v>13.045186640471512</v>
      </c>
      <c r="S491" s="25">
        <v>6.668928210492294</v>
      </c>
      <c r="T491" s="28">
        <v>5.6172804692346734</v>
      </c>
      <c r="U491" s="25">
        <v>0.56055639230973686</v>
      </c>
      <c r="V491" s="28">
        <v>4.2292780748663104</v>
      </c>
      <c r="W491" s="28">
        <v>0.22257759685978049</v>
      </c>
      <c r="X491" s="28">
        <v>4.7619047619047616E-2</v>
      </c>
      <c r="Y491" s="28">
        <v>31.47119156042509</v>
      </c>
      <c r="Z491" s="28">
        <v>26.882601106338999</v>
      </c>
      <c r="AA491" s="28">
        <v>6872000000</v>
      </c>
      <c r="AB491" s="28">
        <v>9356000000</v>
      </c>
      <c r="AC491" s="28">
        <v>24000000</v>
      </c>
      <c r="AD491" s="30">
        <v>1419000000</v>
      </c>
      <c r="AE491" s="36">
        <v>1.6913319238900635E-2</v>
      </c>
      <c r="AF491" s="66" t="e">
        <f ca="1">_xll.BDP($H491,AF$1)/1000000</f>
        <v>#NAME?</v>
      </c>
      <c r="AG491" s="66" t="e">
        <f ca="1">_xll.BDP($H491,AG$1)</f>
        <v>#NAME?</v>
      </c>
      <c r="AH491" s="67" t="e">
        <f ca="1">_xll.BDP($H491,AH$1)</f>
        <v>#NAME?</v>
      </c>
      <c r="AI491" s="67" t="e">
        <f ca="1">_xll.BDP($H491,AI$1)</f>
        <v>#NAME?</v>
      </c>
      <c r="AJ491" s="67" t="e">
        <f ca="1">_xll.BDP($H491,AJ$1)</f>
        <v>#NAME?</v>
      </c>
      <c r="AK491" s="67" t="e">
        <f ca="1">_xll.BDP($H491,AK$1)</f>
        <v>#NAME?</v>
      </c>
      <c r="AL491" s="67" t="e">
        <f ca="1">_xll.BDP($H491,AL$1)</f>
        <v>#NAME?</v>
      </c>
      <c r="AM491" s="34" t="e">
        <f ca="1">_xll.BDP($H491,AM$1)</f>
        <v>#NAME?</v>
      </c>
      <c r="AN491" s="34" t="e">
        <f ca="1">_xll.BDP($H491,AN$1)</f>
        <v>#NAME?</v>
      </c>
      <c r="AO491" s="34" t="e">
        <f ca="1">_xll.BDP($H491,AO$1)</f>
        <v>#NAME?</v>
      </c>
      <c r="AP491" s="34" t="e">
        <f ca="1">_xll.BDP($H491,AP$1)</f>
        <v>#NAME?</v>
      </c>
      <c r="AQ491" s="129">
        <v>0.1908118</v>
      </c>
      <c r="AR491" s="129">
        <v>9.8922530000000009E-2</v>
      </c>
      <c r="AS491" s="129">
        <v>7.5109760000000012E-2</v>
      </c>
      <c r="AT491" s="63" t="s">
        <v>3998</v>
      </c>
      <c r="AU491" s="63" t="s">
        <v>3317</v>
      </c>
      <c r="AV491" t="str">
        <f t="shared" si="177"/>
        <v>#N/A N/A</v>
      </c>
      <c r="AW491" s="67">
        <v>3.6926419068832881</v>
      </c>
      <c r="AX491" s="60">
        <f t="shared" si="178"/>
        <v>3.6926419068832881</v>
      </c>
      <c r="AY491" s="60">
        <f t="shared" si="179"/>
        <v>-0.18682377601250588</v>
      </c>
      <c r="AZ491" s="60">
        <f t="shared" si="180"/>
        <v>3.5058181308707823</v>
      </c>
      <c r="BA491" s="67">
        <v>30.982197490577196</v>
      </c>
      <c r="BB491" s="60">
        <v>-1.5674986284386989</v>
      </c>
      <c r="BC491" s="67">
        <v>29.414698862138497</v>
      </c>
      <c r="BD491" s="60" t="e">
        <f ca="1">_xll.BDP($H491,BD$1)</f>
        <v>#NAME?</v>
      </c>
      <c r="BE491" s="60" t="e">
        <f t="shared" ca="1" si="181"/>
        <v>#NAME?</v>
      </c>
      <c r="BF491" s="63">
        <v>450.16700000000003</v>
      </c>
      <c r="BG491" s="63">
        <v>520.08299999999997</v>
      </c>
      <c r="BH491" s="63">
        <v>619.42899999999997</v>
      </c>
      <c r="BI491" s="63">
        <v>808.88499999999999</v>
      </c>
      <c r="BJ491" s="63">
        <v>808.74300000000005</v>
      </c>
      <c r="BK491" s="63">
        <v>784.64800000000002</v>
      </c>
      <c r="BL491" s="45">
        <f t="shared" ca="1" si="182"/>
        <v>0</v>
      </c>
      <c r="BM491" s="45">
        <f t="shared" ca="1" si="183"/>
        <v>0</v>
      </c>
      <c r="BN491" s="45">
        <f t="shared" ca="1" si="184"/>
        <v>0</v>
      </c>
      <c r="BO491" s="45">
        <f t="shared" ca="1" si="185"/>
        <v>0</v>
      </c>
      <c r="BP491" s="45">
        <f t="shared" ca="1" si="186"/>
        <v>0</v>
      </c>
      <c r="BQ491" s="45">
        <f t="shared" ca="1" si="187"/>
        <v>0</v>
      </c>
      <c r="BR491" s="29">
        <f t="shared" ca="1" si="188"/>
        <v>0</v>
      </c>
      <c r="CI491" s="125">
        <f t="shared" si="176"/>
        <v>0.16967189043070657</v>
      </c>
      <c r="CJ491">
        <f t="shared" si="191"/>
        <v>0</v>
      </c>
      <c r="CK491">
        <f t="shared" si="192"/>
        <v>0</v>
      </c>
      <c r="CL491">
        <f t="shared" si="193"/>
        <v>1</v>
      </c>
      <c r="CM491">
        <f t="shared" si="194"/>
        <v>0</v>
      </c>
      <c r="CN491">
        <f t="shared" si="195"/>
        <v>0</v>
      </c>
      <c r="CO491">
        <f t="shared" si="196"/>
        <v>0</v>
      </c>
      <c r="CP491">
        <f t="shared" si="197"/>
        <v>0</v>
      </c>
      <c r="CR491" t="e">
        <f ca="1">_xll.BDP($H491,CR$1)</f>
        <v>#NAME?</v>
      </c>
      <c r="CS491" t="e">
        <f ca="1">_xll.BDP($H491,CS$1)</f>
        <v>#NAME?</v>
      </c>
      <c r="CT491" s="121" t="e">
        <f ca="1">_xll.BDP($H491,CT$1)</f>
        <v>#NAME?</v>
      </c>
      <c r="CU491" s="122" t="e">
        <f ca="1">_xll.BDP($H491,CU$1)</f>
        <v>#NAME?</v>
      </c>
      <c r="CV491" s="122" t="e">
        <f ca="1">_xll.BDP($H491,CV$1)</f>
        <v>#NAME?</v>
      </c>
      <c r="CW491" s="122" t="e">
        <f ca="1">_xll.BDP($H491,CW$1)</f>
        <v>#NAME?</v>
      </c>
      <c r="CX491" s="34"/>
      <c r="CY491" s="34"/>
      <c r="CZ491" s="34"/>
      <c r="DA491" s="34"/>
      <c r="DB491" s="129"/>
      <c r="DC491" s="129"/>
      <c r="DD491" s="129"/>
      <c r="DE491" s="63"/>
      <c r="DF491" s="63"/>
      <c r="DH491" s="67"/>
      <c r="DI491" s="60"/>
      <c r="DJ491" s="60"/>
      <c r="DK491" s="60"/>
      <c r="DL491" s="67"/>
      <c r="DM491" s="60"/>
      <c r="DN491" s="67"/>
      <c r="DO491" s="60"/>
      <c r="DP491" s="63"/>
      <c r="DQ491" s="63"/>
      <c r="DR491" s="63"/>
      <c r="DS491" s="63"/>
      <c r="DT491" s="63"/>
      <c r="DU491" s="63"/>
      <c r="DV491" s="45"/>
      <c r="DW491" s="45"/>
      <c r="DX491" s="45"/>
      <c r="DY491" s="45"/>
      <c r="DZ491" s="45"/>
      <c r="EA491" s="45"/>
      <c r="EB491" s="29"/>
      <c r="EC491" s="45"/>
      <c r="ED491" s="29"/>
    </row>
    <row r="492" spans="1:134" hidden="1" x14ac:dyDescent="0.3">
      <c r="A492" t="str">
        <f t="shared" si="189"/>
        <v>14A</v>
      </c>
      <c r="B492">
        <v>14</v>
      </c>
      <c r="C492" s="31" t="s">
        <v>3295</v>
      </c>
      <c r="D492" s="31">
        <v>3</v>
      </c>
      <c r="E492" s="31">
        <v>3</v>
      </c>
      <c r="F492" s="33">
        <v>0.12</v>
      </c>
      <c r="G492" s="31"/>
      <c r="H492" s="24" t="s">
        <v>82</v>
      </c>
      <c r="I492" s="24">
        <v>1445</v>
      </c>
      <c r="J492" s="25" t="str">
        <f t="shared" si="190"/>
        <v>1445CL US Equity</v>
      </c>
      <c r="K492" s="25" t="s">
        <v>701</v>
      </c>
      <c r="L492" s="25">
        <v>0.860251185518627</v>
      </c>
      <c r="M492" s="25">
        <v>0.64848484848484844</v>
      </c>
      <c r="N492" s="25">
        <v>0.495644014563145</v>
      </c>
      <c r="O492" s="25">
        <v>0.41032102552865124</v>
      </c>
      <c r="P492" s="26">
        <v>30.926101124776622</v>
      </c>
      <c r="Q492" s="27">
        <v>23.18062781966518</v>
      </c>
      <c r="R492" s="27" t="e">
        <v>#N/A</v>
      </c>
      <c r="S492" s="25">
        <v>26.949638317735531</v>
      </c>
      <c r="T492" s="28">
        <v>24.639617075749985</v>
      </c>
      <c r="U492" s="25">
        <v>0.60665729020159398</v>
      </c>
      <c r="V492" s="28">
        <v>2.2329594477998276</v>
      </c>
      <c r="W492" s="28">
        <v>2.6278365176528783E-2</v>
      </c>
      <c r="X492" s="28" t="e">
        <v>#N/A</v>
      </c>
      <c r="Y492" s="28">
        <v>3.1950953129744661</v>
      </c>
      <c r="Z492" s="28">
        <v>-4.0427385233446582</v>
      </c>
      <c r="AA492" s="28">
        <v>5775000000</v>
      </c>
      <c r="AB492" s="28">
        <v>9127000000</v>
      </c>
      <c r="AC492" s="28">
        <v>110000000</v>
      </c>
      <c r="AD492" s="30">
        <v>2905000000</v>
      </c>
      <c r="AE492" s="36">
        <v>3.7865748709122203E-2</v>
      </c>
      <c r="AF492" s="66" t="e">
        <f ca="1">_xll.BDP($H492,AF$1)/1000000</f>
        <v>#NAME?</v>
      </c>
      <c r="AG492" s="66" t="e">
        <f ca="1">_xll.BDP($H492,AG$1)</f>
        <v>#NAME?</v>
      </c>
      <c r="AH492" s="67" t="e">
        <f ca="1">_xll.BDP($H492,AH$1)</f>
        <v>#NAME?</v>
      </c>
      <c r="AI492" s="67" t="e">
        <f ca="1">_xll.BDP($H492,AI$1)</f>
        <v>#NAME?</v>
      </c>
      <c r="AJ492" s="67" t="e">
        <f ca="1">_xll.BDP($H492,AJ$1)</f>
        <v>#NAME?</v>
      </c>
      <c r="AK492" s="67" t="e">
        <f ca="1">_xll.BDP($H492,AK$1)</f>
        <v>#NAME?</v>
      </c>
      <c r="AL492" s="67" t="e">
        <f ca="1">_xll.BDP($H492,AL$1)</f>
        <v>#NAME?</v>
      </c>
      <c r="AM492" s="34" t="e">
        <f ca="1">_xll.BDP($H492,AM$1)</f>
        <v>#NAME?</v>
      </c>
      <c r="AN492" s="34" t="e">
        <f ca="1">_xll.BDP($H492,AN$1)</f>
        <v>#NAME?</v>
      </c>
      <c r="AO492" s="34" t="e">
        <f ca="1">_xll.BDP($H492,AO$1)</f>
        <v>#NAME?</v>
      </c>
      <c r="AP492" s="34" t="e">
        <f ca="1">_xll.BDP($H492,AP$1)</f>
        <v>#NAME?</v>
      </c>
      <c r="AQ492" s="129">
        <v>7.8107090000000004E-2</v>
      </c>
      <c r="AR492" s="129">
        <v>6.1876100000000003E-2</v>
      </c>
      <c r="AS492" s="129">
        <v>2.8176450000000002E-2</v>
      </c>
      <c r="AT492" s="63" t="s">
        <v>3603</v>
      </c>
      <c r="AU492" s="63" t="s">
        <v>3603</v>
      </c>
      <c r="AV492" t="str">
        <f t="shared" si="177"/>
        <v>13/03/1930</v>
      </c>
      <c r="AW492" s="67">
        <v>2.4628013815862699</v>
      </c>
      <c r="AX492" s="60">
        <f t="shared" si="178"/>
        <v>2.4628013815862699</v>
      </c>
      <c r="AY492" s="60">
        <f t="shared" si="179"/>
        <v>1.4089397659270526</v>
      </c>
      <c r="AZ492" s="60">
        <f t="shared" si="180"/>
        <v>3.8717411475133225</v>
      </c>
      <c r="BA492" s="67">
        <v>61.448744129461907</v>
      </c>
      <c r="BB492" s="60">
        <v>35.154105328019391</v>
      </c>
      <c r="BC492" s="67">
        <v>96.602849457481298</v>
      </c>
      <c r="BD492" s="60" t="e">
        <f ca="1">_xll.BDP($H492,BD$1)</f>
        <v>#NAME?</v>
      </c>
      <c r="BE492" s="60" t="e">
        <f t="shared" ca="1" si="181"/>
        <v>#NAME?</v>
      </c>
      <c r="BF492" s="63">
        <v>2609.7370000000001</v>
      </c>
      <c r="BG492" s="63">
        <v>2812.105</v>
      </c>
      <c r="BH492" s="63">
        <v>3028.067</v>
      </c>
      <c r="BI492" s="63">
        <v>2536.6790000000001</v>
      </c>
      <c r="BJ492" s="63">
        <v>2824.4380000000001</v>
      </c>
      <c r="BK492" s="63">
        <v>3018.8670000000002</v>
      </c>
      <c r="BL492" s="45">
        <f t="shared" ca="1" si="182"/>
        <v>0</v>
      </c>
      <c r="BM492" s="45">
        <f t="shared" ca="1" si="183"/>
        <v>0</v>
      </c>
      <c r="BN492" s="45">
        <f t="shared" ca="1" si="184"/>
        <v>0</v>
      </c>
      <c r="BO492" s="45">
        <f t="shared" ca="1" si="185"/>
        <v>0</v>
      </c>
      <c r="BP492" s="45">
        <f t="shared" ca="1" si="186"/>
        <v>0</v>
      </c>
      <c r="BQ492" s="45">
        <f t="shared" ca="1" si="187"/>
        <v>0</v>
      </c>
      <c r="BR492" s="29">
        <f t="shared" ca="1" si="188"/>
        <v>0</v>
      </c>
      <c r="CI492" s="125">
        <f t="shared" si="176"/>
        <v>0.860251185518627</v>
      </c>
      <c r="CJ492">
        <f t="shared" si="191"/>
        <v>0</v>
      </c>
      <c r="CK492">
        <f t="shared" si="192"/>
        <v>0</v>
      </c>
      <c r="CL492">
        <f t="shared" si="193"/>
        <v>0</v>
      </c>
      <c r="CM492">
        <f t="shared" si="194"/>
        <v>0</v>
      </c>
      <c r="CN492">
        <f t="shared" si="195"/>
        <v>0</v>
      </c>
      <c r="CO492">
        <f t="shared" si="196"/>
        <v>0</v>
      </c>
      <c r="CP492">
        <f t="shared" si="197"/>
        <v>1</v>
      </c>
      <c r="CR492" t="e">
        <f ca="1">_xll.BDP($H492,CR$1)</f>
        <v>#NAME?</v>
      </c>
      <c r="CS492" t="e">
        <f ca="1">_xll.BDP($H492,CS$1)</f>
        <v>#NAME?</v>
      </c>
      <c r="CT492" s="121" t="e">
        <f ca="1">_xll.BDP($H492,CT$1)</f>
        <v>#NAME?</v>
      </c>
      <c r="CU492" s="122" t="e">
        <f ca="1">_xll.BDP($H492,CU$1)</f>
        <v>#NAME?</v>
      </c>
      <c r="CV492" s="122" t="e">
        <f ca="1">_xll.BDP($H492,CV$1)</f>
        <v>#NAME?</v>
      </c>
      <c r="CW492" s="122" t="e">
        <f ca="1">_xll.BDP($H492,CW$1)</f>
        <v>#NAME?</v>
      </c>
      <c r="CX492" s="34"/>
      <c r="CY492" s="34"/>
      <c r="CZ492" s="34"/>
      <c r="DA492" s="34"/>
      <c r="DB492" s="129"/>
      <c r="DC492" s="129"/>
      <c r="DD492" s="129"/>
      <c r="DE492" s="63"/>
      <c r="DF492" s="63"/>
      <c r="DH492" s="67"/>
      <c r="DI492" s="60"/>
      <c r="DJ492" s="60"/>
      <c r="DK492" s="60"/>
      <c r="DL492" s="67"/>
      <c r="DM492" s="60"/>
      <c r="DN492" s="67"/>
      <c r="DO492" s="60"/>
      <c r="DP492" s="63"/>
      <c r="DQ492" s="63"/>
      <c r="DR492" s="63"/>
      <c r="DS492" s="63"/>
      <c r="DT492" s="63"/>
      <c r="DU492" s="63"/>
      <c r="DV492" s="45"/>
      <c r="DW492" s="45"/>
      <c r="DX492" s="45"/>
      <c r="DY492" s="45"/>
      <c r="DZ492" s="45"/>
      <c r="EA492" s="45"/>
      <c r="EB492" s="29"/>
      <c r="EC492" s="45"/>
      <c r="ED492" s="29"/>
    </row>
    <row r="493" spans="1:134" hidden="1" x14ac:dyDescent="0.3">
      <c r="A493" t="str">
        <f t="shared" si="189"/>
        <v>14A</v>
      </c>
      <c r="B493">
        <v>14</v>
      </c>
      <c r="C493" s="31" t="s">
        <v>3295</v>
      </c>
      <c r="D493" s="31">
        <v>3</v>
      </c>
      <c r="E493" s="31">
        <v>3</v>
      </c>
      <c r="F493" s="33">
        <v>0.15</v>
      </c>
      <c r="G493" s="31" t="s">
        <v>2485</v>
      </c>
      <c r="H493" s="24" t="s">
        <v>1994</v>
      </c>
      <c r="I493" s="24">
        <v>1446</v>
      </c>
      <c r="J493" s="25" t="str">
        <f t="shared" si="190"/>
        <v>1446RAA GR Equity</v>
      </c>
      <c r="K493" s="25" t="s">
        <v>1995</v>
      </c>
      <c r="L493" s="25">
        <v>0.67706056304227491</v>
      </c>
      <c r="M493" s="25">
        <v>0.64176593800292769</v>
      </c>
      <c r="N493" s="25">
        <v>0.67603623963864579</v>
      </c>
      <c r="O493" s="25">
        <v>0.64103323576850491</v>
      </c>
      <c r="P493" s="26">
        <v>35.825897684542454</v>
      </c>
      <c r="Q493" s="27">
        <v>27.992582435189124</v>
      </c>
      <c r="R493" s="27">
        <v>29.419294842879673</v>
      </c>
      <c r="S493" s="25">
        <v>26.967162987482642</v>
      </c>
      <c r="T493" s="28">
        <v>26.310394240691743</v>
      </c>
      <c r="U493" s="25">
        <v>-0.37144368806844225</v>
      </c>
      <c r="V493" s="28">
        <v>-1.2227561673007019</v>
      </c>
      <c r="W493" s="28">
        <v>0.77965049308651169</v>
      </c>
      <c r="X493" s="28">
        <v>2.1337524009079796E-2</v>
      </c>
      <c r="Y493" s="28">
        <v>10.732038870121084</v>
      </c>
      <c r="Z493" s="28">
        <v>7.4302790565440313</v>
      </c>
      <c r="AA493" s="28">
        <v>370952999.99999994</v>
      </c>
      <c r="AB493" s="28">
        <v>371376999.99999994</v>
      </c>
      <c r="AC493" s="28" t="e">
        <v>#N/A</v>
      </c>
      <c r="AD493" s="30">
        <v>215171000</v>
      </c>
      <c r="AE493" s="36">
        <v>0</v>
      </c>
      <c r="AF493" s="66" t="e">
        <f ca="1">_xll.BDP($H493,AF$1)/1000000</f>
        <v>#NAME?</v>
      </c>
      <c r="AG493" s="66" t="e">
        <f ca="1">_xll.BDP($H493,AG$1)</f>
        <v>#NAME?</v>
      </c>
      <c r="AH493" s="67" t="e">
        <f ca="1">_xll.BDP($H493,AH$1)</f>
        <v>#NAME?</v>
      </c>
      <c r="AI493" s="67" t="e">
        <f ca="1">_xll.BDP($H493,AI$1)</f>
        <v>#NAME?</v>
      </c>
      <c r="AJ493" s="67" t="e">
        <f ca="1">_xll.BDP($H493,AJ$1)</f>
        <v>#NAME?</v>
      </c>
      <c r="AK493" s="67" t="e">
        <f ca="1">_xll.BDP($H493,AK$1)</f>
        <v>#NAME?</v>
      </c>
      <c r="AL493" s="67" t="e">
        <f ca="1">_xll.BDP($H493,AL$1)</f>
        <v>#NAME?</v>
      </c>
      <c r="AM493" s="34" t="e">
        <f ca="1">_xll.BDP($H493,AM$1)</f>
        <v>#NAME?</v>
      </c>
      <c r="AN493" s="34" t="e">
        <f ca="1">_xll.BDP($H493,AN$1)</f>
        <v>#NAME?</v>
      </c>
      <c r="AO493" s="34" t="e">
        <f ca="1">_xll.BDP($H493,AO$1)</f>
        <v>#NAME?</v>
      </c>
      <c r="AP493" s="34" t="e">
        <f ca="1">_xll.BDP($H493,AP$1)</f>
        <v>#NAME?</v>
      </c>
      <c r="AQ493" s="129">
        <v>0.19407990000000003</v>
      </c>
      <c r="AR493" s="129">
        <v>0.13348879999999999</v>
      </c>
      <c r="AS493" s="129">
        <v>5.6723830000000003E-2</v>
      </c>
      <c r="AT493" s="63" t="s">
        <v>3604</v>
      </c>
      <c r="AU493" s="63" t="s">
        <v>3604</v>
      </c>
      <c r="AV493" t="str">
        <f t="shared" si="177"/>
        <v>03/03/2000</v>
      </c>
      <c r="AW493" s="67">
        <v>1.9896831245394251</v>
      </c>
      <c r="AX493" s="60">
        <f t="shared" si="178"/>
        <v>1.9896831245394251</v>
      </c>
      <c r="AY493" s="60">
        <f t="shared" si="179"/>
        <v>0</v>
      </c>
      <c r="AZ493" s="60">
        <f t="shared" si="180"/>
        <v>1.9896831245394251</v>
      </c>
      <c r="BA493" s="67">
        <v>82.647720786982703</v>
      </c>
      <c r="BB493" s="60">
        <v>0</v>
      </c>
      <c r="BC493" s="67">
        <v>82.647720786982703</v>
      </c>
      <c r="BD493" s="60" t="e">
        <f ca="1">_xll.BDP($H493,BD$1)</f>
        <v>#NAME?</v>
      </c>
      <c r="BE493" s="60" t="e">
        <f t="shared" ca="1" si="181"/>
        <v>#NAME?</v>
      </c>
      <c r="BF493" s="63">
        <v>194.56300000000002</v>
      </c>
      <c r="BG493" s="63">
        <v>217.75</v>
      </c>
      <c r="BH493" s="63">
        <v>246.929</v>
      </c>
      <c r="BI493" s="63">
        <v>191.208</v>
      </c>
      <c r="BJ493" s="63">
        <v>200.899</v>
      </c>
      <c r="BK493" s="63">
        <v>221.518</v>
      </c>
      <c r="BL493" s="45">
        <f t="shared" ca="1" si="182"/>
        <v>0</v>
      </c>
      <c r="BM493" s="45">
        <f t="shared" ca="1" si="183"/>
        <v>0</v>
      </c>
      <c r="BN493" s="45">
        <f t="shared" ca="1" si="184"/>
        <v>0</v>
      </c>
      <c r="BO493" s="45">
        <f t="shared" ca="1" si="185"/>
        <v>0</v>
      </c>
      <c r="BP493" s="45">
        <f t="shared" ca="1" si="186"/>
        <v>0</v>
      </c>
      <c r="BQ493" s="45">
        <f t="shared" ca="1" si="187"/>
        <v>0</v>
      </c>
      <c r="BR493" s="29">
        <f t="shared" ca="1" si="188"/>
        <v>0</v>
      </c>
      <c r="CI493" s="125">
        <f t="shared" si="176"/>
        <v>0.67706056304227491</v>
      </c>
      <c r="CJ493">
        <f t="shared" si="191"/>
        <v>0</v>
      </c>
      <c r="CK493">
        <f t="shared" si="192"/>
        <v>0</v>
      </c>
      <c r="CL493">
        <f t="shared" si="193"/>
        <v>0</v>
      </c>
      <c r="CM493">
        <f t="shared" si="194"/>
        <v>0</v>
      </c>
      <c r="CN493">
        <f t="shared" si="195"/>
        <v>0</v>
      </c>
      <c r="CO493">
        <f t="shared" si="196"/>
        <v>0</v>
      </c>
      <c r="CP493">
        <f t="shared" si="197"/>
        <v>1</v>
      </c>
      <c r="CR493" t="e">
        <f ca="1">_xll.BDP($H493,CR$1)</f>
        <v>#NAME?</v>
      </c>
      <c r="CS493" t="e">
        <f ca="1">_xll.BDP($H493,CS$1)</f>
        <v>#NAME?</v>
      </c>
      <c r="CT493" s="121" t="e">
        <f ca="1">_xll.BDP($H493,CT$1)</f>
        <v>#NAME?</v>
      </c>
      <c r="CU493" s="122" t="e">
        <f ca="1">_xll.BDP($H493,CU$1)</f>
        <v>#NAME?</v>
      </c>
      <c r="CV493" s="122" t="e">
        <f ca="1">_xll.BDP($H493,CV$1)</f>
        <v>#NAME?</v>
      </c>
      <c r="CW493" s="122" t="e">
        <f ca="1">_xll.BDP($H493,CW$1)</f>
        <v>#NAME?</v>
      </c>
      <c r="CX493" s="34"/>
      <c r="CY493" s="34"/>
      <c r="CZ493" s="34"/>
      <c r="DA493" s="34"/>
      <c r="DB493" s="129"/>
      <c r="DC493" s="129"/>
      <c r="DD493" s="129"/>
      <c r="DE493" s="63"/>
      <c r="DF493" s="63"/>
      <c r="DH493" s="67"/>
      <c r="DI493" s="60"/>
      <c r="DJ493" s="60"/>
      <c r="DK493" s="60"/>
      <c r="DL493" s="67"/>
      <c r="DM493" s="60"/>
      <c r="DN493" s="67"/>
      <c r="DO493" s="60"/>
      <c r="DP493" s="63"/>
      <c r="DQ493" s="63"/>
      <c r="DR493" s="63"/>
      <c r="DS493" s="63"/>
      <c r="DT493" s="63"/>
      <c r="DU493" s="63"/>
      <c r="DV493" s="45"/>
      <c r="DW493" s="45"/>
      <c r="DX493" s="45"/>
      <c r="DY493" s="45"/>
      <c r="DZ493" s="45"/>
      <c r="EA493" s="45"/>
      <c r="EB493" s="29"/>
      <c r="EC493" s="45"/>
      <c r="ED493" s="29"/>
    </row>
    <row r="494" spans="1:134" hidden="1" x14ac:dyDescent="0.3">
      <c r="A494" t="str">
        <f t="shared" si="189"/>
        <v>14A</v>
      </c>
      <c r="B494">
        <v>14</v>
      </c>
      <c r="C494" s="31" t="s">
        <v>3295</v>
      </c>
      <c r="D494" s="31">
        <v>3</v>
      </c>
      <c r="E494" s="31">
        <v>3</v>
      </c>
      <c r="F494" s="33">
        <v>0.19</v>
      </c>
      <c r="G494" s="31" t="s">
        <v>3112</v>
      </c>
      <c r="H494" s="24" t="s">
        <v>2644</v>
      </c>
      <c r="I494" s="24">
        <v>1447</v>
      </c>
      <c r="J494" s="25" t="str">
        <f t="shared" si="190"/>
        <v>1447HEXAB SS Equity</v>
      </c>
      <c r="K494" s="25" t="s">
        <v>2645</v>
      </c>
      <c r="L494" s="25">
        <v>0.43548858679831659</v>
      </c>
      <c r="M494" s="25">
        <v>0.44877726371447457</v>
      </c>
      <c r="N494" s="25">
        <v>0.12818113928648048</v>
      </c>
      <c r="O494" s="25">
        <v>0.11940150159793263</v>
      </c>
      <c r="P494" s="26">
        <v>5.9885407118154319</v>
      </c>
      <c r="Q494" s="27">
        <v>4.9101902225816678</v>
      </c>
      <c r="R494" s="27">
        <v>5.7258606122316342</v>
      </c>
      <c r="S494" s="25">
        <v>38.043544369713793</v>
      </c>
      <c r="T494" s="28">
        <v>39.11636469334367</v>
      </c>
      <c r="U494" s="25">
        <v>0.52223971524402768</v>
      </c>
      <c r="V494" s="28">
        <v>2.0228550217414361</v>
      </c>
      <c r="W494" s="28">
        <v>1.1218823946994794</v>
      </c>
      <c r="X494" s="28" t="e">
        <v>#N/A</v>
      </c>
      <c r="Y494" s="28">
        <v>8.6657643787793006</v>
      </c>
      <c r="Z494" s="28">
        <v>5.6312199048147438</v>
      </c>
      <c r="AA494" s="28">
        <v>3479900000</v>
      </c>
      <c r="AB494" s="28">
        <v>13079400000</v>
      </c>
      <c r="AC494" s="28" t="e">
        <v>#N/A</v>
      </c>
      <c r="AD494" s="30">
        <v>1840000000</v>
      </c>
      <c r="AE494" s="36">
        <v>0</v>
      </c>
      <c r="AF494" s="66" t="e">
        <f ca="1">_xll.BDP($H494,AF$1)/1000000</f>
        <v>#NAME?</v>
      </c>
      <c r="AG494" s="66" t="e">
        <f ca="1">_xll.BDP($H494,AG$1)</f>
        <v>#NAME?</v>
      </c>
      <c r="AH494" s="67" t="e">
        <f ca="1">_xll.BDP($H494,AH$1)</f>
        <v>#NAME?</v>
      </c>
      <c r="AI494" s="67" t="e">
        <f ca="1">_xll.BDP($H494,AI$1)</f>
        <v>#NAME?</v>
      </c>
      <c r="AJ494" s="67" t="e">
        <f ca="1">_xll.BDP($H494,AJ$1)</f>
        <v>#NAME?</v>
      </c>
      <c r="AK494" s="67" t="e">
        <f ca="1">_xll.BDP($H494,AK$1)</f>
        <v>#NAME?</v>
      </c>
      <c r="AL494" s="67" t="e">
        <f ca="1">_xll.BDP($H494,AL$1)</f>
        <v>#NAME?</v>
      </c>
      <c r="AM494" s="34" t="e">
        <f ca="1">_xll.BDP($H494,AM$1)</f>
        <v>#NAME?</v>
      </c>
      <c r="AN494" s="34" t="e">
        <f ca="1">_xll.BDP($H494,AN$1)</f>
        <v>#NAME?</v>
      </c>
      <c r="AO494" s="34" t="e">
        <f ca="1">_xll.BDP($H494,AO$1)</f>
        <v>#NAME?</v>
      </c>
      <c r="AP494" s="34" t="e">
        <f ca="1">_xll.BDP($H494,AP$1)</f>
        <v>#NAME?</v>
      </c>
      <c r="AQ494" s="129">
        <v>0.25904630000000001</v>
      </c>
      <c r="AR494" s="129">
        <v>0.19403040000000002</v>
      </c>
      <c r="AS494" s="129">
        <v>0.1730788</v>
      </c>
      <c r="AT494" s="63" t="s">
        <v>3998</v>
      </c>
      <c r="AU494" s="63" t="s">
        <v>3317</v>
      </c>
      <c r="AV494" t="str">
        <f t="shared" si="177"/>
        <v>#N/A N/A</v>
      </c>
      <c r="AW494" s="67">
        <v>1.2875851270204921</v>
      </c>
      <c r="AX494" s="60">
        <f t="shared" si="178"/>
        <v>1.2875851270204921</v>
      </c>
      <c r="AY494" s="60">
        <f t="shared" si="179"/>
        <v>0.2832391274610469</v>
      </c>
      <c r="AZ494" s="60">
        <f t="shared" si="180"/>
        <v>1.570824254481539</v>
      </c>
      <c r="BA494" s="67">
        <v>26.406154457362408</v>
      </c>
      <c r="BB494" s="60">
        <v>5.8087469256593316</v>
      </c>
      <c r="BC494" s="67">
        <v>32.21490138302174</v>
      </c>
      <c r="BD494" s="60" t="e">
        <f ca="1">_xll.BDP($H494,BD$1)</f>
        <v>#NAME?</v>
      </c>
      <c r="BE494" s="60" t="e">
        <f t="shared" ca="1" si="181"/>
        <v>#NAME?</v>
      </c>
      <c r="BF494" s="63">
        <v>1143.3330000000001</v>
      </c>
      <c r="BG494" s="63">
        <v>1270</v>
      </c>
      <c r="BH494" s="63">
        <v>1407.056</v>
      </c>
      <c r="BI494" s="63">
        <v>838.83699999999999</v>
      </c>
      <c r="BJ494" s="63">
        <v>1095.3020000000001</v>
      </c>
      <c r="BK494" s="63">
        <v>1220.5340000000001</v>
      </c>
      <c r="BL494" s="45">
        <f t="shared" ca="1" si="182"/>
        <v>0</v>
      </c>
      <c r="BM494" s="45">
        <f t="shared" ca="1" si="183"/>
        <v>0</v>
      </c>
      <c r="BN494" s="45">
        <f t="shared" ca="1" si="184"/>
        <v>0</v>
      </c>
      <c r="BO494" s="45">
        <f t="shared" ca="1" si="185"/>
        <v>0</v>
      </c>
      <c r="BP494" s="45">
        <f t="shared" ca="1" si="186"/>
        <v>0</v>
      </c>
      <c r="BQ494" s="45">
        <f t="shared" ca="1" si="187"/>
        <v>0</v>
      </c>
      <c r="BR494" s="29">
        <f t="shared" ca="1" si="188"/>
        <v>0</v>
      </c>
      <c r="CI494" s="125">
        <f t="shared" si="176"/>
        <v>0.43548858679831659</v>
      </c>
      <c r="CJ494">
        <f t="shared" si="191"/>
        <v>0</v>
      </c>
      <c r="CK494">
        <f t="shared" si="192"/>
        <v>0</v>
      </c>
      <c r="CL494">
        <f t="shared" si="193"/>
        <v>0</v>
      </c>
      <c r="CM494">
        <f t="shared" si="194"/>
        <v>0</v>
      </c>
      <c r="CN494">
        <f t="shared" si="195"/>
        <v>0</v>
      </c>
      <c r="CO494">
        <f t="shared" si="196"/>
        <v>1</v>
      </c>
      <c r="CP494">
        <f t="shared" si="197"/>
        <v>0</v>
      </c>
      <c r="CR494" t="e">
        <f ca="1">_xll.BDP($H494,CR$1)</f>
        <v>#NAME?</v>
      </c>
      <c r="CS494" t="e">
        <f ca="1">_xll.BDP($H494,CS$1)</f>
        <v>#NAME?</v>
      </c>
      <c r="CT494" s="121" t="e">
        <f ca="1">_xll.BDP($H494,CT$1)</f>
        <v>#NAME?</v>
      </c>
      <c r="CU494" s="122" t="e">
        <f ca="1">_xll.BDP($H494,CU$1)</f>
        <v>#NAME?</v>
      </c>
      <c r="CV494" s="122" t="e">
        <f ca="1">_xll.BDP($H494,CV$1)</f>
        <v>#NAME?</v>
      </c>
      <c r="CW494" s="122" t="e">
        <f ca="1">_xll.BDP($H494,CW$1)</f>
        <v>#NAME?</v>
      </c>
      <c r="CX494" s="34"/>
      <c r="CY494" s="34"/>
      <c r="CZ494" s="34"/>
      <c r="DA494" s="34"/>
      <c r="DB494" s="129"/>
      <c r="DC494" s="129"/>
      <c r="DD494" s="129"/>
      <c r="DE494" s="63"/>
      <c r="DF494" s="63"/>
      <c r="DH494" s="67"/>
      <c r="DI494" s="60"/>
      <c r="DJ494" s="60"/>
      <c r="DK494" s="60"/>
      <c r="DL494" s="67"/>
      <c r="DM494" s="60"/>
      <c r="DN494" s="67"/>
      <c r="DO494" s="60"/>
      <c r="DP494" s="63"/>
      <c r="DQ494" s="63"/>
      <c r="DR494" s="63"/>
      <c r="DS494" s="63"/>
      <c r="DT494" s="63"/>
      <c r="DU494" s="63"/>
      <c r="DV494" s="45"/>
      <c r="DW494" s="45"/>
      <c r="DX494" s="45"/>
      <c r="DY494" s="45"/>
      <c r="DZ494" s="45"/>
      <c r="EA494" s="45"/>
      <c r="EB494" s="29"/>
      <c r="EC494" s="45"/>
      <c r="ED494" s="29"/>
    </row>
    <row r="495" spans="1:134" hidden="1" x14ac:dyDescent="0.3">
      <c r="A495" t="str">
        <f t="shared" si="189"/>
        <v>14A</v>
      </c>
      <c r="B495">
        <v>14</v>
      </c>
      <c r="C495" s="31" t="s">
        <v>3295</v>
      </c>
      <c r="D495" s="31">
        <v>3</v>
      </c>
      <c r="E495" s="31">
        <v>3</v>
      </c>
      <c r="F495" s="33">
        <v>0.15</v>
      </c>
      <c r="G495" s="31"/>
      <c r="H495" s="24" t="s">
        <v>1398</v>
      </c>
      <c r="I495" s="24">
        <v>1448</v>
      </c>
      <c r="J495" s="25" t="str">
        <f t="shared" si="190"/>
        <v>1448NVG PL Equity</v>
      </c>
      <c r="K495" s="25" t="s">
        <v>1399</v>
      </c>
      <c r="L495" s="25">
        <v>0.203922504176444</v>
      </c>
      <c r="M495" s="25">
        <v>0.43211992864289611</v>
      </c>
      <c r="N495" s="25">
        <v>0.15984055060408225</v>
      </c>
      <c r="O495" s="25">
        <v>0.33640549459572988</v>
      </c>
      <c r="P495" s="26">
        <v>23.370864435540966</v>
      </c>
      <c r="Q495" s="27">
        <v>16.704909326745593</v>
      </c>
      <c r="R495" s="27">
        <v>31.566581277395734</v>
      </c>
      <c r="S495" s="25">
        <v>23.064681698351276</v>
      </c>
      <c r="T495" s="28">
        <v>29.796289539809688</v>
      </c>
      <c r="U495" s="25">
        <v>0.27343213380957637</v>
      </c>
      <c r="V495" s="28">
        <v>0.96346608114701382</v>
      </c>
      <c r="W495" s="28">
        <v>0.43504134331330702</v>
      </c>
      <c r="X495" s="28" t="e">
        <v>#N/A</v>
      </c>
      <c r="Y495" s="28">
        <v>8.6947176570702513</v>
      </c>
      <c r="Z495" s="28">
        <v>7.229426361629776</v>
      </c>
      <c r="AA495" s="28">
        <v>1326227031</v>
      </c>
      <c r="AB495" s="28">
        <v>1703566497</v>
      </c>
      <c r="AC495" s="28" t="e">
        <v>#N/A</v>
      </c>
      <c r="AD495" s="30">
        <v>382743395</v>
      </c>
      <c r="AE495" s="36">
        <v>0</v>
      </c>
      <c r="AF495" s="66" t="e">
        <f ca="1">_xll.BDP($H495,AF$1)/1000000</f>
        <v>#NAME?</v>
      </c>
      <c r="AG495" s="66" t="e">
        <f ca="1">_xll.BDP($H495,AG$1)</f>
        <v>#NAME?</v>
      </c>
      <c r="AH495" s="67" t="e">
        <f ca="1">_xll.BDP($H495,AH$1)</f>
        <v>#NAME?</v>
      </c>
      <c r="AI495" s="67" t="e">
        <f ca="1">_xll.BDP($H495,AI$1)</f>
        <v>#NAME?</v>
      </c>
      <c r="AJ495" s="67" t="e">
        <f ca="1">_xll.BDP($H495,AJ$1)</f>
        <v>#NAME?</v>
      </c>
      <c r="AK495" s="67" t="e">
        <f ca="1">_xll.BDP($H495,AK$1)</f>
        <v>#NAME?</v>
      </c>
      <c r="AL495" s="67" t="e">
        <f ca="1">_xll.BDP($H495,AL$1)</f>
        <v>#NAME?</v>
      </c>
      <c r="AM495" s="34" t="e">
        <f ca="1">_xll.BDP($H495,AM$1)</f>
        <v>#NAME?</v>
      </c>
      <c r="AN495" s="34" t="e">
        <f ca="1">_xll.BDP($H495,AN$1)</f>
        <v>#NAME?</v>
      </c>
      <c r="AO495" s="34" t="e">
        <f ca="1">_xll.BDP($H495,AO$1)</f>
        <v>#NAME?</v>
      </c>
      <c r="AP495" s="34" t="e">
        <f ca="1">_xll.BDP($H495,AP$1)</f>
        <v>#NAME?</v>
      </c>
      <c r="AQ495" s="129">
        <v>0.12377039999999999</v>
      </c>
      <c r="AR495" s="129">
        <v>0.1274893</v>
      </c>
      <c r="AS495" s="129">
        <v>2.5462800000000001E-2</v>
      </c>
      <c r="AT495" s="63" t="s">
        <v>3998</v>
      </c>
      <c r="AU495" s="63" t="s">
        <v>3605</v>
      </c>
      <c r="AV495" t="str">
        <f t="shared" si="177"/>
        <v>28/06/1995</v>
      </c>
      <c r="AW495" s="67">
        <v>17.553058158741162</v>
      </c>
      <c r="AX495" s="60">
        <f t="shared" si="178"/>
        <v>17.553058158741162</v>
      </c>
      <c r="AY495" s="60">
        <f t="shared" si="179"/>
        <v>0</v>
      </c>
      <c r="AZ495" s="60">
        <f t="shared" si="180"/>
        <v>17.553058158741162</v>
      </c>
      <c r="BA495" s="67">
        <v>63.727605232150275</v>
      </c>
      <c r="BB495" s="60">
        <v>0</v>
      </c>
      <c r="BC495" s="67">
        <v>63.727605232150275</v>
      </c>
      <c r="BD495" s="60" t="e">
        <f ca="1">_xll.BDP($H495,BD$1)</f>
        <v>#NAME?</v>
      </c>
      <c r="BE495" s="60" t="e">
        <f t="shared" ca="1" si="181"/>
        <v>#NAME?</v>
      </c>
      <c r="BF495" s="63">
        <v>216.333</v>
      </c>
      <c r="BG495" s="63">
        <v>178.667</v>
      </c>
      <c r="BH495" s="63">
        <v>196</v>
      </c>
      <c r="BI495" s="63">
        <v>205.714</v>
      </c>
      <c r="BJ495" s="63">
        <v>222.40899999999999</v>
      </c>
      <c r="BK495" s="63">
        <v>246.85599999999999</v>
      </c>
      <c r="BL495" s="45">
        <f t="shared" ca="1" si="182"/>
        <v>0</v>
      </c>
      <c r="BM495" s="45">
        <f t="shared" ca="1" si="183"/>
        <v>0</v>
      </c>
      <c r="BN495" s="45">
        <f t="shared" ca="1" si="184"/>
        <v>0</v>
      </c>
      <c r="BO495" s="45">
        <f t="shared" ca="1" si="185"/>
        <v>0</v>
      </c>
      <c r="BP495" s="45">
        <f t="shared" ca="1" si="186"/>
        <v>0</v>
      </c>
      <c r="BQ495" s="45">
        <f t="shared" ca="1" si="187"/>
        <v>0</v>
      </c>
      <c r="BR495" s="29">
        <f t="shared" ca="1" si="188"/>
        <v>0</v>
      </c>
      <c r="CI495" s="125">
        <f t="shared" si="176"/>
        <v>0.203922504176444</v>
      </c>
      <c r="CJ495">
        <f t="shared" si="191"/>
        <v>0</v>
      </c>
      <c r="CK495">
        <f t="shared" si="192"/>
        <v>0</v>
      </c>
      <c r="CL495">
        <f t="shared" si="193"/>
        <v>0</v>
      </c>
      <c r="CM495">
        <f t="shared" si="194"/>
        <v>1</v>
      </c>
      <c r="CN495">
        <f t="shared" si="195"/>
        <v>0</v>
      </c>
      <c r="CO495">
        <f t="shared" si="196"/>
        <v>0</v>
      </c>
      <c r="CP495">
        <f t="shared" si="197"/>
        <v>0</v>
      </c>
      <c r="CR495" t="e">
        <f ca="1">_xll.BDP($H495,CR$1)</f>
        <v>#NAME?</v>
      </c>
      <c r="CS495" t="e">
        <f ca="1">_xll.BDP($H495,CS$1)</f>
        <v>#NAME?</v>
      </c>
      <c r="CT495" s="121" t="e">
        <f ca="1">_xll.BDP($H495,CT$1)</f>
        <v>#NAME?</v>
      </c>
      <c r="CU495" s="122" t="e">
        <f ca="1">_xll.BDP($H495,CU$1)</f>
        <v>#NAME?</v>
      </c>
      <c r="CV495" s="122" t="e">
        <f ca="1">_xll.BDP($H495,CV$1)</f>
        <v>#NAME?</v>
      </c>
      <c r="CW495" s="122" t="e">
        <f ca="1">_xll.BDP($H495,CW$1)</f>
        <v>#NAME?</v>
      </c>
      <c r="CX495" s="34"/>
      <c r="CY495" s="34"/>
      <c r="CZ495" s="34"/>
      <c r="DA495" s="34"/>
      <c r="DB495" s="129"/>
      <c r="DC495" s="129"/>
      <c r="DD495" s="129"/>
      <c r="DE495" s="63"/>
      <c r="DF495" s="63"/>
      <c r="DH495" s="67"/>
      <c r="DI495" s="60"/>
      <c r="DJ495" s="60"/>
      <c r="DK495" s="60"/>
      <c r="DL495" s="67"/>
      <c r="DM495" s="60"/>
      <c r="DN495" s="67"/>
      <c r="DO495" s="60"/>
      <c r="DP495" s="63"/>
      <c r="DQ495" s="63"/>
      <c r="DR495" s="63"/>
      <c r="DS495" s="63"/>
      <c r="DT495" s="63"/>
      <c r="DU495" s="63"/>
      <c r="DV495" s="45"/>
      <c r="DW495" s="45"/>
      <c r="DX495" s="45"/>
      <c r="DY495" s="45"/>
      <c r="DZ495" s="45"/>
      <c r="EA495" s="45"/>
      <c r="EB495" s="29"/>
      <c r="EC495" s="45"/>
      <c r="ED495" s="29"/>
    </row>
    <row r="496" spans="1:134" hidden="1" x14ac:dyDescent="0.3">
      <c r="A496" t="str">
        <f t="shared" si="189"/>
        <v>14A</v>
      </c>
      <c r="B496">
        <v>14</v>
      </c>
      <c r="C496" s="31" t="s">
        <v>3295</v>
      </c>
      <c r="D496" s="31">
        <v>3</v>
      </c>
      <c r="E496" s="31">
        <v>2</v>
      </c>
      <c r="F496" s="33">
        <v>0.11</v>
      </c>
      <c r="G496" s="31"/>
      <c r="H496" s="24" t="s">
        <v>1600</v>
      </c>
      <c r="I496" s="24">
        <v>1449</v>
      </c>
      <c r="J496" s="25" t="str">
        <f t="shared" si="190"/>
        <v>1449ABI BB Equity</v>
      </c>
      <c r="K496" s="25" t="s">
        <v>1601</v>
      </c>
      <c r="L496" s="25">
        <v>0.34846136241826564</v>
      </c>
      <c r="M496" s="25">
        <v>0.35781984747703627</v>
      </c>
      <c r="N496" s="25">
        <v>9.0611780471138992E-2</v>
      </c>
      <c r="O496" s="25">
        <v>9.5331446524550154E-2</v>
      </c>
      <c r="P496" s="26">
        <v>8.0607457175379658</v>
      </c>
      <c r="Q496" s="27">
        <v>6.454794164062859</v>
      </c>
      <c r="R496" s="27">
        <v>8.4030182729397183</v>
      </c>
      <c r="S496" s="25">
        <v>37.233407977405392</v>
      </c>
      <c r="T496" s="28">
        <v>34.195133769425119</v>
      </c>
      <c r="U496" s="25">
        <v>0.69818079932755617</v>
      </c>
      <c r="V496" s="28">
        <v>3.5614312694604666</v>
      </c>
      <c r="W496" s="28">
        <v>0.39578666591529188</v>
      </c>
      <c r="X496" s="28">
        <v>4.6480229025765402E-2</v>
      </c>
      <c r="Y496" s="28">
        <v>0.89267237462958016</v>
      </c>
      <c r="Z496" s="28">
        <v>-6.0705058718895533</v>
      </c>
      <c r="AA496" s="28">
        <v>41043000000</v>
      </c>
      <c r="AB496" s="28">
        <v>154052000000</v>
      </c>
      <c r="AC496" s="28">
        <v>448000000</v>
      </c>
      <c r="AD496" s="30">
        <v>13298000000</v>
      </c>
      <c r="AE496" s="36">
        <v>3.3689276582944801E-2</v>
      </c>
      <c r="AF496" s="66" t="e">
        <f ca="1">_xll.BDP($H496,AF$1)/1000000</f>
        <v>#NAME?</v>
      </c>
      <c r="AG496" s="66" t="e">
        <f ca="1">_xll.BDP($H496,AG$1)</f>
        <v>#NAME?</v>
      </c>
      <c r="AH496" s="67" t="e">
        <f ca="1">_xll.BDP($H496,AH$1)</f>
        <v>#NAME?</v>
      </c>
      <c r="AI496" s="67" t="e">
        <f ca="1">_xll.BDP($H496,AI$1)</f>
        <v>#NAME?</v>
      </c>
      <c r="AJ496" s="67" t="e">
        <f ca="1">_xll.BDP($H496,AJ$1)</f>
        <v>#NAME?</v>
      </c>
      <c r="AK496" s="67" t="e">
        <f ca="1">_xll.BDP($H496,AK$1)</f>
        <v>#NAME?</v>
      </c>
      <c r="AL496" s="67" t="e">
        <f ca="1">_xll.BDP($H496,AL$1)</f>
        <v>#NAME?</v>
      </c>
      <c r="AM496" s="34" t="e">
        <f ca="1">_xll.BDP($H496,AM$1)</f>
        <v>#NAME?</v>
      </c>
      <c r="AN496" s="34" t="e">
        <f ca="1">_xll.BDP($H496,AN$1)</f>
        <v>#NAME?</v>
      </c>
      <c r="AO496" s="34" t="e">
        <f ca="1">_xll.BDP($H496,AO$1)</f>
        <v>#NAME?</v>
      </c>
      <c r="AP496" s="34" t="e">
        <f ca="1">_xll.BDP($H496,AP$1)</f>
        <v>#NAME?</v>
      </c>
      <c r="AQ496" s="129">
        <v>8.8957909999999987E-2</v>
      </c>
      <c r="AR496" s="129">
        <v>2.5874690000000002E-3</v>
      </c>
      <c r="AS496" s="129">
        <v>-8.453832E-2</v>
      </c>
      <c r="AT496" s="63" t="s">
        <v>4091</v>
      </c>
      <c r="AU496" s="63" t="s">
        <v>3317</v>
      </c>
      <c r="AV496" t="str">
        <f t="shared" si="177"/>
        <v>11/10/2016</v>
      </c>
      <c r="AW496" s="67">
        <v>1.4066016504126031</v>
      </c>
      <c r="AX496" s="60">
        <f t="shared" si="178"/>
        <v>1.4066016504126031</v>
      </c>
      <c r="AY496" s="60">
        <f t="shared" si="179"/>
        <v>-2.0755822026800749E-16</v>
      </c>
      <c r="AZ496" s="60">
        <f t="shared" si="180"/>
        <v>1.4066016504126029</v>
      </c>
      <c r="BA496" s="67">
        <v>24.076391277548836</v>
      </c>
      <c r="BB496" s="60">
        <v>-3.5527136788005009E-15</v>
      </c>
      <c r="BC496" s="67">
        <v>24.076391277548833</v>
      </c>
      <c r="BD496" s="60" t="e">
        <f ca="1">_xll.BDP($H496,BD$1)</f>
        <v>#NAME?</v>
      </c>
      <c r="BE496" s="60" t="e">
        <f t="shared" ca="1" si="181"/>
        <v>#NAME?</v>
      </c>
      <c r="BF496" s="63">
        <v>6215.16</v>
      </c>
      <c r="BG496" s="63">
        <v>7331.2</v>
      </c>
      <c r="BH496" s="63">
        <v>8240.9130000000005</v>
      </c>
      <c r="BI496" s="63">
        <v>8681.9130000000005</v>
      </c>
      <c r="BJ496" s="63">
        <v>9273.1540000000005</v>
      </c>
      <c r="BK496" s="63">
        <v>10206.31</v>
      </c>
      <c r="BL496" s="45">
        <f t="shared" ca="1" si="182"/>
        <v>0</v>
      </c>
      <c r="BM496" s="45">
        <f t="shared" ca="1" si="183"/>
        <v>0</v>
      </c>
      <c r="BN496" s="45">
        <f t="shared" ca="1" si="184"/>
        <v>0</v>
      </c>
      <c r="BO496" s="45">
        <f t="shared" ca="1" si="185"/>
        <v>0</v>
      </c>
      <c r="BP496" s="45">
        <f t="shared" ca="1" si="186"/>
        <v>0</v>
      </c>
      <c r="BQ496" s="45">
        <f t="shared" ca="1" si="187"/>
        <v>0</v>
      </c>
      <c r="BR496" s="29">
        <f t="shared" ca="1" si="188"/>
        <v>0</v>
      </c>
      <c r="CI496" s="125">
        <f t="shared" si="176"/>
        <v>0.34846136241826564</v>
      </c>
      <c r="CJ496">
        <f t="shared" si="191"/>
        <v>0</v>
      </c>
      <c r="CK496">
        <f t="shared" si="192"/>
        <v>0</v>
      </c>
      <c r="CL496">
        <f t="shared" si="193"/>
        <v>0</v>
      </c>
      <c r="CM496">
        <f t="shared" si="194"/>
        <v>0</v>
      </c>
      <c r="CN496">
        <f t="shared" si="195"/>
        <v>1</v>
      </c>
      <c r="CO496">
        <f t="shared" si="196"/>
        <v>0</v>
      </c>
      <c r="CP496">
        <f t="shared" si="197"/>
        <v>0</v>
      </c>
      <c r="CR496" t="e">
        <f ca="1">_xll.BDP($H496,CR$1)</f>
        <v>#NAME?</v>
      </c>
      <c r="CS496" t="e">
        <f ca="1">_xll.BDP($H496,CS$1)</f>
        <v>#NAME?</v>
      </c>
      <c r="CT496" s="121" t="e">
        <f ca="1">_xll.BDP($H496,CT$1)</f>
        <v>#NAME?</v>
      </c>
      <c r="CU496" s="122" t="e">
        <f ca="1">_xll.BDP($H496,CU$1)</f>
        <v>#NAME?</v>
      </c>
      <c r="CV496" s="122" t="e">
        <f ca="1">_xll.BDP($H496,CV$1)</f>
        <v>#NAME?</v>
      </c>
      <c r="CW496" s="122" t="e">
        <f ca="1">_xll.BDP($H496,CW$1)</f>
        <v>#NAME?</v>
      </c>
      <c r="CX496" s="34"/>
      <c r="CY496" s="34"/>
      <c r="CZ496" s="34"/>
      <c r="DA496" s="34"/>
      <c r="DB496" s="129"/>
      <c r="DC496" s="129"/>
      <c r="DD496" s="129"/>
      <c r="DE496" s="63"/>
      <c r="DF496" s="63"/>
      <c r="DH496" s="67"/>
      <c r="DI496" s="60"/>
      <c r="DJ496" s="60"/>
      <c r="DK496" s="60"/>
      <c r="DL496" s="67"/>
      <c r="DM496" s="60"/>
      <c r="DN496" s="67"/>
      <c r="DO496" s="60"/>
      <c r="DP496" s="63"/>
      <c r="DQ496" s="63"/>
      <c r="DR496" s="63"/>
      <c r="DS496" s="63"/>
      <c r="DT496" s="63"/>
      <c r="DU496" s="63"/>
      <c r="DV496" s="45"/>
      <c r="DW496" s="45"/>
      <c r="DX496" s="45"/>
      <c r="DY496" s="45"/>
      <c r="DZ496" s="45"/>
      <c r="EA496" s="45"/>
      <c r="EB496" s="29"/>
      <c r="EC496" s="45"/>
      <c r="ED496" s="29"/>
    </row>
    <row r="497" spans="1:134" hidden="1" x14ac:dyDescent="0.3">
      <c r="A497" t="str">
        <f t="shared" si="189"/>
        <v>14A</v>
      </c>
      <c r="B497">
        <v>14</v>
      </c>
      <c r="C497" s="31" t="s">
        <v>3295</v>
      </c>
      <c r="D497" s="31">
        <v>3</v>
      </c>
      <c r="E497" s="31">
        <v>1</v>
      </c>
      <c r="F497" s="33">
        <v>0.21</v>
      </c>
      <c r="G497" s="31" t="s">
        <v>2500</v>
      </c>
      <c r="H497" s="24" t="s">
        <v>1252</v>
      </c>
      <c r="I497" s="24">
        <v>1450</v>
      </c>
      <c r="J497" s="25" t="str">
        <f t="shared" si="190"/>
        <v>1450CTD AU Equity</v>
      </c>
      <c r="K497" s="25" t="s">
        <v>1253</v>
      </c>
      <c r="L497" s="25">
        <v>1.5862547507753295</v>
      </c>
      <c r="M497" s="25">
        <v>0.13278854385555297</v>
      </c>
      <c r="N497" s="25">
        <v>0.10010646142639779</v>
      </c>
      <c r="O497" s="25">
        <v>1.7274773383767868E-2</v>
      </c>
      <c r="P497" s="26">
        <v>3.6452164694878637</v>
      </c>
      <c r="Q497" s="27">
        <v>2.7062893324350212</v>
      </c>
      <c r="R497" s="27">
        <v>2.7412530040976115</v>
      </c>
      <c r="S497" s="25">
        <v>19.427709394428895</v>
      </c>
      <c r="T497" s="28">
        <v>16.2939898240407</v>
      </c>
      <c r="U497" s="25">
        <v>-9.5740083663804376E-2</v>
      </c>
      <c r="V497" s="28">
        <v>-0.7419270329069515</v>
      </c>
      <c r="W497" s="28">
        <v>0.70914669459517876</v>
      </c>
      <c r="X497" s="28">
        <v>5.3384724437356014E-2</v>
      </c>
      <c r="Y497" s="28">
        <v>26.179504872068982</v>
      </c>
      <c r="Z497" s="28">
        <v>-19.621702524072482</v>
      </c>
      <c r="AA497" s="28">
        <v>128490000</v>
      </c>
      <c r="AB497" s="28">
        <v>987683000</v>
      </c>
      <c r="AC497" s="28">
        <v>8042000</v>
      </c>
      <c r="AD497" s="30">
        <v>36687000</v>
      </c>
      <c r="AE497" s="36">
        <v>0.21920571319540982</v>
      </c>
      <c r="AF497" s="66" t="e">
        <f ca="1">_xll.BDP($H497,AF$1)/1000000</f>
        <v>#NAME?</v>
      </c>
      <c r="AG497" s="66" t="e">
        <f ca="1">_xll.BDP($H497,AG$1)</f>
        <v>#NAME?</v>
      </c>
      <c r="AH497" s="67" t="e">
        <f ca="1">_xll.BDP($H497,AH$1)</f>
        <v>#NAME?</v>
      </c>
      <c r="AI497" s="67" t="e">
        <f ca="1">_xll.BDP($H497,AI$1)</f>
        <v>#NAME?</v>
      </c>
      <c r="AJ497" s="67" t="e">
        <f ca="1">_xll.BDP($H497,AJ$1)</f>
        <v>#NAME?</v>
      </c>
      <c r="AK497" s="67" t="e">
        <f ca="1">_xll.BDP($H497,AK$1)</f>
        <v>#NAME?</v>
      </c>
      <c r="AL497" s="67" t="e">
        <f ca="1">_xll.BDP($H497,AL$1)</f>
        <v>#NAME?</v>
      </c>
      <c r="AM497" s="34" t="e">
        <f ca="1">_xll.BDP($H497,AM$1)</f>
        <v>#NAME?</v>
      </c>
      <c r="AN497" s="34" t="e">
        <f ca="1">_xll.BDP($H497,AN$1)</f>
        <v>#NAME?</v>
      </c>
      <c r="AO497" s="34" t="e">
        <f ca="1">_xll.BDP($H497,AO$1)</f>
        <v>#NAME?</v>
      </c>
      <c r="AP497" s="34" t="e">
        <f ca="1">_xll.BDP($H497,AP$1)</f>
        <v>#NAME?</v>
      </c>
      <c r="AQ497" s="129" t="e">
        <v>#VALUE!</v>
      </c>
      <c r="AR497" s="129">
        <v>0.19368189999999999</v>
      </c>
      <c r="AS497" s="129">
        <v>-1.3974729999999999E-2</v>
      </c>
      <c r="AT497" s="63" t="s">
        <v>3606</v>
      </c>
      <c r="AU497" s="63" t="s">
        <v>3606</v>
      </c>
      <c r="AV497" t="str">
        <f t="shared" si="177"/>
        <v>15/12/2010</v>
      </c>
      <c r="AW497" s="67">
        <v>0.57333969095934534</v>
      </c>
      <c r="AX497" s="60">
        <f t="shared" si="178"/>
        <v>0.57333969095934534</v>
      </c>
      <c r="AY497" s="60">
        <f t="shared" ca="1" si="179"/>
        <v>0</v>
      </c>
      <c r="AZ497" s="60">
        <f t="shared" ca="1" si="180"/>
        <v>0.57333969095934534</v>
      </c>
      <c r="BA497" s="67">
        <v>0</v>
      </c>
      <c r="BB497" s="60">
        <v>-787.5082457805737</v>
      </c>
      <c r="BC497" s="67">
        <v>-787.5082457805737</v>
      </c>
      <c r="BD497" s="60" t="e">
        <f ca="1">_xll.BDP($H497,BD$1)</f>
        <v>#NAME?</v>
      </c>
      <c r="BE497" s="60" t="e">
        <f t="shared" ca="1" si="181"/>
        <v>#NAME?</v>
      </c>
      <c r="BF497" s="63">
        <v>87.781000000000006</v>
      </c>
      <c r="BG497" s="63">
        <v>160</v>
      </c>
      <c r="BH497" s="63">
        <v>182.375</v>
      </c>
      <c r="BI497" s="63">
        <v>68.561000000000007</v>
      </c>
      <c r="BJ497" s="63">
        <v>177.48699999999999</v>
      </c>
      <c r="BK497" s="63">
        <v>186.89000000000001</v>
      </c>
      <c r="BL497" s="45">
        <f t="shared" ca="1" si="182"/>
        <v>0</v>
      </c>
      <c r="BM497" s="45">
        <f t="shared" ca="1" si="183"/>
        <v>0</v>
      </c>
      <c r="BN497" s="45">
        <f t="shared" ca="1" si="184"/>
        <v>0</v>
      </c>
      <c r="BO497" s="45">
        <f t="shared" ca="1" si="185"/>
        <v>0</v>
      </c>
      <c r="BP497" s="45">
        <f t="shared" ca="1" si="186"/>
        <v>0</v>
      </c>
      <c r="BQ497" s="45">
        <f t="shared" ca="1" si="187"/>
        <v>0</v>
      </c>
      <c r="BR497" s="29">
        <f t="shared" ca="1" si="188"/>
        <v>0</v>
      </c>
      <c r="CI497" s="125">
        <f t="shared" si="176"/>
        <v>1.5862547507753295</v>
      </c>
      <c r="CJ497">
        <f t="shared" si="191"/>
        <v>0</v>
      </c>
      <c r="CK497">
        <f t="shared" si="192"/>
        <v>0</v>
      </c>
      <c r="CL497">
        <f t="shared" si="193"/>
        <v>0</v>
      </c>
      <c r="CM497">
        <f t="shared" si="194"/>
        <v>0</v>
      </c>
      <c r="CN497">
        <f t="shared" si="195"/>
        <v>0</v>
      </c>
      <c r="CO497">
        <f t="shared" si="196"/>
        <v>0</v>
      </c>
      <c r="CP497">
        <f t="shared" si="197"/>
        <v>1</v>
      </c>
      <c r="CR497" t="e">
        <f ca="1">_xll.BDP($H497,CR$1)</f>
        <v>#NAME?</v>
      </c>
      <c r="CS497" t="e">
        <f ca="1">_xll.BDP($H497,CS$1)</f>
        <v>#NAME?</v>
      </c>
      <c r="CT497" s="121" t="e">
        <f ca="1">_xll.BDP($H497,CT$1)</f>
        <v>#NAME?</v>
      </c>
      <c r="CU497" s="122" t="e">
        <f ca="1">_xll.BDP($H497,CU$1)</f>
        <v>#NAME?</v>
      </c>
      <c r="CV497" s="122" t="e">
        <f ca="1">_xll.BDP($H497,CV$1)</f>
        <v>#NAME?</v>
      </c>
      <c r="CW497" s="122" t="e">
        <f ca="1">_xll.BDP($H497,CW$1)</f>
        <v>#NAME?</v>
      </c>
      <c r="CX497" s="34"/>
      <c r="CY497" s="34"/>
      <c r="CZ497" s="34"/>
      <c r="DA497" s="34"/>
      <c r="DB497" s="129"/>
      <c r="DC497" s="129"/>
      <c r="DD497" s="129"/>
      <c r="DE497" s="63"/>
      <c r="DF497" s="63"/>
      <c r="DH497" s="67"/>
      <c r="DI497" s="60"/>
      <c r="DJ497" s="60"/>
      <c r="DK497" s="60"/>
      <c r="DL497" s="67"/>
      <c r="DM497" s="60"/>
      <c r="DN497" s="67"/>
      <c r="DO497" s="60"/>
      <c r="DP497" s="63"/>
      <c r="DQ497" s="63"/>
      <c r="DR497" s="63"/>
      <c r="DS497" s="63"/>
      <c r="DT497" s="63"/>
      <c r="DU497" s="63"/>
      <c r="DV497" s="45"/>
      <c r="DW497" s="45"/>
      <c r="DX497" s="45"/>
      <c r="DY497" s="45"/>
      <c r="DZ497" s="45"/>
      <c r="EA497" s="45"/>
      <c r="EB497" s="29"/>
      <c r="EC497" s="45"/>
      <c r="ED497" s="29"/>
    </row>
    <row r="498" spans="1:134" hidden="1" x14ac:dyDescent="0.3">
      <c r="A498" t="str">
        <f t="shared" si="189"/>
        <v>14A</v>
      </c>
      <c r="B498">
        <v>14</v>
      </c>
      <c r="C498" s="31" t="s">
        <v>3295</v>
      </c>
      <c r="D498" s="31">
        <v>3</v>
      </c>
      <c r="E498" s="31">
        <v>3</v>
      </c>
      <c r="F498" s="33">
        <v>0.12</v>
      </c>
      <c r="G498" s="31" t="s">
        <v>2917</v>
      </c>
      <c r="H498" s="24" t="s">
        <v>1256</v>
      </c>
      <c r="I498" s="24">
        <v>1451</v>
      </c>
      <c r="J498" s="25" t="str">
        <f t="shared" si="190"/>
        <v>1451APA AU Equity</v>
      </c>
      <c r="K498" s="25" t="s">
        <v>1257</v>
      </c>
      <c r="L498" s="25">
        <v>7.8186348384782528E-2</v>
      </c>
      <c r="M498" s="25">
        <v>7.5762717348465805E-2</v>
      </c>
      <c r="N498" s="25">
        <v>7.1066236978763034E-2</v>
      </c>
      <c r="O498" s="25">
        <v>6.8673832360024986E-2</v>
      </c>
      <c r="P498" s="26">
        <v>6.2148853003029627</v>
      </c>
      <c r="Q498" s="27">
        <v>3.7405159903508038</v>
      </c>
      <c r="R498" s="27">
        <v>11.175101511585611</v>
      </c>
      <c r="S498" s="25">
        <v>62.509403332941154</v>
      </c>
      <c r="T498" s="28">
        <v>59.249576561550505</v>
      </c>
      <c r="U498" s="25">
        <v>0.71994319631148374</v>
      </c>
      <c r="V498" s="28">
        <v>6.597139693333526</v>
      </c>
      <c r="W498" s="28">
        <v>0.14283060396128236</v>
      </c>
      <c r="X498" s="28">
        <v>4.375177565843813E-2</v>
      </c>
      <c r="Y498" s="28">
        <v>3.7726271207626985</v>
      </c>
      <c r="Z498" s="28">
        <v>4.8407305814840429</v>
      </c>
      <c r="AA498" s="28">
        <v>11466207000</v>
      </c>
      <c r="AB498" s="28">
        <v>12649811000</v>
      </c>
      <c r="AC498" s="28" t="e">
        <v>#N/A</v>
      </c>
      <c r="AD498" s="30">
        <v>1147987000</v>
      </c>
      <c r="AE498" s="36">
        <v>0</v>
      </c>
      <c r="AF498" s="66" t="e">
        <f ca="1">_xll.BDP($H498,AF$1)/1000000</f>
        <v>#NAME?</v>
      </c>
      <c r="AG498" s="66" t="e">
        <f ca="1">_xll.BDP($H498,AG$1)</f>
        <v>#NAME?</v>
      </c>
      <c r="AH498" s="67" t="e">
        <f ca="1">_xll.BDP($H498,AH$1)</f>
        <v>#NAME?</v>
      </c>
      <c r="AI498" s="67" t="e">
        <f ca="1">_xll.BDP($H498,AI$1)</f>
        <v>#NAME?</v>
      </c>
      <c r="AJ498" s="67" t="e">
        <f ca="1">_xll.BDP($H498,AJ$1)</f>
        <v>#NAME?</v>
      </c>
      <c r="AK498" s="67" t="e">
        <f ca="1">_xll.BDP($H498,AK$1)</f>
        <v>#NAME?</v>
      </c>
      <c r="AL498" s="67" t="e">
        <f ca="1">_xll.BDP($H498,AL$1)</f>
        <v>#NAME?</v>
      </c>
      <c r="AM498" s="34" t="e">
        <f ca="1">_xll.BDP($H498,AM$1)</f>
        <v>#NAME?</v>
      </c>
      <c r="AN498" s="34" t="e">
        <f ca="1">_xll.BDP($H498,AN$1)</f>
        <v>#NAME?</v>
      </c>
      <c r="AO498" s="34" t="e">
        <f ca="1">_xll.BDP($H498,AO$1)</f>
        <v>#NAME?</v>
      </c>
      <c r="AP498" s="34" t="e">
        <f ca="1">_xll.BDP($H498,AP$1)</f>
        <v>#NAME?</v>
      </c>
      <c r="AQ498" s="129">
        <v>0.1446857</v>
      </c>
      <c r="AR498" s="129">
        <v>0.1168323</v>
      </c>
      <c r="AS498" s="129">
        <v>8.5892789999999997E-2</v>
      </c>
      <c r="AT498" s="63" t="s">
        <v>3416</v>
      </c>
      <c r="AU498" s="63" t="s">
        <v>3416</v>
      </c>
      <c r="AV498" t="str">
        <f t="shared" si="177"/>
        <v>13/06/2000</v>
      </c>
      <c r="AW498" s="67">
        <v>5.8179396012472724</v>
      </c>
      <c r="AX498" s="60">
        <f t="shared" si="178"/>
        <v>5.8179396012472724</v>
      </c>
      <c r="AY498" s="60">
        <f t="shared" si="179"/>
        <v>0</v>
      </c>
      <c r="AZ498" s="60">
        <f t="shared" si="180"/>
        <v>5.8179396012472724</v>
      </c>
      <c r="BA498" s="67">
        <v>261.98331353832168</v>
      </c>
      <c r="BB498" s="60">
        <v>0</v>
      </c>
      <c r="BC498" s="67">
        <v>261.98331353832168</v>
      </c>
      <c r="BD498" s="60" t="e">
        <f ca="1">_xll.BDP($H498,BD$1)</f>
        <v>#NAME?</v>
      </c>
      <c r="BE498" s="60" t="e">
        <f t="shared" ca="1" si="181"/>
        <v>#NAME?</v>
      </c>
      <c r="BF498" s="63">
        <v>335.625</v>
      </c>
      <c r="BG498" s="63">
        <v>365.55599999999998</v>
      </c>
      <c r="BH498" s="63">
        <v>411</v>
      </c>
      <c r="BI498" s="63">
        <v>688.16499999999996</v>
      </c>
      <c r="BJ498" s="63">
        <v>945.678</v>
      </c>
      <c r="BK498" s="63">
        <v>980.75300000000004</v>
      </c>
      <c r="BL498" s="45">
        <f t="shared" ca="1" si="182"/>
        <v>0</v>
      </c>
      <c r="BM498" s="45">
        <f t="shared" ca="1" si="183"/>
        <v>0</v>
      </c>
      <c r="BN498" s="45">
        <f t="shared" ca="1" si="184"/>
        <v>0</v>
      </c>
      <c r="BO498" s="45">
        <f t="shared" ca="1" si="185"/>
        <v>0</v>
      </c>
      <c r="BP498" s="45">
        <f t="shared" ca="1" si="186"/>
        <v>0</v>
      </c>
      <c r="BQ498" s="45">
        <f t="shared" ca="1" si="187"/>
        <v>0</v>
      </c>
      <c r="BR498" s="29">
        <f t="shared" ca="1" si="188"/>
        <v>0</v>
      </c>
      <c r="CI498" s="125">
        <f t="shared" si="176"/>
        <v>7.8186348384782528E-2</v>
      </c>
      <c r="CJ498">
        <f t="shared" si="191"/>
        <v>0</v>
      </c>
      <c r="CK498">
        <f t="shared" si="192"/>
        <v>1</v>
      </c>
      <c r="CL498">
        <f t="shared" si="193"/>
        <v>0</v>
      </c>
      <c r="CM498">
        <f t="shared" si="194"/>
        <v>0</v>
      </c>
      <c r="CN498">
        <f t="shared" si="195"/>
        <v>0</v>
      </c>
      <c r="CO498">
        <f t="shared" si="196"/>
        <v>0</v>
      </c>
      <c r="CP498">
        <f t="shared" si="197"/>
        <v>0</v>
      </c>
      <c r="CR498" t="e">
        <f ca="1">_xll.BDP($H498,CR$1)</f>
        <v>#NAME?</v>
      </c>
      <c r="CS498" t="e">
        <f ca="1">_xll.BDP($H498,CS$1)</f>
        <v>#NAME?</v>
      </c>
      <c r="CT498" s="121" t="e">
        <f ca="1">_xll.BDP($H498,CT$1)</f>
        <v>#NAME?</v>
      </c>
      <c r="CU498" s="122" t="e">
        <f ca="1">_xll.BDP($H498,CU$1)</f>
        <v>#NAME?</v>
      </c>
      <c r="CV498" s="122" t="e">
        <f ca="1">_xll.BDP($H498,CV$1)</f>
        <v>#NAME?</v>
      </c>
      <c r="CW498" s="122" t="e">
        <f ca="1">_xll.BDP($H498,CW$1)</f>
        <v>#NAME?</v>
      </c>
      <c r="CX498" s="34"/>
      <c r="CY498" s="34"/>
      <c r="CZ498" s="34"/>
      <c r="DA498" s="34"/>
      <c r="DB498" s="129"/>
      <c r="DC498" s="129"/>
      <c r="DD498" s="129"/>
      <c r="DE498" s="63"/>
      <c r="DF498" s="63"/>
      <c r="DH498" s="67"/>
      <c r="DI498" s="60"/>
      <c r="DJ498" s="60"/>
      <c r="DK498" s="60"/>
      <c r="DL498" s="67"/>
      <c r="DM498" s="60"/>
      <c r="DN498" s="67"/>
      <c r="DO498" s="60"/>
      <c r="DP498" s="63"/>
      <c r="DQ498" s="63"/>
      <c r="DR498" s="63"/>
      <c r="DS498" s="63"/>
      <c r="DT498" s="63"/>
      <c r="DU498" s="63"/>
      <c r="DV498" s="45"/>
      <c r="DW498" s="45"/>
      <c r="DX498" s="45"/>
      <c r="DY498" s="45"/>
      <c r="DZ498" s="45"/>
      <c r="EA498" s="45"/>
      <c r="EB498" s="29"/>
      <c r="EC498" s="45"/>
      <c r="ED498" s="29"/>
    </row>
    <row r="499" spans="1:134" hidden="1" x14ac:dyDescent="0.3">
      <c r="A499" t="str">
        <f t="shared" si="189"/>
        <v>14A</v>
      </c>
      <c r="B499">
        <v>14</v>
      </c>
      <c r="C499" s="31" t="s">
        <v>3295</v>
      </c>
      <c r="D499" s="31">
        <v>3</v>
      </c>
      <c r="E499" s="31">
        <v>3</v>
      </c>
      <c r="F499" s="33">
        <v>0.09</v>
      </c>
      <c r="G499" s="31"/>
      <c r="H499" s="24" t="s">
        <v>428</v>
      </c>
      <c r="I499" s="24">
        <v>1452</v>
      </c>
      <c r="J499" s="25" t="str">
        <f t="shared" si="190"/>
        <v>1452OMC US Equity</v>
      </c>
      <c r="K499" s="25" t="s">
        <v>1126</v>
      </c>
      <c r="L499" s="25">
        <v>-0.54459549107382144</v>
      </c>
      <c r="M499" s="25">
        <v>-0.71570064835630276</v>
      </c>
      <c r="N499" s="25">
        <v>0.37014069344958678</v>
      </c>
      <c r="O499" s="25">
        <v>0.32958739684921229</v>
      </c>
      <c r="P499" s="26">
        <v>18.902068815528349</v>
      </c>
      <c r="Q499" s="27">
        <v>14.061275461975089</v>
      </c>
      <c r="R499" s="27">
        <v>43.372740351535619</v>
      </c>
      <c r="S499" s="25">
        <v>17.555737789060835</v>
      </c>
      <c r="T499" s="28">
        <v>18.58829457418592</v>
      </c>
      <c r="U499" s="25">
        <v>0.23914684786711968</v>
      </c>
      <c r="V499" s="28">
        <v>1.5979385926763503</v>
      </c>
      <c r="W499" s="28">
        <v>0.15912572404218991</v>
      </c>
      <c r="X499" s="28">
        <v>3.3743040883364432E-2</v>
      </c>
      <c r="Y499" s="28">
        <v>-1.3124654813871524</v>
      </c>
      <c r="Z499" s="28">
        <v>6.4823481300899211</v>
      </c>
      <c r="AA499" s="28">
        <v>-3069300000</v>
      </c>
      <c r="AB499" s="28">
        <v>6665000000</v>
      </c>
      <c r="AC499" s="28">
        <v>82700000</v>
      </c>
      <c r="AD499" s="30">
        <v>881800000</v>
      </c>
      <c r="AE499" s="36">
        <v>9.3785438875028354E-2</v>
      </c>
      <c r="AF499" s="66" t="e">
        <f ca="1">_xll.BDP($H499,AF$1)/1000000</f>
        <v>#NAME?</v>
      </c>
      <c r="AG499" s="66" t="e">
        <f ca="1">_xll.BDP($H499,AG$1)</f>
        <v>#NAME?</v>
      </c>
      <c r="AH499" s="67" t="e">
        <f ca="1">_xll.BDP($H499,AH$1)</f>
        <v>#NAME?</v>
      </c>
      <c r="AI499" s="67" t="e">
        <f ca="1">_xll.BDP($H499,AI$1)</f>
        <v>#NAME?</v>
      </c>
      <c r="AJ499" s="67" t="e">
        <f ca="1">_xll.BDP($H499,AJ$1)</f>
        <v>#NAME?</v>
      </c>
      <c r="AK499" s="67" t="e">
        <f ca="1">_xll.BDP($H499,AK$1)</f>
        <v>#NAME?</v>
      </c>
      <c r="AL499" s="67" t="e">
        <f ca="1">_xll.BDP($H499,AL$1)</f>
        <v>#NAME?</v>
      </c>
      <c r="AM499" s="34" t="e">
        <f ca="1">_xll.BDP($H499,AM$1)</f>
        <v>#NAME?</v>
      </c>
      <c r="AN499" s="34" t="e">
        <f ca="1">_xll.BDP($H499,AN$1)</f>
        <v>#NAME?</v>
      </c>
      <c r="AO499" s="34" t="e">
        <f ca="1">_xll.BDP($H499,AO$1)</f>
        <v>#NAME?</v>
      </c>
      <c r="AP499" s="34" t="e">
        <f ca="1">_xll.BDP($H499,AP$1)</f>
        <v>#NAME?</v>
      </c>
      <c r="AQ499" s="129">
        <v>7.978623E-2</v>
      </c>
      <c r="AR499" s="129">
        <v>9.7837489999999999E-2</v>
      </c>
      <c r="AS499" s="129">
        <v>8.9350369999999998E-2</v>
      </c>
      <c r="AT499" s="63" t="s">
        <v>4092</v>
      </c>
      <c r="AU499" s="63" t="s">
        <v>3607</v>
      </c>
      <c r="AV499" t="str">
        <f t="shared" si="177"/>
        <v>27/06/1990</v>
      </c>
      <c r="AW499" s="67">
        <v>3.3763414353265215</v>
      </c>
      <c r="AX499" s="60">
        <f t="shared" si="178"/>
        <v>3.3763414353265215</v>
      </c>
      <c r="AY499" s="60">
        <f t="shared" si="179"/>
        <v>3.4838700258122901</v>
      </c>
      <c r="AZ499" s="60">
        <f t="shared" si="180"/>
        <v>6.8602114611388121</v>
      </c>
      <c r="BA499" s="67">
        <v>40.982824631269899</v>
      </c>
      <c r="BB499" s="60">
        <v>42.288031895149508</v>
      </c>
      <c r="BC499" s="67">
        <v>83.270856526419408</v>
      </c>
      <c r="BD499" s="60" t="e">
        <f ca="1">_xll.BDP($H499,BD$1)</f>
        <v>#NAME?</v>
      </c>
      <c r="BE499" s="60" t="e">
        <f t="shared" ca="1" si="181"/>
        <v>#NAME?</v>
      </c>
      <c r="BF499" s="63">
        <v>1457.2860000000001</v>
      </c>
      <c r="BG499" s="63">
        <v>1539.357</v>
      </c>
      <c r="BH499" s="63">
        <v>1611.231</v>
      </c>
      <c r="BI499" s="63">
        <v>1501.1960000000001</v>
      </c>
      <c r="BJ499" s="63">
        <v>1666.415</v>
      </c>
      <c r="BK499" s="63">
        <v>1756.7540000000001</v>
      </c>
      <c r="BL499" s="45">
        <f t="shared" ca="1" si="182"/>
        <v>0</v>
      </c>
      <c r="BM499" s="45">
        <f t="shared" ca="1" si="183"/>
        <v>0</v>
      </c>
      <c r="BN499" s="45">
        <f t="shared" ca="1" si="184"/>
        <v>0</v>
      </c>
      <c r="BO499" s="45">
        <f t="shared" ca="1" si="185"/>
        <v>0</v>
      </c>
      <c r="BP499" s="45">
        <f t="shared" ca="1" si="186"/>
        <v>0</v>
      </c>
      <c r="BQ499" s="45">
        <f t="shared" ca="1" si="187"/>
        <v>0</v>
      </c>
      <c r="BR499" s="29">
        <f t="shared" ca="1" si="188"/>
        <v>0</v>
      </c>
      <c r="CI499" s="125">
        <f t="shared" si="176"/>
        <v>-0.54459549107382144</v>
      </c>
      <c r="CJ499">
        <f t="shared" si="191"/>
        <v>0</v>
      </c>
      <c r="CK499">
        <f t="shared" si="192"/>
        <v>0</v>
      </c>
      <c r="CL499">
        <f t="shared" si="193"/>
        <v>0</v>
      </c>
      <c r="CM499">
        <f t="shared" si="194"/>
        <v>0</v>
      </c>
      <c r="CN499">
        <f t="shared" si="195"/>
        <v>0</v>
      </c>
      <c r="CO499">
        <f t="shared" si="196"/>
        <v>0</v>
      </c>
      <c r="CP499">
        <f t="shared" si="197"/>
        <v>1</v>
      </c>
      <c r="CR499" t="e">
        <f ca="1">_xll.BDP($H499,CR$1)</f>
        <v>#NAME?</v>
      </c>
      <c r="CS499" t="e">
        <f ca="1">_xll.BDP($H499,CS$1)</f>
        <v>#NAME?</v>
      </c>
      <c r="CT499" s="121" t="e">
        <f ca="1">_xll.BDP($H499,CT$1)</f>
        <v>#NAME?</v>
      </c>
      <c r="CU499" s="122" t="e">
        <f ca="1">_xll.BDP($H499,CU$1)</f>
        <v>#NAME?</v>
      </c>
      <c r="CV499" s="122" t="e">
        <f ca="1">_xll.BDP($H499,CV$1)</f>
        <v>#NAME?</v>
      </c>
      <c r="CW499" s="122" t="e">
        <f ca="1">_xll.BDP($H499,CW$1)</f>
        <v>#NAME?</v>
      </c>
      <c r="CX499" s="34"/>
      <c r="CY499" s="34"/>
      <c r="CZ499" s="34"/>
      <c r="DA499" s="34"/>
      <c r="DB499" s="129"/>
      <c r="DC499" s="129"/>
      <c r="DD499" s="129"/>
      <c r="DE499" s="63"/>
      <c r="DF499" s="63"/>
      <c r="DH499" s="67"/>
      <c r="DI499" s="60"/>
      <c r="DJ499" s="60"/>
      <c r="DK499" s="60"/>
      <c r="DL499" s="67"/>
      <c r="DM499" s="60"/>
      <c r="DN499" s="67"/>
      <c r="DO499" s="60"/>
      <c r="DP499" s="63"/>
      <c r="DQ499" s="63"/>
      <c r="DR499" s="63"/>
      <c r="DS499" s="63"/>
      <c r="DT499" s="63"/>
      <c r="DU499" s="63"/>
      <c r="DV499" s="45"/>
      <c r="DW499" s="45"/>
      <c r="DX499" s="45"/>
      <c r="DY499" s="45"/>
      <c r="DZ499" s="45"/>
      <c r="EA499" s="45"/>
      <c r="EB499" s="29"/>
      <c r="EC499" s="45"/>
      <c r="ED499" s="29"/>
    </row>
    <row r="500" spans="1:134" hidden="1" x14ac:dyDescent="0.3">
      <c r="A500" t="str">
        <f t="shared" si="189"/>
        <v>14A</v>
      </c>
      <c r="B500">
        <v>14</v>
      </c>
      <c r="C500" s="31" t="s">
        <v>3295</v>
      </c>
      <c r="D500" s="31">
        <v>4</v>
      </c>
      <c r="E500" s="31">
        <v>1</v>
      </c>
      <c r="F500" s="33">
        <v>0.15</v>
      </c>
      <c r="G500" s="31"/>
      <c r="H500" s="24" t="s">
        <v>146</v>
      </c>
      <c r="I500" s="24">
        <v>1453</v>
      </c>
      <c r="J500" s="25" t="str">
        <f t="shared" si="190"/>
        <v>1453SIRI US Equity</v>
      </c>
      <c r="K500" s="25" t="s">
        <v>793</v>
      </c>
      <c r="L500" s="25">
        <v>0.58929807561959235</v>
      </c>
      <c r="M500" s="25">
        <v>0.6635071090047393</v>
      </c>
      <c r="N500" s="25">
        <v>0.30254300106711984</v>
      </c>
      <c r="O500" s="25">
        <v>0.32740879326473338</v>
      </c>
      <c r="P500" s="26">
        <v>27.770609318996414</v>
      </c>
      <c r="Q500" s="27">
        <v>21.008105652494294</v>
      </c>
      <c r="R500" s="27" t="e">
        <v>#N/A</v>
      </c>
      <c r="S500" s="25">
        <v>31.243174965638616</v>
      </c>
      <c r="T500" s="28">
        <v>30.089970009996669</v>
      </c>
      <c r="U500" s="25">
        <v>1.4493652199586655</v>
      </c>
      <c r="V500" s="28">
        <v>3.8426614481409</v>
      </c>
      <c r="W500" s="28">
        <v>-0.3251521500548738</v>
      </c>
      <c r="X500" s="28">
        <v>4.315672171005977E-2</v>
      </c>
      <c r="Y500" s="28">
        <v>10.700606764929429</v>
      </c>
      <c r="Z500" s="28">
        <v>13.295681060117071</v>
      </c>
      <c r="AA500" s="28">
        <v>3165000000</v>
      </c>
      <c r="AB500" s="28">
        <v>6414000000</v>
      </c>
      <c r="AC500" s="28">
        <v>198000000</v>
      </c>
      <c r="AD500" s="30">
        <v>1971000000</v>
      </c>
      <c r="AE500" s="36">
        <v>0.1004566210045662</v>
      </c>
      <c r="AF500" s="66" t="e">
        <f ca="1">_xll.BDP($H500,AF$1)/1000000</f>
        <v>#NAME?</v>
      </c>
      <c r="AG500" s="66" t="e">
        <f ca="1">_xll.BDP($H500,AG$1)</f>
        <v>#NAME?</v>
      </c>
      <c r="AH500" s="67" t="e">
        <f ca="1">_xll.BDP($H500,AH$1)</f>
        <v>#NAME?</v>
      </c>
      <c r="AI500" s="67" t="e">
        <f ca="1">_xll.BDP($H500,AI$1)</f>
        <v>#NAME?</v>
      </c>
      <c r="AJ500" s="67" t="e">
        <f ca="1">_xll.BDP($H500,AJ$1)</f>
        <v>#NAME?</v>
      </c>
      <c r="AK500" s="67" t="e">
        <f ca="1">_xll.BDP($H500,AK$1)</f>
        <v>#NAME?</v>
      </c>
      <c r="AL500" s="67" t="e">
        <f ca="1">_xll.BDP($H500,AL$1)</f>
        <v>#NAME?</v>
      </c>
      <c r="AM500" s="34" t="e">
        <f ca="1">_xll.BDP($H500,AM$1)</f>
        <v>#NAME?</v>
      </c>
      <c r="AN500" s="34" t="e">
        <f ca="1">_xll.BDP($H500,AN$1)</f>
        <v>#NAME?</v>
      </c>
      <c r="AO500" s="34" t="e">
        <f ca="1">_xll.BDP($H500,AO$1)</f>
        <v>#NAME?</v>
      </c>
      <c r="AP500" s="34" t="e">
        <f ca="1">_xll.BDP($H500,AP$1)</f>
        <v>#NAME?</v>
      </c>
      <c r="AQ500" s="129">
        <v>0.1069214</v>
      </c>
      <c r="AR500" s="129">
        <v>5.4643890000000001E-2</v>
      </c>
      <c r="AS500" s="129">
        <v>-1.2563850000000001E-2</v>
      </c>
      <c r="AT500" s="63" t="s">
        <v>3998</v>
      </c>
      <c r="AU500" s="63" t="s">
        <v>3608</v>
      </c>
      <c r="AV500" t="str">
        <f t="shared" si="177"/>
        <v>13/09/1994</v>
      </c>
      <c r="AW500" s="67">
        <v>1.971486751028088</v>
      </c>
      <c r="AX500" s="60">
        <f t="shared" si="178"/>
        <v>1.971486751028088</v>
      </c>
      <c r="AY500" s="60">
        <f t="shared" si="179"/>
        <v>0.94002210517048501</v>
      </c>
      <c r="AZ500" s="60">
        <f t="shared" si="180"/>
        <v>2.9115088561985729</v>
      </c>
      <c r="BA500" s="67">
        <v>104.41904187672984</v>
      </c>
      <c r="BB500" s="60">
        <v>49.787911338314728</v>
      </c>
      <c r="BC500" s="67">
        <v>154.20695321504456</v>
      </c>
      <c r="BD500" s="60" t="e">
        <f ca="1">_xll.BDP($H500,BD$1)</f>
        <v>#NAME?</v>
      </c>
      <c r="BE500" s="60" t="e">
        <f t="shared" ca="1" si="181"/>
        <v>#NAME?</v>
      </c>
      <c r="BF500" s="63">
        <v>1164</v>
      </c>
      <c r="BG500" s="63">
        <v>1203.643</v>
      </c>
      <c r="BH500" s="63">
        <v>1267.3330000000001</v>
      </c>
      <c r="BI500" s="63">
        <v>1073.2930000000001</v>
      </c>
      <c r="BJ500" s="63">
        <v>1278.961</v>
      </c>
      <c r="BK500" s="63">
        <v>1484.3220000000001</v>
      </c>
      <c r="BL500" s="45">
        <f t="shared" ca="1" si="182"/>
        <v>0</v>
      </c>
      <c r="BM500" s="45">
        <f t="shared" ca="1" si="183"/>
        <v>0</v>
      </c>
      <c r="BN500" s="45">
        <f t="shared" ca="1" si="184"/>
        <v>0</v>
      </c>
      <c r="BO500" s="45">
        <f t="shared" ca="1" si="185"/>
        <v>0</v>
      </c>
      <c r="BP500" s="45">
        <f t="shared" ca="1" si="186"/>
        <v>0</v>
      </c>
      <c r="BQ500" s="45">
        <f t="shared" ca="1" si="187"/>
        <v>0</v>
      </c>
      <c r="BR500" s="29">
        <f t="shared" ca="1" si="188"/>
        <v>0</v>
      </c>
      <c r="CI500" s="125">
        <f t="shared" si="176"/>
        <v>0.58929807561959235</v>
      </c>
      <c r="CJ500">
        <f t="shared" si="191"/>
        <v>0</v>
      </c>
      <c r="CK500">
        <f t="shared" si="192"/>
        <v>0</v>
      </c>
      <c r="CL500">
        <f t="shared" si="193"/>
        <v>0</v>
      </c>
      <c r="CM500">
        <f t="shared" si="194"/>
        <v>0</v>
      </c>
      <c r="CN500">
        <f t="shared" si="195"/>
        <v>0</v>
      </c>
      <c r="CO500">
        <f t="shared" si="196"/>
        <v>0</v>
      </c>
      <c r="CP500">
        <f t="shared" si="197"/>
        <v>1</v>
      </c>
      <c r="CR500" t="e">
        <f ca="1">_xll.BDP($H500,CR$1)</f>
        <v>#NAME?</v>
      </c>
      <c r="CS500" t="e">
        <f ca="1">_xll.BDP($H500,CS$1)</f>
        <v>#NAME?</v>
      </c>
      <c r="CT500" s="121" t="e">
        <f ca="1">_xll.BDP($H500,CT$1)</f>
        <v>#NAME?</v>
      </c>
      <c r="CU500" s="122" t="e">
        <f ca="1">_xll.BDP($H500,CU$1)</f>
        <v>#NAME?</v>
      </c>
      <c r="CV500" s="122" t="e">
        <f ca="1">_xll.BDP($H500,CV$1)</f>
        <v>#NAME?</v>
      </c>
      <c r="CW500" s="122" t="e">
        <f ca="1">_xll.BDP($H500,CW$1)</f>
        <v>#NAME?</v>
      </c>
      <c r="CX500" s="34"/>
      <c r="CY500" s="34"/>
      <c r="CZ500" s="34"/>
      <c r="DA500" s="34"/>
      <c r="DB500" s="129"/>
      <c r="DC500" s="129"/>
      <c r="DD500" s="129"/>
      <c r="DE500" s="63"/>
      <c r="DF500" s="63"/>
      <c r="DH500" s="67"/>
      <c r="DI500" s="60"/>
      <c r="DJ500" s="60"/>
      <c r="DK500" s="60"/>
      <c r="DL500" s="67"/>
      <c r="DM500" s="60"/>
      <c r="DN500" s="67"/>
      <c r="DO500" s="60"/>
      <c r="DP500" s="63"/>
      <c r="DQ500" s="63"/>
      <c r="DR500" s="63"/>
      <c r="DS500" s="63"/>
      <c r="DT500" s="63"/>
      <c r="DU500" s="63"/>
      <c r="DV500" s="45"/>
      <c r="DW500" s="45"/>
      <c r="DX500" s="45"/>
      <c r="DY500" s="45"/>
      <c r="DZ500" s="45"/>
      <c r="EA500" s="45"/>
      <c r="EB500" s="29"/>
      <c r="EC500" s="45"/>
      <c r="ED500" s="29"/>
    </row>
    <row r="501" spans="1:134" hidden="1" x14ac:dyDescent="0.3">
      <c r="A501" t="str">
        <f t="shared" si="189"/>
        <v>14A</v>
      </c>
      <c r="B501">
        <v>14</v>
      </c>
      <c r="C501" s="31" t="s">
        <v>3295</v>
      </c>
      <c r="D501" s="31">
        <v>4</v>
      </c>
      <c r="E501" s="31">
        <v>3</v>
      </c>
      <c r="F501" s="33">
        <v>0.2</v>
      </c>
      <c r="G501" s="31" t="s">
        <v>3055</v>
      </c>
      <c r="H501" s="24" t="s">
        <v>2652</v>
      </c>
      <c r="I501" s="24">
        <v>1454</v>
      </c>
      <c r="J501" s="25" t="str">
        <f t="shared" si="190"/>
        <v>1454INSTAL SS Equity</v>
      </c>
      <c r="K501" s="25" t="s">
        <v>2653</v>
      </c>
      <c r="L501" s="25">
        <v>39.888237831670381</v>
      </c>
      <c r="M501" s="25">
        <v>0.75366568914956011</v>
      </c>
      <c r="N501" s="25">
        <v>0.19445712174067642</v>
      </c>
      <c r="O501" s="25">
        <v>0.13687200426060714</v>
      </c>
      <c r="P501" s="26">
        <v>8.9826248497431962</v>
      </c>
      <c r="Q501" s="27">
        <v>6.6084235832724634</v>
      </c>
      <c r="R501" s="27">
        <v>10.637330666424221</v>
      </c>
      <c r="S501" s="25">
        <v>9.8974888294081982</v>
      </c>
      <c r="T501" s="28">
        <v>9.5498632181049494</v>
      </c>
      <c r="U501" s="25">
        <v>0.55041644515328725</v>
      </c>
      <c r="V501" s="28">
        <v>2.1071913161465399</v>
      </c>
      <c r="W501" s="28">
        <v>0.56135986733001664</v>
      </c>
      <c r="X501" s="28" t="e">
        <v>#N/A</v>
      </c>
      <c r="Y501" s="28">
        <v>30.350641427797875</v>
      </c>
      <c r="Z501" s="28">
        <v>25.709059531751777</v>
      </c>
      <c r="AA501" s="28">
        <v>1023000000</v>
      </c>
      <c r="AB501" s="28">
        <v>5633000000</v>
      </c>
      <c r="AC501" s="28" t="e">
        <v>#N/A</v>
      </c>
      <c r="AD501" s="30">
        <v>765000000</v>
      </c>
      <c r="AE501" s="36">
        <v>0</v>
      </c>
      <c r="AF501" s="66" t="e">
        <f ca="1">_xll.BDP($H501,AF$1)/1000000</f>
        <v>#NAME?</v>
      </c>
      <c r="AG501" s="66" t="e">
        <f ca="1">_xll.BDP($H501,AG$1)</f>
        <v>#NAME?</v>
      </c>
      <c r="AH501" s="67" t="e">
        <f ca="1">_xll.BDP($H501,AH$1)</f>
        <v>#NAME?</v>
      </c>
      <c r="AI501" s="67" t="e">
        <f ca="1">_xll.BDP($H501,AI$1)</f>
        <v>#NAME?</v>
      </c>
      <c r="AJ501" s="67" t="e">
        <f ca="1">_xll.BDP($H501,AJ$1)</f>
        <v>#NAME?</v>
      </c>
      <c r="AK501" s="67" t="e">
        <f ca="1">_xll.BDP($H501,AK$1)</f>
        <v>#NAME?</v>
      </c>
      <c r="AL501" s="67" t="e">
        <f ca="1">_xll.BDP($H501,AL$1)</f>
        <v>#NAME?</v>
      </c>
      <c r="AM501" s="34" t="e">
        <f ca="1">_xll.BDP($H501,AM$1)</f>
        <v>#NAME?</v>
      </c>
      <c r="AN501" s="34" t="e">
        <f ca="1">_xll.BDP($H501,AN$1)</f>
        <v>#NAME?</v>
      </c>
      <c r="AO501" s="34" t="e">
        <f ca="1">_xll.BDP($H501,AO$1)</f>
        <v>#NAME?</v>
      </c>
      <c r="AP501" s="34" t="e">
        <f ca="1">_xll.BDP($H501,AP$1)</f>
        <v>#NAME?</v>
      </c>
      <c r="AQ501" s="129" t="e">
        <v>#VALUE!</v>
      </c>
      <c r="AR501" s="129" t="e">
        <v>#VALUE!</v>
      </c>
      <c r="AS501" s="129">
        <v>0.38209220000000005</v>
      </c>
      <c r="AT501" s="63" t="s">
        <v>3609</v>
      </c>
      <c r="AU501" s="63" t="s">
        <v>3609</v>
      </c>
      <c r="AV501" t="str">
        <f t="shared" si="177"/>
        <v>11/05/2017</v>
      </c>
      <c r="AW501" s="67">
        <v>1.4878269301759326</v>
      </c>
      <c r="AX501" s="60">
        <f t="shared" si="178"/>
        <v>1.4878269301759326</v>
      </c>
      <c r="AY501" s="60">
        <f t="shared" si="179"/>
        <v>0</v>
      </c>
      <c r="AZ501" s="60">
        <f t="shared" si="180"/>
        <v>1.4878269301759326</v>
      </c>
      <c r="BA501" s="67">
        <v>33.741353011116821</v>
      </c>
      <c r="BB501" s="60">
        <v>0</v>
      </c>
      <c r="BC501" s="67">
        <v>33.741353011116821</v>
      </c>
      <c r="BD501" s="60" t="e">
        <f ca="1">_xll.BDP($H501,BD$1)</f>
        <v>#NAME?</v>
      </c>
      <c r="BE501" s="60" t="e">
        <f t="shared" ca="1" si="181"/>
        <v>#NAME?</v>
      </c>
      <c r="BF501" s="63">
        <v>701.85699999999997</v>
      </c>
      <c r="BG501" s="63">
        <v>775.85699999999997</v>
      </c>
      <c r="BH501" s="63">
        <v>871.28600000000006</v>
      </c>
      <c r="BI501" s="63">
        <v>-104.13200000000001</v>
      </c>
      <c r="BJ501" s="63">
        <v>981.51600000000008</v>
      </c>
      <c r="BK501" s="63">
        <v>1061.6379999999999</v>
      </c>
      <c r="BL501" s="45">
        <f t="shared" ca="1" si="182"/>
        <v>0</v>
      </c>
      <c r="BM501" s="45">
        <f t="shared" ca="1" si="183"/>
        <v>0</v>
      </c>
      <c r="BN501" s="45">
        <f t="shared" ca="1" si="184"/>
        <v>0</v>
      </c>
      <c r="BO501" s="45">
        <f t="shared" ca="1" si="185"/>
        <v>0</v>
      </c>
      <c r="BP501" s="45">
        <f t="shared" ca="1" si="186"/>
        <v>0</v>
      </c>
      <c r="BQ501" s="45">
        <f t="shared" ca="1" si="187"/>
        <v>0</v>
      </c>
      <c r="BR501" s="29">
        <f t="shared" ca="1" si="188"/>
        <v>0</v>
      </c>
      <c r="CI501" s="125">
        <f t="shared" si="176"/>
        <v>39.888237831670381</v>
      </c>
      <c r="CJ501">
        <f t="shared" si="191"/>
        <v>0</v>
      </c>
      <c r="CK501">
        <f t="shared" si="192"/>
        <v>0</v>
      </c>
      <c r="CL501">
        <f t="shared" si="193"/>
        <v>0</v>
      </c>
      <c r="CM501">
        <f t="shared" si="194"/>
        <v>0</v>
      </c>
      <c r="CN501">
        <f t="shared" si="195"/>
        <v>0</v>
      </c>
      <c r="CO501">
        <f t="shared" si="196"/>
        <v>0</v>
      </c>
      <c r="CP501">
        <f t="shared" si="197"/>
        <v>1</v>
      </c>
      <c r="CR501" t="e">
        <f ca="1">_xll.BDP($H501,CR$1)</f>
        <v>#NAME?</v>
      </c>
      <c r="CS501" t="e">
        <f ca="1">_xll.BDP($H501,CS$1)</f>
        <v>#NAME?</v>
      </c>
      <c r="CT501" s="121" t="e">
        <f ca="1">_xll.BDP($H501,CT$1)</f>
        <v>#NAME?</v>
      </c>
      <c r="CU501" s="122" t="e">
        <f ca="1">_xll.BDP($H501,CU$1)</f>
        <v>#NAME?</v>
      </c>
      <c r="CV501" s="122" t="e">
        <f ca="1">_xll.BDP($H501,CV$1)</f>
        <v>#NAME?</v>
      </c>
      <c r="CW501" s="122" t="e">
        <f ca="1">_xll.BDP($H501,CW$1)</f>
        <v>#NAME?</v>
      </c>
      <c r="CX501" s="34"/>
      <c r="CY501" s="34"/>
      <c r="CZ501" s="34"/>
      <c r="DA501" s="34"/>
      <c r="DB501" s="129"/>
      <c r="DC501" s="129"/>
      <c r="DD501" s="129"/>
      <c r="DE501" s="63"/>
      <c r="DF501" s="63"/>
      <c r="DH501" s="67"/>
      <c r="DI501" s="60"/>
      <c r="DJ501" s="60"/>
      <c r="DK501" s="60"/>
      <c r="DL501" s="67"/>
      <c r="DM501" s="60"/>
      <c r="DN501" s="67"/>
      <c r="DO501" s="60"/>
      <c r="DP501" s="63"/>
      <c r="DQ501" s="63"/>
      <c r="DR501" s="63"/>
      <c r="DS501" s="63"/>
      <c r="DT501" s="63"/>
      <c r="DU501" s="63"/>
      <c r="DV501" s="45"/>
      <c r="DW501" s="45"/>
      <c r="DX501" s="45"/>
      <c r="DY501" s="45"/>
      <c r="DZ501" s="45"/>
      <c r="EA501" s="45"/>
      <c r="EB501" s="29"/>
      <c r="EC501" s="45"/>
      <c r="ED501" s="29"/>
    </row>
    <row r="502" spans="1:134" hidden="1" x14ac:dyDescent="0.3">
      <c r="A502" t="str">
        <f t="shared" si="189"/>
        <v>14A</v>
      </c>
      <c r="B502">
        <v>14</v>
      </c>
      <c r="C502" s="31" t="s">
        <v>3295</v>
      </c>
      <c r="D502" s="31">
        <v>4</v>
      </c>
      <c r="E502" s="31">
        <v>4</v>
      </c>
      <c r="F502" s="33">
        <v>0.13</v>
      </c>
      <c r="G502" s="31" t="s">
        <v>2806</v>
      </c>
      <c r="H502" s="24" t="s">
        <v>54</v>
      </c>
      <c r="I502" s="24">
        <v>1455</v>
      </c>
      <c r="J502" s="25" t="str">
        <f t="shared" si="190"/>
        <v>1455AMGN US Equity</v>
      </c>
      <c r="K502" s="25" t="s">
        <v>663</v>
      </c>
      <c r="L502" s="25">
        <v>1.3029216274384219</v>
      </c>
      <c r="M502" s="25">
        <v>0.54524286565224456</v>
      </c>
      <c r="N502" s="25">
        <v>0.35766467052850248</v>
      </c>
      <c r="O502" s="25">
        <v>0.29618190375338277</v>
      </c>
      <c r="P502" s="26">
        <v>17.157148175370608</v>
      </c>
      <c r="Q502" s="27">
        <v>14.905425447647216</v>
      </c>
      <c r="R502" s="27">
        <v>252.77777777777777</v>
      </c>
      <c r="S502" s="25">
        <v>51.420031386120172</v>
      </c>
      <c r="T502" s="28">
        <v>52.645975002849219</v>
      </c>
      <c r="U502" s="25">
        <v>0.41036221290084574</v>
      </c>
      <c r="V502" s="28">
        <v>2.4098531653694937</v>
      </c>
      <c r="W502" s="28">
        <v>6.0279531109107304E-2</v>
      </c>
      <c r="X502" s="28">
        <v>2.6852828963389884E-2</v>
      </c>
      <c r="Y502" s="28">
        <v>2.708571577721663</v>
      </c>
      <c r="Z502" s="28">
        <v>37.162063095556384</v>
      </c>
      <c r="AA502" s="28">
        <v>18467000000</v>
      </c>
      <c r="AB502" s="28">
        <v>33996000000</v>
      </c>
      <c r="AC502" s="28" t="e">
        <v>#N/A</v>
      </c>
      <c r="AD502" s="30">
        <v>8621000000</v>
      </c>
      <c r="AE502" s="36">
        <v>0</v>
      </c>
      <c r="AF502" s="66" t="e">
        <f ca="1">_xll.BDP($H502,AF$1)/1000000</f>
        <v>#NAME?</v>
      </c>
      <c r="AG502" s="66" t="e">
        <f ca="1">_xll.BDP($H502,AG$1)</f>
        <v>#NAME?</v>
      </c>
      <c r="AH502" s="67" t="e">
        <f ca="1">_xll.BDP($H502,AH$1)</f>
        <v>#NAME?</v>
      </c>
      <c r="AI502" s="67" t="e">
        <f ca="1">_xll.BDP($H502,AI$1)</f>
        <v>#NAME?</v>
      </c>
      <c r="AJ502" s="67" t="e">
        <f ca="1">_xll.BDP($H502,AJ$1)</f>
        <v>#NAME?</v>
      </c>
      <c r="AK502" s="67" t="e">
        <f ca="1">_xll.BDP($H502,AK$1)</f>
        <v>#NAME?</v>
      </c>
      <c r="AL502" s="67" t="e">
        <f ca="1">_xll.BDP($H502,AL$1)</f>
        <v>#NAME?</v>
      </c>
      <c r="AM502" s="34" t="e">
        <f ca="1">_xll.BDP($H502,AM$1)</f>
        <v>#NAME?</v>
      </c>
      <c r="AN502" s="34" t="e">
        <f ca="1">_xll.BDP($H502,AN$1)</f>
        <v>#NAME?</v>
      </c>
      <c r="AO502" s="34" t="e">
        <f ca="1">_xll.BDP($H502,AO$1)</f>
        <v>#NAME?</v>
      </c>
      <c r="AP502" s="34" t="e">
        <f ca="1">_xll.BDP($H502,AP$1)</f>
        <v>#NAME?</v>
      </c>
      <c r="AQ502" s="129">
        <v>9.3356729999999999E-2</v>
      </c>
      <c r="AR502" s="129">
        <v>0.1235079</v>
      </c>
      <c r="AS502" s="129">
        <v>7.7403440000000004E-2</v>
      </c>
      <c r="AT502" s="63" t="s">
        <v>3998</v>
      </c>
      <c r="AU502" s="63" t="s">
        <v>3610</v>
      </c>
      <c r="AV502" t="str">
        <f t="shared" si="177"/>
        <v>17/06/1983</v>
      </c>
      <c r="AW502" s="67">
        <v>3.6222951650710731</v>
      </c>
      <c r="AX502" s="60">
        <f t="shared" si="178"/>
        <v>3.6222951650710731</v>
      </c>
      <c r="AY502" s="60">
        <f t="shared" si="179"/>
        <v>5.3603851997182161</v>
      </c>
      <c r="AZ502" s="60">
        <f t="shared" si="180"/>
        <v>8.9826803647892888</v>
      </c>
      <c r="BA502" s="67">
        <v>59.125342507122355</v>
      </c>
      <c r="BB502" s="60">
        <v>87.495523269217188</v>
      </c>
      <c r="BC502" s="67">
        <v>146.62086577633954</v>
      </c>
      <c r="BD502" s="60" t="e">
        <f ca="1">_xll.BDP($H502,BD$1)</f>
        <v>#NAME?</v>
      </c>
      <c r="BE502" s="60" t="e">
        <f t="shared" ca="1" si="181"/>
        <v>#NAME?</v>
      </c>
      <c r="BF502" s="63">
        <v>9491.5450000000001</v>
      </c>
      <c r="BG502" s="63">
        <v>10253.957</v>
      </c>
      <c r="BH502" s="63">
        <v>10671.273000000001</v>
      </c>
      <c r="BI502" s="63">
        <v>9867.5660000000007</v>
      </c>
      <c r="BJ502" s="63">
        <v>10062.998</v>
      </c>
      <c r="BK502" s="63">
        <v>10115.706</v>
      </c>
      <c r="BL502" s="45">
        <f t="shared" ca="1" si="182"/>
        <v>0</v>
      </c>
      <c r="BM502" s="45">
        <f t="shared" ca="1" si="183"/>
        <v>0</v>
      </c>
      <c r="BN502" s="45">
        <f t="shared" ca="1" si="184"/>
        <v>0</v>
      </c>
      <c r="BO502" s="45">
        <f t="shared" ca="1" si="185"/>
        <v>0</v>
      </c>
      <c r="BP502" s="45">
        <f t="shared" ca="1" si="186"/>
        <v>0</v>
      </c>
      <c r="BQ502" s="45">
        <f t="shared" ca="1" si="187"/>
        <v>0</v>
      </c>
      <c r="BR502" s="29">
        <f t="shared" ca="1" si="188"/>
        <v>0</v>
      </c>
      <c r="CI502" s="125">
        <f t="shared" si="176"/>
        <v>1.3029216274384219</v>
      </c>
      <c r="CJ502">
        <f t="shared" si="191"/>
        <v>0</v>
      </c>
      <c r="CK502">
        <f t="shared" si="192"/>
        <v>0</v>
      </c>
      <c r="CL502">
        <f t="shared" si="193"/>
        <v>0</v>
      </c>
      <c r="CM502">
        <f t="shared" si="194"/>
        <v>0</v>
      </c>
      <c r="CN502">
        <f t="shared" si="195"/>
        <v>0</v>
      </c>
      <c r="CO502">
        <f t="shared" si="196"/>
        <v>0</v>
      </c>
      <c r="CP502">
        <f t="shared" si="197"/>
        <v>1</v>
      </c>
      <c r="CR502" t="e">
        <f ca="1">_xll.BDP($H502,CR$1)</f>
        <v>#NAME?</v>
      </c>
      <c r="CS502" t="e">
        <f ca="1">_xll.BDP($H502,CS$1)</f>
        <v>#NAME?</v>
      </c>
      <c r="CT502" s="121" t="e">
        <f ca="1">_xll.BDP($H502,CT$1)</f>
        <v>#NAME?</v>
      </c>
      <c r="CU502" s="122" t="e">
        <f ca="1">_xll.BDP($H502,CU$1)</f>
        <v>#NAME?</v>
      </c>
      <c r="CV502" s="122" t="e">
        <f ca="1">_xll.BDP($H502,CV$1)</f>
        <v>#NAME?</v>
      </c>
      <c r="CW502" s="122" t="e">
        <f ca="1">_xll.BDP($H502,CW$1)</f>
        <v>#NAME?</v>
      </c>
      <c r="CX502" s="34"/>
      <c r="CY502" s="34"/>
      <c r="CZ502" s="34"/>
      <c r="DA502" s="34"/>
      <c r="DB502" s="129"/>
      <c r="DC502" s="129"/>
      <c r="DD502" s="129"/>
      <c r="DE502" s="63"/>
      <c r="DF502" s="63"/>
      <c r="DH502" s="67"/>
      <c r="DI502" s="60"/>
      <c r="DJ502" s="60"/>
      <c r="DK502" s="60"/>
      <c r="DL502" s="67"/>
      <c r="DM502" s="60"/>
      <c r="DN502" s="67"/>
      <c r="DO502" s="60"/>
      <c r="DP502" s="63"/>
      <c r="DQ502" s="63"/>
      <c r="DR502" s="63"/>
      <c r="DS502" s="63"/>
      <c r="DT502" s="63"/>
      <c r="DU502" s="63"/>
      <c r="DV502" s="45"/>
      <c r="DW502" s="45"/>
      <c r="DX502" s="45"/>
      <c r="DY502" s="45"/>
      <c r="DZ502" s="45"/>
      <c r="EA502" s="45"/>
      <c r="EB502" s="29"/>
      <c r="EC502" s="45"/>
      <c r="ED502" s="29"/>
    </row>
    <row r="503" spans="1:134" hidden="1" x14ac:dyDescent="0.3">
      <c r="A503" t="str">
        <f t="shared" si="189"/>
        <v>9A</v>
      </c>
      <c r="B503">
        <v>9</v>
      </c>
      <c r="C503" s="31" t="s">
        <v>3295</v>
      </c>
      <c r="D503" s="31">
        <v>4</v>
      </c>
      <c r="E503" s="31">
        <v>1</v>
      </c>
      <c r="F503" s="33">
        <v>0.17</v>
      </c>
      <c r="G503" s="31" t="s">
        <v>3083</v>
      </c>
      <c r="H503" s="24" t="s">
        <v>258</v>
      </c>
      <c r="I503" s="24">
        <v>1456</v>
      </c>
      <c r="J503" s="25" t="str">
        <f t="shared" si="190"/>
        <v>1456MSA US Equity</v>
      </c>
      <c r="K503" s="25" t="s">
        <v>930</v>
      </c>
      <c r="L503" s="25">
        <v>0.35874758607188373</v>
      </c>
      <c r="M503" s="25">
        <v>0.36937235851543049</v>
      </c>
      <c r="N503" s="25">
        <v>0.18792708047854234</v>
      </c>
      <c r="O503" s="25">
        <v>0.20180750852843163</v>
      </c>
      <c r="P503" s="26">
        <v>8.9595645959798969</v>
      </c>
      <c r="Q503" s="27">
        <v>-2.1427417278712868</v>
      </c>
      <c r="R503" s="27">
        <v>-0.76188662174710131</v>
      </c>
      <c r="S503" s="25">
        <v>17.475119605487922</v>
      </c>
      <c r="T503" s="28">
        <v>22.734599820806007</v>
      </c>
      <c r="U503" s="25">
        <v>0.4917823685105065</v>
      </c>
      <c r="V503" s="28">
        <v>3.7462675608204026</v>
      </c>
      <c r="W503" s="28">
        <v>0.35314795358930479</v>
      </c>
      <c r="X503" s="28">
        <v>3.2644313234118275E-2</v>
      </c>
      <c r="Y503" s="28">
        <v>5.104103367420616</v>
      </c>
      <c r="Z503" s="28" t="e">
        <v>#N/A</v>
      </c>
      <c r="AA503" s="28">
        <v>747449000</v>
      </c>
      <c r="AB503" s="28">
        <v>1368071000</v>
      </c>
      <c r="AC503" s="28">
        <v>30549000</v>
      </c>
      <c r="AD503" s="30">
        <v>-152977000</v>
      </c>
      <c r="AE503" s="36">
        <v>-0.1996966864299862</v>
      </c>
      <c r="AF503" s="66" t="e">
        <f ca="1">_xll.BDP($H503,AF$1)/1000000</f>
        <v>#NAME?</v>
      </c>
      <c r="AG503" s="66" t="e">
        <f ca="1">_xll.BDP($H503,AG$1)</f>
        <v>#NAME?</v>
      </c>
      <c r="AH503" s="67" t="e">
        <f ca="1">_xll.BDP($H503,AH$1)</f>
        <v>#NAME?</v>
      </c>
      <c r="AI503" s="67" t="e">
        <f ca="1">_xll.BDP($H503,AI$1)</f>
        <v>#NAME?</v>
      </c>
      <c r="AJ503" s="67" t="e">
        <f ca="1">_xll.BDP($H503,AJ$1)</f>
        <v>#NAME?</v>
      </c>
      <c r="AK503" s="67" t="e">
        <f ca="1">_xll.BDP($H503,AK$1)</f>
        <v>#NAME?</v>
      </c>
      <c r="AL503" s="67" t="e">
        <f ca="1">_xll.BDP($H503,AL$1)</f>
        <v>#NAME?</v>
      </c>
      <c r="AM503" s="34" t="e">
        <f ca="1">_xll.BDP($H503,AM$1)</f>
        <v>#NAME?</v>
      </c>
      <c r="AN503" s="34" t="e">
        <f ca="1">_xll.BDP($H503,AN$1)</f>
        <v>#NAME?</v>
      </c>
      <c r="AO503" s="34" t="e">
        <f ca="1">_xll.BDP($H503,AO$1)</f>
        <v>#NAME?</v>
      </c>
      <c r="AP503" s="34" t="e">
        <f ca="1">_xll.BDP($H503,AP$1)</f>
        <v>#NAME?</v>
      </c>
      <c r="AQ503" s="129">
        <v>0.17437069999999999</v>
      </c>
      <c r="AR503" s="129">
        <v>0.1645722</v>
      </c>
      <c r="AS503" s="129">
        <v>0.17447690000000002</v>
      </c>
      <c r="AT503" s="63" t="s">
        <v>3998</v>
      </c>
      <c r="AU503" s="63" t="s">
        <v>3317</v>
      </c>
      <c r="AV503" t="str">
        <f t="shared" si="177"/>
        <v>#N/A N/A</v>
      </c>
      <c r="AW503" s="67">
        <v>1.1291291262652423</v>
      </c>
      <c r="AX503" s="60">
        <f t="shared" si="178"/>
        <v>1.1291291262652423</v>
      </c>
      <c r="AY503" s="60">
        <f t="shared" si="179"/>
        <v>0.52754872771923556</v>
      </c>
      <c r="AZ503" s="60">
        <f t="shared" si="180"/>
        <v>1.656677853984478</v>
      </c>
      <c r="BA503" s="67">
        <v>35.799256656569064</v>
      </c>
      <c r="BB503" s="60">
        <v>16.726034129449012</v>
      </c>
      <c r="BC503" s="67">
        <v>52.525290786018076</v>
      </c>
      <c r="BD503" s="60" t="e">
        <f ca="1">_xll.BDP($H503,BD$1)</f>
        <v>#NAME?</v>
      </c>
      <c r="BE503" s="60" t="e">
        <f t="shared" ca="1" si="181"/>
        <v>#NAME?</v>
      </c>
      <c r="BF503" s="63">
        <v>236</v>
      </c>
      <c r="BG503" s="63">
        <v>257.33300000000003</v>
      </c>
      <c r="BH503" s="63" t="s">
        <v>3317</v>
      </c>
      <c r="BI503" s="63">
        <v>16.963999999999999</v>
      </c>
      <c r="BJ503" s="63">
        <v>231.05500000000001</v>
      </c>
      <c r="BK503" s="63" t="s">
        <v>3317</v>
      </c>
      <c r="BL503" s="45">
        <f t="shared" ca="1" si="182"/>
        <v>0</v>
      </c>
      <c r="BM503" s="45">
        <f t="shared" ca="1" si="183"/>
        <v>0</v>
      </c>
      <c r="BN503" s="45">
        <f t="shared" ca="1" si="184"/>
        <v>0</v>
      </c>
      <c r="BO503" s="45">
        <f t="shared" ca="1" si="185"/>
        <v>0</v>
      </c>
      <c r="BP503" s="45">
        <f t="shared" ca="1" si="186"/>
        <v>0</v>
      </c>
      <c r="BQ503" s="45">
        <f t="shared" ca="1" si="187"/>
        <v>0</v>
      </c>
      <c r="BR503" s="29">
        <f t="shared" ca="1" si="188"/>
        <v>0</v>
      </c>
      <c r="CI503" s="125">
        <f t="shared" si="176"/>
        <v>0.35874758607188373</v>
      </c>
      <c r="CJ503">
        <f t="shared" si="191"/>
        <v>0</v>
      </c>
      <c r="CK503">
        <f t="shared" si="192"/>
        <v>0</v>
      </c>
      <c r="CL503">
        <f t="shared" si="193"/>
        <v>0</v>
      </c>
      <c r="CM503">
        <f t="shared" si="194"/>
        <v>0</v>
      </c>
      <c r="CN503">
        <f t="shared" si="195"/>
        <v>1</v>
      </c>
      <c r="CO503">
        <f t="shared" si="196"/>
        <v>0</v>
      </c>
      <c r="CP503">
        <f t="shared" si="197"/>
        <v>0</v>
      </c>
      <c r="CR503" t="e">
        <f ca="1">_xll.BDP($H503,CR$1)</f>
        <v>#NAME?</v>
      </c>
      <c r="CS503" t="e">
        <f ca="1">_xll.BDP($H503,CS$1)</f>
        <v>#NAME?</v>
      </c>
      <c r="CT503" s="121" t="e">
        <f ca="1">_xll.BDP($H503,CT$1)</f>
        <v>#NAME?</v>
      </c>
      <c r="CU503" s="122" t="e">
        <f ca="1">_xll.BDP($H503,CU$1)</f>
        <v>#NAME?</v>
      </c>
      <c r="CV503" s="122" t="e">
        <f ca="1">_xll.BDP($H503,CV$1)</f>
        <v>#NAME?</v>
      </c>
      <c r="CW503" s="122" t="e">
        <f ca="1">_xll.BDP($H503,CW$1)</f>
        <v>#NAME?</v>
      </c>
      <c r="DB503" s="129"/>
      <c r="DC503" s="129"/>
      <c r="DD503" s="129"/>
      <c r="DH503" s="60"/>
      <c r="DI503" s="60"/>
      <c r="DJ503" s="60"/>
      <c r="DK503" s="60"/>
      <c r="DL503" s="60"/>
      <c r="DM503" s="60"/>
      <c r="DN503" s="60"/>
      <c r="DO503" s="60"/>
      <c r="DV503" s="128"/>
      <c r="DW503" s="128"/>
      <c r="DX503" s="128"/>
      <c r="DY503" s="128"/>
      <c r="DZ503" s="128"/>
      <c r="EA503" s="128"/>
      <c r="EB503" s="128"/>
      <c r="EC503" s="128"/>
      <c r="ED503" s="128"/>
    </row>
    <row r="504" spans="1:134" hidden="1" x14ac:dyDescent="0.3">
      <c r="A504" t="str">
        <f t="shared" si="189"/>
        <v>14A</v>
      </c>
      <c r="B504">
        <v>14</v>
      </c>
      <c r="C504" s="31" t="s">
        <v>3295</v>
      </c>
      <c r="D504" s="31">
        <v>14</v>
      </c>
      <c r="E504" s="31">
        <v>7</v>
      </c>
      <c r="F504" s="33" t="s">
        <v>2368</v>
      </c>
      <c r="G504" s="31" t="s">
        <v>3250</v>
      </c>
      <c r="H504" s="24" t="s">
        <v>1323</v>
      </c>
      <c r="I504" s="24">
        <v>1457</v>
      </c>
      <c r="J504" s="25" t="str">
        <f t="shared" si="190"/>
        <v>1457TPRO IM Equity</v>
      </c>
      <c r="K504" s="25" t="s">
        <v>1324</v>
      </c>
      <c r="L504" s="25" t="e">
        <v>#N/A</v>
      </c>
      <c r="M504" s="25">
        <v>0.64892439003147828</v>
      </c>
      <c r="N504" s="25">
        <v>0.62309629883036477</v>
      </c>
      <c r="O504" s="25">
        <v>0.62868284098203064</v>
      </c>
      <c r="P504" s="26">
        <v>31.6676295092321</v>
      </c>
      <c r="Q504" s="27">
        <v>31.566178780386522</v>
      </c>
      <c r="R504" s="27">
        <v>23.318577994483277</v>
      </c>
      <c r="S504" s="25">
        <v>47.96344156820502</v>
      </c>
      <c r="T504" s="28">
        <v>44.697948186377474</v>
      </c>
      <c r="U504" s="25">
        <v>-0.48571632065216758</v>
      </c>
      <c r="V504" s="28">
        <v>-1.8230701640982268</v>
      </c>
      <c r="W504" s="28">
        <v>0.8502073099543388</v>
      </c>
      <c r="X504" s="28" t="e">
        <v>#N/A</v>
      </c>
      <c r="Y504" s="28">
        <v>34.246640433100858</v>
      </c>
      <c r="Z504" s="28" t="e">
        <v>#N/A</v>
      </c>
      <c r="AA504" s="28">
        <v>321492000</v>
      </c>
      <c r="AB504" s="28">
        <v>331843000</v>
      </c>
      <c r="AC504" s="28" t="e">
        <v>#N/A</v>
      </c>
      <c r="AD504" s="30">
        <v>180643831.87086815</v>
      </c>
      <c r="AE504" s="36">
        <v>0</v>
      </c>
      <c r="AF504" s="66" t="e">
        <f ca="1">_xll.BDP($H504,AF$1)/1000000</f>
        <v>#NAME?</v>
      </c>
      <c r="AG504" s="66" t="e">
        <f ca="1">_xll.BDP($H504,AG$1)</f>
        <v>#NAME?</v>
      </c>
      <c r="AH504" s="67" t="e">
        <f ca="1">_xll.BDP($H504,AH$1)</f>
        <v>#NAME?</v>
      </c>
      <c r="AI504" s="67" t="e">
        <f ca="1">_xll.BDP($H504,AI$1)</f>
        <v>#NAME?</v>
      </c>
      <c r="AJ504" s="67" t="e">
        <f ca="1">_xll.BDP($H504,AJ$1)</f>
        <v>#NAME?</v>
      </c>
      <c r="AK504" s="67" t="e">
        <f ca="1">_xll.BDP($H504,AK$1)</f>
        <v>#NAME?</v>
      </c>
      <c r="AL504" s="67" t="e">
        <f ca="1">_xll.BDP($H504,AL$1)</f>
        <v>#NAME?</v>
      </c>
      <c r="AM504" s="34" t="e">
        <f ca="1">_xll.BDP($H504,AM$1)</f>
        <v>#NAME?</v>
      </c>
      <c r="AN504" s="34" t="e">
        <f ca="1">_xll.BDP($H504,AN$1)</f>
        <v>#NAME?</v>
      </c>
      <c r="AO504" s="34" t="e">
        <f ca="1">_xll.BDP($H504,AO$1)</f>
        <v>#NAME?</v>
      </c>
      <c r="AP504" s="34" t="e">
        <f ca="1">_xll.BDP($H504,AP$1)</f>
        <v>#NAME?</v>
      </c>
      <c r="AQ504" s="129" t="e">
        <v>#VALUE!</v>
      </c>
      <c r="AR504" s="129" t="e">
        <v>#VALUE!</v>
      </c>
      <c r="AS504" s="129" t="e">
        <v>#VALUE!</v>
      </c>
      <c r="AT504" s="63" t="s">
        <v>3611</v>
      </c>
      <c r="AU504" s="63" t="s">
        <v>3611</v>
      </c>
      <c r="AV504" t="str">
        <f t="shared" si="177"/>
        <v>15/02/2022</v>
      </c>
      <c r="AW504" s="67" t="s">
        <v>3317</v>
      </c>
      <c r="AX504" s="60">
        <f t="shared" si="178"/>
        <v>0</v>
      </c>
      <c r="AY504" s="60">
        <f t="shared" ca="1" si="179"/>
        <v>0</v>
      </c>
      <c r="AZ504" s="60">
        <f t="shared" ca="1" si="180"/>
        <v>0</v>
      </c>
      <c r="BA504" s="67">
        <v>0</v>
      </c>
      <c r="BB504" s="60">
        <v>-94.227336650800552</v>
      </c>
      <c r="BC504" s="67">
        <v>-94.227336650800552</v>
      </c>
      <c r="BD504" s="60" t="e">
        <f ca="1">_xll.BDP($H504,BD$1)</f>
        <v>#NAME?</v>
      </c>
      <c r="BE504" s="60" t="e">
        <f t="shared" ca="1" si="181"/>
        <v>#NAME?</v>
      </c>
      <c r="BF504" s="63">
        <v>102.9</v>
      </c>
      <c r="BG504" s="63">
        <v>161.5</v>
      </c>
      <c r="BH504" s="63">
        <v>181.333</v>
      </c>
      <c r="BI504" s="63">
        <v>74.105999999999995</v>
      </c>
      <c r="BJ504" s="63">
        <v>100.182</v>
      </c>
      <c r="BK504" s="63">
        <v>141.18200000000002</v>
      </c>
      <c r="BL504" s="45">
        <f t="shared" ca="1" si="182"/>
        <v>0</v>
      </c>
      <c r="BM504" s="45">
        <f t="shared" ca="1" si="183"/>
        <v>0</v>
      </c>
      <c r="BN504" s="45">
        <f t="shared" ca="1" si="184"/>
        <v>0</v>
      </c>
      <c r="BO504" s="45">
        <f t="shared" ca="1" si="185"/>
        <v>0</v>
      </c>
      <c r="BP504" s="45">
        <f t="shared" ca="1" si="186"/>
        <v>0</v>
      </c>
      <c r="BQ504" s="45">
        <f t="shared" ca="1" si="187"/>
        <v>0</v>
      </c>
      <c r="BR504" s="29">
        <f t="shared" ca="1" si="188"/>
        <v>0</v>
      </c>
      <c r="CI504" s="125">
        <f t="shared" si="176"/>
        <v>0.64892439003147828</v>
      </c>
      <c r="CJ504">
        <f t="shared" si="191"/>
        <v>0</v>
      </c>
      <c r="CK504">
        <f t="shared" si="192"/>
        <v>0</v>
      </c>
      <c r="CL504">
        <f t="shared" si="193"/>
        <v>0</v>
      </c>
      <c r="CM504">
        <f t="shared" si="194"/>
        <v>0</v>
      </c>
      <c r="CN504">
        <f t="shared" si="195"/>
        <v>0</v>
      </c>
      <c r="CO504">
        <f t="shared" si="196"/>
        <v>0</v>
      </c>
      <c r="CP504">
        <f t="shared" si="197"/>
        <v>1</v>
      </c>
      <c r="CR504" t="e">
        <f ca="1">_xll.BDP($H504,CR$1)</f>
        <v>#NAME?</v>
      </c>
      <c r="CS504" t="e">
        <f ca="1">_xll.BDP($H504,CS$1)</f>
        <v>#NAME?</v>
      </c>
      <c r="CT504" s="121" t="e">
        <f ca="1">_xll.BDP($H504,CT$1)</f>
        <v>#NAME?</v>
      </c>
      <c r="CU504" s="122" t="e">
        <f ca="1">_xll.BDP($H504,CU$1)</f>
        <v>#NAME?</v>
      </c>
      <c r="CV504" s="122" t="e">
        <f ca="1">_xll.BDP($H504,CV$1)</f>
        <v>#NAME?</v>
      </c>
      <c r="CW504" s="122" t="e">
        <f ca="1">_xll.BDP($H504,CW$1)</f>
        <v>#NAME?</v>
      </c>
      <c r="CX504" s="34"/>
      <c r="CY504" s="34"/>
      <c r="CZ504" s="34"/>
      <c r="DA504" s="34"/>
      <c r="DB504" s="129"/>
      <c r="DC504" s="129"/>
      <c r="DD504" s="129"/>
      <c r="DE504" s="63"/>
      <c r="DF504" s="63"/>
      <c r="DH504" s="67"/>
      <c r="DI504" s="60"/>
      <c r="DJ504" s="60"/>
      <c r="DK504" s="60"/>
      <c r="DL504" s="67"/>
      <c r="DM504" s="60"/>
      <c r="DN504" s="67"/>
      <c r="DO504" s="60"/>
      <c r="DP504" s="63"/>
      <c r="DQ504" s="63"/>
      <c r="DR504" s="63"/>
      <c r="DS504" s="63"/>
      <c r="DT504" s="63"/>
      <c r="DU504" s="63"/>
      <c r="DV504" s="45"/>
      <c r="DW504" s="45"/>
      <c r="DX504" s="45"/>
      <c r="DY504" s="45"/>
      <c r="DZ504" s="45"/>
      <c r="EA504" s="45"/>
      <c r="EB504" s="29"/>
      <c r="EC504" s="45"/>
      <c r="ED504" s="29"/>
    </row>
    <row r="505" spans="1:134" hidden="1" x14ac:dyDescent="0.3">
      <c r="A505" t="str">
        <f t="shared" si="189"/>
        <v>14A</v>
      </c>
      <c r="B505">
        <v>14</v>
      </c>
      <c r="C505" s="31" t="s">
        <v>3295</v>
      </c>
      <c r="D505" s="31">
        <v>4</v>
      </c>
      <c r="E505" s="31">
        <v>4</v>
      </c>
      <c r="F505" s="33">
        <v>0.1</v>
      </c>
      <c r="G505" s="31"/>
      <c r="H505" s="24" t="s">
        <v>1524</v>
      </c>
      <c r="I505" s="24">
        <v>1458</v>
      </c>
      <c r="J505" s="25" t="str">
        <f t="shared" si="190"/>
        <v>1458PUB FP Equity</v>
      </c>
      <c r="K505" s="25" t="s">
        <v>1525</v>
      </c>
      <c r="L505" s="25">
        <v>-2.1567874241793357</v>
      </c>
      <c r="M505" s="25">
        <v>-1.4838012958963283</v>
      </c>
      <c r="N505" s="25">
        <v>0.15638910405867054</v>
      </c>
      <c r="O505" s="25">
        <v>0.18472707717128262</v>
      </c>
      <c r="P505" s="26">
        <v>11.514509901606676</v>
      </c>
      <c r="Q505" s="27">
        <v>8.6104290176389977</v>
      </c>
      <c r="R505" s="27">
        <v>14.139011998702845</v>
      </c>
      <c r="S505" s="25">
        <v>22.294952731615677</v>
      </c>
      <c r="T505" s="28">
        <v>20.308537616229923</v>
      </c>
      <c r="U505" s="25">
        <v>0.11892328142802887</v>
      </c>
      <c r="V505" s="28">
        <v>0.90727997102499092</v>
      </c>
      <c r="W505" s="28">
        <v>0.2713353115727003</v>
      </c>
      <c r="X505" s="28">
        <v>3.2649102957814771E-2</v>
      </c>
      <c r="Y505" s="28">
        <v>9.3044352818364029</v>
      </c>
      <c r="Z505" s="28">
        <v>9.0267092553148807</v>
      </c>
      <c r="AA505" s="28">
        <v>-1389000000</v>
      </c>
      <c r="AB505" s="28">
        <v>11157000000</v>
      </c>
      <c r="AC505" s="28">
        <v>34000000</v>
      </c>
      <c r="AD505" s="30">
        <v>2126000000</v>
      </c>
      <c r="AE505" s="36">
        <v>1.5992474129821261E-2</v>
      </c>
      <c r="AF505" s="66" t="e">
        <f ca="1">_xll.BDP($H505,AF$1)/1000000</f>
        <v>#NAME?</v>
      </c>
      <c r="AG505" s="66" t="e">
        <f ca="1">_xll.BDP($H505,AG$1)</f>
        <v>#NAME?</v>
      </c>
      <c r="AH505" s="67" t="e">
        <f ca="1">_xll.BDP($H505,AH$1)</f>
        <v>#NAME?</v>
      </c>
      <c r="AI505" s="67" t="e">
        <f ca="1">_xll.BDP($H505,AI$1)</f>
        <v>#NAME?</v>
      </c>
      <c r="AJ505" s="67" t="e">
        <f ca="1">_xll.BDP($H505,AJ$1)</f>
        <v>#NAME?</v>
      </c>
      <c r="AK505" s="67" t="e">
        <f ca="1">_xll.BDP($H505,AK$1)</f>
        <v>#NAME?</v>
      </c>
      <c r="AL505" s="67" t="e">
        <f ca="1">_xll.BDP($H505,AL$1)</f>
        <v>#NAME?</v>
      </c>
      <c r="AM505" s="34" t="e">
        <f ca="1">_xll.BDP($H505,AM$1)</f>
        <v>#NAME?</v>
      </c>
      <c r="AN505" s="34" t="e">
        <f ca="1">_xll.BDP($H505,AN$1)</f>
        <v>#NAME?</v>
      </c>
      <c r="AO505" s="34" t="e">
        <f ca="1">_xll.BDP($H505,AO$1)</f>
        <v>#NAME?</v>
      </c>
      <c r="AP505" s="34" t="e">
        <f ca="1">_xll.BDP($H505,AP$1)</f>
        <v>#NAME?</v>
      </c>
      <c r="AQ505" s="129">
        <v>9.0651290000000009E-2</v>
      </c>
      <c r="AR505" s="129">
        <v>7.8917429999999997E-2</v>
      </c>
      <c r="AS505" s="129">
        <v>8.8960839999999999E-2</v>
      </c>
      <c r="AT505" s="63" t="s">
        <v>3998</v>
      </c>
      <c r="AU505" s="63" t="s">
        <v>3317</v>
      </c>
      <c r="AV505" t="str">
        <f t="shared" si="177"/>
        <v>#N/A N/A</v>
      </c>
      <c r="AW505" s="67">
        <v>3.9477267837835992</v>
      </c>
      <c r="AX505" s="60">
        <f t="shared" si="178"/>
        <v>3.9477267837835992</v>
      </c>
      <c r="AY505" s="60">
        <f t="shared" si="179"/>
        <v>-0.22148589882031808</v>
      </c>
      <c r="AZ505" s="60">
        <f t="shared" si="180"/>
        <v>3.7262408849632811</v>
      </c>
      <c r="BA505" s="67">
        <v>50.212798792051451</v>
      </c>
      <c r="BB505" s="60">
        <v>-2.8171723834652624</v>
      </c>
      <c r="BC505" s="67">
        <v>47.395626408586189</v>
      </c>
      <c r="BD505" s="60" t="e">
        <f ca="1">_xll.BDP($H505,BD$1)</f>
        <v>#NAME?</v>
      </c>
      <c r="BE505" s="60" t="e">
        <f t="shared" ca="1" si="181"/>
        <v>#NAME?</v>
      </c>
      <c r="BF505" s="63">
        <v>1674.2350000000001</v>
      </c>
      <c r="BG505" s="63">
        <v>1731.7060000000001</v>
      </c>
      <c r="BH505" s="63">
        <v>1795.25</v>
      </c>
      <c r="BI505" s="63">
        <v>1717.069</v>
      </c>
      <c r="BJ505" s="63">
        <v>1793.5630000000001</v>
      </c>
      <c r="BK505" s="63">
        <v>2002.076</v>
      </c>
      <c r="BL505" s="45">
        <f t="shared" ca="1" si="182"/>
        <v>0</v>
      </c>
      <c r="BM505" s="45">
        <f t="shared" ca="1" si="183"/>
        <v>0</v>
      </c>
      <c r="BN505" s="45">
        <f t="shared" ca="1" si="184"/>
        <v>0</v>
      </c>
      <c r="BO505" s="45">
        <f t="shared" ca="1" si="185"/>
        <v>0</v>
      </c>
      <c r="BP505" s="45">
        <f t="shared" ca="1" si="186"/>
        <v>0</v>
      </c>
      <c r="BQ505" s="45">
        <f t="shared" ca="1" si="187"/>
        <v>0</v>
      </c>
      <c r="BR505" s="29">
        <f t="shared" ca="1" si="188"/>
        <v>0</v>
      </c>
      <c r="CI505" s="125">
        <f t="shared" si="176"/>
        <v>-2.1567874241793357</v>
      </c>
      <c r="CJ505">
        <f t="shared" si="191"/>
        <v>0</v>
      </c>
      <c r="CK505">
        <f t="shared" si="192"/>
        <v>0</v>
      </c>
      <c r="CL505">
        <f t="shared" si="193"/>
        <v>0</v>
      </c>
      <c r="CM505">
        <f t="shared" si="194"/>
        <v>0</v>
      </c>
      <c r="CN505">
        <f t="shared" si="195"/>
        <v>0</v>
      </c>
      <c r="CO505">
        <f t="shared" si="196"/>
        <v>0</v>
      </c>
      <c r="CP505">
        <f t="shared" si="197"/>
        <v>1</v>
      </c>
      <c r="CR505" t="e">
        <f ca="1">_xll.BDP($H505,CR$1)</f>
        <v>#NAME?</v>
      </c>
      <c r="CS505" t="e">
        <f ca="1">_xll.BDP($H505,CS$1)</f>
        <v>#NAME?</v>
      </c>
      <c r="CT505" s="121" t="e">
        <f ca="1">_xll.BDP($H505,CT$1)</f>
        <v>#NAME?</v>
      </c>
      <c r="CU505" s="122" t="e">
        <f ca="1">_xll.BDP($H505,CU$1)</f>
        <v>#NAME?</v>
      </c>
      <c r="CV505" s="122" t="e">
        <f ca="1">_xll.BDP($H505,CV$1)</f>
        <v>#NAME?</v>
      </c>
      <c r="CW505" s="122" t="e">
        <f ca="1">_xll.BDP($H505,CW$1)</f>
        <v>#NAME?</v>
      </c>
      <c r="CX505" s="34"/>
      <c r="CY505" s="34"/>
      <c r="CZ505" s="34"/>
      <c r="DA505" s="34"/>
      <c r="DB505" s="129"/>
      <c r="DC505" s="129"/>
      <c r="DD505" s="129"/>
      <c r="DE505" s="63"/>
      <c r="DF505" s="63"/>
      <c r="DH505" s="67"/>
      <c r="DI505" s="60"/>
      <c r="DJ505" s="60"/>
      <c r="DK505" s="60"/>
      <c r="DL505" s="67"/>
      <c r="DM505" s="60"/>
      <c r="DN505" s="67"/>
      <c r="DO505" s="60"/>
      <c r="DP505" s="63"/>
      <c r="DQ505" s="63"/>
      <c r="DR505" s="63"/>
      <c r="DS505" s="63"/>
      <c r="DT505" s="63"/>
      <c r="DU505" s="63"/>
      <c r="DV505" s="45"/>
      <c r="DW505" s="45"/>
      <c r="DX505" s="45"/>
      <c r="DY505" s="45"/>
      <c r="DZ505" s="45"/>
      <c r="EA505" s="45"/>
      <c r="EB505" s="29"/>
      <c r="EC505" s="45"/>
      <c r="ED505" s="29"/>
    </row>
    <row r="506" spans="1:134" hidden="1" x14ac:dyDescent="0.3">
      <c r="A506" t="str">
        <f t="shared" si="189"/>
        <v>14A</v>
      </c>
      <c r="B506">
        <v>14</v>
      </c>
      <c r="C506" s="31" t="s">
        <v>3295</v>
      </c>
      <c r="D506" s="31">
        <v>5</v>
      </c>
      <c r="E506" s="31">
        <v>2</v>
      </c>
      <c r="F506" s="33"/>
      <c r="G506" s="31"/>
      <c r="H506" s="24" t="s">
        <v>381</v>
      </c>
      <c r="I506" s="24">
        <v>1459</v>
      </c>
      <c r="J506" s="25" t="str">
        <f t="shared" si="190"/>
        <v>1459LSXMA US Equity</v>
      </c>
      <c r="K506" s="25" t="s">
        <v>1070</v>
      </c>
      <c r="L506" s="25">
        <v>0.20279714339188168</v>
      </c>
      <c r="M506" s="25">
        <v>0.23401700850425214</v>
      </c>
      <c r="N506" s="25">
        <v>8.0996049748898888E-2</v>
      </c>
      <c r="O506" s="25">
        <v>9.2802729725440403E-2</v>
      </c>
      <c r="P506" s="26">
        <v>7.0974326764544236</v>
      </c>
      <c r="Q506" s="27">
        <v>5.3945186035047961</v>
      </c>
      <c r="R506" s="27">
        <v>13.954855396190924</v>
      </c>
      <c r="S506" s="25">
        <v>34.103220609929089</v>
      </c>
      <c r="T506" s="28">
        <v>33.722092635788073</v>
      </c>
      <c r="U506" s="25">
        <v>0.83166599973322664</v>
      </c>
      <c r="V506" s="28">
        <v>5.1359143327841847</v>
      </c>
      <c r="W506" s="28">
        <v>0.397642618282952</v>
      </c>
      <c r="X506" s="28">
        <v>4.0697674418604654E-2</v>
      </c>
      <c r="Y506" s="28">
        <v>10.757343562561934</v>
      </c>
      <c r="Z506" s="28">
        <v>28.684956005126018</v>
      </c>
      <c r="AA506" s="28">
        <v>9995000000</v>
      </c>
      <c r="AB506" s="28">
        <v>25204000000</v>
      </c>
      <c r="AC506" s="28">
        <v>208000000</v>
      </c>
      <c r="AD506" s="30">
        <v>1943000000</v>
      </c>
      <c r="AE506" s="36">
        <v>0.10705095213587236</v>
      </c>
      <c r="AF506" s="66" t="e">
        <f ca="1">_xll.BDP($H506,AF$1)/1000000</f>
        <v>#NAME?</v>
      </c>
      <c r="AG506" s="66" t="e">
        <f ca="1">_xll.BDP($H506,AG$1)</f>
        <v>#NAME?</v>
      </c>
      <c r="AH506" s="67" t="e">
        <f ca="1">_xll.BDP($H506,AH$1)</f>
        <v>#NAME?</v>
      </c>
      <c r="AI506" s="67" t="e">
        <f ca="1">_xll.BDP($H506,AI$1)</f>
        <v>#NAME?</v>
      </c>
      <c r="AJ506" s="67" t="e">
        <f ca="1">_xll.BDP($H506,AJ$1)</f>
        <v>#NAME?</v>
      </c>
      <c r="AK506" s="67" t="e">
        <f ca="1">_xll.BDP($H506,AK$1)</f>
        <v>#NAME?</v>
      </c>
      <c r="AL506" s="67" t="e">
        <f ca="1">_xll.BDP($H506,AL$1)</f>
        <v>#NAME?</v>
      </c>
      <c r="AM506" s="34" t="e">
        <f ca="1">_xll.BDP($H506,AM$1)</f>
        <v>#NAME?</v>
      </c>
      <c r="AN506" s="34" t="e">
        <f ca="1">_xll.BDP($H506,AN$1)</f>
        <v>#NAME?</v>
      </c>
      <c r="AO506" s="34" t="e">
        <f ca="1">_xll.BDP($H506,AO$1)</f>
        <v>#NAME?</v>
      </c>
      <c r="AP506" s="34" t="e">
        <f ca="1">_xll.BDP($H506,AP$1)</f>
        <v>#NAME?</v>
      </c>
      <c r="AQ506" s="129" t="e">
        <v>#VALUE!</v>
      </c>
      <c r="AR506" s="129" t="e">
        <v>#VALUE!</v>
      </c>
      <c r="AS506" s="129">
        <v>-3.0838670000000002E-2</v>
      </c>
      <c r="AT506" s="63" t="s">
        <v>4093</v>
      </c>
      <c r="AU506" s="63" t="s">
        <v>3317</v>
      </c>
      <c r="AV506" t="str">
        <f t="shared" si="177"/>
        <v>18/04/2016</v>
      </c>
      <c r="AW506" s="67" t="s">
        <v>3317</v>
      </c>
      <c r="AX506" s="60">
        <f t="shared" si="178"/>
        <v>0</v>
      </c>
      <c r="AY506" s="60">
        <f t="shared" ca="1" si="179"/>
        <v>0</v>
      </c>
      <c r="AZ506" s="60">
        <f t="shared" ca="1" si="180"/>
        <v>0</v>
      </c>
      <c r="BA506" s="67">
        <v>0</v>
      </c>
      <c r="BB506" s="60">
        <v>0</v>
      </c>
      <c r="BC506" s="67" t="s">
        <v>3317</v>
      </c>
      <c r="BD506" s="60" t="e">
        <f ca="1">_xll.BDP($H506,BD$1)</f>
        <v>#NAME?</v>
      </c>
      <c r="BE506" s="60" t="e">
        <f t="shared" ca="1" si="181"/>
        <v>#NAME?</v>
      </c>
      <c r="BF506" s="63">
        <v>992.5</v>
      </c>
      <c r="BG506" s="63">
        <v>1028.3330000000001</v>
      </c>
      <c r="BH506" s="63">
        <v>1071.5</v>
      </c>
      <c r="BI506" s="63">
        <v>955.51300000000003</v>
      </c>
      <c r="BJ506" s="63">
        <v>1312.18</v>
      </c>
      <c r="BK506" s="63">
        <v>1563.413</v>
      </c>
      <c r="BL506" s="45">
        <f t="shared" ca="1" si="182"/>
        <v>0</v>
      </c>
      <c r="BM506" s="45">
        <f t="shared" ca="1" si="183"/>
        <v>0</v>
      </c>
      <c r="BN506" s="45">
        <f t="shared" ca="1" si="184"/>
        <v>0</v>
      </c>
      <c r="BO506" s="45">
        <f t="shared" ca="1" si="185"/>
        <v>0</v>
      </c>
      <c r="BP506" s="45">
        <f t="shared" ca="1" si="186"/>
        <v>0</v>
      </c>
      <c r="BQ506" s="45">
        <f t="shared" ca="1" si="187"/>
        <v>0</v>
      </c>
      <c r="BR506" s="29">
        <f t="shared" ca="1" si="188"/>
        <v>0</v>
      </c>
      <c r="CI506" s="125">
        <f t="shared" si="176"/>
        <v>0.20279714339188168</v>
      </c>
      <c r="CJ506">
        <f t="shared" si="191"/>
        <v>0</v>
      </c>
      <c r="CK506">
        <f t="shared" si="192"/>
        <v>0</v>
      </c>
      <c r="CL506">
        <f t="shared" si="193"/>
        <v>0</v>
      </c>
      <c r="CM506">
        <f t="shared" si="194"/>
        <v>1</v>
      </c>
      <c r="CN506">
        <f t="shared" si="195"/>
        <v>0</v>
      </c>
      <c r="CO506">
        <f t="shared" si="196"/>
        <v>0</v>
      </c>
      <c r="CP506">
        <f t="shared" si="197"/>
        <v>0</v>
      </c>
      <c r="CR506" t="e">
        <f ca="1">_xll.BDP($H506,CR$1)</f>
        <v>#NAME?</v>
      </c>
      <c r="CS506" t="e">
        <f ca="1">_xll.BDP($H506,CS$1)</f>
        <v>#NAME?</v>
      </c>
      <c r="CT506" s="121" t="e">
        <f ca="1">_xll.BDP($H506,CT$1)</f>
        <v>#NAME?</v>
      </c>
      <c r="CU506" s="122" t="e">
        <f ca="1">_xll.BDP($H506,CU$1)</f>
        <v>#NAME?</v>
      </c>
      <c r="CV506" s="122" t="e">
        <f ca="1">_xll.BDP($H506,CV$1)</f>
        <v>#NAME?</v>
      </c>
      <c r="CW506" s="122" t="e">
        <f ca="1">_xll.BDP($H506,CW$1)</f>
        <v>#NAME?</v>
      </c>
      <c r="CX506" s="34"/>
      <c r="CY506" s="34"/>
      <c r="CZ506" s="34"/>
      <c r="DA506" s="34"/>
      <c r="DB506" s="129"/>
      <c r="DC506" s="129"/>
      <c r="DD506" s="129"/>
      <c r="DE506" s="63"/>
      <c r="DF506" s="63"/>
      <c r="DH506" s="67"/>
      <c r="DI506" s="60"/>
      <c r="DJ506" s="60"/>
      <c r="DK506" s="60"/>
      <c r="DL506" s="67"/>
      <c r="DM506" s="60"/>
      <c r="DN506" s="67"/>
      <c r="DO506" s="60"/>
      <c r="DP506" s="63"/>
      <c r="DQ506" s="63"/>
      <c r="DR506" s="63"/>
      <c r="DS506" s="63"/>
      <c r="DT506" s="63"/>
      <c r="DU506" s="63"/>
      <c r="DV506" s="45"/>
      <c r="DW506" s="45"/>
      <c r="DX506" s="45"/>
      <c r="DY506" s="45"/>
      <c r="DZ506" s="45"/>
      <c r="EA506" s="45"/>
      <c r="EB506" s="29"/>
      <c r="EC506" s="45"/>
      <c r="ED506" s="29"/>
    </row>
    <row r="507" spans="1:134" hidden="1" x14ac:dyDescent="0.3">
      <c r="A507" t="str">
        <f t="shared" si="189"/>
        <v>14A</v>
      </c>
      <c r="B507">
        <v>14</v>
      </c>
      <c r="C507" s="31" t="s">
        <v>3295</v>
      </c>
      <c r="D507" s="31">
        <v>5</v>
      </c>
      <c r="E507" s="31">
        <v>5</v>
      </c>
      <c r="F507" s="33">
        <v>0.09</v>
      </c>
      <c r="G507" s="31"/>
      <c r="H507" s="24" t="s">
        <v>1909</v>
      </c>
      <c r="I507" s="24">
        <v>1460</v>
      </c>
      <c r="J507" s="25" t="str">
        <f t="shared" si="190"/>
        <v>1460WPP LN Equity</v>
      </c>
      <c r="K507" s="25" t="s">
        <v>1910</v>
      </c>
      <c r="L507" s="25">
        <v>1.4388392270026942</v>
      </c>
      <c r="M507" s="25">
        <v>4.1045603426555806</v>
      </c>
      <c r="N507" s="25">
        <v>0.15444235361029482</v>
      </c>
      <c r="O507" s="25">
        <v>0.18407285628735748</v>
      </c>
      <c r="P507" s="26">
        <v>11.787628284406257</v>
      </c>
      <c r="Q507" s="27">
        <v>9.567949032654834</v>
      </c>
      <c r="R507" s="27">
        <v>18.711286520857314</v>
      </c>
      <c r="S507" s="25">
        <v>15.55212890391601</v>
      </c>
      <c r="T507" s="28">
        <v>14.846798394865786</v>
      </c>
      <c r="U507" s="25">
        <v>0.23024581351164264</v>
      </c>
      <c r="V507" s="28">
        <v>2.506225618553946</v>
      </c>
      <c r="W507" s="28">
        <v>0.14434556336195681</v>
      </c>
      <c r="X507" s="28">
        <v>4.9224385217367085E-2</v>
      </c>
      <c r="Y507" s="28">
        <v>2.1478962998370608</v>
      </c>
      <c r="Z507" s="28">
        <v>-15.540542688353442</v>
      </c>
      <c r="AA507" s="28">
        <v>396900000</v>
      </c>
      <c r="AB507" s="28">
        <v>8850300000</v>
      </c>
      <c r="AC507" s="28">
        <v>122000000</v>
      </c>
      <c r="AD507" s="30">
        <v>700900000</v>
      </c>
      <c r="AE507" s="36">
        <v>0.17406192038807247</v>
      </c>
      <c r="AF507" s="66" t="e">
        <f ca="1">_xll.BDP($H507,AF$1)/1000000</f>
        <v>#NAME?</v>
      </c>
      <c r="AG507" s="66" t="e">
        <f ca="1">_xll.BDP($H507,AG$1)</f>
        <v>#NAME?</v>
      </c>
      <c r="AH507" s="67" t="e">
        <f ca="1">_xll.BDP($H507,AH$1)</f>
        <v>#NAME?</v>
      </c>
      <c r="AI507" s="67" t="e">
        <f ca="1">_xll.BDP($H507,AI$1)</f>
        <v>#NAME?</v>
      </c>
      <c r="AJ507" s="67" t="e">
        <f ca="1">_xll.BDP($H507,AJ$1)</f>
        <v>#NAME?</v>
      </c>
      <c r="AK507" s="67" t="e">
        <f ca="1">_xll.BDP($H507,AK$1)</f>
        <v>#NAME?</v>
      </c>
      <c r="AL507" s="67" t="e">
        <f ca="1">_xll.BDP($H507,AL$1)</f>
        <v>#NAME?</v>
      </c>
      <c r="AM507" s="34" t="e">
        <f ca="1">_xll.BDP($H507,AM$1)</f>
        <v>#NAME?</v>
      </c>
      <c r="AN507" s="34" t="e">
        <f ca="1">_xll.BDP($H507,AN$1)</f>
        <v>#NAME?</v>
      </c>
      <c r="AO507" s="34" t="e">
        <f ca="1">_xll.BDP($H507,AO$1)</f>
        <v>#NAME?</v>
      </c>
      <c r="AP507" s="34" t="e">
        <f ca="1">_xll.BDP($H507,AP$1)</f>
        <v>#NAME?</v>
      </c>
      <c r="AQ507" s="129">
        <v>5.7144630000000002E-2</v>
      </c>
      <c r="AR507" s="129">
        <v>2.8784519999999997E-2</v>
      </c>
      <c r="AS507" s="129">
        <v>-4.716418E-2</v>
      </c>
      <c r="AT507" s="63" t="s">
        <v>3998</v>
      </c>
      <c r="AU507" s="63" t="s">
        <v>3317</v>
      </c>
      <c r="AV507" t="str">
        <f t="shared" si="177"/>
        <v>#N/A N/A</v>
      </c>
      <c r="AW507" s="67">
        <v>4.6265854304695759</v>
      </c>
      <c r="AX507" s="60">
        <f t="shared" si="178"/>
        <v>4.6265854304695759</v>
      </c>
      <c r="AY507" s="60">
        <f t="shared" si="179"/>
        <v>0.55656177464798484</v>
      </c>
      <c r="AZ507" s="60">
        <f t="shared" si="180"/>
        <v>5.1831472051175611</v>
      </c>
      <c r="BA507" s="67">
        <v>53.047684469136684</v>
      </c>
      <c r="BB507" s="60">
        <v>6.3814477983415259</v>
      </c>
      <c r="BC507" s="67">
        <v>59.429132267478209</v>
      </c>
      <c r="BD507" s="60" t="e">
        <f ca="1">_xll.BDP($H507,BD$1)</f>
        <v>#NAME?</v>
      </c>
      <c r="BE507" s="60" t="e">
        <f t="shared" ca="1" si="181"/>
        <v>#NAME?</v>
      </c>
      <c r="BF507" s="63">
        <v>1075.9380000000001</v>
      </c>
      <c r="BG507" s="63">
        <v>1154.875</v>
      </c>
      <c r="BH507" s="63">
        <v>1234.3130000000001</v>
      </c>
      <c r="BI507" s="63">
        <v>953.38900000000001</v>
      </c>
      <c r="BJ507" s="63">
        <v>1199.173</v>
      </c>
      <c r="BK507" s="63">
        <v>1217.4770000000001</v>
      </c>
      <c r="BL507" s="45">
        <f t="shared" ca="1" si="182"/>
        <v>0</v>
      </c>
      <c r="BM507" s="45">
        <f t="shared" ca="1" si="183"/>
        <v>0</v>
      </c>
      <c r="BN507" s="45">
        <f t="shared" ca="1" si="184"/>
        <v>0</v>
      </c>
      <c r="BO507" s="45">
        <f t="shared" ca="1" si="185"/>
        <v>0</v>
      </c>
      <c r="BP507" s="45">
        <f t="shared" ca="1" si="186"/>
        <v>0</v>
      </c>
      <c r="BQ507" s="45">
        <f t="shared" ca="1" si="187"/>
        <v>0</v>
      </c>
      <c r="BR507" s="29">
        <f t="shared" ca="1" si="188"/>
        <v>0</v>
      </c>
      <c r="CI507" s="125">
        <f t="shared" si="176"/>
        <v>1.4388392270026942</v>
      </c>
      <c r="CJ507">
        <f t="shared" si="191"/>
        <v>0</v>
      </c>
      <c r="CK507">
        <f t="shared" si="192"/>
        <v>0</v>
      </c>
      <c r="CL507">
        <f t="shared" si="193"/>
        <v>0</v>
      </c>
      <c r="CM507">
        <f t="shared" si="194"/>
        <v>0</v>
      </c>
      <c r="CN507">
        <f t="shared" si="195"/>
        <v>0</v>
      </c>
      <c r="CO507">
        <f t="shared" si="196"/>
        <v>0</v>
      </c>
      <c r="CP507">
        <f t="shared" si="197"/>
        <v>1</v>
      </c>
      <c r="CR507" t="e">
        <f ca="1">_xll.BDP($H507,CR$1)</f>
        <v>#NAME?</v>
      </c>
      <c r="CS507" t="e">
        <f ca="1">_xll.BDP($H507,CS$1)</f>
        <v>#NAME?</v>
      </c>
      <c r="CT507" s="121" t="e">
        <f ca="1">_xll.BDP($H507,CT$1)</f>
        <v>#NAME?</v>
      </c>
      <c r="CU507" s="122" t="e">
        <f ca="1">_xll.BDP($H507,CU$1)</f>
        <v>#NAME?</v>
      </c>
      <c r="CV507" s="122" t="e">
        <f ca="1">_xll.BDP($H507,CV$1)</f>
        <v>#NAME?</v>
      </c>
      <c r="CW507" s="122" t="e">
        <f ca="1">_xll.BDP($H507,CW$1)</f>
        <v>#NAME?</v>
      </c>
      <c r="CX507" s="34"/>
      <c r="CY507" s="34"/>
      <c r="CZ507" s="34"/>
      <c r="DA507" s="34"/>
      <c r="DB507" s="129"/>
      <c r="DC507" s="129"/>
      <c r="DD507" s="129"/>
      <c r="DE507" s="63"/>
      <c r="DF507" s="63"/>
      <c r="DH507" s="67"/>
      <c r="DI507" s="60"/>
      <c r="DJ507" s="60"/>
      <c r="DK507" s="60"/>
      <c r="DL507" s="67"/>
      <c r="DM507" s="60"/>
      <c r="DN507" s="67"/>
      <c r="DO507" s="60"/>
      <c r="DP507" s="63"/>
      <c r="DQ507" s="63"/>
      <c r="DR507" s="63"/>
      <c r="DS507" s="63"/>
      <c r="DT507" s="63"/>
      <c r="DU507" s="63"/>
      <c r="DV507" s="45"/>
      <c r="DW507" s="45"/>
      <c r="DX507" s="45"/>
      <c r="DY507" s="45"/>
      <c r="DZ507" s="45"/>
      <c r="EA507" s="45"/>
      <c r="EB507" s="29"/>
      <c r="EC507" s="45"/>
      <c r="ED507" s="29"/>
    </row>
    <row r="508" spans="1:134" hidden="1" x14ac:dyDescent="0.3">
      <c r="A508" t="str">
        <f t="shared" si="189"/>
        <v>14A</v>
      </c>
      <c r="B508">
        <v>14</v>
      </c>
      <c r="C508" s="31" t="s">
        <v>3295</v>
      </c>
      <c r="D508" s="31">
        <v>6</v>
      </c>
      <c r="E508" s="31">
        <v>2</v>
      </c>
      <c r="F508" s="33" t="s">
        <v>2368</v>
      </c>
      <c r="G508" s="31" t="s">
        <v>2492</v>
      </c>
      <c r="H508" s="24" t="s">
        <v>109</v>
      </c>
      <c r="I508" s="24">
        <v>1461</v>
      </c>
      <c r="J508" s="25" t="str">
        <f t="shared" si="190"/>
        <v>1461YETI US Equity</v>
      </c>
      <c r="K508" s="25" t="s">
        <v>742</v>
      </c>
      <c r="L508" s="25">
        <v>0.71078328739050578</v>
      </c>
      <c r="M508" s="25">
        <v>0.63547646241245093</v>
      </c>
      <c r="N508" s="25">
        <v>0.57846014001828094</v>
      </c>
      <c r="O508" s="25">
        <v>0.56013224901948799</v>
      </c>
      <c r="P508" s="26">
        <v>15.652201595043111</v>
      </c>
      <c r="Q508" s="27">
        <v>12.005047599623959</v>
      </c>
      <c r="R508" s="27">
        <v>15.086639269997413</v>
      </c>
      <c r="S508" s="25">
        <v>19.810343517856534</v>
      </c>
      <c r="T508" s="28">
        <v>20.658002459845715</v>
      </c>
      <c r="U508" s="25">
        <v>-1.2784833788759352E-2</v>
      </c>
      <c r="V508" s="28">
        <v>-8.0746577523081869E-2</v>
      </c>
      <c r="W508" s="28">
        <v>0.53904909514512944</v>
      </c>
      <c r="X508" s="28">
        <v>2.758452337361162E-2</v>
      </c>
      <c r="Y508" s="28">
        <v>19.068297167512121</v>
      </c>
      <c r="Z508" s="28">
        <v>22.771447298100988</v>
      </c>
      <c r="AA508" s="28">
        <v>403631000</v>
      </c>
      <c r="AB508" s="28">
        <v>457924000</v>
      </c>
      <c r="AC508" s="28">
        <v>19820000</v>
      </c>
      <c r="AD508" s="30">
        <v>142762000</v>
      </c>
      <c r="AE508" s="36">
        <v>0.13883246241997171</v>
      </c>
      <c r="AF508" s="66" t="e">
        <f ca="1">_xll.BDP($H508,AF$1)/1000000</f>
        <v>#NAME?</v>
      </c>
      <c r="AG508" s="66" t="e">
        <f ca="1">_xll.BDP($H508,AG$1)</f>
        <v>#NAME?</v>
      </c>
      <c r="AH508" s="67" t="e">
        <f ca="1">_xll.BDP($H508,AH$1)</f>
        <v>#NAME?</v>
      </c>
      <c r="AI508" s="67" t="e">
        <f ca="1">_xll.BDP($H508,AI$1)</f>
        <v>#NAME?</v>
      </c>
      <c r="AJ508" s="67" t="e">
        <f ca="1">_xll.BDP($H508,AJ$1)</f>
        <v>#NAME?</v>
      </c>
      <c r="AK508" s="67" t="e">
        <f ca="1">_xll.BDP($H508,AK$1)</f>
        <v>#NAME?</v>
      </c>
      <c r="AL508" s="67" t="e">
        <f ca="1">_xll.BDP($H508,AL$1)</f>
        <v>#NAME?</v>
      </c>
      <c r="AM508" s="34" t="e">
        <f ca="1">_xll.BDP($H508,AM$1)</f>
        <v>#NAME?</v>
      </c>
      <c r="AN508" s="34" t="e">
        <f ca="1">_xll.BDP($H508,AN$1)</f>
        <v>#NAME?</v>
      </c>
      <c r="AO508" s="34" t="e">
        <f ca="1">_xll.BDP($H508,AO$1)</f>
        <v>#NAME?</v>
      </c>
      <c r="AP508" s="34" t="e">
        <f ca="1">_xll.BDP($H508,AP$1)</f>
        <v>#NAME?</v>
      </c>
      <c r="AQ508" s="129" t="e">
        <v>#VALUE!</v>
      </c>
      <c r="AR508" s="129" t="e">
        <v>#VALUE!</v>
      </c>
      <c r="AS508" s="129" t="e">
        <v>#VALUE!</v>
      </c>
      <c r="AT508" s="63" t="s">
        <v>3612</v>
      </c>
      <c r="AU508" s="63" t="s">
        <v>3612</v>
      </c>
      <c r="AV508" t="str">
        <f t="shared" si="177"/>
        <v>25/10/2018</v>
      </c>
      <c r="AW508" s="67" t="s">
        <v>3317</v>
      </c>
      <c r="AX508" s="60">
        <f t="shared" si="178"/>
        <v>0</v>
      </c>
      <c r="AY508" s="60">
        <f t="shared" ca="1" si="179"/>
        <v>0</v>
      </c>
      <c r="AZ508" s="60">
        <f t="shared" ca="1" si="180"/>
        <v>0</v>
      </c>
      <c r="BA508" s="67">
        <v>0</v>
      </c>
      <c r="BB508" s="60">
        <v>53.218848759054239</v>
      </c>
      <c r="BC508" s="67">
        <v>53.218848759054239</v>
      </c>
      <c r="BD508" s="60" t="e">
        <f ca="1">_xll.BDP($H508,BD$1)</f>
        <v>#NAME?</v>
      </c>
      <c r="BE508" s="60" t="e">
        <f t="shared" ca="1" si="181"/>
        <v>#NAME?</v>
      </c>
      <c r="BF508" s="63">
        <v>191.214</v>
      </c>
      <c r="BG508" s="63">
        <v>238.53300000000002</v>
      </c>
      <c r="BH508" s="63">
        <v>282.286</v>
      </c>
      <c r="BI508" s="63">
        <v>149.696</v>
      </c>
      <c r="BJ508" s="63">
        <v>211.381</v>
      </c>
      <c r="BK508" s="63">
        <v>301</v>
      </c>
      <c r="BL508" s="45">
        <f t="shared" ca="1" si="182"/>
        <v>0</v>
      </c>
      <c r="BM508" s="45">
        <f t="shared" ca="1" si="183"/>
        <v>0</v>
      </c>
      <c r="BN508" s="45">
        <f t="shared" ca="1" si="184"/>
        <v>0</v>
      </c>
      <c r="BO508" s="45">
        <f t="shared" ca="1" si="185"/>
        <v>0</v>
      </c>
      <c r="BP508" s="45">
        <f t="shared" ca="1" si="186"/>
        <v>0</v>
      </c>
      <c r="BQ508" s="45">
        <f t="shared" ca="1" si="187"/>
        <v>0</v>
      </c>
      <c r="BR508" s="29">
        <f t="shared" ca="1" si="188"/>
        <v>0</v>
      </c>
      <c r="CI508" s="125">
        <f t="shared" si="176"/>
        <v>0.71078328739050578</v>
      </c>
      <c r="CJ508">
        <f t="shared" si="191"/>
        <v>0</v>
      </c>
      <c r="CK508">
        <f t="shared" si="192"/>
        <v>0</v>
      </c>
      <c r="CL508">
        <f t="shared" si="193"/>
        <v>0</v>
      </c>
      <c r="CM508">
        <f t="shared" si="194"/>
        <v>0</v>
      </c>
      <c r="CN508">
        <f t="shared" si="195"/>
        <v>0</v>
      </c>
      <c r="CO508">
        <f t="shared" si="196"/>
        <v>0</v>
      </c>
      <c r="CP508">
        <f t="shared" si="197"/>
        <v>1</v>
      </c>
      <c r="CR508" t="e">
        <f ca="1">_xll.BDP($H508,CR$1)</f>
        <v>#NAME?</v>
      </c>
      <c r="CS508" t="e">
        <f ca="1">_xll.BDP($H508,CS$1)</f>
        <v>#NAME?</v>
      </c>
      <c r="CT508" s="121" t="e">
        <f ca="1">_xll.BDP($H508,CT$1)</f>
        <v>#NAME?</v>
      </c>
      <c r="CU508" s="122" t="e">
        <f ca="1">_xll.BDP($H508,CU$1)</f>
        <v>#NAME?</v>
      </c>
      <c r="CV508" s="122" t="e">
        <f ca="1">_xll.BDP($H508,CV$1)</f>
        <v>#NAME?</v>
      </c>
      <c r="CW508" s="122" t="e">
        <f ca="1">_xll.BDP($H508,CW$1)</f>
        <v>#NAME?</v>
      </c>
      <c r="CX508" s="34"/>
      <c r="CY508" s="34"/>
      <c r="CZ508" s="34"/>
      <c r="DA508" s="34"/>
      <c r="DB508" s="129"/>
      <c r="DC508" s="129"/>
      <c r="DD508" s="129"/>
      <c r="DE508" s="63"/>
      <c r="DF508" s="63"/>
      <c r="DH508" s="67"/>
      <c r="DI508" s="60"/>
      <c r="DJ508" s="60"/>
      <c r="DK508" s="60"/>
      <c r="DL508" s="67"/>
      <c r="DM508" s="60"/>
      <c r="DN508" s="67"/>
      <c r="DO508" s="60"/>
      <c r="DP508" s="63"/>
      <c r="DQ508" s="63"/>
      <c r="DR508" s="63"/>
      <c r="DS508" s="63"/>
      <c r="DT508" s="63"/>
      <c r="DU508" s="63"/>
      <c r="DV508" s="45"/>
      <c r="DW508" s="45"/>
      <c r="DX508" s="45"/>
      <c r="DY508" s="45"/>
      <c r="DZ508" s="45"/>
      <c r="EA508" s="45"/>
      <c r="EB508" s="29"/>
      <c r="EC508" s="45"/>
      <c r="ED508" s="29"/>
    </row>
    <row r="509" spans="1:134" hidden="1" x14ac:dyDescent="0.3">
      <c r="A509" t="str">
        <f t="shared" si="189"/>
        <v>14A</v>
      </c>
      <c r="B509">
        <v>14</v>
      </c>
      <c r="C509" s="31" t="s">
        <v>3295</v>
      </c>
      <c r="D509" s="31">
        <v>6</v>
      </c>
      <c r="E509" s="31">
        <v>2</v>
      </c>
      <c r="F509" s="33">
        <v>0.16</v>
      </c>
      <c r="G509" s="31" t="s">
        <v>3002</v>
      </c>
      <c r="H509" s="24" t="s">
        <v>1946</v>
      </c>
      <c r="I509" s="24">
        <v>1462</v>
      </c>
      <c r="J509" s="25" t="str">
        <f t="shared" si="190"/>
        <v>1462KSP ID Equity</v>
      </c>
      <c r="K509" s="25" t="s">
        <v>1947</v>
      </c>
      <c r="L509" s="25">
        <v>0.35637846293308212</v>
      </c>
      <c r="M509" s="25">
        <v>0.3035958124715521</v>
      </c>
      <c r="N509" s="25">
        <v>0.1715841230629917</v>
      </c>
      <c r="O509" s="25">
        <v>0.15596562676591516</v>
      </c>
      <c r="P509" s="26">
        <v>14.599368967731726</v>
      </c>
      <c r="Q509" s="27">
        <v>12.628189407535121</v>
      </c>
      <c r="R509" s="27">
        <v>19.253678482887405</v>
      </c>
      <c r="S509" s="25">
        <v>12.998932969943379</v>
      </c>
      <c r="T509" s="28">
        <v>11.963936745435145</v>
      </c>
      <c r="U509" s="25">
        <v>0.33483098401434652</v>
      </c>
      <c r="V509" s="28">
        <v>1.7685883071908737</v>
      </c>
      <c r="W509" s="28">
        <v>0.44204181529408704</v>
      </c>
      <c r="X509" s="28">
        <v>1.420966592614327E-2</v>
      </c>
      <c r="Y509" s="28">
        <v>18.867016979964021</v>
      </c>
      <c r="Z509" s="28">
        <v>15.75432840806088</v>
      </c>
      <c r="AA509" s="28">
        <v>2636400000</v>
      </c>
      <c r="AB509" s="28">
        <v>5131900000</v>
      </c>
      <c r="AC509" s="28">
        <v>18400000</v>
      </c>
      <c r="AD509" s="30">
        <v>693700000</v>
      </c>
      <c r="AE509" s="36">
        <v>2.6524434193455383E-2</v>
      </c>
      <c r="AF509" s="66" t="e">
        <f ca="1">_xll.BDP($H509,AF$1)/1000000</f>
        <v>#NAME?</v>
      </c>
      <c r="AG509" s="66" t="e">
        <f ca="1">_xll.BDP($H509,AG$1)</f>
        <v>#NAME?</v>
      </c>
      <c r="AH509" s="67" t="e">
        <f ca="1">_xll.BDP($H509,AH$1)</f>
        <v>#NAME?</v>
      </c>
      <c r="AI509" s="67" t="e">
        <f ca="1">_xll.BDP($H509,AI$1)</f>
        <v>#NAME?</v>
      </c>
      <c r="AJ509" s="67" t="e">
        <f ca="1">_xll.BDP($H509,AJ$1)</f>
        <v>#NAME?</v>
      </c>
      <c r="AK509" s="67" t="e">
        <f ca="1">_xll.BDP($H509,AK$1)</f>
        <v>#NAME?</v>
      </c>
      <c r="AL509" s="67" t="e">
        <f ca="1">_xll.BDP($H509,AL$1)</f>
        <v>#NAME?</v>
      </c>
      <c r="AM509" s="34" t="e">
        <f ca="1">_xll.BDP($H509,AM$1)</f>
        <v>#NAME?</v>
      </c>
      <c r="AN509" s="34" t="e">
        <f ca="1">_xll.BDP($H509,AN$1)</f>
        <v>#NAME?</v>
      </c>
      <c r="AO509" s="34" t="e">
        <f ca="1">_xll.BDP($H509,AO$1)</f>
        <v>#NAME?</v>
      </c>
      <c r="AP509" s="34" t="e">
        <f ca="1">_xll.BDP($H509,AP$1)</f>
        <v>#NAME?</v>
      </c>
      <c r="AQ509" s="129">
        <v>0.2108005</v>
      </c>
      <c r="AR509" s="129">
        <v>0.21946449999999998</v>
      </c>
      <c r="AS509" s="129">
        <v>0.1056921</v>
      </c>
      <c r="AT509" s="63" t="s">
        <v>3998</v>
      </c>
      <c r="AU509" s="63" t="s">
        <v>3613</v>
      </c>
      <c r="AV509" t="str">
        <f t="shared" si="177"/>
        <v>16/01/1997</v>
      </c>
      <c r="AW509" s="67">
        <v>0.67987887123679125</v>
      </c>
      <c r="AX509" s="60">
        <f t="shared" si="178"/>
        <v>0.67987887123679125</v>
      </c>
      <c r="AY509" s="60">
        <f t="shared" si="179"/>
        <v>8.2318781061302102E-17</v>
      </c>
      <c r="AZ509" s="60">
        <f t="shared" si="180"/>
        <v>0.67987887123679136</v>
      </c>
      <c r="BA509" s="67">
        <v>14.671105029918104</v>
      </c>
      <c r="BB509" s="60">
        <v>1.7763568394002505E-15</v>
      </c>
      <c r="BC509" s="67">
        <v>14.671105029918106</v>
      </c>
      <c r="BD509" s="60" t="e">
        <f ca="1">_xll.BDP($H509,BD$1)</f>
        <v>#NAME?</v>
      </c>
      <c r="BE509" s="60" t="e">
        <f t="shared" ca="1" si="181"/>
        <v>#NAME?</v>
      </c>
      <c r="BF509" s="63">
        <v>614.83299999999997</v>
      </c>
      <c r="BG509" s="63">
        <v>640.83299999999997</v>
      </c>
      <c r="BH509" s="63">
        <v>710.26700000000005</v>
      </c>
      <c r="BI509" s="63">
        <v>670.07400000000007</v>
      </c>
      <c r="BJ509" s="63">
        <v>657.84299999999996</v>
      </c>
      <c r="BK509" s="63">
        <v>673.572</v>
      </c>
      <c r="BL509" s="45">
        <f t="shared" ca="1" si="182"/>
        <v>0</v>
      </c>
      <c r="BM509" s="45">
        <f t="shared" ca="1" si="183"/>
        <v>0</v>
      </c>
      <c r="BN509" s="45">
        <f t="shared" ca="1" si="184"/>
        <v>0</v>
      </c>
      <c r="BO509" s="45">
        <f t="shared" ca="1" si="185"/>
        <v>0</v>
      </c>
      <c r="BP509" s="45">
        <f t="shared" ca="1" si="186"/>
        <v>0</v>
      </c>
      <c r="BQ509" s="45">
        <f t="shared" ca="1" si="187"/>
        <v>0</v>
      </c>
      <c r="BR509" s="29">
        <f t="shared" ca="1" si="188"/>
        <v>0</v>
      </c>
      <c r="CI509" s="125">
        <f t="shared" si="176"/>
        <v>0.35637846293308212</v>
      </c>
      <c r="CJ509">
        <f t="shared" si="191"/>
        <v>0</v>
      </c>
      <c r="CK509">
        <f t="shared" si="192"/>
        <v>0</v>
      </c>
      <c r="CL509">
        <f t="shared" si="193"/>
        <v>0</v>
      </c>
      <c r="CM509">
        <f t="shared" si="194"/>
        <v>0</v>
      </c>
      <c r="CN509">
        <f t="shared" si="195"/>
        <v>1</v>
      </c>
      <c r="CO509">
        <f t="shared" si="196"/>
        <v>0</v>
      </c>
      <c r="CP509">
        <f t="shared" si="197"/>
        <v>0</v>
      </c>
      <c r="CR509" t="e">
        <f ca="1">_xll.BDP($H509,CR$1)</f>
        <v>#NAME?</v>
      </c>
      <c r="CS509" t="e">
        <f ca="1">_xll.BDP($H509,CS$1)</f>
        <v>#NAME?</v>
      </c>
      <c r="CT509" s="121" t="e">
        <f ca="1">_xll.BDP($H509,CT$1)</f>
        <v>#NAME?</v>
      </c>
      <c r="CU509" s="122" t="e">
        <f ca="1">_xll.BDP($H509,CU$1)</f>
        <v>#NAME?</v>
      </c>
      <c r="CV509" s="122" t="e">
        <f ca="1">_xll.BDP($H509,CV$1)</f>
        <v>#NAME?</v>
      </c>
      <c r="CW509" s="122" t="e">
        <f ca="1">_xll.BDP($H509,CW$1)</f>
        <v>#NAME?</v>
      </c>
      <c r="CX509" s="34"/>
      <c r="CY509" s="34"/>
      <c r="CZ509" s="34"/>
      <c r="DA509" s="34"/>
      <c r="DB509" s="129"/>
      <c r="DC509" s="129"/>
      <c r="DD509" s="129"/>
      <c r="DE509" s="63"/>
      <c r="DF509" s="63"/>
      <c r="DH509" s="67"/>
      <c r="DI509" s="60"/>
      <c r="DJ509" s="60"/>
      <c r="DK509" s="60"/>
      <c r="DL509" s="67"/>
      <c r="DM509" s="60"/>
      <c r="DN509" s="67"/>
      <c r="DO509" s="60"/>
      <c r="DP509" s="63"/>
      <c r="DQ509" s="63"/>
      <c r="DR509" s="63"/>
      <c r="DS509" s="63"/>
      <c r="DT509" s="63"/>
      <c r="DU509" s="63"/>
      <c r="DV509" s="45"/>
      <c r="DW509" s="45"/>
      <c r="DX509" s="45"/>
      <c r="DY509" s="45"/>
      <c r="DZ509" s="45"/>
      <c r="EA509" s="45"/>
      <c r="EB509" s="29"/>
      <c r="EC509" s="45"/>
      <c r="ED509" s="29"/>
    </row>
    <row r="510" spans="1:134" hidden="1" x14ac:dyDescent="0.3">
      <c r="A510" t="str">
        <f t="shared" si="189"/>
        <v>14A</v>
      </c>
      <c r="B510">
        <v>14</v>
      </c>
      <c r="C510" s="31" t="s">
        <v>3295</v>
      </c>
      <c r="D510" s="31">
        <v>6</v>
      </c>
      <c r="E510" s="31">
        <v>1</v>
      </c>
      <c r="F510" s="33">
        <v>0.15</v>
      </c>
      <c r="G510" s="31" t="s">
        <v>2430</v>
      </c>
      <c r="H510" s="24" t="s">
        <v>217</v>
      </c>
      <c r="I510" s="24">
        <v>1463</v>
      </c>
      <c r="J510" s="25" t="str">
        <f t="shared" si="190"/>
        <v>1463SHOO US Equity</v>
      </c>
      <c r="K510" s="25" t="s">
        <v>876</v>
      </c>
      <c r="L510" s="25">
        <v>0.43408871759638379</v>
      </c>
      <c r="M510" s="25">
        <v>0.59553342350593497</v>
      </c>
      <c r="N510" s="25">
        <v>0.32314081738332406</v>
      </c>
      <c r="O510" s="25">
        <v>0.44448250469297956</v>
      </c>
      <c r="P510" s="26">
        <v>23.455475302426287</v>
      </c>
      <c r="Q510" s="27">
        <v>18.068625853413511</v>
      </c>
      <c r="R510" s="27">
        <v>21.527818448465425</v>
      </c>
      <c r="S510" s="25">
        <v>14.669641358119415</v>
      </c>
      <c r="T510" s="28">
        <v>16.428394036029065</v>
      </c>
      <c r="U510" s="25">
        <v>-9.0602405455529181E-2</v>
      </c>
      <c r="V510" s="28">
        <v>-0.3315077967584964</v>
      </c>
      <c r="W510" s="28">
        <v>0.69511526228486598</v>
      </c>
      <c r="X510" s="28" t="e">
        <v>#N/A</v>
      </c>
      <c r="Y510" s="28">
        <v>9.8689052777487127</v>
      </c>
      <c r="Z510" s="28">
        <v>9.5105881968669426</v>
      </c>
      <c r="AA510" s="28">
        <v>494607000</v>
      </c>
      <c r="AB510" s="28">
        <v>662692000</v>
      </c>
      <c r="AC510" s="28">
        <v>24555000</v>
      </c>
      <c r="AD510" s="30">
        <v>274054000</v>
      </c>
      <c r="AE510" s="36">
        <v>8.9599130098447749E-2</v>
      </c>
      <c r="AF510" s="66" t="e">
        <f ca="1">_xll.BDP($H510,AF$1)/1000000</f>
        <v>#NAME?</v>
      </c>
      <c r="AG510" s="66" t="e">
        <f ca="1">_xll.BDP($H510,AG$1)</f>
        <v>#NAME?</v>
      </c>
      <c r="AH510" s="67" t="e">
        <f ca="1">_xll.BDP($H510,AH$1)</f>
        <v>#NAME?</v>
      </c>
      <c r="AI510" s="67" t="e">
        <f ca="1">_xll.BDP($H510,AI$1)</f>
        <v>#NAME?</v>
      </c>
      <c r="AJ510" s="67" t="e">
        <f ca="1">_xll.BDP($H510,AJ$1)</f>
        <v>#NAME?</v>
      </c>
      <c r="AK510" s="67" t="e">
        <f ca="1">_xll.BDP($H510,AK$1)</f>
        <v>#NAME?</v>
      </c>
      <c r="AL510" s="67" t="e">
        <f ca="1">_xll.BDP($H510,AL$1)</f>
        <v>#NAME?</v>
      </c>
      <c r="AM510" s="34" t="e">
        <f ca="1">_xll.BDP($H510,AM$1)</f>
        <v>#NAME?</v>
      </c>
      <c r="AN510" s="34" t="e">
        <f ca="1">_xll.BDP($H510,AN$1)</f>
        <v>#NAME?</v>
      </c>
      <c r="AO510" s="34" t="e">
        <f ca="1">_xll.BDP($H510,AO$1)</f>
        <v>#NAME?</v>
      </c>
      <c r="AP510" s="34" t="e">
        <f ca="1">_xll.BDP($H510,AP$1)</f>
        <v>#NAME?</v>
      </c>
      <c r="AQ510" s="129">
        <v>0.144814</v>
      </c>
      <c r="AR510" s="129">
        <v>6.3330419999999998E-2</v>
      </c>
      <c r="AS510" s="129">
        <v>2.5716079999999999E-2</v>
      </c>
      <c r="AT510" s="63" t="s">
        <v>3998</v>
      </c>
      <c r="AU510" s="63" t="s">
        <v>3614</v>
      </c>
      <c r="AV510" t="str">
        <f t="shared" si="177"/>
        <v>13/12/1993</v>
      </c>
      <c r="AW510" s="67">
        <v>2.5119616440608743</v>
      </c>
      <c r="AX510" s="60">
        <f t="shared" si="178"/>
        <v>2.5119616440608743</v>
      </c>
      <c r="AY510" s="60">
        <f t="shared" si="179"/>
        <v>5.8335837010409337</v>
      </c>
      <c r="AZ510" s="60">
        <f t="shared" si="180"/>
        <v>8.345545345101808</v>
      </c>
      <c r="BA510" s="67">
        <v>28.059586774139532</v>
      </c>
      <c r="BB510" s="60">
        <v>65.163394692183189</v>
      </c>
      <c r="BC510" s="67">
        <v>93.222981466322722</v>
      </c>
      <c r="BD510" s="60" t="e">
        <f ca="1">_xll.BDP($H510,BD$1)</f>
        <v>#NAME?</v>
      </c>
      <c r="BE510" s="60" t="e">
        <f t="shared" ca="1" si="181"/>
        <v>#NAME?</v>
      </c>
      <c r="BF510" s="63">
        <v>182.88900000000001</v>
      </c>
      <c r="BG510" s="63">
        <v>203.11100000000002</v>
      </c>
      <c r="BH510" s="63">
        <v>212.714</v>
      </c>
      <c r="BI510" s="63">
        <v>158.285</v>
      </c>
      <c r="BJ510" s="63">
        <v>206.315</v>
      </c>
      <c r="BK510" s="63">
        <v>224.86799999999999</v>
      </c>
      <c r="BL510" s="45">
        <f t="shared" ca="1" si="182"/>
        <v>0</v>
      </c>
      <c r="BM510" s="45">
        <f t="shared" ca="1" si="183"/>
        <v>0</v>
      </c>
      <c r="BN510" s="45">
        <f t="shared" ca="1" si="184"/>
        <v>0</v>
      </c>
      <c r="BO510" s="45">
        <f t="shared" ca="1" si="185"/>
        <v>0</v>
      </c>
      <c r="BP510" s="45">
        <f t="shared" ca="1" si="186"/>
        <v>0</v>
      </c>
      <c r="BQ510" s="45">
        <f t="shared" ca="1" si="187"/>
        <v>0</v>
      </c>
      <c r="BR510" s="29">
        <f t="shared" ca="1" si="188"/>
        <v>0</v>
      </c>
      <c r="CI510" s="125">
        <f t="shared" si="176"/>
        <v>0.43408871759638379</v>
      </c>
      <c r="CJ510">
        <f t="shared" si="191"/>
        <v>0</v>
      </c>
      <c r="CK510">
        <f t="shared" si="192"/>
        <v>0</v>
      </c>
      <c r="CL510">
        <f t="shared" si="193"/>
        <v>0</v>
      </c>
      <c r="CM510">
        <f t="shared" si="194"/>
        <v>0</v>
      </c>
      <c r="CN510">
        <f t="shared" si="195"/>
        <v>0</v>
      </c>
      <c r="CO510">
        <f t="shared" si="196"/>
        <v>1</v>
      </c>
      <c r="CP510">
        <f t="shared" si="197"/>
        <v>0</v>
      </c>
      <c r="CR510" t="e">
        <f ca="1">_xll.BDP($H510,CR$1)</f>
        <v>#NAME?</v>
      </c>
      <c r="CS510" t="e">
        <f ca="1">_xll.BDP($H510,CS$1)</f>
        <v>#NAME?</v>
      </c>
      <c r="CT510" s="121" t="e">
        <f ca="1">_xll.BDP($H510,CT$1)</f>
        <v>#NAME?</v>
      </c>
      <c r="CU510" s="122" t="e">
        <f ca="1">_xll.BDP($H510,CU$1)</f>
        <v>#NAME?</v>
      </c>
      <c r="CV510" s="122" t="e">
        <f ca="1">_xll.BDP($H510,CV$1)</f>
        <v>#NAME?</v>
      </c>
      <c r="CW510" s="122" t="e">
        <f ca="1">_xll.BDP($H510,CW$1)</f>
        <v>#NAME?</v>
      </c>
      <c r="CX510" s="34"/>
      <c r="CY510" s="34"/>
      <c r="CZ510" s="34"/>
      <c r="DA510" s="34"/>
      <c r="DB510" s="129"/>
      <c r="DC510" s="129"/>
      <c r="DD510" s="129"/>
      <c r="DE510" s="63"/>
      <c r="DF510" s="63"/>
      <c r="DH510" s="67"/>
      <c r="DI510" s="60"/>
      <c r="DJ510" s="60"/>
      <c r="DK510" s="60"/>
      <c r="DL510" s="67"/>
      <c r="DM510" s="60"/>
      <c r="DN510" s="67"/>
      <c r="DO510" s="60"/>
      <c r="DP510" s="63"/>
      <c r="DQ510" s="63"/>
      <c r="DR510" s="63"/>
      <c r="DS510" s="63"/>
      <c r="DT510" s="63"/>
      <c r="DU510" s="63"/>
      <c r="DV510" s="45"/>
      <c r="DW510" s="45"/>
      <c r="DX510" s="45"/>
      <c r="DY510" s="45"/>
      <c r="DZ510" s="45"/>
      <c r="EA510" s="45"/>
      <c r="EB510" s="29"/>
      <c r="EC510" s="45"/>
      <c r="ED510" s="29"/>
    </row>
    <row r="511" spans="1:134" hidden="1" x14ac:dyDescent="0.3">
      <c r="A511" t="str">
        <f t="shared" si="189"/>
        <v>14A</v>
      </c>
      <c r="B511">
        <v>14</v>
      </c>
      <c r="C511" s="31" t="s">
        <v>3295</v>
      </c>
      <c r="D511" s="31">
        <v>6</v>
      </c>
      <c r="E511" s="31">
        <v>6</v>
      </c>
      <c r="F511" s="33">
        <v>0.12</v>
      </c>
      <c r="G511" s="31"/>
      <c r="H511" s="24" t="s">
        <v>1761</v>
      </c>
      <c r="I511" s="24">
        <v>1464</v>
      </c>
      <c r="J511" s="25" t="str">
        <f t="shared" si="190"/>
        <v>1464ULVR LN Equity</v>
      </c>
      <c r="K511" s="25" t="s">
        <v>1762</v>
      </c>
      <c r="L511" s="25">
        <v>0.46833083584987473</v>
      </c>
      <c r="M511" s="25">
        <v>0.40041744938426216</v>
      </c>
      <c r="N511" s="25">
        <v>0.24206322584544554</v>
      </c>
      <c r="O511" s="25">
        <v>0.2105170748836801</v>
      </c>
      <c r="P511" s="26">
        <v>19.724682245104859</v>
      </c>
      <c r="Q511" s="27">
        <v>15.672746630503504</v>
      </c>
      <c r="R511" s="27">
        <v>42.057972485912991</v>
      </c>
      <c r="S511" s="25">
        <v>21.868120546637645</v>
      </c>
      <c r="T511" s="28">
        <v>19.206631931150433</v>
      </c>
      <c r="U511" s="25">
        <v>0.42616004202416391</v>
      </c>
      <c r="V511" s="28">
        <v>1.7857509721916502</v>
      </c>
      <c r="W511" s="28">
        <v>0.27957249805507023</v>
      </c>
      <c r="X511" s="28">
        <v>3.0773739742086751E-2</v>
      </c>
      <c r="Y511" s="28">
        <v>3.2074566591036167</v>
      </c>
      <c r="Z511" s="28">
        <v>8.4707530924420293</v>
      </c>
      <c r="AA511" s="28">
        <v>23955000000</v>
      </c>
      <c r="AB511" s="28">
        <v>45564000000</v>
      </c>
      <c r="AC511" s="28">
        <v>243000000</v>
      </c>
      <c r="AD511" s="30">
        <v>7180000000</v>
      </c>
      <c r="AE511" s="36">
        <v>3.384401114206128E-2</v>
      </c>
      <c r="AF511" s="66" t="e">
        <f ca="1">_xll.BDP($H511,AF$1)/1000000</f>
        <v>#NAME?</v>
      </c>
      <c r="AG511" s="66" t="e">
        <f ca="1">_xll.BDP($H511,AG$1)</f>
        <v>#NAME?</v>
      </c>
      <c r="AH511" s="67" t="e">
        <f ca="1">_xll.BDP($H511,AH$1)</f>
        <v>#NAME?</v>
      </c>
      <c r="AI511" s="67" t="e">
        <f ca="1">_xll.BDP($H511,AI$1)</f>
        <v>#NAME?</v>
      </c>
      <c r="AJ511" s="67" t="e">
        <f ca="1">_xll.BDP($H511,AJ$1)</f>
        <v>#NAME?</v>
      </c>
      <c r="AK511" s="67" t="e">
        <f ca="1">_xll.BDP($H511,AK$1)</f>
        <v>#NAME?</v>
      </c>
      <c r="AL511" s="67" t="e">
        <f ca="1">_xll.BDP($H511,AL$1)</f>
        <v>#NAME?</v>
      </c>
      <c r="AM511" s="34" t="e">
        <f ca="1">_xll.BDP($H511,AM$1)</f>
        <v>#NAME?</v>
      </c>
      <c r="AN511" s="34" t="e">
        <f ca="1">_xll.BDP($H511,AN$1)</f>
        <v>#NAME?</v>
      </c>
      <c r="AO511" s="34" t="e">
        <f ca="1">_xll.BDP($H511,AO$1)</f>
        <v>#NAME?</v>
      </c>
      <c r="AP511" s="34" t="e">
        <f ca="1">_xll.BDP($H511,AP$1)</f>
        <v>#NAME?</v>
      </c>
      <c r="AQ511" s="129">
        <v>9.4956760000000001E-2</v>
      </c>
      <c r="AR511" s="129">
        <v>8.96285E-2</v>
      </c>
      <c r="AS511" s="129">
        <v>3.3741220000000002E-2</v>
      </c>
      <c r="AT511" s="63" t="s">
        <v>3615</v>
      </c>
      <c r="AU511" s="63" t="s">
        <v>3615</v>
      </c>
      <c r="AV511" t="str">
        <f t="shared" si="177"/>
        <v>11/08/1939</v>
      </c>
      <c r="AW511" s="67">
        <v>3.5238095238095237</v>
      </c>
      <c r="AX511" s="60">
        <f t="shared" si="178"/>
        <v>3.5238095238095237</v>
      </c>
      <c r="AY511" s="60">
        <f t="shared" si="179"/>
        <v>1.2263402329942743</v>
      </c>
      <c r="AZ511" s="60">
        <f t="shared" si="180"/>
        <v>4.7501497568037978</v>
      </c>
      <c r="BA511" s="67">
        <v>61.801797666390257</v>
      </c>
      <c r="BB511" s="60">
        <v>21.507981755986307</v>
      </c>
      <c r="BC511" s="67">
        <v>83.309779422376565</v>
      </c>
      <c r="BD511" s="60" t="e">
        <f ca="1">_xll.BDP($H511,BD$1)</f>
        <v>#NAME?</v>
      </c>
      <c r="BE511" s="60" t="e">
        <f t="shared" ca="1" si="181"/>
        <v>#NAME?</v>
      </c>
      <c r="BF511" s="63">
        <v>6620.625</v>
      </c>
      <c r="BG511" s="63">
        <v>7058.9170000000004</v>
      </c>
      <c r="BH511" s="63">
        <v>7468.3180000000002</v>
      </c>
      <c r="BI511" s="63">
        <v>6699.2910000000002</v>
      </c>
      <c r="BJ511" s="63">
        <v>7250.3410000000003</v>
      </c>
      <c r="BK511" s="63">
        <v>7384.7520000000004</v>
      </c>
      <c r="BL511" s="45">
        <f t="shared" ca="1" si="182"/>
        <v>0</v>
      </c>
      <c r="BM511" s="45">
        <f t="shared" ca="1" si="183"/>
        <v>0</v>
      </c>
      <c r="BN511" s="45">
        <f t="shared" ca="1" si="184"/>
        <v>0</v>
      </c>
      <c r="BO511" s="45">
        <f t="shared" ca="1" si="185"/>
        <v>0</v>
      </c>
      <c r="BP511" s="45">
        <f t="shared" ca="1" si="186"/>
        <v>0</v>
      </c>
      <c r="BQ511" s="45">
        <f t="shared" ca="1" si="187"/>
        <v>0</v>
      </c>
      <c r="BR511" s="29">
        <f t="shared" ca="1" si="188"/>
        <v>0</v>
      </c>
      <c r="CI511" s="125">
        <f t="shared" si="176"/>
        <v>0.46833083584987473</v>
      </c>
      <c r="CJ511">
        <f t="shared" si="191"/>
        <v>0</v>
      </c>
      <c r="CK511">
        <f t="shared" si="192"/>
        <v>0</v>
      </c>
      <c r="CL511">
        <f t="shared" si="193"/>
        <v>0</v>
      </c>
      <c r="CM511">
        <f t="shared" si="194"/>
        <v>0</v>
      </c>
      <c r="CN511">
        <f t="shared" si="195"/>
        <v>0</v>
      </c>
      <c r="CO511">
        <f t="shared" si="196"/>
        <v>1</v>
      </c>
      <c r="CP511">
        <f t="shared" si="197"/>
        <v>0</v>
      </c>
      <c r="CR511" t="e">
        <f ca="1">_xll.BDP($H511,CR$1)</f>
        <v>#NAME?</v>
      </c>
      <c r="CS511" t="e">
        <f ca="1">_xll.BDP($H511,CS$1)</f>
        <v>#NAME?</v>
      </c>
      <c r="CT511" s="121" t="e">
        <f ca="1">_xll.BDP($H511,CT$1)</f>
        <v>#NAME?</v>
      </c>
      <c r="CU511" s="122" t="e">
        <f ca="1">_xll.BDP($H511,CU$1)</f>
        <v>#NAME?</v>
      </c>
      <c r="CV511" s="122" t="e">
        <f ca="1">_xll.BDP($H511,CV$1)</f>
        <v>#NAME?</v>
      </c>
      <c r="CW511" s="122" t="e">
        <f ca="1">_xll.BDP($H511,CW$1)</f>
        <v>#NAME?</v>
      </c>
      <c r="CX511" s="34"/>
      <c r="CY511" s="34"/>
      <c r="CZ511" s="34"/>
      <c r="DA511" s="34"/>
      <c r="DB511" s="129"/>
      <c r="DC511" s="129"/>
      <c r="DD511" s="129"/>
      <c r="DE511" s="63"/>
      <c r="DF511" s="63"/>
      <c r="DH511" s="67"/>
      <c r="DI511" s="60"/>
      <c r="DJ511" s="60"/>
      <c r="DK511" s="60"/>
      <c r="DL511" s="67"/>
      <c r="DM511" s="60"/>
      <c r="DN511" s="67"/>
      <c r="DO511" s="60"/>
      <c r="DP511" s="63"/>
      <c r="DQ511" s="63"/>
      <c r="DR511" s="63"/>
      <c r="DS511" s="63"/>
      <c r="DT511" s="63"/>
      <c r="DU511" s="63"/>
      <c r="DV511" s="45"/>
      <c r="DW511" s="45"/>
      <c r="DX511" s="45"/>
      <c r="DY511" s="45"/>
      <c r="DZ511" s="45"/>
      <c r="EA511" s="45"/>
      <c r="EB511" s="29"/>
      <c r="EC511" s="45"/>
      <c r="ED511" s="29"/>
    </row>
    <row r="512" spans="1:134" hidden="1" x14ac:dyDescent="0.3">
      <c r="A512" t="str">
        <f t="shared" si="189"/>
        <v>14A</v>
      </c>
      <c r="B512">
        <v>14</v>
      </c>
      <c r="C512" s="31" t="s">
        <v>3295</v>
      </c>
      <c r="D512" s="31">
        <v>6</v>
      </c>
      <c r="E512" s="31">
        <v>6</v>
      </c>
      <c r="F512" s="33">
        <v>0.15</v>
      </c>
      <c r="G512" s="31" t="s">
        <v>2547</v>
      </c>
      <c r="H512" s="24" t="s">
        <v>276</v>
      </c>
      <c r="I512" s="24">
        <v>1465</v>
      </c>
      <c r="J512" s="25" t="str">
        <f t="shared" si="190"/>
        <v>1465TPB US Equity</v>
      </c>
      <c r="K512" s="25" t="s">
        <v>952</v>
      </c>
      <c r="L512" s="25">
        <v>0.31964165344591539</v>
      </c>
      <c r="M512" s="25">
        <v>0.28507157183284337</v>
      </c>
      <c r="N512" s="25">
        <v>0.18588001608445162</v>
      </c>
      <c r="O512" s="25">
        <v>0.19419833469418313</v>
      </c>
      <c r="P512" s="26">
        <v>8.5885779531364417</v>
      </c>
      <c r="Q512" s="27">
        <v>5.670442581959712</v>
      </c>
      <c r="R512" s="27">
        <v>6.6381216693587044</v>
      </c>
      <c r="S512" s="25">
        <v>19.595675219324203</v>
      </c>
      <c r="T512" s="28">
        <v>21.894976783859782</v>
      </c>
      <c r="U512" s="25">
        <v>0.71214120323929064</v>
      </c>
      <c r="V512" s="28">
        <v>5.5279406375961884</v>
      </c>
      <c r="W512" s="28">
        <v>0.2141961616356447</v>
      </c>
      <c r="X512" s="28">
        <v>4.5110155565832588E-2</v>
      </c>
      <c r="Y512" s="28">
        <v>7.6224816764386016</v>
      </c>
      <c r="Z512" s="28">
        <v>-20.898795837773843</v>
      </c>
      <c r="AA512" s="28">
        <v>291176000</v>
      </c>
      <c r="AB512" s="28">
        <v>427429000</v>
      </c>
      <c r="AC512" s="28">
        <v>7518000</v>
      </c>
      <c r="AD512" s="30">
        <v>32617000</v>
      </c>
      <c r="AE512" s="36">
        <v>0.23049330103933532</v>
      </c>
      <c r="AF512" s="66" t="e">
        <f ca="1">_xll.BDP($H512,AF$1)/1000000</f>
        <v>#NAME?</v>
      </c>
      <c r="AG512" s="66" t="e">
        <f ca="1">_xll.BDP($H512,AG$1)</f>
        <v>#NAME?</v>
      </c>
      <c r="AH512" s="67" t="e">
        <f ca="1">_xll.BDP($H512,AH$1)</f>
        <v>#NAME?</v>
      </c>
      <c r="AI512" s="67" t="e">
        <f ca="1">_xll.BDP($H512,AI$1)</f>
        <v>#NAME?</v>
      </c>
      <c r="AJ512" s="67" t="e">
        <f ca="1">_xll.BDP($H512,AJ$1)</f>
        <v>#NAME?</v>
      </c>
      <c r="AK512" s="67" t="e">
        <f ca="1">_xll.BDP($H512,AK$1)</f>
        <v>#NAME?</v>
      </c>
      <c r="AL512" s="67" t="e">
        <f ca="1">_xll.BDP($H512,AL$1)</f>
        <v>#NAME?</v>
      </c>
      <c r="AM512" s="34" t="e">
        <f ca="1">_xll.BDP($H512,AM$1)</f>
        <v>#NAME?</v>
      </c>
      <c r="AN512" s="34" t="e">
        <f ca="1">_xll.BDP($H512,AN$1)</f>
        <v>#NAME?</v>
      </c>
      <c r="AO512" s="34" t="e">
        <f ca="1">_xll.BDP($H512,AO$1)</f>
        <v>#NAME?</v>
      </c>
      <c r="AP512" s="34" t="e">
        <f ca="1">_xll.BDP($H512,AP$1)</f>
        <v>#NAME?</v>
      </c>
      <c r="AQ512" s="129" t="e">
        <v>#VALUE!</v>
      </c>
      <c r="AR512" s="129" t="e">
        <v>#VALUE!</v>
      </c>
      <c r="AS512" s="129">
        <v>3.0915119999999997E-2</v>
      </c>
      <c r="AT512" s="63" t="s">
        <v>3616</v>
      </c>
      <c r="AU512" s="63" t="s">
        <v>3616</v>
      </c>
      <c r="AV512" t="str">
        <f t="shared" si="177"/>
        <v>11/05/2016</v>
      </c>
      <c r="AW512" s="67">
        <v>1.0801827605453129</v>
      </c>
      <c r="AX512" s="60">
        <f t="shared" si="178"/>
        <v>1.0801827605453129</v>
      </c>
      <c r="AY512" s="60">
        <f t="shared" si="179"/>
        <v>7.571055944125245</v>
      </c>
      <c r="AZ512" s="60">
        <f t="shared" si="180"/>
        <v>8.6512387046705577</v>
      </c>
      <c r="BA512" s="67">
        <v>8.7036613539819392</v>
      </c>
      <c r="BB512" s="60">
        <v>61.004405399371166</v>
      </c>
      <c r="BC512" s="67">
        <v>69.708066753353108</v>
      </c>
      <c r="BD512" s="60" t="e">
        <f ca="1">_xll.BDP($H512,BD$1)</f>
        <v>#NAME?</v>
      </c>
      <c r="BE512" s="60" t="e">
        <f t="shared" ca="1" si="181"/>
        <v>#NAME?</v>
      </c>
      <c r="BF512" s="63">
        <v>42.85</v>
      </c>
      <c r="BG512" s="63">
        <v>51.4</v>
      </c>
      <c r="BH512" s="63" t="s">
        <v>3317</v>
      </c>
      <c r="BI512" s="63">
        <v>49.006</v>
      </c>
      <c r="BJ512" s="63">
        <v>59.472999999999999</v>
      </c>
      <c r="BK512" s="63">
        <v>90.745000000000005</v>
      </c>
      <c r="BL512" s="45">
        <f t="shared" ca="1" si="182"/>
        <v>0</v>
      </c>
      <c r="BM512" s="45">
        <f t="shared" ca="1" si="183"/>
        <v>0</v>
      </c>
      <c r="BN512" s="45">
        <f t="shared" ca="1" si="184"/>
        <v>0</v>
      </c>
      <c r="BO512" s="45">
        <f t="shared" ca="1" si="185"/>
        <v>0</v>
      </c>
      <c r="BP512" s="45">
        <f t="shared" ca="1" si="186"/>
        <v>0</v>
      </c>
      <c r="BQ512" s="45">
        <f t="shared" ca="1" si="187"/>
        <v>0</v>
      </c>
      <c r="BR512" s="29">
        <f t="shared" ca="1" si="188"/>
        <v>0</v>
      </c>
      <c r="CI512" s="125">
        <f t="shared" ref="CI512:CI575" si="198">IFERROR(L512,M512)</f>
        <v>0.31964165344591539</v>
      </c>
      <c r="CJ512">
        <f t="shared" si="191"/>
        <v>0</v>
      </c>
      <c r="CK512">
        <f t="shared" si="192"/>
        <v>0</v>
      </c>
      <c r="CL512">
        <f t="shared" si="193"/>
        <v>0</v>
      </c>
      <c r="CM512">
        <f t="shared" si="194"/>
        <v>0</v>
      </c>
      <c r="CN512">
        <f t="shared" si="195"/>
        <v>1</v>
      </c>
      <c r="CO512">
        <f t="shared" si="196"/>
        <v>0</v>
      </c>
      <c r="CP512">
        <f t="shared" si="197"/>
        <v>0</v>
      </c>
      <c r="CR512" t="e">
        <f ca="1">_xll.BDP($H512,CR$1)</f>
        <v>#NAME?</v>
      </c>
      <c r="CS512" t="e">
        <f ca="1">_xll.BDP($H512,CS$1)</f>
        <v>#NAME?</v>
      </c>
      <c r="CT512" s="121" t="e">
        <f ca="1">_xll.BDP($H512,CT$1)</f>
        <v>#NAME?</v>
      </c>
      <c r="CU512" s="122" t="e">
        <f ca="1">_xll.BDP($H512,CU$1)</f>
        <v>#NAME?</v>
      </c>
      <c r="CV512" s="122" t="e">
        <f ca="1">_xll.BDP($H512,CV$1)</f>
        <v>#NAME?</v>
      </c>
      <c r="CW512" s="122" t="e">
        <f ca="1">_xll.BDP($H512,CW$1)</f>
        <v>#NAME?</v>
      </c>
      <c r="CX512" s="34"/>
      <c r="CY512" s="34"/>
      <c r="CZ512" s="34"/>
      <c r="DA512" s="34"/>
      <c r="DB512" s="129"/>
      <c r="DC512" s="129"/>
      <c r="DD512" s="129"/>
      <c r="DE512" s="63"/>
      <c r="DF512" s="63"/>
      <c r="DH512" s="67"/>
      <c r="DI512" s="60"/>
      <c r="DJ512" s="60"/>
      <c r="DK512" s="60"/>
      <c r="DL512" s="67"/>
      <c r="DM512" s="60"/>
      <c r="DN512" s="67"/>
      <c r="DO512" s="60"/>
      <c r="DP512" s="63"/>
      <c r="DQ512" s="63"/>
      <c r="DR512" s="63"/>
      <c r="DS512" s="63"/>
      <c r="DT512" s="63"/>
      <c r="DU512" s="63"/>
      <c r="DV512" s="45"/>
      <c r="DW512" s="45"/>
      <c r="DX512" s="45"/>
      <c r="DY512" s="45"/>
      <c r="DZ512" s="45"/>
      <c r="EA512" s="45"/>
      <c r="EB512" s="29"/>
      <c r="EC512" s="45"/>
      <c r="ED512" s="29"/>
    </row>
    <row r="513" spans="1:134" hidden="1" x14ac:dyDescent="0.3">
      <c r="A513" t="str">
        <f t="shared" si="189"/>
        <v>14A</v>
      </c>
      <c r="B513">
        <v>14</v>
      </c>
      <c r="C513" s="31" t="s">
        <v>3295</v>
      </c>
      <c r="D513" s="31">
        <v>7</v>
      </c>
      <c r="E513" s="31">
        <v>3</v>
      </c>
      <c r="F513" s="33">
        <v>0.12</v>
      </c>
      <c r="G513" s="31" t="s">
        <v>2978</v>
      </c>
      <c r="H513" s="24" t="s">
        <v>1417</v>
      </c>
      <c r="I513" s="24">
        <v>1466</v>
      </c>
      <c r="J513" s="25" t="str">
        <f t="shared" si="190"/>
        <v>1466AM FP Equity</v>
      </c>
      <c r="K513" s="25" t="s">
        <v>1418</v>
      </c>
      <c r="L513" s="25">
        <v>-4.0566477122843789</v>
      </c>
      <c r="M513" s="25">
        <v>-0.17703899479542362</v>
      </c>
      <c r="N513" s="25">
        <v>4.2758525711338162</v>
      </c>
      <c r="O513" s="25">
        <v>-0.18048622079206458</v>
      </c>
      <c r="P513" s="26">
        <v>8.6681997014136059</v>
      </c>
      <c r="Q513" s="27">
        <v>7.2196098076729829</v>
      </c>
      <c r="R513" s="27">
        <v>14.026157399576459</v>
      </c>
      <c r="S513" s="25">
        <v>11.711841761833156</v>
      </c>
      <c r="T513" s="28">
        <v>11.308050341903414</v>
      </c>
      <c r="U513" s="25">
        <v>-0.33628859409717443</v>
      </c>
      <c r="V513" s="28">
        <v>-10.622852282152994</v>
      </c>
      <c r="W513" s="28">
        <v>0.25653423389824348</v>
      </c>
      <c r="X513" s="28">
        <v>2.1149192075071033E-2</v>
      </c>
      <c r="Y513" s="28">
        <v>8.4082641996000707</v>
      </c>
      <c r="Z513" s="28">
        <v>15.1992826889628</v>
      </c>
      <c r="AA513" s="28">
        <v>-3453307000</v>
      </c>
      <c r="AB513" s="28">
        <v>-3387350000</v>
      </c>
      <c r="AC513" s="28" t="e">
        <v>#N/A</v>
      </c>
      <c r="AD513" s="30">
        <v>2365351000</v>
      </c>
      <c r="AE513" s="36">
        <v>0</v>
      </c>
      <c r="AF513" s="66" t="e">
        <f ca="1">_xll.BDP($H513,AF$1)/1000000</f>
        <v>#NAME?</v>
      </c>
      <c r="AG513" s="66" t="e">
        <f ca="1">_xll.BDP($H513,AG$1)</f>
        <v>#NAME?</v>
      </c>
      <c r="AH513" s="67" t="e">
        <f ca="1">_xll.BDP($H513,AH$1)</f>
        <v>#NAME?</v>
      </c>
      <c r="AI513" s="67" t="e">
        <f ca="1">_xll.BDP($H513,AI$1)</f>
        <v>#NAME?</v>
      </c>
      <c r="AJ513" s="67" t="e">
        <f ca="1">_xll.BDP($H513,AJ$1)</f>
        <v>#NAME?</v>
      </c>
      <c r="AK513" s="67" t="e">
        <f ca="1">_xll.BDP($H513,AK$1)</f>
        <v>#NAME?</v>
      </c>
      <c r="AL513" s="67" t="e">
        <f ca="1">_xll.BDP($H513,AL$1)</f>
        <v>#NAME?</v>
      </c>
      <c r="AM513" s="34" t="e">
        <f ca="1">_xll.BDP($H513,AM$1)</f>
        <v>#NAME?</v>
      </c>
      <c r="AN513" s="34" t="e">
        <f ca="1">_xll.BDP($H513,AN$1)</f>
        <v>#NAME?</v>
      </c>
      <c r="AO513" s="34" t="e">
        <f ca="1">_xll.BDP($H513,AO$1)</f>
        <v>#NAME?</v>
      </c>
      <c r="AP513" s="34" t="e">
        <f ca="1">_xll.BDP($H513,AP$1)</f>
        <v>#NAME?</v>
      </c>
      <c r="AQ513" s="129">
        <v>0.1105763</v>
      </c>
      <c r="AR513" s="129">
        <v>0.102341</v>
      </c>
      <c r="AS513" s="129">
        <v>7.9049339999999996E-2</v>
      </c>
      <c r="AT513" s="63" t="s">
        <v>3998</v>
      </c>
      <c r="AU513" s="63" t="s">
        <v>3317</v>
      </c>
      <c r="AV513" t="str">
        <f t="shared" si="177"/>
        <v>#N/A N/A</v>
      </c>
      <c r="AW513" s="67">
        <v>1.7281105990783412</v>
      </c>
      <c r="AX513" s="60">
        <f t="shared" si="178"/>
        <v>1.7281105990783412</v>
      </c>
      <c r="AY513" s="60">
        <f t="shared" si="179"/>
        <v>0</v>
      </c>
      <c r="AZ513" s="60">
        <f t="shared" si="180"/>
        <v>1.7281105990783412</v>
      </c>
      <c r="BA513" s="67">
        <v>29.46637546052207</v>
      </c>
      <c r="BB513" s="60">
        <v>0</v>
      </c>
      <c r="BC513" s="67">
        <v>29.46637546052207</v>
      </c>
      <c r="BD513" s="60" t="e">
        <f ca="1">_xll.BDP($H513,BD$1)</f>
        <v>#NAME?</v>
      </c>
      <c r="BE513" s="60" t="e">
        <f t="shared" ca="1" si="181"/>
        <v>#NAME?</v>
      </c>
      <c r="BF513" s="63">
        <v>887.72699999999998</v>
      </c>
      <c r="BG513" s="63">
        <v>1008.727</v>
      </c>
      <c r="BH513" s="63">
        <v>1210.1000000000001</v>
      </c>
      <c r="BI513" s="63">
        <v>698.52800000000002</v>
      </c>
      <c r="BJ513" s="63">
        <v>319.86500000000001</v>
      </c>
      <c r="BK513" s="63">
        <v>273.60200000000003</v>
      </c>
      <c r="BL513" s="45">
        <f t="shared" ca="1" si="182"/>
        <v>0</v>
      </c>
      <c r="BM513" s="45">
        <f t="shared" ca="1" si="183"/>
        <v>0</v>
      </c>
      <c r="BN513" s="45">
        <f t="shared" ca="1" si="184"/>
        <v>0</v>
      </c>
      <c r="BO513" s="45">
        <f t="shared" ca="1" si="185"/>
        <v>0</v>
      </c>
      <c r="BP513" s="45">
        <f t="shared" ca="1" si="186"/>
        <v>0</v>
      </c>
      <c r="BQ513" s="45">
        <f t="shared" ca="1" si="187"/>
        <v>0</v>
      </c>
      <c r="BR513" s="29">
        <f t="shared" ca="1" si="188"/>
        <v>0</v>
      </c>
      <c r="CI513" s="125">
        <f t="shared" si="198"/>
        <v>-4.0566477122843789</v>
      </c>
      <c r="CJ513">
        <f t="shared" si="191"/>
        <v>0</v>
      </c>
      <c r="CK513">
        <f t="shared" si="192"/>
        <v>0</v>
      </c>
      <c r="CL513">
        <f t="shared" si="193"/>
        <v>0</v>
      </c>
      <c r="CM513">
        <f t="shared" si="194"/>
        <v>0</v>
      </c>
      <c r="CN513">
        <f t="shared" si="195"/>
        <v>0</v>
      </c>
      <c r="CO513">
        <f t="shared" si="196"/>
        <v>0</v>
      </c>
      <c r="CP513">
        <f t="shared" si="197"/>
        <v>1</v>
      </c>
      <c r="CR513" t="e">
        <f ca="1">_xll.BDP($H513,CR$1)</f>
        <v>#NAME?</v>
      </c>
      <c r="CS513" t="e">
        <f ca="1">_xll.BDP($H513,CS$1)</f>
        <v>#NAME?</v>
      </c>
      <c r="CT513" s="121" t="e">
        <f ca="1">_xll.BDP($H513,CT$1)</f>
        <v>#NAME?</v>
      </c>
      <c r="CU513" s="122" t="e">
        <f ca="1">_xll.BDP($H513,CU$1)</f>
        <v>#NAME?</v>
      </c>
      <c r="CV513" s="122" t="e">
        <f ca="1">_xll.BDP($H513,CV$1)</f>
        <v>#NAME?</v>
      </c>
      <c r="CW513" s="122" t="e">
        <f ca="1">_xll.BDP($H513,CW$1)</f>
        <v>#NAME?</v>
      </c>
      <c r="CX513" s="34"/>
      <c r="CY513" s="34"/>
      <c r="CZ513" s="34"/>
      <c r="DA513" s="34"/>
      <c r="DB513" s="129"/>
      <c r="DC513" s="129"/>
      <c r="DD513" s="129"/>
      <c r="DE513" s="63"/>
      <c r="DF513" s="63"/>
      <c r="DH513" s="67"/>
      <c r="DI513" s="60"/>
      <c r="DJ513" s="60"/>
      <c r="DK513" s="60"/>
      <c r="DL513" s="67"/>
      <c r="DM513" s="60"/>
      <c r="DN513" s="67"/>
      <c r="DO513" s="60"/>
      <c r="DP513" s="63"/>
      <c r="DQ513" s="63"/>
      <c r="DR513" s="63"/>
      <c r="DS513" s="63"/>
      <c r="DT513" s="63"/>
      <c r="DU513" s="63"/>
      <c r="DV513" s="45"/>
      <c r="DW513" s="45"/>
      <c r="DX513" s="45"/>
      <c r="DY513" s="45"/>
      <c r="DZ513" s="45"/>
      <c r="EA513" s="45"/>
      <c r="EB513" s="29"/>
      <c r="EC513" s="45"/>
      <c r="ED513" s="29"/>
    </row>
    <row r="514" spans="1:134" hidden="1" x14ac:dyDescent="0.3">
      <c r="A514" t="str">
        <f t="shared" si="189"/>
        <v>10B</v>
      </c>
      <c r="B514">
        <v>10</v>
      </c>
      <c r="C514" s="31" t="s">
        <v>3296</v>
      </c>
      <c r="D514" s="31">
        <v>7</v>
      </c>
      <c r="E514" s="31">
        <v>1</v>
      </c>
      <c r="F514" s="33">
        <v>0.18</v>
      </c>
      <c r="G514" s="31" t="s">
        <v>4941</v>
      </c>
      <c r="H514" s="24" t="s">
        <v>225</v>
      </c>
      <c r="I514" s="24">
        <v>1467</v>
      </c>
      <c r="J514" s="25" t="str">
        <f t="shared" si="190"/>
        <v>1467WIRE US Equity</v>
      </c>
      <c r="K514" s="25" t="s">
        <v>888</v>
      </c>
      <c r="L514" s="25">
        <v>0.41615608462921039</v>
      </c>
      <c r="M514" s="25">
        <v>0.84091115871663613</v>
      </c>
      <c r="N514" s="25">
        <v>0.41615608462921039</v>
      </c>
      <c r="O514" s="25">
        <v>0.84091115871663613</v>
      </c>
      <c r="P514" s="26">
        <v>41.943531076137795</v>
      </c>
      <c r="Q514" s="27">
        <v>32.426585950248707</v>
      </c>
      <c r="R514" s="27">
        <v>33.719653524562915</v>
      </c>
      <c r="S514" s="25">
        <v>16.844327552330576</v>
      </c>
      <c r="T514" s="28">
        <v>31.191974959859888</v>
      </c>
      <c r="U514" s="25">
        <v>-0.33177512285253374</v>
      </c>
      <c r="V514" s="28">
        <v>-0.90186926616345986</v>
      </c>
      <c r="W514" s="28">
        <v>0.89274182610212049</v>
      </c>
      <c r="X514" s="28" t="e">
        <v>#N/A</v>
      </c>
      <c r="Y514" s="28">
        <v>21.463460883600771</v>
      </c>
      <c r="Z514" s="28">
        <v>55.073804658722025</v>
      </c>
      <c r="AA514" s="28">
        <v>1088108999.9999998</v>
      </c>
      <c r="AB514" s="28">
        <v>1088108999.9999998</v>
      </c>
      <c r="AC514" s="28" t="e">
        <v>#N/A</v>
      </c>
      <c r="AD514" s="30" t="e">
        <v>#N/A</v>
      </c>
      <c r="AE514" s="36">
        <v>0</v>
      </c>
      <c r="AF514" s="66" t="e">
        <f ca="1">_xll.BDP($H514,AF$1)/1000000</f>
        <v>#NAME?</v>
      </c>
      <c r="AG514" s="66" t="e">
        <f ca="1">_xll.BDP($H514,AG$1)</f>
        <v>#NAME?</v>
      </c>
      <c r="AH514" s="67" t="e">
        <f ca="1">_xll.BDP($H514,AH$1)</f>
        <v>#NAME?</v>
      </c>
      <c r="AI514" s="67" t="e">
        <f ca="1">_xll.BDP($H514,AI$1)</f>
        <v>#NAME?</v>
      </c>
      <c r="AJ514" s="67" t="e">
        <f ca="1">_xll.BDP($H514,AJ$1)</f>
        <v>#NAME?</v>
      </c>
      <c r="AK514" s="67" t="e">
        <f ca="1">_xll.BDP($H514,AK$1)</f>
        <v>#NAME?</v>
      </c>
      <c r="AL514" s="67" t="e">
        <f ca="1">_xll.BDP($H514,AL$1)</f>
        <v>#NAME?</v>
      </c>
      <c r="AM514" s="34" t="e">
        <f ca="1">_xll.BDP($H514,AM$1)</f>
        <v>#NAME?</v>
      </c>
      <c r="AN514" s="34" t="e">
        <f ca="1">_xll.BDP($H514,AN$1)</f>
        <v>#NAME?</v>
      </c>
      <c r="AO514" s="34" t="e">
        <f ca="1">_xll.BDP($H514,AO$1)</f>
        <v>#NAME?</v>
      </c>
      <c r="AP514" s="34" t="e">
        <f ca="1">_xll.BDP($H514,AP$1)</f>
        <v>#NAME?</v>
      </c>
      <c r="AQ514" s="129">
        <v>0.18417280000000003</v>
      </c>
      <c r="AR514" s="129">
        <v>0.1905125</v>
      </c>
      <c r="AS514" s="129">
        <v>0.27785660000000001</v>
      </c>
      <c r="AT514" s="63" t="s">
        <v>3998</v>
      </c>
      <c r="AU514" s="63" t="s">
        <v>3617</v>
      </c>
      <c r="AV514" t="str">
        <f t="shared" si="177"/>
        <v>16/07/1992</v>
      </c>
      <c r="AW514" s="67">
        <v>5.0131594317496336E-2</v>
      </c>
      <c r="AX514" s="60">
        <f t="shared" si="178"/>
        <v>5.0131594317496336E-2</v>
      </c>
      <c r="AY514" s="60">
        <f t="shared" si="179"/>
        <v>7.9612328884358385</v>
      </c>
      <c r="AZ514" s="60">
        <f t="shared" si="180"/>
        <v>8.0113644827533346</v>
      </c>
      <c r="BA514" s="67">
        <v>0.21351803533094377</v>
      </c>
      <c r="BB514" s="60">
        <v>33.908093853652836</v>
      </c>
      <c r="BC514" s="67">
        <v>34.121611888983779</v>
      </c>
      <c r="BD514" s="60" t="e">
        <f ca="1">_xll.BDP($H514,BD$1)</f>
        <v>#NAME?</v>
      </c>
      <c r="BE514" s="60" t="e">
        <f t="shared" ca="1" si="181"/>
        <v>#NAME?</v>
      </c>
      <c r="BF514" s="63">
        <v>370</v>
      </c>
      <c r="BG514" s="63">
        <v>287</v>
      </c>
      <c r="BH514" s="63" t="s">
        <v>3317</v>
      </c>
      <c r="BI514" s="63">
        <v>15.23</v>
      </c>
      <c r="BJ514" s="63">
        <v>10.43</v>
      </c>
      <c r="BK514" s="63" t="s">
        <v>3317</v>
      </c>
      <c r="BL514" s="45">
        <f t="shared" ca="1" si="182"/>
        <v>0</v>
      </c>
      <c r="BM514" s="45">
        <f t="shared" ca="1" si="183"/>
        <v>0</v>
      </c>
      <c r="BN514" s="45">
        <f t="shared" ca="1" si="184"/>
        <v>0</v>
      </c>
      <c r="BO514" s="45">
        <f t="shared" ca="1" si="185"/>
        <v>0</v>
      </c>
      <c r="BP514" s="45">
        <f t="shared" ca="1" si="186"/>
        <v>0</v>
      </c>
      <c r="BQ514" s="45">
        <f t="shared" ca="1" si="187"/>
        <v>0</v>
      </c>
      <c r="BR514" s="29">
        <f t="shared" ca="1" si="188"/>
        <v>0</v>
      </c>
      <c r="CI514" s="125">
        <f t="shared" si="198"/>
        <v>0.41615608462921039</v>
      </c>
      <c r="CJ514">
        <f t="shared" si="191"/>
        <v>0</v>
      </c>
      <c r="CK514">
        <f t="shared" si="192"/>
        <v>0</v>
      </c>
      <c r="CL514">
        <f t="shared" si="193"/>
        <v>0</v>
      </c>
      <c r="CM514">
        <f t="shared" si="194"/>
        <v>0</v>
      </c>
      <c r="CN514">
        <f t="shared" si="195"/>
        <v>0</v>
      </c>
      <c r="CO514">
        <f t="shared" si="196"/>
        <v>1</v>
      </c>
      <c r="CP514">
        <f t="shared" si="197"/>
        <v>0</v>
      </c>
      <c r="CR514" t="e">
        <f ca="1">_xll.BDP($H514,CR$1)</f>
        <v>#NAME?</v>
      </c>
      <c r="CS514" t="e">
        <f ca="1">_xll.BDP($H514,CS$1)</f>
        <v>#NAME?</v>
      </c>
      <c r="CT514" s="121" t="e">
        <f ca="1">_xll.BDP($H514,CT$1)</f>
        <v>#NAME?</v>
      </c>
      <c r="CU514" s="122" t="e">
        <f ca="1">_xll.BDP($H514,CU$1)</f>
        <v>#NAME?</v>
      </c>
      <c r="CV514" s="122" t="e">
        <f ca="1">_xll.BDP($H514,CV$1)</f>
        <v>#NAME?</v>
      </c>
      <c r="CW514" s="122" t="e">
        <f ca="1">_xll.BDP($H514,CW$1)</f>
        <v>#NAME?</v>
      </c>
      <c r="CX514" s="34"/>
      <c r="CY514" s="34"/>
      <c r="CZ514" s="34"/>
      <c r="DA514" s="34"/>
      <c r="DB514" s="129"/>
      <c r="DC514" s="129"/>
      <c r="DD514" s="129"/>
      <c r="DE514" s="63"/>
      <c r="DF514" s="63"/>
      <c r="DH514" s="67"/>
      <c r="DI514" s="60"/>
      <c r="DJ514" s="60"/>
      <c r="DK514" s="60"/>
      <c r="DL514" s="67"/>
      <c r="DM514" s="60"/>
      <c r="DN514" s="67"/>
      <c r="DO514" s="60"/>
      <c r="DP514" s="63"/>
      <c r="DQ514" s="63"/>
      <c r="DR514" s="63"/>
      <c r="DS514" s="63"/>
      <c r="DT514" s="63"/>
      <c r="DU514" s="63"/>
      <c r="DV514" s="45"/>
      <c r="DW514" s="45"/>
      <c r="DX514" s="45"/>
      <c r="DY514" s="45"/>
      <c r="DZ514" s="45"/>
      <c r="EA514" s="45"/>
      <c r="EB514" s="29"/>
      <c r="EC514" s="45"/>
      <c r="ED514" s="29"/>
    </row>
    <row r="515" spans="1:134" hidden="1" x14ac:dyDescent="0.3">
      <c r="A515" t="str">
        <f t="shared" si="189"/>
        <v>14A</v>
      </c>
      <c r="B515">
        <v>14</v>
      </c>
      <c r="C515" s="31" t="s">
        <v>3295</v>
      </c>
      <c r="D515" s="31">
        <v>7</v>
      </c>
      <c r="E515" s="31">
        <v>1</v>
      </c>
      <c r="F515" s="33">
        <v>0.15</v>
      </c>
      <c r="G515" s="31" t="s">
        <v>3015</v>
      </c>
      <c r="H515" s="24" t="s">
        <v>41</v>
      </c>
      <c r="I515" s="24">
        <v>1468</v>
      </c>
      <c r="J515" s="25" t="str">
        <f t="shared" si="190"/>
        <v>1468NVEC US Equity</v>
      </c>
      <c r="K515" s="25" t="s">
        <v>643</v>
      </c>
      <c r="L515" s="25">
        <v>1.8533349003206738</v>
      </c>
      <c r="M515" s="25">
        <v>1.7945330251494558</v>
      </c>
      <c r="N515" s="25">
        <v>1.8533349003206738</v>
      </c>
      <c r="O515" s="25">
        <v>1.7945330251494558</v>
      </c>
      <c r="P515" s="26">
        <v>40.108218406638798</v>
      </c>
      <c r="Q515" s="27">
        <v>32.559161593933382</v>
      </c>
      <c r="R515" s="27">
        <v>35.29600803045502</v>
      </c>
      <c r="S515" s="25">
        <v>64.077372974075004</v>
      </c>
      <c r="T515" s="28">
        <v>68.105504968004055</v>
      </c>
      <c r="U515" s="25">
        <v>-0.77591287248107721</v>
      </c>
      <c r="V515" s="28">
        <v>-1.9858733165421985</v>
      </c>
      <c r="W515" s="28">
        <v>0.97690324672238027</v>
      </c>
      <c r="X515" s="28" t="e">
        <v>#N/A</v>
      </c>
      <c r="Y515" s="28">
        <v>8.1100939716980438</v>
      </c>
      <c r="Z515" s="28">
        <v>9.626227935295395</v>
      </c>
      <c r="AA515" s="28">
        <v>14290170</v>
      </c>
      <c r="AB515" s="28">
        <v>14290170</v>
      </c>
      <c r="AC515" s="28" t="e">
        <v>#N/A</v>
      </c>
      <c r="AD515" s="30">
        <v>20785657</v>
      </c>
      <c r="AE515" s="36">
        <v>0</v>
      </c>
      <c r="AF515" s="66" t="e">
        <f ca="1">_xll.BDP($H515,AF$1)/1000000</f>
        <v>#NAME?</v>
      </c>
      <c r="AG515" s="66" t="e">
        <f ca="1">_xll.BDP($H515,AG$1)</f>
        <v>#NAME?</v>
      </c>
      <c r="AH515" s="67" t="e">
        <f ca="1">_xll.BDP($H515,AH$1)</f>
        <v>#NAME?</v>
      </c>
      <c r="AI515" s="67" t="e">
        <f ca="1">_xll.BDP($H515,AI$1)</f>
        <v>#NAME?</v>
      </c>
      <c r="AJ515" s="67" t="e">
        <f ca="1">_xll.BDP($H515,AJ$1)</f>
        <v>#NAME?</v>
      </c>
      <c r="AK515" s="67" t="e">
        <f ca="1">_xll.BDP($H515,AK$1)</f>
        <v>#NAME?</v>
      </c>
      <c r="AL515" s="67" t="e">
        <f ca="1">_xll.BDP($H515,AL$1)</f>
        <v>#NAME?</v>
      </c>
      <c r="AM515" s="34" t="e">
        <f ca="1">_xll.BDP($H515,AM$1)</f>
        <v>#NAME?</v>
      </c>
      <c r="AN515" s="34" t="e">
        <f ca="1">_xll.BDP($H515,AN$1)</f>
        <v>#NAME?</v>
      </c>
      <c r="AO515" s="34" t="e">
        <f ca="1">_xll.BDP($H515,AO$1)</f>
        <v>#NAME?</v>
      </c>
      <c r="AP515" s="34" t="e">
        <f ca="1">_xll.BDP($H515,AP$1)</f>
        <v>#NAME?</v>
      </c>
      <c r="AQ515" s="129">
        <v>0.15473390000000001</v>
      </c>
      <c r="AR515" s="129">
        <v>0.1089687</v>
      </c>
      <c r="AS515" s="129">
        <v>8.4594150000000007E-2</v>
      </c>
      <c r="AT515" s="63" t="s">
        <v>3998</v>
      </c>
      <c r="AU515" s="63" t="s">
        <v>3317</v>
      </c>
      <c r="AV515" t="str">
        <f t="shared" ref="AV515:AV578" si="199">IF(AT515=$AT$1,AU515,AT515)</f>
        <v>#N/A N/A</v>
      </c>
      <c r="AW515" s="67">
        <v>4.8715138229204724</v>
      </c>
      <c r="AX515" s="60">
        <f t="shared" ref="AX515:AX578" si="200">IF(AW515=$AY$1,0,AW515)</f>
        <v>4.8715138229204724</v>
      </c>
      <c r="AY515" s="60">
        <f t="shared" ref="AY515:AY578" si="201">IFERROR(IFERROR((BB515/BA515)*AW515,(BD515/AF515)*(BB515/BC515)*100),0)</f>
        <v>0</v>
      </c>
      <c r="AZ515" s="60">
        <f t="shared" ref="AZ515:AZ578" si="202">IFERROR(AY515+AX515,0)</f>
        <v>4.8715138229204724</v>
      </c>
      <c r="BA515" s="67">
        <v>85.145474723388432</v>
      </c>
      <c r="BB515" s="60">
        <v>0</v>
      </c>
      <c r="BC515" s="67">
        <v>85.145474723388432</v>
      </c>
      <c r="BD515" s="60" t="e">
        <f ca="1">_xll.BDP($H515,BD$1)</f>
        <v>#NAME?</v>
      </c>
      <c r="BE515" s="60" t="e">
        <f t="shared" ref="BE515:BE578" ca="1" si="203">IF(AG515&lt;AF515,AG515,AF515)</f>
        <v>#NAME?</v>
      </c>
      <c r="BF515" s="63" t="s">
        <v>3317</v>
      </c>
      <c r="BG515" s="63" t="s">
        <v>3317</v>
      </c>
      <c r="BH515" s="63" t="s">
        <v>3317</v>
      </c>
      <c r="BI515" s="63" t="s">
        <v>3317</v>
      </c>
      <c r="BJ515" s="63" t="s">
        <v>3317</v>
      </c>
      <c r="BK515" s="63" t="s">
        <v>3317</v>
      </c>
      <c r="BL515" s="45">
        <f t="shared" ref="BL515:BL578" ca="1" si="204">IFERROR(BF515/$BE515,0)</f>
        <v>0</v>
      </c>
      <c r="BM515" s="45">
        <f t="shared" ref="BM515:BM578" ca="1" si="205">IFERROR(BG515/$BE515,0)</f>
        <v>0</v>
      </c>
      <c r="BN515" s="45">
        <f t="shared" ref="BN515:BN578" ca="1" si="206">IFERROR(BH515/$BE515,0)</f>
        <v>0</v>
      </c>
      <c r="BO515" s="45">
        <f t="shared" ref="BO515:BO578" ca="1" si="207">IFERROR(BI515/$BE515,0)</f>
        <v>0</v>
      </c>
      <c r="BP515" s="45">
        <f t="shared" ref="BP515:BP578" ca="1" si="208">IFERROR(BJ515/$BE515,0)</f>
        <v>0</v>
      </c>
      <c r="BQ515" s="45">
        <f t="shared" ref="BQ515:BQ578" ca="1" si="209">IFERROR(BK515/$BE515,0)</f>
        <v>0</v>
      </c>
      <c r="BR515" s="29">
        <f t="shared" ref="BR515:BR578" ca="1" si="210">IF(IF(BN515&gt;BQ515,BN515,BQ515)=0,IF(BM515&gt;BP515,BM515,BP515),IF(BN515&gt;BQ515,BN515,BQ515))</f>
        <v>0</v>
      </c>
      <c r="CI515" s="125">
        <f t="shared" si="198"/>
        <v>1.8533349003206738</v>
      </c>
      <c r="CJ515">
        <f t="shared" si="191"/>
        <v>0</v>
      </c>
      <c r="CK515">
        <f t="shared" si="192"/>
        <v>0</v>
      </c>
      <c r="CL515">
        <f t="shared" si="193"/>
        <v>0</v>
      </c>
      <c r="CM515">
        <f t="shared" si="194"/>
        <v>0</v>
      </c>
      <c r="CN515">
        <f t="shared" si="195"/>
        <v>0</v>
      </c>
      <c r="CO515">
        <f t="shared" si="196"/>
        <v>0</v>
      </c>
      <c r="CP515">
        <f t="shared" si="197"/>
        <v>1</v>
      </c>
      <c r="CR515" t="e">
        <f ca="1">_xll.BDP($H515,CR$1)</f>
        <v>#NAME?</v>
      </c>
      <c r="CS515" t="e">
        <f ca="1">_xll.BDP($H515,CS$1)</f>
        <v>#NAME?</v>
      </c>
      <c r="CT515" s="121" t="e">
        <f ca="1">_xll.BDP($H515,CT$1)</f>
        <v>#NAME?</v>
      </c>
      <c r="CU515" s="122" t="e">
        <f ca="1">_xll.BDP($H515,CU$1)</f>
        <v>#NAME?</v>
      </c>
      <c r="CV515" s="122" t="e">
        <f ca="1">_xll.BDP($H515,CV$1)</f>
        <v>#NAME?</v>
      </c>
      <c r="CW515" s="122" t="e">
        <f ca="1">_xll.BDP($H515,CW$1)</f>
        <v>#NAME?</v>
      </c>
      <c r="CX515" s="34"/>
      <c r="CY515" s="34"/>
      <c r="CZ515" s="34"/>
      <c r="DA515" s="34"/>
      <c r="DB515" s="129"/>
      <c r="DC515" s="129"/>
      <c r="DD515" s="129"/>
      <c r="DE515" s="63"/>
      <c r="DF515" s="63"/>
      <c r="DH515" s="67"/>
      <c r="DI515" s="60"/>
      <c r="DJ515" s="60"/>
      <c r="DK515" s="60"/>
      <c r="DL515" s="67"/>
      <c r="DM515" s="60"/>
      <c r="DN515" s="67"/>
      <c r="DO515" s="60"/>
      <c r="DP515" s="63"/>
      <c r="DQ515" s="63"/>
      <c r="DR515" s="63"/>
      <c r="DS515" s="63"/>
      <c r="DT515" s="63"/>
      <c r="DU515" s="63"/>
      <c r="DV515" s="45"/>
      <c r="DW515" s="45"/>
      <c r="DX515" s="45"/>
      <c r="DY515" s="45"/>
      <c r="DZ515" s="45"/>
      <c r="EA515" s="45"/>
      <c r="EB515" s="29"/>
      <c r="EC515" s="45"/>
      <c r="ED515" s="29"/>
    </row>
    <row r="516" spans="1:134" hidden="1" x14ac:dyDescent="0.3">
      <c r="A516" t="str">
        <f t="shared" ref="A516:A579" si="211">B516&amp;C516</f>
        <v>14A</v>
      </c>
      <c r="B516">
        <v>14</v>
      </c>
      <c r="C516" s="31" t="s">
        <v>3295</v>
      </c>
      <c r="D516" s="31">
        <v>7</v>
      </c>
      <c r="E516" s="31">
        <v>1</v>
      </c>
      <c r="F516" s="33">
        <v>0.14000000000000001</v>
      </c>
      <c r="G516" s="31" t="s">
        <v>2494</v>
      </c>
      <c r="H516" s="24" t="s">
        <v>1435</v>
      </c>
      <c r="I516" s="24">
        <v>1469</v>
      </c>
      <c r="J516" s="25" t="str">
        <f t="shared" si="190"/>
        <v>1469TRI FP Equity</v>
      </c>
      <c r="K516" s="25" t="s">
        <v>1436</v>
      </c>
      <c r="L516" s="25">
        <v>0.41330397480983005</v>
      </c>
      <c r="M516" s="25">
        <v>0.39701321079839175</v>
      </c>
      <c r="N516" s="25">
        <v>0.28590161544477566</v>
      </c>
      <c r="O516" s="25">
        <v>0.2843508310021392</v>
      </c>
      <c r="P516" s="26">
        <v>20.231307264644496</v>
      </c>
      <c r="Q516" s="27">
        <v>15.556680991585118</v>
      </c>
      <c r="R516" s="27">
        <v>19.147087318841784</v>
      </c>
      <c r="S516" s="25">
        <v>11.594135955279963</v>
      </c>
      <c r="T516" s="28">
        <v>12.923328717109404</v>
      </c>
      <c r="U516" s="25">
        <v>-6.2867027814448931E-2</v>
      </c>
      <c r="V516" s="28">
        <v>-0.34176316134636364</v>
      </c>
      <c r="W516" s="28">
        <v>0.56952134134369969</v>
      </c>
      <c r="X516" s="28">
        <v>1.5359922178988327E-2</v>
      </c>
      <c r="Y516" s="28">
        <v>10.351204317084271</v>
      </c>
      <c r="Z516" s="28">
        <v>12.752758453193191</v>
      </c>
      <c r="AA516" s="28">
        <v>870500000</v>
      </c>
      <c r="AB516" s="28">
        <v>1215400000</v>
      </c>
      <c r="AC516" s="28" t="e">
        <v>#N/A</v>
      </c>
      <c r="AD516" s="30">
        <v>233200000</v>
      </c>
      <c r="AE516" s="36">
        <v>0</v>
      </c>
      <c r="AF516" s="66" t="e">
        <f ca="1">_xll.BDP($H516,AF$1)/1000000</f>
        <v>#NAME?</v>
      </c>
      <c r="AG516" s="66" t="e">
        <f ca="1">_xll.BDP($H516,AG$1)</f>
        <v>#NAME?</v>
      </c>
      <c r="AH516" s="67" t="e">
        <f ca="1">_xll.BDP($H516,AH$1)</f>
        <v>#NAME?</v>
      </c>
      <c r="AI516" s="67" t="e">
        <f ca="1">_xll.BDP($H516,AI$1)</f>
        <v>#NAME?</v>
      </c>
      <c r="AJ516" s="67" t="e">
        <f ca="1">_xll.BDP($H516,AJ$1)</f>
        <v>#NAME?</v>
      </c>
      <c r="AK516" s="67" t="e">
        <f ca="1">_xll.BDP($H516,AK$1)</f>
        <v>#NAME?</v>
      </c>
      <c r="AL516" s="67" t="e">
        <f ca="1">_xll.BDP($H516,AL$1)</f>
        <v>#NAME?</v>
      </c>
      <c r="AM516" s="34" t="e">
        <f ca="1">_xll.BDP($H516,AM$1)</f>
        <v>#NAME?</v>
      </c>
      <c r="AN516" s="34" t="e">
        <f ca="1">_xll.BDP($H516,AN$1)</f>
        <v>#NAME?</v>
      </c>
      <c r="AO516" s="34" t="e">
        <f ca="1">_xll.BDP($H516,AO$1)</f>
        <v>#NAME?</v>
      </c>
      <c r="AP516" s="34" t="e">
        <f ca="1">_xll.BDP($H516,AP$1)</f>
        <v>#NAME?</v>
      </c>
      <c r="AQ516" s="129">
        <v>0.14137650000000002</v>
      </c>
      <c r="AR516" s="129">
        <v>0.29429179999999999</v>
      </c>
      <c r="AS516" s="129">
        <v>2.3215879999999999E-3</v>
      </c>
      <c r="AT516" s="63" t="s">
        <v>3618</v>
      </c>
      <c r="AU516" s="63" t="s">
        <v>3618</v>
      </c>
      <c r="AV516" t="str">
        <f t="shared" si="199"/>
        <v>19/03/1998</v>
      </c>
      <c r="AW516" s="67">
        <v>1.2915129151291513</v>
      </c>
      <c r="AX516" s="60">
        <f t="shared" si="200"/>
        <v>1.2915129151291513</v>
      </c>
      <c r="AY516" s="60">
        <f t="shared" si="201"/>
        <v>0</v>
      </c>
      <c r="AZ516" s="60">
        <f t="shared" si="202"/>
        <v>1.2915129151291513</v>
      </c>
      <c r="BA516" s="67">
        <v>24.027475744217949</v>
      </c>
      <c r="BB516" s="60">
        <v>0</v>
      </c>
      <c r="BC516" s="67" t="s">
        <v>3317</v>
      </c>
      <c r="BD516" s="60" t="e">
        <f ca="1">_xll.BDP($H516,BD$1)</f>
        <v>#NAME?</v>
      </c>
      <c r="BE516" s="60" t="e">
        <f t="shared" ca="1" si="203"/>
        <v>#NAME?</v>
      </c>
      <c r="BF516" s="63">
        <v>300.11099999999999</v>
      </c>
      <c r="BG516" s="63">
        <v>315.22199999999998</v>
      </c>
      <c r="BH516" s="63">
        <v>306</v>
      </c>
      <c r="BI516" s="63">
        <v>264.50100000000003</v>
      </c>
      <c r="BJ516" s="63">
        <v>266.91300000000001</v>
      </c>
      <c r="BK516" s="63">
        <v>277.24</v>
      </c>
      <c r="BL516" s="45">
        <f t="shared" ca="1" si="204"/>
        <v>0</v>
      </c>
      <c r="BM516" s="45">
        <f t="shared" ca="1" si="205"/>
        <v>0</v>
      </c>
      <c r="BN516" s="45">
        <f t="shared" ca="1" si="206"/>
        <v>0</v>
      </c>
      <c r="BO516" s="45">
        <f t="shared" ca="1" si="207"/>
        <v>0</v>
      </c>
      <c r="BP516" s="45">
        <f t="shared" ca="1" si="208"/>
        <v>0</v>
      </c>
      <c r="BQ516" s="45">
        <f t="shared" ca="1" si="209"/>
        <v>0</v>
      </c>
      <c r="BR516" s="29">
        <f t="shared" ca="1" si="210"/>
        <v>0</v>
      </c>
      <c r="CI516" s="125">
        <f t="shared" si="198"/>
        <v>0.41330397480983005</v>
      </c>
      <c r="CJ516">
        <f t="shared" si="191"/>
        <v>0</v>
      </c>
      <c r="CK516">
        <f t="shared" si="192"/>
        <v>0</v>
      </c>
      <c r="CL516">
        <f t="shared" si="193"/>
        <v>0</v>
      </c>
      <c r="CM516">
        <f t="shared" si="194"/>
        <v>0</v>
      </c>
      <c r="CN516">
        <f t="shared" si="195"/>
        <v>0</v>
      </c>
      <c r="CO516">
        <f t="shared" si="196"/>
        <v>1</v>
      </c>
      <c r="CP516">
        <f t="shared" si="197"/>
        <v>0</v>
      </c>
      <c r="CR516" t="e">
        <f ca="1">_xll.BDP($H516,CR$1)</f>
        <v>#NAME?</v>
      </c>
      <c r="CS516" t="e">
        <f ca="1">_xll.BDP($H516,CS$1)</f>
        <v>#NAME?</v>
      </c>
      <c r="CT516" s="121" t="e">
        <f ca="1">_xll.BDP($H516,CT$1)</f>
        <v>#NAME?</v>
      </c>
      <c r="CU516" s="122" t="e">
        <f ca="1">_xll.BDP($H516,CU$1)</f>
        <v>#NAME?</v>
      </c>
      <c r="CV516" s="122" t="e">
        <f ca="1">_xll.BDP($H516,CV$1)</f>
        <v>#NAME?</v>
      </c>
      <c r="CW516" s="122" t="e">
        <f ca="1">_xll.BDP($H516,CW$1)</f>
        <v>#NAME?</v>
      </c>
      <c r="CX516" s="34"/>
      <c r="CY516" s="34"/>
      <c r="CZ516" s="34"/>
      <c r="DA516" s="34"/>
      <c r="DB516" s="129"/>
      <c r="DC516" s="129"/>
      <c r="DD516" s="129"/>
      <c r="DE516" s="63"/>
      <c r="DF516" s="63"/>
      <c r="DH516" s="67"/>
      <c r="DI516" s="60"/>
      <c r="DJ516" s="60"/>
      <c r="DK516" s="60"/>
      <c r="DL516" s="67"/>
      <c r="DM516" s="60"/>
      <c r="DN516" s="67"/>
      <c r="DO516" s="60"/>
      <c r="DP516" s="63"/>
      <c r="DQ516" s="63"/>
      <c r="DR516" s="63"/>
      <c r="DS516" s="63"/>
      <c r="DT516" s="63"/>
      <c r="DU516" s="63"/>
      <c r="DV516" s="45"/>
      <c r="DW516" s="45"/>
      <c r="DX516" s="45"/>
      <c r="DY516" s="45"/>
      <c r="DZ516" s="45"/>
      <c r="EA516" s="45"/>
      <c r="EB516" s="29"/>
      <c r="EC516" s="45"/>
      <c r="ED516" s="29"/>
    </row>
    <row r="517" spans="1:134" hidden="1" x14ac:dyDescent="0.3">
      <c r="A517" t="str">
        <f t="shared" si="211"/>
        <v>14A</v>
      </c>
      <c r="B517">
        <v>14</v>
      </c>
      <c r="C517" s="31" t="s">
        <v>3295</v>
      </c>
      <c r="D517" s="31">
        <v>7</v>
      </c>
      <c r="E517" s="31">
        <v>7</v>
      </c>
      <c r="F517" s="33">
        <v>0.1</v>
      </c>
      <c r="G517" s="31"/>
      <c r="H517" s="24" t="s">
        <v>2004</v>
      </c>
      <c r="I517" s="24">
        <v>1470</v>
      </c>
      <c r="J517" s="25" t="str">
        <f t="shared" si="190"/>
        <v>1470BEI GR Equity</v>
      </c>
      <c r="K517" s="25" t="s">
        <v>2005</v>
      </c>
      <c r="L517" s="25">
        <v>0.71719842772054332</v>
      </c>
      <c r="M517" s="25">
        <v>0.49012638230647709</v>
      </c>
      <c r="N517" s="25">
        <v>0.61629965542909804</v>
      </c>
      <c r="O517" s="25">
        <v>0.37628865979381443</v>
      </c>
      <c r="P517" s="26">
        <v>14.343958487768719</v>
      </c>
      <c r="Q517" s="27">
        <v>10.065793982746523</v>
      </c>
      <c r="R517" s="27">
        <v>10.302947598253274</v>
      </c>
      <c r="S517" s="25">
        <v>17.346273312121674</v>
      </c>
      <c r="T517" s="28">
        <v>17.365609728378224</v>
      </c>
      <c r="U517" s="25">
        <v>-0.38913831807977894</v>
      </c>
      <c r="V517" s="28">
        <v>-3.1125690607734806</v>
      </c>
      <c r="W517" s="28">
        <v>0.63208616780045357</v>
      </c>
      <c r="X517" s="28">
        <v>2.5316455696202531E-2</v>
      </c>
      <c r="Y517" s="28">
        <v>4.8090293129485762</v>
      </c>
      <c r="Z517" s="28">
        <v>2.3836255539609663</v>
      </c>
      <c r="AA517" s="28">
        <v>2532000000</v>
      </c>
      <c r="AB517" s="28">
        <v>3298000000</v>
      </c>
      <c r="AC517" s="28">
        <v>0</v>
      </c>
      <c r="AD517" s="30">
        <v>824000000</v>
      </c>
      <c r="AE517" s="36">
        <v>0</v>
      </c>
      <c r="AF517" s="66" t="e">
        <f ca="1">_xll.BDP($H517,AF$1)/1000000</f>
        <v>#NAME?</v>
      </c>
      <c r="AG517" s="66" t="e">
        <f ca="1">_xll.BDP($H517,AG$1)</f>
        <v>#NAME?</v>
      </c>
      <c r="AH517" s="67" t="e">
        <f ca="1">_xll.BDP($H517,AH$1)</f>
        <v>#NAME?</v>
      </c>
      <c r="AI517" s="67" t="e">
        <f ca="1">_xll.BDP($H517,AI$1)</f>
        <v>#NAME?</v>
      </c>
      <c r="AJ517" s="67" t="e">
        <f ca="1">_xll.BDP($H517,AJ$1)</f>
        <v>#NAME?</v>
      </c>
      <c r="AK517" s="67" t="e">
        <f ca="1">_xll.BDP($H517,AK$1)</f>
        <v>#NAME?</v>
      </c>
      <c r="AL517" s="67" t="e">
        <f ca="1">_xll.BDP($H517,AL$1)</f>
        <v>#NAME?</v>
      </c>
      <c r="AM517" s="34" t="e">
        <f ca="1">_xll.BDP($H517,AM$1)</f>
        <v>#NAME?</v>
      </c>
      <c r="AN517" s="34" t="e">
        <f ca="1">_xll.BDP($H517,AN$1)</f>
        <v>#NAME?</v>
      </c>
      <c r="AO517" s="34" t="e">
        <f ca="1">_xll.BDP($H517,AO$1)</f>
        <v>#NAME?</v>
      </c>
      <c r="AP517" s="34" t="e">
        <f ca="1">_xll.BDP($H517,AP$1)</f>
        <v>#NAME?</v>
      </c>
      <c r="AQ517" s="129">
        <v>7.4819759999999999E-2</v>
      </c>
      <c r="AR517" s="129">
        <v>7.5081410000000001E-2</v>
      </c>
      <c r="AS517" s="129">
        <v>4.7702020000000005E-2</v>
      </c>
      <c r="AT517" s="63" t="s">
        <v>3998</v>
      </c>
      <c r="AU517" s="63" t="s">
        <v>3317</v>
      </c>
      <c r="AV517" t="str">
        <f t="shared" si="199"/>
        <v>#N/A N/A</v>
      </c>
      <c r="AW517" s="67">
        <v>0.5927180254691542</v>
      </c>
      <c r="AX517" s="60">
        <f t="shared" si="200"/>
        <v>0.5927180254691542</v>
      </c>
      <c r="AY517" s="60">
        <f t="shared" si="201"/>
        <v>0</v>
      </c>
      <c r="AZ517" s="60">
        <f t="shared" si="202"/>
        <v>0.5927180254691542</v>
      </c>
      <c r="BA517" s="67">
        <v>19.421713997729675</v>
      </c>
      <c r="BB517" s="60">
        <v>0</v>
      </c>
      <c r="BC517" s="67">
        <v>19.421713997729675</v>
      </c>
      <c r="BD517" s="60" t="e">
        <f ca="1">_xll.BDP($H517,BD$1)</f>
        <v>#NAME?</v>
      </c>
      <c r="BE517" s="60" t="e">
        <f t="shared" ca="1" si="203"/>
        <v>#NAME?</v>
      </c>
      <c r="BF517" s="63">
        <v>899.34800000000007</v>
      </c>
      <c r="BG517" s="63">
        <v>988.52200000000005</v>
      </c>
      <c r="BH517" s="63">
        <v>1085.2270000000001</v>
      </c>
      <c r="BI517" s="63">
        <v>803.88800000000003</v>
      </c>
      <c r="BJ517" s="63">
        <v>863.03600000000006</v>
      </c>
      <c r="BK517" s="63">
        <v>1312.88</v>
      </c>
      <c r="BL517" s="45">
        <f t="shared" ca="1" si="204"/>
        <v>0</v>
      </c>
      <c r="BM517" s="45">
        <f t="shared" ca="1" si="205"/>
        <v>0</v>
      </c>
      <c r="BN517" s="45">
        <f t="shared" ca="1" si="206"/>
        <v>0</v>
      </c>
      <c r="BO517" s="45">
        <f t="shared" ca="1" si="207"/>
        <v>0</v>
      </c>
      <c r="BP517" s="45">
        <f t="shared" ca="1" si="208"/>
        <v>0</v>
      </c>
      <c r="BQ517" s="45">
        <f t="shared" ca="1" si="209"/>
        <v>0</v>
      </c>
      <c r="BR517" s="29">
        <f t="shared" ca="1" si="210"/>
        <v>0</v>
      </c>
      <c r="CI517" s="125">
        <f t="shared" si="198"/>
        <v>0.71719842772054332</v>
      </c>
      <c r="CJ517">
        <f t="shared" si="191"/>
        <v>0</v>
      </c>
      <c r="CK517">
        <f t="shared" si="192"/>
        <v>0</v>
      </c>
      <c r="CL517">
        <f t="shared" si="193"/>
        <v>0</v>
      </c>
      <c r="CM517">
        <f t="shared" si="194"/>
        <v>0</v>
      </c>
      <c r="CN517">
        <f t="shared" si="195"/>
        <v>0</v>
      </c>
      <c r="CO517">
        <f t="shared" si="196"/>
        <v>0</v>
      </c>
      <c r="CP517">
        <f t="shared" si="197"/>
        <v>1</v>
      </c>
      <c r="CR517" t="e">
        <f ca="1">_xll.BDP($H517,CR$1)</f>
        <v>#NAME?</v>
      </c>
      <c r="CS517" t="e">
        <f ca="1">_xll.BDP($H517,CS$1)</f>
        <v>#NAME?</v>
      </c>
      <c r="CT517" s="121" t="e">
        <f ca="1">_xll.BDP($H517,CT$1)</f>
        <v>#NAME?</v>
      </c>
      <c r="CU517" s="122" t="e">
        <f ca="1">_xll.BDP($H517,CU$1)</f>
        <v>#NAME?</v>
      </c>
      <c r="CV517" s="122" t="e">
        <f ca="1">_xll.BDP($H517,CV$1)</f>
        <v>#NAME?</v>
      </c>
      <c r="CW517" s="122" t="e">
        <f ca="1">_xll.BDP($H517,CW$1)</f>
        <v>#NAME?</v>
      </c>
      <c r="CX517" s="34"/>
      <c r="CY517" s="34"/>
      <c r="CZ517" s="34"/>
      <c r="DA517" s="34"/>
      <c r="DB517" s="129"/>
      <c r="DC517" s="129"/>
      <c r="DD517" s="129"/>
      <c r="DE517" s="63"/>
      <c r="DF517" s="63"/>
      <c r="DH517" s="67"/>
      <c r="DI517" s="60"/>
      <c r="DJ517" s="60"/>
      <c r="DK517" s="60"/>
      <c r="DL517" s="67"/>
      <c r="DM517" s="60"/>
      <c r="DN517" s="67"/>
      <c r="DO517" s="60"/>
      <c r="DP517" s="63"/>
      <c r="DQ517" s="63"/>
      <c r="DR517" s="63"/>
      <c r="DS517" s="63"/>
      <c r="DT517" s="63"/>
      <c r="DU517" s="63"/>
      <c r="DV517" s="45"/>
      <c r="DW517" s="45"/>
      <c r="DX517" s="45"/>
      <c r="DY517" s="45"/>
      <c r="DZ517" s="45"/>
      <c r="EA517" s="45"/>
      <c r="EB517" s="29"/>
      <c r="EC517" s="45"/>
      <c r="ED517" s="29"/>
    </row>
    <row r="518" spans="1:134" hidden="1" x14ac:dyDescent="0.3">
      <c r="A518" t="str">
        <f t="shared" si="211"/>
        <v>14A</v>
      </c>
      <c r="B518">
        <v>14</v>
      </c>
      <c r="C518" s="31" t="s">
        <v>3295</v>
      </c>
      <c r="D518" s="31">
        <v>7</v>
      </c>
      <c r="E518" s="31">
        <v>7</v>
      </c>
      <c r="F518" s="33">
        <v>0.14000000000000001</v>
      </c>
      <c r="G518" s="31" t="s">
        <v>2810</v>
      </c>
      <c r="H518" s="24" t="s">
        <v>208</v>
      </c>
      <c r="I518" s="24">
        <v>1471</v>
      </c>
      <c r="J518" s="25" t="str">
        <f t="shared" si="190"/>
        <v>1471GILD US Equity</v>
      </c>
      <c r="K518" s="25" t="s">
        <v>864</v>
      </c>
      <c r="L518" s="25">
        <v>0.45433900488594292</v>
      </c>
      <c r="M518" s="25">
        <v>0.35757731792874842</v>
      </c>
      <c r="N518" s="25">
        <v>0.35908797530281672</v>
      </c>
      <c r="O518" s="25">
        <v>0.28209815421331913</v>
      </c>
      <c r="P518" s="26">
        <v>17.955385803096178</v>
      </c>
      <c r="Q518" s="27">
        <v>13.68523624794201</v>
      </c>
      <c r="R518" s="27">
        <v>27.284722900987195</v>
      </c>
      <c r="S518" s="25">
        <v>49.533525226285995</v>
      </c>
      <c r="T518" s="28">
        <v>49.03046076023606</v>
      </c>
      <c r="U518" s="25">
        <v>0.33680594451290091</v>
      </c>
      <c r="V518" s="28">
        <v>1.6316931982633864</v>
      </c>
      <c r="W518" s="28">
        <v>0.33840261167496283</v>
      </c>
      <c r="X518" s="28">
        <v>3.6768493204960576E-2</v>
      </c>
      <c r="Y518" s="28">
        <v>2.1229229791121407</v>
      </c>
      <c r="Z518" s="28">
        <v>11.246428125519392</v>
      </c>
      <c r="AA518" s="28">
        <v>31073000000</v>
      </c>
      <c r="AB518" s="28">
        <v>39387000000</v>
      </c>
      <c r="AC518" s="28">
        <v>4416000000</v>
      </c>
      <c r="AD518" s="30">
        <v>8976000000</v>
      </c>
      <c r="AE518" s="36">
        <v>0.49197860962566847</v>
      </c>
      <c r="AF518" s="66" t="e">
        <f ca="1">_xll.BDP($H518,AF$1)/1000000</f>
        <v>#NAME?</v>
      </c>
      <c r="AG518" s="66" t="e">
        <f ca="1">_xll.BDP($H518,AG$1)</f>
        <v>#NAME?</v>
      </c>
      <c r="AH518" s="67" t="e">
        <f ca="1">_xll.BDP($H518,AH$1)</f>
        <v>#NAME?</v>
      </c>
      <c r="AI518" s="67" t="e">
        <f ca="1">_xll.BDP($H518,AI$1)</f>
        <v>#NAME?</v>
      </c>
      <c r="AJ518" s="67" t="e">
        <f ca="1">_xll.BDP($H518,AJ$1)</f>
        <v>#NAME?</v>
      </c>
      <c r="AK518" s="67" t="e">
        <f ca="1">_xll.BDP($H518,AK$1)</f>
        <v>#NAME?</v>
      </c>
      <c r="AL518" s="67" t="e">
        <f ca="1">_xll.BDP($H518,AL$1)</f>
        <v>#NAME?</v>
      </c>
      <c r="AM518" s="34" t="e">
        <f ca="1">_xll.BDP($H518,AM$1)</f>
        <v>#NAME?</v>
      </c>
      <c r="AN518" s="34" t="e">
        <f ca="1">_xll.BDP($H518,AN$1)</f>
        <v>#NAME?</v>
      </c>
      <c r="AO518" s="34" t="e">
        <f ca="1">_xll.BDP($H518,AO$1)</f>
        <v>#NAME?</v>
      </c>
      <c r="AP518" s="34" t="e">
        <f ca="1">_xll.BDP($H518,AP$1)</f>
        <v>#NAME?</v>
      </c>
      <c r="AQ518" s="129">
        <v>0.16751180000000002</v>
      </c>
      <c r="AR518" s="129">
        <v>0.10197469999999999</v>
      </c>
      <c r="AS518" s="129">
        <v>5.3778470000000002E-2</v>
      </c>
      <c r="AT518" s="63" t="s">
        <v>3998</v>
      </c>
      <c r="AU518" s="63" t="s">
        <v>3619</v>
      </c>
      <c r="AV518" t="str">
        <f t="shared" si="199"/>
        <v>22/01/1992</v>
      </c>
      <c r="AW518" s="67">
        <v>3.8860103626943006</v>
      </c>
      <c r="AX518" s="60">
        <f t="shared" si="200"/>
        <v>3.8860103626943006</v>
      </c>
      <c r="AY518" s="60">
        <f t="shared" si="201"/>
        <v>1.1339847689258269</v>
      </c>
      <c r="AZ518" s="60">
        <f t="shared" si="202"/>
        <v>5.0199951316201279</v>
      </c>
      <c r="BA518" s="67">
        <v>44.913284204028088</v>
      </c>
      <c r="BB518" s="60">
        <v>13.106238907323096</v>
      </c>
      <c r="BC518" s="67">
        <v>58.019523111351184</v>
      </c>
      <c r="BD518" s="60" t="e">
        <f ca="1">_xll.BDP($H518,BD$1)</f>
        <v>#NAME?</v>
      </c>
      <c r="BE518" s="60" t="e">
        <f t="shared" ca="1" si="203"/>
        <v>#NAME?</v>
      </c>
      <c r="BF518" s="63">
        <v>8494.375</v>
      </c>
      <c r="BG518" s="63">
        <v>8809.4169999999995</v>
      </c>
      <c r="BH518" s="63">
        <v>9070.25</v>
      </c>
      <c r="BI518" s="63">
        <v>8986.1470000000008</v>
      </c>
      <c r="BJ518" s="63">
        <v>9354.3790000000008</v>
      </c>
      <c r="BK518" s="63">
        <v>9416.9639999999999</v>
      </c>
      <c r="BL518" s="45">
        <f t="shared" ca="1" si="204"/>
        <v>0</v>
      </c>
      <c r="BM518" s="45">
        <f t="shared" ca="1" si="205"/>
        <v>0</v>
      </c>
      <c r="BN518" s="45">
        <f t="shared" ca="1" si="206"/>
        <v>0</v>
      </c>
      <c r="BO518" s="45">
        <f t="shared" ca="1" si="207"/>
        <v>0</v>
      </c>
      <c r="BP518" s="45">
        <f t="shared" ca="1" si="208"/>
        <v>0</v>
      </c>
      <c r="BQ518" s="45">
        <f t="shared" ca="1" si="209"/>
        <v>0</v>
      </c>
      <c r="BR518" s="29">
        <f t="shared" ca="1" si="210"/>
        <v>0</v>
      </c>
      <c r="CI518" s="125">
        <f t="shared" si="198"/>
        <v>0.45433900488594292</v>
      </c>
      <c r="CJ518">
        <f t="shared" si="191"/>
        <v>0</v>
      </c>
      <c r="CK518">
        <f t="shared" si="192"/>
        <v>0</v>
      </c>
      <c r="CL518">
        <f t="shared" si="193"/>
        <v>0</v>
      </c>
      <c r="CM518">
        <f t="shared" si="194"/>
        <v>0</v>
      </c>
      <c r="CN518">
        <f t="shared" si="195"/>
        <v>0</v>
      </c>
      <c r="CO518">
        <f t="shared" si="196"/>
        <v>1</v>
      </c>
      <c r="CP518">
        <f t="shared" si="197"/>
        <v>0</v>
      </c>
      <c r="CR518" t="e">
        <f ca="1">_xll.BDP($H518,CR$1)</f>
        <v>#NAME?</v>
      </c>
      <c r="CS518" t="e">
        <f ca="1">_xll.BDP($H518,CS$1)</f>
        <v>#NAME?</v>
      </c>
      <c r="CT518" s="121" t="e">
        <f ca="1">_xll.BDP($H518,CT$1)</f>
        <v>#NAME?</v>
      </c>
      <c r="CU518" s="122" t="e">
        <f ca="1">_xll.BDP($H518,CU$1)</f>
        <v>#NAME?</v>
      </c>
      <c r="CV518" s="122" t="e">
        <f ca="1">_xll.BDP($H518,CV$1)</f>
        <v>#NAME?</v>
      </c>
      <c r="CW518" s="122" t="e">
        <f ca="1">_xll.BDP($H518,CW$1)</f>
        <v>#NAME?</v>
      </c>
      <c r="CX518" s="34"/>
      <c r="CY518" s="34"/>
      <c r="CZ518" s="34"/>
      <c r="DA518" s="34"/>
      <c r="DB518" s="129"/>
      <c r="DC518" s="129"/>
      <c r="DD518" s="129"/>
      <c r="DE518" s="63"/>
      <c r="DF518" s="63"/>
      <c r="DH518" s="67"/>
      <c r="DI518" s="60"/>
      <c r="DJ518" s="60"/>
      <c r="DK518" s="60"/>
      <c r="DL518" s="67"/>
      <c r="DM518" s="60"/>
      <c r="DN518" s="67"/>
      <c r="DO518" s="60"/>
      <c r="DP518" s="63"/>
      <c r="DQ518" s="63"/>
      <c r="DR518" s="63"/>
      <c r="DS518" s="63"/>
      <c r="DT518" s="63"/>
      <c r="DU518" s="63"/>
      <c r="DV518" s="45"/>
      <c r="DW518" s="45"/>
      <c r="DX518" s="45"/>
      <c r="DY518" s="45"/>
      <c r="DZ518" s="45"/>
      <c r="EA518" s="45"/>
      <c r="EB518" s="29"/>
      <c r="EC518" s="45"/>
      <c r="ED518" s="29"/>
    </row>
    <row r="519" spans="1:134" hidden="1" x14ac:dyDescent="0.3">
      <c r="A519" t="str">
        <f t="shared" si="211"/>
        <v>14A</v>
      </c>
      <c r="B519">
        <v>14</v>
      </c>
      <c r="C519" s="31" t="s">
        <v>3295</v>
      </c>
      <c r="D519" s="31">
        <v>7</v>
      </c>
      <c r="E519" s="31">
        <v>2</v>
      </c>
      <c r="F519" s="33">
        <v>0.13</v>
      </c>
      <c r="G519" s="31"/>
      <c r="H519" s="24" t="s">
        <v>2047</v>
      </c>
      <c r="I519" s="24">
        <v>1472</v>
      </c>
      <c r="J519" s="25" t="str">
        <f t="shared" si="190"/>
        <v>1472PUM GR Equity</v>
      </c>
      <c r="K519" s="25" t="s">
        <v>2048</v>
      </c>
      <c r="L519" s="25">
        <v>0.20643235791320341</v>
      </c>
      <c r="M519" s="25">
        <v>0.19776274405079816</v>
      </c>
      <c r="N519" s="25">
        <v>0.18300778813347771</v>
      </c>
      <c r="O519" s="25">
        <v>0.18447784328378863</v>
      </c>
      <c r="P519" s="26">
        <v>15.714419113429292</v>
      </c>
      <c r="Q519" s="27">
        <v>12.173677798955824</v>
      </c>
      <c r="R519" s="27">
        <v>12.801695694774939</v>
      </c>
      <c r="S519" s="25">
        <v>11.25216338929582</v>
      </c>
      <c r="T519" s="28">
        <v>12.410957933160859</v>
      </c>
      <c r="U519" s="25">
        <v>0.18733663812528165</v>
      </c>
      <c r="V519" s="28">
        <v>1.3655625513276759</v>
      </c>
      <c r="W519" s="28">
        <v>0.37134947896285347</v>
      </c>
      <c r="X519" s="28" t="e">
        <v>#N/A</v>
      </c>
      <c r="Y519" s="28">
        <v>15.58903047179183</v>
      </c>
      <c r="Z519" s="28">
        <v>14.451137420036254</v>
      </c>
      <c r="AA519" s="28">
        <v>3370200000</v>
      </c>
      <c r="AB519" s="28">
        <v>3612900000</v>
      </c>
      <c r="AC519" s="28" t="e">
        <v>#N/A</v>
      </c>
      <c r="AD519" s="30">
        <v>27100000</v>
      </c>
      <c r="AE519" s="36">
        <v>0</v>
      </c>
      <c r="AF519" s="66" t="e">
        <f ca="1">_xll.BDP($H519,AF$1)/1000000</f>
        <v>#NAME?</v>
      </c>
      <c r="AG519" s="66" t="e">
        <f ca="1">_xll.BDP($H519,AG$1)</f>
        <v>#NAME?</v>
      </c>
      <c r="AH519" s="67" t="e">
        <f ca="1">_xll.BDP($H519,AH$1)</f>
        <v>#NAME?</v>
      </c>
      <c r="AI519" s="67" t="e">
        <f ca="1">_xll.BDP($H519,AI$1)</f>
        <v>#NAME?</v>
      </c>
      <c r="AJ519" s="67" t="e">
        <f ca="1">_xll.BDP($H519,AJ$1)</f>
        <v>#NAME?</v>
      </c>
      <c r="AK519" s="67" t="e">
        <f ca="1">_xll.BDP($H519,AK$1)</f>
        <v>#NAME?</v>
      </c>
      <c r="AL519" s="67" t="e">
        <f ca="1">_xll.BDP($H519,AL$1)</f>
        <v>#NAME?</v>
      </c>
      <c r="AM519" s="34" t="e">
        <f ca="1">_xll.BDP($H519,AM$1)</f>
        <v>#NAME?</v>
      </c>
      <c r="AN519" s="34" t="e">
        <f ca="1">_xll.BDP($H519,AN$1)</f>
        <v>#NAME?</v>
      </c>
      <c r="AO519" s="34" t="e">
        <f ca="1">_xll.BDP($H519,AO$1)</f>
        <v>#NAME?</v>
      </c>
      <c r="AP519" s="34" t="e">
        <f ca="1">_xll.BDP($H519,AP$1)</f>
        <v>#NAME?</v>
      </c>
      <c r="AQ519" s="129">
        <v>0.11854430000000001</v>
      </c>
      <c r="AR519" s="129">
        <v>9.7283809999999998E-2</v>
      </c>
      <c r="AS519" s="129">
        <v>9.194891999999999E-2</v>
      </c>
      <c r="AT519" s="63" t="s">
        <v>3998</v>
      </c>
      <c r="AU519" s="63" t="s">
        <v>3317</v>
      </c>
      <c r="AV519" t="str">
        <f t="shared" si="199"/>
        <v>#N/A N/A</v>
      </c>
      <c r="AW519" s="67">
        <v>1.3509060837684392</v>
      </c>
      <c r="AX519" s="60">
        <f t="shared" si="200"/>
        <v>1.3509060837684392</v>
      </c>
      <c r="AY519" s="60">
        <f t="shared" si="201"/>
        <v>0</v>
      </c>
      <c r="AZ519" s="60">
        <f t="shared" si="202"/>
        <v>1.3509060837684392</v>
      </c>
      <c r="BA519" s="67">
        <v>33.044180523639106</v>
      </c>
      <c r="BB519" s="60">
        <v>0</v>
      </c>
      <c r="BC519" s="67">
        <v>33.044180523639106</v>
      </c>
      <c r="BD519" s="60" t="e">
        <f ca="1">_xll.BDP($H519,BD$1)</f>
        <v>#NAME?</v>
      </c>
      <c r="BE519" s="60" t="e">
        <f t="shared" ca="1" si="203"/>
        <v>#NAME?</v>
      </c>
      <c r="BF519" s="63">
        <v>367.52</v>
      </c>
      <c r="BG519" s="63">
        <v>493.16</v>
      </c>
      <c r="BH519" s="63">
        <v>596.08699999999999</v>
      </c>
      <c r="BI519" s="63">
        <v>512.13200000000006</v>
      </c>
      <c r="BJ519" s="63">
        <v>536.91200000000003</v>
      </c>
      <c r="BK519" s="63">
        <v>630.96600000000001</v>
      </c>
      <c r="BL519" s="45">
        <f t="shared" ca="1" si="204"/>
        <v>0</v>
      </c>
      <c r="BM519" s="45">
        <f t="shared" ca="1" si="205"/>
        <v>0</v>
      </c>
      <c r="BN519" s="45">
        <f t="shared" ca="1" si="206"/>
        <v>0</v>
      </c>
      <c r="BO519" s="45">
        <f t="shared" ca="1" si="207"/>
        <v>0</v>
      </c>
      <c r="BP519" s="45">
        <f t="shared" ca="1" si="208"/>
        <v>0</v>
      </c>
      <c r="BQ519" s="45">
        <f t="shared" ca="1" si="209"/>
        <v>0</v>
      </c>
      <c r="BR519" s="29">
        <f t="shared" ca="1" si="210"/>
        <v>0</v>
      </c>
      <c r="CI519" s="125">
        <f t="shared" si="198"/>
        <v>0.20643235791320341</v>
      </c>
      <c r="CJ519">
        <f t="shared" si="191"/>
        <v>0</v>
      </c>
      <c r="CK519">
        <f t="shared" si="192"/>
        <v>0</v>
      </c>
      <c r="CL519">
        <f t="shared" si="193"/>
        <v>0</v>
      </c>
      <c r="CM519">
        <f t="shared" si="194"/>
        <v>1</v>
      </c>
      <c r="CN519">
        <f t="shared" si="195"/>
        <v>0</v>
      </c>
      <c r="CO519">
        <f t="shared" si="196"/>
        <v>0</v>
      </c>
      <c r="CP519">
        <f t="shared" si="197"/>
        <v>0</v>
      </c>
      <c r="CR519" t="e">
        <f ca="1">_xll.BDP($H519,CR$1)</f>
        <v>#NAME?</v>
      </c>
      <c r="CS519" t="e">
        <f ca="1">_xll.BDP($H519,CS$1)</f>
        <v>#NAME?</v>
      </c>
      <c r="CT519" s="121" t="e">
        <f ca="1">_xll.BDP($H519,CT$1)</f>
        <v>#NAME?</v>
      </c>
      <c r="CU519" s="122" t="e">
        <f ca="1">_xll.BDP($H519,CU$1)</f>
        <v>#NAME?</v>
      </c>
      <c r="CV519" s="122" t="e">
        <f ca="1">_xll.BDP($H519,CV$1)</f>
        <v>#NAME?</v>
      </c>
      <c r="CW519" s="122" t="e">
        <f ca="1">_xll.BDP($H519,CW$1)</f>
        <v>#NAME?</v>
      </c>
      <c r="CX519" s="34"/>
      <c r="CY519" s="34"/>
      <c r="CZ519" s="34"/>
      <c r="DA519" s="34"/>
      <c r="DB519" s="129"/>
      <c r="DC519" s="129"/>
      <c r="DD519" s="129"/>
      <c r="DE519" s="63"/>
      <c r="DF519" s="63"/>
      <c r="DH519" s="67"/>
      <c r="DI519" s="60"/>
      <c r="DJ519" s="60"/>
      <c r="DK519" s="60"/>
      <c r="DL519" s="67"/>
      <c r="DM519" s="60"/>
      <c r="DN519" s="67"/>
      <c r="DO519" s="60"/>
      <c r="DP519" s="63"/>
      <c r="DQ519" s="63"/>
      <c r="DR519" s="63"/>
      <c r="DS519" s="63"/>
      <c r="DT519" s="63"/>
      <c r="DU519" s="63"/>
      <c r="DV519" s="45"/>
      <c r="DW519" s="45"/>
      <c r="DX519" s="45"/>
      <c r="DY519" s="45"/>
      <c r="DZ519" s="45"/>
      <c r="EA519" s="45"/>
      <c r="EB519" s="29"/>
      <c r="EC519" s="45"/>
      <c r="ED519" s="29"/>
    </row>
    <row r="520" spans="1:134" hidden="1" x14ac:dyDescent="0.3">
      <c r="A520" t="str">
        <f t="shared" si="211"/>
        <v>7A</v>
      </c>
      <c r="B520">
        <v>7</v>
      </c>
      <c r="C520" s="31" t="s">
        <v>3295</v>
      </c>
      <c r="D520" s="31">
        <v>18</v>
      </c>
      <c r="E520" s="31">
        <v>8</v>
      </c>
      <c r="F520" s="33">
        <v>0.13</v>
      </c>
      <c r="G520" s="31" t="s">
        <v>4932</v>
      </c>
      <c r="H520" s="24" t="s">
        <v>1205</v>
      </c>
      <c r="I520" s="24">
        <v>1473</v>
      </c>
      <c r="J520" s="25" t="str">
        <f t="shared" si="190"/>
        <v>1473COH AU Equity</v>
      </c>
      <c r="K520" s="25" t="s">
        <v>1206</v>
      </c>
      <c r="L520" s="25">
        <v>0.47928949430281353</v>
      </c>
      <c r="M520" s="25">
        <v>0.3622293961260919</v>
      </c>
      <c r="N520" s="25">
        <v>0.33689952733647421</v>
      </c>
      <c r="O520" s="25">
        <v>0.29115469739754257</v>
      </c>
      <c r="P520" s="26">
        <v>18.831936526285372</v>
      </c>
      <c r="Q520" s="27">
        <v>14.040696542986296</v>
      </c>
      <c r="R520" s="27">
        <v>15.175176337406752</v>
      </c>
      <c r="S520" s="25">
        <v>26.980723195365215</v>
      </c>
      <c r="T520" s="28">
        <v>27.573863981071408</v>
      </c>
      <c r="U520" s="25">
        <v>-0.13409666908037657</v>
      </c>
      <c r="V520" s="28">
        <v>-0.6844536844536846</v>
      </c>
      <c r="W520" s="28">
        <v>0.69538249483115089</v>
      </c>
      <c r="X520" s="28">
        <v>3.5942492012779555E-2</v>
      </c>
      <c r="Y520" s="28">
        <v>6.2910301086206344</v>
      </c>
      <c r="Z520" s="28">
        <v>0.49691652154768562</v>
      </c>
      <c r="AA520" s="28">
        <v>1053200000</v>
      </c>
      <c r="AB520" s="28">
        <v>1310300000</v>
      </c>
      <c r="AC520" s="28" t="e">
        <v>#N/A</v>
      </c>
      <c r="AD520" s="30">
        <v>340600000</v>
      </c>
      <c r="AE520" s="36">
        <v>0</v>
      </c>
      <c r="AF520" s="66" t="e">
        <f ca="1">_xll.BDP($H520,AF$1)/1000000</f>
        <v>#NAME?</v>
      </c>
      <c r="AG520" s="66" t="e">
        <f ca="1">_xll.BDP($H520,AG$1)</f>
        <v>#NAME?</v>
      </c>
      <c r="AH520" s="67" t="e">
        <f ca="1">_xll.BDP($H520,AH$1)</f>
        <v>#NAME?</v>
      </c>
      <c r="AI520" s="67" t="e">
        <f ca="1">_xll.BDP($H520,AI$1)</f>
        <v>#NAME?</v>
      </c>
      <c r="AJ520" s="67" t="e">
        <f ca="1">_xll.BDP($H520,AJ$1)</f>
        <v>#NAME?</v>
      </c>
      <c r="AK520" s="67" t="e">
        <f ca="1">_xll.BDP($H520,AK$1)</f>
        <v>#NAME?</v>
      </c>
      <c r="AL520" s="67" t="e">
        <f ca="1">_xll.BDP($H520,AL$1)</f>
        <v>#NAME?</v>
      </c>
      <c r="AM520" s="34" t="e">
        <f ca="1">_xll.BDP($H520,AM$1)</f>
        <v>#NAME?</v>
      </c>
      <c r="AN520" s="34" t="e">
        <f ca="1">_xll.BDP($H520,AN$1)</f>
        <v>#NAME?</v>
      </c>
      <c r="AO520" s="34" t="e">
        <f ca="1">_xll.BDP($H520,AO$1)</f>
        <v>#NAME?</v>
      </c>
      <c r="AP520" s="34" t="e">
        <f ca="1">_xll.BDP($H520,AP$1)</f>
        <v>#NAME?</v>
      </c>
      <c r="AQ520" s="129">
        <v>0.1251487</v>
      </c>
      <c r="AR520" s="129">
        <v>0.1346144</v>
      </c>
      <c r="AS520" s="129">
        <v>7.2561360000000005E-2</v>
      </c>
      <c r="AT520" s="63" t="s">
        <v>3998</v>
      </c>
      <c r="AU520" s="63" t="s">
        <v>3620</v>
      </c>
      <c r="AV520" t="str">
        <f t="shared" si="199"/>
        <v>04/12/1995</v>
      </c>
      <c r="AW520" s="67">
        <v>1.4444877361429149</v>
      </c>
      <c r="AX520" s="60">
        <f t="shared" si="200"/>
        <v>1.4444877361429149</v>
      </c>
      <c r="AY520" s="60">
        <f t="shared" si="201"/>
        <v>0</v>
      </c>
      <c r="AZ520" s="60">
        <f t="shared" si="202"/>
        <v>1.4444877361429149</v>
      </c>
      <c r="BA520" s="67">
        <v>74.71357275377683</v>
      </c>
      <c r="BB520" s="60">
        <v>0</v>
      </c>
      <c r="BC520" s="67">
        <v>74.71357275377683</v>
      </c>
      <c r="BD520" s="60" t="e">
        <f ca="1">_xll.BDP($H520,BD$1)</f>
        <v>#NAME?</v>
      </c>
      <c r="BE520" s="60" t="e">
        <f t="shared" ca="1" si="203"/>
        <v>#NAME?</v>
      </c>
      <c r="BF520" s="63">
        <v>305.31299999999999</v>
      </c>
      <c r="BG520" s="63">
        <v>349.42099999999999</v>
      </c>
      <c r="BH520" s="63">
        <v>396</v>
      </c>
      <c r="BI520" s="63">
        <v>243.78399999999999</v>
      </c>
      <c r="BJ520" s="63">
        <v>326.68299999999999</v>
      </c>
      <c r="BK520" s="63">
        <v>371.649</v>
      </c>
      <c r="BL520" s="45">
        <f t="shared" ca="1" si="204"/>
        <v>0</v>
      </c>
      <c r="BM520" s="45">
        <f t="shared" ca="1" si="205"/>
        <v>0</v>
      </c>
      <c r="BN520" s="45">
        <f t="shared" ca="1" si="206"/>
        <v>0</v>
      </c>
      <c r="BO520" s="45">
        <f t="shared" ca="1" si="207"/>
        <v>0</v>
      </c>
      <c r="BP520" s="45">
        <f t="shared" ca="1" si="208"/>
        <v>0</v>
      </c>
      <c r="BQ520" s="45">
        <f t="shared" ca="1" si="209"/>
        <v>0</v>
      </c>
      <c r="BR520" s="29">
        <f t="shared" ca="1" si="210"/>
        <v>0</v>
      </c>
      <c r="CI520" s="125">
        <f t="shared" si="198"/>
        <v>0.47928949430281353</v>
      </c>
      <c r="CJ520">
        <f t="shared" si="191"/>
        <v>0</v>
      </c>
      <c r="CK520">
        <f t="shared" si="192"/>
        <v>0</v>
      </c>
      <c r="CL520">
        <f t="shared" si="193"/>
        <v>0</v>
      </c>
      <c r="CM520">
        <f t="shared" si="194"/>
        <v>0</v>
      </c>
      <c r="CN520">
        <f t="shared" si="195"/>
        <v>0</v>
      </c>
      <c r="CO520">
        <f t="shared" si="196"/>
        <v>1</v>
      </c>
      <c r="CP520">
        <f t="shared" si="197"/>
        <v>0</v>
      </c>
      <c r="CR520" t="e">
        <f ca="1">_xll.BDP($H520,CR$1)</f>
        <v>#NAME?</v>
      </c>
      <c r="CS520" t="e">
        <f ca="1">_xll.BDP($H520,CS$1)</f>
        <v>#NAME?</v>
      </c>
      <c r="CT520" s="121" t="e">
        <f ca="1">_xll.BDP($H520,CT$1)</f>
        <v>#NAME?</v>
      </c>
      <c r="CU520" s="122" t="e">
        <f ca="1">_xll.BDP($H520,CU$1)</f>
        <v>#NAME?</v>
      </c>
      <c r="CV520" s="122" t="e">
        <f ca="1">_xll.BDP($H520,CV$1)</f>
        <v>#NAME?</v>
      </c>
      <c r="CW520" s="122" t="e">
        <f ca="1">_xll.BDP($H520,CW$1)</f>
        <v>#NAME?</v>
      </c>
      <c r="CX520" s="34"/>
      <c r="CY520" s="34"/>
      <c r="CZ520" s="34"/>
      <c r="DA520" s="34"/>
      <c r="DB520" s="129"/>
      <c r="DC520" s="129"/>
      <c r="DD520" s="129"/>
      <c r="DE520" s="63"/>
      <c r="DF520" s="63"/>
      <c r="DH520" s="67"/>
      <c r="DI520" s="60"/>
      <c r="DJ520" s="60"/>
      <c r="DK520" s="60"/>
      <c r="DL520" s="67"/>
      <c r="DM520" s="60"/>
      <c r="DN520" s="67"/>
      <c r="DO520" s="60"/>
      <c r="DP520" s="63"/>
      <c r="DQ520" s="63"/>
      <c r="DR520" s="63"/>
      <c r="DS520" s="63"/>
      <c r="DT520" s="63"/>
      <c r="DU520" s="63"/>
      <c r="DV520" s="45"/>
      <c r="DW520" s="45"/>
      <c r="DX520" s="45"/>
      <c r="DY520" s="45"/>
      <c r="DZ520" s="45"/>
      <c r="EA520" s="45"/>
      <c r="EB520" s="29"/>
      <c r="EC520" s="45"/>
      <c r="ED520" s="29"/>
    </row>
    <row r="521" spans="1:134" hidden="1" x14ac:dyDescent="0.3">
      <c r="A521" t="str">
        <f t="shared" si="211"/>
        <v>14A</v>
      </c>
      <c r="B521">
        <v>14</v>
      </c>
      <c r="C521" s="31" t="s">
        <v>3295</v>
      </c>
      <c r="D521" s="31">
        <v>8</v>
      </c>
      <c r="E521" s="31">
        <v>6</v>
      </c>
      <c r="F521" s="33">
        <v>0.11</v>
      </c>
      <c r="G521" s="31"/>
      <c r="H521" s="24" t="s">
        <v>131</v>
      </c>
      <c r="I521" s="24">
        <v>1474</v>
      </c>
      <c r="J521" s="25" t="str">
        <f t="shared" si="190"/>
        <v>1474JNJ US Equity</v>
      </c>
      <c r="K521" s="25" t="s">
        <v>772</v>
      </c>
      <c r="L521" s="25">
        <v>0.63500578846627043</v>
      </c>
      <c r="M521" s="25">
        <v>0.54950727358047868</v>
      </c>
      <c r="N521" s="25">
        <v>0.33649169077825258</v>
      </c>
      <c r="O521" s="25">
        <v>0.28577946606680532</v>
      </c>
      <c r="P521" s="26">
        <v>22.444442460335175</v>
      </c>
      <c r="Q521" s="27">
        <v>17.935348626845595</v>
      </c>
      <c r="R521" s="27">
        <v>17.046114872585058</v>
      </c>
      <c r="S521" s="25">
        <v>38.060978298493815</v>
      </c>
      <c r="T521" s="28">
        <v>36.024772758391876</v>
      </c>
      <c r="U521" s="25">
        <v>0.12010946414627112</v>
      </c>
      <c r="V521" s="28">
        <v>0.52839187134661292</v>
      </c>
      <c r="W521" s="28">
        <v>0.40988803381400163</v>
      </c>
      <c r="X521" s="28" t="e">
        <v>#N/A</v>
      </c>
      <c r="Y521" s="28">
        <v>4.0067804023014606</v>
      </c>
      <c r="Z521" s="28">
        <v>62.948999653573438</v>
      </c>
      <c r="AA521" s="28">
        <v>49013000000</v>
      </c>
      <c r="AB521" s="28">
        <v>94244000000</v>
      </c>
      <c r="AC521" s="28" t="e">
        <v>#N/A</v>
      </c>
      <c r="AD521" s="30">
        <v>21630395987.130997</v>
      </c>
      <c r="AE521" s="36">
        <v>0</v>
      </c>
      <c r="AF521" s="66" t="e">
        <f ca="1">_xll.BDP($H521,AF$1)/1000000</f>
        <v>#NAME?</v>
      </c>
      <c r="AG521" s="66" t="e">
        <f ca="1">_xll.BDP($H521,AG$1)</f>
        <v>#NAME?</v>
      </c>
      <c r="AH521" s="67" t="e">
        <f ca="1">_xll.BDP($H521,AH$1)</f>
        <v>#NAME?</v>
      </c>
      <c r="AI521" s="67" t="e">
        <f ca="1">_xll.BDP($H521,AI$1)</f>
        <v>#NAME?</v>
      </c>
      <c r="AJ521" s="67" t="e">
        <f ca="1">_xll.BDP($H521,AJ$1)</f>
        <v>#NAME?</v>
      </c>
      <c r="AK521" s="67" t="e">
        <f ca="1">_xll.BDP($H521,AK$1)</f>
        <v>#NAME?</v>
      </c>
      <c r="AL521" s="67" t="e">
        <f ca="1">_xll.BDP($H521,AL$1)</f>
        <v>#NAME?</v>
      </c>
      <c r="AM521" s="34" t="e">
        <f ca="1">_xll.BDP($H521,AM$1)</f>
        <v>#NAME?</v>
      </c>
      <c r="AN521" s="34" t="e">
        <f ca="1">_xll.BDP($H521,AN$1)</f>
        <v>#NAME?</v>
      </c>
      <c r="AO521" s="34" t="e">
        <f ca="1">_xll.BDP($H521,AO$1)</f>
        <v>#NAME?</v>
      </c>
      <c r="AP521" s="34" t="e">
        <f ca="1">_xll.BDP($H521,AP$1)</f>
        <v>#NAME?</v>
      </c>
      <c r="AQ521" s="129">
        <v>8.5632140000000009E-2</v>
      </c>
      <c r="AR521" s="129">
        <v>0.11533110000000001</v>
      </c>
      <c r="AS521" s="129">
        <v>5.9255870000000002E-2</v>
      </c>
      <c r="AT521" s="63" t="s">
        <v>3998</v>
      </c>
      <c r="AU521" s="63" t="s">
        <v>3621</v>
      </c>
      <c r="AV521" t="str">
        <f t="shared" si="199"/>
        <v>25/09/1944</v>
      </c>
      <c r="AW521" s="67">
        <v>2.755427050003957</v>
      </c>
      <c r="AX521" s="60">
        <f t="shared" si="200"/>
        <v>2.755427050003957</v>
      </c>
      <c r="AY521" s="60">
        <f t="shared" si="201"/>
        <v>1.1104196821647421</v>
      </c>
      <c r="AZ521" s="60">
        <f t="shared" si="202"/>
        <v>3.8658467321686993</v>
      </c>
      <c r="BA521" s="67">
        <v>53.8130427876536</v>
      </c>
      <c r="BB521" s="60">
        <v>21.686316053440123</v>
      </c>
      <c r="BC521" s="67">
        <v>75.499358841093724</v>
      </c>
      <c r="BD521" s="60" t="e">
        <f ca="1">_xll.BDP($H521,BD$1)</f>
        <v>#NAME?</v>
      </c>
      <c r="BE521" s="60" t="e">
        <f t="shared" ca="1" si="203"/>
        <v>#NAME?</v>
      </c>
      <c r="BF521" s="63">
        <v>28190.45</v>
      </c>
      <c r="BG521" s="63">
        <v>28846.955000000002</v>
      </c>
      <c r="BH521" s="63">
        <v>29605.647000000001</v>
      </c>
      <c r="BI521" s="63">
        <v>22111.434000000001</v>
      </c>
      <c r="BJ521" s="63">
        <v>26263.100999999999</v>
      </c>
      <c r="BK521" s="63">
        <v>26704.419000000002</v>
      </c>
      <c r="BL521" s="45">
        <f t="shared" ca="1" si="204"/>
        <v>0</v>
      </c>
      <c r="BM521" s="45">
        <f t="shared" ca="1" si="205"/>
        <v>0</v>
      </c>
      <c r="BN521" s="45">
        <f t="shared" ca="1" si="206"/>
        <v>0</v>
      </c>
      <c r="BO521" s="45">
        <f t="shared" ca="1" si="207"/>
        <v>0</v>
      </c>
      <c r="BP521" s="45">
        <f t="shared" ca="1" si="208"/>
        <v>0</v>
      </c>
      <c r="BQ521" s="45">
        <f t="shared" ca="1" si="209"/>
        <v>0</v>
      </c>
      <c r="BR521" s="29">
        <f t="shared" ca="1" si="210"/>
        <v>0</v>
      </c>
      <c r="CI521" s="125">
        <f t="shared" si="198"/>
        <v>0.63500578846627043</v>
      </c>
      <c r="CJ521">
        <f t="shared" si="191"/>
        <v>0</v>
      </c>
      <c r="CK521">
        <f t="shared" si="192"/>
        <v>0</v>
      </c>
      <c r="CL521">
        <f t="shared" si="193"/>
        <v>0</v>
      </c>
      <c r="CM521">
        <f t="shared" si="194"/>
        <v>0</v>
      </c>
      <c r="CN521">
        <f t="shared" si="195"/>
        <v>0</v>
      </c>
      <c r="CO521">
        <f t="shared" si="196"/>
        <v>0</v>
      </c>
      <c r="CP521">
        <f t="shared" si="197"/>
        <v>1</v>
      </c>
      <c r="CR521" t="e">
        <f ca="1">_xll.BDP($H521,CR$1)</f>
        <v>#NAME?</v>
      </c>
      <c r="CS521" t="e">
        <f ca="1">_xll.BDP($H521,CS$1)</f>
        <v>#NAME?</v>
      </c>
      <c r="CT521" s="121" t="e">
        <f ca="1">_xll.BDP($H521,CT$1)</f>
        <v>#NAME?</v>
      </c>
      <c r="CU521" s="122" t="e">
        <f ca="1">_xll.BDP($H521,CU$1)</f>
        <v>#NAME?</v>
      </c>
      <c r="CV521" s="122" t="e">
        <f ca="1">_xll.BDP($H521,CV$1)</f>
        <v>#NAME?</v>
      </c>
      <c r="CW521" s="122" t="e">
        <f ca="1">_xll.BDP($H521,CW$1)</f>
        <v>#NAME?</v>
      </c>
      <c r="CX521" s="34"/>
      <c r="CY521" s="34"/>
      <c r="CZ521" s="34"/>
      <c r="DA521" s="34"/>
      <c r="DB521" s="129"/>
      <c r="DC521" s="129"/>
      <c r="DD521" s="129"/>
      <c r="DE521" s="63"/>
      <c r="DF521" s="63"/>
      <c r="DH521" s="67"/>
      <c r="DI521" s="60"/>
      <c r="DJ521" s="60"/>
      <c r="DK521" s="60"/>
      <c r="DL521" s="67"/>
      <c r="DM521" s="60"/>
      <c r="DN521" s="67"/>
      <c r="DO521" s="60"/>
      <c r="DP521" s="63"/>
      <c r="DQ521" s="63"/>
      <c r="DR521" s="63"/>
      <c r="DS521" s="63"/>
      <c r="DT521" s="63"/>
      <c r="DU521" s="63"/>
      <c r="DV521" s="45"/>
      <c r="DW521" s="45"/>
      <c r="DX521" s="45"/>
      <c r="DY521" s="45"/>
      <c r="DZ521" s="45"/>
      <c r="EA521" s="45"/>
      <c r="EB521" s="29"/>
      <c r="EC521" s="45"/>
      <c r="ED521" s="29"/>
    </row>
    <row r="522" spans="1:134" hidden="1" x14ac:dyDescent="0.3">
      <c r="A522" t="str">
        <f t="shared" si="211"/>
        <v>14A</v>
      </c>
      <c r="B522">
        <v>14</v>
      </c>
      <c r="C522" s="31" t="s">
        <v>3295</v>
      </c>
      <c r="D522" s="31">
        <v>8</v>
      </c>
      <c r="E522" s="31">
        <v>1</v>
      </c>
      <c r="F522" s="33" t="s">
        <v>2368</v>
      </c>
      <c r="G522" s="31" t="s">
        <v>2415</v>
      </c>
      <c r="H522" s="24" t="s">
        <v>1335</v>
      </c>
      <c r="I522" s="24">
        <v>1475</v>
      </c>
      <c r="J522" s="25" t="str">
        <f t="shared" si="190"/>
        <v>1475ITD IM Equity</v>
      </c>
      <c r="K522" s="25" t="s">
        <v>1336</v>
      </c>
      <c r="L522" s="25">
        <v>0.32501570395977164</v>
      </c>
      <c r="M522" s="25">
        <v>0.23545334267137596</v>
      </c>
      <c r="N522" s="25">
        <v>0.27582709622525686</v>
      </c>
      <c r="O522" s="25">
        <v>0.20428224347692686</v>
      </c>
      <c r="P522" s="26">
        <v>18.78561714048459</v>
      </c>
      <c r="Q522" s="27">
        <v>13.443796406077668</v>
      </c>
      <c r="R522" s="27">
        <v>19.65143817579705</v>
      </c>
      <c r="S522" s="25">
        <v>41.534632298532742</v>
      </c>
      <c r="T522" s="28">
        <v>43.529506807274025</v>
      </c>
      <c r="U522" s="25">
        <v>9.7532275729364404E-2</v>
      </c>
      <c r="V522" s="28">
        <v>0.58209384094300631</v>
      </c>
      <c r="W522" s="28">
        <v>0.38051683827551941</v>
      </c>
      <c r="X522" s="28">
        <v>7.7417963340617275E-3</v>
      </c>
      <c r="Y522" s="28">
        <v>27.471064114801322</v>
      </c>
      <c r="Z522" s="28" t="e">
        <v>#N/A</v>
      </c>
      <c r="AA522" s="28">
        <v>51645370</v>
      </c>
      <c r="AB522" s="28">
        <v>59525854</v>
      </c>
      <c r="AC522" s="28">
        <v>0</v>
      </c>
      <c r="AD522" s="30">
        <v>22860827</v>
      </c>
      <c r="AE522" s="36">
        <v>0</v>
      </c>
      <c r="AF522" s="66" t="e">
        <f ca="1">_xll.BDP($H522,AF$1)/1000000</f>
        <v>#NAME?</v>
      </c>
      <c r="AG522" s="66" t="e">
        <f ca="1">_xll.BDP($H522,AG$1)</f>
        <v>#NAME?</v>
      </c>
      <c r="AH522" s="67" t="e">
        <f ca="1">_xll.BDP($H522,AH$1)</f>
        <v>#NAME?</v>
      </c>
      <c r="AI522" s="67" t="e">
        <f ca="1">_xll.BDP($H522,AI$1)</f>
        <v>#NAME?</v>
      </c>
      <c r="AJ522" s="67" t="e">
        <f ca="1">_xll.BDP($H522,AJ$1)</f>
        <v>#NAME?</v>
      </c>
      <c r="AK522" s="67" t="e">
        <f ca="1">_xll.BDP($H522,AK$1)</f>
        <v>#NAME?</v>
      </c>
      <c r="AL522" s="67" t="e">
        <f ca="1">_xll.BDP($H522,AL$1)</f>
        <v>#NAME?</v>
      </c>
      <c r="AM522" s="34" t="e">
        <f ca="1">_xll.BDP($H522,AM$1)</f>
        <v>#NAME?</v>
      </c>
      <c r="AN522" s="34" t="e">
        <f ca="1">_xll.BDP($H522,AN$1)</f>
        <v>#NAME?</v>
      </c>
      <c r="AO522" s="34" t="e">
        <f ca="1">_xll.BDP($H522,AO$1)</f>
        <v>#NAME?</v>
      </c>
      <c r="AP522" s="34" t="e">
        <f ca="1">_xll.BDP($H522,AP$1)</f>
        <v>#NAME?</v>
      </c>
      <c r="AQ522" s="129" t="e">
        <v>#VALUE!</v>
      </c>
      <c r="AR522" s="129" t="e">
        <v>#VALUE!</v>
      </c>
      <c r="AS522" s="129" t="e">
        <v>#VALUE!</v>
      </c>
      <c r="AT522" s="63" t="s">
        <v>3622</v>
      </c>
      <c r="AU522" s="63" t="s">
        <v>3622</v>
      </c>
      <c r="AV522" t="str">
        <f t="shared" si="199"/>
        <v>18/07/2018</v>
      </c>
      <c r="AW522" s="67">
        <v>0.63636363907293847</v>
      </c>
      <c r="AX522" s="60">
        <f t="shared" si="200"/>
        <v>0.63636363907293847</v>
      </c>
      <c r="AY522" s="60">
        <f t="shared" si="201"/>
        <v>0</v>
      </c>
      <c r="AZ522" s="60">
        <f t="shared" si="202"/>
        <v>0.63636363907293847</v>
      </c>
      <c r="BA522" s="67">
        <v>12.805999094153814</v>
      </c>
      <c r="BB522" s="60">
        <v>0</v>
      </c>
      <c r="BC522" s="67" t="s">
        <v>3317</v>
      </c>
      <c r="BD522" s="60" t="e">
        <f ca="1">_xll.BDP($H522,BD$1)</f>
        <v>#NAME?</v>
      </c>
      <c r="BE522" s="60" t="e">
        <f t="shared" ca="1" si="203"/>
        <v>#NAME?</v>
      </c>
      <c r="BF522" s="63">
        <v>8.7330000000000005</v>
      </c>
      <c r="BG522" s="63">
        <v>10.183</v>
      </c>
      <c r="BH522" s="63">
        <v>11.467000000000001</v>
      </c>
      <c r="BI522" s="63">
        <v>0.48</v>
      </c>
      <c r="BJ522" s="63">
        <v>5.2670000000000003</v>
      </c>
      <c r="BK522" s="63">
        <v>8.7829999999999995</v>
      </c>
      <c r="BL522" s="45">
        <f t="shared" ca="1" si="204"/>
        <v>0</v>
      </c>
      <c r="BM522" s="45">
        <f t="shared" ca="1" si="205"/>
        <v>0</v>
      </c>
      <c r="BN522" s="45">
        <f t="shared" ca="1" si="206"/>
        <v>0</v>
      </c>
      <c r="BO522" s="45">
        <f t="shared" ca="1" si="207"/>
        <v>0</v>
      </c>
      <c r="BP522" s="45">
        <f t="shared" ca="1" si="208"/>
        <v>0</v>
      </c>
      <c r="BQ522" s="45">
        <f t="shared" ca="1" si="209"/>
        <v>0</v>
      </c>
      <c r="BR522" s="29">
        <f t="shared" ca="1" si="210"/>
        <v>0</v>
      </c>
      <c r="CI522" s="125">
        <f t="shared" si="198"/>
        <v>0.32501570395977164</v>
      </c>
      <c r="CJ522">
        <f t="shared" si="191"/>
        <v>0</v>
      </c>
      <c r="CK522">
        <f t="shared" si="192"/>
        <v>0</v>
      </c>
      <c r="CL522">
        <f t="shared" si="193"/>
        <v>0</v>
      </c>
      <c r="CM522">
        <f t="shared" si="194"/>
        <v>0</v>
      </c>
      <c r="CN522">
        <f t="shared" si="195"/>
        <v>1</v>
      </c>
      <c r="CO522">
        <f t="shared" si="196"/>
        <v>0</v>
      </c>
      <c r="CP522">
        <f t="shared" si="197"/>
        <v>0</v>
      </c>
      <c r="CR522" t="e">
        <f ca="1">_xll.BDP($H522,CR$1)</f>
        <v>#NAME?</v>
      </c>
      <c r="CS522" t="e">
        <f ca="1">_xll.BDP($H522,CS$1)</f>
        <v>#NAME?</v>
      </c>
      <c r="CT522" s="121" t="e">
        <f ca="1">_xll.BDP($H522,CT$1)</f>
        <v>#NAME?</v>
      </c>
      <c r="CU522" s="122" t="e">
        <f ca="1">_xll.BDP($H522,CU$1)</f>
        <v>#NAME?</v>
      </c>
      <c r="CV522" s="122" t="e">
        <f ca="1">_xll.BDP($H522,CV$1)</f>
        <v>#NAME?</v>
      </c>
      <c r="CW522" s="122" t="e">
        <f ca="1">_xll.BDP($H522,CW$1)</f>
        <v>#NAME?</v>
      </c>
      <c r="CX522" s="34"/>
      <c r="CY522" s="34"/>
      <c r="CZ522" s="34"/>
      <c r="DA522" s="34"/>
      <c r="DB522" s="129"/>
      <c r="DC522" s="129"/>
      <c r="DD522" s="129"/>
      <c r="DE522" s="63"/>
      <c r="DF522" s="63"/>
      <c r="DH522" s="67"/>
      <c r="DI522" s="60"/>
      <c r="DJ522" s="60"/>
      <c r="DK522" s="60"/>
      <c r="DL522" s="67"/>
      <c r="DM522" s="60"/>
      <c r="DN522" s="67"/>
      <c r="DO522" s="60"/>
      <c r="DP522" s="63"/>
      <c r="DQ522" s="63"/>
      <c r="DR522" s="63"/>
      <c r="DS522" s="63"/>
      <c r="DT522" s="63"/>
      <c r="DU522" s="63"/>
      <c r="DV522" s="45"/>
      <c r="DW522" s="45"/>
      <c r="DX522" s="45"/>
      <c r="DY522" s="45"/>
      <c r="DZ522" s="45"/>
      <c r="EA522" s="45"/>
      <c r="EB522" s="29"/>
      <c r="EC522" s="45"/>
      <c r="ED522" s="29"/>
    </row>
    <row r="523" spans="1:134" hidden="1" x14ac:dyDescent="0.3">
      <c r="A523" t="str">
        <f t="shared" si="211"/>
        <v>14A</v>
      </c>
      <c r="B523">
        <v>14</v>
      </c>
      <c r="C523" s="31" t="s">
        <v>3295</v>
      </c>
      <c r="D523" s="31">
        <v>8</v>
      </c>
      <c r="E523" s="31">
        <v>8</v>
      </c>
      <c r="F523" s="33">
        <v>0.12</v>
      </c>
      <c r="G523" s="31" t="s">
        <v>2809</v>
      </c>
      <c r="H523" s="24" t="s">
        <v>148</v>
      </c>
      <c r="I523" s="24">
        <v>1476</v>
      </c>
      <c r="J523" s="25" t="str">
        <f t="shared" si="190"/>
        <v>1476BIIB US Equity</v>
      </c>
      <c r="K523" s="25" t="s">
        <v>795</v>
      </c>
      <c r="L523" s="25">
        <v>0.58519876987462838</v>
      </c>
      <c r="M523" s="25">
        <v>0.34571131499868601</v>
      </c>
      <c r="N523" s="25">
        <v>0.34888962460471495</v>
      </c>
      <c r="O523" s="25">
        <v>0.2086531366585983</v>
      </c>
      <c r="P523" s="26">
        <v>15.956274113540328</v>
      </c>
      <c r="Q523" s="27">
        <v>13.625174573036567</v>
      </c>
      <c r="R523" s="27">
        <v>20.232807125447049</v>
      </c>
      <c r="S523" s="25">
        <v>46.061221710790498</v>
      </c>
      <c r="T523" s="28">
        <v>36.698645487251063</v>
      </c>
      <c r="U523" s="25">
        <v>-3.5937556369858438E-2</v>
      </c>
      <c r="V523" s="28">
        <v>-0.18762781186094077</v>
      </c>
      <c r="W523" s="28">
        <v>0.57481476181390323</v>
      </c>
      <c r="X523" s="28">
        <v>3.4345120655638182E-2</v>
      </c>
      <c r="Y523" s="28">
        <v>-4.4616623552132308</v>
      </c>
      <c r="Z523" s="28">
        <v>5.4333506995944081</v>
      </c>
      <c r="AA523" s="28">
        <v>8752100000</v>
      </c>
      <c r="AB523" s="28">
        <v>14501100000</v>
      </c>
      <c r="AC523" s="28">
        <v>300400000</v>
      </c>
      <c r="AD523" s="30">
        <v>1428300000</v>
      </c>
      <c r="AE523" s="36">
        <v>0.21031996079255058</v>
      </c>
      <c r="AF523" s="66" t="e">
        <f ca="1">_xll.BDP($H523,AF$1)/1000000</f>
        <v>#NAME?</v>
      </c>
      <c r="AG523" s="66" t="e">
        <f ca="1">_xll.BDP($H523,AG$1)</f>
        <v>#NAME?</v>
      </c>
      <c r="AH523" s="67" t="e">
        <f ca="1">_xll.BDP($H523,AH$1)</f>
        <v>#NAME?</v>
      </c>
      <c r="AI523" s="67" t="e">
        <f ca="1">_xll.BDP($H523,AI$1)</f>
        <v>#NAME?</v>
      </c>
      <c r="AJ523" s="67" t="e">
        <f ca="1">_xll.BDP($H523,AJ$1)</f>
        <v>#NAME?</v>
      </c>
      <c r="AK523" s="67" t="e">
        <f ca="1">_xll.BDP($H523,AK$1)</f>
        <v>#NAME?</v>
      </c>
      <c r="AL523" s="67" t="e">
        <f ca="1">_xll.BDP($H523,AL$1)</f>
        <v>#NAME?</v>
      </c>
      <c r="AM523" s="34" t="e">
        <f ca="1">_xll.BDP($H523,AM$1)</f>
        <v>#NAME?</v>
      </c>
      <c r="AN523" s="34" t="e">
        <f ca="1">_xll.BDP($H523,AN$1)</f>
        <v>#NAME?</v>
      </c>
      <c r="AO523" s="34" t="e">
        <f ca="1">_xll.BDP($H523,AO$1)</f>
        <v>#NAME?</v>
      </c>
      <c r="AP523" s="34" t="e">
        <f ca="1">_xll.BDP($H523,AP$1)</f>
        <v>#NAME?</v>
      </c>
      <c r="AQ523" s="129">
        <v>0.11501310000000001</v>
      </c>
      <c r="AR523" s="129">
        <v>7.3847940000000001E-2</v>
      </c>
      <c r="AS523" s="129">
        <v>-2.0151140000000001E-2</v>
      </c>
      <c r="AT523" s="63" t="s">
        <v>3998</v>
      </c>
      <c r="AU523" s="63" t="s">
        <v>3623</v>
      </c>
      <c r="AV523" t="str">
        <f t="shared" si="199"/>
        <v>17/09/1991</v>
      </c>
      <c r="AW523" s="67" t="s">
        <v>3317</v>
      </c>
      <c r="AX523" s="60">
        <f t="shared" si="200"/>
        <v>0</v>
      </c>
      <c r="AY523" s="60">
        <f t="shared" ca="1" si="201"/>
        <v>0</v>
      </c>
      <c r="AZ523" s="60">
        <f t="shared" ca="1" si="202"/>
        <v>0</v>
      </c>
      <c r="BA523" s="67">
        <v>0</v>
      </c>
      <c r="BB523" s="60">
        <v>25.897700629486774</v>
      </c>
      <c r="BC523" s="67">
        <v>25.897700629486774</v>
      </c>
      <c r="BD523" s="60" t="e">
        <f ca="1">_xll.BDP($H523,BD$1)</f>
        <v>#NAME?</v>
      </c>
      <c r="BE523" s="60" t="e">
        <f t="shared" ca="1" si="203"/>
        <v>#NAME?</v>
      </c>
      <c r="BF523" s="63">
        <v>2243.2669999999998</v>
      </c>
      <c r="BG523" s="63">
        <v>2404</v>
      </c>
      <c r="BH523" s="63">
        <v>2609.5</v>
      </c>
      <c r="BI523" s="63">
        <v>2234.0129999999999</v>
      </c>
      <c r="BJ523" s="63">
        <v>2447.9349999999999</v>
      </c>
      <c r="BK523" s="63">
        <v>2541.953</v>
      </c>
      <c r="BL523" s="45">
        <f t="shared" ca="1" si="204"/>
        <v>0</v>
      </c>
      <c r="BM523" s="45">
        <f t="shared" ca="1" si="205"/>
        <v>0</v>
      </c>
      <c r="BN523" s="45">
        <f t="shared" ca="1" si="206"/>
        <v>0</v>
      </c>
      <c r="BO523" s="45">
        <f t="shared" ca="1" si="207"/>
        <v>0</v>
      </c>
      <c r="BP523" s="45">
        <f t="shared" ca="1" si="208"/>
        <v>0</v>
      </c>
      <c r="BQ523" s="45">
        <f t="shared" ca="1" si="209"/>
        <v>0</v>
      </c>
      <c r="BR523" s="29">
        <f t="shared" ca="1" si="210"/>
        <v>0</v>
      </c>
      <c r="CI523" s="125">
        <f t="shared" si="198"/>
        <v>0.58519876987462838</v>
      </c>
      <c r="CJ523">
        <f t="shared" si="191"/>
        <v>0</v>
      </c>
      <c r="CK523">
        <f t="shared" si="192"/>
        <v>0</v>
      </c>
      <c r="CL523">
        <f t="shared" si="193"/>
        <v>0</v>
      </c>
      <c r="CM523">
        <f t="shared" si="194"/>
        <v>0</v>
      </c>
      <c r="CN523">
        <f t="shared" si="195"/>
        <v>0</v>
      </c>
      <c r="CO523">
        <f t="shared" si="196"/>
        <v>0</v>
      </c>
      <c r="CP523">
        <f t="shared" si="197"/>
        <v>1</v>
      </c>
      <c r="CR523" t="e">
        <f ca="1">_xll.BDP($H523,CR$1)</f>
        <v>#NAME?</v>
      </c>
      <c r="CS523" t="e">
        <f ca="1">_xll.BDP($H523,CS$1)</f>
        <v>#NAME?</v>
      </c>
      <c r="CT523" s="121" t="e">
        <f ca="1">_xll.BDP($H523,CT$1)</f>
        <v>#NAME?</v>
      </c>
      <c r="CU523" s="122" t="e">
        <f ca="1">_xll.BDP($H523,CU$1)</f>
        <v>#NAME?</v>
      </c>
      <c r="CV523" s="122" t="e">
        <f ca="1">_xll.BDP($H523,CV$1)</f>
        <v>#NAME?</v>
      </c>
      <c r="CW523" s="122" t="e">
        <f ca="1">_xll.BDP($H523,CW$1)</f>
        <v>#NAME?</v>
      </c>
      <c r="CX523" s="34"/>
      <c r="CY523" s="34"/>
      <c r="CZ523" s="34"/>
      <c r="DA523" s="34"/>
      <c r="DB523" s="129"/>
      <c r="DC523" s="129"/>
      <c r="DD523" s="129"/>
      <c r="DE523" s="63"/>
      <c r="DF523" s="63"/>
      <c r="DH523" s="67"/>
      <c r="DI523" s="60"/>
      <c r="DJ523" s="60"/>
      <c r="DK523" s="60"/>
      <c r="DL523" s="67"/>
      <c r="DM523" s="60"/>
      <c r="DN523" s="67"/>
      <c r="DO523" s="60"/>
      <c r="DP523" s="63"/>
      <c r="DQ523" s="63"/>
      <c r="DR523" s="63"/>
      <c r="DS523" s="63"/>
      <c r="DT523" s="63"/>
      <c r="DU523" s="63"/>
      <c r="DV523" s="45"/>
      <c r="DW523" s="45"/>
      <c r="DX523" s="45"/>
      <c r="DY523" s="45"/>
      <c r="DZ523" s="45"/>
      <c r="EA523" s="45"/>
      <c r="EB523" s="29"/>
      <c r="EC523" s="45"/>
      <c r="ED523" s="29"/>
    </row>
    <row r="524" spans="1:134" hidden="1" x14ac:dyDescent="0.3">
      <c r="A524" t="str">
        <f t="shared" si="211"/>
        <v>14A</v>
      </c>
      <c r="B524">
        <v>14</v>
      </c>
      <c r="C524" s="31" t="s">
        <v>3295</v>
      </c>
      <c r="D524" s="31">
        <v>18</v>
      </c>
      <c r="E524" s="31">
        <v>9</v>
      </c>
      <c r="F524" s="33">
        <v>0.16</v>
      </c>
      <c r="G524" s="31" t="s">
        <v>2577</v>
      </c>
      <c r="H524" s="24" t="s">
        <v>180</v>
      </c>
      <c r="I524" s="24">
        <v>1477</v>
      </c>
      <c r="J524" s="25" t="str">
        <f t="shared" si="190"/>
        <v>1477FLT US Equity</v>
      </c>
      <c r="K524" s="25" t="s">
        <v>833</v>
      </c>
      <c r="L524" s="25">
        <v>0.47353196635772477</v>
      </c>
      <c r="M524" s="25">
        <v>0.48513677431999586</v>
      </c>
      <c r="N524" s="25">
        <v>0.16193253452302886</v>
      </c>
      <c r="O524" s="25">
        <v>0.17936394494021005</v>
      </c>
      <c r="P524" s="26">
        <v>14.684759693104176</v>
      </c>
      <c r="Q524" s="27">
        <v>10.948360262916355</v>
      </c>
      <c r="R524" s="27">
        <v>32.878141312305189</v>
      </c>
      <c r="S524" s="25">
        <v>55.006498978149082</v>
      </c>
      <c r="T524" s="28">
        <v>53.336072263401817</v>
      </c>
      <c r="U524" s="25">
        <v>0.60004737250394313</v>
      </c>
      <c r="V524" s="28">
        <v>3.0129123412404768</v>
      </c>
      <c r="W524" s="28">
        <v>0.19755108386574291</v>
      </c>
      <c r="X524" s="28" t="e">
        <v>#N/A</v>
      </c>
      <c r="Y524" s="28">
        <v>9.7779776597635522</v>
      </c>
      <c r="Z524" s="28">
        <v>8.1047956125432243</v>
      </c>
      <c r="AA524" s="28">
        <v>3051121000</v>
      </c>
      <c r="AB524" s="28">
        <v>8252556000</v>
      </c>
      <c r="AC524" s="28">
        <v>114881000</v>
      </c>
      <c r="AD524" s="30">
        <v>1194715000</v>
      </c>
      <c r="AE524" s="36">
        <v>9.6157661032128999E-2</v>
      </c>
      <c r="AF524" s="66" t="e">
        <f ca="1">_xll.BDP($H524,AF$1)/1000000</f>
        <v>#NAME?</v>
      </c>
      <c r="AG524" s="66" t="e">
        <f ca="1">_xll.BDP($H524,AG$1)</f>
        <v>#NAME?</v>
      </c>
      <c r="AH524" s="67" t="e">
        <f ca="1">_xll.BDP($H524,AH$1)</f>
        <v>#NAME?</v>
      </c>
      <c r="AI524" s="67" t="e">
        <f ca="1">_xll.BDP($H524,AI$1)</f>
        <v>#NAME?</v>
      </c>
      <c r="AJ524" s="67" t="e">
        <f ca="1">_xll.BDP($H524,AJ$1)</f>
        <v>#NAME?</v>
      </c>
      <c r="AK524" s="67" t="e">
        <f ca="1">_xll.BDP($H524,AK$1)</f>
        <v>#NAME?</v>
      </c>
      <c r="AL524" s="67" t="e">
        <f ca="1">_xll.BDP($H524,AL$1)</f>
        <v>#NAME?</v>
      </c>
      <c r="AM524" s="34" t="e">
        <f ca="1">_xll.BDP($H524,AM$1)</f>
        <v>#NAME?</v>
      </c>
      <c r="AN524" s="34" t="e">
        <f ca="1">_xll.BDP($H524,AN$1)</f>
        <v>#NAME?</v>
      </c>
      <c r="AO524" s="34" t="e">
        <f ca="1">_xll.BDP($H524,AO$1)</f>
        <v>#NAME?</v>
      </c>
      <c r="AP524" s="34" t="e">
        <f ca="1">_xll.BDP($H524,AP$1)</f>
        <v>#NAME?</v>
      </c>
      <c r="AQ524" s="129" t="e">
        <v>#VALUE!</v>
      </c>
      <c r="AR524" s="129">
        <v>0.15835299999999999</v>
      </c>
      <c r="AS524" s="129">
        <v>4.9597680000000005E-2</v>
      </c>
      <c r="AT524" s="63" t="s">
        <v>3606</v>
      </c>
      <c r="AU524" s="63" t="s">
        <v>3606</v>
      </c>
      <c r="AV524" t="str">
        <f t="shared" si="199"/>
        <v>15/12/2010</v>
      </c>
      <c r="AW524" s="67" t="s">
        <v>3317</v>
      </c>
      <c r="AX524" s="60">
        <f t="shared" si="200"/>
        <v>0</v>
      </c>
      <c r="AY524" s="60">
        <f t="shared" ca="1" si="201"/>
        <v>0</v>
      </c>
      <c r="AZ524" s="60">
        <f t="shared" ca="1" si="202"/>
        <v>0</v>
      </c>
      <c r="BA524" s="67">
        <v>0</v>
      </c>
      <c r="BB524" s="60">
        <v>102.17189513557919</v>
      </c>
      <c r="BC524" s="67">
        <v>102.17189513557919</v>
      </c>
      <c r="BD524" s="60" t="e">
        <f ca="1">_xll.BDP($H524,BD$1)</f>
        <v>#NAME?</v>
      </c>
      <c r="BE524" s="60" t="e">
        <f t="shared" ca="1" si="203"/>
        <v>#NAME?</v>
      </c>
      <c r="BF524" s="63">
        <v>1277.8240000000001</v>
      </c>
      <c r="BG524" s="63">
        <v>1441.8330000000001</v>
      </c>
      <c r="BH524" s="63">
        <v>1585.7139999999999</v>
      </c>
      <c r="BI524" s="63">
        <v>1114.874</v>
      </c>
      <c r="BJ524" s="63">
        <v>1429.2550000000001</v>
      </c>
      <c r="BK524" s="63">
        <v>1219.9449999999999</v>
      </c>
      <c r="BL524" s="45">
        <f t="shared" ca="1" si="204"/>
        <v>0</v>
      </c>
      <c r="BM524" s="45">
        <f t="shared" ca="1" si="205"/>
        <v>0</v>
      </c>
      <c r="BN524" s="45">
        <f t="shared" ca="1" si="206"/>
        <v>0</v>
      </c>
      <c r="BO524" s="45">
        <f t="shared" ca="1" si="207"/>
        <v>0</v>
      </c>
      <c r="BP524" s="45">
        <f t="shared" ca="1" si="208"/>
        <v>0</v>
      </c>
      <c r="BQ524" s="45">
        <f t="shared" ca="1" si="209"/>
        <v>0</v>
      </c>
      <c r="BR524" s="29">
        <f t="shared" ca="1" si="210"/>
        <v>0</v>
      </c>
      <c r="CI524" s="125">
        <f t="shared" si="198"/>
        <v>0.47353196635772477</v>
      </c>
      <c r="CJ524">
        <f t="shared" si="191"/>
        <v>0</v>
      </c>
      <c r="CK524">
        <f t="shared" si="192"/>
        <v>0</v>
      </c>
      <c r="CL524">
        <f t="shared" si="193"/>
        <v>0</v>
      </c>
      <c r="CM524">
        <f t="shared" si="194"/>
        <v>0</v>
      </c>
      <c r="CN524">
        <f t="shared" si="195"/>
        <v>0</v>
      </c>
      <c r="CO524">
        <f t="shared" si="196"/>
        <v>1</v>
      </c>
      <c r="CP524">
        <f t="shared" si="197"/>
        <v>0</v>
      </c>
      <c r="CR524" t="e">
        <f ca="1">_xll.BDP($H524,CR$1)</f>
        <v>#NAME?</v>
      </c>
      <c r="CS524" t="e">
        <f ca="1">_xll.BDP($H524,CS$1)</f>
        <v>#NAME?</v>
      </c>
      <c r="CT524" s="121" t="e">
        <f ca="1">_xll.BDP($H524,CT$1)</f>
        <v>#NAME?</v>
      </c>
      <c r="CU524" s="122" t="e">
        <f ca="1">_xll.BDP($H524,CU$1)</f>
        <v>#NAME?</v>
      </c>
      <c r="CV524" s="122" t="e">
        <f ca="1">_xll.BDP($H524,CV$1)</f>
        <v>#NAME?</v>
      </c>
      <c r="CW524" s="122" t="e">
        <f ca="1">_xll.BDP($H524,CW$1)</f>
        <v>#NAME?</v>
      </c>
      <c r="CX524" s="34"/>
      <c r="CY524" s="34"/>
      <c r="CZ524" s="34"/>
      <c r="DA524" s="34"/>
      <c r="DB524" s="129"/>
      <c r="DC524" s="129"/>
      <c r="DD524" s="129"/>
      <c r="DE524" s="63"/>
      <c r="DF524" s="63"/>
      <c r="DH524" s="67"/>
      <c r="DI524" s="60"/>
      <c r="DJ524" s="60"/>
      <c r="DK524" s="60"/>
      <c r="DL524" s="67"/>
      <c r="DM524" s="60"/>
      <c r="DN524" s="67"/>
      <c r="DO524" s="60"/>
      <c r="DP524" s="63"/>
      <c r="DQ524" s="63"/>
      <c r="DR524" s="63"/>
      <c r="DS524" s="63"/>
      <c r="DT524" s="63"/>
      <c r="DU524" s="63"/>
      <c r="DV524" s="45"/>
      <c r="DW524" s="45"/>
      <c r="DX524" s="45"/>
      <c r="DY524" s="45"/>
      <c r="DZ524" s="45"/>
      <c r="EA524" s="45"/>
      <c r="EB524" s="29"/>
      <c r="EC524" s="45"/>
      <c r="ED524" s="29"/>
    </row>
    <row r="525" spans="1:134" hidden="1" x14ac:dyDescent="0.3">
      <c r="A525" t="str">
        <f t="shared" si="211"/>
        <v>14A</v>
      </c>
      <c r="B525">
        <v>14</v>
      </c>
      <c r="C525" s="31" t="s">
        <v>3295</v>
      </c>
      <c r="D525" s="31">
        <v>8</v>
      </c>
      <c r="E525" s="31">
        <v>3</v>
      </c>
      <c r="F525" s="33">
        <v>0.14000000000000001</v>
      </c>
      <c r="G525" s="31" t="s">
        <v>2491</v>
      </c>
      <c r="H525" s="24" t="s">
        <v>1378</v>
      </c>
      <c r="I525" s="24">
        <v>1478</v>
      </c>
      <c r="J525" s="25" t="str">
        <f t="shared" si="190"/>
        <v>1478TGYM IM Equity</v>
      </c>
      <c r="K525" s="25" t="s">
        <v>1379</v>
      </c>
      <c r="L525" s="25">
        <v>0.34971379260946317</v>
      </c>
      <c r="M525" s="25">
        <v>0.37202158350251102</v>
      </c>
      <c r="N525" s="25">
        <v>0.34971379260946317</v>
      </c>
      <c r="O525" s="25">
        <v>0.37202158350251102</v>
      </c>
      <c r="P525" s="26">
        <v>18.495655053498226</v>
      </c>
      <c r="Q525" s="27">
        <v>14.675961864712258</v>
      </c>
      <c r="R525" s="27">
        <v>19.45264484628963</v>
      </c>
      <c r="S525" s="25">
        <v>18.465244716203394</v>
      </c>
      <c r="T525" s="28">
        <v>17.238343590278504</v>
      </c>
      <c r="U525" s="25">
        <v>-0.15429651478554635</v>
      </c>
      <c r="V525" s="28">
        <v>-0.99948093464720045</v>
      </c>
      <c r="W525" s="28">
        <v>0.43999226666768421</v>
      </c>
      <c r="X525" s="28">
        <v>7.9956125158757649E-3</v>
      </c>
      <c r="Y525" s="28">
        <v>5.4725876703811682</v>
      </c>
      <c r="Z525" s="28">
        <v>1.299136822423641</v>
      </c>
      <c r="AA525" s="28">
        <v>224615999.99999997</v>
      </c>
      <c r="AB525" s="28">
        <v>224615999.99999997</v>
      </c>
      <c r="AC525" s="28">
        <v>0</v>
      </c>
      <c r="AD525" s="30">
        <v>114419000</v>
      </c>
      <c r="AE525" s="36">
        <v>0</v>
      </c>
      <c r="AF525" s="66" t="e">
        <f ca="1">_xll.BDP($H525,AF$1)/1000000</f>
        <v>#NAME?</v>
      </c>
      <c r="AG525" s="66" t="e">
        <f ca="1">_xll.BDP($H525,AG$1)</f>
        <v>#NAME?</v>
      </c>
      <c r="AH525" s="67" t="e">
        <f ca="1">_xll.BDP($H525,AH$1)</f>
        <v>#NAME?</v>
      </c>
      <c r="AI525" s="67" t="e">
        <f ca="1">_xll.BDP($H525,AI$1)</f>
        <v>#NAME?</v>
      </c>
      <c r="AJ525" s="67" t="e">
        <f ca="1">_xll.BDP($H525,AJ$1)</f>
        <v>#NAME?</v>
      </c>
      <c r="AK525" s="67" t="e">
        <f ca="1">_xll.BDP($H525,AK$1)</f>
        <v>#NAME?</v>
      </c>
      <c r="AL525" s="67" t="e">
        <f ca="1">_xll.BDP($H525,AL$1)</f>
        <v>#NAME?</v>
      </c>
      <c r="AM525" s="34" t="e">
        <f ca="1">_xll.BDP($H525,AM$1)</f>
        <v>#NAME?</v>
      </c>
      <c r="AN525" s="34" t="e">
        <f ca="1">_xll.BDP($H525,AN$1)</f>
        <v>#NAME?</v>
      </c>
      <c r="AO525" s="34" t="e">
        <f ca="1">_xll.BDP($H525,AO$1)</f>
        <v>#NAME?</v>
      </c>
      <c r="AP525" s="34" t="e">
        <f ca="1">_xll.BDP($H525,AP$1)</f>
        <v>#NAME?</v>
      </c>
      <c r="AQ525" s="129" t="e">
        <v>#VALUE!</v>
      </c>
      <c r="AR525" s="129" t="e">
        <v>#VALUE!</v>
      </c>
      <c r="AS525" s="129">
        <v>2.7005849999999998E-2</v>
      </c>
      <c r="AT525" s="63" t="s">
        <v>3624</v>
      </c>
      <c r="AU525" s="63" t="s">
        <v>3624</v>
      </c>
      <c r="AV525" t="str">
        <f t="shared" si="199"/>
        <v>03/05/2016</v>
      </c>
      <c r="AW525" s="67">
        <v>2.9922202274087373</v>
      </c>
      <c r="AX525" s="60">
        <f t="shared" si="200"/>
        <v>2.9922202274087373</v>
      </c>
      <c r="AY525" s="60">
        <f t="shared" si="201"/>
        <v>0</v>
      </c>
      <c r="AZ525" s="60">
        <f t="shared" si="202"/>
        <v>2.9922202274087373</v>
      </c>
      <c r="BA525" s="67">
        <v>76.907963071372933</v>
      </c>
      <c r="BB525" s="60">
        <v>0</v>
      </c>
      <c r="BC525" s="67">
        <v>76.907963071372933</v>
      </c>
      <c r="BD525" s="60" t="e">
        <f ca="1">_xll.BDP($H525,BD$1)</f>
        <v>#NAME?</v>
      </c>
      <c r="BE525" s="60" t="e">
        <f t="shared" ca="1" si="203"/>
        <v>#NAME?</v>
      </c>
      <c r="BF525" s="63">
        <v>78.350000000000009</v>
      </c>
      <c r="BG525" s="63">
        <v>92.64</v>
      </c>
      <c r="BH525" s="63">
        <v>104.08800000000001</v>
      </c>
      <c r="BI525" s="63">
        <v>48.480000000000004</v>
      </c>
      <c r="BJ525" s="63">
        <v>70.647999999999996</v>
      </c>
      <c r="BK525" s="63">
        <v>81.736999999999995</v>
      </c>
      <c r="BL525" s="45">
        <f t="shared" ca="1" si="204"/>
        <v>0</v>
      </c>
      <c r="BM525" s="45">
        <f t="shared" ca="1" si="205"/>
        <v>0</v>
      </c>
      <c r="BN525" s="45">
        <f t="shared" ca="1" si="206"/>
        <v>0</v>
      </c>
      <c r="BO525" s="45">
        <f t="shared" ca="1" si="207"/>
        <v>0</v>
      </c>
      <c r="BP525" s="45">
        <f t="shared" ca="1" si="208"/>
        <v>0</v>
      </c>
      <c r="BQ525" s="45">
        <f t="shared" ca="1" si="209"/>
        <v>0</v>
      </c>
      <c r="BR525" s="29">
        <f t="shared" ca="1" si="210"/>
        <v>0</v>
      </c>
      <c r="CI525" s="125">
        <f t="shared" si="198"/>
        <v>0.34971379260946317</v>
      </c>
      <c r="CJ525">
        <f t="shared" si="191"/>
        <v>0</v>
      </c>
      <c r="CK525">
        <f t="shared" si="192"/>
        <v>0</v>
      </c>
      <c r="CL525">
        <f t="shared" si="193"/>
        <v>0</v>
      </c>
      <c r="CM525">
        <f t="shared" si="194"/>
        <v>0</v>
      </c>
      <c r="CN525">
        <f t="shared" si="195"/>
        <v>1</v>
      </c>
      <c r="CO525">
        <f t="shared" si="196"/>
        <v>0</v>
      </c>
      <c r="CP525">
        <f t="shared" si="197"/>
        <v>0</v>
      </c>
      <c r="CR525" t="e">
        <f ca="1">_xll.BDP($H525,CR$1)</f>
        <v>#NAME?</v>
      </c>
      <c r="CS525" t="e">
        <f ca="1">_xll.BDP($H525,CS$1)</f>
        <v>#NAME?</v>
      </c>
      <c r="CT525" s="121" t="e">
        <f ca="1">_xll.BDP($H525,CT$1)</f>
        <v>#NAME?</v>
      </c>
      <c r="CU525" s="122" t="e">
        <f ca="1">_xll.BDP($H525,CU$1)</f>
        <v>#NAME?</v>
      </c>
      <c r="CV525" s="122" t="e">
        <f ca="1">_xll.BDP($H525,CV$1)</f>
        <v>#NAME?</v>
      </c>
      <c r="CW525" s="122" t="e">
        <f ca="1">_xll.BDP($H525,CW$1)</f>
        <v>#NAME?</v>
      </c>
      <c r="CX525" s="34"/>
      <c r="CY525" s="34"/>
      <c r="CZ525" s="34"/>
      <c r="DA525" s="34"/>
      <c r="DB525" s="129"/>
      <c r="DC525" s="129"/>
      <c r="DD525" s="129"/>
      <c r="DE525" s="63"/>
      <c r="DF525" s="63"/>
      <c r="DH525" s="67"/>
      <c r="DI525" s="60"/>
      <c r="DJ525" s="60"/>
      <c r="DK525" s="60"/>
      <c r="DL525" s="67"/>
      <c r="DM525" s="60"/>
      <c r="DN525" s="67"/>
      <c r="DO525" s="60"/>
      <c r="DP525" s="63"/>
      <c r="DQ525" s="63"/>
      <c r="DR525" s="63"/>
      <c r="DS525" s="63"/>
      <c r="DT525" s="63"/>
      <c r="DU525" s="63"/>
      <c r="DV525" s="45"/>
      <c r="DW525" s="45"/>
      <c r="DX525" s="45"/>
      <c r="DY525" s="45"/>
      <c r="DZ525" s="45"/>
      <c r="EA525" s="45"/>
      <c r="EB525" s="29"/>
      <c r="EC525" s="45"/>
      <c r="ED525" s="29"/>
    </row>
    <row r="526" spans="1:134" hidden="1" x14ac:dyDescent="0.3">
      <c r="A526" t="str">
        <f t="shared" si="211"/>
        <v>14A</v>
      </c>
      <c r="B526">
        <v>14</v>
      </c>
      <c r="C526" s="31" t="s">
        <v>3295</v>
      </c>
      <c r="D526" s="31">
        <v>8</v>
      </c>
      <c r="E526" s="31">
        <v>3</v>
      </c>
      <c r="F526" s="33">
        <v>0.12</v>
      </c>
      <c r="G526" s="31" t="s">
        <v>2563</v>
      </c>
      <c r="H526" s="24" t="s">
        <v>1846</v>
      </c>
      <c r="I526" s="24">
        <v>1479</v>
      </c>
      <c r="J526" s="25" t="str">
        <f t="shared" si="190"/>
        <v>1479DGE LN Equity</v>
      </c>
      <c r="K526" s="25" t="s">
        <v>1847</v>
      </c>
      <c r="L526" s="25">
        <v>0.2110895952503006</v>
      </c>
      <c r="M526" s="25">
        <v>0.23629955096325625</v>
      </c>
      <c r="N526" s="25">
        <v>0.18825865950009829</v>
      </c>
      <c r="O526" s="25">
        <v>0.21280111314027306</v>
      </c>
      <c r="P526" s="26">
        <v>17.427804500171142</v>
      </c>
      <c r="Q526" s="27">
        <v>13.497137030310432</v>
      </c>
      <c r="R526" s="27">
        <v>45.312401088814333</v>
      </c>
      <c r="S526" s="25">
        <v>35.156195110540423</v>
      </c>
      <c r="T526" s="28">
        <v>37.030805073776854</v>
      </c>
      <c r="U526" s="25">
        <v>0.39649209486166009</v>
      </c>
      <c r="V526" s="28">
        <v>2.5244669695910522</v>
      </c>
      <c r="W526" s="28">
        <v>0.25481029985278547</v>
      </c>
      <c r="X526" s="28">
        <v>3.6685785677778408E-2</v>
      </c>
      <c r="Y526" s="28">
        <v>7.649514079650781</v>
      </c>
      <c r="Z526" s="28">
        <v>4.1711711055012701</v>
      </c>
      <c r="AA526" s="28">
        <v>20711000000</v>
      </c>
      <c r="AB526" s="28">
        <v>22998000000</v>
      </c>
      <c r="AC526" s="28" t="e">
        <v>#N/A</v>
      </c>
      <c r="AD526" s="30">
        <v>3236000000</v>
      </c>
      <c r="AE526" s="36">
        <v>0</v>
      </c>
      <c r="AF526" s="66" t="e">
        <f ca="1">_xll.BDP($H526,AF$1)/1000000</f>
        <v>#NAME?</v>
      </c>
      <c r="AG526" s="66" t="e">
        <f ca="1">_xll.BDP($H526,AG$1)</f>
        <v>#NAME?</v>
      </c>
      <c r="AH526" s="67" t="e">
        <f ca="1">_xll.BDP($H526,AH$1)</f>
        <v>#NAME?</v>
      </c>
      <c r="AI526" s="67" t="e">
        <f ca="1">_xll.BDP($H526,AI$1)</f>
        <v>#NAME?</v>
      </c>
      <c r="AJ526" s="67" t="e">
        <f ca="1">_xll.BDP($H526,AJ$1)</f>
        <v>#NAME?</v>
      </c>
      <c r="AK526" s="67" t="e">
        <f ca="1">_xll.BDP($H526,AK$1)</f>
        <v>#NAME?</v>
      </c>
      <c r="AL526" s="67" t="e">
        <f ca="1">_xll.BDP($H526,AL$1)</f>
        <v>#NAME?</v>
      </c>
      <c r="AM526" s="34" t="e">
        <f ca="1">_xll.BDP($H526,AM$1)</f>
        <v>#NAME?</v>
      </c>
      <c r="AN526" s="34" t="e">
        <f ca="1">_xll.BDP($H526,AN$1)</f>
        <v>#NAME?</v>
      </c>
      <c r="AO526" s="34" t="e">
        <f ca="1">_xll.BDP($H526,AO$1)</f>
        <v>#NAME?</v>
      </c>
      <c r="AP526" s="34" t="e">
        <f ca="1">_xll.BDP($H526,AP$1)</f>
        <v>#NAME?</v>
      </c>
      <c r="AQ526" s="129">
        <v>0.11426230000000001</v>
      </c>
      <c r="AR526" s="129">
        <v>8.9196670000000006E-2</v>
      </c>
      <c r="AS526" s="129">
        <v>6.3393690000000003E-2</v>
      </c>
      <c r="AT526" s="63" t="s">
        <v>4094</v>
      </c>
      <c r="AU526" s="63" t="s">
        <v>3317</v>
      </c>
      <c r="AV526" t="str">
        <f t="shared" si="199"/>
        <v>06/05/1952</v>
      </c>
      <c r="AW526" s="67">
        <v>2.2781282536564151</v>
      </c>
      <c r="AX526" s="60">
        <f t="shared" si="200"/>
        <v>2.2781282536564151</v>
      </c>
      <c r="AY526" s="60">
        <f t="shared" si="201"/>
        <v>3.0595792243873947</v>
      </c>
      <c r="AZ526" s="60">
        <f t="shared" si="202"/>
        <v>5.3377074780438099</v>
      </c>
      <c r="BA526" s="67">
        <v>46.898326874585671</v>
      </c>
      <c r="BB526" s="60">
        <v>62.985543651333082</v>
      </c>
      <c r="BC526" s="67">
        <v>109.88387052591875</v>
      </c>
      <c r="BD526" s="60" t="e">
        <f ca="1">_xll.BDP($H526,BD$1)</f>
        <v>#NAME?</v>
      </c>
      <c r="BE526" s="60" t="e">
        <f t="shared" ca="1" si="203"/>
        <v>#NAME?</v>
      </c>
      <c r="BF526" s="63">
        <v>3752.2690000000002</v>
      </c>
      <c r="BG526" s="63">
        <v>3892.8</v>
      </c>
      <c r="BH526" s="63">
        <v>4214.6670000000004</v>
      </c>
      <c r="BI526" s="63">
        <v>2271.5100000000002</v>
      </c>
      <c r="BJ526" s="63">
        <v>2967.0259999999998</v>
      </c>
      <c r="BK526" s="63">
        <v>3237.8009999999999</v>
      </c>
      <c r="BL526" s="45">
        <f t="shared" ca="1" si="204"/>
        <v>0</v>
      </c>
      <c r="BM526" s="45">
        <f t="shared" ca="1" si="205"/>
        <v>0</v>
      </c>
      <c r="BN526" s="45">
        <f t="shared" ca="1" si="206"/>
        <v>0</v>
      </c>
      <c r="BO526" s="45">
        <f t="shared" ca="1" si="207"/>
        <v>0</v>
      </c>
      <c r="BP526" s="45">
        <f t="shared" ca="1" si="208"/>
        <v>0</v>
      </c>
      <c r="BQ526" s="45">
        <f t="shared" ca="1" si="209"/>
        <v>0</v>
      </c>
      <c r="BR526" s="29">
        <f t="shared" ca="1" si="210"/>
        <v>0</v>
      </c>
      <c r="CI526" s="125">
        <f t="shared" si="198"/>
        <v>0.2110895952503006</v>
      </c>
      <c r="CJ526">
        <f t="shared" si="191"/>
        <v>0</v>
      </c>
      <c r="CK526">
        <f t="shared" si="192"/>
        <v>0</v>
      </c>
      <c r="CL526">
        <f t="shared" si="193"/>
        <v>0</v>
      </c>
      <c r="CM526">
        <f t="shared" si="194"/>
        <v>1</v>
      </c>
      <c r="CN526">
        <f t="shared" si="195"/>
        <v>0</v>
      </c>
      <c r="CO526">
        <f t="shared" si="196"/>
        <v>0</v>
      </c>
      <c r="CP526">
        <f t="shared" si="197"/>
        <v>0</v>
      </c>
      <c r="CR526" t="e">
        <f ca="1">_xll.BDP($H526,CR$1)</f>
        <v>#NAME?</v>
      </c>
      <c r="CS526" t="e">
        <f ca="1">_xll.BDP($H526,CS$1)</f>
        <v>#NAME?</v>
      </c>
      <c r="CT526" s="121" t="e">
        <f ca="1">_xll.BDP($H526,CT$1)</f>
        <v>#NAME?</v>
      </c>
      <c r="CU526" s="122" t="e">
        <f ca="1">_xll.BDP($H526,CU$1)</f>
        <v>#NAME?</v>
      </c>
      <c r="CV526" s="122" t="e">
        <f ca="1">_xll.BDP($H526,CV$1)</f>
        <v>#NAME?</v>
      </c>
      <c r="CW526" s="122" t="e">
        <f ca="1">_xll.BDP($H526,CW$1)</f>
        <v>#NAME?</v>
      </c>
      <c r="CX526" s="34"/>
      <c r="CY526" s="34"/>
      <c r="CZ526" s="34"/>
      <c r="DA526" s="34"/>
      <c r="DB526" s="129"/>
      <c r="DC526" s="129"/>
      <c r="DD526" s="129"/>
      <c r="DE526" s="63"/>
      <c r="DF526" s="63"/>
      <c r="DH526" s="67"/>
      <c r="DI526" s="60"/>
      <c r="DJ526" s="60"/>
      <c r="DK526" s="60"/>
      <c r="DL526" s="67"/>
      <c r="DM526" s="60"/>
      <c r="DN526" s="67"/>
      <c r="DO526" s="60"/>
      <c r="DP526" s="63"/>
      <c r="DQ526" s="63"/>
      <c r="DR526" s="63"/>
      <c r="DS526" s="63"/>
      <c r="DT526" s="63"/>
      <c r="DU526" s="63"/>
      <c r="DV526" s="45"/>
      <c r="DW526" s="45"/>
      <c r="DX526" s="45"/>
      <c r="DY526" s="45"/>
      <c r="DZ526" s="45"/>
      <c r="EA526" s="45"/>
      <c r="EB526" s="29"/>
      <c r="EC526" s="45"/>
      <c r="ED526" s="29"/>
    </row>
    <row r="527" spans="1:134" hidden="1" x14ac:dyDescent="0.3">
      <c r="A527" t="str">
        <f t="shared" si="211"/>
        <v>14A</v>
      </c>
      <c r="B527">
        <v>14</v>
      </c>
      <c r="C527" s="31" t="s">
        <v>3295</v>
      </c>
      <c r="D527" s="31">
        <v>8</v>
      </c>
      <c r="E527" s="31">
        <v>3</v>
      </c>
      <c r="F527" s="33">
        <v>0.11</v>
      </c>
      <c r="G527" s="31"/>
      <c r="H527" s="24" t="s">
        <v>2065</v>
      </c>
      <c r="I527" s="24">
        <v>1480</v>
      </c>
      <c r="J527" s="25" t="str">
        <f t="shared" si="190"/>
        <v>1480ADS GR Equity</v>
      </c>
      <c r="K527" s="25" t="s">
        <v>2066</v>
      </c>
      <c r="L527" s="25">
        <v>0.27890512264543643</v>
      </c>
      <c r="M527" s="25">
        <v>9.2613132209405508E-2</v>
      </c>
      <c r="N527" s="25">
        <v>0.2292453248835627</v>
      </c>
      <c r="O527" s="25">
        <v>8.1257298559750876E-2</v>
      </c>
      <c r="P527" s="26">
        <v>2.3959957331582835</v>
      </c>
      <c r="Q527" s="27">
        <v>-24.259456798227617</v>
      </c>
      <c r="R527" s="27">
        <v>1.5870247645622602</v>
      </c>
      <c r="S527" s="25">
        <v>12.816728542414589</v>
      </c>
      <c r="T527" s="28">
        <v>9.1288703300608596</v>
      </c>
      <c r="U527" s="25">
        <v>0.31434152694123391</v>
      </c>
      <c r="V527" s="28">
        <v>4.0824524312896404</v>
      </c>
      <c r="W527" s="28">
        <v>0.26482695532855616</v>
      </c>
      <c r="X527" s="28" t="e">
        <v>#N/A</v>
      </c>
      <c r="Y527" s="28">
        <v>1.2020070453460305</v>
      </c>
      <c r="Z527" s="28">
        <v>-40.632253192771771</v>
      </c>
      <c r="AA527" s="28">
        <v>9016000000</v>
      </c>
      <c r="AB527" s="28">
        <v>10276000000</v>
      </c>
      <c r="AC527" s="28" t="e">
        <v>#N/A</v>
      </c>
      <c r="AD527" s="30">
        <v>-744000000</v>
      </c>
      <c r="AE527" s="36">
        <v>0</v>
      </c>
      <c r="AF527" s="66" t="e">
        <f ca="1">_xll.BDP($H527,AF$1)/1000000</f>
        <v>#NAME?</v>
      </c>
      <c r="AG527" s="66" t="e">
        <f ca="1">_xll.BDP($H527,AG$1)</f>
        <v>#NAME?</v>
      </c>
      <c r="AH527" s="67" t="e">
        <f ca="1">_xll.BDP($H527,AH$1)</f>
        <v>#NAME?</v>
      </c>
      <c r="AI527" s="67" t="e">
        <f ca="1">_xll.BDP($H527,AI$1)</f>
        <v>#NAME?</v>
      </c>
      <c r="AJ527" s="67" t="e">
        <f ca="1">_xll.BDP($H527,AJ$1)</f>
        <v>#NAME?</v>
      </c>
      <c r="AK527" s="67" t="e">
        <f ca="1">_xll.BDP($H527,AK$1)</f>
        <v>#NAME?</v>
      </c>
      <c r="AL527" s="67" t="e">
        <f ca="1">_xll.BDP($H527,AL$1)</f>
        <v>#NAME?</v>
      </c>
      <c r="AM527" s="34" t="e">
        <f ca="1">_xll.BDP($H527,AM$1)</f>
        <v>#NAME?</v>
      </c>
      <c r="AN527" s="34" t="e">
        <f ca="1">_xll.BDP($H527,AN$1)</f>
        <v>#NAME?</v>
      </c>
      <c r="AO527" s="34" t="e">
        <f ca="1">_xll.BDP($H527,AO$1)</f>
        <v>#NAME?</v>
      </c>
      <c r="AP527" s="34" t="e">
        <f ca="1">_xll.BDP($H527,AP$1)</f>
        <v>#NAME?</v>
      </c>
      <c r="AQ527" s="129">
        <v>0.12530670000000002</v>
      </c>
      <c r="AR527" s="129">
        <v>0.11190460000000001</v>
      </c>
      <c r="AS527" s="129">
        <v>2.263211E-2</v>
      </c>
      <c r="AT527" s="63" t="s">
        <v>3998</v>
      </c>
      <c r="AU527" s="63" t="s">
        <v>3625</v>
      </c>
      <c r="AV527" t="str">
        <f t="shared" si="199"/>
        <v>17/11/1995</v>
      </c>
      <c r="AW527" s="67">
        <v>0.39171795639567492</v>
      </c>
      <c r="AX527" s="60">
        <f t="shared" si="200"/>
        <v>0.39171795639567492</v>
      </c>
      <c r="AY527" s="60">
        <f t="shared" si="201"/>
        <v>0</v>
      </c>
      <c r="AZ527" s="60">
        <f t="shared" si="202"/>
        <v>0.39171795639567492</v>
      </c>
      <c r="BA527" s="67">
        <v>36.309133817547938</v>
      </c>
      <c r="BB527" s="60">
        <v>0</v>
      </c>
      <c r="BC527" s="67" t="s">
        <v>3317</v>
      </c>
      <c r="BD527" s="60" t="e">
        <f ca="1">_xll.BDP($H527,BD$1)</f>
        <v>#NAME?</v>
      </c>
      <c r="BE527" s="60" t="e">
        <f t="shared" ca="1" si="203"/>
        <v>#NAME?</v>
      </c>
      <c r="BF527" s="63">
        <v>-278.40699999999998</v>
      </c>
      <c r="BG527" s="63">
        <v>750</v>
      </c>
      <c r="BH527" s="63">
        <v>1323.2670000000001</v>
      </c>
      <c r="BI527" s="63">
        <v>1002.546</v>
      </c>
      <c r="BJ527" s="63">
        <v>1222.48</v>
      </c>
      <c r="BK527" s="63">
        <v>1595.0330000000001</v>
      </c>
      <c r="BL527" s="45">
        <f t="shared" ca="1" si="204"/>
        <v>0</v>
      </c>
      <c r="BM527" s="45">
        <f t="shared" ca="1" si="205"/>
        <v>0</v>
      </c>
      <c r="BN527" s="45">
        <f t="shared" ca="1" si="206"/>
        <v>0</v>
      </c>
      <c r="BO527" s="45">
        <f t="shared" ca="1" si="207"/>
        <v>0</v>
      </c>
      <c r="BP527" s="45">
        <f t="shared" ca="1" si="208"/>
        <v>0</v>
      </c>
      <c r="BQ527" s="45">
        <f t="shared" ca="1" si="209"/>
        <v>0</v>
      </c>
      <c r="BR527" s="29">
        <f t="shared" ca="1" si="210"/>
        <v>0</v>
      </c>
      <c r="CI527" s="125">
        <f t="shared" si="198"/>
        <v>0.27890512264543643</v>
      </c>
      <c r="CJ527">
        <f t="shared" si="191"/>
        <v>0</v>
      </c>
      <c r="CK527">
        <f t="shared" si="192"/>
        <v>0</v>
      </c>
      <c r="CL527">
        <f t="shared" si="193"/>
        <v>0</v>
      </c>
      <c r="CM527">
        <f t="shared" si="194"/>
        <v>1</v>
      </c>
      <c r="CN527">
        <f t="shared" si="195"/>
        <v>0</v>
      </c>
      <c r="CO527">
        <f t="shared" si="196"/>
        <v>0</v>
      </c>
      <c r="CP527">
        <f t="shared" si="197"/>
        <v>0</v>
      </c>
      <c r="CR527" t="e">
        <f ca="1">_xll.BDP($H527,CR$1)</f>
        <v>#NAME?</v>
      </c>
      <c r="CS527" t="e">
        <f ca="1">_xll.BDP($H527,CS$1)</f>
        <v>#NAME?</v>
      </c>
      <c r="CT527" s="121" t="e">
        <f ca="1">_xll.BDP($H527,CT$1)</f>
        <v>#NAME?</v>
      </c>
      <c r="CU527" s="122" t="e">
        <f ca="1">_xll.BDP($H527,CU$1)</f>
        <v>#NAME?</v>
      </c>
      <c r="CV527" s="122" t="e">
        <f ca="1">_xll.BDP($H527,CV$1)</f>
        <v>#NAME?</v>
      </c>
      <c r="CW527" s="122" t="e">
        <f ca="1">_xll.BDP($H527,CW$1)</f>
        <v>#NAME?</v>
      </c>
      <c r="CX527" s="34"/>
      <c r="CY527" s="34"/>
      <c r="CZ527" s="34"/>
      <c r="DA527" s="34"/>
      <c r="DB527" s="129"/>
      <c r="DC527" s="129"/>
      <c r="DD527" s="129"/>
      <c r="DE527" s="63"/>
      <c r="DF527" s="63"/>
      <c r="DH527" s="67"/>
      <c r="DI527" s="60"/>
      <c r="DJ527" s="60"/>
      <c r="DK527" s="60"/>
      <c r="DL527" s="67"/>
      <c r="DM527" s="60"/>
      <c r="DN527" s="67"/>
      <c r="DO527" s="60"/>
      <c r="DP527" s="63"/>
      <c r="DQ527" s="63"/>
      <c r="DR527" s="63"/>
      <c r="DS527" s="63"/>
      <c r="DT527" s="63"/>
      <c r="DU527" s="63"/>
      <c r="DV527" s="45"/>
      <c r="DW527" s="45"/>
      <c r="DX527" s="45"/>
      <c r="DY527" s="45"/>
      <c r="DZ527" s="45"/>
      <c r="EA527" s="45"/>
      <c r="EB527" s="29"/>
      <c r="EC527" s="45"/>
      <c r="ED527" s="29"/>
    </row>
    <row r="528" spans="1:134" hidden="1" x14ac:dyDescent="0.3">
      <c r="A528" t="str">
        <f t="shared" si="211"/>
        <v>14A</v>
      </c>
      <c r="B528">
        <v>14</v>
      </c>
      <c r="C528" s="31" t="s">
        <v>3295</v>
      </c>
      <c r="D528" s="31">
        <v>9</v>
      </c>
      <c r="E528" s="31">
        <v>6</v>
      </c>
      <c r="F528" s="33">
        <v>0.12</v>
      </c>
      <c r="G528" s="31" t="s">
        <v>3130</v>
      </c>
      <c r="H528" s="24" t="s">
        <v>163</v>
      </c>
      <c r="I528" s="24">
        <v>1482</v>
      </c>
      <c r="J528" s="25" t="str">
        <f t="shared" si="190"/>
        <v>1482ITT US Equity</v>
      </c>
      <c r="K528" s="25" t="s">
        <v>810</v>
      </c>
      <c r="L528" s="25">
        <v>0.5420865201195102</v>
      </c>
      <c r="M528" s="25">
        <v>0.3640378548895899</v>
      </c>
      <c r="N528" s="25">
        <v>0.23253650681349097</v>
      </c>
      <c r="O528" s="25">
        <v>0.20673593694016482</v>
      </c>
      <c r="P528" s="26">
        <v>18.204096561814193</v>
      </c>
      <c r="Q528" s="27">
        <v>14.568121266435782</v>
      </c>
      <c r="R528" s="27">
        <v>17.891927647635775</v>
      </c>
      <c r="S528" s="25">
        <v>19.03050003877043</v>
      </c>
      <c r="T528" s="28">
        <v>19.935067108478094</v>
      </c>
      <c r="U528" s="25">
        <v>3.3932207022180946E-3</v>
      </c>
      <c r="V528" s="28">
        <v>1.5715467328370553E-2</v>
      </c>
      <c r="W528" s="28">
        <v>0.6128775412707681</v>
      </c>
      <c r="X528" s="28" t="e">
        <v>#N/A</v>
      </c>
      <c r="Y528" s="28">
        <v>3.2267903875136503</v>
      </c>
      <c r="Z528" s="28">
        <v>19.909463879743683</v>
      </c>
      <c r="AA528" s="28">
        <v>1268000000</v>
      </c>
      <c r="AB528" s="28">
        <v>2232800000</v>
      </c>
      <c r="AC528" s="28">
        <v>19200000</v>
      </c>
      <c r="AD528" s="30">
        <v>338500000</v>
      </c>
      <c r="AE528" s="36">
        <v>5.6720827178729692E-2</v>
      </c>
      <c r="AF528" s="66" t="e">
        <f ca="1">_xll.BDP($H528,AF$1)/1000000</f>
        <v>#NAME?</v>
      </c>
      <c r="AG528" s="66" t="e">
        <f ca="1">_xll.BDP($H528,AG$1)</f>
        <v>#NAME?</v>
      </c>
      <c r="AH528" s="67" t="e">
        <f ca="1">_xll.BDP($H528,AH$1)</f>
        <v>#NAME?</v>
      </c>
      <c r="AI528" s="67" t="e">
        <f ca="1">_xll.BDP($H528,AI$1)</f>
        <v>#NAME?</v>
      </c>
      <c r="AJ528" s="67" t="e">
        <f ca="1">_xll.BDP($H528,AJ$1)</f>
        <v>#NAME?</v>
      </c>
      <c r="AK528" s="67" t="e">
        <f ca="1">_xll.BDP($H528,AK$1)</f>
        <v>#NAME?</v>
      </c>
      <c r="AL528" s="67" t="e">
        <f ca="1">_xll.BDP($H528,AL$1)</f>
        <v>#NAME?</v>
      </c>
      <c r="AM528" s="34" t="e">
        <f ca="1">_xll.BDP($H528,AM$1)</f>
        <v>#NAME?</v>
      </c>
      <c r="AN528" s="34" t="e">
        <f ca="1">_xll.BDP($H528,AN$1)</f>
        <v>#NAME?</v>
      </c>
      <c r="AO528" s="34" t="e">
        <f ca="1">_xll.BDP($H528,AO$1)</f>
        <v>#NAME?</v>
      </c>
      <c r="AP528" s="34" t="e">
        <f ca="1">_xll.BDP($H528,AP$1)</f>
        <v>#NAME?</v>
      </c>
      <c r="AQ528" s="129">
        <v>0.12858890000000001</v>
      </c>
      <c r="AR528" s="129">
        <v>0.15367440000000002</v>
      </c>
      <c r="AS528" s="129">
        <v>0.1191996</v>
      </c>
      <c r="AT528" s="63" t="s">
        <v>4095</v>
      </c>
      <c r="AU528" s="63" t="s">
        <v>3317</v>
      </c>
      <c r="AV528" t="str">
        <f t="shared" si="199"/>
        <v>17/05/2016</v>
      </c>
      <c r="AW528" s="67">
        <v>1.199710380206225</v>
      </c>
      <c r="AX528" s="60">
        <f t="shared" si="200"/>
        <v>1.199710380206225</v>
      </c>
      <c r="AY528" s="60">
        <f t="shared" si="201"/>
        <v>3.3556323405312081</v>
      </c>
      <c r="AZ528" s="60">
        <f t="shared" si="202"/>
        <v>4.5553427207374328</v>
      </c>
      <c r="BA528" s="67">
        <v>24.310868649236024</v>
      </c>
      <c r="BB528" s="60">
        <v>67.998358947064943</v>
      </c>
      <c r="BC528" s="67">
        <v>92.309227596300971</v>
      </c>
      <c r="BD528" s="60" t="e">
        <f ca="1">_xll.BDP($H528,BD$1)</f>
        <v>#NAME?</v>
      </c>
      <c r="BE528" s="60" t="e">
        <f t="shared" ca="1" si="203"/>
        <v>#NAME?</v>
      </c>
      <c r="BF528" s="63">
        <v>404.923</v>
      </c>
      <c r="BG528" s="63">
        <v>449.923</v>
      </c>
      <c r="BH528" s="63">
        <v>492.22200000000004</v>
      </c>
      <c r="BI528" s="63">
        <v>369.2</v>
      </c>
      <c r="BJ528" s="63">
        <v>426.11</v>
      </c>
      <c r="BK528" s="63">
        <v>439.86099999999999</v>
      </c>
      <c r="BL528" s="45">
        <f t="shared" ca="1" si="204"/>
        <v>0</v>
      </c>
      <c r="BM528" s="45">
        <f t="shared" ca="1" si="205"/>
        <v>0</v>
      </c>
      <c r="BN528" s="45">
        <f t="shared" ca="1" si="206"/>
        <v>0</v>
      </c>
      <c r="BO528" s="45">
        <f t="shared" ca="1" si="207"/>
        <v>0</v>
      </c>
      <c r="BP528" s="45">
        <f t="shared" ca="1" si="208"/>
        <v>0</v>
      </c>
      <c r="BQ528" s="45">
        <f t="shared" ca="1" si="209"/>
        <v>0</v>
      </c>
      <c r="BR528" s="29">
        <f t="shared" ca="1" si="210"/>
        <v>0</v>
      </c>
      <c r="CI528" s="125">
        <f t="shared" si="198"/>
        <v>0.5420865201195102</v>
      </c>
      <c r="CJ528">
        <f t="shared" si="191"/>
        <v>0</v>
      </c>
      <c r="CK528">
        <f t="shared" si="192"/>
        <v>0</v>
      </c>
      <c r="CL528">
        <f t="shared" si="193"/>
        <v>0</v>
      </c>
      <c r="CM528">
        <f t="shared" si="194"/>
        <v>0</v>
      </c>
      <c r="CN528">
        <f t="shared" si="195"/>
        <v>0</v>
      </c>
      <c r="CO528">
        <f t="shared" si="196"/>
        <v>0</v>
      </c>
      <c r="CP528">
        <f t="shared" si="197"/>
        <v>1</v>
      </c>
      <c r="CR528" t="e">
        <f ca="1">_xll.BDP($H528,CR$1)</f>
        <v>#NAME?</v>
      </c>
      <c r="CS528" t="e">
        <f ca="1">_xll.BDP($H528,CS$1)</f>
        <v>#NAME?</v>
      </c>
      <c r="CT528" s="121" t="e">
        <f ca="1">_xll.BDP($H528,CT$1)</f>
        <v>#NAME?</v>
      </c>
      <c r="CU528" s="122" t="e">
        <f ca="1">_xll.BDP($H528,CU$1)</f>
        <v>#NAME?</v>
      </c>
      <c r="CV528" s="122" t="e">
        <f ca="1">_xll.BDP($H528,CV$1)</f>
        <v>#NAME?</v>
      </c>
      <c r="CW528" s="122" t="e">
        <f ca="1">_xll.BDP($H528,CW$1)</f>
        <v>#NAME?</v>
      </c>
      <c r="CX528" s="34"/>
      <c r="CY528" s="34"/>
      <c r="CZ528" s="34"/>
      <c r="DA528" s="34"/>
      <c r="DB528" s="129"/>
      <c r="DC528" s="129"/>
      <c r="DD528" s="129"/>
      <c r="DE528" s="63"/>
      <c r="DF528" s="63"/>
      <c r="DH528" s="67"/>
      <c r="DI528" s="60"/>
      <c r="DJ528" s="60"/>
      <c r="DK528" s="60"/>
      <c r="DL528" s="67"/>
      <c r="DM528" s="60"/>
      <c r="DN528" s="67"/>
      <c r="DO528" s="60"/>
      <c r="DP528" s="63"/>
      <c r="DQ528" s="63"/>
      <c r="DR528" s="63"/>
      <c r="DS528" s="63"/>
      <c r="DT528" s="63"/>
      <c r="DU528" s="63"/>
      <c r="DV528" s="45"/>
      <c r="DW528" s="45"/>
      <c r="DX528" s="45"/>
      <c r="DY528" s="45"/>
      <c r="DZ528" s="45"/>
      <c r="EA528" s="45"/>
      <c r="EB528" s="29"/>
      <c r="EC528" s="45"/>
      <c r="ED528" s="29"/>
    </row>
    <row r="529" spans="1:134" hidden="1" x14ac:dyDescent="0.3">
      <c r="A529" t="str">
        <f t="shared" si="211"/>
        <v>14A</v>
      </c>
      <c r="B529">
        <v>14</v>
      </c>
      <c r="C529" s="31" t="s">
        <v>3295</v>
      </c>
      <c r="D529" s="31">
        <v>9</v>
      </c>
      <c r="E529" s="31">
        <v>3</v>
      </c>
      <c r="F529" s="33">
        <v>0.1</v>
      </c>
      <c r="G529" s="31" t="s">
        <v>2825</v>
      </c>
      <c r="H529" s="24" t="s">
        <v>2261</v>
      </c>
      <c r="I529" s="24">
        <v>1483</v>
      </c>
      <c r="J529" s="25" t="str">
        <f t="shared" si="190"/>
        <v>1483NESN SW Equity</v>
      </c>
      <c r="K529" s="25" t="s">
        <v>2262</v>
      </c>
      <c r="L529" s="25">
        <v>0.2805917723680908</v>
      </c>
      <c r="M529" s="25">
        <v>0.27147607294666121</v>
      </c>
      <c r="N529" s="25">
        <v>0.18013183912416994</v>
      </c>
      <c r="O529" s="25">
        <v>0.17676271678235833</v>
      </c>
      <c r="P529" s="26">
        <v>12.96769197291451</v>
      </c>
      <c r="Q529" s="27">
        <v>9.580085250182405</v>
      </c>
      <c r="R529" s="27">
        <v>22.38293046989806</v>
      </c>
      <c r="S529" s="25">
        <v>20.742742793038865</v>
      </c>
      <c r="T529" s="28">
        <v>20.447351761975099</v>
      </c>
      <c r="U529" s="25">
        <v>0.52274345650500387</v>
      </c>
      <c r="V529" s="28">
        <v>3.186876686612695</v>
      </c>
      <c r="W529" s="28">
        <v>0.31563373821958546</v>
      </c>
      <c r="X529" s="28" t="e">
        <v>#N/A</v>
      </c>
      <c r="Y529" s="28">
        <v>1.0607050172662877</v>
      </c>
      <c r="Z529" s="28">
        <v>6.4205925536745312</v>
      </c>
      <c r="AA529" s="28">
        <v>58344000000</v>
      </c>
      <c r="AB529" s="28">
        <v>89606000000</v>
      </c>
      <c r="AC529" s="28">
        <v>180000000</v>
      </c>
      <c r="AD529" s="30">
        <v>14097209154.708162</v>
      </c>
      <c r="AE529" s="36">
        <v>1.2768484742235941E-2</v>
      </c>
      <c r="AF529" s="66" t="e">
        <f ca="1">_xll.BDP($H529,AF$1)/1000000</f>
        <v>#NAME?</v>
      </c>
      <c r="AG529" s="66" t="e">
        <f ca="1">_xll.BDP($H529,AG$1)</f>
        <v>#NAME?</v>
      </c>
      <c r="AH529" s="67" t="e">
        <f ca="1">_xll.BDP($H529,AH$1)</f>
        <v>#NAME?</v>
      </c>
      <c r="AI529" s="67" t="e">
        <f ca="1">_xll.BDP($H529,AI$1)</f>
        <v>#NAME?</v>
      </c>
      <c r="AJ529" s="67" t="e">
        <f ca="1">_xll.BDP($H529,AJ$1)</f>
        <v>#NAME?</v>
      </c>
      <c r="AK529" s="67" t="e">
        <f ca="1">_xll.BDP($H529,AK$1)</f>
        <v>#NAME?</v>
      </c>
      <c r="AL529" s="67" t="e">
        <f ca="1">_xll.BDP($H529,AL$1)</f>
        <v>#NAME?</v>
      </c>
      <c r="AM529" s="34" t="e">
        <f ca="1">_xll.BDP($H529,AM$1)</f>
        <v>#NAME?</v>
      </c>
      <c r="AN529" s="34" t="e">
        <f ca="1">_xll.BDP($H529,AN$1)</f>
        <v>#NAME?</v>
      </c>
      <c r="AO529" s="34" t="e">
        <f ca="1">_xll.BDP($H529,AO$1)</f>
        <v>#NAME?</v>
      </c>
      <c r="AP529" s="34" t="e">
        <f ca="1">_xll.BDP($H529,AP$1)</f>
        <v>#NAME?</v>
      </c>
      <c r="AQ529" s="129">
        <v>9.6324729999999997E-2</v>
      </c>
      <c r="AR529" s="129">
        <v>8.945235E-2</v>
      </c>
      <c r="AS529" s="129">
        <v>7.6554860000000002E-2</v>
      </c>
      <c r="AT529" s="63" t="s">
        <v>4096</v>
      </c>
      <c r="AU529" s="63" t="s">
        <v>3317</v>
      </c>
      <c r="AV529" t="str">
        <f t="shared" si="199"/>
        <v>21/07/1959</v>
      </c>
      <c r="AW529" s="67">
        <v>2.7590722481142125</v>
      </c>
      <c r="AX529" s="60">
        <f t="shared" si="200"/>
        <v>2.7590722481142125</v>
      </c>
      <c r="AY529" s="60">
        <f t="shared" si="201"/>
        <v>2.9825050679109633</v>
      </c>
      <c r="AZ529" s="60">
        <f t="shared" si="202"/>
        <v>5.7415773160251753</v>
      </c>
      <c r="BA529" s="67">
        <v>67.251775627585147</v>
      </c>
      <c r="BB529" s="60">
        <v>72.697901177606525</v>
      </c>
      <c r="BC529" s="67">
        <v>139.94967680519167</v>
      </c>
      <c r="BD529" s="60" t="e">
        <f ca="1">_xll.BDP($H529,BD$1)</f>
        <v>#NAME?</v>
      </c>
      <c r="BE529" s="60" t="e">
        <f t="shared" ca="1" si="203"/>
        <v>#NAME?</v>
      </c>
      <c r="BF529" s="63">
        <v>13107.304</v>
      </c>
      <c r="BG529" s="63">
        <v>13956.652</v>
      </c>
      <c r="BH529" s="63">
        <v>14844.286</v>
      </c>
      <c r="BI529" s="63">
        <v>11591.562</v>
      </c>
      <c r="BJ529" s="63">
        <v>12001.794</v>
      </c>
      <c r="BK529" s="63">
        <v>12537.26</v>
      </c>
      <c r="BL529" s="45">
        <f t="shared" ca="1" si="204"/>
        <v>0</v>
      </c>
      <c r="BM529" s="45">
        <f t="shared" ca="1" si="205"/>
        <v>0</v>
      </c>
      <c r="BN529" s="45">
        <f t="shared" ca="1" si="206"/>
        <v>0</v>
      </c>
      <c r="BO529" s="45">
        <f t="shared" ca="1" si="207"/>
        <v>0</v>
      </c>
      <c r="BP529" s="45">
        <f t="shared" ca="1" si="208"/>
        <v>0</v>
      </c>
      <c r="BQ529" s="45">
        <f t="shared" ca="1" si="209"/>
        <v>0</v>
      </c>
      <c r="BR529" s="29">
        <f t="shared" ca="1" si="210"/>
        <v>0</v>
      </c>
      <c r="CI529" s="125">
        <f t="shared" si="198"/>
        <v>0.2805917723680908</v>
      </c>
      <c r="CJ529">
        <f t="shared" si="191"/>
        <v>0</v>
      </c>
      <c r="CK529">
        <f t="shared" si="192"/>
        <v>0</v>
      </c>
      <c r="CL529">
        <f t="shared" si="193"/>
        <v>0</v>
      </c>
      <c r="CM529">
        <f t="shared" si="194"/>
        <v>1</v>
      </c>
      <c r="CN529">
        <f t="shared" si="195"/>
        <v>0</v>
      </c>
      <c r="CO529">
        <f t="shared" si="196"/>
        <v>0</v>
      </c>
      <c r="CP529">
        <f t="shared" si="197"/>
        <v>0</v>
      </c>
      <c r="CR529" t="e">
        <f ca="1">_xll.BDP($H529,CR$1)</f>
        <v>#NAME?</v>
      </c>
      <c r="CS529" t="e">
        <f ca="1">_xll.BDP($H529,CS$1)</f>
        <v>#NAME?</v>
      </c>
      <c r="CT529" s="121" t="e">
        <f ca="1">_xll.BDP($H529,CT$1)</f>
        <v>#NAME?</v>
      </c>
      <c r="CU529" s="122" t="e">
        <f ca="1">_xll.BDP($H529,CU$1)</f>
        <v>#NAME?</v>
      </c>
      <c r="CV529" s="122" t="e">
        <f ca="1">_xll.BDP($H529,CV$1)</f>
        <v>#NAME?</v>
      </c>
      <c r="CW529" s="122" t="e">
        <f ca="1">_xll.BDP($H529,CW$1)</f>
        <v>#NAME?</v>
      </c>
      <c r="CX529" s="34"/>
      <c r="CY529" s="34"/>
      <c r="CZ529" s="34"/>
      <c r="DA529" s="34"/>
      <c r="DB529" s="129"/>
      <c r="DC529" s="129"/>
      <c r="DD529" s="129"/>
      <c r="DE529" s="63"/>
      <c r="DF529" s="63"/>
      <c r="DH529" s="67"/>
      <c r="DI529" s="60"/>
      <c r="DJ529" s="60"/>
      <c r="DK529" s="60"/>
      <c r="DL529" s="67"/>
      <c r="DM529" s="60"/>
      <c r="DN529" s="67"/>
      <c r="DO529" s="60"/>
      <c r="DP529" s="63"/>
      <c r="DQ529" s="63"/>
      <c r="DR529" s="63"/>
      <c r="DS529" s="63"/>
      <c r="DT529" s="63"/>
      <c r="DU529" s="63"/>
      <c r="DV529" s="45"/>
      <c r="DW529" s="45"/>
      <c r="DX529" s="45"/>
      <c r="DY529" s="45"/>
      <c r="DZ529" s="45"/>
      <c r="EA529" s="45"/>
      <c r="EB529" s="29"/>
      <c r="EC529" s="45"/>
      <c r="ED529" s="29"/>
    </row>
    <row r="530" spans="1:134" hidden="1" x14ac:dyDescent="0.3">
      <c r="A530" t="str">
        <f t="shared" si="211"/>
        <v>14A</v>
      </c>
      <c r="B530">
        <v>14</v>
      </c>
      <c r="C530" s="31" t="s">
        <v>3295</v>
      </c>
      <c r="D530" s="31">
        <v>9</v>
      </c>
      <c r="E530" s="31">
        <v>6</v>
      </c>
      <c r="F530" s="33">
        <v>0.13</v>
      </c>
      <c r="G530" s="31" t="s">
        <v>3146</v>
      </c>
      <c r="H530" s="24" t="s">
        <v>1394</v>
      </c>
      <c r="I530" s="24">
        <v>1484</v>
      </c>
      <c r="J530" s="25" t="str">
        <f t="shared" si="190"/>
        <v>1484ZV IM Equity</v>
      </c>
      <c r="K530" s="25" t="s">
        <v>1395</v>
      </c>
      <c r="L530" s="25">
        <v>9.8227628276163534E-2</v>
      </c>
      <c r="M530" s="25">
        <v>8.5917803833686829E-2</v>
      </c>
      <c r="N530" s="25">
        <v>9.7615963326399394E-2</v>
      </c>
      <c r="O530" s="25">
        <v>8.5501926028904912E-2</v>
      </c>
      <c r="P530" s="26">
        <v>10.400265728908732</v>
      </c>
      <c r="Q530" s="27">
        <v>9.6736769091047705</v>
      </c>
      <c r="R530" s="27">
        <v>33.018139683681611</v>
      </c>
      <c r="S530" s="25">
        <v>24.289187954427391</v>
      </c>
      <c r="T530" s="28">
        <v>20.490518309654881</v>
      </c>
      <c r="U530" s="25">
        <v>0.26119500366098547</v>
      </c>
      <c r="V530" s="28">
        <v>1.8251255857148887</v>
      </c>
      <c r="W530" s="28">
        <v>0.42183685586658654</v>
      </c>
      <c r="X530" s="28" t="e">
        <v>#N/A</v>
      </c>
      <c r="Y530" s="28">
        <v>13.829654459122334</v>
      </c>
      <c r="Z530" s="28">
        <v>19.550016195594957</v>
      </c>
      <c r="AA530" s="28">
        <v>549758000</v>
      </c>
      <c r="AB530" s="28">
        <v>552432000</v>
      </c>
      <c r="AC530" s="28" t="e">
        <v>#N/A</v>
      </c>
      <c r="AD530" s="30">
        <v>60591000</v>
      </c>
      <c r="AE530" s="36">
        <v>0</v>
      </c>
      <c r="AF530" s="66" t="e">
        <f ca="1">_xll.BDP($H530,AF$1)/1000000</f>
        <v>#NAME?</v>
      </c>
      <c r="AG530" s="66" t="e">
        <f ca="1">_xll.BDP($H530,AG$1)</f>
        <v>#NAME?</v>
      </c>
      <c r="AH530" s="67" t="e">
        <f ca="1">_xll.BDP($H530,AH$1)</f>
        <v>#NAME?</v>
      </c>
      <c r="AI530" s="67" t="e">
        <f ca="1">_xll.BDP($H530,AI$1)</f>
        <v>#NAME?</v>
      </c>
      <c r="AJ530" s="67" t="e">
        <f ca="1">_xll.BDP($H530,AJ$1)</f>
        <v>#NAME?</v>
      </c>
      <c r="AK530" s="67" t="e">
        <f ca="1">_xll.BDP($H530,AK$1)</f>
        <v>#NAME?</v>
      </c>
      <c r="AL530" s="67" t="e">
        <f ca="1">_xll.BDP($H530,AL$1)</f>
        <v>#NAME?</v>
      </c>
      <c r="AM530" s="34" t="e">
        <f ca="1">_xll.BDP($H530,AM$1)</f>
        <v>#NAME?</v>
      </c>
      <c r="AN530" s="34" t="e">
        <f ca="1">_xll.BDP($H530,AN$1)</f>
        <v>#NAME?</v>
      </c>
      <c r="AO530" s="34" t="e">
        <f ca="1">_xll.BDP($H530,AO$1)</f>
        <v>#NAME?</v>
      </c>
      <c r="AP530" s="34" t="e">
        <f ca="1">_xll.BDP($H530,AP$1)</f>
        <v>#NAME?</v>
      </c>
      <c r="AQ530" s="129" t="e">
        <v>#VALUE!</v>
      </c>
      <c r="AR530" s="129">
        <v>0.1691328</v>
      </c>
      <c r="AS530" s="129">
        <v>0.16763539999999999</v>
      </c>
      <c r="AT530" s="63" t="s">
        <v>3518</v>
      </c>
      <c r="AU530" s="63" t="s">
        <v>3518</v>
      </c>
      <c r="AV530" t="str">
        <f t="shared" si="199"/>
        <v>06/06/2007</v>
      </c>
      <c r="AW530" s="67">
        <v>3.7220845151480018</v>
      </c>
      <c r="AX530" s="60">
        <f t="shared" si="200"/>
        <v>3.7220845151480018</v>
      </c>
      <c r="AY530" s="60">
        <f t="shared" si="201"/>
        <v>0</v>
      </c>
      <c r="AZ530" s="60">
        <f t="shared" si="202"/>
        <v>3.7220845151480018</v>
      </c>
      <c r="BA530" s="67">
        <v>61.533820250242229</v>
      </c>
      <c r="BB530" s="60">
        <v>0</v>
      </c>
      <c r="BC530" s="67">
        <v>61.533820250242229</v>
      </c>
      <c r="BD530" s="60" t="e">
        <f ca="1">_xll.BDP($H530,BD$1)</f>
        <v>#NAME?</v>
      </c>
      <c r="BE530" s="60" t="e">
        <f t="shared" ca="1" si="203"/>
        <v>#NAME?</v>
      </c>
      <c r="BF530" s="63">
        <v>102.42</v>
      </c>
      <c r="BG530" s="63">
        <v>107.25</v>
      </c>
      <c r="BH530" s="63">
        <v>108.25</v>
      </c>
      <c r="BI530" s="63">
        <v>103.639</v>
      </c>
      <c r="BJ530" s="63">
        <v>103.89700000000001</v>
      </c>
      <c r="BK530" s="63">
        <v>115.557</v>
      </c>
      <c r="BL530" s="45">
        <f t="shared" ca="1" si="204"/>
        <v>0</v>
      </c>
      <c r="BM530" s="45">
        <f t="shared" ca="1" si="205"/>
        <v>0</v>
      </c>
      <c r="BN530" s="45">
        <f t="shared" ca="1" si="206"/>
        <v>0</v>
      </c>
      <c r="BO530" s="45">
        <f t="shared" ca="1" si="207"/>
        <v>0</v>
      </c>
      <c r="BP530" s="45">
        <f t="shared" ca="1" si="208"/>
        <v>0</v>
      </c>
      <c r="BQ530" s="45">
        <f t="shared" ca="1" si="209"/>
        <v>0</v>
      </c>
      <c r="BR530" s="29">
        <f t="shared" ca="1" si="210"/>
        <v>0</v>
      </c>
      <c r="CI530" s="125">
        <f t="shared" si="198"/>
        <v>9.8227628276163534E-2</v>
      </c>
      <c r="CJ530">
        <f t="shared" si="191"/>
        <v>0</v>
      </c>
      <c r="CK530">
        <f t="shared" si="192"/>
        <v>1</v>
      </c>
      <c r="CL530">
        <f t="shared" si="193"/>
        <v>0</v>
      </c>
      <c r="CM530">
        <f t="shared" si="194"/>
        <v>0</v>
      </c>
      <c r="CN530">
        <f t="shared" si="195"/>
        <v>0</v>
      </c>
      <c r="CO530">
        <f t="shared" si="196"/>
        <v>0</v>
      </c>
      <c r="CP530">
        <f t="shared" si="197"/>
        <v>0</v>
      </c>
      <c r="CR530" t="e">
        <f ca="1">_xll.BDP($H530,CR$1)</f>
        <v>#NAME?</v>
      </c>
      <c r="CS530" t="e">
        <f ca="1">_xll.BDP($H530,CS$1)</f>
        <v>#NAME?</v>
      </c>
      <c r="CT530" s="121" t="e">
        <f ca="1">_xll.BDP($H530,CT$1)</f>
        <v>#NAME?</v>
      </c>
      <c r="CU530" s="122" t="e">
        <f ca="1">_xll.BDP($H530,CU$1)</f>
        <v>#NAME?</v>
      </c>
      <c r="CV530" s="122" t="e">
        <f ca="1">_xll.BDP($H530,CV$1)</f>
        <v>#NAME?</v>
      </c>
      <c r="CW530" s="122" t="e">
        <f ca="1">_xll.BDP($H530,CW$1)</f>
        <v>#NAME?</v>
      </c>
      <c r="CX530" s="34"/>
      <c r="CY530" s="34"/>
      <c r="CZ530" s="34"/>
      <c r="DA530" s="34"/>
      <c r="DB530" s="129"/>
      <c r="DC530" s="129"/>
      <c r="DD530" s="129"/>
      <c r="DE530" s="63"/>
      <c r="DF530" s="63"/>
      <c r="DH530" s="67"/>
      <c r="DI530" s="60"/>
      <c r="DJ530" s="60"/>
      <c r="DK530" s="60"/>
      <c r="DL530" s="67"/>
      <c r="DM530" s="60"/>
      <c r="DN530" s="67"/>
      <c r="DO530" s="60"/>
      <c r="DP530" s="63"/>
      <c r="DQ530" s="63"/>
      <c r="DR530" s="63"/>
      <c r="DS530" s="63"/>
      <c r="DT530" s="63"/>
      <c r="DU530" s="63"/>
      <c r="DV530" s="45"/>
      <c r="DW530" s="45"/>
      <c r="DX530" s="45"/>
      <c r="DY530" s="45"/>
      <c r="DZ530" s="45"/>
      <c r="EA530" s="45"/>
      <c r="EB530" s="29"/>
      <c r="EC530" s="45"/>
      <c r="ED530" s="29"/>
    </row>
    <row r="531" spans="1:134" hidden="1" x14ac:dyDescent="0.3">
      <c r="A531" t="str">
        <f t="shared" si="211"/>
        <v>14A</v>
      </c>
      <c r="B531">
        <v>14</v>
      </c>
      <c r="C531" s="31" t="s">
        <v>3295</v>
      </c>
      <c r="D531" s="31">
        <v>9</v>
      </c>
      <c r="E531" s="31">
        <v>1</v>
      </c>
      <c r="F531" s="33" t="s">
        <v>2437</v>
      </c>
      <c r="G531" s="31" t="s">
        <v>2496</v>
      </c>
      <c r="H531" s="24" t="s">
        <v>416</v>
      </c>
      <c r="I531" s="24">
        <v>1485</v>
      </c>
      <c r="J531" s="25" t="str">
        <f t="shared" si="190"/>
        <v>1485HOG US Equity</v>
      </c>
      <c r="K531" s="25" t="s">
        <v>1112</v>
      </c>
      <c r="L531" s="25">
        <v>8.3551450634037225E-2</v>
      </c>
      <c r="M531" s="25">
        <v>0.10573798927188638</v>
      </c>
      <c r="N531" s="25">
        <v>8.2929580670477621E-2</v>
      </c>
      <c r="O531" s="25">
        <v>0.10498045077732464</v>
      </c>
      <c r="P531" s="26">
        <v>9.9489681283779863</v>
      </c>
      <c r="Q531" s="27">
        <v>7.4584021203241466</v>
      </c>
      <c r="R531" s="27">
        <v>29.38138671180165</v>
      </c>
      <c r="S531" s="25">
        <v>17.61015423581431</v>
      </c>
      <c r="T531" s="28">
        <v>18.831268798445915</v>
      </c>
      <c r="U531" s="25">
        <v>0.49093690490783987</v>
      </c>
      <c r="V531" s="28">
        <v>5.0955471465085154</v>
      </c>
      <c r="W531" s="28">
        <v>0.25735293445285101</v>
      </c>
      <c r="X531" s="28">
        <v>4.2015405469371945E-3</v>
      </c>
      <c r="Y531" s="28">
        <v>2.624106952816327</v>
      </c>
      <c r="Z531" s="28">
        <v>13.437492004270268</v>
      </c>
      <c r="AA531" s="28">
        <v>8604495000</v>
      </c>
      <c r="AB531" s="28">
        <v>8666585000</v>
      </c>
      <c r="AC531" s="28">
        <v>69078000</v>
      </c>
      <c r="AD531" s="30">
        <v>455817000</v>
      </c>
      <c r="AE531" s="36">
        <v>0.15154766057430943</v>
      </c>
      <c r="AF531" s="66" t="e">
        <f ca="1">_xll.BDP($H531,AF$1)/1000000</f>
        <v>#NAME?</v>
      </c>
      <c r="AG531" s="66" t="e">
        <f ca="1">_xll.BDP($H531,AG$1)</f>
        <v>#NAME?</v>
      </c>
      <c r="AH531" s="67" t="e">
        <f ca="1">_xll.BDP($H531,AH$1)</f>
        <v>#NAME?</v>
      </c>
      <c r="AI531" s="67" t="e">
        <f ca="1">_xll.BDP($H531,AI$1)</f>
        <v>#NAME?</v>
      </c>
      <c r="AJ531" s="67" t="e">
        <f ca="1">_xll.BDP($H531,AJ$1)</f>
        <v>#NAME?</v>
      </c>
      <c r="AK531" s="67" t="e">
        <f ca="1">_xll.BDP($H531,AK$1)</f>
        <v>#NAME?</v>
      </c>
      <c r="AL531" s="67" t="e">
        <f ca="1">_xll.BDP($H531,AL$1)</f>
        <v>#NAME?</v>
      </c>
      <c r="AM531" s="34" t="e">
        <f ca="1">_xll.BDP($H531,AM$1)</f>
        <v>#NAME?</v>
      </c>
      <c r="AN531" s="34" t="e">
        <f ca="1">_xll.BDP($H531,AN$1)</f>
        <v>#NAME?</v>
      </c>
      <c r="AO531" s="34" t="e">
        <f ca="1">_xll.BDP($H531,AO$1)</f>
        <v>#NAME?</v>
      </c>
      <c r="AP531" s="34" t="e">
        <f ca="1">_xll.BDP($H531,AP$1)</f>
        <v>#NAME?</v>
      </c>
      <c r="AQ531" s="129">
        <v>6.696423E-3</v>
      </c>
      <c r="AR531" s="129">
        <v>-8.0362339999999997E-3</v>
      </c>
      <c r="AS531" s="129">
        <v>-4.2185819999999999E-2</v>
      </c>
      <c r="AT531" s="63" t="s">
        <v>3998</v>
      </c>
      <c r="AU531" s="63" t="s">
        <v>3627</v>
      </c>
      <c r="AV531" t="str">
        <f t="shared" si="199"/>
        <v>08/07/1986</v>
      </c>
      <c r="AW531" s="67">
        <v>1.7520574096789052</v>
      </c>
      <c r="AX531" s="60">
        <f t="shared" si="200"/>
        <v>1.7520574096789052</v>
      </c>
      <c r="AY531" s="60">
        <f t="shared" si="201"/>
        <v>6.3625680336015087</v>
      </c>
      <c r="AZ531" s="60">
        <f t="shared" si="202"/>
        <v>8.1146254432804135</v>
      </c>
      <c r="BA531" s="67">
        <v>12.569805020440047</v>
      </c>
      <c r="BB531" s="60">
        <v>45.647042825105046</v>
      </c>
      <c r="BC531" s="67">
        <v>58.216847845545097</v>
      </c>
      <c r="BD531" s="60" t="e">
        <f ca="1">_xll.BDP($H531,BD$1)</f>
        <v>#NAME?</v>
      </c>
      <c r="BE531" s="60" t="e">
        <f t="shared" ca="1" si="203"/>
        <v>#NAME?</v>
      </c>
      <c r="BF531" s="63">
        <v>685.14300000000003</v>
      </c>
      <c r="BG531" s="63">
        <v>708.42899999999997</v>
      </c>
      <c r="BH531" s="63">
        <v>773.33299999999997</v>
      </c>
      <c r="BI531" s="63">
        <v>531.56399999999996</v>
      </c>
      <c r="BJ531" s="63">
        <v>606.67100000000005</v>
      </c>
      <c r="BK531" s="63">
        <v>425.36700000000002</v>
      </c>
      <c r="BL531" s="45">
        <f t="shared" ca="1" si="204"/>
        <v>0</v>
      </c>
      <c r="BM531" s="45">
        <f t="shared" ca="1" si="205"/>
        <v>0</v>
      </c>
      <c r="BN531" s="45">
        <f t="shared" ca="1" si="206"/>
        <v>0</v>
      </c>
      <c r="BO531" s="45">
        <f t="shared" ca="1" si="207"/>
        <v>0</v>
      </c>
      <c r="BP531" s="45">
        <f t="shared" ca="1" si="208"/>
        <v>0</v>
      </c>
      <c r="BQ531" s="45">
        <f t="shared" ca="1" si="209"/>
        <v>0</v>
      </c>
      <c r="BR531" s="29">
        <f t="shared" ca="1" si="210"/>
        <v>0</v>
      </c>
      <c r="CI531" s="125">
        <f t="shared" si="198"/>
        <v>8.3551450634037225E-2</v>
      </c>
      <c r="CJ531">
        <f t="shared" si="191"/>
        <v>0</v>
      </c>
      <c r="CK531">
        <f t="shared" si="192"/>
        <v>1</v>
      </c>
      <c r="CL531">
        <f t="shared" si="193"/>
        <v>0</v>
      </c>
      <c r="CM531">
        <f t="shared" si="194"/>
        <v>0</v>
      </c>
      <c r="CN531">
        <f t="shared" si="195"/>
        <v>0</v>
      </c>
      <c r="CO531">
        <f t="shared" si="196"/>
        <v>0</v>
      </c>
      <c r="CP531">
        <f t="shared" si="197"/>
        <v>0</v>
      </c>
      <c r="CR531" t="e">
        <f ca="1">_xll.BDP($H531,CR$1)</f>
        <v>#NAME?</v>
      </c>
      <c r="CS531" t="e">
        <f ca="1">_xll.BDP($H531,CS$1)</f>
        <v>#NAME?</v>
      </c>
      <c r="CT531" s="121" t="e">
        <f ca="1">_xll.BDP($H531,CT$1)</f>
        <v>#NAME?</v>
      </c>
      <c r="CU531" s="122" t="e">
        <f ca="1">_xll.BDP($H531,CU$1)</f>
        <v>#NAME?</v>
      </c>
      <c r="CV531" s="122" t="e">
        <f ca="1">_xll.BDP($H531,CV$1)</f>
        <v>#NAME?</v>
      </c>
      <c r="CW531" s="122" t="e">
        <f ca="1">_xll.BDP($H531,CW$1)</f>
        <v>#NAME?</v>
      </c>
      <c r="CX531" s="34"/>
      <c r="CY531" s="34"/>
      <c r="CZ531" s="34"/>
      <c r="DA531" s="34"/>
      <c r="DB531" s="129"/>
      <c r="DC531" s="129"/>
      <c r="DD531" s="129"/>
      <c r="DE531" s="63"/>
      <c r="DF531" s="63"/>
      <c r="DH531" s="67"/>
      <c r="DI531" s="60"/>
      <c r="DJ531" s="60"/>
      <c r="DK531" s="60"/>
      <c r="DL531" s="67"/>
      <c r="DM531" s="60"/>
      <c r="DN531" s="67"/>
      <c r="DO531" s="60"/>
      <c r="DP531" s="63"/>
      <c r="DQ531" s="63"/>
      <c r="DR531" s="63"/>
      <c r="DS531" s="63"/>
      <c r="DT531" s="63"/>
      <c r="DU531" s="63"/>
      <c r="DV531" s="45"/>
      <c r="DW531" s="45"/>
      <c r="DX531" s="45"/>
      <c r="DY531" s="45"/>
      <c r="DZ531" s="45"/>
      <c r="EA531" s="45"/>
      <c r="EB531" s="29"/>
      <c r="EC531" s="45"/>
      <c r="ED531" s="29"/>
    </row>
    <row r="532" spans="1:134" hidden="1" x14ac:dyDescent="0.3">
      <c r="A532" t="str">
        <f t="shared" si="211"/>
        <v>14A</v>
      </c>
      <c r="B532">
        <v>14</v>
      </c>
      <c r="C532" s="31" t="s">
        <v>3295</v>
      </c>
      <c r="D532" s="31">
        <v>9</v>
      </c>
      <c r="E532" s="31">
        <v>9</v>
      </c>
      <c r="F532" s="33" t="s">
        <v>2368</v>
      </c>
      <c r="G532" s="31" t="s">
        <v>2812</v>
      </c>
      <c r="H532" s="24" t="s">
        <v>9</v>
      </c>
      <c r="I532" s="24">
        <v>1486</v>
      </c>
      <c r="J532" s="25" t="str">
        <f t="shared" si="190"/>
        <v>1486RPRX US Equity</v>
      </c>
      <c r="K532" s="25" t="s">
        <v>592</v>
      </c>
      <c r="L532" s="25" t="e">
        <v>#N/A</v>
      </c>
      <c r="M532" s="25">
        <v>7.9085277882086649E-2</v>
      </c>
      <c r="N532" s="25" t="e">
        <v>#N/A</v>
      </c>
      <c r="O532" s="25">
        <v>7.9085277882086649E-2</v>
      </c>
      <c r="P532" s="26">
        <v>3.3111061708749681</v>
      </c>
      <c r="Q532" s="27">
        <v>3.3111061708749681</v>
      </c>
      <c r="R532" s="27">
        <v>5.6585354876150173</v>
      </c>
      <c r="S532" s="25" t="e">
        <v>#N/A</v>
      </c>
      <c r="T532" s="28">
        <v>49.168184550881342</v>
      </c>
      <c r="U532" s="25">
        <v>0.30137387453210618</v>
      </c>
      <c r="V532" s="28">
        <v>2.5585947742425432</v>
      </c>
      <c r="W532" s="28">
        <v>0.57525655347060034</v>
      </c>
      <c r="X532" s="28">
        <v>2.6384341356166352E-2</v>
      </c>
      <c r="Y532" s="28" t="e">
        <v>#N/A</v>
      </c>
      <c r="Z532" s="28" t="e">
        <v>#N/A</v>
      </c>
      <c r="AA532" s="28">
        <v>13909011000</v>
      </c>
      <c r="AB532" s="28">
        <v>13909011000</v>
      </c>
      <c r="AC532" s="28" t="e">
        <v>#N/A</v>
      </c>
      <c r="AD532" s="30">
        <v>2717616000</v>
      </c>
      <c r="AE532" s="36">
        <v>0</v>
      </c>
      <c r="AF532" s="66" t="e">
        <f ca="1">_xll.BDP($H532,AF$1)/1000000</f>
        <v>#NAME?</v>
      </c>
      <c r="AG532" s="66" t="e">
        <f ca="1">_xll.BDP($H532,AG$1)</f>
        <v>#NAME?</v>
      </c>
      <c r="AH532" s="67" t="e">
        <f ca="1">_xll.BDP($H532,AH$1)</f>
        <v>#NAME?</v>
      </c>
      <c r="AI532" s="67" t="e">
        <f ca="1">_xll.BDP($H532,AI$1)</f>
        <v>#NAME?</v>
      </c>
      <c r="AJ532" s="67" t="e">
        <f ca="1">_xll.BDP($H532,AJ$1)</f>
        <v>#NAME?</v>
      </c>
      <c r="AK532" s="67" t="e">
        <f ca="1">_xll.BDP($H532,AK$1)</f>
        <v>#NAME?</v>
      </c>
      <c r="AL532" s="67" t="e">
        <f ca="1">_xll.BDP($H532,AL$1)</f>
        <v>#NAME?</v>
      </c>
      <c r="AM532" s="34" t="e">
        <f ca="1">_xll.BDP($H532,AM$1)</f>
        <v>#NAME?</v>
      </c>
      <c r="AN532" s="34" t="e">
        <f ca="1">_xll.BDP($H532,AN$1)</f>
        <v>#NAME?</v>
      </c>
      <c r="AO532" s="34" t="e">
        <f ca="1">_xll.BDP($H532,AO$1)</f>
        <v>#NAME?</v>
      </c>
      <c r="AP532" s="34" t="e">
        <f ca="1">_xll.BDP($H532,AP$1)</f>
        <v>#NAME?</v>
      </c>
      <c r="AQ532" s="129" t="e">
        <v>#VALUE!</v>
      </c>
      <c r="AR532" s="129" t="e">
        <v>#VALUE!</v>
      </c>
      <c r="AS532" s="129" t="e">
        <v>#VALUE!</v>
      </c>
      <c r="AT532" s="63" t="s">
        <v>3628</v>
      </c>
      <c r="AU532" s="63" t="s">
        <v>3628</v>
      </c>
      <c r="AV532" t="str">
        <f t="shared" si="199"/>
        <v>16/06/2020</v>
      </c>
      <c r="AW532" s="67">
        <v>2.5624599997467299</v>
      </c>
      <c r="AX532" s="60">
        <f t="shared" si="200"/>
        <v>2.5624599997467299</v>
      </c>
      <c r="AY532" s="60">
        <f t="shared" si="201"/>
        <v>0</v>
      </c>
      <c r="AZ532" s="60">
        <f t="shared" si="202"/>
        <v>2.5624599997467299</v>
      </c>
      <c r="BA532" s="67">
        <v>47.478907773045691</v>
      </c>
      <c r="BB532" s="60">
        <v>0</v>
      </c>
      <c r="BC532" s="67">
        <v>47.478907773045691</v>
      </c>
      <c r="BD532" s="60" t="e">
        <f ca="1">_xll.BDP($H532,BD$1)</f>
        <v>#NAME?</v>
      </c>
      <c r="BE532" s="60" t="e">
        <f t="shared" ca="1" si="203"/>
        <v>#NAME?</v>
      </c>
      <c r="BF532" s="63">
        <v>2472.4290000000001</v>
      </c>
      <c r="BG532" s="63">
        <v>2208.125</v>
      </c>
      <c r="BH532" s="63">
        <v>2535</v>
      </c>
      <c r="BI532" s="63">
        <v>1804.1480000000001</v>
      </c>
      <c r="BJ532" s="63">
        <v>1642.2670000000001</v>
      </c>
      <c r="BK532" s="63">
        <v>1961.7070000000001</v>
      </c>
      <c r="BL532" s="45">
        <f t="shared" ca="1" si="204"/>
        <v>0</v>
      </c>
      <c r="BM532" s="45">
        <f t="shared" ca="1" si="205"/>
        <v>0</v>
      </c>
      <c r="BN532" s="45">
        <f t="shared" ca="1" si="206"/>
        <v>0</v>
      </c>
      <c r="BO532" s="45">
        <f t="shared" ca="1" si="207"/>
        <v>0</v>
      </c>
      <c r="BP532" s="45">
        <f t="shared" ca="1" si="208"/>
        <v>0</v>
      </c>
      <c r="BQ532" s="45">
        <f t="shared" ca="1" si="209"/>
        <v>0</v>
      </c>
      <c r="BR532" s="29">
        <f t="shared" ca="1" si="210"/>
        <v>0</v>
      </c>
      <c r="CI532" s="125">
        <f t="shared" si="198"/>
        <v>7.9085277882086649E-2</v>
      </c>
      <c r="CJ532">
        <f t="shared" si="191"/>
        <v>0</v>
      </c>
      <c r="CK532">
        <f t="shared" si="192"/>
        <v>1</v>
      </c>
      <c r="CL532">
        <f t="shared" si="193"/>
        <v>0</v>
      </c>
      <c r="CM532">
        <f t="shared" si="194"/>
        <v>0</v>
      </c>
      <c r="CN532">
        <f t="shared" si="195"/>
        <v>0</v>
      </c>
      <c r="CO532">
        <f t="shared" si="196"/>
        <v>0</v>
      </c>
      <c r="CP532">
        <f t="shared" si="197"/>
        <v>0</v>
      </c>
      <c r="CR532" t="e">
        <f ca="1">_xll.BDP($H532,CR$1)</f>
        <v>#NAME?</v>
      </c>
      <c r="CS532" t="e">
        <f ca="1">_xll.BDP($H532,CS$1)</f>
        <v>#NAME?</v>
      </c>
      <c r="CT532" s="121" t="e">
        <f ca="1">_xll.BDP($H532,CT$1)</f>
        <v>#NAME?</v>
      </c>
      <c r="CU532" s="122" t="e">
        <f ca="1">_xll.BDP($H532,CU$1)</f>
        <v>#NAME?</v>
      </c>
      <c r="CV532" s="122" t="e">
        <f ca="1">_xll.BDP($H532,CV$1)</f>
        <v>#NAME?</v>
      </c>
      <c r="CW532" s="122" t="e">
        <f ca="1">_xll.BDP($H532,CW$1)</f>
        <v>#NAME?</v>
      </c>
      <c r="CX532" s="34"/>
      <c r="CY532" s="34"/>
      <c r="CZ532" s="34"/>
      <c r="DA532" s="34"/>
      <c r="DB532" s="129"/>
      <c r="DC532" s="129"/>
      <c r="DD532" s="129"/>
      <c r="DE532" s="63"/>
      <c r="DF532" s="63"/>
      <c r="DH532" s="67"/>
      <c r="DI532" s="60"/>
      <c r="DJ532" s="60"/>
      <c r="DK532" s="60"/>
      <c r="DL532" s="67"/>
      <c r="DM532" s="60"/>
      <c r="DN532" s="67"/>
      <c r="DO532" s="60"/>
      <c r="DP532" s="63"/>
      <c r="DQ532" s="63"/>
      <c r="DR532" s="63"/>
      <c r="DS532" s="63"/>
      <c r="DT532" s="63"/>
      <c r="DU532" s="63"/>
      <c r="DV532" s="45"/>
      <c r="DW532" s="45"/>
      <c r="DX532" s="45"/>
      <c r="DY532" s="45"/>
      <c r="DZ532" s="45"/>
      <c r="EA532" s="45"/>
      <c r="EB532" s="29"/>
      <c r="EC532" s="45"/>
      <c r="ED532" s="29"/>
    </row>
    <row r="533" spans="1:134" hidden="1" x14ac:dyDescent="0.3">
      <c r="A533" t="str">
        <f t="shared" si="211"/>
        <v>14A</v>
      </c>
      <c r="B533">
        <v>14</v>
      </c>
      <c r="C533" s="31" t="s">
        <v>3295</v>
      </c>
      <c r="D533" s="31">
        <v>21</v>
      </c>
      <c r="E533" s="31">
        <v>4</v>
      </c>
      <c r="F533" s="33">
        <v>0.15</v>
      </c>
      <c r="G533" s="31" t="s">
        <v>2379</v>
      </c>
      <c r="H533" s="24" t="s">
        <v>1984</v>
      </c>
      <c r="I533" s="24">
        <v>1487</v>
      </c>
      <c r="J533" s="25" t="str">
        <f t="shared" si="190"/>
        <v>1487NWO GR Equity</v>
      </c>
      <c r="K533" s="25" t="s">
        <v>1985</v>
      </c>
      <c r="L533" s="25">
        <v>2.2389000824722052</v>
      </c>
      <c r="M533" s="25">
        <v>1.5053828099237678</v>
      </c>
      <c r="N533" s="25">
        <v>0.64265294931941397</v>
      </c>
      <c r="O533" s="25">
        <v>0.72059833980203902</v>
      </c>
      <c r="P533" s="26">
        <v>23.697667847876303</v>
      </c>
      <c r="Q533" s="27">
        <v>17.432966248857142</v>
      </c>
      <c r="R533" s="27">
        <v>25.702285204478851</v>
      </c>
      <c r="S533" s="25">
        <v>36.636373557174537</v>
      </c>
      <c r="T533" s="28">
        <v>37.796825984420323</v>
      </c>
      <c r="U533" s="25">
        <v>-0.17059691987031034</v>
      </c>
      <c r="V533" s="28">
        <v>-0.6183411153664552</v>
      </c>
      <c r="W533" s="28">
        <v>0.38144602014517476</v>
      </c>
      <c r="X533" s="28" t="e">
        <v>#N/A</v>
      </c>
      <c r="Y533" s="28">
        <v>10.024890547911042</v>
      </c>
      <c r="Z533" s="28">
        <v>7.3905461721184951</v>
      </c>
      <c r="AA533" s="28">
        <v>51553000</v>
      </c>
      <c r="AB533" s="28">
        <v>107698000</v>
      </c>
      <c r="AC533" s="28" t="e">
        <v>#N/A</v>
      </c>
      <c r="AD533" s="30">
        <v>74120000</v>
      </c>
      <c r="AE533" s="36">
        <v>0</v>
      </c>
      <c r="AF533" s="66" t="e">
        <f ca="1">_xll.BDP($H533,AF$1)/1000000</f>
        <v>#NAME?</v>
      </c>
      <c r="AG533" s="66" t="e">
        <f ca="1">_xll.BDP($H533,AG$1)</f>
        <v>#NAME?</v>
      </c>
      <c r="AH533" s="67" t="e">
        <f ca="1">_xll.BDP($H533,AH$1)</f>
        <v>#NAME?</v>
      </c>
      <c r="AI533" s="67" t="e">
        <f ca="1">_xll.BDP($H533,AI$1)</f>
        <v>#NAME?</v>
      </c>
      <c r="AJ533" s="67" t="e">
        <f ca="1">_xll.BDP($H533,AJ$1)</f>
        <v>#NAME?</v>
      </c>
      <c r="AK533" s="67" t="e">
        <f ca="1">_xll.BDP($H533,AK$1)</f>
        <v>#NAME?</v>
      </c>
      <c r="AL533" s="67" t="e">
        <f ca="1">_xll.BDP($H533,AL$1)</f>
        <v>#NAME?</v>
      </c>
      <c r="AM533" s="34" t="e">
        <f ca="1">_xll.BDP($H533,AM$1)</f>
        <v>#NAME?</v>
      </c>
      <c r="AN533" s="34" t="e">
        <f ca="1">_xll.BDP($H533,AN$1)</f>
        <v>#NAME?</v>
      </c>
      <c r="AO533" s="34" t="e">
        <f ca="1">_xll.BDP($H533,AO$1)</f>
        <v>#NAME?</v>
      </c>
      <c r="AP533" s="34" t="e">
        <f ca="1">_xll.BDP($H533,AP$1)</f>
        <v>#NAME?</v>
      </c>
      <c r="AQ533" s="129" t="e">
        <v>#VALUE!</v>
      </c>
      <c r="AR533" s="129">
        <v>0.13229920000000001</v>
      </c>
      <c r="AS533" s="129">
        <v>-0.11040369999999999</v>
      </c>
      <c r="AT533" s="63" t="s">
        <v>3629</v>
      </c>
      <c r="AU533" s="63" t="s">
        <v>3629</v>
      </c>
      <c r="AV533" t="str">
        <f t="shared" si="199"/>
        <v>07/12/2006</v>
      </c>
      <c r="AW533" s="67">
        <v>2.9981025482264596</v>
      </c>
      <c r="AX533" s="60">
        <f t="shared" si="200"/>
        <v>2.9981025482264596</v>
      </c>
      <c r="AY533" s="60">
        <f t="shared" si="201"/>
        <v>0</v>
      </c>
      <c r="AZ533" s="60">
        <f t="shared" si="202"/>
        <v>2.9981025482264596</v>
      </c>
      <c r="BA533" s="67">
        <v>64.648384512297241</v>
      </c>
      <c r="BB533" s="60">
        <v>0</v>
      </c>
      <c r="BC533" s="67">
        <v>64.648384512297241</v>
      </c>
      <c r="BD533" s="60" t="e">
        <f ca="1">_xll.BDP($H533,BD$1)</f>
        <v>#NAME?</v>
      </c>
      <c r="BE533" s="60" t="e">
        <f t="shared" ca="1" si="203"/>
        <v>#NAME?</v>
      </c>
      <c r="BF533" s="63">
        <v>37.075000000000003</v>
      </c>
      <c r="BG533" s="63">
        <v>43.65</v>
      </c>
      <c r="BH533" s="63">
        <v>51.175000000000004</v>
      </c>
      <c r="BI533" s="63">
        <v>51.225000000000001</v>
      </c>
      <c r="BJ533" s="63">
        <v>49.075000000000003</v>
      </c>
      <c r="BK533" s="63">
        <v>59.550000000000004</v>
      </c>
      <c r="BL533" s="45">
        <f t="shared" ca="1" si="204"/>
        <v>0</v>
      </c>
      <c r="BM533" s="45">
        <f t="shared" ca="1" si="205"/>
        <v>0</v>
      </c>
      <c r="BN533" s="45">
        <f t="shared" ca="1" si="206"/>
        <v>0</v>
      </c>
      <c r="BO533" s="45">
        <f t="shared" ca="1" si="207"/>
        <v>0</v>
      </c>
      <c r="BP533" s="45">
        <f t="shared" ca="1" si="208"/>
        <v>0</v>
      </c>
      <c r="BQ533" s="45">
        <f t="shared" ca="1" si="209"/>
        <v>0</v>
      </c>
      <c r="BR533" s="29">
        <f t="shared" ca="1" si="210"/>
        <v>0</v>
      </c>
      <c r="CI533" s="125">
        <f t="shared" si="198"/>
        <v>2.2389000824722052</v>
      </c>
      <c r="CJ533">
        <f t="shared" si="191"/>
        <v>0</v>
      </c>
      <c r="CK533">
        <f t="shared" si="192"/>
        <v>0</v>
      </c>
      <c r="CL533">
        <f t="shared" si="193"/>
        <v>0</v>
      </c>
      <c r="CM533">
        <f t="shared" si="194"/>
        <v>0</v>
      </c>
      <c r="CN533">
        <f t="shared" si="195"/>
        <v>0</v>
      </c>
      <c r="CO533">
        <f t="shared" si="196"/>
        <v>0</v>
      </c>
      <c r="CP533">
        <f t="shared" si="197"/>
        <v>1</v>
      </c>
      <c r="CR533" t="e">
        <f ca="1">_xll.BDP($H533,CR$1)</f>
        <v>#NAME?</v>
      </c>
      <c r="CS533" t="e">
        <f ca="1">_xll.BDP($H533,CS$1)</f>
        <v>#NAME?</v>
      </c>
      <c r="CT533" s="121" t="e">
        <f ca="1">_xll.BDP($H533,CT$1)</f>
        <v>#NAME?</v>
      </c>
      <c r="CU533" s="122" t="e">
        <f ca="1">_xll.BDP($H533,CU$1)</f>
        <v>#NAME?</v>
      </c>
      <c r="CV533" s="122" t="e">
        <f ca="1">_xll.BDP($H533,CV$1)</f>
        <v>#NAME?</v>
      </c>
      <c r="CW533" s="122" t="e">
        <f ca="1">_xll.BDP($H533,CW$1)</f>
        <v>#NAME?</v>
      </c>
      <c r="CX533" s="34"/>
      <c r="CY533" s="34"/>
      <c r="CZ533" s="34"/>
      <c r="DA533" s="34"/>
      <c r="DB533" s="129"/>
      <c r="DC533" s="129"/>
      <c r="DD533" s="129"/>
      <c r="DE533" s="63"/>
      <c r="DF533" s="63"/>
      <c r="DH533" s="67"/>
      <c r="DI533" s="60"/>
      <c r="DJ533" s="60"/>
      <c r="DK533" s="60"/>
      <c r="DL533" s="67"/>
      <c r="DM533" s="60"/>
      <c r="DN533" s="67"/>
      <c r="DO533" s="60"/>
      <c r="DP533" s="63"/>
      <c r="DQ533" s="63"/>
      <c r="DR533" s="63"/>
      <c r="DS533" s="63"/>
      <c r="DT533" s="63"/>
      <c r="DU533" s="63"/>
      <c r="DV533" s="45"/>
      <c r="DW533" s="45"/>
      <c r="DX533" s="45"/>
      <c r="DY533" s="45"/>
      <c r="DZ533" s="45"/>
      <c r="EA533" s="45"/>
      <c r="EB533" s="29"/>
      <c r="EC533" s="45"/>
      <c r="ED533" s="29"/>
    </row>
    <row r="534" spans="1:134" hidden="1" x14ac:dyDescent="0.3">
      <c r="A534" t="str">
        <f t="shared" si="211"/>
        <v>14A</v>
      </c>
      <c r="B534">
        <v>14</v>
      </c>
      <c r="C534" s="31" t="s">
        <v>3295</v>
      </c>
      <c r="D534" s="31">
        <v>10</v>
      </c>
      <c r="E534" s="31">
        <v>5</v>
      </c>
      <c r="F534" s="33" t="s">
        <v>2368</v>
      </c>
      <c r="G534" s="31" t="s">
        <v>2770</v>
      </c>
      <c r="H534" s="24" t="s">
        <v>2771</v>
      </c>
      <c r="I534" s="24">
        <v>1488</v>
      </c>
      <c r="J534" s="25" t="str">
        <f t="shared" si="190"/>
        <v>1488RVRC SS Equity</v>
      </c>
      <c r="K534" s="25" t="s">
        <v>2772</v>
      </c>
      <c r="L534" s="25">
        <v>0.97362017796238498</v>
      </c>
      <c r="M534" s="25">
        <v>1.1798005789642971</v>
      </c>
      <c r="N534" s="25">
        <v>0.18235695225281301</v>
      </c>
      <c r="O534" s="25">
        <v>0.39538643958176134</v>
      </c>
      <c r="P534" s="26">
        <v>28.648132138144422</v>
      </c>
      <c r="Q534" s="27">
        <v>22.796677313536318</v>
      </c>
      <c r="R534" s="27">
        <v>24.690123950419832</v>
      </c>
      <c r="S534" s="25">
        <v>22.643345307110053</v>
      </c>
      <c r="T534" s="28">
        <v>27.893353360871203</v>
      </c>
      <c r="U534" s="25">
        <v>-0.16560509554140126</v>
      </c>
      <c r="V534" s="28">
        <v>-0.40460628695922812</v>
      </c>
      <c r="W534" s="28">
        <v>0.77318116975748929</v>
      </c>
      <c r="X534" s="28" t="e">
        <v>#N/A</v>
      </c>
      <c r="Y534" s="28" t="e">
        <v>#N/A</v>
      </c>
      <c r="Z534" s="28" t="e">
        <v>#N/A</v>
      </c>
      <c r="AA534" s="28">
        <v>310900000</v>
      </c>
      <c r="AB534" s="28">
        <v>927700000</v>
      </c>
      <c r="AC534" s="28" t="e">
        <v>#N/A</v>
      </c>
      <c r="AD534" s="30">
        <v>222100000</v>
      </c>
      <c r="AE534" s="36">
        <v>0</v>
      </c>
      <c r="AF534" s="66" t="e">
        <f ca="1">_xll.BDP($H534,AF$1)/1000000</f>
        <v>#NAME?</v>
      </c>
      <c r="AG534" s="66" t="e">
        <f ca="1">_xll.BDP($H534,AG$1)</f>
        <v>#NAME?</v>
      </c>
      <c r="AH534" s="67" t="e">
        <f ca="1">_xll.BDP($H534,AH$1)</f>
        <v>#NAME?</v>
      </c>
      <c r="AI534" s="67" t="e">
        <f ca="1">_xll.BDP($H534,AI$1)</f>
        <v>#NAME?</v>
      </c>
      <c r="AJ534" s="67" t="e">
        <f ca="1">_xll.BDP($H534,AJ$1)</f>
        <v>#NAME?</v>
      </c>
      <c r="AK534" s="67" t="e">
        <f ca="1">_xll.BDP($H534,AK$1)</f>
        <v>#NAME?</v>
      </c>
      <c r="AL534" s="67" t="e">
        <f ca="1">_xll.BDP($H534,AL$1)</f>
        <v>#NAME?</v>
      </c>
      <c r="AM534" s="34" t="e">
        <f ca="1">_xll.BDP($H534,AM$1)</f>
        <v>#NAME?</v>
      </c>
      <c r="AN534" s="34" t="e">
        <f ca="1">_xll.BDP($H534,AN$1)</f>
        <v>#NAME?</v>
      </c>
      <c r="AO534" s="34" t="e">
        <f ca="1">_xll.BDP($H534,AO$1)</f>
        <v>#NAME?</v>
      </c>
      <c r="AP534" s="34" t="e">
        <f ca="1">_xll.BDP($H534,AP$1)</f>
        <v>#NAME?</v>
      </c>
      <c r="AQ534" s="129" t="e">
        <v>#VALUE!</v>
      </c>
      <c r="AR534" s="129" t="e">
        <v>#VALUE!</v>
      </c>
      <c r="AS534" s="129" t="e">
        <v>#VALUE!</v>
      </c>
      <c r="AT534" s="63" t="s">
        <v>3630</v>
      </c>
      <c r="AU534" s="63" t="s">
        <v>3630</v>
      </c>
      <c r="AV534" t="str">
        <f t="shared" si="199"/>
        <v>16/06/2021</v>
      </c>
      <c r="AW534" s="67">
        <v>2.1003818355878714</v>
      </c>
      <c r="AX534" s="60">
        <f t="shared" si="200"/>
        <v>2.1003818355878714</v>
      </c>
      <c r="AY534" s="60">
        <f t="shared" si="201"/>
        <v>-2.4730401841923763E-16</v>
      </c>
      <c r="AZ534" s="60">
        <f t="shared" si="202"/>
        <v>2.1003818355878709</v>
      </c>
      <c r="BA534" s="67">
        <v>30.173611111111114</v>
      </c>
      <c r="BB534" s="60">
        <v>-3.5527136788005009E-15</v>
      </c>
      <c r="BC534" s="67">
        <v>30.173611111111111</v>
      </c>
      <c r="BD534" s="60" t="e">
        <f ca="1">_xll.BDP($H534,BD$1)</f>
        <v>#NAME?</v>
      </c>
      <c r="BE534" s="60" t="e">
        <f t="shared" ca="1" si="203"/>
        <v>#NAME?</v>
      </c>
      <c r="BF534" s="63">
        <v>254.20000000000002</v>
      </c>
      <c r="BG534" s="63">
        <v>301.60000000000002</v>
      </c>
      <c r="BH534" s="63">
        <v>358</v>
      </c>
      <c r="BI534" s="63">
        <v>227.14000000000001</v>
      </c>
      <c r="BJ534" s="63">
        <v>311.56</v>
      </c>
      <c r="BK534" s="63">
        <v>354.96</v>
      </c>
      <c r="BL534" s="45">
        <f t="shared" ca="1" si="204"/>
        <v>0</v>
      </c>
      <c r="BM534" s="45">
        <f t="shared" ca="1" si="205"/>
        <v>0</v>
      </c>
      <c r="BN534" s="45">
        <f t="shared" ca="1" si="206"/>
        <v>0</v>
      </c>
      <c r="BO534" s="45">
        <f t="shared" ca="1" si="207"/>
        <v>0</v>
      </c>
      <c r="BP534" s="45">
        <f t="shared" ca="1" si="208"/>
        <v>0</v>
      </c>
      <c r="BQ534" s="45">
        <f t="shared" ca="1" si="209"/>
        <v>0</v>
      </c>
      <c r="BR534" s="29">
        <f t="shared" ca="1" si="210"/>
        <v>0</v>
      </c>
      <c r="CI534" s="125">
        <f t="shared" si="198"/>
        <v>0.97362017796238498</v>
      </c>
      <c r="CJ534">
        <f t="shared" si="191"/>
        <v>0</v>
      </c>
      <c r="CK534">
        <f t="shared" si="192"/>
        <v>0</v>
      </c>
      <c r="CL534">
        <f t="shared" si="193"/>
        <v>0</v>
      </c>
      <c r="CM534">
        <f t="shared" si="194"/>
        <v>0</v>
      </c>
      <c r="CN534">
        <f t="shared" si="195"/>
        <v>0</v>
      </c>
      <c r="CO534">
        <f t="shared" si="196"/>
        <v>0</v>
      </c>
      <c r="CP534">
        <f t="shared" si="197"/>
        <v>1</v>
      </c>
      <c r="CR534" t="e">
        <f ca="1">_xll.BDP($H534,CR$1)</f>
        <v>#NAME?</v>
      </c>
      <c r="CS534" t="e">
        <f ca="1">_xll.BDP($H534,CS$1)</f>
        <v>#NAME?</v>
      </c>
      <c r="CT534" s="121" t="e">
        <f ca="1">_xll.BDP($H534,CT$1)</f>
        <v>#NAME?</v>
      </c>
      <c r="CU534" s="122" t="e">
        <f ca="1">_xll.BDP($H534,CU$1)</f>
        <v>#NAME?</v>
      </c>
      <c r="CV534" s="122" t="e">
        <f ca="1">_xll.BDP($H534,CV$1)</f>
        <v>#NAME?</v>
      </c>
      <c r="CW534" s="122" t="e">
        <f ca="1">_xll.BDP($H534,CW$1)</f>
        <v>#NAME?</v>
      </c>
      <c r="CX534" s="34"/>
      <c r="CY534" s="34"/>
      <c r="CZ534" s="34"/>
      <c r="DA534" s="34"/>
      <c r="DB534" s="129"/>
      <c r="DC534" s="129"/>
      <c r="DD534" s="129"/>
      <c r="DE534" s="63"/>
      <c r="DF534" s="63"/>
      <c r="DH534" s="67"/>
      <c r="DI534" s="60"/>
      <c r="DJ534" s="60"/>
      <c r="DK534" s="60"/>
      <c r="DL534" s="67"/>
      <c r="DM534" s="60"/>
      <c r="DN534" s="67"/>
      <c r="DO534" s="60"/>
      <c r="DP534" s="63"/>
      <c r="DQ534" s="63"/>
      <c r="DR534" s="63"/>
      <c r="DS534" s="63"/>
      <c r="DT534" s="63"/>
      <c r="DU534" s="63"/>
      <c r="DV534" s="45"/>
      <c r="DW534" s="45"/>
      <c r="DX534" s="45"/>
      <c r="DY534" s="45"/>
      <c r="DZ534" s="45"/>
      <c r="EA534" s="45"/>
      <c r="EB534" s="29"/>
      <c r="EC534" s="45"/>
      <c r="ED534" s="29"/>
    </row>
    <row r="535" spans="1:134" hidden="1" x14ac:dyDescent="0.3">
      <c r="A535" t="str">
        <f t="shared" si="211"/>
        <v>14A</v>
      </c>
      <c r="B535">
        <v>14</v>
      </c>
      <c r="C535" s="31" t="s">
        <v>3295</v>
      </c>
      <c r="D535" s="31">
        <v>10</v>
      </c>
      <c r="E535" s="31">
        <v>4</v>
      </c>
      <c r="F535" s="33" t="s">
        <v>2555</v>
      </c>
      <c r="G535" s="31" t="s">
        <v>2552</v>
      </c>
      <c r="H535" s="24" t="s">
        <v>61</v>
      </c>
      <c r="I535" s="24">
        <v>1489</v>
      </c>
      <c r="J535" s="25" t="str">
        <f t="shared" si="190"/>
        <v>1489FIZZ US Equity</v>
      </c>
      <c r="K535" s="25" t="s">
        <v>672</v>
      </c>
      <c r="L535" s="25">
        <v>0.96616246834260688</v>
      </c>
      <c r="M535" s="25">
        <v>0.76947630717271776</v>
      </c>
      <c r="N535" s="25">
        <v>0.90547777216271474</v>
      </c>
      <c r="O535" s="25">
        <v>0.72995623974368995</v>
      </c>
      <c r="P535" s="26">
        <v>52.123146251879405</v>
      </c>
      <c r="Q535" s="27">
        <v>39.74445116310801</v>
      </c>
      <c r="R535" s="27">
        <v>46.487308399754752</v>
      </c>
      <c r="S535" s="25">
        <v>20.657648394793242</v>
      </c>
      <c r="T535" s="28">
        <v>18.864350192509029</v>
      </c>
      <c r="U535" s="25">
        <v>-0.20767573597150379</v>
      </c>
      <c r="V535" s="28">
        <v>-0.52706387789711706</v>
      </c>
      <c r="W535" s="28">
        <v>0.64854564005418369</v>
      </c>
      <c r="X535" s="28" t="e">
        <v>#N/A</v>
      </c>
      <c r="Y535" s="28">
        <v>3.7929648647805885</v>
      </c>
      <c r="Z535" s="28">
        <v>-0.95864346200688066</v>
      </c>
      <c r="AA535" s="28">
        <v>242795000</v>
      </c>
      <c r="AB535" s="28">
        <v>255940000</v>
      </c>
      <c r="AC535" s="28">
        <v>677000</v>
      </c>
      <c r="AD535" s="30">
        <v>161665000</v>
      </c>
      <c r="AE535" s="36">
        <v>4.1876720378560602E-3</v>
      </c>
      <c r="AF535" s="66" t="e">
        <f ca="1">_xll.BDP($H535,AF$1)/1000000</f>
        <v>#NAME?</v>
      </c>
      <c r="AG535" s="66" t="e">
        <f ca="1">_xll.BDP($H535,AG$1)</f>
        <v>#NAME?</v>
      </c>
      <c r="AH535" s="67" t="e">
        <f ca="1">_xll.BDP($H535,AH$1)</f>
        <v>#NAME?</v>
      </c>
      <c r="AI535" s="67" t="e">
        <f ca="1">_xll.BDP($H535,AI$1)</f>
        <v>#NAME?</v>
      </c>
      <c r="AJ535" s="67" t="e">
        <f ca="1">_xll.BDP($H535,AJ$1)</f>
        <v>#NAME?</v>
      </c>
      <c r="AK535" s="67" t="e">
        <f ca="1">_xll.BDP($H535,AK$1)</f>
        <v>#NAME?</v>
      </c>
      <c r="AL535" s="67" t="e">
        <f ca="1">_xll.BDP($H535,AL$1)</f>
        <v>#NAME?</v>
      </c>
      <c r="AM535" s="34" t="e">
        <f ca="1">_xll.BDP($H535,AM$1)</f>
        <v>#NAME?</v>
      </c>
      <c r="AN535" s="34" t="e">
        <f ca="1">_xll.BDP($H535,AN$1)</f>
        <v>#NAME?</v>
      </c>
      <c r="AO535" s="34" t="e">
        <f ca="1">_xll.BDP($H535,AO$1)</f>
        <v>#NAME?</v>
      </c>
      <c r="AP535" s="34" t="e">
        <f ca="1">_xll.BDP($H535,AP$1)</f>
        <v>#NAME?</v>
      </c>
      <c r="AQ535" s="129">
        <v>0.19288090000000002</v>
      </c>
      <c r="AR535" s="129">
        <v>0.2204584</v>
      </c>
      <c r="AS535" s="129">
        <v>2.7269689999999999E-2</v>
      </c>
      <c r="AT535" s="63" t="s">
        <v>3998</v>
      </c>
      <c r="AU535" s="63" t="s">
        <v>3317</v>
      </c>
      <c r="AV535" t="str">
        <f t="shared" si="199"/>
        <v>#N/A N/A</v>
      </c>
      <c r="AW535" s="67" t="s">
        <v>3317</v>
      </c>
      <c r="AX535" s="60">
        <f t="shared" si="200"/>
        <v>0</v>
      </c>
      <c r="AY535" s="60">
        <f t="shared" ca="1" si="201"/>
        <v>0</v>
      </c>
      <c r="AZ535" s="60">
        <f t="shared" ca="1" si="202"/>
        <v>0</v>
      </c>
      <c r="BA535" s="67">
        <v>0</v>
      </c>
      <c r="BB535" s="60">
        <v>-0.21134783961812786</v>
      </c>
      <c r="BC535" s="67">
        <v>-0.21859015814330221</v>
      </c>
      <c r="BD535" s="60" t="e">
        <f ca="1">_xll.BDP($H535,BD$1)</f>
        <v>#NAME?</v>
      </c>
      <c r="BE535" s="60" t="e">
        <f t="shared" ca="1" si="203"/>
        <v>#NAME?</v>
      </c>
      <c r="BF535" s="63">
        <v>172</v>
      </c>
      <c r="BG535" s="63">
        <v>185</v>
      </c>
      <c r="BH535" s="63">
        <v>195</v>
      </c>
      <c r="BI535" s="63" t="s">
        <v>3317</v>
      </c>
      <c r="BJ535" s="63" t="s">
        <v>3317</v>
      </c>
      <c r="BK535" s="63" t="s">
        <v>3317</v>
      </c>
      <c r="BL535" s="45">
        <f t="shared" ca="1" si="204"/>
        <v>0</v>
      </c>
      <c r="BM535" s="45">
        <f t="shared" ca="1" si="205"/>
        <v>0</v>
      </c>
      <c r="BN535" s="45">
        <f t="shared" ca="1" si="206"/>
        <v>0</v>
      </c>
      <c r="BO535" s="45">
        <f t="shared" ca="1" si="207"/>
        <v>0</v>
      </c>
      <c r="BP535" s="45">
        <f t="shared" ca="1" si="208"/>
        <v>0</v>
      </c>
      <c r="BQ535" s="45">
        <f t="shared" ca="1" si="209"/>
        <v>0</v>
      </c>
      <c r="BR535" s="29">
        <f t="shared" ca="1" si="210"/>
        <v>0</v>
      </c>
      <c r="CI535" s="125">
        <f t="shared" si="198"/>
        <v>0.96616246834260688</v>
      </c>
      <c r="CJ535">
        <f t="shared" si="191"/>
        <v>0</v>
      </c>
      <c r="CK535">
        <f t="shared" si="192"/>
        <v>0</v>
      </c>
      <c r="CL535">
        <f t="shared" si="193"/>
        <v>0</v>
      </c>
      <c r="CM535">
        <f t="shared" si="194"/>
        <v>0</v>
      </c>
      <c r="CN535">
        <f t="shared" si="195"/>
        <v>0</v>
      </c>
      <c r="CO535">
        <f t="shared" si="196"/>
        <v>0</v>
      </c>
      <c r="CP535">
        <f t="shared" si="197"/>
        <v>1</v>
      </c>
      <c r="CR535" t="e">
        <f ca="1">_xll.BDP($H535,CR$1)</f>
        <v>#NAME?</v>
      </c>
      <c r="CS535" t="e">
        <f ca="1">_xll.BDP($H535,CS$1)</f>
        <v>#NAME?</v>
      </c>
      <c r="CT535" s="121" t="e">
        <f ca="1">_xll.BDP($H535,CT$1)</f>
        <v>#NAME?</v>
      </c>
      <c r="CU535" s="122" t="e">
        <f ca="1">_xll.BDP($H535,CU$1)</f>
        <v>#NAME?</v>
      </c>
      <c r="CV535" s="122" t="e">
        <f ca="1">_xll.BDP($H535,CV$1)</f>
        <v>#NAME?</v>
      </c>
      <c r="CW535" s="122" t="e">
        <f ca="1">_xll.BDP($H535,CW$1)</f>
        <v>#NAME?</v>
      </c>
      <c r="CX535" s="34"/>
      <c r="CY535" s="34"/>
      <c r="CZ535" s="34"/>
      <c r="DA535" s="34"/>
      <c r="DB535" s="129"/>
      <c r="DC535" s="129"/>
      <c r="DD535" s="129"/>
      <c r="DE535" s="63"/>
      <c r="DF535" s="63"/>
      <c r="DH535" s="67"/>
      <c r="DI535" s="60"/>
      <c r="DJ535" s="60"/>
      <c r="DK535" s="60"/>
      <c r="DL535" s="67"/>
      <c r="DM535" s="60"/>
      <c r="DN535" s="67"/>
      <c r="DO535" s="60"/>
      <c r="DP535" s="63"/>
      <c r="DQ535" s="63"/>
      <c r="DR535" s="63"/>
      <c r="DS535" s="63"/>
      <c r="DT535" s="63"/>
      <c r="DU535" s="63"/>
      <c r="DV535" s="45"/>
      <c r="DW535" s="45"/>
      <c r="DX535" s="45"/>
      <c r="DY535" s="45"/>
      <c r="DZ535" s="45"/>
      <c r="EA535" s="45"/>
      <c r="EB535" s="29"/>
      <c r="EC535" s="45"/>
      <c r="ED535" s="29"/>
    </row>
    <row r="536" spans="1:134" hidden="1" x14ac:dyDescent="0.3">
      <c r="A536" t="str">
        <f t="shared" si="211"/>
        <v>14A</v>
      </c>
      <c r="B536">
        <v>14</v>
      </c>
      <c r="C536" s="31" t="s">
        <v>3295</v>
      </c>
      <c r="D536" s="31">
        <v>22</v>
      </c>
      <c r="E536" s="31">
        <v>14</v>
      </c>
      <c r="F536" s="33" t="s">
        <v>3264</v>
      </c>
      <c r="G536" s="31"/>
      <c r="H536" s="24" t="s">
        <v>1325</v>
      </c>
      <c r="I536" s="24">
        <v>1490</v>
      </c>
      <c r="J536" s="25" t="str">
        <f t="shared" si="190"/>
        <v>1490DGV IM Equity</v>
      </c>
      <c r="K536" s="25" t="s">
        <v>1326</v>
      </c>
      <c r="L536" s="25">
        <v>1.3587772829948519</v>
      </c>
      <c r="M536" s="25">
        <v>0.51384523736159893</v>
      </c>
      <c r="N536" s="25">
        <v>0.63464653189029485</v>
      </c>
      <c r="O536" s="25">
        <v>0.41279074564551926</v>
      </c>
      <c r="P536" s="26">
        <v>21.462140208104984</v>
      </c>
      <c r="Q536" s="27">
        <v>15.67328076112657</v>
      </c>
      <c r="R536" s="27">
        <v>24.203126893709854</v>
      </c>
      <c r="S536" s="25">
        <v>9.366377665160746</v>
      </c>
      <c r="T536" s="28">
        <v>10.124217973372152</v>
      </c>
      <c r="U536" s="25">
        <v>-5.9887345984674982E-2</v>
      </c>
      <c r="V536" s="28">
        <v>-0.5117141058815301</v>
      </c>
      <c r="W536" s="28">
        <v>0.24858050326752079</v>
      </c>
      <c r="X536" s="28">
        <v>3.0438124519600308E-2</v>
      </c>
      <c r="Y536" s="28">
        <v>22.384281110661636</v>
      </c>
      <c r="Z536" s="28">
        <v>23.23518012342889</v>
      </c>
      <c r="AA536" s="28">
        <v>97362000</v>
      </c>
      <c r="AB536" s="28">
        <v>121197000</v>
      </c>
      <c r="AC536" s="28">
        <v>0</v>
      </c>
      <c r="AD536" s="30">
        <v>51187000</v>
      </c>
      <c r="AE536" s="36">
        <v>0</v>
      </c>
      <c r="AF536" s="66" t="e">
        <f ca="1">_xll.BDP($H536,AF$1)/1000000</f>
        <v>#NAME?</v>
      </c>
      <c r="AG536" s="66" t="e">
        <f ca="1">_xll.BDP($H536,AG$1)</f>
        <v>#NAME?</v>
      </c>
      <c r="AH536" s="67" t="e">
        <f ca="1">_xll.BDP($H536,AH$1)</f>
        <v>#NAME?</v>
      </c>
      <c r="AI536" s="67" t="e">
        <f ca="1">_xll.BDP($H536,AI$1)</f>
        <v>#NAME?</v>
      </c>
      <c r="AJ536" s="67" t="e">
        <f ca="1">_xll.BDP($H536,AJ$1)</f>
        <v>#NAME?</v>
      </c>
      <c r="AK536" s="67" t="e">
        <f ca="1">_xll.BDP($H536,AK$1)</f>
        <v>#NAME?</v>
      </c>
      <c r="AL536" s="67" t="e">
        <f ca="1">_xll.BDP($H536,AL$1)</f>
        <v>#NAME?</v>
      </c>
      <c r="AM536" s="34" t="e">
        <f ca="1">_xll.BDP($H536,AM$1)</f>
        <v>#NAME?</v>
      </c>
      <c r="AN536" s="34" t="e">
        <f ca="1">_xll.BDP($H536,AN$1)</f>
        <v>#NAME?</v>
      </c>
      <c r="AO536" s="34" t="e">
        <f ca="1">_xll.BDP($H536,AO$1)</f>
        <v>#NAME?</v>
      </c>
      <c r="AP536" s="34" t="e">
        <f ca="1">_xll.BDP($H536,AP$1)</f>
        <v>#NAME?</v>
      </c>
      <c r="AQ536" s="129" t="e">
        <v>#VALUE!</v>
      </c>
      <c r="AR536" s="129" t="e">
        <v>#VALUE!</v>
      </c>
      <c r="AS536" s="129" t="e">
        <v>#VALUE!</v>
      </c>
      <c r="AT536" s="63" t="s">
        <v>3631</v>
      </c>
      <c r="AU536" s="63" t="s">
        <v>3631</v>
      </c>
      <c r="AV536" t="str">
        <f t="shared" si="199"/>
        <v>08/11/2018</v>
      </c>
      <c r="AW536" s="67">
        <v>1.430976471114239</v>
      </c>
      <c r="AX536" s="60">
        <f t="shared" si="200"/>
        <v>1.430976471114239</v>
      </c>
      <c r="AY536" s="60">
        <f t="shared" si="201"/>
        <v>0</v>
      </c>
      <c r="AZ536" s="60">
        <f t="shared" si="202"/>
        <v>1.430976471114239</v>
      </c>
      <c r="BA536" s="67">
        <v>24.427551321875129</v>
      </c>
      <c r="BB536" s="60">
        <v>0</v>
      </c>
      <c r="BC536" s="67">
        <v>24.427551321875129</v>
      </c>
      <c r="BD536" s="60" t="e">
        <f ca="1">_xll.BDP($H536,BD$1)</f>
        <v>#NAME?</v>
      </c>
      <c r="BE536" s="60" t="e">
        <f t="shared" ca="1" si="203"/>
        <v>#NAME?</v>
      </c>
      <c r="BF536" s="63">
        <v>41.6</v>
      </c>
      <c r="BG536" s="63">
        <v>50.22</v>
      </c>
      <c r="BH536" s="63">
        <v>61.325000000000003</v>
      </c>
      <c r="BI536" s="63">
        <v>23.1</v>
      </c>
      <c r="BJ536" s="63">
        <v>37.466999999999999</v>
      </c>
      <c r="BK536" s="63">
        <v>50.767000000000003</v>
      </c>
      <c r="BL536" s="45">
        <f t="shared" ca="1" si="204"/>
        <v>0</v>
      </c>
      <c r="BM536" s="45">
        <f t="shared" ca="1" si="205"/>
        <v>0</v>
      </c>
      <c r="BN536" s="45">
        <f t="shared" ca="1" si="206"/>
        <v>0</v>
      </c>
      <c r="BO536" s="45">
        <f t="shared" ca="1" si="207"/>
        <v>0</v>
      </c>
      <c r="BP536" s="45">
        <f t="shared" ca="1" si="208"/>
        <v>0</v>
      </c>
      <c r="BQ536" s="45">
        <f t="shared" ca="1" si="209"/>
        <v>0</v>
      </c>
      <c r="BR536" s="29">
        <f t="shared" ca="1" si="210"/>
        <v>0</v>
      </c>
      <c r="CI536" s="125">
        <f t="shared" si="198"/>
        <v>1.3587772829948519</v>
      </c>
      <c r="CJ536">
        <f t="shared" si="191"/>
        <v>0</v>
      </c>
      <c r="CK536">
        <f t="shared" si="192"/>
        <v>0</v>
      </c>
      <c r="CL536">
        <f t="shared" si="193"/>
        <v>0</v>
      </c>
      <c r="CM536">
        <f t="shared" si="194"/>
        <v>0</v>
      </c>
      <c r="CN536">
        <f t="shared" si="195"/>
        <v>0</v>
      </c>
      <c r="CO536">
        <f t="shared" si="196"/>
        <v>0</v>
      </c>
      <c r="CP536">
        <f t="shared" si="197"/>
        <v>1</v>
      </c>
      <c r="CR536" t="e">
        <f ca="1">_xll.BDP($H536,CR$1)</f>
        <v>#NAME?</v>
      </c>
      <c r="CS536" t="e">
        <f ca="1">_xll.BDP($H536,CS$1)</f>
        <v>#NAME?</v>
      </c>
      <c r="CT536" s="121" t="e">
        <f ca="1">_xll.BDP($H536,CT$1)</f>
        <v>#NAME?</v>
      </c>
      <c r="CU536" s="122" t="e">
        <f ca="1">_xll.BDP($H536,CU$1)</f>
        <v>#NAME?</v>
      </c>
      <c r="CV536" s="122" t="e">
        <f ca="1">_xll.BDP($H536,CV$1)</f>
        <v>#NAME?</v>
      </c>
      <c r="CW536" s="122" t="e">
        <f ca="1">_xll.BDP($H536,CW$1)</f>
        <v>#NAME?</v>
      </c>
      <c r="CX536" s="34"/>
      <c r="CY536" s="34"/>
      <c r="CZ536" s="34"/>
      <c r="DA536" s="34"/>
      <c r="DB536" s="129"/>
      <c r="DC536" s="129"/>
      <c r="DD536" s="129"/>
      <c r="DE536" s="63"/>
      <c r="DF536" s="63"/>
      <c r="DH536" s="67"/>
      <c r="DI536" s="60"/>
      <c r="DJ536" s="60"/>
      <c r="DK536" s="60"/>
      <c r="DL536" s="67"/>
      <c r="DM536" s="60"/>
      <c r="DN536" s="67"/>
      <c r="DO536" s="60"/>
      <c r="DP536" s="63"/>
      <c r="DQ536" s="63"/>
      <c r="DR536" s="63"/>
      <c r="DS536" s="63"/>
      <c r="DT536" s="63"/>
      <c r="DU536" s="63"/>
      <c r="DV536" s="45"/>
      <c r="DW536" s="45"/>
      <c r="DX536" s="45"/>
      <c r="DY536" s="45"/>
      <c r="DZ536" s="45"/>
      <c r="EA536" s="45"/>
      <c r="EB536" s="29"/>
      <c r="EC536" s="45"/>
      <c r="ED536" s="29"/>
    </row>
    <row r="537" spans="1:134" hidden="1" x14ac:dyDescent="0.3">
      <c r="A537" t="str">
        <f t="shared" si="211"/>
        <v>14A</v>
      </c>
      <c r="B537">
        <v>14</v>
      </c>
      <c r="C537" s="31" t="s">
        <v>3295</v>
      </c>
      <c r="D537" s="31">
        <v>10</v>
      </c>
      <c r="E537" s="31">
        <v>1</v>
      </c>
      <c r="F537" s="33" t="s">
        <v>2368</v>
      </c>
      <c r="G537" s="31" t="s">
        <v>2470</v>
      </c>
      <c r="H537" s="24" t="s">
        <v>1542</v>
      </c>
      <c r="I537" s="24">
        <v>1491</v>
      </c>
      <c r="J537" s="25" t="str">
        <f t="shared" si="190"/>
        <v>1491UMG NA Equity</v>
      </c>
      <c r="K537" s="25" t="s">
        <v>1543</v>
      </c>
      <c r="L537" s="25">
        <v>0.53774242014842311</v>
      </c>
      <c r="M537" s="25">
        <v>0.54416611733684905</v>
      </c>
      <c r="N537" s="25">
        <v>0.3226779486978798</v>
      </c>
      <c r="O537" s="25">
        <v>0.35797918473547269</v>
      </c>
      <c r="P537" s="26">
        <v>22.033111558099954</v>
      </c>
      <c r="Q537" s="27">
        <v>16.514247612413165</v>
      </c>
      <c r="R537" s="27">
        <v>48.960739030023092</v>
      </c>
      <c r="S537" s="25">
        <v>18.670577937892382</v>
      </c>
      <c r="T537" s="28">
        <v>19.613152804642166</v>
      </c>
      <c r="U537" s="25">
        <v>0.24951519069166128</v>
      </c>
      <c r="V537" s="28">
        <v>1.3516758379189595</v>
      </c>
      <c r="W537" s="28">
        <v>0.20552566058951088</v>
      </c>
      <c r="X537" s="28">
        <v>3.0015797788309637E-2</v>
      </c>
      <c r="Y537" s="28" t="e">
        <v>#N/A</v>
      </c>
      <c r="Z537" s="28" t="e">
        <v>#N/A</v>
      </c>
      <c r="AA537" s="28">
        <v>3034000000</v>
      </c>
      <c r="AB537" s="28">
        <v>4612000000</v>
      </c>
      <c r="AC537" s="28" t="e">
        <v>#N/A</v>
      </c>
      <c r="AD537" s="30">
        <v>1689000000</v>
      </c>
      <c r="AE537" s="36">
        <v>0</v>
      </c>
      <c r="AF537" s="66" t="e">
        <f ca="1">_xll.BDP($H537,AF$1)/1000000</f>
        <v>#NAME?</v>
      </c>
      <c r="AG537" s="66" t="e">
        <f ca="1">_xll.BDP($H537,AG$1)</f>
        <v>#NAME?</v>
      </c>
      <c r="AH537" s="67" t="e">
        <f ca="1">_xll.BDP($H537,AH$1)</f>
        <v>#NAME?</v>
      </c>
      <c r="AI537" s="67" t="e">
        <f ca="1">_xll.BDP($H537,AI$1)</f>
        <v>#NAME?</v>
      </c>
      <c r="AJ537" s="67" t="e">
        <f ca="1">_xll.BDP($H537,AJ$1)</f>
        <v>#NAME?</v>
      </c>
      <c r="AK537" s="67" t="e">
        <f ca="1">_xll.BDP($H537,AK$1)</f>
        <v>#NAME?</v>
      </c>
      <c r="AL537" s="67" t="e">
        <f ca="1">_xll.BDP($H537,AL$1)</f>
        <v>#NAME?</v>
      </c>
      <c r="AM537" s="34" t="e">
        <f ca="1">_xll.BDP($H537,AM$1)</f>
        <v>#NAME?</v>
      </c>
      <c r="AN537" s="34" t="e">
        <f ca="1">_xll.BDP($H537,AN$1)</f>
        <v>#NAME?</v>
      </c>
      <c r="AO537" s="34" t="e">
        <f ca="1">_xll.BDP($H537,AO$1)</f>
        <v>#NAME?</v>
      </c>
      <c r="AP537" s="34" t="e">
        <f ca="1">_xll.BDP($H537,AP$1)</f>
        <v>#NAME?</v>
      </c>
      <c r="AQ537" s="129" t="e">
        <v>#VALUE!</v>
      </c>
      <c r="AR537" s="129" t="e">
        <v>#VALUE!</v>
      </c>
      <c r="AS537" s="129" t="e">
        <v>#VALUE!</v>
      </c>
      <c r="AT537" s="63" t="s">
        <v>4097</v>
      </c>
      <c r="AU537" s="63" t="s">
        <v>3317</v>
      </c>
      <c r="AV537" t="str">
        <f t="shared" si="199"/>
        <v>21/09/2021</v>
      </c>
      <c r="AW537" s="67">
        <v>2.0987653928529091</v>
      </c>
      <c r="AX537" s="60">
        <f t="shared" si="200"/>
        <v>2.0987653928529091</v>
      </c>
      <c r="AY537" s="60">
        <f t="shared" si="201"/>
        <v>0</v>
      </c>
      <c r="AZ537" s="60">
        <f t="shared" si="202"/>
        <v>2.0987653928529091</v>
      </c>
      <c r="BA537" s="67">
        <v>112.81339941110605</v>
      </c>
      <c r="BB537" s="60">
        <v>0</v>
      </c>
      <c r="BC537" s="67">
        <v>112.81339941110605</v>
      </c>
      <c r="BD537" s="60" t="e">
        <f ca="1">_xll.BDP($H537,BD$1)</f>
        <v>#NAME?</v>
      </c>
      <c r="BE537" s="60" t="e">
        <f t="shared" ca="1" si="203"/>
        <v>#NAME?</v>
      </c>
      <c r="BF537" s="63">
        <v>1422.2380000000001</v>
      </c>
      <c r="BG537" s="63">
        <v>1683.5240000000001</v>
      </c>
      <c r="BH537" s="63">
        <v>1907.1000000000001</v>
      </c>
      <c r="BI537" s="63">
        <v>1146.2339999999999</v>
      </c>
      <c r="BJ537" s="63">
        <v>1501.6670000000001</v>
      </c>
      <c r="BK537" s="63">
        <v>1731.422</v>
      </c>
      <c r="BL537" s="45">
        <f t="shared" ca="1" si="204"/>
        <v>0</v>
      </c>
      <c r="BM537" s="45">
        <f t="shared" ca="1" si="205"/>
        <v>0</v>
      </c>
      <c r="BN537" s="45">
        <f t="shared" ca="1" si="206"/>
        <v>0</v>
      </c>
      <c r="BO537" s="45">
        <f t="shared" ca="1" si="207"/>
        <v>0</v>
      </c>
      <c r="BP537" s="45">
        <f t="shared" ca="1" si="208"/>
        <v>0</v>
      </c>
      <c r="BQ537" s="45">
        <f t="shared" ca="1" si="209"/>
        <v>0</v>
      </c>
      <c r="BR537" s="29">
        <f t="shared" ca="1" si="210"/>
        <v>0</v>
      </c>
      <c r="CI537" s="125">
        <f t="shared" si="198"/>
        <v>0.53774242014842311</v>
      </c>
      <c r="CJ537">
        <f t="shared" si="191"/>
        <v>0</v>
      </c>
      <c r="CK537">
        <f t="shared" si="192"/>
        <v>0</v>
      </c>
      <c r="CL537">
        <f t="shared" si="193"/>
        <v>0</v>
      </c>
      <c r="CM537">
        <f t="shared" si="194"/>
        <v>0</v>
      </c>
      <c r="CN537">
        <f t="shared" si="195"/>
        <v>0</v>
      </c>
      <c r="CO537">
        <f t="shared" si="196"/>
        <v>0</v>
      </c>
      <c r="CP537">
        <f t="shared" si="197"/>
        <v>1</v>
      </c>
      <c r="CR537" t="e">
        <f ca="1">_xll.BDP($H537,CR$1)</f>
        <v>#NAME?</v>
      </c>
      <c r="CS537" t="e">
        <f ca="1">_xll.BDP($H537,CS$1)</f>
        <v>#NAME?</v>
      </c>
      <c r="CT537" s="121" t="e">
        <f ca="1">_xll.BDP($H537,CT$1)</f>
        <v>#NAME?</v>
      </c>
      <c r="CU537" s="122" t="e">
        <f ca="1">_xll.BDP($H537,CU$1)</f>
        <v>#NAME?</v>
      </c>
      <c r="CV537" s="122" t="e">
        <f ca="1">_xll.BDP($H537,CV$1)</f>
        <v>#NAME?</v>
      </c>
      <c r="CW537" s="122" t="e">
        <f ca="1">_xll.BDP($H537,CW$1)</f>
        <v>#NAME?</v>
      </c>
      <c r="CX537" s="34"/>
      <c r="CY537" s="34"/>
      <c r="CZ537" s="34"/>
      <c r="DA537" s="34"/>
      <c r="DB537" s="129"/>
      <c r="DC537" s="129"/>
      <c r="DD537" s="129"/>
      <c r="DE537" s="63"/>
      <c r="DF537" s="63"/>
      <c r="DH537" s="67"/>
      <c r="DI537" s="60"/>
      <c r="DJ537" s="60"/>
      <c r="DK537" s="60"/>
      <c r="DL537" s="67"/>
      <c r="DM537" s="60"/>
      <c r="DN537" s="67"/>
      <c r="DO537" s="60"/>
      <c r="DP537" s="63"/>
      <c r="DQ537" s="63"/>
      <c r="DR537" s="63"/>
      <c r="DS537" s="63"/>
      <c r="DT537" s="63"/>
      <c r="DU537" s="63"/>
      <c r="DV537" s="45"/>
      <c r="DW537" s="45"/>
      <c r="DX537" s="45"/>
      <c r="DY537" s="45"/>
      <c r="DZ537" s="45"/>
      <c r="EA537" s="45"/>
      <c r="EB537" s="29"/>
      <c r="EC537" s="45"/>
      <c r="ED537" s="29"/>
    </row>
    <row r="538" spans="1:134" hidden="1" x14ac:dyDescent="0.3">
      <c r="A538" t="str">
        <f t="shared" si="211"/>
        <v>14A</v>
      </c>
      <c r="B538">
        <v>14</v>
      </c>
      <c r="C538" s="31" t="s">
        <v>3295</v>
      </c>
      <c r="D538" s="31">
        <v>10</v>
      </c>
      <c r="E538" s="31">
        <v>4</v>
      </c>
      <c r="F538" s="33">
        <v>0.12</v>
      </c>
      <c r="G538" s="31" t="s">
        <v>2828</v>
      </c>
      <c r="H538" s="24" t="s">
        <v>248</v>
      </c>
      <c r="I538" s="24">
        <v>1493</v>
      </c>
      <c r="J538" s="25" t="str">
        <f t="shared" si="190"/>
        <v>1493GIS US Equity</v>
      </c>
      <c r="K538" s="25" t="s">
        <v>919</v>
      </c>
      <c r="L538" s="25">
        <v>0.4098833925204638</v>
      </c>
      <c r="M538" s="25">
        <v>0.45086788122220628</v>
      </c>
      <c r="N538" s="25">
        <v>0.14400250524032887</v>
      </c>
      <c r="O538" s="25">
        <v>0.1558795814114963</v>
      </c>
      <c r="P538" s="26">
        <v>13.759251171046991</v>
      </c>
      <c r="Q538" s="27">
        <v>11.210495726820243</v>
      </c>
      <c r="R538" s="27">
        <v>24.713224085365855</v>
      </c>
      <c r="S538" s="25">
        <v>20.951891165910986</v>
      </c>
      <c r="T538" s="28">
        <v>20.560659294721859</v>
      </c>
      <c r="U538" s="25">
        <v>0.67762462737227369</v>
      </c>
      <c r="V538" s="28">
        <v>2.7943768257059403</v>
      </c>
      <c r="W538" s="28">
        <v>0.34020418610122821</v>
      </c>
      <c r="X538" s="28">
        <v>3.2831045686625558E-2</v>
      </c>
      <c r="Y538" s="28">
        <v>5.0149592304410744</v>
      </c>
      <c r="Z538" s="28">
        <v>3.4368240288483509</v>
      </c>
      <c r="AA538" s="28">
        <v>7668100000</v>
      </c>
      <c r="AB538" s="28">
        <v>22179300000</v>
      </c>
      <c r="AC538" s="28">
        <v>111700000</v>
      </c>
      <c r="AD538" s="30">
        <v>2778600000</v>
      </c>
      <c r="AE538" s="36">
        <v>4.0200100770172026E-2</v>
      </c>
      <c r="AF538" s="66" t="e">
        <f ca="1">_xll.BDP($H538,AF$1)/1000000</f>
        <v>#NAME?</v>
      </c>
      <c r="AG538" s="66" t="e">
        <f ca="1">_xll.BDP($H538,AG$1)</f>
        <v>#NAME?</v>
      </c>
      <c r="AH538" s="67" t="e">
        <f ca="1">_xll.BDP($H538,AH$1)</f>
        <v>#NAME?</v>
      </c>
      <c r="AI538" s="67" t="e">
        <f ca="1">_xll.BDP($H538,AI$1)</f>
        <v>#NAME?</v>
      </c>
      <c r="AJ538" s="67" t="e">
        <f ca="1">_xll.BDP($H538,AJ$1)</f>
        <v>#NAME?</v>
      </c>
      <c r="AK538" s="67" t="e">
        <f ca="1">_xll.BDP($H538,AK$1)</f>
        <v>#NAME?</v>
      </c>
      <c r="AL538" s="67" t="e">
        <f ca="1">_xll.BDP($H538,AL$1)</f>
        <v>#NAME?</v>
      </c>
      <c r="AM538" s="34" t="e">
        <f ca="1">_xll.BDP($H538,AM$1)</f>
        <v>#NAME?</v>
      </c>
      <c r="AN538" s="34" t="e">
        <f ca="1">_xll.BDP($H538,AN$1)</f>
        <v>#NAME?</v>
      </c>
      <c r="AO538" s="34" t="e">
        <f ca="1">_xll.BDP($H538,AO$1)</f>
        <v>#NAME?</v>
      </c>
      <c r="AP538" s="34" t="e">
        <f ca="1">_xll.BDP($H538,AP$1)</f>
        <v>#NAME?</v>
      </c>
      <c r="AQ538" s="129">
        <v>9.2315649999999999E-2</v>
      </c>
      <c r="AR538" s="129">
        <v>9.8718470000000003E-2</v>
      </c>
      <c r="AS538" s="129">
        <v>8.4954859999999993E-2</v>
      </c>
      <c r="AT538" s="63" t="s">
        <v>3998</v>
      </c>
      <c r="AU538" s="63" t="s">
        <v>3317</v>
      </c>
      <c r="AV538" t="str">
        <f t="shared" si="199"/>
        <v>#N/A N/A</v>
      </c>
      <c r="AW538" s="67">
        <v>3.1159227556057898</v>
      </c>
      <c r="AX538" s="60">
        <f t="shared" si="200"/>
        <v>3.1159227556057898</v>
      </c>
      <c r="AY538" s="60">
        <f t="shared" si="201"/>
        <v>1.8596410866287929</v>
      </c>
      <c r="AZ538" s="60">
        <f t="shared" si="202"/>
        <v>4.9755638422345827</v>
      </c>
      <c r="BA538" s="67">
        <v>49.673987008969988</v>
      </c>
      <c r="BB538" s="60">
        <v>29.646366236888959</v>
      </c>
      <c r="BC538" s="67">
        <v>94.960872254871617</v>
      </c>
      <c r="BD538" s="60" t="e">
        <f ca="1">_xll.BDP($H538,BD$1)</f>
        <v>#NAME?</v>
      </c>
      <c r="BE538" s="60" t="e">
        <f t="shared" ca="1" si="203"/>
        <v>#NAME?</v>
      </c>
      <c r="BF538" s="63">
        <v>2656.8</v>
      </c>
      <c r="BG538" s="63">
        <v>2763.3679999999999</v>
      </c>
      <c r="BH538" s="63">
        <v>2916.1669999999999</v>
      </c>
      <c r="BI538" s="63">
        <v>2604.6489999999999</v>
      </c>
      <c r="BJ538" s="63">
        <v>2756.9949999999999</v>
      </c>
      <c r="BK538" s="63">
        <v>2920.6240000000003</v>
      </c>
      <c r="BL538" s="45">
        <f t="shared" ca="1" si="204"/>
        <v>0</v>
      </c>
      <c r="BM538" s="45">
        <f t="shared" ca="1" si="205"/>
        <v>0</v>
      </c>
      <c r="BN538" s="45">
        <f t="shared" ca="1" si="206"/>
        <v>0</v>
      </c>
      <c r="BO538" s="45">
        <f t="shared" ca="1" si="207"/>
        <v>0</v>
      </c>
      <c r="BP538" s="45">
        <f t="shared" ca="1" si="208"/>
        <v>0</v>
      </c>
      <c r="BQ538" s="45">
        <f t="shared" ca="1" si="209"/>
        <v>0</v>
      </c>
      <c r="BR538" s="29">
        <f t="shared" ca="1" si="210"/>
        <v>0</v>
      </c>
      <c r="CI538" s="125">
        <f t="shared" si="198"/>
        <v>0.4098833925204638</v>
      </c>
      <c r="CJ538">
        <f t="shared" si="191"/>
        <v>0</v>
      </c>
      <c r="CK538">
        <f t="shared" si="192"/>
        <v>0</v>
      </c>
      <c r="CL538">
        <f t="shared" si="193"/>
        <v>0</v>
      </c>
      <c r="CM538">
        <f t="shared" si="194"/>
        <v>0</v>
      </c>
      <c r="CN538">
        <f t="shared" si="195"/>
        <v>0</v>
      </c>
      <c r="CO538">
        <f t="shared" si="196"/>
        <v>1</v>
      </c>
      <c r="CP538">
        <f t="shared" si="197"/>
        <v>0</v>
      </c>
      <c r="CR538" t="e">
        <f ca="1">_xll.BDP($H538,CR$1)</f>
        <v>#NAME?</v>
      </c>
      <c r="CS538" t="e">
        <f ca="1">_xll.BDP($H538,CS$1)</f>
        <v>#NAME?</v>
      </c>
      <c r="CT538" s="121" t="e">
        <f ca="1">_xll.BDP($H538,CT$1)</f>
        <v>#NAME?</v>
      </c>
      <c r="CU538" s="122" t="e">
        <f ca="1">_xll.BDP($H538,CU$1)</f>
        <v>#NAME?</v>
      </c>
      <c r="CV538" s="122" t="e">
        <f ca="1">_xll.BDP($H538,CV$1)</f>
        <v>#NAME?</v>
      </c>
      <c r="CW538" s="122" t="e">
        <f ca="1">_xll.BDP($H538,CW$1)</f>
        <v>#NAME?</v>
      </c>
      <c r="CX538" s="34"/>
      <c r="CY538" s="34"/>
      <c r="CZ538" s="34"/>
      <c r="DA538" s="34"/>
      <c r="DB538" s="129"/>
      <c r="DC538" s="129"/>
      <c r="DD538" s="129"/>
      <c r="DE538" s="63"/>
      <c r="DF538" s="63"/>
      <c r="DH538" s="67"/>
      <c r="DI538" s="60"/>
      <c r="DJ538" s="60"/>
      <c r="DK538" s="60"/>
      <c r="DL538" s="67"/>
      <c r="DM538" s="60"/>
      <c r="DN538" s="67"/>
      <c r="DO538" s="60"/>
      <c r="DP538" s="63"/>
      <c r="DQ538" s="63"/>
      <c r="DR538" s="63"/>
      <c r="DS538" s="63"/>
      <c r="DT538" s="63"/>
      <c r="DU538" s="63"/>
      <c r="DV538" s="45"/>
      <c r="DW538" s="45"/>
      <c r="DX538" s="45"/>
      <c r="DY538" s="45"/>
      <c r="DZ538" s="45"/>
      <c r="EA538" s="45"/>
      <c r="EB538" s="29"/>
      <c r="EC538" s="45"/>
      <c r="ED538" s="29"/>
    </row>
    <row r="539" spans="1:134" hidden="1" x14ac:dyDescent="0.3">
      <c r="A539" t="str">
        <f t="shared" si="211"/>
        <v>14A</v>
      </c>
      <c r="B539">
        <v>14</v>
      </c>
      <c r="C539" s="31" t="s">
        <v>3295</v>
      </c>
      <c r="D539" s="31">
        <v>23</v>
      </c>
      <c r="E539" s="31">
        <v>4</v>
      </c>
      <c r="F539" s="33">
        <v>0.11</v>
      </c>
      <c r="G539" s="31"/>
      <c r="H539" s="24" t="s">
        <v>1411</v>
      </c>
      <c r="I539" s="24">
        <v>1494</v>
      </c>
      <c r="J539" s="25" t="str">
        <f t="shared" si="190"/>
        <v>1494AMUN FP Equity</v>
      </c>
      <c r="K539" s="25" t="s">
        <v>1412</v>
      </c>
      <c r="L539" s="25">
        <v>0.50170898812670484</v>
      </c>
      <c r="M539" s="25">
        <v>0.29094871946757878</v>
      </c>
      <c r="N539" s="25">
        <v>0.18632163981373345</v>
      </c>
      <c r="O539" s="25">
        <v>0.11952178994484763</v>
      </c>
      <c r="P539" s="26">
        <v>10.158135820656256</v>
      </c>
      <c r="Q539" s="27">
        <v>7.8721675081282818</v>
      </c>
      <c r="R539" s="27">
        <v>9.8975438311864128</v>
      </c>
      <c r="S539" s="25">
        <v>31.267440630374928</v>
      </c>
      <c r="T539" s="28">
        <v>24.319141108398274</v>
      </c>
      <c r="U539" s="25">
        <v>1.568722007178993E-2</v>
      </c>
      <c r="V539" s="28">
        <v>0.23608478953897449</v>
      </c>
      <c r="W539" s="28">
        <v>0.38722181150702378</v>
      </c>
      <c r="X539" s="28" t="e">
        <v>#N/A</v>
      </c>
      <c r="Y539" s="28">
        <v>13.884171777473043</v>
      </c>
      <c r="Z539" s="28">
        <v>8.3180157861491466</v>
      </c>
      <c r="AA539" s="28">
        <v>4693126000</v>
      </c>
      <c r="AB539" s="28">
        <v>11424352000</v>
      </c>
      <c r="AC539" s="28" t="e">
        <v>#N/A</v>
      </c>
      <c r="AD539" s="30">
        <v>-183788000</v>
      </c>
      <c r="AE539" s="36">
        <v>0</v>
      </c>
      <c r="AF539" s="66" t="e">
        <f ca="1">_xll.BDP($H539,AF$1)/1000000</f>
        <v>#NAME?</v>
      </c>
      <c r="AG539" s="66" t="e">
        <f ca="1">_xll.BDP($H539,AG$1)</f>
        <v>#NAME?</v>
      </c>
      <c r="AH539" s="67" t="e">
        <f ca="1">_xll.BDP($H539,AH$1)</f>
        <v>#NAME?</v>
      </c>
      <c r="AI539" s="67" t="e">
        <f ca="1">_xll.BDP($H539,AI$1)</f>
        <v>#NAME?</v>
      </c>
      <c r="AJ539" s="67" t="e">
        <f ca="1">_xll.BDP($H539,AJ$1)</f>
        <v>#NAME?</v>
      </c>
      <c r="AK539" s="67" t="e">
        <f ca="1">_xll.BDP($H539,AK$1)</f>
        <v>#NAME?</v>
      </c>
      <c r="AL539" s="67" t="e">
        <f ca="1">_xll.BDP($H539,AL$1)</f>
        <v>#NAME?</v>
      </c>
      <c r="AM539" s="34" t="e">
        <f ca="1">_xll.BDP($H539,AM$1)</f>
        <v>#NAME?</v>
      </c>
      <c r="AN539" s="34" t="e">
        <f ca="1">_xll.BDP($H539,AN$1)</f>
        <v>#NAME?</v>
      </c>
      <c r="AO539" s="34" t="e">
        <f ca="1">_xll.BDP($H539,AO$1)</f>
        <v>#NAME?</v>
      </c>
      <c r="AP539" s="34" t="e">
        <f ca="1">_xll.BDP($H539,AP$1)</f>
        <v>#NAME?</v>
      </c>
      <c r="AQ539" s="129" t="e">
        <v>#VALUE!</v>
      </c>
      <c r="AR539" s="129" t="e">
        <v>#VALUE!</v>
      </c>
      <c r="AS539" s="129">
        <v>7.1323360000000006E-5</v>
      </c>
      <c r="AT539" s="63" t="s">
        <v>4099</v>
      </c>
      <c r="AU539" s="63" t="s">
        <v>3633</v>
      </c>
      <c r="AV539" t="str">
        <f t="shared" si="199"/>
        <v>11/11/2015</v>
      </c>
      <c r="AW539" s="67">
        <v>7.1118818814094862</v>
      </c>
      <c r="AX539" s="60">
        <f t="shared" si="200"/>
        <v>7.1118818814094862</v>
      </c>
      <c r="AY539" s="60">
        <f t="shared" si="201"/>
        <v>0</v>
      </c>
      <c r="AZ539" s="60">
        <f t="shared" si="202"/>
        <v>7.1118818814094862</v>
      </c>
      <c r="BA539" s="67">
        <v>77.54566837994426</v>
      </c>
      <c r="BB539" s="60">
        <v>0</v>
      </c>
      <c r="BC539" s="67">
        <v>77.54566837994426</v>
      </c>
      <c r="BD539" s="60" t="e">
        <f ca="1">_xll.BDP($H539,BD$1)</f>
        <v>#NAME?</v>
      </c>
      <c r="BE539" s="60" t="e">
        <f t="shared" ca="1" si="203"/>
        <v>#NAME?</v>
      </c>
      <c r="BF539" s="63">
        <v>1202.1179999999999</v>
      </c>
      <c r="BG539" s="63">
        <v>1279.1179999999999</v>
      </c>
      <c r="BH539" s="63">
        <v>1386.25</v>
      </c>
      <c r="BI539" s="63">
        <v>819.14300000000003</v>
      </c>
      <c r="BJ539" s="63">
        <v>878.85300000000007</v>
      </c>
      <c r="BK539" s="63">
        <v>843.90300000000002</v>
      </c>
      <c r="BL539" s="45">
        <f t="shared" ca="1" si="204"/>
        <v>0</v>
      </c>
      <c r="BM539" s="45">
        <f t="shared" ca="1" si="205"/>
        <v>0</v>
      </c>
      <c r="BN539" s="45">
        <f t="shared" ca="1" si="206"/>
        <v>0</v>
      </c>
      <c r="BO539" s="45">
        <f t="shared" ca="1" si="207"/>
        <v>0</v>
      </c>
      <c r="BP539" s="45">
        <f t="shared" ca="1" si="208"/>
        <v>0</v>
      </c>
      <c r="BQ539" s="45">
        <f t="shared" ca="1" si="209"/>
        <v>0</v>
      </c>
      <c r="BR539" s="29">
        <f t="shared" ca="1" si="210"/>
        <v>0</v>
      </c>
      <c r="CI539" s="125">
        <f t="shared" si="198"/>
        <v>0.50170898812670484</v>
      </c>
      <c r="CJ539">
        <f t="shared" si="191"/>
        <v>0</v>
      </c>
      <c r="CK539">
        <f t="shared" si="192"/>
        <v>0</v>
      </c>
      <c r="CL539">
        <f t="shared" si="193"/>
        <v>0</v>
      </c>
      <c r="CM539">
        <f t="shared" si="194"/>
        <v>0</v>
      </c>
      <c r="CN539">
        <f t="shared" si="195"/>
        <v>0</v>
      </c>
      <c r="CO539">
        <f t="shared" si="196"/>
        <v>0</v>
      </c>
      <c r="CP539">
        <f t="shared" si="197"/>
        <v>1</v>
      </c>
      <c r="CR539" t="e">
        <f ca="1">_xll.BDP($H539,CR$1)</f>
        <v>#NAME?</v>
      </c>
      <c r="CS539" t="e">
        <f ca="1">_xll.BDP($H539,CS$1)</f>
        <v>#NAME?</v>
      </c>
      <c r="CT539" s="121" t="e">
        <f ca="1">_xll.BDP($H539,CT$1)</f>
        <v>#NAME?</v>
      </c>
      <c r="CU539" s="122" t="e">
        <f ca="1">_xll.BDP($H539,CU$1)</f>
        <v>#NAME?</v>
      </c>
      <c r="CV539" s="122" t="e">
        <f ca="1">_xll.BDP($H539,CV$1)</f>
        <v>#NAME?</v>
      </c>
      <c r="CW539" s="122" t="e">
        <f ca="1">_xll.BDP($H539,CW$1)</f>
        <v>#NAME?</v>
      </c>
      <c r="CX539" s="34"/>
      <c r="CY539" s="34"/>
      <c r="CZ539" s="34"/>
      <c r="DA539" s="34"/>
      <c r="DB539" s="129"/>
      <c r="DC539" s="129"/>
      <c r="DD539" s="129"/>
      <c r="DE539" s="63"/>
      <c r="DF539" s="63"/>
      <c r="DH539" s="67"/>
      <c r="DI539" s="60"/>
      <c r="DJ539" s="60"/>
      <c r="DK539" s="60"/>
      <c r="DL539" s="67"/>
      <c r="DM539" s="60"/>
      <c r="DN539" s="67"/>
      <c r="DO539" s="60"/>
      <c r="DP539" s="63"/>
      <c r="DQ539" s="63"/>
      <c r="DR539" s="63"/>
      <c r="DS539" s="63"/>
      <c r="DT539" s="63"/>
      <c r="DU539" s="63"/>
      <c r="DV539" s="45"/>
      <c r="DW539" s="45"/>
      <c r="DX539" s="45"/>
      <c r="DY539" s="45"/>
      <c r="DZ539" s="45"/>
      <c r="EA539" s="45"/>
      <c r="EB539" s="29"/>
      <c r="EC539" s="45"/>
      <c r="ED539" s="29"/>
    </row>
    <row r="540" spans="1:134" hidden="1" x14ac:dyDescent="0.3">
      <c r="A540" t="str">
        <f t="shared" si="211"/>
        <v>14A</v>
      </c>
      <c r="B540">
        <v>14</v>
      </c>
      <c r="C540" s="31" t="s">
        <v>3295</v>
      </c>
      <c r="D540" s="31">
        <v>10</v>
      </c>
      <c r="E540" s="31">
        <v>7</v>
      </c>
      <c r="F540" s="33">
        <v>0.15</v>
      </c>
      <c r="G540" s="31" t="s">
        <v>3133</v>
      </c>
      <c r="H540" s="24" t="s">
        <v>1209</v>
      </c>
      <c r="I540" s="24">
        <v>1495</v>
      </c>
      <c r="J540" s="25" t="str">
        <f t="shared" si="190"/>
        <v>1495ALQ AU Equity</v>
      </c>
      <c r="K540" s="25" t="s">
        <v>1210</v>
      </c>
      <c r="L540" s="25">
        <v>0.34065326966214621</v>
      </c>
      <c r="M540" s="25">
        <v>0.33675061288165814</v>
      </c>
      <c r="N540" s="25">
        <v>0.15628230711454846</v>
      </c>
      <c r="O540" s="25">
        <v>0.17126341242254797</v>
      </c>
      <c r="P540" s="26">
        <v>16.542276625544407</v>
      </c>
      <c r="Q540" s="27">
        <v>11.698569315684461</v>
      </c>
      <c r="R540" s="27">
        <v>23.417772416566144</v>
      </c>
      <c r="S540" s="25">
        <v>24.055647414762234</v>
      </c>
      <c r="T540" s="28">
        <v>26.847139347139347</v>
      </c>
      <c r="U540" s="25">
        <v>0.62511087020794331</v>
      </c>
      <c r="V540" s="28">
        <v>2.1512633542479231</v>
      </c>
      <c r="W540" s="28">
        <v>0.41386144560223415</v>
      </c>
      <c r="X540" s="28">
        <v>3.5008976660682228E-2</v>
      </c>
      <c r="Y540" s="28">
        <v>9.7664808589465171</v>
      </c>
      <c r="Z540" s="28">
        <v>42.234476902750153</v>
      </c>
      <c r="AA540" s="28">
        <v>1346100000</v>
      </c>
      <c r="AB540" s="28">
        <v>2646800000</v>
      </c>
      <c r="AC540" s="28">
        <v>7900000</v>
      </c>
      <c r="AD540" s="30">
        <v>443500000</v>
      </c>
      <c r="AE540" s="36">
        <v>1.7812852311161219E-2</v>
      </c>
      <c r="AF540" s="66" t="e">
        <f ca="1">_xll.BDP($H540,AF$1)/1000000</f>
        <v>#NAME?</v>
      </c>
      <c r="AG540" s="66" t="e">
        <f ca="1">_xll.BDP($H540,AG$1)</f>
        <v>#NAME?</v>
      </c>
      <c r="AH540" s="67" t="e">
        <f ca="1">_xll.BDP($H540,AH$1)</f>
        <v>#NAME?</v>
      </c>
      <c r="AI540" s="67" t="e">
        <f ca="1">_xll.BDP($H540,AI$1)</f>
        <v>#NAME?</v>
      </c>
      <c r="AJ540" s="67" t="e">
        <f ca="1">_xll.BDP($H540,AJ$1)</f>
        <v>#NAME?</v>
      </c>
      <c r="AK540" s="67" t="e">
        <f ca="1">_xll.BDP($H540,AK$1)</f>
        <v>#NAME?</v>
      </c>
      <c r="AL540" s="67" t="e">
        <f ca="1">_xll.BDP($H540,AL$1)</f>
        <v>#NAME?</v>
      </c>
      <c r="AM540" s="34" t="e">
        <f ca="1">_xll.BDP($H540,AM$1)</f>
        <v>#NAME?</v>
      </c>
      <c r="AN540" s="34" t="e">
        <f ca="1">_xll.BDP($H540,AN$1)</f>
        <v>#NAME?</v>
      </c>
      <c r="AO540" s="34" t="e">
        <f ca="1">_xll.BDP($H540,AO$1)</f>
        <v>#NAME?</v>
      </c>
      <c r="AP540" s="34" t="e">
        <f ca="1">_xll.BDP($H540,AP$1)</f>
        <v>#NAME?</v>
      </c>
      <c r="AQ540" s="129">
        <v>0.1917876</v>
      </c>
      <c r="AR540" s="129">
        <v>4.6209860000000005E-2</v>
      </c>
      <c r="AS540" s="129">
        <v>0.12218270000000001</v>
      </c>
      <c r="AT540" s="63" t="s">
        <v>3998</v>
      </c>
      <c r="AU540" s="63" t="s">
        <v>3317</v>
      </c>
      <c r="AV540" t="str">
        <f t="shared" si="199"/>
        <v>#N/A N/A</v>
      </c>
      <c r="AW540" s="67">
        <v>3.4612664089154013</v>
      </c>
      <c r="AX540" s="60">
        <f t="shared" si="200"/>
        <v>3.4612664089154013</v>
      </c>
      <c r="AY540" s="60">
        <f t="shared" si="201"/>
        <v>0</v>
      </c>
      <c r="AZ540" s="60">
        <f t="shared" si="202"/>
        <v>3.4612664089154013</v>
      </c>
      <c r="BA540" s="67">
        <v>65.759722785191286</v>
      </c>
      <c r="BB540" s="60">
        <v>0</v>
      </c>
      <c r="BC540" s="67">
        <v>65.759722785191286</v>
      </c>
      <c r="BD540" s="60" t="e">
        <f ca="1">_xll.BDP($H540,BD$1)</f>
        <v>#NAME?</v>
      </c>
      <c r="BE540" s="60" t="e">
        <f t="shared" ca="1" si="203"/>
        <v>#NAME?</v>
      </c>
      <c r="BF540" s="63">
        <v>315.75</v>
      </c>
      <c r="BG540" s="63">
        <v>339.18200000000002</v>
      </c>
      <c r="BH540" s="63">
        <v>360.1</v>
      </c>
      <c r="BI540" s="63">
        <v>309.40800000000002</v>
      </c>
      <c r="BJ540" s="63">
        <v>361.84800000000001</v>
      </c>
      <c r="BK540" s="63">
        <v>389.54</v>
      </c>
      <c r="BL540" s="45">
        <f t="shared" ca="1" si="204"/>
        <v>0</v>
      </c>
      <c r="BM540" s="45">
        <f t="shared" ca="1" si="205"/>
        <v>0</v>
      </c>
      <c r="BN540" s="45">
        <f t="shared" ca="1" si="206"/>
        <v>0</v>
      </c>
      <c r="BO540" s="45">
        <f t="shared" ca="1" si="207"/>
        <v>0</v>
      </c>
      <c r="BP540" s="45">
        <f t="shared" ca="1" si="208"/>
        <v>0</v>
      </c>
      <c r="BQ540" s="45">
        <f t="shared" ca="1" si="209"/>
        <v>0</v>
      </c>
      <c r="BR540" s="29">
        <f t="shared" ca="1" si="210"/>
        <v>0</v>
      </c>
      <c r="CI540" s="125">
        <f t="shared" si="198"/>
        <v>0.34065326966214621</v>
      </c>
      <c r="CJ540">
        <f t="shared" si="191"/>
        <v>0</v>
      </c>
      <c r="CK540">
        <f t="shared" si="192"/>
        <v>0</v>
      </c>
      <c r="CL540">
        <f t="shared" si="193"/>
        <v>0</v>
      </c>
      <c r="CM540">
        <f t="shared" si="194"/>
        <v>0</v>
      </c>
      <c r="CN540">
        <f t="shared" si="195"/>
        <v>1</v>
      </c>
      <c r="CO540">
        <f t="shared" si="196"/>
        <v>0</v>
      </c>
      <c r="CP540">
        <f t="shared" si="197"/>
        <v>0</v>
      </c>
      <c r="CR540" t="e">
        <f ca="1">_xll.BDP($H540,CR$1)</f>
        <v>#NAME?</v>
      </c>
      <c r="CS540" t="e">
        <f ca="1">_xll.BDP($H540,CS$1)</f>
        <v>#NAME?</v>
      </c>
      <c r="CT540" s="121" t="e">
        <f ca="1">_xll.BDP($H540,CT$1)</f>
        <v>#NAME?</v>
      </c>
      <c r="CU540" s="122" t="e">
        <f ca="1">_xll.BDP($H540,CU$1)</f>
        <v>#NAME?</v>
      </c>
      <c r="CV540" s="122" t="e">
        <f ca="1">_xll.BDP($H540,CV$1)</f>
        <v>#NAME?</v>
      </c>
      <c r="CW540" s="122" t="e">
        <f ca="1">_xll.BDP($H540,CW$1)</f>
        <v>#NAME?</v>
      </c>
      <c r="CX540" s="34"/>
      <c r="CY540" s="34"/>
      <c r="CZ540" s="34"/>
      <c r="DA540" s="34"/>
      <c r="DB540" s="129"/>
      <c r="DC540" s="129"/>
      <c r="DD540" s="129"/>
      <c r="DE540" s="63"/>
      <c r="DF540" s="63"/>
      <c r="DH540" s="67"/>
      <c r="DI540" s="60"/>
      <c r="DJ540" s="60"/>
      <c r="DK540" s="60"/>
      <c r="DL540" s="67"/>
      <c r="DM540" s="60"/>
      <c r="DN540" s="67"/>
      <c r="DO540" s="60"/>
      <c r="DP540" s="63"/>
      <c r="DQ540" s="63"/>
      <c r="DR540" s="63"/>
      <c r="DS540" s="63"/>
      <c r="DT540" s="63"/>
      <c r="DU540" s="63"/>
      <c r="DV540" s="45"/>
      <c r="DW540" s="45"/>
      <c r="DX540" s="45"/>
      <c r="DY540" s="45"/>
      <c r="DZ540" s="45"/>
      <c r="EA540" s="45"/>
      <c r="EB540" s="29"/>
      <c r="EC540" s="45"/>
      <c r="ED540" s="29"/>
    </row>
    <row r="541" spans="1:134" hidden="1" x14ac:dyDescent="0.3">
      <c r="A541" t="str">
        <f t="shared" si="211"/>
        <v>14A</v>
      </c>
      <c r="B541">
        <v>14</v>
      </c>
      <c r="C541" s="31" t="s">
        <v>3295</v>
      </c>
      <c r="D541" s="31">
        <v>10</v>
      </c>
      <c r="E541" s="31">
        <v>8</v>
      </c>
      <c r="F541" s="33">
        <v>0.11</v>
      </c>
      <c r="G541" s="31" t="s">
        <v>2447</v>
      </c>
      <c r="H541" s="24" t="s">
        <v>1392</v>
      </c>
      <c r="I541" s="24">
        <v>1496</v>
      </c>
      <c r="J541" s="25" t="str">
        <f t="shared" si="190"/>
        <v>1496BRE IM Equity</v>
      </c>
      <c r="K541" s="25" t="s">
        <v>1393</v>
      </c>
      <c r="L541" s="25">
        <v>0.16418989342567011</v>
      </c>
      <c r="M541" s="25">
        <v>0.15489915370192064</v>
      </c>
      <c r="N541" s="25">
        <v>0.15592184834079043</v>
      </c>
      <c r="O541" s="25">
        <v>0.14790926118962122</v>
      </c>
      <c r="P541" s="26">
        <v>13.411913881709136</v>
      </c>
      <c r="Q541" s="27">
        <v>10.267877728654918</v>
      </c>
      <c r="R541" s="27">
        <v>15.771978882664467</v>
      </c>
      <c r="S541" s="25">
        <v>17.812083348860519</v>
      </c>
      <c r="T541" s="28">
        <v>16.785702771361123</v>
      </c>
      <c r="U541" s="25">
        <v>0.14081510817159038</v>
      </c>
      <c r="V541" s="28">
        <v>0.86272262373491515</v>
      </c>
      <c r="W541" s="28">
        <v>0.50569318716286538</v>
      </c>
      <c r="X541" s="28" t="e">
        <v>#N/A</v>
      </c>
      <c r="Y541" s="28">
        <v>9.5009084097119505</v>
      </c>
      <c r="Z541" s="28">
        <v>2.6753402390116809</v>
      </c>
      <c r="AA541" s="28">
        <v>2367960000</v>
      </c>
      <c r="AB541" s="28">
        <v>2479865000</v>
      </c>
      <c r="AC541" s="28" t="e">
        <v>#N/A</v>
      </c>
      <c r="AD541" s="30">
        <v>420031000</v>
      </c>
      <c r="AE541" s="36">
        <v>0</v>
      </c>
      <c r="AF541" s="66" t="e">
        <f ca="1">_xll.BDP($H541,AF$1)/1000000</f>
        <v>#NAME?</v>
      </c>
      <c r="AG541" s="66" t="e">
        <f ca="1">_xll.BDP($H541,AG$1)</f>
        <v>#NAME?</v>
      </c>
      <c r="AH541" s="67" t="e">
        <f ca="1">_xll.BDP($H541,AH$1)</f>
        <v>#NAME?</v>
      </c>
      <c r="AI541" s="67" t="e">
        <f ca="1">_xll.BDP($H541,AI$1)</f>
        <v>#NAME?</v>
      </c>
      <c r="AJ541" s="67" t="e">
        <f ca="1">_xll.BDP($H541,AJ$1)</f>
        <v>#NAME?</v>
      </c>
      <c r="AK541" s="67" t="e">
        <f ca="1">_xll.BDP($H541,AK$1)</f>
        <v>#NAME?</v>
      </c>
      <c r="AL541" s="67" t="e">
        <f ca="1">_xll.BDP($H541,AL$1)</f>
        <v>#NAME?</v>
      </c>
      <c r="AM541" s="34" t="e">
        <f ca="1">_xll.BDP($H541,AM$1)</f>
        <v>#NAME?</v>
      </c>
      <c r="AN541" s="34" t="e">
        <f ca="1">_xll.BDP($H541,AN$1)</f>
        <v>#NAME?</v>
      </c>
      <c r="AO541" s="34" t="e">
        <f ca="1">_xll.BDP($H541,AO$1)</f>
        <v>#NAME?</v>
      </c>
      <c r="AP541" s="34" t="e">
        <f ca="1">_xll.BDP($H541,AP$1)</f>
        <v>#NAME?</v>
      </c>
      <c r="AQ541" s="129">
        <v>0.17219169999999998</v>
      </c>
      <c r="AR541" s="129">
        <v>0.2268993</v>
      </c>
      <c r="AS541" s="129">
        <v>3.2515670000000003E-2</v>
      </c>
      <c r="AT541" s="63" t="s">
        <v>3998</v>
      </c>
      <c r="AU541" s="63" t="s">
        <v>3634</v>
      </c>
      <c r="AV541" t="str">
        <f t="shared" si="199"/>
        <v>03/07/1995</v>
      </c>
      <c r="AW541" s="67">
        <v>2.0603384929513826</v>
      </c>
      <c r="AX541" s="60">
        <f t="shared" si="200"/>
        <v>2.0603384929513826</v>
      </c>
      <c r="AY541" s="60">
        <f t="shared" si="201"/>
        <v>-2.4687461537893241E-16</v>
      </c>
      <c r="AZ541" s="60">
        <f t="shared" si="202"/>
        <v>2.0603384929513822</v>
      </c>
      <c r="BA541" s="67">
        <v>29.649839598260442</v>
      </c>
      <c r="BB541" s="60">
        <v>-3.5527136788005009E-15</v>
      </c>
      <c r="BC541" s="67">
        <v>29.649839598260439</v>
      </c>
      <c r="BD541" s="60" t="e">
        <f ca="1">_xll.BDP($H541,BD$1)</f>
        <v>#NAME?</v>
      </c>
      <c r="BE541" s="60" t="e">
        <f t="shared" ca="1" si="203"/>
        <v>#NAME?</v>
      </c>
      <c r="BF541" s="63">
        <v>325.11099999999999</v>
      </c>
      <c r="BG541" s="63">
        <v>364</v>
      </c>
      <c r="BH541" s="63">
        <v>403.5</v>
      </c>
      <c r="BI541" s="63">
        <v>166.09299999999999</v>
      </c>
      <c r="BJ541" s="63">
        <v>227.98500000000001</v>
      </c>
      <c r="BK541" s="63">
        <v>291.86900000000003</v>
      </c>
      <c r="BL541" s="45">
        <f t="shared" ca="1" si="204"/>
        <v>0</v>
      </c>
      <c r="BM541" s="45">
        <f t="shared" ca="1" si="205"/>
        <v>0</v>
      </c>
      <c r="BN541" s="45">
        <f t="shared" ca="1" si="206"/>
        <v>0</v>
      </c>
      <c r="BO541" s="45">
        <f t="shared" ca="1" si="207"/>
        <v>0</v>
      </c>
      <c r="BP541" s="45">
        <f t="shared" ca="1" si="208"/>
        <v>0</v>
      </c>
      <c r="BQ541" s="45">
        <f t="shared" ca="1" si="209"/>
        <v>0</v>
      </c>
      <c r="BR541" s="29">
        <f t="shared" ca="1" si="210"/>
        <v>0</v>
      </c>
      <c r="CI541" s="125">
        <f t="shared" si="198"/>
        <v>0.16418989342567011</v>
      </c>
      <c r="CJ541">
        <f t="shared" si="191"/>
        <v>0</v>
      </c>
      <c r="CK541">
        <f t="shared" si="192"/>
        <v>0</v>
      </c>
      <c r="CL541">
        <f t="shared" si="193"/>
        <v>1</v>
      </c>
      <c r="CM541">
        <f t="shared" si="194"/>
        <v>0</v>
      </c>
      <c r="CN541">
        <f t="shared" si="195"/>
        <v>0</v>
      </c>
      <c r="CO541">
        <f t="shared" si="196"/>
        <v>0</v>
      </c>
      <c r="CP541">
        <f t="shared" si="197"/>
        <v>0</v>
      </c>
      <c r="CR541" t="e">
        <f ca="1">_xll.BDP($H541,CR$1)</f>
        <v>#NAME?</v>
      </c>
      <c r="CS541" t="e">
        <f ca="1">_xll.BDP($H541,CS$1)</f>
        <v>#NAME?</v>
      </c>
      <c r="CT541" s="121" t="e">
        <f ca="1">_xll.BDP($H541,CT$1)</f>
        <v>#NAME?</v>
      </c>
      <c r="CU541" s="122" t="e">
        <f ca="1">_xll.BDP($H541,CU$1)</f>
        <v>#NAME?</v>
      </c>
      <c r="CV541" s="122" t="e">
        <f ca="1">_xll.BDP($H541,CV$1)</f>
        <v>#NAME?</v>
      </c>
      <c r="CW541" s="122" t="e">
        <f ca="1">_xll.BDP($H541,CW$1)</f>
        <v>#NAME?</v>
      </c>
      <c r="CX541" s="34"/>
      <c r="CY541" s="34"/>
      <c r="CZ541" s="34"/>
      <c r="DA541" s="34"/>
      <c r="DB541" s="129"/>
      <c r="DC541" s="129"/>
      <c r="DD541" s="129"/>
      <c r="DE541" s="63"/>
      <c r="DF541" s="63"/>
      <c r="DH541" s="67"/>
      <c r="DI541" s="60"/>
      <c r="DJ541" s="60"/>
      <c r="DK541" s="60"/>
      <c r="DL541" s="67"/>
      <c r="DM541" s="60"/>
      <c r="DN541" s="67"/>
      <c r="DO541" s="60"/>
      <c r="DP541" s="63"/>
      <c r="DQ541" s="63"/>
      <c r="DR541" s="63"/>
      <c r="DS541" s="63"/>
      <c r="DT541" s="63"/>
      <c r="DU541" s="63"/>
      <c r="DV541" s="45"/>
      <c r="DW541" s="45"/>
      <c r="DX541" s="45"/>
      <c r="DY541" s="45"/>
      <c r="DZ541" s="45"/>
      <c r="EA541" s="45"/>
      <c r="EB541" s="29"/>
      <c r="EC541" s="45"/>
      <c r="ED541" s="29"/>
    </row>
    <row r="542" spans="1:134" hidden="1" x14ac:dyDescent="0.3">
      <c r="A542" t="str">
        <f t="shared" si="211"/>
        <v>14A</v>
      </c>
      <c r="B542">
        <v>14</v>
      </c>
      <c r="C542" s="31" t="s">
        <v>3295</v>
      </c>
      <c r="D542" s="31">
        <v>10</v>
      </c>
      <c r="E542" s="31">
        <v>5</v>
      </c>
      <c r="F542" s="33">
        <v>0.15</v>
      </c>
      <c r="G542" s="31" t="s">
        <v>2411</v>
      </c>
      <c r="H542" s="24" t="s">
        <v>331</v>
      </c>
      <c r="I542" s="24">
        <v>1497</v>
      </c>
      <c r="J542" s="25" t="str">
        <f t="shared" si="190"/>
        <v>1497EXTR US Equity</v>
      </c>
      <c r="K542" s="25" t="s">
        <v>1015</v>
      </c>
      <c r="L542" s="25">
        <v>0.26681009299168296</v>
      </c>
      <c r="M542" s="25">
        <v>-0.4761671627761242</v>
      </c>
      <c r="N542" s="25">
        <v>0.10103519630625542</v>
      </c>
      <c r="O542" s="25">
        <v>0.29538128867148267</v>
      </c>
      <c r="P542" s="26">
        <v>19.439583473553647</v>
      </c>
      <c r="Q542" s="27">
        <v>16.459389778531179</v>
      </c>
      <c r="R542" s="27">
        <v>57.35299202291867</v>
      </c>
      <c r="S542" s="25">
        <v>8.1288207364349621</v>
      </c>
      <c r="T542" s="28">
        <v>11.683497839202891</v>
      </c>
      <c r="U542" s="25">
        <v>0.11338501568133276</v>
      </c>
      <c r="V542" s="28">
        <v>0.65590253033047974</v>
      </c>
      <c r="W542" s="28">
        <v>9.6585638885846967E-2</v>
      </c>
      <c r="X542" s="28">
        <v>5.2597293360106233E-2</v>
      </c>
      <c r="Y542" s="28">
        <v>7.1867588566773062</v>
      </c>
      <c r="Z542" s="28" t="e">
        <v>#N/A</v>
      </c>
      <c r="AA542" s="28">
        <v>-153191999.99999997</v>
      </c>
      <c r="AB542" s="28">
        <v>246952000.00000003</v>
      </c>
      <c r="AC542" s="28">
        <v>59187000</v>
      </c>
      <c r="AD542" s="30">
        <v>232641000</v>
      </c>
      <c r="AE542" s="36">
        <v>0.25441345248687891</v>
      </c>
      <c r="AF542" s="66" t="e">
        <f ca="1">_xll.BDP($H542,AF$1)/1000000</f>
        <v>#NAME?</v>
      </c>
      <c r="AG542" s="66" t="e">
        <f ca="1">_xll.BDP($H542,AG$1)</f>
        <v>#NAME?</v>
      </c>
      <c r="AH542" s="67" t="e">
        <f ca="1">_xll.BDP($H542,AH$1)</f>
        <v>#NAME?</v>
      </c>
      <c r="AI542" s="67" t="e">
        <f ca="1">_xll.BDP($H542,AI$1)</f>
        <v>#NAME?</v>
      </c>
      <c r="AJ542" s="67" t="e">
        <f ca="1">_xll.BDP($H542,AJ$1)</f>
        <v>#NAME?</v>
      </c>
      <c r="AK542" s="67" t="e">
        <f ca="1">_xll.BDP($H542,AK$1)</f>
        <v>#NAME?</v>
      </c>
      <c r="AL542" s="67" t="e">
        <f ca="1">_xll.BDP($H542,AL$1)</f>
        <v>#NAME?</v>
      </c>
      <c r="AM542" s="34" t="e">
        <f ca="1">_xll.BDP($H542,AM$1)</f>
        <v>#NAME?</v>
      </c>
      <c r="AN542" s="34" t="e">
        <f ca="1">_xll.BDP($H542,AN$1)</f>
        <v>#NAME?</v>
      </c>
      <c r="AO542" s="34" t="e">
        <f ca="1">_xll.BDP($H542,AO$1)</f>
        <v>#NAME?</v>
      </c>
      <c r="AP542" s="34" t="e">
        <f ca="1">_xll.BDP($H542,AP$1)</f>
        <v>#NAME?</v>
      </c>
      <c r="AQ542" s="129">
        <v>0.1064944</v>
      </c>
      <c r="AR542" s="129">
        <v>0.20617750000000001</v>
      </c>
      <c r="AS542" s="129">
        <v>0.14261110000000002</v>
      </c>
      <c r="AT542" s="63" t="s">
        <v>4100</v>
      </c>
      <c r="AU542" s="63" t="s">
        <v>3635</v>
      </c>
      <c r="AV542" t="str">
        <f t="shared" si="199"/>
        <v>09/04/1999</v>
      </c>
      <c r="AW542" s="67" t="s">
        <v>3317</v>
      </c>
      <c r="AX542" s="60">
        <f t="shared" si="200"/>
        <v>0</v>
      </c>
      <c r="AY542" s="60">
        <f t="shared" ca="1" si="201"/>
        <v>0</v>
      </c>
      <c r="AZ542" s="60">
        <f t="shared" ca="1" si="202"/>
        <v>0</v>
      </c>
      <c r="BA542" s="67">
        <v>0</v>
      </c>
      <c r="BB542" s="60">
        <v>0</v>
      </c>
      <c r="BC542" s="67">
        <v>0</v>
      </c>
      <c r="BD542" s="60" t="e">
        <f ca="1">_xll.BDP($H542,BD$1)</f>
        <v>#NAME?</v>
      </c>
      <c r="BE542" s="60" t="e">
        <f t="shared" ca="1" si="203"/>
        <v>#NAME?</v>
      </c>
      <c r="BF542" s="63">
        <v>144</v>
      </c>
      <c r="BG542" s="63">
        <v>200.286</v>
      </c>
      <c r="BH542" s="63">
        <v>257.66700000000003</v>
      </c>
      <c r="BI542" s="63">
        <v>181.93299999999999</v>
      </c>
      <c r="BJ542" s="63">
        <v>206.65</v>
      </c>
      <c r="BK542" s="63" t="s">
        <v>3317</v>
      </c>
      <c r="BL542" s="45">
        <f t="shared" ca="1" si="204"/>
        <v>0</v>
      </c>
      <c r="BM542" s="45">
        <f t="shared" ca="1" si="205"/>
        <v>0</v>
      </c>
      <c r="BN542" s="45">
        <f t="shared" ca="1" si="206"/>
        <v>0</v>
      </c>
      <c r="BO542" s="45">
        <f t="shared" ca="1" si="207"/>
        <v>0</v>
      </c>
      <c r="BP542" s="45">
        <f t="shared" ca="1" si="208"/>
        <v>0</v>
      </c>
      <c r="BQ542" s="45">
        <f t="shared" ca="1" si="209"/>
        <v>0</v>
      </c>
      <c r="BR542" s="29">
        <f t="shared" ca="1" si="210"/>
        <v>0</v>
      </c>
      <c r="CI542" s="125">
        <f t="shared" si="198"/>
        <v>0.26681009299168296</v>
      </c>
      <c r="CJ542">
        <f t="shared" si="191"/>
        <v>0</v>
      </c>
      <c r="CK542">
        <f t="shared" si="192"/>
        <v>0</v>
      </c>
      <c r="CL542">
        <f t="shared" si="193"/>
        <v>0</v>
      </c>
      <c r="CM542">
        <f t="shared" si="194"/>
        <v>1</v>
      </c>
      <c r="CN542">
        <f t="shared" si="195"/>
        <v>0</v>
      </c>
      <c r="CO542">
        <f t="shared" si="196"/>
        <v>0</v>
      </c>
      <c r="CP542">
        <f t="shared" si="197"/>
        <v>0</v>
      </c>
      <c r="CR542" t="e">
        <f ca="1">_xll.BDP($H542,CR$1)</f>
        <v>#NAME?</v>
      </c>
      <c r="CS542" t="e">
        <f ca="1">_xll.BDP($H542,CS$1)</f>
        <v>#NAME?</v>
      </c>
      <c r="CT542" s="121" t="e">
        <f ca="1">_xll.BDP($H542,CT$1)</f>
        <v>#NAME?</v>
      </c>
      <c r="CU542" s="122" t="e">
        <f ca="1">_xll.BDP($H542,CU$1)</f>
        <v>#NAME?</v>
      </c>
      <c r="CV542" s="122" t="e">
        <f ca="1">_xll.BDP($H542,CV$1)</f>
        <v>#NAME?</v>
      </c>
      <c r="CW542" s="122" t="e">
        <f ca="1">_xll.BDP($H542,CW$1)</f>
        <v>#NAME?</v>
      </c>
      <c r="CX542" s="34"/>
      <c r="CY542" s="34"/>
      <c r="CZ542" s="34"/>
      <c r="DA542" s="34"/>
      <c r="DB542" s="129"/>
      <c r="DC542" s="129"/>
      <c r="DD542" s="129"/>
      <c r="DE542" s="63"/>
      <c r="DF542" s="63"/>
      <c r="DH542" s="67"/>
      <c r="DI542" s="60"/>
      <c r="DJ542" s="60"/>
      <c r="DK542" s="60"/>
      <c r="DL542" s="67"/>
      <c r="DM542" s="60"/>
      <c r="DN542" s="67"/>
      <c r="DO542" s="60"/>
      <c r="DP542" s="63"/>
      <c r="DQ542" s="63"/>
      <c r="DR542" s="63"/>
      <c r="DS542" s="63"/>
      <c r="DT542" s="63"/>
      <c r="DU542" s="63"/>
      <c r="DV542" s="45"/>
      <c r="DW542" s="45"/>
      <c r="DX542" s="45"/>
      <c r="DY542" s="45"/>
      <c r="DZ542" s="45"/>
      <c r="EA542" s="45"/>
      <c r="EB542" s="29"/>
      <c r="EC542" s="45"/>
      <c r="ED542" s="29"/>
    </row>
    <row r="543" spans="1:134" hidden="1" x14ac:dyDescent="0.3">
      <c r="A543" t="str">
        <f t="shared" si="211"/>
        <v>14A</v>
      </c>
      <c r="B543">
        <v>14</v>
      </c>
      <c r="C543" s="31" t="s">
        <v>3295</v>
      </c>
      <c r="D543" s="31">
        <v>10</v>
      </c>
      <c r="E543" s="31">
        <v>1</v>
      </c>
      <c r="F543" s="33">
        <v>0.2</v>
      </c>
      <c r="G543" s="31" t="s">
        <v>2932</v>
      </c>
      <c r="H543" s="24" t="s">
        <v>1924</v>
      </c>
      <c r="I543" s="24">
        <v>1498</v>
      </c>
      <c r="J543" s="25" t="str">
        <f t="shared" si="190"/>
        <v>1498MAB1 LN Equity</v>
      </c>
      <c r="K543" s="25" t="s">
        <v>1925</v>
      </c>
      <c r="L543" s="25">
        <v>-1.9269955557243903</v>
      </c>
      <c r="M543" s="25">
        <v>0.9553129797032236</v>
      </c>
      <c r="N543" s="25">
        <v>0.76432214277985855</v>
      </c>
      <c r="O543" s="25">
        <v>0.28969316110012028</v>
      </c>
      <c r="P543" s="26">
        <v>24.057257006997805</v>
      </c>
      <c r="Q543" s="27">
        <v>17.716111755455827</v>
      </c>
      <c r="R543" s="27">
        <v>22.941722363351737</v>
      </c>
      <c r="S543" s="25">
        <v>12.303057344706957</v>
      </c>
      <c r="T543" s="28">
        <v>11.447881466077463</v>
      </c>
      <c r="U543" s="25">
        <v>1.6323290885874999E-2</v>
      </c>
      <c r="V543" s="28">
        <v>7.9999999999999974E-2</v>
      </c>
      <c r="W543" s="28">
        <v>0.44433516104904208</v>
      </c>
      <c r="X543" s="28">
        <v>1.8827228193317249E-2</v>
      </c>
      <c r="Y543" s="28">
        <v>16.518207945500102</v>
      </c>
      <c r="Z543" s="28">
        <v>-1.4190149921543771</v>
      </c>
      <c r="AA543" s="28">
        <v>23452000</v>
      </c>
      <c r="AB543" s="28">
        <v>77337000</v>
      </c>
      <c r="AC543" s="28">
        <v>2983000</v>
      </c>
      <c r="AD543" s="30">
        <v>24239000</v>
      </c>
      <c r="AE543" s="36">
        <v>0.12306613309129914</v>
      </c>
      <c r="AF543" s="66" t="e">
        <f ca="1">_xll.BDP($H543,AF$1)/1000000</f>
        <v>#NAME?</v>
      </c>
      <c r="AG543" s="66" t="e">
        <f ca="1">_xll.BDP($H543,AG$1)</f>
        <v>#NAME?</v>
      </c>
      <c r="AH543" s="67" t="e">
        <f ca="1">_xll.BDP($H543,AH$1)</f>
        <v>#NAME?</v>
      </c>
      <c r="AI543" s="67" t="e">
        <f ca="1">_xll.BDP($H543,AI$1)</f>
        <v>#NAME?</v>
      </c>
      <c r="AJ543" s="67" t="e">
        <f ca="1">_xll.BDP($H543,AJ$1)</f>
        <v>#NAME?</v>
      </c>
      <c r="AK543" s="67" t="e">
        <f ca="1">_xll.BDP($H543,AK$1)</f>
        <v>#NAME?</v>
      </c>
      <c r="AL543" s="67" t="e">
        <f ca="1">_xll.BDP($H543,AL$1)</f>
        <v>#NAME?</v>
      </c>
      <c r="AM543" s="34" t="e">
        <f ca="1">_xll.BDP($H543,AM$1)</f>
        <v>#NAME?</v>
      </c>
      <c r="AN543" s="34" t="e">
        <f ca="1">_xll.BDP($H543,AN$1)</f>
        <v>#NAME?</v>
      </c>
      <c r="AO543" s="34" t="e">
        <f ca="1">_xll.BDP($H543,AO$1)</f>
        <v>#NAME?</v>
      </c>
      <c r="AP543" s="34" t="e">
        <f ca="1">_xll.BDP($H543,AP$1)</f>
        <v>#NAME?</v>
      </c>
      <c r="AQ543" s="129" t="e">
        <v>#VALUE!</v>
      </c>
      <c r="AR543" s="129" t="e">
        <v>#VALUE!</v>
      </c>
      <c r="AS543" s="129">
        <v>4.5445409999999999E-2</v>
      </c>
      <c r="AT543" s="63" t="s">
        <v>3636</v>
      </c>
      <c r="AU543" s="63" t="s">
        <v>3636</v>
      </c>
      <c r="AV543" t="str">
        <f t="shared" si="199"/>
        <v>12/11/2014</v>
      </c>
      <c r="AW543" s="67">
        <v>4.3769470999174027</v>
      </c>
      <c r="AX543" s="60">
        <f t="shared" si="200"/>
        <v>4.3769470999174027</v>
      </c>
      <c r="AY543" s="60">
        <f t="shared" si="201"/>
        <v>-22.90949436463805</v>
      </c>
      <c r="AZ543" s="60">
        <f t="shared" si="202"/>
        <v>-18.532547264720648</v>
      </c>
      <c r="BA543" s="67">
        <v>55.637974591387277</v>
      </c>
      <c r="BB543" s="60">
        <v>-291.21619162025411</v>
      </c>
      <c r="BC543" s="67">
        <v>-235.57821702886685</v>
      </c>
      <c r="BD543" s="60" t="e">
        <f ca="1">_xll.BDP($H543,BD$1)</f>
        <v>#NAME?</v>
      </c>
      <c r="BE543" s="60" t="e">
        <f t="shared" ca="1" si="203"/>
        <v>#NAME?</v>
      </c>
      <c r="BF543" s="63">
        <v>20.100000000000001</v>
      </c>
      <c r="BG543" s="63">
        <v>24.400000000000002</v>
      </c>
      <c r="BH543" s="63">
        <v>28.1</v>
      </c>
      <c r="BI543" s="63">
        <v>21.5</v>
      </c>
      <c r="BJ543" s="63">
        <v>27.900000000000002</v>
      </c>
      <c r="BK543" s="63" t="s">
        <v>3317</v>
      </c>
      <c r="BL543" s="45">
        <f t="shared" ca="1" si="204"/>
        <v>0</v>
      </c>
      <c r="BM543" s="45">
        <f t="shared" ca="1" si="205"/>
        <v>0</v>
      </c>
      <c r="BN543" s="45">
        <f t="shared" ca="1" si="206"/>
        <v>0</v>
      </c>
      <c r="BO543" s="45">
        <f t="shared" ca="1" si="207"/>
        <v>0</v>
      </c>
      <c r="BP543" s="45">
        <f t="shared" ca="1" si="208"/>
        <v>0</v>
      </c>
      <c r="BQ543" s="45">
        <f t="shared" ca="1" si="209"/>
        <v>0</v>
      </c>
      <c r="BR543" s="29">
        <f t="shared" ca="1" si="210"/>
        <v>0</v>
      </c>
      <c r="CI543" s="125">
        <f t="shared" si="198"/>
        <v>-1.9269955557243903</v>
      </c>
      <c r="CJ543">
        <f t="shared" si="191"/>
        <v>0</v>
      </c>
      <c r="CK543">
        <f t="shared" si="192"/>
        <v>0</v>
      </c>
      <c r="CL543">
        <f t="shared" si="193"/>
        <v>0</v>
      </c>
      <c r="CM543">
        <f t="shared" si="194"/>
        <v>0</v>
      </c>
      <c r="CN543">
        <f t="shared" si="195"/>
        <v>0</v>
      </c>
      <c r="CO543">
        <f t="shared" si="196"/>
        <v>0</v>
      </c>
      <c r="CP543">
        <f t="shared" si="197"/>
        <v>1</v>
      </c>
      <c r="CR543" t="e">
        <f ca="1">_xll.BDP($H543,CR$1)</f>
        <v>#NAME?</v>
      </c>
      <c r="CS543" t="e">
        <f ca="1">_xll.BDP($H543,CS$1)</f>
        <v>#NAME?</v>
      </c>
      <c r="CT543" s="121" t="e">
        <f ca="1">_xll.BDP($H543,CT$1)</f>
        <v>#NAME?</v>
      </c>
      <c r="CU543" s="122" t="e">
        <f ca="1">_xll.BDP($H543,CU$1)</f>
        <v>#NAME?</v>
      </c>
      <c r="CV543" s="122" t="e">
        <f ca="1">_xll.BDP($H543,CV$1)</f>
        <v>#NAME?</v>
      </c>
      <c r="CW543" s="122" t="e">
        <f ca="1">_xll.BDP($H543,CW$1)</f>
        <v>#NAME?</v>
      </c>
      <c r="CX543" s="34"/>
      <c r="CY543" s="34"/>
      <c r="CZ543" s="34"/>
      <c r="DA543" s="34"/>
      <c r="DB543" s="129"/>
      <c r="DC543" s="129"/>
      <c r="DD543" s="129"/>
      <c r="DE543" s="63"/>
      <c r="DF543" s="63"/>
      <c r="DH543" s="67"/>
      <c r="DI543" s="60"/>
      <c r="DJ543" s="60"/>
      <c r="DK543" s="60"/>
      <c r="DL543" s="67"/>
      <c r="DM543" s="60"/>
      <c r="DN543" s="67"/>
      <c r="DO543" s="60"/>
      <c r="DP543" s="63"/>
      <c r="DQ543" s="63"/>
      <c r="DR543" s="63"/>
      <c r="DS543" s="63"/>
      <c r="DT543" s="63"/>
      <c r="DU543" s="63"/>
      <c r="DV543" s="45"/>
      <c r="DW543" s="45"/>
      <c r="DX543" s="45"/>
      <c r="DY543" s="45"/>
      <c r="DZ543" s="45"/>
      <c r="EA543" s="45"/>
      <c r="EB543" s="29"/>
      <c r="EC543" s="45"/>
      <c r="ED543" s="29"/>
    </row>
    <row r="544" spans="1:134" hidden="1" x14ac:dyDescent="0.3">
      <c r="A544" t="str">
        <f t="shared" si="211"/>
        <v>14A</v>
      </c>
      <c r="B544">
        <v>14</v>
      </c>
      <c r="C544" s="31" t="s">
        <v>3295</v>
      </c>
      <c r="D544" s="31">
        <v>11</v>
      </c>
      <c r="E544" s="31"/>
      <c r="F544" s="33" t="s">
        <v>2368</v>
      </c>
      <c r="G544" s="31" t="s">
        <v>2781</v>
      </c>
      <c r="H544" s="24" t="s">
        <v>2782</v>
      </c>
      <c r="I544" s="24">
        <v>1499</v>
      </c>
      <c r="J544" s="25" t="str">
        <f t="shared" si="190"/>
        <v>1499CTT SS Equity</v>
      </c>
      <c r="K544" s="25" t="s">
        <v>2783</v>
      </c>
      <c r="L544" s="25">
        <v>0.32595976120254522</v>
      </c>
      <c r="M544" s="25">
        <v>0.36072698538127224</v>
      </c>
      <c r="N544" s="25">
        <v>0.32595976120254522</v>
      </c>
      <c r="O544" s="25">
        <v>0.36072698538127224</v>
      </c>
      <c r="P544" s="26">
        <v>26.692409798479545</v>
      </c>
      <c r="Q544" s="27">
        <v>21.138787516134226</v>
      </c>
      <c r="R544" s="27">
        <v>23.307130051027443</v>
      </c>
      <c r="S544" s="25">
        <v>25.307349242721294</v>
      </c>
      <c r="T544" s="28">
        <v>41.230257689110559</v>
      </c>
      <c r="U544" s="25">
        <v>-4.4262295081967225E-2</v>
      </c>
      <c r="V544" s="28">
        <v>-0.13533834586466167</v>
      </c>
      <c r="W544" s="28">
        <v>1.0437158469945356</v>
      </c>
      <c r="X544" s="28" t="e">
        <v>#N/A</v>
      </c>
      <c r="Y544" s="28">
        <v>10.215294822174057</v>
      </c>
      <c r="Z544" s="28">
        <v>10.011330457056022</v>
      </c>
      <c r="AA544" s="28">
        <v>253100000</v>
      </c>
      <c r="AB544" s="28">
        <v>253100000</v>
      </c>
      <c r="AC544" s="28" t="e">
        <v>#N/A</v>
      </c>
      <c r="AD544" s="30">
        <v>107100000</v>
      </c>
      <c r="AE544" s="36">
        <v>0</v>
      </c>
      <c r="AF544" s="66" t="e">
        <f ca="1">_xll.BDP($H544,AF$1)/1000000</f>
        <v>#NAME?</v>
      </c>
      <c r="AG544" s="66" t="e">
        <f ca="1">_xll.BDP($H544,AG$1)</f>
        <v>#NAME?</v>
      </c>
      <c r="AH544" s="67" t="e">
        <f ca="1">_xll.BDP($H544,AH$1)</f>
        <v>#NAME?</v>
      </c>
      <c r="AI544" s="67" t="e">
        <f ca="1">_xll.BDP($H544,AI$1)</f>
        <v>#NAME?</v>
      </c>
      <c r="AJ544" s="67" t="e">
        <f ca="1">_xll.BDP($H544,AJ$1)</f>
        <v>#NAME?</v>
      </c>
      <c r="AK544" s="67" t="e">
        <f ca="1">_xll.BDP($H544,AK$1)</f>
        <v>#NAME?</v>
      </c>
      <c r="AL544" s="67" t="e">
        <f ca="1">_xll.BDP($H544,AL$1)</f>
        <v>#NAME?</v>
      </c>
      <c r="AM544" s="34" t="e">
        <f ca="1">_xll.BDP($H544,AM$1)</f>
        <v>#NAME?</v>
      </c>
      <c r="AN544" s="34" t="e">
        <f ca="1">_xll.BDP($H544,AN$1)</f>
        <v>#NAME?</v>
      </c>
      <c r="AO544" s="34" t="e">
        <f ca="1">_xll.BDP($H544,AO$1)</f>
        <v>#NAME?</v>
      </c>
      <c r="AP544" s="34" t="e">
        <f ca="1">_xll.BDP($H544,AP$1)</f>
        <v>#NAME?</v>
      </c>
      <c r="AQ544" s="129">
        <v>0.12437040000000001</v>
      </c>
      <c r="AR544" s="129">
        <v>0.1869199</v>
      </c>
      <c r="AS544" s="129">
        <v>6.2737609999999999E-2</v>
      </c>
      <c r="AT544" s="63" t="s">
        <v>3637</v>
      </c>
      <c r="AU544" s="63" t="s">
        <v>3637</v>
      </c>
      <c r="AV544" t="str">
        <f t="shared" si="199"/>
        <v>11/11/1997</v>
      </c>
      <c r="AW544" s="67">
        <v>1.9194313700165229</v>
      </c>
      <c r="AX544" s="60">
        <f t="shared" si="200"/>
        <v>1.9194313700165229</v>
      </c>
      <c r="AY544" s="60">
        <f t="shared" si="201"/>
        <v>0</v>
      </c>
      <c r="AZ544" s="60">
        <f t="shared" si="202"/>
        <v>1.9194313700165229</v>
      </c>
      <c r="BA544" s="67">
        <v>76.537321493212673</v>
      </c>
      <c r="BB544" s="60">
        <v>0</v>
      </c>
      <c r="BC544" s="67">
        <v>76.537321493212673</v>
      </c>
      <c r="BD544" s="60" t="e">
        <f ca="1">_xll.BDP($H544,BD$1)</f>
        <v>#NAME?</v>
      </c>
      <c r="BE544" s="60" t="e">
        <f t="shared" ca="1" si="203"/>
        <v>#NAME?</v>
      </c>
      <c r="BF544" s="63">
        <v>88.9</v>
      </c>
      <c r="BG544" s="63">
        <v>114.5</v>
      </c>
      <c r="BH544" s="63">
        <v>144.5</v>
      </c>
      <c r="BI544" s="63">
        <v>93.253</v>
      </c>
      <c r="BJ544" s="63">
        <v>82.356999999999999</v>
      </c>
      <c r="BK544" s="63">
        <v>117.629</v>
      </c>
      <c r="BL544" s="45">
        <f t="shared" ca="1" si="204"/>
        <v>0</v>
      </c>
      <c r="BM544" s="45">
        <f t="shared" ca="1" si="205"/>
        <v>0</v>
      </c>
      <c r="BN544" s="45">
        <f t="shared" ca="1" si="206"/>
        <v>0</v>
      </c>
      <c r="BO544" s="45">
        <f t="shared" ca="1" si="207"/>
        <v>0</v>
      </c>
      <c r="BP544" s="45">
        <f t="shared" ca="1" si="208"/>
        <v>0</v>
      </c>
      <c r="BQ544" s="45">
        <f t="shared" ca="1" si="209"/>
        <v>0</v>
      </c>
      <c r="BR544" s="29">
        <f t="shared" ca="1" si="210"/>
        <v>0</v>
      </c>
      <c r="CI544" s="125">
        <f t="shared" si="198"/>
        <v>0.32595976120254522</v>
      </c>
      <c r="CJ544">
        <f t="shared" si="191"/>
        <v>0</v>
      </c>
      <c r="CK544">
        <f t="shared" si="192"/>
        <v>0</v>
      </c>
      <c r="CL544">
        <f t="shared" si="193"/>
        <v>0</v>
      </c>
      <c r="CM544">
        <f t="shared" si="194"/>
        <v>0</v>
      </c>
      <c r="CN544">
        <f t="shared" si="195"/>
        <v>1</v>
      </c>
      <c r="CO544">
        <f t="shared" si="196"/>
        <v>0</v>
      </c>
      <c r="CP544">
        <f t="shared" si="197"/>
        <v>0</v>
      </c>
      <c r="CR544" t="e">
        <f ca="1">_xll.BDP($H544,CR$1)</f>
        <v>#NAME?</v>
      </c>
      <c r="CS544" t="e">
        <f ca="1">_xll.BDP($H544,CS$1)</f>
        <v>#NAME?</v>
      </c>
      <c r="CT544" s="121" t="e">
        <f ca="1">_xll.BDP($H544,CT$1)</f>
        <v>#NAME?</v>
      </c>
      <c r="CU544" s="122" t="e">
        <f ca="1">_xll.BDP($H544,CU$1)</f>
        <v>#NAME?</v>
      </c>
      <c r="CV544" s="122" t="e">
        <f ca="1">_xll.BDP($H544,CV$1)</f>
        <v>#NAME?</v>
      </c>
      <c r="CW544" s="122" t="e">
        <f ca="1">_xll.BDP($H544,CW$1)</f>
        <v>#NAME?</v>
      </c>
      <c r="CX544" s="34"/>
      <c r="CY544" s="34"/>
      <c r="CZ544" s="34"/>
      <c r="DA544" s="34"/>
      <c r="DB544" s="129"/>
      <c r="DC544" s="129"/>
      <c r="DD544" s="129"/>
      <c r="DE544" s="63"/>
      <c r="DF544" s="63"/>
      <c r="DH544" s="67"/>
      <c r="DI544" s="60"/>
      <c r="DJ544" s="60"/>
      <c r="DK544" s="60"/>
      <c r="DL544" s="67"/>
      <c r="DM544" s="60"/>
      <c r="DN544" s="67"/>
      <c r="DO544" s="60"/>
      <c r="DP544" s="63"/>
      <c r="DQ544" s="63"/>
      <c r="DR544" s="63"/>
      <c r="DS544" s="63"/>
      <c r="DT544" s="63"/>
      <c r="DU544" s="63"/>
      <c r="DV544" s="45"/>
      <c r="DW544" s="45"/>
      <c r="DX544" s="45"/>
      <c r="DY544" s="45"/>
      <c r="DZ544" s="45"/>
      <c r="EA544" s="45"/>
      <c r="EB544" s="29"/>
      <c r="EC544" s="45"/>
      <c r="ED544" s="29"/>
    </row>
    <row r="545" spans="1:134" hidden="1" x14ac:dyDescent="0.3">
      <c r="A545" t="str">
        <f t="shared" si="211"/>
        <v>14A</v>
      </c>
      <c r="B545">
        <v>14</v>
      </c>
      <c r="C545" s="31" t="s">
        <v>3295</v>
      </c>
      <c r="D545" s="31">
        <v>11</v>
      </c>
      <c r="E545" s="31">
        <v>4</v>
      </c>
      <c r="F545" s="33">
        <v>0.12</v>
      </c>
      <c r="G545" s="31" t="s">
        <v>2416</v>
      </c>
      <c r="H545" s="24" t="s">
        <v>1679</v>
      </c>
      <c r="I545" s="24">
        <v>1500</v>
      </c>
      <c r="J545" s="25" t="str">
        <f t="shared" si="190"/>
        <v>1500SPT LN Equity</v>
      </c>
      <c r="K545" s="25" t="s">
        <v>1680</v>
      </c>
      <c r="L545" s="25">
        <v>1.0699669943308403</v>
      </c>
      <c r="M545" s="25">
        <v>1.2293868921775899</v>
      </c>
      <c r="N545" s="25">
        <v>0.37222587461668077</v>
      </c>
      <c r="O545" s="25">
        <v>0.41879726323370542</v>
      </c>
      <c r="P545" s="26">
        <v>23.877118644067796</v>
      </c>
      <c r="Q545" s="27">
        <v>21.216889253704853</v>
      </c>
      <c r="R545" s="27">
        <v>21.891092363317629</v>
      </c>
      <c r="S545" s="25">
        <v>21.897185468223952</v>
      </c>
      <c r="T545" s="28">
        <v>23.02880658436214</v>
      </c>
      <c r="U545" s="25">
        <v>-0.35905783224818077</v>
      </c>
      <c r="V545" s="28">
        <v>-1.3756419662509172</v>
      </c>
      <c r="W545" s="28">
        <v>0.65957748475825895</v>
      </c>
      <c r="X545" s="28">
        <v>4.5248868778280542E-2</v>
      </c>
      <c r="Y545" s="28">
        <v>5.9840290470110613</v>
      </c>
      <c r="Z545" s="28">
        <v>28.278088102495747</v>
      </c>
      <c r="AA545" s="28">
        <v>94600000</v>
      </c>
      <c r="AB545" s="28">
        <v>277700000</v>
      </c>
      <c r="AC545" s="28">
        <v>8900000</v>
      </c>
      <c r="AD545" s="30">
        <v>118300000</v>
      </c>
      <c r="AE545" s="36">
        <v>7.5232459847844463E-2</v>
      </c>
      <c r="AF545" s="66" t="e">
        <f ca="1">_xll.BDP($H545,AF$1)/1000000</f>
        <v>#NAME?</v>
      </c>
      <c r="AG545" s="66" t="e">
        <f ca="1">_xll.BDP($H545,AG$1)</f>
        <v>#NAME?</v>
      </c>
      <c r="AH545" s="67" t="e">
        <f ca="1">_xll.BDP($H545,AH$1)</f>
        <v>#NAME?</v>
      </c>
      <c r="AI545" s="67" t="e">
        <f ca="1">_xll.BDP($H545,AI$1)</f>
        <v>#NAME?</v>
      </c>
      <c r="AJ545" s="67" t="e">
        <f ca="1">_xll.BDP($H545,AJ$1)</f>
        <v>#NAME?</v>
      </c>
      <c r="AK545" s="67" t="e">
        <f ca="1">_xll.BDP($H545,AK$1)</f>
        <v>#NAME?</v>
      </c>
      <c r="AL545" s="67" t="e">
        <f ca="1">_xll.BDP($H545,AL$1)</f>
        <v>#NAME?</v>
      </c>
      <c r="AM545" s="34" t="e">
        <f ca="1">_xll.BDP($H545,AM$1)</f>
        <v>#NAME?</v>
      </c>
      <c r="AN545" s="34" t="e">
        <f ca="1">_xll.BDP($H545,AN$1)</f>
        <v>#NAME?</v>
      </c>
      <c r="AO545" s="34" t="e">
        <f ca="1">_xll.BDP($H545,AO$1)</f>
        <v>#NAME?</v>
      </c>
      <c r="AP545" s="34" t="e">
        <f ca="1">_xll.BDP($H545,AP$1)</f>
        <v>#NAME?</v>
      </c>
      <c r="AQ545" s="129">
        <v>0.13798940000000001</v>
      </c>
      <c r="AR545" s="129">
        <v>3.7927710000000003E-2</v>
      </c>
      <c r="AS545" s="129">
        <v>0.1264074</v>
      </c>
      <c r="AT545" s="63" t="s">
        <v>3998</v>
      </c>
      <c r="AU545" s="63" t="s">
        <v>3317</v>
      </c>
      <c r="AV545" t="str">
        <f t="shared" si="199"/>
        <v>#N/A N/A</v>
      </c>
      <c r="AW545" s="67">
        <v>3.7093917364491134</v>
      </c>
      <c r="AX545" s="60">
        <f t="shared" si="200"/>
        <v>3.7093917364491134</v>
      </c>
      <c r="AY545" s="60">
        <f t="shared" si="201"/>
        <v>0</v>
      </c>
      <c r="AZ545" s="60">
        <f t="shared" si="202"/>
        <v>3.7093917364491134</v>
      </c>
      <c r="BA545" s="67">
        <v>14.276914653343335</v>
      </c>
      <c r="BB545" s="60">
        <v>0</v>
      </c>
      <c r="BC545" s="67" t="s">
        <v>3317</v>
      </c>
      <c r="BD545" s="60" t="e">
        <f ca="1">_xll.BDP($H545,BD$1)</f>
        <v>#NAME?</v>
      </c>
      <c r="BE545" s="60" t="e">
        <f t="shared" ca="1" si="203"/>
        <v>#NAME?</v>
      </c>
      <c r="BF545" s="63">
        <v>92.225000000000009</v>
      </c>
      <c r="BG545" s="63">
        <v>99.233000000000004</v>
      </c>
      <c r="BH545" s="63">
        <v>107.667</v>
      </c>
      <c r="BI545" s="63">
        <v>73.028999999999996</v>
      </c>
      <c r="BJ545" s="63">
        <v>93.234999999999999</v>
      </c>
      <c r="BK545" s="63">
        <v>95.619</v>
      </c>
      <c r="BL545" s="45">
        <f t="shared" ca="1" si="204"/>
        <v>0</v>
      </c>
      <c r="BM545" s="45">
        <f t="shared" ca="1" si="205"/>
        <v>0</v>
      </c>
      <c r="BN545" s="45">
        <f t="shared" ca="1" si="206"/>
        <v>0</v>
      </c>
      <c r="BO545" s="45">
        <f t="shared" ca="1" si="207"/>
        <v>0</v>
      </c>
      <c r="BP545" s="45">
        <f t="shared" ca="1" si="208"/>
        <v>0</v>
      </c>
      <c r="BQ545" s="45">
        <f t="shared" ca="1" si="209"/>
        <v>0</v>
      </c>
      <c r="BR545" s="29">
        <f t="shared" ca="1" si="210"/>
        <v>0</v>
      </c>
      <c r="CI545" s="125">
        <f t="shared" si="198"/>
        <v>1.0699669943308403</v>
      </c>
      <c r="CJ545">
        <f t="shared" si="191"/>
        <v>0</v>
      </c>
      <c r="CK545">
        <f t="shared" si="192"/>
        <v>0</v>
      </c>
      <c r="CL545">
        <f t="shared" si="193"/>
        <v>0</v>
      </c>
      <c r="CM545">
        <f t="shared" si="194"/>
        <v>0</v>
      </c>
      <c r="CN545">
        <f t="shared" si="195"/>
        <v>0</v>
      </c>
      <c r="CO545">
        <f t="shared" si="196"/>
        <v>0</v>
      </c>
      <c r="CP545">
        <f t="shared" si="197"/>
        <v>1</v>
      </c>
      <c r="CR545" t="e">
        <f ca="1">_xll.BDP($H545,CR$1)</f>
        <v>#NAME?</v>
      </c>
      <c r="CS545" t="e">
        <f ca="1">_xll.BDP($H545,CS$1)</f>
        <v>#NAME?</v>
      </c>
      <c r="CT545" s="121" t="e">
        <f ca="1">_xll.BDP($H545,CT$1)</f>
        <v>#NAME?</v>
      </c>
      <c r="CU545" s="122" t="e">
        <f ca="1">_xll.BDP($H545,CU$1)</f>
        <v>#NAME?</v>
      </c>
      <c r="CV545" s="122" t="e">
        <f ca="1">_xll.BDP($H545,CV$1)</f>
        <v>#NAME?</v>
      </c>
      <c r="CW545" s="122" t="e">
        <f ca="1">_xll.BDP($H545,CW$1)</f>
        <v>#NAME?</v>
      </c>
      <c r="CX545" s="34"/>
      <c r="CY545" s="34"/>
      <c r="CZ545" s="34"/>
      <c r="DA545" s="34"/>
      <c r="DB545" s="129"/>
      <c r="DC545" s="129"/>
      <c r="DD545" s="129"/>
      <c r="DE545" s="63"/>
      <c r="DF545" s="63"/>
      <c r="DH545" s="67"/>
      <c r="DI545" s="60"/>
      <c r="DJ545" s="60"/>
      <c r="DK545" s="60"/>
      <c r="DL545" s="67"/>
      <c r="DM545" s="60"/>
      <c r="DN545" s="67"/>
      <c r="DO545" s="60"/>
      <c r="DP545" s="63"/>
      <c r="DQ545" s="63"/>
      <c r="DR545" s="63"/>
      <c r="DS545" s="63"/>
      <c r="DT545" s="63"/>
      <c r="DU545" s="63"/>
      <c r="DV545" s="45"/>
      <c r="DW545" s="45"/>
      <c r="DX545" s="45"/>
      <c r="DY545" s="45"/>
      <c r="DZ545" s="45"/>
      <c r="EA545" s="45"/>
      <c r="EB545" s="29"/>
      <c r="EC545" s="45"/>
      <c r="ED545" s="29"/>
    </row>
    <row r="546" spans="1:134" hidden="1" x14ac:dyDescent="0.3">
      <c r="A546" t="str">
        <f t="shared" si="211"/>
        <v>14A</v>
      </c>
      <c r="B546">
        <v>14</v>
      </c>
      <c r="C546" s="31" t="s">
        <v>3295</v>
      </c>
      <c r="D546" s="31">
        <v>11</v>
      </c>
      <c r="E546" s="31">
        <v>9</v>
      </c>
      <c r="F546" s="33" t="s">
        <v>2437</v>
      </c>
      <c r="G546" s="31"/>
      <c r="H546" s="24" t="s">
        <v>196</v>
      </c>
      <c r="I546" s="24">
        <v>1501</v>
      </c>
      <c r="J546" s="25" t="str">
        <f t="shared" si="190"/>
        <v>1501PFE US Equity</v>
      </c>
      <c r="K546" s="25" t="s">
        <v>851</v>
      </c>
      <c r="L546" s="25">
        <v>0.45932259429143568</v>
      </c>
      <c r="M546" s="25">
        <v>0.6268342782022841</v>
      </c>
      <c r="N546" s="25">
        <v>0.21456875517975912</v>
      </c>
      <c r="O546" s="25">
        <v>0.33989129466274615</v>
      </c>
      <c r="P546" s="26">
        <v>25.411005299438177</v>
      </c>
      <c r="Q546" s="27">
        <v>23.108396574878004</v>
      </c>
      <c r="R546" s="27">
        <v>31.682434090351425</v>
      </c>
      <c r="S546" s="25">
        <v>42.79140032072452</v>
      </c>
      <c r="T546" s="28">
        <v>43.747632811721317</v>
      </c>
      <c r="U546" s="25">
        <v>0.11044740913411173</v>
      </c>
      <c r="V546" s="28">
        <v>0.4273710772865158</v>
      </c>
      <c r="W546" s="28">
        <v>0.51752148330666559</v>
      </c>
      <c r="X546" s="28">
        <v>3.440878190125933E-2</v>
      </c>
      <c r="Y546" s="28">
        <v>17.706399823187844</v>
      </c>
      <c r="Z546" s="28">
        <v>7.1898967870885233</v>
      </c>
      <c r="AA546" s="28">
        <v>60855000000</v>
      </c>
      <c r="AB546" s="28">
        <v>112230000000</v>
      </c>
      <c r="AC546" s="28">
        <v>891000000</v>
      </c>
      <c r="AD546" s="30">
        <v>23938000000</v>
      </c>
      <c r="AE546" s="36">
        <v>3.7221154649511236E-2</v>
      </c>
      <c r="AF546" s="66" t="e">
        <f ca="1">_xll.BDP($H546,AF$1)/1000000</f>
        <v>#NAME?</v>
      </c>
      <c r="AG546" s="66" t="e">
        <f ca="1">_xll.BDP($H546,AG$1)</f>
        <v>#NAME?</v>
      </c>
      <c r="AH546" s="67" t="e">
        <f ca="1">_xll.BDP($H546,AH$1)</f>
        <v>#NAME?</v>
      </c>
      <c r="AI546" s="67" t="e">
        <f ca="1">_xll.BDP($H546,AI$1)</f>
        <v>#NAME?</v>
      </c>
      <c r="AJ546" s="67" t="e">
        <f ca="1">_xll.BDP($H546,AJ$1)</f>
        <v>#NAME?</v>
      </c>
      <c r="AK546" s="67" t="e">
        <f ca="1">_xll.BDP($H546,AK$1)</f>
        <v>#NAME?</v>
      </c>
      <c r="AL546" s="67" t="e">
        <f ca="1">_xll.BDP($H546,AL$1)</f>
        <v>#NAME?</v>
      </c>
      <c r="AM546" s="34" t="e">
        <f ca="1">_xll.BDP($H546,AM$1)</f>
        <v>#NAME?</v>
      </c>
      <c r="AN546" s="34" t="e">
        <f ca="1">_xll.BDP($H546,AN$1)</f>
        <v>#NAME?</v>
      </c>
      <c r="AO546" s="34" t="e">
        <f ca="1">_xll.BDP($H546,AO$1)</f>
        <v>#NAME?</v>
      </c>
      <c r="AP546" s="34" t="e">
        <f ca="1">_xll.BDP($H546,AP$1)</f>
        <v>#NAME?</v>
      </c>
      <c r="AQ546" s="129">
        <v>5.0219360000000005E-2</v>
      </c>
      <c r="AR546" s="129">
        <v>8.0493629999999997E-2</v>
      </c>
      <c r="AS546" s="129">
        <v>5.0086890000000002E-2</v>
      </c>
      <c r="AT546" s="63" t="s">
        <v>3998</v>
      </c>
      <c r="AU546" s="63" t="s">
        <v>3638</v>
      </c>
      <c r="AV546" t="str">
        <f t="shared" si="199"/>
        <v>22/06/1942</v>
      </c>
      <c r="AW546" s="67">
        <v>4.4074173224802076</v>
      </c>
      <c r="AX546" s="60">
        <f t="shared" si="200"/>
        <v>4.4074173224802076</v>
      </c>
      <c r="AY546" s="60">
        <f t="shared" si="201"/>
        <v>1.2712339512168405</v>
      </c>
      <c r="AZ546" s="60">
        <f t="shared" si="202"/>
        <v>5.6786512736970476</v>
      </c>
      <c r="BA546" s="67">
        <v>25.430591217527493</v>
      </c>
      <c r="BB546" s="60">
        <v>7.3349602703484251</v>
      </c>
      <c r="BC546" s="67">
        <v>32.765551487875918</v>
      </c>
      <c r="BD546" s="60" t="e">
        <f ca="1">_xll.BDP($H546,BD$1)</f>
        <v>#NAME?</v>
      </c>
      <c r="BE546" s="60" t="e">
        <f t="shared" ca="1" si="203"/>
        <v>#NAME?</v>
      </c>
      <c r="BF546" s="63">
        <v>18987.761999999999</v>
      </c>
      <c r="BG546" s="63">
        <v>19328.913</v>
      </c>
      <c r="BH546" s="63">
        <v>20078.238000000001</v>
      </c>
      <c r="BI546" s="63">
        <v>15490.64</v>
      </c>
      <c r="BJ546" s="63">
        <v>17029.773000000001</v>
      </c>
      <c r="BK546" s="63">
        <v>19654.988000000001</v>
      </c>
      <c r="BL546" s="45">
        <f t="shared" ca="1" si="204"/>
        <v>0</v>
      </c>
      <c r="BM546" s="45">
        <f t="shared" ca="1" si="205"/>
        <v>0</v>
      </c>
      <c r="BN546" s="45">
        <f t="shared" ca="1" si="206"/>
        <v>0</v>
      </c>
      <c r="BO546" s="45">
        <f t="shared" ca="1" si="207"/>
        <v>0</v>
      </c>
      <c r="BP546" s="45">
        <f t="shared" ca="1" si="208"/>
        <v>0</v>
      </c>
      <c r="BQ546" s="45">
        <f t="shared" ca="1" si="209"/>
        <v>0</v>
      </c>
      <c r="BR546" s="29">
        <f t="shared" ca="1" si="210"/>
        <v>0</v>
      </c>
      <c r="CI546" s="125">
        <f t="shared" si="198"/>
        <v>0.45932259429143568</v>
      </c>
      <c r="CJ546">
        <f t="shared" si="191"/>
        <v>0</v>
      </c>
      <c r="CK546">
        <f t="shared" si="192"/>
        <v>0</v>
      </c>
      <c r="CL546">
        <f t="shared" si="193"/>
        <v>0</v>
      </c>
      <c r="CM546">
        <f t="shared" si="194"/>
        <v>0</v>
      </c>
      <c r="CN546">
        <f t="shared" si="195"/>
        <v>0</v>
      </c>
      <c r="CO546">
        <f t="shared" si="196"/>
        <v>1</v>
      </c>
      <c r="CP546">
        <f t="shared" si="197"/>
        <v>0</v>
      </c>
      <c r="CR546" t="e">
        <f ca="1">_xll.BDP($H546,CR$1)</f>
        <v>#NAME?</v>
      </c>
      <c r="CS546" t="e">
        <f ca="1">_xll.BDP($H546,CS$1)</f>
        <v>#NAME?</v>
      </c>
      <c r="CT546" s="121" t="e">
        <f ca="1">_xll.BDP($H546,CT$1)</f>
        <v>#NAME?</v>
      </c>
      <c r="CU546" s="122" t="e">
        <f ca="1">_xll.BDP($H546,CU$1)</f>
        <v>#NAME?</v>
      </c>
      <c r="CV546" s="122" t="e">
        <f ca="1">_xll.BDP($H546,CV$1)</f>
        <v>#NAME?</v>
      </c>
      <c r="CW546" s="122" t="e">
        <f ca="1">_xll.BDP($H546,CW$1)</f>
        <v>#NAME?</v>
      </c>
      <c r="CX546" s="34"/>
      <c r="CY546" s="34"/>
      <c r="CZ546" s="34"/>
      <c r="DA546" s="34"/>
      <c r="DB546" s="129"/>
      <c r="DC546" s="129"/>
      <c r="DD546" s="129"/>
      <c r="DE546" s="63"/>
      <c r="DF546" s="63"/>
      <c r="DH546" s="67"/>
      <c r="DI546" s="60"/>
      <c r="DJ546" s="60"/>
      <c r="DK546" s="60"/>
      <c r="DL546" s="67"/>
      <c r="DM546" s="60"/>
      <c r="DN546" s="67"/>
      <c r="DO546" s="60"/>
      <c r="DP546" s="63"/>
      <c r="DQ546" s="63"/>
      <c r="DR546" s="63"/>
      <c r="DS546" s="63"/>
      <c r="DT546" s="63"/>
      <c r="DU546" s="63"/>
      <c r="DV546" s="45"/>
      <c r="DW546" s="45"/>
      <c r="DX546" s="45"/>
      <c r="DY546" s="45"/>
      <c r="DZ546" s="45"/>
      <c r="EA546" s="45"/>
      <c r="EB546" s="29"/>
      <c r="EC546" s="45"/>
      <c r="ED546" s="29"/>
    </row>
    <row r="547" spans="1:134" hidden="1" x14ac:dyDescent="0.3">
      <c r="A547" t="str">
        <f t="shared" si="211"/>
        <v>14A</v>
      </c>
      <c r="B547">
        <v>14</v>
      </c>
      <c r="C547" s="31" t="s">
        <v>3295</v>
      </c>
      <c r="D547" s="31">
        <v>11</v>
      </c>
      <c r="E547" s="31">
        <v>4</v>
      </c>
      <c r="F547" s="33">
        <v>0.15</v>
      </c>
      <c r="G547" s="31" t="s">
        <v>3031</v>
      </c>
      <c r="H547" s="24" t="s">
        <v>2242</v>
      </c>
      <c r="I547" s="24">
        <v>1502</v>
      </c>
      <c r="J547" s="25" t="str">
        <f t="shared" si="190"/>
        <v>1502LEHN SW Equity</v>
      </c>
      <c r="K547" s="25" t="s">
        <v>2243</v>
      </c>
      <c r="L547" s="25">
        <v>0.49016190975284035</v>
      </c>
      <c r="M547" s="25">
        <v>0.4155984778027883</v>
      </c>
      <c r="N547" s="25">
        <v>0.47908642818968544</v>
      </c>
      <c r="O547" s="25">
        <v>0.41024037608657088</v>
      </c>
      <c r="P547" s="26">
        <v>47.082018121826891</v>
      </c>
      <c r="Q547" s="27">
        <v>39.680945672637627</v>
      </c>
      <c r="R547" s="27">
        <v>45.002075686395145</v>
      </c>
      <c r="S547" s="25">
        <v>25.288354923994753</v>
      </c>
      <c r="T547" s="28">
        <v>26.354866494401378</v>
      </c>
      <c r="U547" s="25">
        <v>0.15972729261206975</v>
      </c>
      <c r="V547" s="28">
        <v>0.48558610871764135</v>
      </c>
      <c r="W547" s="28">
        <v>0.53017062387024283</v>
      </c>
      <c r="X547" s="28">
        <v>2.094482627475483E-2</v>
      </c>
      <c r="Y547" s="28">
        <v>6.6272781356617525</v>
      </c>
      <c r="Z547" s="28">
        <v>6.7219385431285472</v>
      </c>
      <c r="AA547" s="28">
        <v>222573000</v>
      </c>
      <c r="AB547" s="28">
        <v>225480000</v>
      </c>
      <c r="AC547" s="28">
        <v>0</v>
      </c>
      <c r="AD547" s="30">
        <v>86036000</v>
      </c>
      <c r="AE547" s="36">
        <v>0</v>
      </c>
      <c r="AF547" s="66" t="e">
        <f ca="1">_xll.BDP($H547,AF$1)/1000000</f>
        <v>#NAME?</v>
      </c>
      <c r="AG547" s="66" t="e">
        <f ca="1">_xll.BDP($H547,AG$1)</f>
        <v>#NAME?</v>
      </c>
      <c r="AH547" s="67" t="e">
        <f ca="1">_xll.BDP($H547,AH$1)</f>
        <v>#NAME?</v>
      </c>
      <c r="AI547" s="67" t="e">
        <f ca="1">_xll.BDP($H547,AI$1)</f>
        <v>#NAME?</v>
      </c>
      <c r="AJ547" s="67" t="e">
        <f ca="1">_xll.BDP($H547,AJ$1)</f>
        <v>#NAME?</v>
      </c>
      <c r="AK547" s="67" t="e">
        <f ca="1">_xll.BDP($H547,AK$1)</f>
        <v>#NAME?</v>
      </c>
      <c r="AL547" s="67" t="e">
        <f ca="1">_xll.BDP($H547,AL$1)</f>
        <v>#NAME?</v>
      </c>
      <c r="AM547" s="34" t="e">
        <f ca="1">_xll.BDP($H547,AM$1)</f>
        <v>#NAME?</v>
      </c>
      <c r="AN547" s="34" t="e">
        <f ca="1">_xll.BDP($H547,AN$1)</f>
        <v>#NAME?</v>
      </c>
      <c r="AO547" s="34" t="e">
        <f ca="1">_xll.BDP($H547,AO$1)</f>
        <v>#NAME?</v>
      </c>
      <c r="AP547" s="34" t="e">
        <f ca="1">_xll.BDP($H547,AP$1)</f>
        <v>#NAME?</v>
      </c>
      <c r="AQ547" s="129">
        <v>0.24332429999999999</v>
      </c>
      <c r="AR547" s="129">
        <v>0.19360579999999999</v>
      </c>
      <c r="AS547" s="129">
        <v>8.4606879999999995E-2</v>
      </c>
      <c r="AT547" s="63" t="s">
        <v>3998</v>
      </c>
      <c r="AU547" s="63" t="s">
        <v>3317</v>
      </c>
      <c r="AV547" t="str">
        <f t="shared" si="199"/>
        <v>#N/A N/A</v>
      </c>
      <c r="AW547" s="67">
        <v>2.5181598062953996</v>
      </c>
      <c r="AX547" s="60">
        <f t="shared" si="200"/>
        <v>2.5181598062953996</v>
      </c>
      <c r="AY547" s="60">
        <f t="shared" si="201"/>
        <v>0</v>
      </c>
      <c r="AZ547" s="60">
        <f t="shared" si="202"/>
        <v>2.5181598062953996</v>
      </c>
      <c r="BA547" s="67">
        <v>78.360971611170314</v>
      </c>
      <c r="BB547" s="60">
        <v>0</v>
      </c>
      <c r="BC547" s="67" t="s">
        <v>3317</v>
      </c>
      <c r="BD547" s="60" t="e">
        <f ca="1">_xll.BDP($H547,BD$1)</f>
        <v>#NAME?</v>
      </c>
      <c r="BE547" s="60" t="e">
        <f t="shared" ca="1" si="203"/>
        <v>#NAME?</v>
      </c>
      <c r="BF547" s="63">
        <v>76.825000000000003</v>
      </c>
      <c r="BG547" s="63">
        <v>84.55</v>
      </c>
      <c r="BH547" s="63">
        <v>92.65</v>
      </c>
      <c r="BI547" s="63">
        <v>66.766999999999996</v>
      </c>
      <c r="BJ547" s="63">
        <v>73.281999999999996</v>
      </c>
      <c r="BK547" s="63">
        <v>78.332999999999998</v>
      </c>
      <c r="BL547" s="45">
        <f t="shared" ca="1" si="204"/>
        <v>0</v>
      </c>
      <c r="BM547" s="45">
        <f t="shared" ca="1" si="205"/>
        <v>0</v>
      </c>
      <c r="BN547" s="45">
        <f t="shared" ca="1" si="206"/>
        <v>0</v>
      </c>
      <c r="BO547" s="45">
        <f t="shared" ca="1" si="207"/>
        <v>0</v>
      </c>
      <c r="BP547" s="45">
        <f t="shared" ca="1" si="208"/>
        <v>0</v>
      </c>
      <c r="BQ547" s="45">
        <f t="shared" ca="1" si="209"/>
        <v>0</v>
      </c>
      <c r="BR547" s="29">
        <f t="shared" ca="1" si="210"/>
        <v>0</v>
      </c>
      <c r="CI547" s="125">
        <f t="shared" si="198"/>
        <v>0.49016190975284035</v>
      </c>
      <c r="CJ547">
        <f t="shared" si="191"/>
        <v>0</v>
      </c>
      <c r="CK547">
        <f t="shared" si="192"/>
        <v>0</v>
      </c>
      <c r="CL547">
        <f t="shared" si="193"/>
        <v>0</v>
      </c>
      <c r="CM547">
        <f t="shared" si="194"/>
        <v>0</v>
      </c>
      <c r="CN547">
        <f t="shared" si="195"/>
        <v>0</v>
      </c>
      <c r="CO547">
        <f t="shared" si="196"/>
        <v>1</v>
      </c>
      <c r="CP547">
        <f t="shared" si="197"/>
        <v>0</v>
      </c>
      <c r="CR547" t="e">
        <f ca="1">_xll.BDP($H547,CR$1)</f>
        <v>#NAME?</v>
      </c>
      <c r="CS547" t="e">
        <f ca="1">_xll.BDP($H547,CS$1)</f>
        <v>#NAME?</v>
      </c>
      <c r="CT547" s="121" t="e">
        <f ca="1">_xll.BDP($H547,CT$1)</f>
        <v>#NAME?</v>
      </c>
      <c r="CU547" s="122" t="e">
        <f ca="1">_xll.BDP($H547,CU$1)</f>
        <v>#NAME?</v>
      </c>
      <c r="CV547" s="122" t="e">
        <f ca="1">_xll.BDP($H547,CV$1)</f>
        <v>#NAME?</v>
      </c>
      <c r="CW547" s="122" t="e">
        <f ca="1">_xll.BDP($H547,CW$1)</f>
        <v>#NAME?</v>
      </c>
      <c r="CX547" s="34"/>
      <c r="CY547" s="34"/>
      <c r="CZ547" s="34"/>
      <c r="DA547" s="34"/>
      <c r="DB547" s="129"/>
      <c r="DC547" s="129"/>
      <c r="DD547" s="129"/>
      <c r="DE547" s="63"/>
      <c r="DF547" s="63"/>
      <c r="DH547" s="67"/>
      <c r="DI547" s="60"/>
      <c r="DJ547" s="60"/>
      <c r="DK547" s="60"/>
      <c r="DL547" s="67"/>
      <c r="DM547" s="60"/>
      <c r="DN547" s="67"/>
      <c r="DO547" s="60"/>
      <c r="DP547" s="63"/>
      <c r="DQ547" s="63"/>
      <c r="DR547" s="63"/>
      <c r="DS547" s="63"/>
      <c r="DT547" s="63"/>
      <c r="DU547" s="63"/>
      <c r="DV547" s="45"/>
      <c r="DW547" s="45"/>
      <c r="DX547" s="45"/>
      <c r="DY547" s="45"/>
      <c r="DZ547" s="45"/>
      <c r="EA547" s="45"/>
      <c r="EB547" s="29"/>
      <c r="EC547" s="45"/>
      <c r="ED547" s="29"/>
    </row>
    <row r="548" spans="1:134" hidden="1" x14ac:dyDescent="0.3">
      <c r="A548" t="str">
        <f t="shared" si="211"/>
        <v>14A</v>
      </c>
      <c r="B548">
        <v>14</v>
      </c>
      <c r="C548" s="31" t="s">
        <v>3295</v>
      </c>
      <c r="D548" s="31">
        <v>11</v>
      </c>
      <c r="E548" s="31">
        <v>6</v>
      </c>
      <c r="F548" s="33" t="s">
        <v>2368</v>
      </c>
      <c r="G548" s="31" t="s">
        <v>2426</v>
      </c>
      <c r="H548" s="24" t="s">
        <v>230</v>
      </c>
      <c r="I548" s="24">
        <v>1503</v>
      </c>
      <c r="J548" s="25" t="str">
        <f t="shared" ref="J548:J611" si="212">I548&amp;H548</f>
        <v>1503KTB US Equity</v>
      </c>
      <c r="K548" s="25" t="s">
        <v>893</v>
      </c>
      <c r="L548" s="25">
        <v>0.40787771893429359</v>
      </c>
      <c r="M548" s="25">
        <v>0.44319139182050132</v>
      </c>
      <c r="N548" s="25">
        <v>0.31653849131322187</v>
      </c>
      <c r="O548" s="25">
        <v>0.3541065567404143</v>
      </c>
      <c r="P548" s="26">
        <v>32.386827704977712</v>
      </c>
      <c r="Q548" s="27">
        <v>24.806595955922695</v>
      </c>
      <c r="R548" s="27">
        <v>95.568685376661747</v>
      </c>
      <c r="S548" s="25">
        <v>15.086974687339026</v>
      </c>
      <c r="T548" s="28">
        <v>16.456781903776026</v>
      </c>
      <c r="U548" s="25">
        <v>0.59200329783924566</v>
      </c>
      <c r="V548" s="28">
        <v>2.23478345585912</v>
      </c>
      <c r="W548" s="28">
        <v>0.18209629039225589</v>
      </c>
      <c r="X548" s="28">
        <v>4.123419701534925E-2</v>
      </c>
      <c r="Y548" s="28" t="e">
        <v>#N/A</v>
      </c>
      <c r="Z548" s="28" t="e">
        <v>#N/A</v>
      </c>
      <c r="AA548" s="28">
        <v>833254000</v>
      </c>
      <c r="AB548" s="28">
        <v>1042881000</v>
      </c>
      <c r="AC548" s="28">
        <v>17163000</v>
      </c>
      <c r="AD548" s="30">
        <v>-3870000</v>
      </c>
      <c r="AE548" s="36">
        <v>-4.434883720930233</v>
      </c>
      <c r="AF548" s="66" t="e">
        <f ca="1">_xll.BDP($H548,AF$1)/1000000</f>
        <v>#NAME?</v>
      </c>
      <c r="AG548" s="66" t="e">
        <f ca="1">_xll.BDP($H548,AG$1)</f>
        <v>#NAME?</v>
      </c>
      <c r="AH548" s="67" t="e">
        <f ca="1">_xll.BDP($H548,AH$1)</f>
        <v>#NAME?</v>
      </c>
      <c r="AI548" s="67" t="e">
        <f ca="1">_xll.BDP($H548,AI$1)</f>
        <v>#NAME?</v>
      </c>
      <c r="AJ548" s="67" t="e">
        <f ca="1">_xll.BDP($H548,AJ$1)</f>
        <v>#NAME?</v>
      </c>
      <c r="AK548" s="67" t="e">
        <f ca="1">_xll.BDP($H548,AK$1)</f>
        <v>#NAME?</v>
      </c>
      <c r="AL548" s="67" t="e">
        <f ca="1">_xll.BDP($H548,AL$1)</f>
        <v>#NAME?</v>
      </c>
      <c r="AM548" s="34" t="e">
        <f ca="1">_xll.BDP($H548,AM$1)</f>
        <v>#NAME?</v>
      </c>
      <c r="AN548" s="34" t="e">
        <f ca="1">_xll.BDP($H548,AN$1)</f>
        <v>#NAME?</v>
      </c>
      <c r="AO548" s="34" t="e">
        <f ca="1">_xll.BDP($H548,AO$1)</f>
        <v>#NAME?</v>
      </c>
      <c r="AP548" s="34" t="e">
        <f ca="1">_xll.BDP($H548,AP$1)</f>
        <v>#NAME?</v>
      </c>
      <c r="AQ548" s="129" t="e">
        <v>#VALUE!</v>
      </c>
      <c r="AR548" s="129" t="e">
        <v>#VALUE!</v>
      </c>
      <c r="AS548" s="129" t="e">
        <v>#VALUE!</v>
      </c>
      <c r="AT548" s="63" t="s">
        <v>4101</v>
      </c>
      <c r="AU548" s="63" t="s">
        <v>3317</v>
      </c>
      <c r="AV548" t="str">
        <f t="shared" si="199"/>
        <v>09/05/2019</v>
      </c>
      <c r="AW548" s="67">
        <v>4.5454544438557187</v>
      </c>
      <c r="AX548" s="60">
        <f t="shared" si="200"/>
        <v>4.5454544438557187</v>
      </c>
      <c r="AY548" s="60">
        <f t="shared" si="201"/>
        <v>7.7136741170775668E-16</v>
      </c>
      <c r="AZ548" s="60">
        <f t="shared" si="202"/>
        <v>4.5454544438557196</v>
      </c>
      <c r="BA548" s="67">
        <v>41.870314804455063</v>
      </c>
      <c r="BB548" s="60">
        <v>7.1054273576010019E-15</v>
      </c>
      <c r="BC548" s="67">
        <v>41.87031480445507</v>
      </c>
      <c r="BD548" s="60" t="e">
        <f ca="1">_xll.BDP($H548,BD$1)</f>
        <v>#NAME?</v>
      </c>
      <c r="BE548" s="60" t="e">
        <f t="shared" ca="1" si="203"/>
        <v>#NAME?</v>
      </c>
      <c r="BF548" s="63">
        <v>253.429</v>
      </c>
      <c r="BG548" s="63">
        <v>275.286</v>
      </c>
      <c r="BH548" s="63">
        <v>280</v>
      </c>
      <c r="BI548" s="63">
        <v>308.90100000000001</v>
      </c>
      <c r="BJ548" s="63">
        <v>193.988</v>
      </c>
      <c r="BK548" s="63">
        <v>142.08500000000001</v>
      </c>
      <c r="BL548" s="45">
        <f t="shared" ca="1" si="204"/>
        <v>0</v>
      </c>
      <c r="BM548" s="45">
        <f t="shared" ca="1" si="205"/>
        <v>0</v>
      </c>
      <c r="BN548" s="45">
        <f t="shared" ca="1" si="206"/>
        <v>0</v>
      </c>
      <c r="BO548" s="45">
        <f t="shared" ca="1" si="207"/>
        <v>0</v>
      </c>
      <c r="BP548" s="45">
        <f t="shared" ca="1" si="208"/>
        <v>0</v>
      </c>
      <c r="BQ548" s="45">
        <f t="shared" ca="1" si="209"/>
        <v>0</v>
      </c>
      <c r="BR548" s="29">
        <f t="shared" ca="1" si="210"/>
        <v>0</v>
      </c>
      <c r="CI548" s="125">
        <f t="shared" si="198"/>
        <v>0.40787771893429359</v>
      </c>
      <c r="CJ548">
        <f t="shared" ref="CJ548:CJ611" si="213">IF(AND(M548&lt;0,AA548&gt;0),1,0)</f>
        <v>0</v>
      </c>
      <c r="CK548">
        <f t="shared" ref="CK548:CK611" si="214">IF(AND(CJ548=0,CI548&lt;0.1,CI548&gt;0),1,0)</f>
        <v>0</v>
      </c>
      <c r="CL548">
        <f t="shared" ref="CL548:CL611" si="215">IF(AND(CK548=0,CI548&lt;0.2,CI548&gt;0.1),1,0)</f>
        <v>0</v>
      </c>
      <c r="CM548">
        <f t="shared" ref="CM548:CM611" si="216">IF(AND(CL548=0,CI548&lt;0.3,CI548&gt;0.2),1,0)</f>
        <v>0</v>
      </c>
      <c r="CN548">
        <f t="shared" ref="CN548:CN611" si="217">IF(AND(CM548=0,CI548&lt;0.4,CI548&gt;0.3),1,0)</f>
        <v>0</v>
      </c>
      <c r="CO548">
        <f t="shared" ref="CO548:CO611" si="218">IF(AND(CN548=0,CI548&lt;0.5,CI548&gt;0.4),1,0)</f>
        <v>1</v>
      </c>
      <c r="CP548">
        <f t="shared" ref="CP548:CP611" si="219">IF(AND(CJ548=0,CK548=0,CL548=0,CM548=0,CN548=0,CO548=0),1,0)</f>
        <v>0</v>
      </c>
      <c r="CR548" t="e">
        <f ca="1">_xll.BDP($H548,CR$1)</f>
        <v>#NAME?</v>
      </c>
      <c r="CS548" t="e">
        <f ca="1">_xll.BDP($H548,CS$1)</f>
        <v>#NAME?</v>
      </c>
      <c r="CT548" s="121" t="e">
        <f ca="1">_xll.BDP($H548,CT$1)</f>
        <v>#NAME?</v>
      </c>
      <c r="CU548" s="122" t="e">
        <f ca="1">_xll.BDP($H548,CU$1)</f>
        <v>#NAME?</v>
      </c>
      <c r="CV548" s="122" t="e">
        <f ca="1">_xll.BDP($H548,CV$1)</f>
        <v>#NAME?</v>
      </c>
      <c r="CW548" s="122" t="e">
        <f ca="1">_xll.BDP($H548,CW$1)</f>
        <v>#NAME?</v>
      </c>
      <c r="CX548" s="34"/>
      <c r="CY548" s="34"/>
      <c r="CZ548" s="34"/>
      <c r="DA548" s="34"/>
      <c r="DB548" s="129"/>
      <c r="DC548" s="129"/>
      <c r="DD548" s="129"/>
      <c r="DE548" s="63"/>
      <c r="DF548" s="63"/>
      <c r="DH548" s="67"/>
      <c r="DI548" s="60"/>
      <c r="DJ548" s="60"/>
      <c r="DK548" s="60"/>
      <c r="DL548" s="67"/>
      <c r="DM548" s="60"/>
      <c r="DN548" s="67"/>
      <c r="DO548" s="60"/>
      <c r="DP548" s="63"/>
      <c r="DQ548" s="63"/>
      <c r="DR548" s="63"/>
      <c r="DS548" s="63"/>
      <c r="DT548" s="63"/>
      <c r="DU548" s="63"/>
      <c r="DV548" s="45"/>
      <c r="DW548" s="45"/>
      <c r="DX548" s="45"/>
      <c r="DY548" s="45"/>
      <c r="DZ548" s="45"/>
      <c r="EA548" s="45"/>
      <c r="EB548" s="29"/>
      <c r="EC548" s="45"/>
      <c r="ED548" s="29"/>
    </row>
    <row r="549" spans="1:134" hidden="1" x14ac:dyDescent="0.3">
      <c r="A549" t="str">
        <f t="shared" si="211"/>
        <v>14A</v>
      </c>
      <c r="B549">
        <v>14</v>
      </c>
      <c r="C549" s="31" t="s">
        <v>3295</v>
      </c>
      <c r="D549" s="31">
        <v>11</v>
      </c>
      <c r="E549" s="31">
        <v>2</v>
      </c>
      <c r="F549" s="33" t="s">
        <v>2368</v>
      </c>
      <c r="G549" s="31" t="s">
        <v>2470</v>
      </c>
      <c r="H549" s="24" t="s">
        <v>168</v>
      </c>
      <c r="I549" s="24">
        <v>1504</v>
      </c>
      <c r="J549" s="25" t="str">
        <f t="shared" si="212"/>
        <v>1504WMG US Equity</v>
      </c>
      <c r="K549" s="25" t="s">
        <v>816</v>
      </c>
      <c r="L549" s="25">
        <v>0.53640756853461546</v>
      </c>
      <c r="M549" s="25">
        <v>0.39773404889683961</v>
      </c>
      <c r="N549" s="25">
        <v>0.13321553474424128</v>
      </c>
      <c r="O549" s="25">
        <v>0.18543230469835975</v>
      </c>
      <c r="P549" s="26">
        <v>15.013981501398149</v>
      </c>
      <c r="Q549" s="27">
        <v>11.266946531169696</v>
      </c>
      <c r="R549" s="27">
        <v>209.35960591133008</v>
      </c>
      <c r="S549" s="25">
        <v>13.948900804990515</v>
      </c>
      <c r="T549" s="28">
        <v>17.891535732387229</v>
      </c>
      <c r="U549" s="25">
        <v>0.60710743801652889</v>
      </c>
      <c r="V549" s="28">
        <v>3.4650943396226417</v>
      </c>
      <c r="W549" s="28">
        <v>3.3208489388264671E-2</v>
      </c>
      <c r="X549" s="28" t="e">
        <v>#N/A</v>
      </c>
      <c r="Y549" s="28">
        <v>8.8518430452288044</v>
      </c>
      <c r="Z549" s="28" t="e">
        <v>#N/A</v>
      </c>
      <c r="AA549" s="28">
        <v>1677000000</v>
      </c>
      <c r="AB549" s="28">
        <v>3597000000</v>
      </c>
      <c r="AC549" s="28">
        <v>45000000</v>
      </c>
      <c r="AD549" s="30">
        <v>772000000</v>
      </c>
      <c r="AE549" s="36">
        <v>5.8290155440414507E-2</v>
      </c>
      <c r="AF549" s="66" t="e">
        <f ca="1">_xll.BDP($H549,AF$1)/1000000</f>
        <v>#NAME?</v>
      </c>
      <c r="AG549" s="66" t="e">
        <f ca="1">_xll.BDP($H549,AG$1)</f>
        <v>#NAME?</v>
      </c>
      <c r="AH549" s="67" t="e">
        <f ca="1">_xll.BDP($H549,AH$1)</f>
        <v>#NAME?</v>
      </c>
      <c r="AI549" s="67" t="e">
        <f ca="1">_xll.BDP($H549,AI$1)</f>
        <v>#NAME?</v>
      </c>
      <c r="AJ549" s="67" t="e">
        <f ca="1">_xll.BDP($H549,AJ$1)</f>
        <v>#NAME?</v>
      </c>
      <c r="AK549" s="67" t="e">
        <f ca="1">_xll.BDP($H549,AK$1)</f>
        <v>#NAME?</v>
      </c>
      <c r="AL549" s="67" t="e">
        <f ca="1">_xll.BDP($H549,AL$1)</f>
        <v>#NAME?</v>
      </c>
      <c r="AM549" s="34" t="e">
        <f ca="1">_xll.BDP($H549,AM$1)</f>
        <v>#NAME?</v>
      </c>
      <c r="AN549" s="34" t="e">
        <f ca="1">_xll.BDP($H549,AN$1)</f>
        <v>#NAME?</v>
      </c>
      <c r="AO549" s="34" t="e">
        <f ca="1">_xll.BDP($H549,AO$1)</f>
        <v>#NAME?</v>
      </c>
      <c r="AP549" s="34" t="e">
        <f ca="1">_xll.BDP($H549,AP$1)</f>
        <v>#NAME?</v>
      </c>
      <c r="AQ549" s="129" t="e">
        <v>#VALUE!</v>
      </c>
      <c r="AR549" s="129" t="e">
        <v>#VALUE!</v>
      </c>
      <c r="AS549" s="129" t="e">
        <v>#VALUE!</v>
      </c>
      <c r="AT549" s="63" t="s">
        <v>3639</v>
      </c>
      <c r="AU549" s="63" t="s">
        <v>3639</v>
      </c>
      <c r="AV549" t="str">
        <f t="shared" si="199"/>
        <v>03/06/2020</v>
      </c>
      <c r="AW549" s="67">
        <v>2.0214781607545333</v>
      </c>
      <c r="AX549" s="60">
        <f t="shared" si="200"/>
        <v>2.0214781607545333</v>
      </c>
      <c r="AY549" s="60">
        <f t="shared" si="201"/>
        <v>-2.3231999416462489E-16</v>
      </c>
      <c r="AZ549" s="60">
        <f t="shared" si="202"/>
        <v>2.0214781607545329</v>
      </c>
      <c r="BA549" s="67">
        <v>61.826216369651256</v>
      </c>
      <c r="BB549" s="60">
        <v>-7.1054273576010019E-15</v>
      </c>
      <c r="BC549" s="67">
        <v>61.826216369651249</v>
      </c>
      <c r="BD549" s="60" t="e">
        <f ca="1">_xll.BDP($H549,BD$1)</f>
        <v>#NAME?</v>
      </c>
      <c r="BE549" s="60" t="e">
        <f t="shared" ca="1" si="203"/>
        <v>#NAME?</v>
      </c>
      <c r="BF549" s="63">
        <v>412.05900000000003</v>
      </c>
      <c r="BG549" s="63">
        <v>599.11800000000005</v>
      </c>
      <c r="BH549" s="63">
        <v>698</v>
      </c>
      <c r="BI549" s="63">
        <v>492.78899999999999</v>
      </c>
      <c r="BJ549" s="63">
        <v>702.37300000000005</v>
      </c>
      <c r="BK549" s="63">
        <v>838.53399999999999</v>
      </c>
      <c r="BL549" s="45">
        <f t="shared" ca="1" si="204"/>
        <v>0</v>
      </c>
      <c r="BM549" s="45">
        <f t="shared" ca="1" si="205"/>
        <v>0</v>
      </c>
      <c r="BN549" s="45">
        <f t="shared" ca="1" si="206"/>
        <v>0</v>
      </c>
      <c r="BO549" s="45">
        <f t="shared" ca="1" si="207"/>
        <v>0</v>
      </c>
      <c r="BP549" s="45">
        <f t="shared" ca="1" si="208"/>
        <v>0</v>
      </c>
      <c r="BQ549" s="45">
        <f t="shared" ca="1" si="209"/>
        <v>0</v>
      </c>
      <c r="BR549" s="29">
        <f t="shared" ca="1" si="210"/>
        <v>0</v>
      </c>
      <c r="CI549" s="125">
        <f t="shared" si="198"/>
        <v>0.53640756853461546</v>
      </c>
      <c r="CJ549">
        <f t="shared" si="213"/>
        <v>0</v>
      </c>
      <c r="CK549">
        <f t="shared" si="214"/>
        <v>0</v>
      </c>
      <c r="CL549">
        <f t="shared" si="215"/>
        <v>0</v>
      </c>
      <c r="CM549">
        <f t="shared" si="216"/>
        <v>0</v>
      </c>
      <c r="CN549">
        <f t="shared" si="217"/>
        <v>0</v>
      </c>
      <c r="CO549">
        <f t="shared" si="218"/>
        <v>0</v>
      </c>
      <c r="CP549">
        <f t="shared" si="219"/>
        <v>1</v>
      </c>
      <c r="CR549" t="e">
        <f ca="1">_xll.BDP($H549,CR$1)</f>
        <v>#NAME?</v>
      </c>
      <c r="CS549" t="e">
        <f ca="1">_xll.BDP($H549,CS$1)</f>
        <v>#NAME?</v>
      </c>
      <c r="CT549" s="121" t="e">
        <f ca="1">_xll.BDP($H549,CT$1)</f>
        <v>#NAME?</v>
      </c>
      <c r="CU549" s="122" t="e">
        <f ca="1">_xll.BDP($H549,CU$1)</f>
        <v>#NAME?</v>
      </c>
      <c r="CV549" s="122" t="e">
        <f ca="1">_xll.BDP($H549,CV$1)</f>
        <v>#NAME?</v>
      </c>
      <c r="CW549" s="122" t="e">
        <f ca="1">_xll.BDP($H549,CW$1)</f>
        <v>#NAME?</v>
      </c>
      <c r="CX549" s="34"/>
      <c r="CY549" s="34"/>
      <c r="CZ549" s="34"/>
      <c r="DA549" s="34"/>
      <c r="DB549" s="129"/>
      <c r="DC549" s="129"/>
      <c r="DD549" s="129"/>
      <c r="DE549" s="63"/>
      <c r="DF549" s="63"/>
      <c r="DH549" s="67"/>
      <c r="DI549" s="60"/>
      <c r="DJ549" s="60"/>
      <c r="DK549" s="60"/>
      <c r="DL549" s="67"/>
      <c r="DM549" s="60"/>
      <c r="DN549" s="67"/>
      <c r="DO549" s="60"/>
      <c r="DP549" s="63"/>
      <c r="DQ549" s="63"/>
      <c r="DR549" s="63"/>
      <c r="DS549" s="63"/>
      <c r="DT549" s="63"/>
      <c r="DU549" s="63"/>
      <c r="DV549" s="45"/>
      <c r="DW549" s="45"/>
      <c r="DX549" s="45"/>
      <c r="DY549" s="45"/>
      <c r="DZ549" s="45"/>
      <c r="EA549" s="45"/>
      <c r="EB549" s="29"/>
      <c r="EC549" s="45"/>
      <c r="ED549" s="29"/>
    </row>
    <row r="550" spans="1:134" hidden="1" x14ac:dyDescent="0.3">
      <c r="A550" t="str">
        <f t="shared" si="211"/>
        <v>14A</v>
      </c>
      <c r="B550">
        <v>14</v>
      </c>
      <c r="C550" s="31" t="s">
        <v>3295</v>
      </c>
      <c r="D550" s="31">
        <v>11</v>
      </c>
      <c r="E550" s="31">
        <v>1</v>
      </c>
      <c r="F550" s="33" t="s">
        <v>2368</v>
      </c>
      <c r="G550" s="31" t="s">
        <v>2568</v>
      </c>
      <c r="H550" s="24" t="s">
        <v>1554</v>
      </c>
      <c r="I550" s="24">
        <v>1505</v>
      </c>
      <c r="J550" s="25" t="str">
        <f t="shared" si="212"/>
        <v>1505JDEP NA Equity</v>
      </c>
      <c r="K550" s="25" t="s">
        <v>1555</v>
      </c>
      <c r="L550" s="25">
        <v>0.33639195311392323</v>
      </c>
      <c r="M550" s="25">
        <v>0.39804772234273317</v>
      </c>
      <c r="N550" s="25">
        <v>7.2073991868246659E-2</v>
      </c>
      <c r="O550" s="25">
        <v>7.2759714512291837E-2</v>
      </c>
      <c r="P550" s="26">
        <v>5.4430742758818473</v>
      </c>
      <c r="Q550" s="27">
        <v>11.846397762556743</v>
      </c>
      <c r="R550" s="27">
        <v>6.9852774631936576</v>
      </c>
      <c r="S550" s="25">
        <v>21.654382743214292</v>
      </c>
      <c r="T550" s="28">
        <v>18.623481781376519</v>
      </c>
      <c r="U550" s="25">
        <v>0.38986354775828458</v>
      </c>
      <c r="V550" s="28">
        <v>2.9282576866764276</v>
      </c>
      <c r="W550" s="28">
        <v>0.49200035357553257</v>
      </c>
      <c r="X550" s="28">
        <v>1.7112945439903361E-2</v>
      </c>
      <c r="Y550" s="28">
        <v>4.7448168206676646</v>
      </c>
      <c r="Z550" s="28" t="e">
        <v>#N/A</v>
      </c>
      <c r="AA550" s="28">
        <v>2766000000</v>
      </c>
      <c r="AB550" s="28">
        <v>15132000000</v>
      </c>
      <c r="AC550" s="28">
        <v>37000000</v>
      </c>
      <c r="AD550" s="30">
        <v>1606000000</v>
      </c>
      <c r="AE550" s="36">
        <v>2.3038605230386051E-2</v>
      </c>
      <c r="AF550" s="66" t="e">
        <f ca="1">_xll.BDP($H550,AF$1)/1000000</f>
        <v>#NAME?</v>
      </c>
      <c r="AG550" s="66" t="e">
        <f ca="1">_xll.BDP($H550,AG$1)</f>
        <v>#NAME?</v>
      </c>
      <c r="AH550" s="67" t="e">
        <f ca="1">_xll.BDP($H550,AH$1)</f>
        <v>#NAME?</v>
      </c>
      <c r="AI550" s="67" t="e">
        <f ca="1">_xll.BDP($H550,AI$1)</f>
        <v>#NAME?</v>
      </c>
      <c r="AJ550" s="67" t="e">
        <f ca="1">_xll.BDP($H550,AJ$1)</f>
        <v>#NAME?</v>
      </c>
      <c r="AK550" s="67" t="e">
        <f ca="1">_xll.BDP($H550,AK$1)</f>
        <v>#NAME?</v>
      </c>
      <c r="AL550" s="67" t="e">
        <f ca="1">_xll.BDP($H550,AL$1)</f>
        <v>#NAME?</v>
      </c>
      <c r="AM550" s="34" t="e">
        <f ca="1">_xll.BDP($H550,AM$1)</f>
        <v>#NAME?</v>
      </c>
      <c r="AN550" s="34" t="e">
        <f ca="1">_xll.BDP($H550,AN$1)</f>
        <v>#NAME?</v>
      </c>
      <c r="AO550" s="34" t="e">
        <f ca="1">_xll.BDP($H550,AO$1)</f>
        <v>#NAME?</v>
      </c>
      <c r="AP550" s="34" t="e">
        <f ca="1">_xll.BDP($H550,AP$1)</f>
        <v>#NAME?</v>
      </c>
      <c r="AQ550" s="129" t="e">
        <v>#VALUE!</v>
      </c>
      <c r="AR550" s="129" t="e">
        <v>#VALUE!</v>
      </c>
      <c r="AS550" s="129" t="e">
        <v>#VALUE!</v>
      </c>
      <c r="AT550" s="63" t="s">
        <v>3640</v>
      </c>
      <c r="AU550" s="63" t="s">
        <v>3640</v>
      </c>
      <c r="AV550" t="str">
        <f t="shared" si="199"/>
        <v>29/05/2020</v>
      </c>
      <c r="AW550" s="67">
        <v>2.5603510902672677</v>
      </c>
      <c r="AX550" s="60">
        <f t="shared" si="200"/>
        <v>2.5603510902672677</v>
      </c>
      <c r="AY550" s="60">
        <f t="shared" si="201"/>
        <v>0</v>
      </c>
      <c r="AZ550" s="60">
        <f t="shared" si="202"/>
        <v>2.5603510902672677</v>
      </c>
      <c r="BA550" s="67">
        <v>38.183481035568143</v>
      </c>
      <c r="BB550" s="60">
        <v>0</v>
      </c>
      <c r="BC550" s="67">
        <v>38.183481035568143</v>
      </c>
      <c r="BD550" s="60" t="e">
        <f ca="1">_xll.BDP($H550,BD$1)</f>
        <v>#NAME?</v>
      </c>
      <c r="BE550" s="60" t="e">
        <f t="shared" ca="1" si="203"/>
        <v>#NAME?</v>
      </c>
      <c r="BF550" s="63">
        <v>861.42899999999997</v>
      </c>
      <c r="BG550" s="63">
        <v>926.42899999999997</v>
      </c>
      <c r="BH550" s="63">
        <v>998.38499999999999</v>
      </c>
      <c r="BI550" s="63">
        <v>735.654</v>
      </c>
      <c r="BJ550" s="63">
        <v>1027.9370000000001</v>
      </c>
      <c r="BK550" s="63">
        <v>1097.4839999999999</v>
      </c>
      <c r="BL550" s="45">
        <f t="shared" ca="1" si="204"/>
        <v>0</v>
      </c>
      <c r="BM550" s="45">
        <f t="shared" ca="1" si="205"/>
        <v>0</v>
      </c>
      <c r="BN550" s="45">
        <f t="shared" ca="1" si="206"/>
        <v>0</v>
      </c>
      <c r="BO550" s="45">
        <f t="shared" ca="1" si="207"/>
        <v>0</v>
      </c>
      <c r="BP550" s="45">
        <f t="shared" ca="1" si="208"/>
        <v>0</v>
      </c>
      <c r="BQ550" s="45">
        <f t="shared" ca="1" si="209"/>
        <v>0</v>
      </c>
      <c r="BR550" s="29">
        <f t="shared" ca="1" si="210"/>
        <v>0</v>
      </c>
      <c r="CI550" s="125">
        <f t="shared" si="198"/>
        <v>0.33639195311392323</v>
      </c>
      <c r="CJ550">
        <f t="shared" si="213"/>
        <v>0</v>
      </c>
      <c r="CK550">
        <f t="shared" si="214"/>
        <v>0</v>
      </c>
      <c r="CL550">
        <f t="shared" si="215"/>
        <v>0</v>
      </c>
      <c r="CM550">
        <f t="shared" si="216"/>
        <v>0</v>
      </c>
      <c r="CN550">
        <f t="shared" si="217"/>
        <v>1</v>
      </c>
      <c r="CO550">
        <f t="shared" si="218"/>
        <v>0</v>
      </c>
      <c r="CP550">
        <f t="shared" si="219"/>
        <v>0</v>
      </c>
      <c r="CR550" t="e">
        <f ca="1">_xll.BDP($H550,CR$1)</f>
        <v>#NAME?</v>
      </c>
      <c r="CS550" t="e">
        <f ca="1">_xll.BDP($H550,CS$1)</f>
        <v>#NAME?</v>
      </c>
      <c r="CT550" s="121" t="e">
        <f ca="1">_xll.BDP($H550,CT$1)</f>
        <v>#NAME?</v>
      </c>
      <c r="CU550" s="122" t="e">
        <f ca="1">_xll.BDP($H550,CU$1)</f>
        <v>#NAME?</v>
      </c>
      <c r="CV550" s="122" t="e">
        <f ca="1">_xll.BDP($H550,CV$1)</f>
        <v>#NAME?</v>
      </c>
      <c r="CW550" s="122" t="e">
        <f ca="1">_xll.BDP($H550,CW$1)</f>
        <v>#NAME?</v>
      </c>
      <c r="CX550" s="34"/>
      <c r="CY550" s="34"/>
      <c r="CZ550" s="34"/>
      <c r="DA550" s="34"/>
      <c r="DB550" s="129"/>
      <c r="DC550" s="129"/>
      <c r="DD550" s="129"/>
      <c r="DE550" s="63"/>
      <c r="DF550" s="63"/>
      <c r="DH550" s="67"/>
      <c r="DI550" s="60"/>
      <c r="DJ550" s="60"/>
      <c r="DK550" s="60"/>
      <c r="DL550" s="67"/>
      <c r="DM550" s="60"/>
      <c r="DN550" s="67"/>
      <c r="DO550" s="60"/>
      <c r="DP550" s="63"/>
      <c r="DQ550" s="63"/>
      <c r="DR550" s="63"/>
      <c r="DS550" s="63"/>
      <c r="DT550" s="63"/>
      <c r="DU550" s="63"/>
      <c r="DV550" s="45"/>
      <c r="DW550" s="45"/>
      <c r="DX550" s="45"/>
      <c r="DY550" s="45"/>
      <c r="DZ550" s="45"/>
      <c r="EA550" s="45"/>
      <c r="EB550" s="29"/>
      <c r="EC550" s="45"/>
      <c r="ED550" s="29"/>
    </row>
    <row r="551" spans="1:134" hidden="1" x14ac:dyDescent="0.3">
      <c r="A551" t="str">
        <f t="shared" si="211"/>
        <v>14A</v>
      </c>
      <c r="B551">
        <v>14</v>
      </c>
      <c r="C551" s="31" t="s">
        <v>3295</v>
      </c>
      <c r="D551" s="31">
        <v>11</v>
      </c>
      <c r="E551" s="31">
        <v>5</v>
      </c>
      <c r="F551" s="33">
        <v>0.11</v>
      </c>
      <c r="G551" s="31" t="s">
        <v>2828</v>
      </c>
      <c r="H551" s="24" t="s">
        <v>281</v>
      </c>
      <c r="I551" s="24">
        <v>1506</v>
      </c>
      <c r="J551" s="25" t="str">
        <f t="shared" si="212"/>
        <v>1506K US Equity</v>
      </c>
      <c r="K551" s="25" t="s">
        <v>959</v>
      </c>
      <c r="L551" s="25">
        <v>0.31688755024775883</v>
      </c>
      <c r="M551" s="25">
        <v>0.33716957381765872</v>
      </c>
      <c r="N551" s="25">
        <v>0.15570075939857791</v>
      </c>
      <c r="O551" s="25">
        <v>0.16671112296612431</v>
      </c>
      <c r="P551" s="26">
        <v>12.327412272025953</v>
      </c>
      <c r="Q551" s="27">
        <v>9.8422456283614199</v>
      </c>
      <c r="R551" s="27">
        <v>21.307506053268767</v>
      </c>
      <c r="S551" s="25">
        <v>16.720900592428489</v>
      </c>
      <c r="T551" s="28">
        <v>15.364022200457068</v>
      </c>
      <c r="U551" s="25">
        <v>0.54404945904173108</v>
      </c>
      <c r="V551" s="28">
        <v>3.4628627643876047</v>
      </c>
      <c r="W551" s="28">
        <v>0.24041867954911433</v>
      </c>
      <c r="X551" s="28">
        <v>3.2760254501150672E-2</v>
      </c>
      <c r="Y551" s="28">
        <v>3.8967313133926735</v>
      </c>
      <c r="Z551" s="28">
        <v>-10.007503081771386</v>
      </c>
      <c r="AA551" s="28">
        <v>5561000000</v>
      </c>
      <c r="AB551" s="28">
        <v>11247000000</v>
      </c>
      <c r="AC551" s="28">
        <v>149000000</v>
      </c>
      <c r="AD551" s="30">
        <v>1600000000</v>
      </c>
      <c r="AE551" s="36">
        <v>9.3124999999999999E-2</v>
      </c>
      <c r="AF551" s="66" t="e">
        <f ca="1">_xll.BDP($H551,AF$1)/1000000</f>
        <v>#NAME?</v>
      </c>
      <c r="AG551" s="66" t="e">
        <f ca="1">_xll.BDP($H551,AG$1)</f>
        <v>#NAME?</v>
      </c>
      <c r="AH551" s="67" t="e">
        <f ca="1">_xll.BDP($H551,AH$1)</f>
        <v>#NAME?</v>
      </c>
      <c r="AI551" s="67" t="e">
        <f ca="1">_xll.BDP($H551,AI$1)</f>
        <v>#NAME?</v>
      </c>
      <c r="AJ551" s="67" t="e">
        <f ca="1">_xll.BDP($H551,AJ$1)</f>
        <v>#NAME?</v>
      </c>
      <c r="AK551" s="67" t="e">
        <f ca="1">_xll.BDP($H551,AK$1)</f>
        <v>#NAME?</v>
      </c>
      <c r="AL551" s="67" t="e">
        <f ca="1">_xll.BDP($H551,AL$1)</f>
        <v>#NAME?</v>
      </c>
      <c r="AM551" s="34" t="e">
        <f ca="1">_xll.BDP($H551,AM$1)</f>
        <v>#NAME?</v>
      </c>
      <c r="AN551" s="34" t="e">
        <f ca="1">_xll.BDP($H551,AN$1)</f>
        <v>#NAME?</v>
      </c>
      <c r="AO551" s="34" t="e">
        <f ca="1">_xll.BDP($H551,AO$1)</f>
        <v>#NAME?</v>
      </c>
      <c r="AP551" s="34" t="e">
        <f ca="1">_xll.BDP($H551,AP$1)</f>
        <v>#NAME?</v>
      </c>
      <c r="AQ551" s="129">
        <v>6.516224000000001E-2</v>
      </c>
      <c r="AR551" s="129">
        <v>5.1605860000000003E-2</v>
      </c>
      <c r="AS551" s="129">
        <v>3.4401420000000002E-2</v>
      </c>
      <c r="AT551" s="63" t="s">
        <v>3998</v>
      </c>
      <c r="AU551" s="63" t="s">
        <v>3641</v>
      </c>
      <c r="AV551" t="str">
        <f t="shared" si="199"/>
        <v>09/01/1952</v>
      </c>
      <c r="AW551" s="67">
        <v>3.4942254887412276</v>
      </c>
      <c r="AX551" s="60">
        <f t="shared" si="200"/>
        <v>3.4942254887412276</v>
      </c>
      <c r="AY551" s="60">
        <f t="shared" si="201"/>
        <v>-1.2129990480253154</v>
      </c>
      <c r="AZ551" s="60">
        <f t="shared" si="202"/>
        <v>2.281226440715912</v>
      </c>
      <c r="BA551" s="67">
        <v>55.106353591160229</v>
      </c>
      <c r="BB551" s="60">
        <v>-19.129834254143653</v>
      </c>
      <c r="BC551" s="67">
        <v>35.976519337016576</v>
      </c>
      <c r="BD551" s="60" t="e">
        <f ca="1">_xll.BDP($H551,BD$1)</f>
        <v>#NAME?</v>
      </c>
      <c r="BE551" s="60" t="e">
        <f t="shared" ca="1" si="203"/>
        <v>#NAME?</v>
      </c>
      <c r="BF551" s="63">
        <v>1414.5</v>
      </c>
      <c r="BG551" s="63">
        <v>1475.25</v>
      </c>
      <c r="BH551" s="63">
        <v>1541.636</v>
      </c>
      <c r="BI551" s="63">
        <v>1066.42</v>
      </c>
      <c r="BJ551" s="63">
        <v>1245.308</v>
      </c>
      <c r="BK551" s="63">
        <v>1304.241</v>
      </c>
      <c r="BL551" s="45">
        <f t="shared" ca="1" si="204"/>
        <v>0</v>
      </c>
      <c r="BM551" s="45">
        <f t="shared" ca="1" si="205"/>
        <v>0</v>
      </c>
      <c r="BN551" s="45">
        <f t="shared" ca="1" si="206"/>
        <v>0</v>
      </c>
      <c r="BO551" s="45">
        <f t="shared" ca="1" si="207"/>
        <v>0</v>
      </c>
      <c r="BP551" s="45">
        <f t="shared" ca="1" si="208"/>
        <v>0</v>
      </c>
      <c r="BQ551" s="45">
        <f t="shared" ca="1" si="209"/>
        <v>0</v>
      </c>
      <c r="BR551" s="29">
        <f t="shared" ca="1" si="210"/>
        <v>0</v>
      </c>
      <c r="CI551" s="125">
        <f t="shared" si="198"/>
        <v>0.31688755024775883</v>
      </c>
      <c r="CJ551">
        <f t="shared" si="213"/>
        <v>0</v>
      </c>
      <c r="CK551">
        <f t="shared" si="214"/>
        <v>0</v>
      </c>
      <c r="CL551">
        <f t="shared" si="215"/>
        <v>0</v>
      </c>
      <c r="CM551">
        <f t="shared" si="216"/>
        <v>0</v>
      </c>
      <c r="CN551">
        <f t="shared" si="217"/>
        <v>1</v>
      </c>
      <c r="CO551">
        <f t="shared" si="218"/>
        <v>0</v>
      </c>
      <c r="CP551">
        <f t="shared" si="219"/>
        <v>0</v>
      </c>
      <c r="CR551" t="e">
        <f ca="1">_xll.BDP($H551,CR$1)</f>
        <v>#NAME?</v>
      </c>
      <c r="CS551" t="e">
        <f ca="1">_xll.BDP($H551,CS$1)</f>
        <v>#NAME?</v>
      </c>
      <c r="CT551" s="121" t="e">
        <f ca="1">_xll.BDP($H551,CT$1)</f>
        <v>#NAME?</v>
      </c>
      <c r="CU551" s="122" t="e">
        <f ca="1">_xll.BDP($H551,CU$1)</f>
        <v>#NAME?</v>
      </c>
      <c r="CV551" s="122" t="e">
        <f ca="1">_xll.BDP($H551,CV$1)</f>
        <v>#NAME?</v>
      </c>
      <c r="CW551" s="122" t="e">
        <f ca="1">_xll.BDP($H551,CW$1)</f>
        <v>#NAME?</v>
      </c>
      <c r="CX551" s="34"/>
      <c r="CY551" s="34"/>
      <c r="CZ551" s="34"/>
      <c r="DA551" s="34"/>
      <c r="DB551" s="129"/>
      <c r="DC551" s="129"/>
      <c r="DD551" s="129"/>
      <c r="DE551" s="63"/>
      <c r="DF551" s="63"/>
      <c r="DH551" s="67"/>
      <c r="DI551" s="60"/>
      <c r="DJ551" s="60"/>
      <c r="DK551" s="60"/>
      <c r="DL551" s="67"/>
      <c r="DM551" s="60"/>
      <c r="DN551" s="67"/>
      <c r="DO551" s="60"/>
      <c r="DP551" s="63"/>
      <c r="DQ551" s="63"/>
      <c r="DR551" s="63"/>
      <c r="DS551" s="63"/>
      <c r="DT551" s="63"/>
      <c r="DU551" s="63"/>
      <c r="DV551" s="45"/>
      <c r="DW551" s="45"/>
      <c r="DX551" s="45"/>
      <c r="DY551" s="45"/>
      <c r="DZ551" s="45"/>
      <c r="EA551" s="45"/>
      <c r="EB551" s="29"/>
      <c r="EC551" s="45"/>
      <c r="ED551" s="29"/>
    </row>
    <row r="552" spans="1:134" hidden="1" x14ac:dyDescent="0.3">
      <c r="A552" t="str">
        <f t="shared" si="211"/>
        <v>14A</v>
      </c>
      <c r="B552">
        <v>14</v>
      </c>
      <c r="C552" s="31" t="s">
        <v>3295</v>
      </c>
      <c r="D552" s="31">
        <v>11</v>
      </c>
      <c r="E552" s="31">
        <v>6</v>
      </c>
      <c r="F552" s="33">
        <v>0.13</v>
      </c>
      <c r="G552" s="31" t="s">
        <v>2375</v>
      </c>
      <c r="H552" s="24" t="s">
        <v>2013</v>
      </c>
      <c r="I552" s="24">
        <v>1507</v>
      </c>
      <c r="J552" s="25" t="str">
        <f t="shared" si="212"/>
        <v>1507BNR GR Equity</v>
      </c>
      <c r="K552" s="25" t="s">
        <v>2014</v>
      </c>
      <c r="L552" s="25">
        <v>0.3042729441094349</v>
      </c>
      <c r="M552" s="25">
        <v>0.3960452747852175</v>
      </c>
      <c r="N552" s="25">
        <v>0.15463067999082308</v>
      </c>
      <c r="O552" s="25">
        <v>0.21423723812334022</v>
      </c>
      <c r="P552" s="26">
        <v>17.433684675668999</v>
      </c>
      <c r="Q552" s="27">
        <v>12.348338024218103</v>
      </c>
      <c r="R552" s="27">
        <v>19.719253653746176</v>
      </c>
      <c r="S552" s="25">
        <v>8.2696778530215305</v>
      </c>
      <c r="T552" s="28">
        <v>9.5654501191499435</v>
      </c>
      <c r="U552" s="25">
        <v>0.28446841760346825</v>
      </c>
      <c r="V552" s="28">
        <v>1.2869604880551913</v>
      </c>
      <c r="W552" s="28">
        <v>0.40265066130740612</v>
      </c>
      <c r="X552" s="28">
        <v>3.8842710997442458E-2</v>
      </c>
      <c r="Y552" s="28">
        <v>11.669805649501566</v>
      </c>
      <c r="Z552" s="28">
        <v>18.132468871515961</v>
      </c>
      <c r="AA552" s="28">
        <v>3666500000</v>
      </c>
      <c r="AB552" s="28">
        <v>6778000000</v>
      </c>
      <c r="AC552" s="28" t="e">
        <v>#N/A</v>
      </c>
      <c r="AD552" s="30">
        <v>1320200000</v>
      </c>
      <c r="AE552" s="36">
        <v>0</v>
      </c>
      <c r="AF552" s="66" t="e">
        <f ca="1">_xll.BDP($H552,AF$1)/1000000</f>
        <v>#NAME?</v>
      </c>
      <c r="AG552" s="66" t="e">
        <f ca="1">_xll.BDP($H552,AG$1)</f>
        <v>#NAME?</v>
      </c>
      <c r="AH552" s="67" t="e">
        <f ca="1">_xll.BDP($H552,AH$1)</f>
        <v>#NAME?</v>
      </c>
      <c r="AI552" s="67" t="e">
        <f ca="1">_xll.BDP($H552,AI$1)</f>
        <v>#NAME?</v>
      </c>
      <c r="AJ552" s="67" t="e">
        <f ca="1">_xll.BDP($H552,AJ$1)</f>
        <v>#NAME?</v>
      </c>
      <c r="AK552" s="67" t="e">
        <f ca="1">_xll.BDP($H552,AK$1)</f>
        <v>#NAME?</v>
      </c>
      <c r="AL552" s="67" t="e">
        <f ca="1">_xll.BDP($H552,AL$1)</f>
        <v>#NAME?</v>
      </c>
      <c r="AM552" s="34" t="e">
        <f ca="1">_xll.BDP($H552,AM$1)</f>
        <v>#NAME?</v>
      </c>
      <c r="AN552" s="34" t="e">
        <f ca="1">_xll.BDP($H552,AN$1)</f>
        <v>#NAME?</v>
      </c>
      <c r="AO552" s="34" t="e">
        <f ca="1">_xll.BDP($H552,AO$1)</f>
        <v>#NAME?</v>
      </c>
      <c r="AP552" s="34" t="e">
        <f ca="1">_xll.BDP($H552,AP$1)</f>
        <v>#NAME?</v>
      </c>
      <c r="AQ552" s="129" t="e">
        <v>#VALUE!</v>
      </c>
      <c r="AR552" s="129">
        <v>0.101012</v>
      </c>
      <c r="AS552" s="129">
        <v>8.4460719999999989E-2</v>
      </c>
      <c r="AT552" s="63" t="s">
        <v>3642</v>
      </c>
      <c r="AU552" s="63" t="s">
        <v>3642</v>
      </c>
      <c r="AV552" t="str">
        <f t="shared" si="199"/>
        <v>29/03/2010</v>
      </c>
      <c r="AW552" s="67">
        <v>2.8595939376608523</v>
      </c>
      <c r="AX552" s="60">
        <f t="shared" si="200"/>
        <v>2.8595939376608523</v>
      </c>
      <c r="AY552" s="60">
        <f t="shared" si="201"/>
        <v>4.2917786473921525E-16</v>
      </c>
      <c r="AZ552" s="60">
        <f t="shared" si="202"/>
        <v>2.8595939376608528</v>
      </c>
      <c r="BA552" s="67">
        <v>23.671580789274589</v>
      </c>
      <c r="BB552" s="60">
        <v>3.5527136788005009E-15</v>
      </c>
      <c r="BC552" s="67">
        <v>23.671580789274593</v>
      </c>
      <c r="BD552" s="60" t="e">
        <f ca="1">_xll.BDP($H552,BD$1)</f>
        <v>#NAME?</v>
      </c>
      <c r="BE552" s="60" t="e">
        <f t="shared" ca="1" si="203"/>
        <v>#NAME?</v>
      </c>
      <c r="BF552" s="63">
        <v>829.5</v>
      </c>
      <c r="BG552" s="63">
        <v>874.06299999999999</v>
      </c>
      <c r="BH552" s="63">
        <v>931.41700000000003</v>
      </c>
      <c r="BI552" s="63">
        <v>1079.971</v>
      </c>
      <c r="BJ552" s="63">
        <v>1010.481</v>
      </c>
      <c r="BK552" s="63">
        <v>1086.569</v>
      </c>
      <c r="BL552" s="45">
        <f t="shared" ca="1" si="204"/>
        <v>0</v>
      </c>
      <c r="BM552" s="45">
        <f t="shared" ca="1" si="205"/>
        <v>0</v>
      </c>
      <c r="BN552" s="45">
        <f t="shared" ca="1" si="206"/>
        <v>0</v>
      </c>
      <c r="BO552" s="45">
        <f t="shared" ca="1" si="207"/>
        <v>0</v>
      </c>
      <c r="BP552" s="45">
        <f t="shared" ca="1" si="208"/>
        <v>0</v>
      </c>
      <c r="BQ552" s="45">
        <f t="shared" ca="1" si="209"/>
        <v>0</v>
      </c>
      <c r="BR552" s="29">
        <f t="shared" ca="1" si="210"/>
        <v>0</v>
      </c>
      <c r="CI552" s="125">
        <f t="shared" si="198"/>
        <v>0.3042729441094349</v>
      </c>
      <c r="CJ552">
        <f t="shared" si="213"/>
        <v>0</v>
      </c>
      <c r="CK552">
        <f t="shared" si="214"/>
        <v>0</v>
      </c>
      <c r="CL552">
        <f t="shared" si="215"/>
        <v>0</v>
      </c>
      <c r="CM552">
        <f t="shared" si="216"/>
        <v>0</v>
      </c>
      <c r="CN552">
        <f t="shared" si="217"/>
        <v>1</v>
      </c>
      <c r="CO552">
        <f t="shared" si="218"/>
        <v>0</v>
      </c>
      <c r="CP552">
        <f t="shared" si="219"/>
        <v>0</v>
      </c>
      <c r="CR552" t="e">
        <f ca="1">_xll.BDP($H552,CR$1)</f>
        <v>#NAME?</v>
      </c>
      <c r="CS552" t="e">
        <f ca="1">_xll.BDP($H552,CS$1)</f>
        <v>#NAME?</v>
      </c>
      <c r="CT552" s="121" t="e">
        <f ca="1">_xll.BDP($H552,CT$1)</f>
        <v>#NAME?</v>
      </c>
      <c r="CU552" s="122" t="e">
        <f ca="1">_xll.BDP($H552,CU$1)</f>
        <v>#NAME?</v>
      </c>
      <c r="CV552" s="122" t="e">
        <f ca="1">_xll.BDP($H552,CV$1)</f>
        <v>#NAME?</v>
      </c>
      <c r="CW552" s="122" t="e">
        <f ca="1">_xll.BDP($H552,CW$1)</f>
        <v>#NAME?</v>
      </c>
      <c r="CX552" s="34"/>
      <c r="CY552" s="34"/>
      <c r="CZ552" s="34"/>
      <c r="DA552" s="34"/>
      <c r="DB552" s="129"/>
      <c r="DC552" s="129"/>
      <c r="DD552" s="129"/>
      <c r="DE552" s="63"/>
      <c r="DF552" s="63"/>
      <c r="DH552" s="67"/>
      <c r="DI552" s="60"/>
      <c r="DJ552" s="60"/>
      <c r="DK552" s="60"/>
      <c r="DL552" s="67"/>
      <c r="DM552" s="60"/>
      <c r="DN552" s="67"/>
      <c r="DO552" s="60"/>
      <c r="DP552" s="63"/>
      <c r="DQ552" s="63"/>
      <c r="DR552" s="63"/>
      <c r="DS552" s="63"/>
      <c r="DT552" s="63"/>
      <c r="DU552" s="63"/>
      <c r="DV552" s="45"/>
      <c r="DW552" s="45"/>
      <c r="DX552" s="45"/>
      <c r="DY552" s="45"/>
      <c r="DZ552" s="45"/>
      <c r="EA552" s="45"/>
      <c r="EB552" s="29"/>
      <c r="EC552" s="45"/>
      <c r="ED552" s="29"/>
    </row>
    <row r="553" spans="1:134" hidden="1" x14ac:dyDescent="0.3">
      <c r="A553" t="str">
        <f t="shared" si="211"/>
        <v>14A</v>
      </c>
      <c r="B553">
        <v>14</v>
      </c>
      <c r="C553" s="31" t="s">
        <v>3295</v>
      </c>
      <c r="D553" s="31">
        <v>11</v>
      </c>
      <c r="E553" s="31">
        <v>8</v>
      </c>
      <c r="F553" s="33">
        <v>0.14000000000000001</v>
      </c>
      <c r="G553" s="31" t="s">
        <v>3132</v>
      </c>
      <c r="H553" s="24" t="s">
        <v>1573</v>
      </c>
      <c r="I553" s="24">
        <v>1508</v>
      </c>
      <c r="J553" s="25" t="str">
        <f t="shared" si="212"/>
        <v>1508AALB NA Equity</v>
      </c>
      <c r="K553" s="25" t="s">
        <v>1574</v>
      </c>
      <c r="L553" s="25">
        <v>0.17932769974911972</v>
      </c>
      <c r="M553" s="25">
        <v>0.18248776247769796</v>
      </c>
      <c r="N553" s="25">
        <v>0.11941120722672019</v>
      </c>
      <c r="O553" s="25">
        <v>0.12632612344427907</v>
      </c>
      <c r="P553" s="26">
        <v>13.402249088240644</v>
      </c>
      <c r="Q553" s="27">
        <v>9.4567730345020546</v>
      </c>
      <c r="R553" s="27">
        <v>14.129175946547884</v>
      </c>
      <c r="S553" s="25">
        <v>16.92255337751261</v>
      </c>
      <c r="T553" s="28">
        <v>18.173374613003094</v>
      </c>
      <c r="U553" s="25">
        <v>0.17382444657136681</v>
      </c>
      <c r="V553" s="28">
        <v>0.84968306670691218</v>
      </c>
      <c r="W553" s="28">
        <v>0.56109435485786208</v>
      </c>
      <c r="X553" s="28" t="e">
        <v>#N/A</v>
      </c>
      <c r="Y553" s="28">
        <v>4.3051901547985993</v>
      </c>
      <c r="Z553" s="28">
        <v>9.1943908187729573</v>
      </c>
      <c r="AA553" s="28">
        <v>2185900000</v>
      </c>
      <c r="AB553" s="28">
        <v>3157700000</v>
      </c>
      <c r="AC553" s="28" t="e">
        <v>#N/A</v>
      </c>
      <c r="AD553" s="30">
        <v>388489344.29000002</v>
      </c>
      <c r="AE553" s="36">
        <v>0</v>
      </c>
      <c r="AF553" s="66" t="e">
        <f ca="1">_xll.BDP($H553,AF$1)/1000000</f>
        <v>#NAME?</v>
      </c>
      <c r="AG553" s="66" t="e">
        <f ca="1">_xll.BDP($H553,AG$1)</f>
        <v>#NAME?</v>
      </c>
      <c r="AH553" s="67" t="e">
        <f ca="1">_xll.BDP($H553,AH$1)</f>
        <v>#NAME?</v>
      </c>
      <c r="AI553" s="67" t="e">
        <f ca="1">_xll.BDP($H553,AI$1)</f>
        <v>#NAME?</v>
      </c>
      <c r="AJ553" s="67" t="e">
        <f ca="1">_xll.BDP($H553,AJ$1)</f>
        <v>#NAME?</v>
      </c>
      <c r="AK553" s="67" t="e">
        <f ca="1">_xll.BDP($H553,AK$1)</f>
        <v>#NAME?</v>
      </c>
      <c r="AL553" s="67" t="e">
        <f ca="1">_xll.BDP($H553,AL$1)</f>
        <v>#NAME?</v>
      </c>
      <c r="AM553" s="34" t="e">
        <f ca="1">_xll.BDP($H553,AM$1)</f>
        <v>#NAME?</v>
      </c>
      <c r="AN553" s="34" t="e">
        <f ca="1">_xll.BDP($H553,AN$1)</f>
        <v>#NAME?</v>
      </c>
      <c r="AO553" s="34" t="e">
        <f ca="1">_xll.BDP($H553,AO$1)</f>
        <v>#NAME?</v>
      </c>
      <c r="AP553" s="34" t="e">
        <f ca="1">_xll.BDP($H553,AP$1)</f>
        <v>#NAME?</v>
      </c>
      <c r="AQ553" s="129">
        <v>0.1463188</v>
      </c>
      <c r="AR553" s="129">
        <v>0.1132001</v>
      </c>
      <c r="AS553" s="129">
        <v>8.4006710000000002E-3</v>
      </c>
      <c r="AT553" s="63" t="s">
        <v>3998</v>
      </c>
      <c r="AU553" s="63" t="s">
        <v>3643</v>
      </c>
      <c r="AV553" t="str">
        <f t="shared" si="199"/>
        <v>27/03/1987</v>
      </c>
      <c r="AW553" s="67">
        <v>2.766699935954922</v>
      </c>
      <c r="AX553" s="60">
        <f t="shared" si="200"/>
        <v>2.766699935954922</v>
      </c>
      <c r="AY553" s="60">
        <f t="shared" si="201"/>
        <v>-4.5262097054549995E-16</v>
      </c>
      <c r="AZ553" s="60">
        <f t="shared" si="202"/>
        <v>2.7666999359549216</v>
      </c>
      <c r="BA553" s="67">
        <v>43.432776416688043</v>
      </c>
      <c r="BB553" s="60">
        <v>-7.1054273576010019E-15</v>
      </c>
      <c r="BC553" s="67">
        <v>43.432776416688036</v>
      </c>
      <c r="BD553" s="60" t="e">
        <f ca="1">_xll.BDP($H553,BD$1)</f>
        <v>#NAME?</v>
      </c>
      <c r="BE553" s="60" t="e">
        <f t="shared" ca="1" si="203"/>
        <v>#NAME?</v>
      </c>
      <c r="BF553" s="63">
        <v>354.25</v>
      </c>
      <c r="BG553" s="63">
        <v>376.22199999999998</v>
      </c>
      <c r="BH553" s="63">
        <v>413.14300000000003</v>
      </c>
      <c r="BI553" s="63">
        <v>292.33300000000003</v>
      </c>
      <c r="BJ553" s="63">
        <v>325.33</v>
      </c>
      <c r="BK553" s="63">
        <v>367.96199999999999</v>
      </c>
      <c r="BL553" s="45">
        <f t="shared" ca="1" si="204"/>
        <v>0</v>
      </c>
      <c r="BM553" s="45">
        <f t="shared" ca="1" si="205"/>
        <v>0</v>
      </c>
      <c r="BN553" s="45">
        <f t="shared" ca="1" si="206"/>
        <v>0</v>
      </c>
      <c r="BO553" s="45">
        <f t="shared" ca="1" si="207"/>
        <v>0</v>
      </c>
      <c r="BP553" s="45">
        <f t="shared" ca="1" si="208"/>
        <v>0</v>
      </c>
      <c r="BQ553" s="45">
        <f t="shared" ca="1" si="209"/>
        <v>0</v>
      </c>
      <c r="BR553" s="29">
        <f t="shared" ca="1" si="210"/>
        <v>0</v>
      </c>
      <c r="CI553" s="125">
        <f t="shared" si="198"/>
        <v>0.17932769974911972</v>
      </c>
      <c r="CJ553">
        <f t="shared" si="213"/>
        <v>0</v>
      </c>
      <c r="CK553">
        <f t="shared" si="214"/>
        <v>0</v>
      </c>
      <c r="CL553">
        <f t="shared" si="215"/>
        <v>1</v>
      </c>
      <c r="CM553">
        <f t="shared" si="216"/>
        <v>0</v>
      </c>
      <c r="CN553">
        <f t="shared" si="217"/>
        <v>0</v>
      </c>
      <c r="CO553">
        <f t="shared" si="218"/>
        <v>0</v>
      </c>
      <c r="CP553">
        <f t="shared" si="219"/>
        <v>0</v>
      </c>
      <c r="CR553" t="e">
        <f ca="1">_xll.BDP($H553,CR$1)</f>
        <v>#NAME?</v>
      </c>
      <c r="CS553" t="e">
        <f ca="1">_xll.BDP($H553,CS$1)</f>
        <v>#NAME?</v>
      </c>
      <c r="CT553" s="121" t="e">
        <f ca="1">_xll.BDP($H553,CT$1)</f>
        <v>#NAME?</v>
      </c>
      <c r="CU553" s="122" t="e">
        <f ca="1">_xll.BDP($H553,CU$1)</f>
        <v>#NAME?</v>
      </c>
      <c r="CV553" s="122" t="e">
        <f ca="1">_xll.BDP($H553,CV$1)</f>
        <v>#NAME?</v>
      </c>
      <c r="CW553" s="122" t="e">
        <f ca="1">_xll.BDP($H553,CW$1)</f>
        <v>#NAME?</v>
      </c>
      <c r="CX553" s="34"/>
      <c r="CY553" s="34"/>
      <c r="CZ553" s="34"/>
      <c r="DA553" s="34"/>
      <c r="DB553" s="129"/>
      <c r="DC553" s="129"/>
      <c r="DD553" s="129"/>
      <c r="DE553" s="63"/>
      <c r="DF553" s="63"/>
      <c r="DH553" s="67"/>
      <c r="DI553" s="60"/>
      <c r="DJ553" s="60"/>
      <c r="DK553" s="60"/>
      <c r="DL553" s="67"/>
      <c r="DM553" s="60"/>
      <c r="DN553" s="67"/>
      <c r="DO553" s="60"/>
      <c r="DP553" s="63"/>
      <c r="DQ553" s="63"/>
      <c r="DR553" s="63"/>
      <c r="DS553" s="63"/>
      <c r="DT553" s="63"/>
      <c r="DU553" s="63"/>
      <c r="DV553" s="45"/>
      <c r="DW553" s="45"/>
      <c r="DX553" s="45"/>
      <c r="DY553" s="45"/>
      <c r="DZ553" s="45"/>
      <c r="EA553" s="45"/>
      <c r="EB553" s="29"/>
      <c r="EC553" s="45"/>
      <c r="ED553" s="29"/>
    </row>
    <row r="554" spans="1:134" hidden="1" x14ac:dyDescent="0.3">
      <c r="A554" t="str">
        <f t="shared" si="211"/>
        <v>14A</v>
      </c>
      <c r="B554">
        <v>14</v>
      </c>
      <c r="C554" s="31" t="s">
        <v>3295</v>
      </c>
      <c r="D554" s="31">
        <v>11</v>
      </c>
      <c r="E554" s="31">
        <v>4</v>
      </c>
      <c r="F554" s="33">
        <v>0.12</v>
      </c>
      <c r="G554" s="31" t="s">
        <v>3154</v>
      </c>
      <c r="H554" s="24" t="s">
        <v>92</v>
      </c>
      <c r="I554" s="24">
        <v>1509</v>
      </c>
      <c r="J554" s="25" t="str">
        <f t="shared" si="212"/>
        <v>1509EXPD US Equity</v>
      </c>
      <c r="K554" s="25" t="s">
        <v>714</v>
      </c>
      <c r="L554" s="25">
        <v>0.7853300331156452</v>
      </c>
      <c r="M554" s="25">
        <v>1.1474450011384065</v>
      </c>
      <c r="N554" s="25">
        <v>0.78119284750603413</v>
      </c>
      <c r="O554" s="25">
        <v>1.1417525466731004</v>
      </c>
      <c r="P554" s="26">
        <v>40.481600053165792</v>
      </c>
      <c r="Q554" s="27">
        <v>30.073271623904919</v>
      </c>
      <c r="R554" s="27">
        <v>35.399190422628457</v>
      </c>
      <c r="S554" s="25">
        <v>11.450510911075352</v>
      </c>
      <c r="T554" s="28">
        <v>11.654466061252334</v>
      </c>
      <c r="U554" s="25">
        <v>-0.34371686401923124</v>
      </c>
      <c r="V554" s="28">
        <v>-1.0777103339763654</v>
      </c>
      <c r="W554" s="28">
        <v>0.59077777967388001</v>
      </c>
      <c r="X554" s="28">
        <v>4.7808198654686128E-2</v>
      </c>
      <c r="Y554" s="28">
        <v>19.095484431047822</v>
      </c>
      <c r="Z554" s="28">
        <v>21.045655226643078</v>
      </c>
      <c r="AA554" s="28">
        <v>1589941999.9999998</v>
      </c>
      <c r="AB554" s="28">
        <v>1597868999.9999998</v>
      </c>
      <c r="AC554" s="28">
        <v>65282000</v>
      </c>
      <c r="AD554" s="30">
        <v>2262141000</v>
      </c>
      <c r="AE554" s="36">
        <v>2.8858501746796508E-2</v>
      </c>
      <c r="AF554" s="66" t="e">
        <f ca="1">_xll.BDP($H554,AF$1)/1000000</f>
        <v>#NAME?</v>
      </c>
      <c r="AG554" s="66" t="e">
        <f ca="1">_xll.BDP($H554,AG$1)</f>
        <v>#NAME?</v>
      </c>
      <c r="AH554" s="67" t="e">
        <f ca="1">_xll.BDP($H554,AH$1)</f>
        <v>#NAME?</v>
      </c>
      <c r="AI554" s="67" t="e">
        <f ca="1">_xll.BDP($H554,AI$1)</f>
        <v>#NAME?</v>
      </c>
      <c r="AJ554" s="67" t="e">
        <f ca="1">_xll.BDP($H554,AJ$1)</f>
        <v>#NAME?</v>
      </c>
      <c r="AK554" s="67" t="e">
        <f ca="1">_xll.BDP($H554,AK$1)</f>
        <v>#NAME?</v>
      </c>
      <c r="AL554" s="67" t="e">
        <f ca="1">_xll.BDP($H554,AL$1)</f>
        <v>#NAME?</v>
      </c>
      <c r="AM554" s="34" t="e">
        <f ca="1">_xll.BDP($H554,AM$1)</f>
        <v>#NAME?</v>
      </c>
      <c r="AN554" s="34" t="e">
        <f ca="1">_xll.BDP($H554,AN$1)</f>
        <v>#NAME?</v>
      </c>
      <c r="AO554" s="34" t="e">
        <f ca="1">_xll.BDP($H554,AO$1)</f>
        <v>#NAME?</v>
      </c>
      <c r="AP554" s="34" t="e">
        <f ca="1">_xll.BDP($H554,AP$1)</f>
        <v>#NAME?</v>
      </c>
      <c r="AQ554" s="129">
        <v>0.11450070000000001</v>
      </c>
      <c r="AR554" s="129">
        <v>0.1273907</v>
      </c>
      <c r="AS554" s="129">
        <v>0.13440580000000002</v>
      </c>
      <c r="AT554" s="63" t="s">
        <v>3998</v>
      </c>
      <c r="AU554" s="63" t="s">
        <v>3644</v>
      </c>
      <c r="AV554" t="str">
        <f t="shared" si="199"/>
        <v>01/09/1984</v>
      </c>
      <c r="AW554" s="67">
        <v>1.0932424900828872</v>
      </c>
      <c r="AX554" s="60">
        <f t="shared" si="200"/>
        <v>1.0932424900828872</v>
      </c>
      <c r="AY554" s="60">
        <f t="shared" si="201"/>
        <v>2.3706082156530366</v>
      </c>
      <c r="AZ554" s="60">
        <f t="shared" si="202"/>
        <v>3.4638507057359238</v>
      </c>
      <c r="BA554" s="67">
        <v>15.750637800676145</v>
      </c>
      <c r="BB554" s="60">
        <v>34.15398844333906</v>
      </c>
      <c r="BC554" s="67">
        <v>49.904626244015205</v>
      </c>
      <c r="BD554" s="60" t="e">
        <f ca="1">_xll.BDP($H554,BD$1)</f>
        <v>#NAME?</v>
      </c>
      <c r="BE554" s="60" t="e">
        <f t="shared" ca="1" si="203"/>
        <v>#NAME?</v>
      </c>
      <c r="BF554" s="63">
        <v>832.88200000000006</v>
      </c>
      <c r="BG554" s="63">
        <v>783.25</v>
      </c>
      <c r="BH554" s="63">
        <v>840.125</v>
      </c>
      <c r="BI554" s="63">
        <v>865.30399999999997</v>
      </c>
      <c r="BJ554" s="63">
        <v>835.92700000000002</v>
      </c>
      <c r="BK554" s="63">
        <v>1032.473</v>
      </c>
      <c r="BL554" s="45">
        <f t="shared" ca="1" si="204"/>
        <v>0</v>
      </c>
      <c r="BM554" s="45">
        <f t="shared" ca="1" si="205"/>
        <v>0</v>
      </c>
      <c r="BN554" s="45">
        <f t="shared" ca="1" si="206"/>
        <v>0</v>
      </c>
      <c r="BO554" s="45">
        <f t="shared" ca="1" si="207"/>
        <v>0</v>
      </c>
      <c r="BP554" s="45">
        <f t="shared" ca="1" si="208"/>
        <v>0</v>
      </c>
      <c r="BQ554" s="45">
        <f t="shared" ca="1" si="209"/>
        <v>0</v>
      </c>
      <c r="BR554" s="29">
        <f t="shared" ca="1" si="210"/>
        <v>0</v>
      </c>
      <c r="CI554" s="125">
        <f t="shared" si="198"/>
        <v>0.7853300331156452</v>
      </c>
      <c r="CJ554">
        <f t="shared" si="213"/>
        <v>0</v>
      </c>
      <c r="CK554">
        <f t="shared" si="214"/>
        <v>0</v>
      </c>
      <c r="CL554">
        <f t="shared" si="215"/>
        <v>0</v>
      </c>
      <c r="CM554">
        <f t="shared" si="216"/>
        <v>0</v>
      </c>
      <c r="CN554">
        <f t="shared" si="217"/>
        <v>0</v>
      </c>
      <c r="CO554">
        <f t="shared" si="218"/>
        <v>0</v>
      </c>
      <c r="CP554">
        <f t="shared" si="219"/>
        <v>1</v>
      </c>
      <c r="CR554" t="e">
        <f ca="1">_xll.BDP($H554,CR$1)</f>
        <v>#NAME?</v>
      </c>
      <c r="CS554" t="e">
        <f ca="1">_xll.BDP($H554,CS$1)</f>
        <v>#NAME?</v>
      </c>
      <c r="CT554" s="121" t="e">
        <f ca="1">_xll.BDP($H554,CT$1)</f>
        <v>#NAME?</v>
      </c>
      <c r="CU554" s="122" t="e">
        <f ca="1">_xll.BDP($H554,CU$1)</f>
        <v>#NAME?</v>
      </c>
      <c r="CV554" s="122" t="e">
        <f ca="1">_xll.BDP($H554,CV$1)</f>
        <v>#NAME?</v>
      </c>
      <c r="CW554" s="122" t="e">
        <f ca="1">_xll.BDP($H554,CW$1)</f>
        <v>#NAME?</v>
      </c>
      <c r="CX554" s="34"/>
      <c r="CY554" s="34"/>
      <c r="CZ554" s="34"/>
      <c r="DA554" s="34"/>
      <c r="DB554" s="129"/>
      <c r="DC554" s="129"/>
      <c r="DD554" s="129"/>
      <c r="DE554" s="63"/>
      <c r="DF554" s="63"/>
      <c r="DH554" s="67"/>
      <c r="DI554" s="60"/>
      <c r="DJ554" s="60"/>
      <c r="DK554" s="60"/>
      <c r="DL554" s="67"/>
      <c r="DM554" s="60"/>
      <c r="DN554" s="67"/>
      <c r="DO554" s="60"/>
      <c r="DP554" s="63"/>
      <c r="DQ554" s="63"/>
      <c r="DR554" s="63"/>
      <c r="DS554" s="63"/>
      <c r="DT554" s="63"/>
      <c r="DU554" s="63"/>
      <c r="DV554" s="45"/>
      <c r="DW554" s="45"/>
      <c r="DX554" s="45"/>
      <c r="DY554" s="45"/>
      <c r="DZ554" s="45"/>
      <c r="EA554" s="45"/>
      <c r="EB554" s="29"/>
      <c r="EC554" s="45"/>
      <c r="ED554" s="29"/>
    </row>
    <row r="555" spans="1:134" hidden="1" x14ac:dyDescent="0.3">
      <c r="A555" t="str">
        <f t="shared" si="211"/>
        <v>14A</v>
      </c>
      <c r="B555">
        <v>14</v>
      </c>
      <c r="C555" s="31" t="s">
        <v>3295</v>
      </c>
      <c r="D555" s="31">
        <v>24</v>
      </c>
      <c r="E555" s="31">
        <v>1</v>
      </c>
      <c r="F555" s="33">
        <v>0.17</v>
      </c>
      <c r="G555" s="31" t="s">
        <v>2800</v>
      </c>
      <c r="H555" s="24" t="s">
        <v>1244</v>
      </c>
      <c r="I555" s="24">
        <v>1510</v>
      </c>
      <c r="J555" s="25" t="str">
        <f t="shared" si="212"/>
        <v>1510SEK AU Equity</v>
      </c>
      <c r="K555" s="25" t="s">
        <v>1245</v>
      </c>
      <c r="L555" s="25">
        <v>0.37428330868976134</v>
      </c>
      <c r="M555" s="25">
        <v>0.1902591170825336</v>
      </c>
      <c r="N555" s="25">
        <v>0.10938016365285277</v>
      </c>
      <c r="O555" s="25">
        <v>0.12643091738146106</v>
      </c>
      <c r="P555" s="26">
        <v>9.6452684599721348</v>
      </c>
      <c r="Q555" s="27">
        <v>6.6758443272549579</v>
      </c>
      <c r="R555" s="27">
        <v>45.597260804961557</v>
      </c>
      <c r="S555" s="25">
        <v>39.940663678819732</v>
      </c>
      <c r="T555" s="28">
        <v>43.546798029556648</v>
      </c>
      <c r="U555" s="25">
        <v>0.30062424969988</v>
      </c>
      <c r="V555" s="28">
        <v>2.4997005390297469</v>
      </c>
      <c r="W555" s="28">
        <v>0.53143380948743413</v>
      </c>
      <c r="X555" s="28" t="e">
        <v>#N/A</v>
      </c>
      <c r="Y555" s="28">
        <v>8.7512360661268875</v>
      </c>
      <c r="Z555" s="28">
        <v>23.619576643375993</v>
      </c>
      <c r="AA555" s="28">
        <v>2084000000</v>
      </c>
      <c r="AB555" s="28">
        <v>3136100000</v>
      </c>
      <c r="AC555" s="28">
        <v>15200000</v>
      </c>
      <c r="AD555" s="30">
        <v>445500000</v>
      </c>
      <c r="AE555" s="36">
        <v>3.4118967452300787E-2</v>
      </c>
      <c r="AF555" s="66" t="e">
        <f ca="1">_xll.BDP($H555,AF$1)/1000000</f>
        <v>#NAME?</v>
      </c>
      <c r="AG555" s="66" t="e">
        <f ca="1">_xll.BDP($H555,AG$1)</f>
        <v>#NAME?</v>
      </c>
      <c r="AH555" s="67" t="e">
        <f ca="1">_xll.BDP($H555,AH$1)</f>
        <v>#NAME?</v>
      </c>
      <c r="AI555" s="67" t="e">
        <f ca="1">_xll.BDP($H555,AI$1)</f>
        <v>#NAME?</v>
      </c>
      <c r="AJ555" s="67" t="e">
        <f ca="1">_xll.BDP($H555,AJ$1)</f>
        <v>#NAME?</v>
      </c>
      <c r="AK555" s="67" t="e">
        <f ca="1">_xll.BDP($H555,AK$1)</f>
        <v>#NAME?</v>
      </c>
      <c r="AL555" s="67" t="e">
        <f ca="1">_xll.BDP($H555,AL$1)</f>
        <v>#NAME?</v>
      </c>
      <c r="AM555" s="34" t="e">
        <f ca="1">_xll.BDP($H555,AM$1)</f>
        <v>#NAME?</v>
      </c>
      <c r="AN555" s="34" t="e">
        <f ca="1">_xll.BDP($H555,AN$1)</f>
        <v>#NAME?</v>
      </c>
      <c r="AO555" s="34" t="e">
        <f ca="1">_xll.BDP($H555,AO$1)</f>
        <v>#NAME?</v>
      </c>
      <c r="AP555" s="34" t="e">
        <f ca="1">_xll.BDP($H555,AP$1)</f>
        <v>#NAME?</v>
      </c>
      <c r="AQ555" s="129" t="e">
        <v>#VALUE!</v>
      </c>
      <c r="AR555" s="129">
        <v>0.14658370000000001</v>
      </c>
      <c r="AS555" s="129">
        <v>5.0677800000000002E-2</v>
      </c>
      <c r="AT555" s="63" t="s">
        <v>3645</v>
      </c>
      <c r="AU555" s="63" t="s">
        <v>3645</v>
      </c>
      <c r="AV555" t="str">
        <f t="shared" si="199"/>
        <v>19/04/2005</v>
      </c>
      <c r="AW555" s="67">
        <v>2.5848693813144514</v>
      </c>
      <c r="AX555" s="60">
        <f t="shared" si="200"/>
        <v>2.5848693813144514</v>
      </c>
      <c r="AY555" s="60">
        <f t="shared" si="201"/>
        <v>0</v>
      </c>
      <c r="AZ555" s="60">
        <f t="shared" si="202"/>
        <v>2.5848693813144514</v>
      </c>
      <c r="BA555" s="67">
        <v>62.175959160883778</v>
      </c>
      <c r="BB555" s="60">
        <v>0</v>
      </c>
      <c r="BC555" s="67">
        <v>62.175959160883778</v>
      </c>
      <c r="BD555" s="60" t="e">
        <f ca="1">_xll.BDP($H555,BD$1)</f>
        <v>#NAME?</v>
      </c>
      <c r="BE555" s="60" t="e">
        <f t="shared" ca="1" si="203"/>
        <v>#NAME?</v>
      </c>
      <c r="BF555" s="63">
        <v>252.25</v>
      </c>
      <c r="BG555" s="63">
        <v>268.07100000000003</v>
      </c>
      <c r="BH555" s="63">
        <v>322.61500000000001</v>
      </c>
      <c r="BI555" s="63">
        <v>212.988</v>
      </c>
      <c r="BJ555" s="63">
        <v>269.36</v>
      </c>
      <c r="BK555" s="63">
        <v>330.42200000000003</v>
      </c>
      <c r="BL555" s="45">
        <f t="shared" ca="1" si="204"/>
        <v>0</v>
      </c>
      <c r="BM555" s="45">
        <f t="shared" ca="1" si="205"/>
        <v>0</v>
      </c>
      <c r="BN555" s="45">
        <f t="shared" ca="1" si="206"/>
        <v>0</v>
      </c>
      <c r="BO555" s="45">
        <f t="shared" ca="1" si="207"/>
        <v>0</v>
      </c>
      <c r="BP555" s="45">
        <f t="shared" ca="1" si="208"/>
        <v>0</v>
      </c>
      <c r="BQ555" s="45">
        <f t="shared" ca="1" si="209"/>
        <v>0</v>
      </c>
      <c r="BR555" s="29">
        <f t="shared" ca="1" si="210"/>
        <v>0</v>
      </c>
      <c r="CI555" s="125">
        <f t="shared" si="198"/>
        <v>0.37428330868976134</v>
      </c>
      <c r="CJ555">
        <f t="shared" si="213"/>
        <v>0</v>
      </c>
      <c r="CK555">
        <f t="shared" si="214"/>
        <v>0</v>
      </c>
      <c r="CL555">
        <f t="shared" si="215"/>
        <v>0</v>
      </c>
      <c r="CM555">
        <f t="shared" si="216"/>
        <v>0</v>
      </c>
      <c r="CN555">
        <f t="shared" si="217"/>
        <v>1</v>
      </c>
      <c r="CO555">
        <f t="shared" si="218"/>
        <v>0</v>
      </c>
      <c r="CP555">
        <f t="shared" si="219"/>
        <v>0</v>
      </c>
      <c r="CR555" t="e">
        <f ca="1">_xll.BDP($H555,CR$1)</f>
        <v>#NAME?</v>
      </c>
      <c r="CS555" t="e">
        <f ca="1">_xll.BDP($H555,CS$1)</f>
        <v>#NAME?</v>
      </c>
      <c r="CT555" s="121" t="e">
        <f ca="1">_xll.BDP($H555,CT$1)</f>
        <v>#NAME?</v>
      </c>
      <c r="CU555" s="122" t="e">
        <f ca="1">_xll.BDP($H555,CU$1)</f>
        <v>#NAME?</v>
      </c>
      <c r="CV555" s="122" t="e">
        <f ca="1">_xll.BDP($H555,CV$1)</f>
        <v>#NAME?</v>
      </c>
      <c r="CW555" s="122" t="e">
        <f ca="1">_xll.BDP($H555,CW$1)</f>
        <v>#NAME?</v>
      </c>
      <c r="CX555" s="34"/>
      <c r="CY555" s="34"/>
      <c r="CZ555" s="34"/>
      <c r="DA555" s="34"/>
      <c r="DB555" s="129"/>
      <c r="DC555" s="129"/>
      <c r="DD555" s="129"/>
      <c r="DE555" s="63"/>
      <c r="DF555" s="63"/>
      <c r="DH555" s="67"/>
      <c r="DI555" s="60"/>
      <c r="DJ555" s="60"/>
      <c r="DK555" s="60"/>
      <c r="DL555" s="67"/>
      <c r="DM555" s="60"/>
      <c r="DN555" s="67"/>
      <c r="DO555" s="60"/>
      <c r="DP555" s="63"/>
      <c r="DQ555" s="63"/>
      <c r="DR555" s="63"/>
      <c r="DS555" s="63"/>
      <c r="DT555" s="63"/>
      <c r="DU555" s="63"/>
      <c r="DV555" s="45"/>
      <c r="DW555" s="45"/>
      <c r="DX555" s="45"/>
      <c r="DY555" s="45"/>
      <c r="DZ555" s="45"/>
      <c r="EA555" s="45"/>
      <c r="EB555" s="29"/>
      <c r="EC555" s="45"/>
      <c r="ED555" s="29"/>
    </row>
    <row r="556" spans="1:134" hidden="1" x14ac:dyDescent="0.3">
      <c r="A556" t="str">
        <f t="shared" si="211"/>
        <v>14A</v>
      </c>
      <c r="B556">
        <v>14</v>
      </c>
      <c r="C556" s="31" t="s">
        <v>3295</v>
      </c>
      <c r="D556" s="31">
        <v>25</v>
      </c>
      <c r="E556" s="31">
        <v>4</v>
      </c>
      <c r="F556" s="33">
        <v>0.18</v>
      </c>
      <c r="G556" s="31" t="s">
        <v>2840</v>
      </c>
      <c r="H556" s="24" t="s">
        <v>2760</v>
      </c>
      <c r="I556" s="24">
        <v>1511</v>
      </c>
      <c r="J556" s="25" t="str">
        <f t="shared" si="212"/>
        <v>1511CEVI SS Equity</v>
      </c>
      <c r="K556" s="25" t="s">
        <v>2761</v>
      </c>
      <c r="L556" s="25">
        <v>0.48983655274837606</v>
      </c>
      <c r="M556" s="25">
        <v>0.34507128918267965</v>
      </c>
      <c r="N556" s="25">
        <v>0.41887968789860064</v>
      </c>
      <c r="O556" s="25">
        <v>0.27772414985772004</v>
      </c>
      <c r="P556" s="26">
        <v>10.552503661849775</v>
      </c>
      <c r="Q556" s="27">
        <v>8.3800441981905696</v>
      </c>
      <c r="R556" s="27">
        <v>7.9829790328725485</v>
      </c>
      <c r="S556" s="25">
        <v>33.742911793582167</v>
      </c>
      <c r="T556" s="28">
        <v>33.901992679951199</v>
      </c>
      <c r="U556" s="25">
        <v>6.7556184855797799E-2</v>
      </c>
      <c r="V556" s="28">
        <v>0.25202664276143927</v>
      </c>
      <c r="W556" s="28">
        <v>1.4272723122981363</v>
      </c>
      <c r="X556" s="28" t="e">
        <v>#N/A</v>
      </c>
      <c r="Y556" s="28">
        <v>15.676752294078346</v>
      </c>
      <c r="Z556" s="28">
        <v>7.5065294191104526</v>
      </c>
      <c r="AA556" s="28">
        <v>511929000</v>
      </c>
      <c r="AB556" s="28">
        <v>636070000</v>
      </c>
      <c r="AC556" s="28" t="e">
        <v>#N/A</v>
      </c>
      <c r="AD556" s="30">
        <v>106062000</v>
      </c>
      <c r="AE556" s="36">
        <v>0</v>
      </c>
      <c r="AF556" s="66" t="e">
        <f ca="1">_xll.BDP($H556,AF$1)/1000000</f>
        <v>#NAME?</v>
      </c>
      <c r="AG556" s="66" t="e">
        <f ca="1">_xll.BDP($H556,AG$1)</f>
        <v>#NAME?</v>
      </c>
      <c r="AH556" s="67" t="e">
        <f ca="1">_xll.BDP($H556,AH$1)</f>
        <v>#NAME?</v>
      </c>
      <c r="AI556" s="67" t="e">
        <f ca="1">_xll.BDP($H556,AI$1)</f>
        <v>#NAME?</v>
      </c>
      <c r="AJ556" s="67" t="e">
        <f ca="1">_xll.BDP($H556,AJ$1)</f>
        <v>#NAME?</v>
      </c>
      <c r="AK556" s="67" t="e">
        <f ca="1">_xll.BDP($H556,AK$1)</f>
        <v>#NAME?</v>
      </c>
      <c r="AL556" s="67" t="e">
        <f ca="1">_xll.BDP($H556,AL$1)</f>
        <v>#NAME?</v>
      </c>
      <c r="AM556" s="34" t="e">
        <f ca="1">_xll.BDP($H556,AM$1)</f>
        <v>#NAME?</v>
      </c>
      <c r="AN556" s="34" t="e">
        <f ca="1">_xll.BDP($H556,AN$1)</f>
        <v>#NAME?</v>
      </c>
      <c r="AO556" s="34" t="e">
        <f ca="1">_xll.BDP($H556,AO$1)</f>
        <v>#NAME?</v>
      </c>
      <c r="AP556" s="34" t="e">
        <f ca="1">_xll.BDP($H556,AP$1)</f>
        <v>#NAME?</v>
      </c>
      <c r="AQ556" s="129" t="e">
        <v>#VALUE!</v>
      </c>
      <c r="AR556" s="129">
        <v>0.28944629999999999</v>
      </c>
      <c r="AS556" s="129">
        <v>5.2208480000000002E-2</v>
      </c>
      <c r="AT556" s="63" t="s">
        <v>4102</v>
      </c>
      <c r="AU556" s="63" t="s">
        <v>3317</v>
      </c>
      <c r="AV556" t="str">
        <f t="shared" si="199"/>
        <v>28/05/2007</v>
      </c>
      <c r="AW556" s="67">
        <v>1.0392609699769053</v>
      </c>
      <c r="AX556" s="60">
        <f t="shared" si="200"/>
        <v>1.0392609699769053</v>
      </c>
      <c r="AY556" s="60">
        <f t="shared" si="201"/>
        <v>-1.6282932998180763E-16</v>
      </c>
      <c r="AZ556" s="60">
        <f t="shared" si="202"/>
        <v>1.0392609699769051</v>
      </c>
      <c r="BA556" s="67">
        <v>45.350511044821531</v>
      </c>
      <c r="BB556" s="60">
        <v>-7.1054273576010019E-15</v>
      </c>
      <c r="BC556" s="67">
        <v>45.350511044821523</v>
      </c>
      <c r="BD556" s="60" t="e">
        <f ca="1">_xll.BDP($H556,BD$1)</f>
        <v>#NAME?</v>
      </c>
      <c r="BE556" s="60" t="e">
        <f t="shared" ca="1" si="203"/>
        <v>#NAME?</v>
      </c>
      <c r="BF556" s="63">
        <v>123.25</v>
      </c>
      <c r="BG556" s="63">
        <v>165</v>
      </c>
      <c r="BH556" s="63">
        <v>198</v>
      </c>
      <c r="BI556" s="63">
        <v>77</v>
      </c>
      <c r="BJ556" s="63">
        <v>160</v>
      </c>
      <c r="BK556" s="63">
        <v>173</v>
      </c>
      <c r="BL556" s="45">
        <f t="shared" ca="1" si="204"/>
        <v>0</v>
      </c>
      <c r="BM556" s="45">
        <f t="shared" ca="1" si="205"/>
        <v>0</v>
      </c>
      <c r="BN556" s="45">
        <f t="shared" ca="1" si="206"/>
        <v>0</v>
      </c>
      <c r="BO556" s="45">
        <f t="shared" ca="1" si="207"/>
        <v>0</v>
      </c>
      <c r="BP556" s="45">
        <f t="shared" ca="1" si="208"/>
        <v>0</v>
      </c>
      <c r="BQ556" s="45">
        <f t="shared" ca="1" si="209"/>
        <v>0</v>
      </c>
      <c r="BR556" s="29">
        <f t="shared" ca="1" si="210"/>
        <v>0</v>
      </c>
      <c r="CI556" s="125">
        <f t="shared" si="198"/>
        <v>0.48983655274837606</v>
      </c>
      <c r="CJ556">
        <f t="shared" si="213"/>
        <v>0</v>
      </c>
      <c r="CK556">
        <f t="shared" si="214"/>
        <v>0</v>
      </c>
      <c r="CL556">
        <f t="shared" si="215"/>
        <v>0</v>
      </c>
      <c r="CM556">
        <f t="shared" si="216"/>
        <v>0</v>
      </c>
      <c r="CN556">
        <f t="shared" si="217"/>
        <v>0</v>
      </c>
      <c r="CO556">
        <f t="shared" si="218"/>
        <v>1</v>
      </c>
      <c r="CP556">
        <f t="shared" si="219"/>
        <v>0</v>
      </c>
      <c r="CR556" t="e">
        <f ca="1">_xll.BDP($H556,CR$1)</f>
        <v>#NAME?</v>
      </c>
      <c r="CS556" t="e">
        <f ca="1">_xll.BDP($H556,CS$1)</f>
        <v>#NAME?</v>
      </c>
      <c r="CT556" s="121" t="e">
        <f ca="1">_xll.BDP($H556,CT$1)</f>
        <v>#NAME?</v>
      </c>
      <c r="CU556" s="122" t="e">
        <f ca="1">_xll.BDP($H556,CU$1)</f>
        <v>#NAME?</v>
      </c>
      <c r="CV556" s="122" t="e">
        <f ca="1">_xll.BDP($H556,CV$1)</f>
        <v>#NAME?</v>
      </c>
      <c r="CW556" s="122" t="e">
        <f ca="1">_xll.BDP($H556,CW$1)</f>
        <v>#NAME?</v>
      </c>
      <c r="CX556" s="34"/>
      <c r="CY556" s="34"/>
      <c r="CZ556" s="34"/>
      <c r="DA556" s="34"/>
      <c r="DB556" s="129"/>
      <c r="DC556" s="129"/>
      <c r="DD556" s="129"/>
      <c r="DE556" s="63"/>
      <c r="DF556" s="63"/>
      <c r="DH556" s="67"/>
      <c r="DI556" s="60"/>
      <c r="DJ556" s="60"/>
      <c r="DK556" s="60"/>
      <c r="DL556" s="67"/>
      <c r="DM556" s="60"/>
      <c r="DN556" s="67"/>
      <c r="DO556" s="60"/>
      <c r="DP556" s="63"/>
      <c r="DQ556" s="63"/>
      <c r="DR556" s="63"/>
      <c r="DS556" s="63"/>
      <c r="DT556" s="63"/>
      <c r="DU556" s="63"/>
      <c r="DV556" s="45"/>
      <c r="DW556" s="45"/>
      <c r="DX556" s="45"/>
      <c r="DY556" s="45"/>
      <c r="DZ556" s="45"/>
      <c r="EA556" s="45"/>
      <c r="EB556" s="29"/>
      <c r="EC556" s="45"/>
      <c r="ED556" s="29"/>
    </row>
    <row r="557" spans="1:134" hidden="1" x14ac:dyDescent="0.3">
      <c r="A557" t="str">
        <f t="shared" si="211"/>
        <v>14A</v>
      </c>
      <c r="B557">
        <v>14</v>
      </c>
      <c r="C557" s="31" t="s">
        <v>3295</v>
      </c>
      <c r="D557" s="31">
        <v>12</v>
      </c>
      <c r="E557" s="31">
        <v>1</v>
      </c>
      <c r="F557" s="33">
        <v>0.15</v>
      </c>
      <c r="G557" s="31" t="s">
        <v>2735</v>
      </c>
      <c r="H557" s="24" t="s">
        <v>2736</v>
      </c>
      <c r="I557" s="24">
        <v>1512</v>
      </c>
      <c r="J557" s="25" t="str">
        <f t="shared" si="212"/>
        <v>1512BIOGB SS Equity</v>
      </c>
      <c r="K557" s="25" t="s">
        <v>2737</v>
      </c>
      <c r="L557" s="25">
        <v>1.048038862534685</v>
      </c>
      <c r="M557" s="25">
        <v>1.0953845169341034</v>
      </c>
      <c r="N557" s="25">
        <v>0.87759043742616716</v>
      </c>
      <c r="O557" s="25">
        <v>0.70725046069430553</v>
      </c>
      <c r="P557" s="26">
        <v>10.863953812162555</v>
      </c>
      <c r="Q557" s="27">
        <v>8.9528098845376736</v>
      </c>
      <c r="R557" s="27">
        <v>11.140371410998256</v>
      </c>
      <c r="S557" s="25">
        <v>35.64221639058394</v>
      </c>
      <c r="T557" s="28">
        <v>33.174842860727367</v>
      </c>
      <c r="U557" s="25">
        <v>-0.69204357516888437</v>
      </c>
      <c r="V557" s="28">
        <v>-3.165726279000423</v>
      </c>
      <c r="W557" s="28">
        <v>1.7757955677036878</v>
      </c>
      <c r="X557" s="28" t="e">
        <v>#N/A</v>
      </c>
      <c r="Y557" s="28">
        <v>13.487380514378438</v>
      </c>
      <c r="Z557" s="28">
        <v>12.700920209792542</v>
      </c>
      <c r="AA557" s="28">
        <v>312535000</v>
      </c>
      <c r="AB557" s="28">
        <v>484052000</v>
      </c>
      <c r="AC557" s="28" t="e">
        <v>#N/A</v>
      </c>
      <c r="AD557" s="30">
        <v>344463000</v>
      </c>
      <c r="AE557" s="36">
        <v>0</v>
      </c>
      <c r="AF557" s="66" t="e">
        <f ca="1">_xll.BDP($H557,AF$1)/1000000</f>
        <v>#NAME?</v>
      </c>
      <c r="AG557" s="66" t="e">
        <f ca="1">_xll.BDP($H557,AG$1)</f>
        <v>#NAME?</v>
      </c>
      <c r="AH557" s="67" t="e">
        <f ca="1">_xll.BDP($H557,AH$1)</f>
        <v>#NAME?</v>
      </c>
      <c r="AI557" s="67" t="e">
        <f ca="1">_xll.BDP($H557,AI$1)</f>
        <v>#NAME?</v>
      </c>
      <c r="AJ557" s="67" t="e">
        <f ca="1">_xll.BDP($H557,AJ$1)</f>
        <v>#NAME?</v>
      </c>
      <c r="AK557" s="67" t="e">
        <f ca="1">_xll.BDP($H557,AK$1)</f>
        <v>#NAME?</v>
      </c>
      <c r="AL557" s="67" t="e">
        <f ca="1">_xll.BDP($H557,AL$1)</f>
        <v>#NAME?</v>
      </c>
      <c r="AM557" s="34" t="e">
        <f ca="1">_xll.BDP($H557,AM$1)</f>
        <v>#NAME?</v>
      </c>
      <c r="AN557" s="34" t="e">
        <f ca="1">_xll.BDP($H557,AN$1)</f>
        <v>#NAME?</v>
      </c>
      <c r="AO557" s="34" t="e">
        <f ca="1">_xll.BDP($H557,AO$1)</f>
        <v>#NAME?</v>
      </c>
      <c r="AP557" s="34" t="e">
        <f ca="1">_xll.BDP($H557,AP$1)</f>
        <v>#NAME?</v>
      </c>
      <c r="AQ557" s="129">
        <v>0.27332280000000003</v>
      </c>
      <c r="AR557" s="129">
        <v>0.1542617</v>
      </c>
      <c r="AS557" s="129">
        <v>0.1343695</v>
      </c>
      <c r="AT557" s="63" t="s">
        <v>3646</v>
      </c>
      <c r="AU557" s="63" t="s">
        <v>3646</v>
      </c>
      <c r="AV557" t="str">
        <f t="shared" si="199"/>
        <v>28/05/1998</v>
      </c>
      <c r="AW557" s="67">
        <v>2.8403526889005208</v>
      </c>
      <c r="AX557" s="60">
        <f t="shared" si="200"/>
        <v>2.8403526889005208</v>
      </c>
      <c r="AY557" s="60">
        <f t="shared" si="201"/>
        <v>0</v>
      </c>
      <c r="AZ557" s="60">
        <f t="shared" si="202"/>
        <v>2.8403526889005208</v>
      </c>
      <c r="BA557" s="67">
        <v>79.405875593093768</v>
      </c>
      <c r="BB557" s="60">
        <v>0</v>
      </c>
      <c r="BC557" s="67">
        <v>79.405875593093768</v>
      </c>
      <c r="BD557" s="60" t="e">
        <f ca="1">_xll.BDP($H557,BD$1)</f>
        <v>#NAME?</v>
      </c>
      <c r="BE557" s="60" t="e">
        <f t="shared" ca="1" si="203"/>
        <v>#NAME?</v>
      </c>
      <c r="BF557" s="63">
        <v>336</v>
      </c>
      <c r="BG557" s="63">
        <v>368</v>
      </c>
      <c r="BH557" s="63">
        <v>413.66700000000003</v>
      </c>
      <c r="BI557" s="63">
        <v>323.60000000000002</v>
      </c>
      <c r="BJ557" s="63">
        <v>345.65000000000003</v>
      </c>
      <c r="BK557" s="63">
        <v>393.65000000000003</v>
      </c>
      <c r="BL557" s="45">
        <f t="shared" ca="1" si="204"/>
        <v>0</v>
      </c>
      <c r="BM557" s="45">
        <f t="shared" ca="1" si="205"/>
        <v>0</v>
      </c>
      <c r="BN557" s="45">
        <f t="shared" ca="1" si="206"/>
        <v>0</v>
      </c>
      <c r="BO557" s="45">
        <f t="shared" ca="1" si="207"/>
        <v>0</v>
      </c>
      <c r="BP557" s="45">
        <f t="shared" ca="1" si="208"/>
        <v>0</v>
      </c>
      <c r="BQ557" s="45">
        <f t="shared" ca="1" si="209"/>
        <v>0</v>
      </c>
      <c r="BR557" s="29">
        <f t="shared" ca="1" si="210"/>
        <v>0</v>
      </c>
      <c r="CI557" s="125">
        <f t="shared" si="198"/>
        <v>1.048038862534685</v>
      </c>
      <c r="CJ557">
        <f t="shared" si="213"/>
        <v>0</v>
      </c>
      <c r="CK557">
        <f t="shared" si="214"/>
        <v>0</v>
      </c>
      <c r="CL557">
        <f t="shared" si="215"/>
        <v>0</v>
      </c>
      <c r="CM557">
        <f t="shared" si="216"/>
        <v>0</v>
      </c>
      <c r="CN557">
        <f t="shared" si="217"/>
        <v>0</v>
      </c>
      <c r="CO557">
        <f t="shared" si="218"/>
        <v>0</v>
      </c>
      <c r="CP557">
        <f t="shared" si="219"/>
        <v>1</v>
      </c>
      <c r="CR557" t="e">
        <f ca="1">_xll.BDP($H557,CR$1)</f>
        <v>#NAME?</v>
      </c>
      <c r="CS557" t="e">
        <f ca="1">_xll.BDP($H557,CS$1)</f>
        <v>#NAME?</v>
      </c>
      <c r="CT557" s="121" t="e">
        <f ca="1">_xll.BDP($H557,CT$1)</f>
        <v>#NAME?</v>
      </c>
      <c r="CU557" s="122" t="e">
        <f ca="1">_xll.BDP($H557,CU$1)</f>
        <v>#NAME?</v>
      </c>
      <c r="CV557" s="122" t="e">
        <f ca="1">_xll.BDP($H557,CV$1)</f>
        <v>#NAME?</v>
      </c>
      <c r="CW557" s="122" t="e">
        <f ca="1">_xll.BDP($H557,CW$1)</f>
        <v>#NAME?</v>
      </c>
      <c r="CX557" s="34"/>
      <c r="CY557" s="34"/>
      <c r="CZ557" s="34"/>
      <c r="DA557" s="34"/>
      <c r="DB557" s="129"/>
      <c r="DC557" s="129"/>
      <c r="DD557" s="129"/>
      <c r="DE557" s="63"/>
      <c r="DF557" s="63"/>
      <c r="DH557" s="67"/>
      <c r="DI557" s="60"/>
      <c r="DJ557" s="60"/>
      <c r="DK557" s="60"/>
      <c r="DL557" s="67"/>
      <c r="DM557" s="60"/>
      <c r="DN557" s="67"/>
      <c r="DO557" s="60"/>
      <c r="DP557" s="63"/>
      <c r="DQ557" s="63"/>
      <c r="DR557" s="63"/>
      <c r="DS557" s="63"/>
      <c r="DT557" s="63"/>
      <c r="DU557" s="63"/>
      <c r="DV557" s="45"/>
      <c r="DW557" s="45"/>
      <c r="DX557" s="45"/>
      <c r="DY557" s="45"/>
      <c r="DZ557" s="45"/>
      <c r="EA557" s="45"/>
      <c r="EB557" s="29"/>
      <c r="EC557" s="45"/>
      <c r="ED557" s="29"/>
    </row>
    <row r="558" spans="1:134" hidden="1" x14ac:dyDescent="0.3">
      <c r="A558" t="str">
        <f t="shared" si="211"/>
        <v>10A</v>
      </c>
      <c r="B558">
        <v>10</v>
      </c>
      <c r="C558" s="31" t="s">
        <v>3295</v>
      </c>
      <c r="D558" s="31">
        <v>12</v>
      </c>
      <c r="E558" s="31">
        <v>2</v>
      </c>
      <c r="F558" s="33">
        <v>0.19</v>
      </c>
      <c r="G558" s="31" t="s">
        <v>4938</v>
      </c>
      <c r="H558" s="24" t="s">
        <v>62</v>
      </c>
      <c r="I558" s="24">
        <v>1513</v>
      </c>
      <c r="J558" s="25" t="str">
        <f t="shared" si="212"/>
        <v>1513CHE US Equity</v>
      </c>
      <c r="K558" s="25" t="s">
        <v>675</v>
      </c>
      <c r="L558" s="25">
        <v>1.1141677567928017</v>
      </c>
      <c r="M558" s="25">
        <v>0.89387732095320815</v>
      </c>
      <c r="N558" s="25">
        <v>0.37321435829226812</v>
      </c>
      <c r="O558" s="25">
        <v>0.35908163664396181</v>
      </c>
      <c r="P558" s="26">
        <v>29.895134502039827</v>
      </c>
      <c r="Q558" s="27">
        <v>22.541974430083613</v>
      </c>
      <c r="R558" s="27">
        <v>27.671546004707281</v>
      </c>
      <c r="S558" s="25">
        <v>20.823801076019635</v>
      </c>
      <c r="T558" s="28">
        <v>21.892838423897739</v>
      </c>
      <c r="U558" s="25">
        <v>-2.060655798050753E-2</v>
      </c>
      <c r="V558" s="28">
        <v>-4.6222742473291972E-2</v>
      </c>
      <c r="W558" s="28">
        <v>0.6325349792051449</v>
      </c>
      <c r="X558" s="28">
        <v>3.6865378200168927E-2</v>
      </c>
      <c r="Y558" s="28">
        <v>4.8884496382451781</v>
      </c>
      <c r="Z558" s="28">
        <v>5.8097603688575195</v>
      </c>
      <c r="AA558" s="28">
        <v>390303000</v>
      </c>
      <c r="AB558" s="28">
        <v>971598000</v>
      </c>
      <c r="AC558" s="28">
        <v>28469000</v>
      </c>
      <c r="AD558" s="30">
        <v>345025000</v>
      </c>
      <c r="AE558" s="36">
        <v>8.2512861386856026E-2</v>
      </c>
      <c r="AF558" s="66" t="e">
        <f ca="1">_xll.BDP($H558,AF$1)/1000000</f>
        <v>#NAME?</v>
      </c>
      <c r="AG558" s="66" t="e">
        <f ca="1">_xll.BDP($H558,AG$1)</f>
        <v>#NAME?</v>
      </c>
      <c r="AH558" s="67" t="e">
        <f ca="1">_xll.BDP($H558,AH$1)</f>
        <v>#NAME?</v>
      </c>
      <c r="AI558" s="67" t="e">
        <f ca="1">_xll.BDP($H558,AI$1)</f>
        <v>#NAME?</v>
      </c>
      <c r="AJ558" s="67" t="e">
        <f ca="1">_xll.BDP($H558,AJ$1)</f>
        <v>#NAME?</v>
      </c>
      <c r="AK558" s="67" t="e">
        <f ca="1">_xll.BDP($H558,AK$1)</f>
        <v>#NAME?</v>
      </c>
      <c r="AL558" s="67" t="e">
        <f ca="1">_xll.BDP($H558,AL$1)</f>
        <v>#NAME?</v>
      </c>
      <c r="AM558" s="34" t="e">
        <f ca="1">_xll.BDP($H558,AM$1)</f>
        <v>#NAME?</v>
      </c>
      <c r="AN558" s="34" t="e">
        <f ca="1">_xll.BDP($H558,AN$1)</f>
        <v>#NAME?</v>
      </c>
      <c r="AO558" s="34" t="e">
        <f ca="1">_xll.BDP($H558,AO$1)</f>
        <v>#NAME?</v>
      </c>
      <c r="AP558" s="34" t="e">
        <f ca="1">_xll.BDP($H558,AP$1)</f>
        <v>#NAME?</v>
      </c>
      <c r="AQ558" s="129">
        <v>0.18962620000000002</v>
      </c>
      <c r="AR558" s="129">
        <v>0.22407949999999999</v>
      </c>
      <c r="AS558" s="129">
        <v>0.16066440000000001</v>
      </c>
      <c r="AT558" s="63" t="s">
        <v>3998</v>
      </c>
      <c r="AU558" s="63" t="s">
        <v>3317</v>
      </c>
      <c r="AV558" t="str">
        <f t="shared" si="199"/>
        <v>#N/A N/A</v>
      </c>
      <c r="AW558" s="67">
        <v>0.26824318025703942</v>
      </c>
      <c r="AX558" s="60">
        <f t="shared" si="200"/>
        <v>0.26824318025703942</v>
      </c>
      <c r="AY558" s="60">
        <f t="shared" si="201"/>
        <v>1.0568104038759474</v>
      </c>
      <c r="AZ558" s="60">
        <f t="shared" si="202"/>
        <v>1.3250535841329869</v>
      </c>
      <c r="BA558" s="67">
        <v>8.7175256419781473</v>
      </c>
      <c r="BB558" s="60">
        <v>34.34485001881454</v>
      </c>
      <c r="BC558" s="67">
        <v>43.062375660792689</v>
      </c>
      <c r="BD558" s="60" t="e">
        <f ca="1">_xll.BDP($H558,BD$1)</f>
        <v>#NAME?</v>
      </c>
      <c r="BE558" s="60" t="e">
        <f t="shared" ca="1" si="203"/>
        <v>#NAME?</v>
      </c>
      <c r="BF558" s="63">
        <v>308</v>
      </c>
      <c r="BG558" s="63">
        <v>337</v>
      </c>
      <c r="BH558" s="63">
        <v>359.5</v>
      </c>
      <c r="BI558" s="63" t="s">
        <v>3317</v>
      </c>
      <c r="BJ558" s="63" t="s">
        <v>3317</v>
      </c>
      <c r="BK558" s="63" t="s">
        <v>3317</v>
      </c>
      <c r="BL558" s="45">
        <f t="shared" ca="1" si="204"/>
        <v>0</v>
      </c>
      <c r="BM558" s="45">
        <f t="shared" ca="1" si="205"/>
        <v>0</v>
      </c>
      <c r="BN558" s="45">
        <f t="shared" ca="1" si="206"/>
        <v>0</v>
      </c>
      <c r="BO558" s="45">
        <f t="shared" ca="1" si="207"/>
        <v>0</v>
      </c>
      <c r="BP558" s="45">
        <f t="shared" ca="1" si="208"/>
        <v>0</v>
      </c>
      <c r="BQ558" s="45">
        <f t="shared" ca="1" si="209"/>
        <v>0</v>
      </c>
      <c r="BR558" s="29">
        <f t="shared" ca="1" si="210"/>
        <v>0</v>
      </c>
      <c r="CI558" s="125">
        <f t="shared" si="198"/>
        <v>1.1141677567928017</v>
      </c>
      <c r="CJ558">
        <f t="shared" si="213"/>
        <v>0</v>
      </c>
      <c r="CK558">
        <f t="shared" si="214"/>
        <v>0</v>
      </c>
      <c r="CL558">
        <f t="shared" si="215"/>
        <v>0</v>
      </c>
      <c r="CM558">
        <f t="shared" si="216"/>
        <v>0</v>
      </c>
      <c r="CN558">
        <f t="shared" si="217"/>
        <v>0</v>
      </c>
      <c r="CO558">
        <f t="shared" si="218"/>
        <v>0</v>
      </c>
      <c r="CP558">
        <f t="shared" si="219"/>
        <v>1</v>
      </c>
      <c r="CR558" t="e">
        <f ca="1">_xll.BDP($H558,CR$1)</f>
        <v>#NAME?</v>
      </c>
      <c r="CS558" t="e">
        <f ca="1">_xll.BDP($H558,CS$1)</f>
        <v>#NAME?</v>
      </c>
      <c r="CT558" s="121" t="e">
        <f ca="1">_xll.BDP($H558,CT$1)</f>
        <v>#NAME?</v>
      </c>
      <c r="CU558" s="122" t="e">
        <f ca="1">_xll.BDP($H558,CU$1)</f>
        <v>#NAME?</v>
      </c>
      <c r="CV558" s="122" t="e">
        <f ca="1">_xll.BDP($H558,CV$1)</f>
        <v>#NAME?</v>
      </c>
      <c r="CW558" s="122" t="e">
        <f ca="1">_xll.BDP($H558,CW$1)</f>
        <v>#NAME?</v>
      </c>
      <c r="CX558" s="34"/>
      <c r="CY558" s="34"/>
      <c r="CZ558" s="34"/>
      <c r="DA558" s="34"/>
      <c r="DB558" s="129"/>
      <c r="DC558" s="129"/>
      <c r="DD558" s="129"/>
      <c r="DE558" s="63"/>
      <c r="DF558" s="63"/>
      <c r="DH558" s="67"/>
      <c r="DI558" s="60"/>
      <c r="DJ558" s="60"/>
      <c r="DK558" s="60"/>
      <c r="DL558" s="67"/>
      <c r="DM558" s="60"/>
      <c r="DN558" s="67"/>
      <c r="DO558" s="60"/>
      <c r="DP558" s="63"/>
      <c r="DQ558" s="63"/>
      <c r="DR558" s="63"/>
      <c r="DS558" s="63"/>
      <c r="DT558" s="63"/>
      <c r="DU558" s="63"/>
      <c r="DV558" s="45"/>
      <c r="DW558" s="45"/>
      <c r="DX558" s="45"/>
      <c r="DY558" s="45"/>
      <c r="DZ558" s="45"/>
      <c r="EA558" s="45"/>
      <c r="EB558" s="29"/>
      <c r="EC558" s="45"/>
      <c r="ED558" s="29"/>
    </row>
    <row r="559" spans="1:134" hidden="1" x14ac:dyDescent="0.3">
      <c r="A559" t="str">
        <f t="shared" si="211"/>
        <v>14A</v>
      </c>
      <c r="B559">
        <v>14</v>
      </c>
      <c r="C559" s="31" t="s">
        <v>3295</v>
      </c>
      <c r="D559" s="31">
        <v>12</v>
      </c>
      <c r="E559" s="31">
        <v>1</v>
      </c>
      <c r="F559" s="33">
        <v>0.12</v>
      </c>
      <c r="G559" s="31" t="s">
        <v>3134</v>
      </c>
      <c r="H559" s="24" t="s">
        <v>262</v>
      </c>
      <c r="I559" s="24">
        <v>1514</v>
      </c>
      <c r="J559" s="25" t="str">
        <f t="shared" si="212"/>
        <v>1514DCI US Equity</v>
      </c>
      <c r="K559" s="25" t="s">
        <v>935</v>
      </c>
      <c r="L559" s="25">
        <v>0.35130091162724342</v>
      </c>
      <c r="M559" s="25">
        <v>0.35172359515189672</v>
      </c>
      <c r="N559" s="25">
        <v>0.27622603646503946</v>
      </c>
      <c r="O559" s="25">
        <v>0.27647859440732492</v>
      </c>
      <c r="P559" s="26">
        <v>25.768876004743706</v>
      </c>
      <c r="Q559" s="27">
        <v>19.688773825477625</v>
      </c>
      <c r="R559" s="27">
        <v>30.384345456797256</v>
      </c>
      <c r="S559" s="25">
        <v>16.996627284067348</v>
      </c>
      <c r="T559" s="28">
        <v>16.999334664005318</v>
      </c>
      <c r="U559" s="25">
        <v>0.19000522830254443</v>
      </c>
      <c r="V559" s="28">
        <v>0.75319516407599307</v>
      </c>
      <c r="W559" s="28">
        <v>0.48540459727153801</v>
      </c>
      <c r="X559" s="28">
        <v>2.9255746664523387E-2</v>
      </c>
      <c r="Y559" s="28">
        <v>5.5037127578201588</v>
      </c>
      <c r="Z559" s="28">
        <v>21.975540946693471</v>
      </c>
      <c r="AA559" s="28">
        <v>1270600000</v>
      </c>
      <c r="AB559" s="28">
        <v>1616400000</v>
      </c>
      <c r="AC559" s="28">
        <v>20500000</v>
      </c>
      <c r="AD559" s="30">
        <v>462600000</v>
      </c>
      <c r="AE559" s="36">
        <v>4.4314742758322527E-2</v>
      </c>
      <c r="AF559" s="66" t="e">
        <f ca="1">_xll.BDP($H559,AF$1)/1000000</f>
        <v>#NAME?</v>
      </c>
      <c r="AG559" s="66" t="e">
        <f ca="1">_xll.BDP($H559,AG$1)</f>
        <v>#NAME?</v>
      </c>
      <c r="AH559" s="67" t="e">
        <f ca="1">_xll.BDP($H559,AH$1)</f>
        <v>#NAME?</v>
      </c>
      <c r="AI559" s="67" t="e">
        <f ca="1">_xll.BDP($H559,AI$1)</f>
        <v>#NAME?</v>
      </c>
      <c r="AJ559" s="67" t="e">
        <f ca="1">_xll.BDP($H559,AJ$1)</f>
        <v>#NAME?</v>
      </c>
      <c r="AK559" s="67" t="e">
        <f ca="1">_xll.BDP($H559,AK$1)</f>
        <v>#NAME?</v>
      </c>
      <c r="AL559" s="67" t="e">
        <f ca="1">_xll.BDP($H559,AL$1)</f>
        <v>#NAME?</v>
      </c>
      <c r="AM559" s="34" t="e">
        <f ca="1">_xll.BDP($H559,AM$1)</f>
        <v>#NAME?</v>
      </c>
      <c r="AN559" s="34" t="e">
        <f ca="1">_xll.BDP($H559,AN$1)</f>
        <v>#NAME?</v>
      </c>
      <c r="AO559" s="34" t="e">
        <f ca="1">_xll.BDP($H559,AO$1)</f>
        <v>#NAME?</v>
      </c>
      <c r="AP559" s="34" t="e">
        <f ca="1">_xll.BDP($H559,AP$1)</f>
        <v>#NAME?</v>
      </c>
      <c r="AQ559" s="129">
        <v>0.11372700000000001</v>
      </c>
      <c r="AR559" s="129">
        <v>8.0642680000000008E-2</v>
      </c>
      <c r="AS559" s="129">
        <v>6.2117440000000003E-2</v>
      </c>
      <c r="AT559" s="63" t="s">
        <v>4103</v>
      </c>
      <c r="AU559" s="63" t="s">
        <v>3647</v>
      </c>
      <c r="AV559" t="str">
        <f t="shared" si="199"/>
        <v>27/11/1979</v>
      </c>
      <c r="AW559" s="67">
        <v>1.5915963711602736</v>
      </c>
      <c r="AX559" s="60">
        <f t="shared" si="200"/>
        <v>1.5915963711602736</v>
      </c>
      <c r="AY559" s="60">
        <f t="shared" si="201"/>
        <v>2.2705509705502909</v>
      </c>
      <c r="AZ559" s="60">
        <f t="shared" si="202"/>
        <v>3.8621473417105645</v>
      </c>
      <c r="BA559" s="67">
        <v>33.005366726296963</v>
      </c>
      <c r="BB559" s="60">
        <v>47.085032871198571</v>
      </c>
      <c r="BC559" s="67">
        <v>80.090399597495534</v>
      </c>
      <c r="BD559" s="60" t="e">
        <f ca="1">_xll.BDP($H559,BD$1)</f>
        <v>#NAME?</v>
      </c>
      <c r="BE559" s="60" t="e">
        <f t="shared" ca="1" si="203"/>
        <v>#NAME?</v>
      </c>
      <c r="BF559" s="63">
        <v>375.33300000000003</v>
      </c>
      <c r="BG559" s="63">
        <v>382.42900000000003</v>
      </c>
      <c r="BH559" s="63">
        <v>414.66700000000003</v>
      </c>
      <c r="BI559" s="63">
        <v>398.34899999999999</v>
      </c>
      <c r="BJ559" s="63">
        <v>391.40199999999999</v>
      </c>
      <c r="BK559" s="63">
        <v>404.99200000000002</v>
      </c>
      <c r="BL559" s="45">
        <f t="shared" ca="1" si="204"/>
        <v>0</v>
      </c>
      <c r="BM559" s="45">
        <f t="shared" ca="1" si="205"/>
        <v>0</v>
      </c>
      <c r="BN559" s="45">
        <f t="shared" ca="1" si="206"/>
        <v>0</v>
      </c>
      <c r="BO559" s="45">
        <f t="shared" ca="1" si="207"/>
        <v>0</v>
      </c>
      <c r="BP559" s="45">
        <f t="shared" ca="1" si="208"/>
        <v>0</v>
      </c>
      <c r="BQ559" s="45">
        <f t="shared" ca="1" si="209"/>
        <v>0</v>
      </c>
      <c r="BR559" s="29">
        <f t="shared" ca="1" si="210"/>
        <v>0</v>
      </c>
      <c r="CI559" s="125">
        <f t="shared" si="198"/>
        <v>0.35130091162724342</v>
      </c>
      <c r="CJ559">
        <f t="shared" si="213"/>
        <v>0</v>
      </c>
      <c r="CK559">
        <f t="shared" si="214"/>
        <v>0</v>
      </c>
      <c r="CL559">
        <f t="shared" si="215"/>
        <v>0</v>
      </c>
      <c r="CM559">
        <f t="shared" si="216"/>
        <v>0</v>
      </c>
      <c r="CN559">
        <f t="shared" si="217"/>
        <v>1</v>
      </c>
      <c r="CO559">
        <f t="shared" si="218"/>
        <v>0</v>
      </c>
      <c r="CP559">
        <f t="shared" si="219"/>
        <v>0</v>
      </c>
      <c r="CR559" t="e">
        <f ca="1">_xll.BDP($H559,CR$1)</f>
        <v>#NAME?</v>
      </c>
      <c r="CS559" t="e">
        <f ca="1">_xll.BDP($H559,CS$1)</f>
        <v>#NAME?</v>
      </c>
      <c r="CT559" s="121" t="e">
        <f ca="1">_xll.BDP($H559,CT$1)</f>
        <v>#NAME?</v>
      </c>
      <c r="CU559" s="122" t="e">
        <f ca="1">_xll.BDP($H559,CU$1)</f>
        <v>#NAME?</v>
      </c>
      <c r="CV559" s="122" t="e">
        <f ca="1">_xll.BDP($H559,CV$1)</f>
        <v>#NAME?</v>
      </c>
      <c r="CW559" s="122" t="e">
        <f ca="1">_xll.BDP($H559,CW$1)</f>
        <v>#NAME?</v>
      </c>
      <c r="CX559" s="34"/>
      <c r="CY559" s="34"/>
      <c r="CZ559" s="34"/>
      <c r="DA559" s="34"/>
      <c r="DB559" s="129"/>
      <c r="DC559" s="129"/>
      <c r="DD559" s="129"/>
      <c r="DE559" s="63"/>
      <c r="DF559" s="63"/>
      <c r="DH559" s="67"/>
      <c r="DI559" s="60"/>
      <c r="DJ559" s="60"/>
      <c r="DK559" s="60"/>
      <c r="DL559" s="67"/>
      <c r="DM559" s="60"/>
      <c r="DN559" s="67"/>
      <c r="DO559" s="60"/>
      <c r="DP559" s="63"/>
      <c r="DQ559" s="63"/>
      <c r="DR559" s="63"/>
      <c r="DS559" s="63"/>
      <c r="DT559" s="63"/>
      <c r="DU559" s="63"/>
      <c r="DV559" s="45"/>
      <c r="DW559" s="45"/>
      <c r="DX559" s="45"/>
      <c r="DY559" s="45"/>
      <c r="DZ559" s="45"/>
      <c r="EA559" s="45"/>
      <c r="EB559" s="29"/>
      <c r="EC559" s="45"/>
      <c r="ED559" s="29"/>
    </row>
    <row r="560" spans="1:134" hidden="1" x14ac:dyDescent="0.3">
      <c r="A560" t="str">
        <f t="shared" si="211"/>
        <v>14A</v>
      </c>
      <c r="B560">
        <v>14</v>
      </c>
      <c r="C560" s="31" t="s">
        <v>3295</v>
      </c>
      <c r="D560" s="31">
        <v>12</v>
      </c>
      <c r="E560" s="31">
        <v>5</v>
      </c>
      <c r="F560" s="33">
        <v>0.13</v>
      </c>
      <c r="G560" s="31" t="s">
        <v>2556</v>
      </c>
      <c r="H560" s="24" t="s">
        <v>1699</v>
      </c>
      <c r="I560" s="24">
        <v>1515</v>
      </c>
      <c r="J560" s="25" t="str">
        <f t="shared" si="212"/>
        <v>1515NICL LN Equity</v>
      </c>
      <c r="K560" s="25" t="s">
        <v>1700</v>
      </c>
      <c r="L560" s="25">
        <v>0.62652207825726314</v>
      </c>
      <c r="M560" s="25">
        <v>0.72717889560122639</v>
      </c>
      <c r="N560" s="25">
        <v>0.45859349708757824</v>
      </c>
      <c r="O560" s="25">
        <v>0.72717889560122639</v>
      </c>
      <c r="P560" s="26">
        <v>14.363498734045052</v>
      </c>
      <c r="Q560" s="27">
        <v>11.584742364666607</v>
      </c>
      <c r="R560" s="27">
        <v>13.082381644800975</v>
      </c>
      <c r="S560" s="25">
        <v>19.944047910584914</v>
      </c>
      <c r="T560" s="28">
        <v>17.265318991547723</v>
      </c>
      <c r="U560" s="25">
        <v>-0.45078748062420188</v>
      </c>
      <c r="V560" s="28">
        <v>-3.2721972832740627</v>
      </c>
      <c r="W560" s="28">
        <v>0.73819180634642723</v>
      </c>
      <c r="X560" s="28" t="e">
        <v>#N/A</v>
      </c>
      <c r="Y560" s="28">
        <v>5.5439340623869615</v>
      </c>
      <c r="Z560" s="28">
        <v>-12.440777798964941</v>
      </c>
      <c r="AA560" s="28">
        <v>32941000</v>
      </c>
      <c r="AB560" s="28">
        <v>32941000</v>
      </c>
      <c r="AC560" s="28" t="e">
        <v>#N/A</v>
      </c>
      <c r="AD560" s="30">
        <v>17105000</v>
      </c>
      <c r="AE560" s="36">
        <v>0</v>
      </c>
      <c r="AF560" s="66" t="e">
        <f ca="1">_xll.BDP($H560,AF$1)/1000000</f>
        <v>#NAME?</v>
      </c>
      <c r="AG560" s="66" t="e">
        <f ca="1">_xll.BDP($H560,AG$1)</f>
        <v>#NAME?</v>
      </c>
      <c r="AH560" s="67" t="e">
        <f ca="1">_xll.BDP($H560,AH$1)</f>
        <v>#NAME?</v>
      </c>
      <c r="AI560" s="67" t="e">
        <f ca="1">_xll.BDP($H560,AI$1)</f>
        <v>#NAME?</v>
      </c>
      <c r="AJ560" s="67" t="e">
        <f ca="1">_xll.BDP($H560,AJ$1)</f>
        <v>#NAME?</v>
      </c>
      <c r="AK560" s="67" t="e">
        <f ca="1">_xll.BDP($H560,AK$1)</f>
        <v>#NAME?</v>
      </c>
      <c r="AL560" s="67" t="e">
        <f ca="1">_xll.BDP($H560,AL$1)</f>
        <v>#NAME?</v>
      </c>
      <c r="AM560" s="34" t="e">
        <f ca="1">_xll.BDP($H560,AM$1)</f>
        <v>#NAME?</v>
      </c>
      <c r="AN560" s="34" t="e">
        <f ca="1">_xll.BDP($H560,AN$1)</f>
        <v>#NAME?</v>
      </c>
      <c r="AO560" s="34" t="e">
        <f ca="1">_xll.BDP($H560,AO$1)</f>
        <v>#NAME?</v>
      </c>
      <c r="AP560" s="34" t="e">
        <f ca="1">_xll.BDP($H560,AP$1)</f>
        <v>#NAME?</v>
      </c>
      <c r="AQ560" s="129">
        <v>0.1485852</v>
      </c>
      <c r="AR560" s="129">
        <v>3.2385959999999998E-2</v>
      </c>
      <c r="AS560" s="129">
        <v>-6.2284769999999996E-2</v>
      </c>
      <c r="AT560" s="63" t="s">
        <v>3998</v>
      </c>
      <c r="AU560" s="63" t="s">
        <v>3317</v>
      </c>
      <c r="AV560" t="str">
        <f t="shared" si="199"/>
        <v>#N/A N/A</v>
      </c>
      <c r="AW560" s="67">
        <v>2.6826922710125265</v>
      </c>
      <c r="AX560" s="60">
        <f t="shared" si="200"/>
        <v>2.6826922710125265</v>
      </c>
      <c r="AY560" s="60">
        <f t="shared" si="201"/>
        <v>-3.3933537952629953E-16</v>
      </c>
      <c r="AZ560" s="60">
        <f t="shared" si="202"/>
        <v>2.6826922710125261</v>
      </c>
      <c r="BA560" s="67">
        <v>28.086778161897836</v>
      </c>
      <c r="BB560" s="60">
        <v>-3.5527136788005009E-15</v>
      </c>
      <c r="BC560" s="67">
        <v>28.086778161897833</v>
      </c>
      <c r="BD560" s="60" t="e">
        <f ca="1">_xll.BDP($H560,BD$1)</f>
        <v>#NAME?</v>
      </c>
      <c r="BE560" s="60" t="e">
        <f t="shared" ca="1" si="203"/>
        <v>#NAME?</v>
      </c>
      <c r="BF560" s="63">
        <v>19.7</v>
      </c>
      <c r="BG560" s="63">
        <v>21.1</v>
      </c>
      <c r="BH560" s="63">
        <v>22.3</v>
      </c>
      <c r="BI560" s="63">
        <v>17.814</v>
      </c>
      <c r="BJ560" s="63">
        <v>22.198</v>
      </c>
      <c r="BK560" s="63">
        <v>23.245000000000001</v>
      </c>
      <c r="BL560" s="45">
        <f t="shared" ca="1" si="204"/>
        <v>0</v>
      </c>
      <c r="BM560" s="45">
        <f t="shared" ca="1" si="205"/>
        <v>0</v>
      </c>
      <c r="BN560" s="45">
        <f t="shared" ca="1" si="206"/>
        <v>0</v>
      </c>
      <c r="BO560" s="45">
        <f t="shared" ca="1" si="207"/>
        <v>0</v>
      </c>
      <c r="BP560" s="45">
        <f t="shared" ca="1" si="208"/>
        <v>0</v>
      </c>
      <c r="BQ560" s="45">
        <f t="shared" ca="1" si="209"/>
        <v>0</v>
      </c>
      <c r="BR560" s="29">
        <f t="shared" ca="1" si="210"/>
        <v>0</v>
      </c>
      <c r="CI560" s="125">
        <f t="shared" si="198"/>
        <v>0.62652207825726314</v>
      </c>
      <c r="CJ560">
        <f t="shared" si="213"/>
        <v>0</v>
      </c>
      <c r="CK560">
        <f t="shared" si="214"/>
        <v>0</v>
      </c>
      <c r="CL560">
        <f t="shared" si="215"/>
        <v>0</v>
      </c>
      <c r="CM560">
        <f t="shared" si="216"/>
        <v>0</v>
      </c>
      <c r="CN560">
        <f t="shared" si="217"/>
        <v>0</v>
      </c>
      <c r="CO560">
        <f t="shared" si="218"/>
        <v>0</v>
      </c>
      <c r="CP560">
        <f t="shared" si="219"/>
        <v>1</v>
      </c>
      <c r="CR560" t="e">
        <f ca="1">_xll.BDP($H560,CR$1)</f>
        <v>#NAME?</v>
      </c>
      <c r="CS560" t="e">
        <f ca="1">_xll.BDP($H560,CS$1)</f>
        <v>#NAME?</v>
      </c>
      <c r="CT560" s="121" t="e">
        <f ca="1">_xll.BDP($H560,CT$1)</f>
        <v>#NAME?</v>
      </c>
      <c r="CU560" s="122" t="e">
        <f ca="1">_xll.BDP($H560,CU$1)</f>
        <v>#NAME?</v>
      </c>
      <c r="CV560" s="122" t="e">
        <f ca="1">_xll.BDP($H560,CV$1)</f>
        <v>#NAME?</v>
      </c>
      <c r="CW560" s="122" t="e">
        <f ca="1">_xll.BDP($H560,CW$1)</f>
        <v>#NAME?</v>
      </c>
      <c r="CX560" s="34"/>
      <c r="CY560" s="34"/>
      <c r="CZ560" s="34"/>
      <c r="DA560" s="34"/>
      <c r="DB560" s="129"/>
      <c r="DC560" s="129"/>
      <c r="DD560" s="129"/>
      <c r="DE560" s="63"/>
      <c r="DF560" s="63"/>
      <c r="DH560" s="67"/>
      <c r="DI560" s="60"/>
      <c r="DJ560" s="60"/>
      <c r="DK560" s="60"/>
      <c r="DL560" s="67"/>
      <c r="DM560" s="60"/>
      <c r="DN560" s="67"/>
      <c r="DO560" s="60"/>
      <c r="DP560" s="63"/>
      <c r="DQ560" s="63"/>
      <c r="DR560" s="63"/>
      <c r="DS560" s="63"/>
      <c r="DT560" s="63"/>
      <c r="DU560" s="63"/>
      <c r="DV560" s="45"/>
      <c r="DW560" s="45"/>
      <c r="DX560" s="45"/>
      <c r="DY560" s="45"/>
      <c r="DZ560" s="45"/>
      <c r="EA560" s="45"/>
      <c r="EB560" s="29"/>
      <c r="EC560" s="45"/>
      <c r="ED560" s="29"/>
    </row>
    <row r="561" spans="1:134" hidden="1" x14ac:dyDescent="0.3">
      <c r="A561" t="str">
        <f t="shared" si="211"/>
        <v>14A</v>
      </c>
      <c r="B561">
        <v>14</v>
      </c>
      <c r="C561" s="31" t="s">
        <v>3295</v>
      </c>
      <c r="D561" s="31">
        <v>12</v>
      </c>
      <c r="E561" s="31">
        <v>1</v>
      </c>
      <c r="F561" s="33">
        <v>0.16</v>
      </c>
      <c r="G561" s="31"/>
      <c r="H561" s="24" t="s">
        <v>394</v>
      </c>
      <c r="I561" s="24">
        <v>1516</v>
      </c>
      <c r="J561" s="25" t="str">
        <f t="shared" si="212"/>
        <v>1516WLK US Equity</v>
      </c>
      <c r="K561" s="25" t="s">
        <v>1085</v>
      </c>
      <c r="L561" s="25">
        <v>0.18084818605372516</v>
      </c>
      <c r="M561" s="25">
        <v>0.27032397408207343</v>
      </c>
      <c r="N561" s="25">
        <v>0.15467408217001086</v>
      </c>
      <c r="O561" s="25">
        <v>0.22779557367501457</v>
      </c>
      <c r="P561" s="26">
        <v>14.75831383086302</v>
      </c>
      <c r="Q561" s="27">
        <v>11.615062406439861</v>
      </c>
      <c r="R561" s="27">
        <v>19.776512755639892</v>
      </c>
      <c r="S561" s="25">
        <v>24.392494485420105</v>
      </c>
      <c r="T561" s="28">
        <v>27.377485120932</v>
      </c>
      <c r="U561" s="25">
        <v>0.16143569934009336</v>
      </c>
      <c r="V561" s="28">
        <v>0.83121546961325965</v>
      </c>
      <c r="W561" s="28">
        <v>0.5204267999615495</v>
      </c>
      <c r="X561" s="28">
        <v>3.1901161718605936E-2</v>
      </c>
      <c r="Y561" s="28">
        <v>15.649934961919351</v>
      </c>
      <c r="Z561" s="28">
        <v>5.4906208798851219</v>
      </c>
      <c r="AA561" s="28">
        <v>11575000000</v>
      </c>
      <c r="AB561" s="28">
        <v>13736000000</v>
      </c>
      <c r="AC561" s="28">
        <v>31000000</v>
      </c>
      <c r="AD561" s="30">
        <v>3207000000</v>
      </c>
      <c r="AE561" s="36">
        <v>9.6663548487683198E-3</v>
      </c>
      <c r="AF561" s="66" t="e">
        <f ca="1">_xll.BDP($H561,AF$1)/1000000</f>
        <v>#NAME?</v>
      </c>
      <c r="AG561" s="66" t="e">
        <f ca="1">_xll.BDP($H561,AG$1)</f>
        <v>#NAME?</v>
      </c>
      <c r="AH561" s="67" t="e">
        <f ca="1">_xll.BDP($H561,AH$1)</f>
        <v>#NAME?</v>
      </c>
      <c r="AI561" s="67" t="e">
        <f ca="1">_xll.BDP($H561,AI$1)</f>
        <v>#NAME?</v>
      </c>
      <c r="AJ561" s="67" t="e">
        <f ca="1">_xll.BDP($H561,AJ$1)</f>
        <v>#NAME?</v>
      </c>
      <c r="AK561" s="67" t="e">
        <f ca="1">_xll.BDP($H561,AK$1)</f>
        <v>#NAME?</v>
      </c>
      <c r="AL561" s="67" t="e">
        <f ca="1">_xll.BDP($H561,AL$1)</f>
        <v>#NAME?</v>
      </c>
      <c r="AM561" s="34" t="e">
        <f ca="1">_xll.BDP($H561,AM$1)</f>
        <v>#NAME?</v>
      </c>
      <c r="AN561" s="34" t="e">
        <f ca="1">_xll.BDP($H561,AN$1)</f>
        <v>#NAME?</v>
      </c>
      <c r="AO561" s="34" t="e">
        <f ca="1">_xll.BDP($H561,AO$1)</f>
        <v>#NAME?</v>
      </c>
      <c r="AP561" s="34" t="e">
        <f ca="1">_xll.BDP($H561,AP$1)</f>
        <v>#NAME?</v>
      </c>
      <c r="AQ561" s="129" t="e">
        <v>#VALUE!</v>
      </c>
      <c r="AR561" s="129">
        <v>0.1244347</v>
      </c>
      <c r="AS561" s="129">
        <v>3.4987020000000001E-2</v>
      </c>
      <c r="AT561" s="63" t="s">
        <v>3648</v>
      </c>
      <c r="AU561" s="63" t="s">
        <v>3648</v>
      </c>
      <c r="AV561" t="str">
        <f t="shared" si="199"/>
        <v>11/08/2004</v>
      </c>
      <c r="AW561" s="67">
        <v>1.070063674257864</v>
      </c>
      <c r="AX561" s="60">
        <f t="shared" si="200"/>
        <v>1.070063674257864</v>
      </c>
      <c r="AY561" s="60">
        <f t="shared" si="201"/>
        <v>0.7294536148071783</v>
      </c>
      <c r="AZ561" s="60">
        <f t="shared" si="202"/>
        <v>1.7995172890650424</v>
      </c>
      <c r="BA561" s="67">
        <v>7.280058240465924</v>
      </c>
      <c r="BB561" s="60">
        <v>4.9627558875855629</v>
      </c>
      <c r="BC561" s="67">
        <v>12.242814128051487</v>
      </c>
      <c r="BD561" s="60" t="e">
        <f ca="1">_xll.BDP($H561,BD$1)</f>
        <v>#NAME?</v>
      </c>
      <c r="BE561" s="60" t="e">
        <f t="shared" ca="1" si="203"/>
        <v>#NAME?</v>
      </c>
      <c r="BF561" s="63">
        <v>1352.529</v>
      </c>
      <c r="BG561" s="63">
        <v>1459.944</v>
      </c>
      <c r="BH561" s="63">
        <v>1596.692</v>
      </c>
      <c r="BI561" s="63">
        <v>1439.402</v>
      </c>
      <c r="BJ561" s="63">
        <v>1634.875</v>
      </c>
      <c r="BK561" s="63">
        <v>1866.817</v>
      </c>
      <c r="BL561" s="45">
        <f t="shared" ca="1" si="204"/>
        <v>0</v>
      </c>
      <c r="BM561" s="45">
        <f t="shared" ca="1" si="205"/>
        <v>0</v>
      </c>
      <c r="BN561" s="45">
        <f t="shared" ca="1" si="206"/>
        <v>0</v>
      </c>
      <c r="BO561" s="45">
        <f t="shared" ca="1" si="207"/>
        <v>0</v>
      </c>
      <c r="BP561" s="45">
        <f t="shared" ca="1" si="208"/>
        <v>0</v>
      </c>
      <c r="BQ561" s="45">
        <f t="shared" ca="1" si="209"/>
        <v>0</v>
      </c>
      <c r="BR561" s="29">
        <f t="shared" ca="1" si="210"/>
        <v>0</v>
      </c>
      <c r="CI561" s="125">
        <f t="shared" si="198"/>
        <v>0.18084818605372516</v>
      </c>
      <c r="CJ561">
        <f t="shared" si="213"/>
        <v>0</v>
      </c>
      <c r="CK561">
        <f t="shared" si="214"/>
        <v>0</v>
      </c>
      <c r="CL561">
        <f t="shared" si="215"/>
        <v>1</v>
      </c>
      <c r="CM561">
        <f t="shared" si="216"/>
        <v>0</v>
      </c>
      <c r="CN561">
        <f t="shared" si="217"/>
        <v>0</v>
      </c>
      <c r="CO561">
        <f t="shared" si="218"/>
        <v>0</v>
      </c>
      <c r="CP561">
        <f t="shared" si="219"/>
        <v>0</v>
      </c>
      <c r="CR561" t="e">
        <f ca="1">_xll.BDP($H561,CR$1)</f>
        <v>#NAME?</v>
      </c>
      <c r="CS561" t="e">
        <f ca="1">_xll.BDP($H561,CS$1)</f>
        <v>#NAME?</v>
      </c>
      <c r="CT561" s="121" t="e">
        <f ca="1">_xll.BDP($H561,CT$1)</f>
        <v>#NAME?</v>
      </c>
      <c r="CU561" s="122" t="e">
        <f ca="1">_xll.BDP($H561,CU$1)</f>
        <v>#NAME?</v>
      </c>
      <c r="CV561" s="122" t="e">
        <f ca="1">_xll.BDP($H561,CV$1)</f>
        <v>#NAME?</v>
      </c>
      <c r="CW561" s="122" t="e">
        <f ca="1">_xll.BDP($H561,CW$1)</f>
        <v>#NAME?</v>
      </c>
      <c r="CX561" s="34"/>
      <c r="CY561" s="34"/>
      <c r="CZ561" s="34"/>
      <c r="DA561" s="34"/>
      <c r="DB561" s="129"/>
      <c r="DC561" s="129"/>
      <c r="DD561" s="129"/>
      <c r="DE561" s="63"/>
      <c r="DF561" s="63"/>
      <c r="DH561" s="67"/>
      <c r="DI561" s="60"/>
      <c r="DJ561" s="60"/>
      <c r="DK561" s="60"/>
      <c r="DL561" s="67"/>
      <c r="DM561" s="60"/>
      <c r="DN561" s="67"/>
      <c r="DO561" s="60"/>
      <c r="DP561" s="63"/>
      <c r="DQ561" s="63"/>
      <c r="DR561" s="63"/>
      <c r="DS561" s="63"/>
      <c r="DT561" s="63"/>
      <c r="DU561" s="63"/>
      <c r="DV561" s="45"/>
      <c r="DW561" s="45"/>
      <c r="DX561" s="45"/>
      <c r="DY561" s="45"/>
      <c r="DZ561" s="45"/>
      <c r="EA561" s="45"/>
      <c r="EB561" s="29"/>
      <c r="EC561" s="45"/>
      <c r="ED561" s="29"/>
    </row>
    <row r="562" spans="1:134" hidden="1" x14ac:dyDescent="0.3">
      <c r="A562" t="str">
        <f t="shared" si="211"/>
        <v>14A</v>
      </c>
      <c r="B562">
        <v>14</v>
      </c>
      <c r="C562" s="31" t="s">
        <v>3295</v>
      </c>
      <c r="D562" s="31">
        <v>26</v>
      </c>
      <c r="E562" s="31">
        <v>5</v>
      </c>
      <c r="F562" s="33">
        <v>0.15</v>
      </c>
      <c r="G562" s="31" t="s">
        <v>2839</v>
      </c>
      <c r="H562" s="24" t="s">
        <v>2738</v>
      </c>
      <c r="I562" s="24">
        <v>1517</v>
      </c>
      <c r="J562" s="25" t="str">
        <f t="shared" si="212"/>
        <v>1517BIOT SS Equity</v>
      </c>
      <c r="K562" s="25" t="s">
        <v>2739</v>
      </c>
      <c r="L562" s="25">
        <v>0.38877000332202627</v>
      </c>
      <c r="M562" s="25">
        <v>0.39735099337748342</v>
      </c>
      <c r="N562" s="25">
        <v>0.21521140838691721</v>
      </c>
      <c r="O562" s="25">
        <v>0.17167381974248927</v>
      </c>
      <c r="P562" s="26">
        <v>8.1112398609501746</v>
      </c>
      <c r="Q562" s="27">
        <v>6.234974412687678</v>
      </c>
      <c r="R562" s="27">
        <v>8.2663605051664764</v>
      </c>
      <c r="S562" s="25">
        <v>23.846279258969979</v>
      </c>
      <c r="T562" s="28">
        <v>21.839080459770116</v>
      </c>
      <c r="U562" s="25">
        <v>-2.4721878862793572E-2</v>
      </c>
      <c r="V562" s="28">
        <v>-0.16997167138810199</v>
      </c>
      <c r="W562" s="28">
        <v>0.74870051979208319</v>
      </c>
      <c r="X562" s="28" t="e">
        <v>#N/A</v>
      </c>
      <c r="Y562" s="28">
        <v>14.198462428740594</v>
      </c>
      <c r="Z562" s="28">
        <v>5.2573671787090603</v>
      </c>
      <c r="AA562" s="28">
        <v>604000000</v>
      </c>
      <c r="AB562" s="28">
        <v>1398000000</v>
      </c>
      <c r="AC562" s="28" t="e">
        <v>#N/A</v>
      </c>
      <c r="AD562" s="30">
        <v>259000000</v>
      </c>
      <c r="AE562" s="36">
        <v>0</v>
      </c>
      <c r="AF562" s="66" t="e">
        <f ca="1">_xll.BDP($H562,AF$1)/1000000</f>
        <v>#NAME?</v>
      </c>
      <c r="AG562" s="66" t="e">
        <f ca="1">_xll.BDP($H562,AG$1)</f>
        <v>#NAME?</v>
      </c>
      <c r="AH562" s="67" t="e">
        <f ca="1">_xll.BDP($H562,AH$1)</f>
        <v>#NAME?</v>
      </c>
      <c r="AI562" s="67" t="e">
        <f ca="1">_xll.BDP($H562,AI$1)</f>
        <v>#NAME?</v>
      </c>
      <c r="AJ562" s="67" t="e">
        <f ca="1">_xll.BDP($H562,AJ$1)</f>
        <v>#NAME?</v>
      </c>
      <c r="AK562" s="67" t="e">
        <f ca="1">_xll.BDP($H562,AK$1)</f>
        <v>#NAME?</v>
      </c>
      <c r="AL562" s="67" t="e">
        <f ca="1">_xll.BDP($H562,AL$1)</f>
        <v>#NAME?</v>
      </c>
      <c r="AM562" s="34" t="e">
        <f ca="1">_xll.BDP($H562,AM$1)</f>
        <v>#NAME?</v>
      </c>
      <c r="AN562" s="34" t="e">
        <f ca="1">_xll.BDP($H562,AN$1)</f>
        <v>#NAME?</v>
      </c>
      <c r="AO562" s="34" t="e">
        <f ca="1">_xll.BDP($H562,AO$1)</f>
        <v>#NAME?</v>
      </c>
      <c r="AP562" s="34" t="e">
        <f ca="1">_xll.BDP($H562,AP$1)</f>
        <v>#NAME?</v>
      </c>
      <c r="AQ562" s="129">
        <v>0.1744397</v>
      </c>
      <c r="AR562" s="129">
        <v>0.33807499999999996</v>
      </c>
      <c r="AS562" s="129">
        <v>0.10005710000000001</v>
      </c>
      <c r="AT562" s="63" t="s">
        <v>3541</v>
      </c>
      <c r="AU562" s="63" t="s">
        <v>3541</v>
      </c>
      <c r="AV562" t="str">
        <f t="shared" si="199"/>
        <v>30/06/2000</v>
      </c>
      <c r="AW562" s="67">
        <v>1.1922503903441566</v>
      </c>
      <c r="AX562" s="60">
        <f t="shared" si="200"/>
        <v>1.1922503903441566</v>
      </c>
      <c r="AY562" s="60">
        <f t="shared" si="201"/>
        <v>0</v>
      </c>
      <c r="AZ562" s="60">
        <f t="shared" si="202"/>
        <v>1.1922503903441566</v>
      </c>
      <c r="BA562" s="67">
        <v>46.567468859169345</v>
      </c>
      <c r="BB562" s="60">
        <v>0</v>
      </c>
      <c r="BC562" s="67">
        <v>46.567468859169345</v>
      </c>
      <c r="BD562" s="60" t="e">
        <f ca="1">_xll.BDP($H562,BD$1)</f>
        <v>#NAME?</v>
      </c>
      <c r="BE562" s="60" t="e">
        <f t="shared" ca="1" si="203"/>
        <v>#NAME?</v>
      </c>
      <c r="BF562" s="63">
        <v>224.75</v>
      </c>
      <c r="BG562" s="63">
        <v>332.75</v>
      </c>
      <c r="BH562" s="63">
        <v>442.75</v>
      </c>
      <c r="BI562" s="63">
        <v>-1946.3330000000001</v>
      </c>
      <c r="BJ562" s="63">
        <v>301.65000000000003</v>
      </c>
      <c r="BK562" s="63">
        <v>457.86700000000002</v>
      </c>
      <c r="BL562" s="45">
        <f t="shared" ca="1" si="204"/>
        <v>0</v>
      </c>
      <c r="BM562" s="45">
        <f t="shared" ca="1" si="205"/>
        <v>0</v>
      </c>
      <c r="BN562" s="45">
        <f t="shared" ca="1" si="206"/>
        <v>0</v>
      </c>
      <c r="BO562" s="45">
        <f t="shared" ca="1" si="207"/>
        <v>0</v>
      </c>
      <c r="BP562" s="45">
        <f t="shared" ca="1" si="208"/>
        <v>0</v>
      </c>
      <c r="BQ562" s="45">
        <f t="shared" ca="1" si="209"/>
        <v>0</v>
      </c>
      <c r="BR562" s="29">
        <f t="shared" ca="1" si="210"/>
        <v>0</v>
      </c>
      <c r="CI562" s="125">
        <f t="shared" si="198"/>
        <v>0.38877000332202627</v>
      </c>
      <c r="CJ562">
        <f t="shared" si="213"/>
        <v>0</v>
      </c>
      <c r="CK562">
        <f t="shared" si="214"/>
        <v>0</v>
      </c>
      <c r="CL562">
        <f t="shared" si="215"/>
        <v>0</v>
      </c>
      <c r="CM562">
        <f t="shared" si="216"/>
        <v>0</v>
      </c>
      <c r="CN562">
        <f t="shared" si="217"/>
        <v>1</v>
      </c>
      <c r="CO562">
        <f t="shared" si="218"/>
        <v>0</v>
      </c>
      <c r="CP562">
        <f t="shared" si="219"/>
        <v>0</v>
      </c>
      <c r="CR562" t="e">
        <f ca="1">_xll.BDP($H562,CR$1)</f>
        <v>#NAME?</v>
      </c>
      <c r="CS562" t="e">
        <f ca="1">_xll.BDP($H562,CS$1)</f>
        <v>#NAME?</v>
      </c>
      <c r="CT562" s="121" t="e">
        <f ca="1">_xll.BDP($H562,CT$1)</f>
        <v>#NAME?</v>
      </c>
      <c r="CU562" s="122" t="e">
        <f ca="1">_xll.BDP($H562,CU$1)</f>
        <v>#NAME?</v>
      </c>
      <c r="CV562" s="122" t="e">
        <f ca="1">_xll.BDP($H562,CV$1)</f>
        <v>#NAME?</v>
      </c>
      <c r="CW562" s="122" t="e">
        <f ca="1">_xll.BDP($H562,CW$1)</f>
        <v>#NAME?</v>
      </c>
      <c r="CX562" s="34"/>
      <c r="CY562" s="34"/>
      <c r="CZ562" s="34"/>
      <c r="DA562" s="34"/>
      <c r="DB562" s="129"/>
      <c r="DC562" s="129"/>
      <c r="DD562" s="129"/>
      <c r="DE562" s="63"/>
      <c r="DF562" s="63"/>
      <c r="DH562" s="67"/>
      <c r="DI562" s="60"/>
      <c r="DJ562" s="60"/>
      <c r="DK562" s="60"/>
      <c r="DL562" s="67"/>
      <c r="DM562" s="60"/>
      <c r="DN562" s="67"/>
      <c r="DO562" s="60"/>
      <c r="DP562" s="63"/>
      <c r="DQ562" s="63"/>
      <c r="DR562" s="63"/>
      <c r="DS562" s="63"/>
      <c r="DT562" s="63"/>
      <c r="DU562" s="63"/>
      <c r="DV562" s="45"/>
      <c r="DW562" s="45"/>
      <c r="DX562" s="45"/>
      <c r="DY562" s="45"/>
      <c r="DZ562" s="45"/>
      <c r="EA562" s="45"/>
      <c r="EB562" s="29"/>
      <c r="EC562" s="45"/>
      <c r="ED562" s="29"/>
    </row>
    <row r="563" spans="1:134" hidden="1" x14ac:dyDescent="0.3">
      <c r="A563" t="str">
        <f t="shared" si="211"/>
        <v>14A</v>
      </c>
      <c r="B563">
        <v>14</v>
      </c>
      <c r="C563" s="31" t="s">
        <v>3295</v>
      </c>
      <c r="D563" s="31">
        <v>13</v>
      </c>
      <c r="E563" s="31">
        <v>4</v>
      </c>
      <c r="F563" s="33" t="s">
        <v>2368</v>
      </c>
      <c r="G563" s="31"/>
      <c r="H563" s="24" t="s">
        <v>2085</v>
      </c>
      <c r="I563" s="24">
        <v>1518</v>
      </c>
      <c r="J563" s="25" t="str">
        <f t="shared" si="212"/>
        <v>1518SVN IR Equity</v>
      </c>
      <c r="K563" s="25" t="s">
        <v>2086</v>
      </c>
      <c r="L563" s="25">
        <v>0.12402540513166864</v>
      </c>
      <c r="M563" s="25">
        <v>0.11092987259800755</v>
      </c>
      <c r="N563" s="25">
        <v>0.12402540513166864</v>
      </c>
      <c r="O563" s="25">
        <v>0.11092987259800755</v>
      </c>
      <c r="P563" s="26">
        <v>11.443644277798976</v>
      </c>
      <c r="Q563" s="27">
        <v>9.8664281246579311</v>
      </c>
      <c r="R563" s="27">
        <v>14.733239541058602</v>
      </c>
      <c r="S563" s="25">
        <v>29.217717337633037</v>
      </c>
      <c r="T563" s="28">
        <v>34.464321371784898</v>
      </c>
      <c r="U563" s="25">
        <v>0.21168758426141032</v>
      </c>
      <c r="V563" s="28">
        <v>2.100641772775047</v>
      </c>
      <c r="W563" s="28">
        <v>0.54929296721182053</v>
      </c>
      <c r="X563" s="28" t="e">
        <v>#N/A</v>
      </c>
      <c r="Y563" s="28">
        <v>8.105081775792419</v>
      </c>
      <c r="Z563" s="28" t="e">
        <v>#N/A</v>
      </c>
      <c r="AA563" s="28">
        <v>835113156</v>
      </c>
      <c r="AB563" s="28">
        <v>835113156</v>
      </c>
      <c r="AC563" s="28" t="e">
        <v>#N/A</v>
      </c>
      <c r="AD563" s="30">
        <v>102866440</v>
      </c>
      <c r="AE563" s="36">
        <v>0</v>
      </c>
      <c r="AF563" s="66" t="e">
        <f ca="1">_xll.BDP($H563,AF$1)/1000000</f>
        <v>#NAME?</v>
      </c>
      <c r="AG563" s="66" t="e">
        <f ca="1">_xll.BDP($H563,AG$1)</f>
        <v>#NAME?</v>
      </c>
      <c r="AH563" s="67" t="e">
        <f ca="1">_xll.BDP($H563,AH$1)</f>
        <v>#NAME?</v>
      </c>
      <c r="AI563" s="67" t="e">
        <f ca="1">_xll.BDP($H563,AI$1)</f>
        <v>#NAME?</v>
      </c>
      <c r="AJ563" s="67" t="e">
        <f ca="1">_xll.BDP($H563,AJ$1)</f>
        <v>#NAME?</v>
      </c>
      <c r="AK563" s="67" t="e">
        <f ca="1">_xll.BDP($H563,AK$1)</f>
        <v>#NAME?</v>
      </c>
      <c r="AL563" s="67" t="e">
        <f ca="1">_xll.BDP($H563,AL$1)</f>
        <v>#NAME?</v>
      </c>
      <c r="AM563" s="34" t="e">
        <f ca="1">_xll.BDP($H563,AM$1)</f>
        <v>#NAME?</v>
      </c>
      <c r="AN563" s="34" t="e">
        <f ca="1">_xll.BDP($H563,AN$1)</f>
        <v>#NAME?</v>
      </c>
      <c r="AO563" s="34" t="e">
        <f ca="1">_xll.BDP($H563,AO$1)</f>
        <v>#NAME?</v>
      </c>
      <c r="AP563" s="34" t="e">
        <f ca="1">_xll.BDP($H563,AP$1)</f>
        <v>#NAME?</v>
      </c>
      <c r="AQ563" s="129" t="e">
        <v>#VALUE!</v>
      </c>
      <c r="AR563" s="129" t="e">
        <v>#VALUE!</v>
      </c>
      <c r="AS563" s="129" t="e">
        <v>#VALUE!</v>
      </c>
      <c r="AT563" s="63" t="s">
        <v>4104</v>
      </c>
      <c r="AU563" s="63" t="s">
        <v>3317</v>
      </c>
      <c r="AV563" t="str">
        <f t="shared" si="199"/>
        <v>27/05/2021</v>
      </c>
      <c r="AW563" s="67">
        <v>1.6173913167870562</v>
      </c>
      <c r="AX563" s="60">
        <f t="shared" si="200"/>
        <v>1.6173913167870562</v>
      </c>
      <c r="AY563" s="60">
        <f t="shared" ca="1" si="201"/>
        <v>0</v>
      </c>
      <c r="AZ563" s="60">
        <f t="shared" ca="1" si="202"/>
        <v>1.6173913167870562</v>
      </c>
      <c r="BA563" s="67">
        <v>0</v>
      </c>
      <c r="BB563" s="60">
        <v>-7.0269850695956473</v>
      </c>
      <c r="BC563" s="67">
        <v>0</v>
      </c>
      <c r="BD563" s="60" t="e">
        <f ca="1">_xll.BDP($H563,BD$1)</f>
        <v>#NAME?</v>
      </c>
      <c r="BE563" s="60" t="e">
        <f t="shared" ca="1" si="203"/>
        <v>#NAME?</v>
      </c>
      <c r="BF563" s="63" t="s">
        <v>3317</v>
      </c>
      <c r="BG563" s="63" t="s">
        <v>3317</v>
      </c>
      <c r="BH563" s="63" t="s">
        <v>3317</v>
      </c>
      <c r="BI563" s="63" t="s">
        <v>3317</v>
      </c>
      <c r="BJ563" s="63" t="s">
        <v>3317</v>
      </c>
      <c r="BK563" s="63" t="s">
        <v>3317</v>
      </c>
      <c r="BL563" s="45">
        <f t="shared" ca="1" si="204"/>
        <v>0</v>
      </c>
      <c r="BM563" s="45">
        <f t="shared" ca="1" si="205"/>
        <v>0</v>
      </c>
      <c r="BN563" s="45">
        <f t="shared" ca="1" si="206"/>
        <v>0</v>
      </c>
      <c r="BO563" s="45">
        <f t="shared" ca="1" si="207"/>
        <v>0</v>
      </c>
      <c r="BP563" s="45">
        <f t="shared" ca="1" si="208"/>
        <v>0</v>
      </c>
      <c r="BQ563" s="45">
        <f t="shared" ca="1" si="209"/>
        <v>0</v>
      </c>
      <c r="BR563" s="29">
        <f t="shared" ca="1" si="210"/>
        <v>0</v>
      </c>
      <c r="CI563" s="125">
        <f t="shared" si="198"/>
        <v>0.12402540513166864</v>
      </c>
      <c r="CJ563">
        <f t="shared" si="213"/>
        <v>0</v>
      </c>
      <c r="CK563">
        <f t="shared" si="214"/>
        <v>0</v>
      </c>
      <c r="CL563">
        <f t="shared" si="215"/>
        <v>1</v>
      </c>
      <c r="CM563">
        <f t="shared" si="216"/>
        <v>0</v>
      </c>
      <c r="CN563">
        <f t="shared" si="217"/>
        <v>0</v>
      </c>
      <c r="CO563">
        <f t="shared" si="218"/>
        <v>0</v>
      </c>
      <c r="CP563">
        <f t="shared" si="219"/>
        <v>0</v>
      </c>
      <c r="CR563" t="e">
        <f ca="1">_xll.BDP($H563,CR$1)</f>
        <v>#NAME?</v>
      </c>
      <c r="CS563" t="e">
        <f ca="1">_xll.BDP($H563,CS$1)</f>
        <v>#NAME?</v>
      </c>
      <c r="CT563" s="121" t="e">
        <f ca="1">_xll.BDP($H563,CT$1)</f>
        <v>#NAME?</v>
      </c>
      <c r="CU563" s="122" t="e">
        <f ca="1">_xll.BDP($H563,CU$1)</f>
        <v>#NAME?</v>
      </c>
      <c r="CV563" s="122" t="e">
        <f ca="1">_xll.BDP($H563,CV$1)</f>
        <v>#NAME?</v>
      </c>
      <c r="CW563" s="122" t="e">
        <f ca="1">_xll.BDP($H563,CW$1)</f>
        <v>#NAME?</v>
      </c>
      <c r="CX563" s="34"/>
      <c r="CY563" s="34"/>
      <c r="CZ563" s="34"/>
      <c r="DA563" s="34"/>
      <c r="DB563" s="129"/>
      <c r="DC563" s="129"/>
      <c r="DD563" s="129"/>
      <c r="DE563" s="63"/>
      <c r="DF563" s="63"/>
      <c r="DH563" s="67"/>
      <c r="DI563" s="60"/>
      <c r="DJ563" s="60"/>
      <c r="DK563" s="60"/>
      <c r="DL563" s="67"/>
      <c r="DM563" s="60"/>
      <c r="DN563" s="67"/>
      <c r="DO563" s="60"/>
      <c r="DP563" s="63"/>
      <c r="DQ563" s="63"/>
      <c r="DR563" s="63"/>
      <c r="DS563" s="63"/>
      <c r="DT563" s="63"/>
      <c r="DU563" s="63"/>
      <c r="DV563" s="45"/>
      <c r="DW563" s="45"/>
      <c r="DX563" s="45"/>
      <c r="DY563" s="45"/>
      <c r="DZ563" s="45"/>
      <c r="EA563" s="45"/>
      <c r="EB563" s="29"/>
      <c r="EC563" s="45"/>
      <c r="ED563" s="29"/>
    </row>
    <row r="564" spans="1:134" hidden="1" x14ac:dyDescent="0.3">
      <c r="A564" t="str">
        <f t="shared" si="211"/>
        <v>14A</v>
      </c>
      <c r="B564">
        <v>14</v>
      </c>
      <c r="C564" s="31" t="s">
        <v>3295</v>
      </c>
      <c r="D564" s="31">
        <v>13</v>
      </c>
      <c r="E564" s="31">
        <v>7</v>
      </c>
      <c r="F564" s="33">
        <v>0.2</v>
      </c>
      <c r="G564" s="31" t="s">
        <v>2854</v>
      </c>
      <c r="H564" s="24" t="s">
        <v>136</v>
      </c>
      <c r="I564" s="24">
        <v>1519</v>
      </c>
      <c r="J564" s="25" t="str">
        <f t="shared" si="212"/>
        <v>1519IRMD US Equity</v>
      </c>
      <c r="K564" s="25" t="s">
        <v>780</v>
      </c>
      <c r="L564" s="25">
        <v>0.62376297953964732</v>
      </c>
      <c r="M564" s="25">
        <v>0.87210734543147395</v>
      </c>
      <c r="N564" s="25">
        <v>0.62376297953964732</v>
      </c>
      <c r="O564" s="25">
        <v>0.87210734543147395</v>
      </c>
      <c r="P564" s="26">
        <v>24.952706734485215</v>
      </c>
      <c r="Q564" s="27">
        <v>19.634284255097111</v>
      </c>
      <c r="R564" s="27">
        <v>21.667480794493134</v>
      </c>
      <c r="S564" s="25">
        <v>22.558791671114257</v>
      </c>
      <c r="T564" s="28">
        <v>31.576082424404788</v>
      </c>
      <c r="U564" s="25">
        <v>-0.53463925267953127</v>
      </c>
      <c r="V564" s="28">
        <v>-2.1986804253872094</v>
      </c>
      <c r="W564" s="28">
        <v>0.85083154219645629</v>
      </c>
      <c r="X564" s="28" t="e">
        <v>#N/A</v>
      </c>
      <c r="Y564" s="28">
        <v>19.421817394042364</v>
      </c>
      <c r="Z564" s="28">
        <v>50.750823233461517</v>
      </c>
      <c r="AA564" s="28">
        <v>17917409</v>
      </c>
      <c r="AB564" s="28">
        <v>17917409</v>
      </c>
      <c r="AC564" s="28">
        <v>3409493</v>
      </c>
      <c r="AD564" s="30">
        <v>13262616</v>
      </c>
      <c r="AE564" s="36">
        <v>0.25707545178115693</v>
      </c>
      <c r="AF564" s="66" t="e">
        <f ca="1">_xll.BDP($H564,AF$1)/1000000</f>
        <v>#NAME?</v>
      </c>
      <c r="AG564" s="66" t="e">
        <f ca="1">_xll.BDP($H564,AG$1)</f>
        <v>#NAME?</v>
      </c>
      <c r="AH564" s="67" t="e">
        <f ca="1">_xll.BDP($H564,AH$1)</f>
        <v>#NAME?</v>
      </c>
      <c r="AI564" s="67" t="e">
        <f ca="1">_xll.BDP($H564,AI$1)</f>
        <v>#NAME?</v>
      </c>
      <c r="AJ564" s="67" t="e">
        <f ca="1">_xll.BDP($H564,AJ$1)</f>
        <v>#NAME?</v>
      </c>
      <c r="AK564" s="67" t="e">
        <f ca="1">_xll.BDP($H564,AK$1)</f>
        <v>#NAME?</v>
      </c>
      <c r="AL564" s="67" t="e">
        <f ca="1">_xll.BDP($H564,AL$1)</f>
        <v>#NAME?</v>
      </c>
      <c r="AM564" s="34" t="e">
        <f ca="1">_xll.BDP($H564,AM$1)</f>
        <v>#NAME?</v>
      </c>
      <c r="AN564" s="34" t="e">
        <f ca="1">_xll.BDP($H564,AN$1)</f>
        <v>#NAME?</v>
      </c>
      <c r="AO564" s="34" t="e">
        <f ca="1">_xll.BDP($H564,AO$1)</f>
        <v>#NAME?</v>
      </c>
      <c r="AP564" s="34" t="e">
        <f ca="1">_xll.BDP($H564,AP$1)</f>
        <v>#NAME?</v>
      </c>
      <c r="AQ564" s="129" t="e">
        <v>#VALUE!</v>
      </c>
      <c r="AR564" s="129" t="e">
        <v>#VALUE!</v>
      </c>
      <c r="AS564" s="129">
        <v>0.24322510000000003</v>
      </c>
      <c r="AT564" s="63" t="s">
        <v>3649</v>
      </c>
      <c r="AU564" s="63" t="s">
        <v>3649</v>
      </c>
      <c r="AV564" t="str">
        <f t="shared" si="199"/>
        <v>16/07/2014</v>
      </c>
      <c r="AW564" s="67" t="s">
        <v>3317</v>
      </c>
      <c r="AX564" s="60">
        <f t="shared" si="200"/>
        <v>0</v>
      </c>
      <c r="AY564" s="60">
        <f t="shared" ca="1" si="201"/>
        <v>0</v>
      </c>
      <c r="AZ564" s="60">
        <f t="shared" ca="1" si="202"/>
        <v>0</v>
      </c>
      <c r="BA564" s="67">
        <v>0</v>
      </c>
      <c r="BB564" s="60">
        <v>-1.144299279341517</v>
      </c>
      <c r="BC564" s="67">
        <v>-1.144299279341517</v>
      </c>
      <c r="BD564" s="60" t="e">
        <f ca="1">_xll.BDP($H564,BD$1)</f>
        <v>#NAME?</v>
      </c>
      <c r="BE564" s="60" t="e">
        <f t="shared" ca="1" si="203"/>
        <v>#NAME?</v>
      </c>
      <c r="BF564" s="63">
        <v>15.55</v>
      </c>
      <c r="BG564" s="63">
        <v>18.75</v>
      </c>
      <c r="BH564" s="63" t="s">
        <v>3317</v>
      </c>
      <c r="BI564" s="63" t="s">
        <v>3317</v>
      </c>
      <c r="BJ564" s="63" t="s">
        <v>3317</v>
      </c>
      <c r="BK564" s="63" t="s">
        <v>3317</v>
      </c>
      <c r="BL564" s="45">
        <f t="shared" ca="1" si="204"/>
        <v>0</v>
      </c>
      <c r="BM564" s="45">
        <f t="shared" ca="1" si="205"/>
        <v>0</v>
      </c>
      <c r="BN564" s="45">
        <f t="shared" ca="1" si="206"/>
        <v>0</v>
      </c>
      <c r="BO564" s="45">
        <f t="shared" ca="1" si="207"/>
        <v>0</v>
      </c>
      <c r="BP564" s="45">
        <f t="shared" ca="1" si="208"/>
        <v>0</v>
      </c>
      <c r="BQ564" s="45">
        <f t="shared" ca="1" si="209"/>
        <v>0</v>
      </c>
      <c r="BR564" s="29">
        <f t="shared" ca="1" si="210"/>
        <v>0</v>
      </c>
      <c r="CI564" s="125">
        <f t="shared" si="198"/>
        <v>0.62376297953964732</v>
      </c>
      <c r="CJ564">
        <f t="shared" si="213"/>
        <v>0</v>
      </c>
      <c r="CK564">
        <f t="shared" si="214"/>
        <v>0</v>
      </c>
      <c r="CL564">
        <f t="shared" si="215"/>
        <v>0</v>
      </c>
      <c r="CM564">
        <f t="shared" si="216"/>
        <v>0</v>
      </c>
      <c r="CN564">
        <f t="shared" si="217"/>
        <v>0</v>
      </c>
      <c r="CO564">
        <f t="shared" si="218"/>
        <v>0</v>
      </c>
      <c r="CP564">
        <f t="shared" si="219"/>
        <v>1</v>
      </c>
      <c r="CR564" t="e">
        <f ca="1">_xll.BDP($H564,CR$1)</f>
        <v>#NAME?</v>
      </c>
      <c r="CS564" t="e">
        <f ca="1">_xll.BDP($H564,CS$1)</f>
        <v>#NAME?</v>
      </c>
      <c r="CT564" s="121" t="e">
        <f ca="1">_xll.BDP($H564,CT$1)</f>
        <v>#NAME?</v>
      </c>
      <c r="CU564" s="122" t="e">
        <f ca="1">_xll.BDP($H564,CU$1)</f>
        <v>#NAME?</v>
      </c>
      <c r="CV564" s="122" t="e">
        <f ca="1">_xll.BDP($H564,CV$1)</f>
        <v>#NAME?</v>
      </c>
      <c r="CW564" s="122" t="e">
        <f ca="1">_xll.BDP($H564,CW$1)</f>
        <v>#NAME?</v>
      </c>
      <c r="CX564" s="34"/>
      <c r="CY564" s="34"/>
      <c r="CZ564" s="34"/>
      <c r="DA564" s="34"/>
      <c r="DB564" s="129"/>
      <c r="DC564" s="129"/>
      <c r="DD564" s="129"/>
      <c r="DE564" s="63"/>
      <c r="DF564" s="63"/>
      <c r="DH564" s="67"/>
      <c r="DI564" s="60"/>
      <c r="DJ564" s="60"/>
      <c r="DK564" s="60"/>
      <c r="DL564" s="67"/>
      <c r="DM564" s="60"/>
      <c r="DN564" s="67"/>
      <c r="DO564" s="60"/>
      <c r="DP564" s="63"/>
      <c r="DQ564" s="63"/>
      <c r="DR564" s="63"/>
      <c r="DS564" s="63"/>
      <c r="DT564" s="63"/>
      <c r="DU564" s="63"/>
      <c r="DV564" s="45"/>
      <c r="DW564" s="45"/>
      <c r="DX564" s="45"/>
      <c r="DY564" s="45"/>
      <c r="DZ564" s="45"/>
      <c r="EA564" s="45"/>
      <c r="EB564" s="29"/>
      <c r="EC564" s="45"/>
      <c r="ED564" s="29"/>
    </row>
    <row r="565" spans="1:134" hidden="1" x14ac:dyDescent="0.3">
      <c r="A565" t="str">
        <f t="shared" si="211"/>
        <v>14A</v>
      </c>
      <c r="B565">
        <v>14</v>
      </c>
      <c r="C565" s="31" t="s">
        <v>3295</v>
      </c>
      <c r="D565" s="31">
        <v>13</v>
      </c>
      <c r="E565" s="31">
        <v>6</v>
      </c>
      <c r="F565" s="33">
        <v>0.2</v>
      </c>
      <c r="G565" s="31" t="s">
        <v>2554</v>
      </c>
      <c r="H565" s="24" t="s">
        <v>1695</v>
      </c>
      <c r="I565" s="24">
        <v>1520</v>
      </c>
      <c r="J565" s="25" t="str">
        <f t="shared" si="212"/>
        <v>1520FEVR LN Equity</v>
      </c>
      <c r="K565" s="25" t="s">
        <v>1696</v>
      </c>
      <c r="L565" s="25">
        <v>0.74141148516684952</v>
      </c>
      <c r="M565" s="25">
        <v>0.2459807073954984</v>
      </c>
      <c r="N565" s="25">
        <v>0.52058070051775296</v>
      </c>
      <c r="O565" s="25">
        <v>0.19029850746268656</v>
      </c>
      <c r="P565" s="26">
        <v>11.184210526315789</v>
      </c>
      <c r="Q565" s="27">
        <v>8.983446519524616</v>
      </c>
      <c r="R565" s="27">
        <v>9.5622119815668203</v>
      </c>
      <c r="S565" s="25">
        <v>22.598198415570316</v>
      </c>
      <c r="T565" s="28">
        <v>10.57217542840546</v>
      </c>
      <c r="U565" s="25">
        <v>-0.28488372093023256</v>
      </c>
      <c r="V565" s="28">
        <v>-2.1538461538461537</v>
      </c>
      <c r="W565" s="28">
        <v>0.76765083440308091</v>
      </c>
      <c r="X565" s="28">
        <v>2.3668639053254437E-2</v>
      </c>
      <c r="Y565" s="28">
        <v>16.018687215046072</v>
      </c>
      <c r="Z565" s="28">
        <v>-11.44540793194848</v>
      </c>
      <c r="AA565" s="28">
        <v>124400000</v>
      </c>
      <c r="AB565" s="28">
        <v>160800000</v>
      </c>
      <c r="AC565" s="28">
        <v>3300000</v>
      </c>
      <c r="AD565" s="30">
        <v>9200000</v>
      </c>
      <c r="AE565" s="36">
        <v>0.35869565217391303</v>
      </c>
      <c r="AF565" s="66" t="e">
        <f ca="1">_xll.BDP($H565,AF$1)/1000000</f>
        <v>#NAME?</v>
      </c>
      <c r="AG565" s="66" t="e">
        <f ca="1">_xll.BDP($H565,AG$1)</f>
        <v>#NAME?</v>
      </c>
      <c r="AH565" s="67" t="e">
        <f ca="1">_xll.BDP($H565,AH$1)</f>
        <v>#NAME?</v>
      </c>
      <c r="AI565" s="67" t="e">
        <f ca="1">_xll.BDP($H565,AI$1)</f>
        <v>#NAME?</v>
      </c>
      <c r="AJ565" s="67" t="e">
        <f ca="1">_xll.BDP($H565,AJ$1)</f>
        <v>#NAME?</v>
      </c>
      <c r="AK565" s="67" t="e">
        <f ca="1">_xll.BDP($H565,AK$1)</f>
        <v>#NAME?</v>
      </c>
      <c r="AL565" s="67" t="e">
        <f ca="1">_xll.BDP($H565,AL$1)</f>
        <v>#NAME?</v>
      </c>
      <c r="AM565" s="34" t="e">
        <f ca="1">_xll.BDP($H565,AM$1)</f>
        <v>#NAME?</v>
      </c>
      <c r="AN565" s="34" t="e">
        <f ca="1">_xll.BDP($H565,AN$1)</f>
        <v>#NAME?</v>
      </c>
      <c r="AO565" s="34" t="e">
        <f ca="1">_xll.BDP($H565,AO$1)</f>
        <v>#NAME?</v>
      </c>
      <c r="AP565" s="34" t="e">
        <f ca="1">_xll.BDP($H565,AP$1)</f>
        <v>#NAME?</v>
      </c>
      <c r="AQ565" s="129" t="e">
        <v>#VALUE!</v>
      </c>
      <c r="AR565" s="129" t="e">
        <v>#VALUE!</v>
      </c>
      <c r="AS565" s="129">
        <v>-9.6088470000000009E-2</v>
      </c>
      <c r="AT565" s="63" t="s">
        <v>3650</v>
      </c>
      <c r="AU565" s="63" t="s">
        <v>3650</v>
      </c>
      <c r="AV565" t="str">
        <f t="shared" si="199"/>
        <v>07/11/2014</v>
      </c>
      <c r="AW565" s="67">
        <v>1.1666666284651204</v>
      </c>
      <c r="AX565" s="60">
        <f t="shared" si="200"/>
        <v>1.1666666284651204</v>
      </c>
      <c r="AY565" s="60">
        <f t="shared" si="201"/>
        <v>0</v>
      </c>
      <c r="AZ565" s="60">
        <f t="shared" si="202"/>
        <v>1.1666666284651204</v>
      </c>
      <c r="BA565" s="67">
        <v>76.351549071084335</v>
      </c>
      <c r="BB565" s="60">
        <v>0</v>
      </c>
      <c r="BC565" s="67">
        <v>76.351549071084335</v>
      </c>
      <c r="BD565" s="60" t="e">
        <f ca="1">_xll.BDP($H565,BD$1)</f>
        <v>#NAME?</v>
      </c>
      <c r="BE565" s="60" t="e">
        <f t="shared" ca="1" si="203"/>
        <v>#NAME?</v>
      </c>
      <c r="BF565" s="63">
        <v>22.826000000000001</v>
      </c>
      <c r="BG565" s="63">
        <v>37.432000000000002</v>
      </c>
      <c r="BH565" s="63">
        <v>48.889000000000003</v>
      </c>
      <c r="BI565" s="63">
        <v>21.266000000000002</v>
      </c>
      <c r="BJ565" s="63">
        <v>34.113999999999997</v>
      </c>
      <c r="BK565" s="63">
        <v>44.11</v>
      </c>
      <c r="BL565" s="45">
        <f t="shared" ca="1" si="204"/>
        <v>0</v>
      </c>
      <c r="BM565" s="45">
        <f t="shared" ca="1" si="205"/>
        <v>0</v>
      </c>
      <c r="BN565" s="45">
        <f t="shared" ca="1" si="206"/>
        <v>0</v>
      </c>
      <c r="BO565" s="45">
        <f t="shared" ca="1" si="207"/>
        <v>0</v>
      </c>
      <c r="BP565" s="45">
        <f t="shared" ca="1" si="208"/>
        <v>0</v>
      </c>
      <c r="BQ565" s="45">
        <f t="shared" ca="1" si="209"/>
        <v>0</v>
      </c>
      <c r="BR565" s="29">
        <f t="shared" ca="1" si="210"/>
        <v>0</v>
      </c>
      <c r="CI565" s="125">
        <f t="shared" si="198"/>
        <v>0.74141148516684952</v>
      </c>
      <c r="CJ565">
        <f t="shared" si="213"/>
        <v>0</v>
      </c>
      <c r="CK565">
        <f t="shared" si="214"/>
        <v>0</v>
      </c>
      <c r="CL565">
        <f t="shared" si="215"/>
        <v>0</v>
      </c>
      <c r="CM565">
        <f t="shared" si="216"/>
        <v>0</v>
      </c>
      <c r="CN565">
        <f t="shared" si="217"/>
        <v>0</v>
      </c>
      <c r="CO565">
        <f t="shared" si="218"/>
        <v>0</v>
      </c>
      <c r="CP565">
        <f t="shared" si="219"/>
        <v>1</v>
      </c>
      <c r="CR565" t="e">
        <f ca="1">_xll.BDP($H565,CR$1)</f>
        <v>#NAME?</v>
      </c>
      <c r="CS565" t="e">
        <f ca="1">_xll.BDP($H565,CS$1)</f>
        <v>#NAME?</v>
      </c>
      <c r="CT565" s="121" t="e">
        <f ca="1">_xll.BDP($H565,CT$1)</f>
        <v>#NAME?</v>
      </c>
      <c r="CU565" s="122" t="e">
        <f ca="1">_xll.BDP($H565,CU$1)</f>
        <v>#NAME?</v>
      </c>
      <c r="CV565" s="122" t="e">
        <f ca="1">_xll.BDP($H565,CV$1)</f>
        <v>#NAME?</v>
      </c>
      <c r="CW565" s="122" t="e">
        <f ca="1">_xll.BDP($H565,CW$1)</f>
        <v>#NAME?</v>
      </c>
      <c r="CX565" s="34"/>
      <c r="CY565" s="34"/>
      <c r="CZ565" s="34"/>
      <c r="DA565" s="34"/>
      <c r="DB565" s="129"/>
      <c r="DC565" s="129"/>
      <c r="DD565" s="129"/>
      <c r="DE565" s="63"/>
      <c r="DF565" s="63"/>
      <c r="DH565" s="67"/>
      <c r="DI565" s="60"/>
      <c r="DJ565" s="60"/>
      <c r="DK565" s="60"/>
      <c r="DL565" s="67"/>
      <c r="DM565" s="60"/>
      <c r="DN565" s="67"/>
      <c r="DO565" s="60"/>
      <c r="DP565" s="63"/>
      <c r="DQ565" s="63"/>
      <c r="DR565" s="63"/>
      <c r="DS565" s="63"/>
      <c r="DT565" s="63"/>
      <c r="DU565" s="63"/>
      <c r="DV565" s="45"/>
      <c r="DW565" s="45"/>
      <c r="DX565" s="45"/>
      <c r="DY565" s="45"/>
      <c r="DZ565" s="45"/>
      <c r="EA565" s="45"/>
      <c r="EB565" s="29"/>
      <c r="EC565" s="45"/>
      <c r="ED565" s="29"/>
    </row>
    <row r="566" spans="1:134" hidden="1" x14ac:dyDescent="0.3">
      <c r="A566" t="str">
        <f t="shared" si="211"/>
        <v>9A</v>
      </c>
      <c r="B566">
        <v>9</v>
      </c>
      <c r="C566" s="31" t="s">
        <v>3295</v>
      </c>
      <c r="D566" s="31">
        <v>13</v>
      </c>
      <c r="E566" s="31">
        <v>12</v>
      </c>
      <c r="F566" s="33">
        <v>0.16</v>
      </c>
      <c r="G566" s="31" t="s">
        <v>2453</v>
      </c>
      <c r="H566" s="24" t="s">
        <v>228</v>
      </c>
      <c r="I566" s="24">
        <v>1521</v>
      </c>
      <c r="J566" s="25" t="str">
        <f t="shared" si="212"/>
        <v>1521GWW US Equity</v>
      </c>
      <c r="K566" s="25" t="s">
        <v>891</v>
      </c>
      <c r="L566" s="25">
        <v>0.41035626289958127</v>
      </c>
      <c r="M566" s="25">
        <v>0.45982666979742626</v>
      </c>
      <c r="N566" s="25">
        <v>0.37231915852275133</v>
      </c>
      <c r="O566" s="25">
        <v>0.42647462786295015</v>
      </c>
      <c r="P566" s="26">
        <v>41.544958648601096</v>
      </c>
      <c r="Q566" s="27">
        <v>31.480597212558486</v>
      </c>
      <c r="R566" s="27">
        <v>69.310631229235881</v>
      </c>
      <c r="S566" s="25">
        <v>15.184256280604236</v>
      </c>
      <c r="T566" s="28">
        <v>16.36076780613994</v>
      </c>
      <c r="U566" s="25">
        <v>0.30301810865191148</v>
      </c>
      <c r="V566" s="28">
        <v>0.87660069848661237</v>
      </c>
      <c r="W566" s="28">
        <v>0.38913738019169331</v>
      </c>
      <c r="X566" s="28">
        <v>3.4558823529411767E-2</v>
      </c>
      <c r="Y566" s="28">
        <v>8.1764545592726314</v>
      </c>
      <c r="Z566" s="28">
        <v>24.0098718322316</v>
      </c>
      <c r="AA566" s="28">
        <v>4744000000</v>
      </c>
      <c r="AB566" s="28">
        <v>5115000000</v>
      </c>
      <c r="AC566" s="28">
        <v>51000000</v>
      </c>
      <c r="AD566" s="30">
        <v>1444000000</v>
      </c>
      <c r="AE566" s="36">
        <v>3.5318559556786706E-2</v>
      </c>
      <c r="AF566" s="66" t="e">
        <f ca="1">_xll.BDP($H566,AF$1)/1000000</f>
        <v>#NAME?</v>
      </c>
      <c r="AG566" s="66" t="e">
        <f ca="1">_xll.BDP($H566,AG$1)</f>
        <v>#NAME?</v>
      </c>
      <c r="AH566" s="67" t="e">
        <f ca="1">_xll.BDP($H566,AH$1)</f>
        <v>#NAME?</v>
      </c>
      <c r="AI566" s="67" t="e">
        <f ca="1">_xll.BDP($H566,AI$1)</f>
        <v>#NAME?</v>
      </c>
      <c r="AJ566" s="67" t="e">
        <f ca="1">_xll.BDP($H566,AJ$1)</f>
        <v>#NAME?</v>
      </c>
      <c r="AK566" s="67" t="e">
        <f ca="1">_xll.BDP($H566,AK$1)</f>
        <v>#NAME?</v>
      </c>
      <c r="AL566" s="67" t="e">
        <f ca="1">_xll.BDP($H566,AL$1)</f>
        <v>#NAME?</v>
      </c>
      <c r="AM566" s="34" t="e">
        <f ca="1">_xll.BDP($H566,AM$1)</f>
        <v>#NAME?</v>
      </c>
      <c r="AN566" s="34" t="e">
        <f ca="1">_xll.BDP($H566,AN$1)</f>
        <v>#NAME?</v>
      </c>
      <c r="AO566" s="34" t="e">
        <f ca="1">_xll.BDP($H566,AO$1)</f>
        <v>#NAME?</v>
      </c>
      <c r="AP566" s="34" t="e">
        <f ca="1">_xll.BDP($H566,AP$1)</f>
        <v>#NAME?</v>
      </c>
      <c r="AQ566" s="129">
        <v>0.16229890000000002</v>
      </c>
      <c r="AR566" s="129">
        <v>0.1588618</v>
      </c>
      <c r="AS566" s="129">
        <v>0.2654958</v>
      </c>
      <c r="AT566" s="63" t="s">
        <v>3998</v>
      </c>
      <c r="AU566" s="63" t="s">
        <v>3651</v>
      </c>
      <c r="AV566" t="str">
        <f t="shared" si="199"/>
        <v>29/03/1967</v>
      </c>
      <c r="AW566" s="67">
        <v>0.97571211997330676</v>
      </c>
      <c r="AX566" s="60">
        <f t="shared" si="200"/>
        <v>0.97571211997330676</v>
      </c>
      <c r="AY566" s="60">
        <f t="shared" si="201"/>
        <v>1.5236311210272069</v>
      </c>
      <c r="AZ566" s="60">
        <f t="shared" si="202"/>
        <v>2.4993432410005134</v>
      </c>
      <c r="BA566" s="67">
        <v>24.495686772991135</v>
      </c>
      <c r="BB566" s="60">
        <v>38.25143701124145</v>
      </c>
      <c r="BC566" s="67">
        <v>62.747123784232585</v>
      </c>
      <c r="BD566" s="60" t="e">
        <f ca="1">_xll.BDP($H566,BD$1)</f>
        <v>#NAME?</v>
      </c>
      <c r="BE566" s="60" t="e">
        <f t="shared" ca="1" si="203"/>
        <v>#NAME?</v>
      </c>
      <c r="BF566" s="63">
        <v>1809.412</v>
      </c>
      <c r="BG566" s="63">
        <v>1898.588</v>
      </c>
      <c r="BH566" s="63">
        <v>1987.636</v>
      </c>
      <c r="BI566" s="63">
        <v>1298.143</v>
      </c>
      <c r="BJ566" s="63">
        <v>1494.53</v>
      </c>
      <c r="BK566" s="63">
        <v>1601.933</v>
      </c>
      <c r="BL566" s="45">
        <f t="shared" ca="1" si="204"/>
        <v>0</v>
      </c>
      <c r="BM566" s="45">
        <f t="shared" ca="1" si="205"/>
        <v>0</v>
      </c>
      <c r="BN566" s="45">
        <f t="shared" ca="1" si="206"/>
        <v>0</v>
      </c>
      <c r="BO566" s="45">
        <f t="shared" ca="1" si="207"/>
        <v>0</v>
      </c>
      <c r="BP566" s="45">
        <f t="shared" ca="1" si="208"/>
        <v>0</v>
      </c>
      <c r="BQ566" s="45">
        <f t="shared" ca="1" si="209"/>
        <v>0</v>
      </c>
      <c r="BR566" s="29">
        <f t="shared" ca="1" si="210"/>
        <v>0</v>
      </c>
      <c r="CI566" s="125">
        <f t="shared" si="198"/>
        <v>0.41035626289958127</v>
      </c>
      <c r="CJ566">
        <f t="shared" si="213"/>
        <v>0</v>
      </c>
      <c r="CK566">
        <f t="shared" si="214"/>
        <v>0</v>
      </c>
      <c r="CL566">
        <f t="shared" si="215"/>
        <v>0</v>
      </c>
      <c r="CM566">
        <f t="shared" si="216"/>
        <v>0</v>
      </c>
      <c r="CN566">
        <f t="shared" si="217"/>
        <v>0</v>
      </c>
      <c r="CO566">
        <f t="shared" si="218"/>
        <v>1</v>
      </c>
      <c r="CP566">
        <f t="shared" si="219"/>
        <v>0</v>
      </c>
      <c r="CR566" t="e">
        <f ca="1">_xll.BDP($H566,CR$1)</f>
        <v>#NAME?</v>
      </c>
      <c r="CS566" t="e">
        <f ca="1">_xll.BDP($H566,CS$1)</f>
        <v>#NAME?</v>
      </c>
      <c r="CT566" s="121" t="e">
        <f ca="1">_xll.BDP($H566,CT$1)</f>
        <v>#NAME?</v>
      </c>
      <c r="CU566" s="122" t="e">
        <f ca="1">_xll.BDP($H566,CU$1)</f>
        <v>#NAME?</v>
      </c>
      <c r="CV566" s="122" t="e">
        <f ca="1">_xll.BDP($H566,CV$1)</f>
        <v>#NAME?</v>
      </c>
      <c r="CW566" s="122" t="e">
        <f ca="1">_xll.BDP($H566,CW$1)</f>
        <v>#NAME?</v>
      </c>
      <c r="DB566" s="129"/>
      <c r="DC566" s="129"/>
      <c r="DD566" s="129"/>
      <c r="DH566" s="60"/>
      <c r="DI566" s="60"/>
      <c r="DJ566" s="60"/>
      <c r="DK566" s="60"/>
      <c r="DL566" s="60"/>
      <c r="DM566" s="60"/>
      <c r="DN566" s="60"/>
      <c r="DO566" s="60"/>
      <c r="DV566" s="128"/>
      <c r="DW566" s="128"/>
      <c r="DX566" s="128"/>
      <c r="DY566" s="128"/>
      <c r="DZ566" s="128"/>
      <c r="EA566" s="128"/>
      <c r="EB566" s="128"/>
      <c r="EC566" s="128"/>
      <c r="ED566" s="128"/>
    </row>
    <row r="567" spans="1:134" hidden="1" x14ac:dyDescent="0.3">
      <c r="A567" t="str">
        <f t="shared" si="211"/>
        <v>14A</v>
      </c>
      <c r="B567">
        <v>14</v>
      </c>
      <c r="C567" s="31" t="s">
        <v>3295</v>
      </c>
      <c r="D567" s="31">
        <v>13</v>
      </c>
      <c r="E567" s="31">
        <v>1</v>
      </c>
      <c r="F567" s="33">
        <v>0.16</v>
      </c>
      <c r="G567" s="31" t="s">
        <v>2964</v>
      </c>
      <c r="H567" s="24" t="s">
        <v>1300</v>
      </c>
      <c r="I567" s="24">
        <v>1522</v>
      </c>
      <c r="J567" s="25" t="str">
        <f t="shared" si="212"/>
        <v>1522GCO SM Equity</v>
      </c>
      <c r="K567" s="25" t="s">
        <v>1301</v>
      </c>
      <c r="L567" s="25">
        <v>0.33164769739960087</v>
      </c>
      <c r="M567" s="25">
        <v>0.49255361397934871</v>
      </c>
      <c r="N567" s="25">
        <v>0.22564978193616167</v>
      </c>
      <c r="O567" s="25">
        <v>0.32005711102568485</v>
      </c>
      <c r="P567" s="26">
        <v>4.4050786823898642</v>
      </c>
      <c r="Q567" s="27">
        <v>6.5353739052884521</v>
      </c>
      <c r="R567" s="27">
        <v>12.217833672630066</v>
      </c>
      <c r="S567" s="25" t="e">
        <v>#N/A</v>
      </c>
      <c r="T567" s="28" t="e">
        <v>#N/A</v>
      </c>
      <c r="U567" s="25">
        <v>-7.814137871886255E-2</v>
      </c>
      <c r="V567" s="28" t="e">
        <v>#N/A</v>
      </c>
      <c r="W567" s="28">
        <v>0.23551027720941828</v>
      </c>
      <c r="X567" s="28" t="e">
        <v>#N/A</v>
      </c>
      <c r="Y567" s="28">
        <v>3.4645146802216735</v>
      </c>
      <c r="Z567" s="28">
        <v>8.4781181649745019</v>
      </c>
      <c r="AA567" s="28">
        <v>1460440000</v>
      </c>
      <c r="AB567" s="28">
        <v>2247552000</v>
      </c>
      <c r="AC567" s="28" t="e">
        <v>#N/A</v>
      </c>
      <c r="AD567" s="30" t="e">
        <v>#N/A</v>
      </c>
      <c r="AE567" s="36">
        <v>0</v>
      </c>
      <c r="AF567" s="66" t="e">
        <f ca="1">_xll.BDP($H567,AF$1)/1000000</f>
        <v>#NAME?</v>
      </c>
      <c r="AG567" s="66" t="e">
        <f ca="1">_xll.BDP($H567,AG$1)</f>
        <v>#NAME?</v>
      </c>
      <c r="AH567" s="67" t="e">
        <f ca="1">_xll.BDP($H567,AH$1)</f>
        <v>#NAME?</v>
      </c>
      <c r="AI567" s="67" t="e">
        <f ca="1">_xll.BDP($H567,AI$1)</f>
        <v>#NAME?</v>
      </c>
      <c r="AJ567" s="67" t="e">
        <f ca="1">_xll.BDP($H567,AJ$1)</f>
        <v>#NAME?</v>
      </c>
      <c r="AK567" s="67" t="e">
        <f ca="1">_xll.BDP($H567,AK$1)</f>
        <v>#NAME?</v>
      </c>
      <c r="AL567" s="67" t="e">
        <f ca="1">_xll.BDP($H567,AL$1)</f>
        <v>#NAME?</v>
      </c>
      <c r="AM567" s="34" t="e">
        <f ca="1">_xll.BDP($H567,AM$1)</f>
        <v>#NAME?</v>
      </c>
      <c r="AN567" s="34" t="e">
        <f ca="1">_xll.BDP($H567,AN$1)</f>
        <v>#NAME?</v>
      </c>
      <c r="AO567" s="34" t="e">
        <f ca="1">_xll.BDP($H567,AO$1)</f>
        <v>#NAME?</v>
      </c>
      <c r="AP567" s="34" t="e">
        <f ca="1">_xll.BDP($H567,AP$1)</f>
        <v>#NAME?</v>
      </c>
      <c r="AQ567" s="129">
        <v>0.1331108</v>
      </c>
      <c r="AR567" s="129">
        <v>0.1003734</v>
      </c>
      <c r="AS567" s="129">
        <v>-1.9283520000000002E-2</v>
      </c>
      <c r="AT567" s="63" t="s">
        <v>3998</v>
      </c>
      <c r="AU567" s="63" t="s">
        <v>3317</v>
      </c>
      <c r="AV567" t="str">
        <f t="shared" si="199"/>
        <v>#N/A N/A</v>
      </c>
      <c r="AW567" s="67">
        <v>3.5620514144245377</v>
      </c>
      <c r="AX567" s="60">
        <f t="shared" si="200"/>
        <v>3.5620514144245377</v>
      </c>
      <c r="AY567" s="60">
        <f t="shared" si="201"/>
        <v>-3.2921825311100744E-2</v>
      </c>
      <c r="AZ567" s="60">
        <f t="shared" si="202"/>
        <v>3.5291295891134369</v>
      </c>
      <c r="BA567" s="67">
        <v>10.112868777108272</v>
      </c>
      <c r="BB567" s="60">
        <v>-9.3466955004025465E-2</v>
      </c>
      <c r="BC567" s="67">
        <v>10.019401822104246</v>
      </c>
      <c r="BD567" s="60" t="e">
        <f ca="1">_xll.BDP($H567,BD$1)</f>
        <v>#NAME?</v>
      </c>
      <c r="BE567" s="60" t="e">
        <f t="shared" ca="1" si="203"/>
        <v>#NAME?</v>
      </c>
      <c r="BF567" s="63">
        <v>504.66700000000003</v>
      </c>
      <c r="BG567" s="63">
        <v>541</v>
      </c>
      <c r="BH567" s="63">
        <v>535.66700000000003</v>
      </c>
      <c r="BI567" s="63" t="s">
        <v>3317</v>
      </c>
      <c r="BJ567" s="63" t="s">
        <v>3317</v>
      </c>
      <c r="BK567" s="63" t="s">
        <v>3317</v>
      </c>
      <c r="BL567" s="45">
        <f t="shared" ca="1" si="204"/>
        <v>0</v>
      </c>
      <c r="BM567" s="45">
        <f t="shared" ca="1" si="205"/>
        <v>0</v>
      </c>
      <c r="BN567" s="45">
        <f t="shared" ca="1" si="206"/>
        <v>0</v>
      </c>
      <c r="BO567" s="45">
        <f t="shared" ca="1" si="207"/>
        <v>0</v>
      </c>
      <c r="BP567" s="45">
        <f t="shared" ca="1" si="208"/>
        <v>0</v>
      </c>
      <c r="BQ567" s="45">
        <f t="shared" ca="1" si="209"/>
        <v>0</v>
      </c>
      <c r="BR567" s="29">
        <f t="shared" ca="1" si="210"/>
        <v>0</v>
      </c>
      <c r="CI567" s="125">
        <f t="shared" si="198"/>
        <v>0.33164769739960087</v>
      </c>
      <c r="CJ567">
        <f t="shared" si="213"/>
        <v>0</v>
      </c>
      <c r="CK567">
        <f t="shared" si="214"/>
        <v>0</v>
      </c>
      <c r="CL567">
        <f t="shared" si="215"/>
        <v>0</v>
      </c>
      <c r="CM567">
        <f t="shared" si="216"/>
        <v>0</v>
      </c>
      <c r="CN567">
        <f t="shared" si="217"/>
        <v>1</v>
      </c>
      <c r="CO567">
        <f t="shared" si="218"/>
        <v>0</v>
      </c>
      <c r="CP567">
        <f t="shared" si="219"/>
        <v>0</v>
      </c>
      <c r="CR567" t="e">
        <f ca="1">_xll.BDP($H567,CR$1)</f>
        <v>#NAME?</v>
      </c>
      <c r="CS567" t="e">
        <f ca="1">_xll.BDP($H567,CS$1)</f>
        <v>#NAME?</v>
      </c>
      <c r="CT567" s="121" t="e">
        <f ca="1">_xll.BDP($H567,CT$1)</f>
        <v>#NAME?</v>
      </c>
      <c r="CU567" s="122" t="e">
        <f ca="1">_xll.BDP($H567,CU$1)</f>
        <v>#NAME?</v>
      </c>
      <c r="CV567" s="122" t="e">
        <f ca="1">_xll.BDP($H567,CV$1)</f>
        <v>#NAME?</v>
      </c>
      <c r="CW567" s="122" t="e">
        <f ca="1">_xll.BDP($H567,CW$1)</f>
        <v>#NAME?</v>
      </c>
      <c r="CX567" s="34"/>
      <c r="CY567" s="34"/>
      <c r="CZ567" s="34"/>
      <c r="DA567" s="34"/>
      <c r="DB567" s="129"/>
      <c r="DC567" s="129"/>
      <c r="DD567" s="129"/>
      <c r="DE567" s="63"/>
      <c r="DF567" s="63"/>
      <c r="DH567" s="67"/>
      <c r="DI567" s="60"/>
      <c r="DJ567" s="60"/>
      <c r="DK567" s="60"/>
      <c r="DL567" s="67"/>
      <c r="DM567" s="60"/>
      <c r="DN567" s="67"/>
      <c r="DO567" s="60"/>
      <c r="DP567" s="63"/>
      <c r="DQ567" s="63"/>
      <c r="DR567" s="63"/>
      <c r="DS567" s="63"/>
      <c r="DT567" s="63"/>
      <c r="DU567" s="63"/>
      <c r="DV567" s="45"/>
      <c r="DW567" s="45"/>
      <c r="DX567" s="45"/>
      <c r="DY567" s="45"/>
      <c r="DZ567" s="45"/>
      <c r="EA567" s="45"/>
      <c r="EB567" s="29"/>
      <c r="EC567" s="45"/>
      <c r="ED567" s="29"/>
    </row>
    <row r="568" spans="1:134" hidden="1" x14ac:dyDescent="0.3">
      <c r="A568" t="str">
        <f t="shared" si="211"/>
        <v>14A</v>
      </c>
      <c r="B568">
        <v>14</v>
      </c>
      <c r="C568" s="31" t="s">
        <v>3295</v>
      </c>
      <c r="D568" s="31">
        <v>13</v>
      </c>
      <c r="E568" s="31">
        <v>2</v>
      </c>
      <c r="F568" s="33">
        <v>0.12</v>
      </c>
      <c r="G568" s="31" t="s">
        <v>2890</v>
      </c>
      <c r="H568" s="24" t="s">
        <v>432</v>
      </c>
      <c r="I568" s="24">
        <v>1523</v>
      </c>
      <c r="J568" s="25" t="str">
        <f t="shared" si="212"/>
        <v>1523ABC US Equity</v>
      </c>
      <c r="K568" s="25" t="s">
        <v>1130</v>
      </c>
      <c r="L568" s="25">
        <v>-0.72707470740300428</v>
      </c>
      <c r="M568" s="25">
        <v>-0.52683850073898586</v>
      </c>
      <c r="N568" s="25">
        <v>-8.4706800272165442E-2</v>
      </c>
      <c r="O568" s="25">
        <v>0.7876166716885894</v>
      </c>
      <c r="P568" s="26">
        <v>22.651430563156641</v>
      </c>
      <c r="Q568" s="27">
        <v>18.061912211039978</v>
      </c>
      <c r="R568" s="27">
        <v>388.66772035889642</v>
      </c>
      <c r="S568" s="25">
        <v>1.4435527687484488</v>
      </c>
      <c r="T568" s="28">
        <v>1.5152853714087011</v>
      </c>
      <c r="U568" s="25">
        <v>6.9066201059039295E-2</v>
      </c>
      <c r="V568" s="28">
        <v>1.1679411067235848</v>
      </c>
      <c r="W568" s="28">
        <v>8.697808397731056E-3</v>
      </c>
      <c r="X568" s="28">
        <v>5.1300566755953146E-2</v>
      </c>
      <c r="Y568" s="28">
        <v>9.2892470296555221</v>
      </c>
      <c r="Z568" s="28">
        <v>15.150132427192474</v>
      </c>
      <c r="AA568" s="28">
        <v>-5095497000</v>
      </c>
      <c r="AB568" s="28">
        <v>3408389000.0000005</v>
      </c>
      <c r="AC568" s="28">
        <v>109967000</v>
      </c>
      <c r="AD568" s="30">
        <v>2912680000</v>
      </c>
      <c r="AE568" s="36">
        <v>3.7754576541192304E-2</v>
      </c>
      <c r="AF568" s="66" t="e">
        <f ca="1">_xll.BDP($H568,AF$1)/1000000</f>
        <v>#NAME?</v>
      </c>
      <c r="AG568" s="66" t="e">
        <f ca="1">_xll.BDP($H568,AG$1)</f>
        <v>#NAME?</v>
      </c>
      <c r="AH568" s="67" t="e">
        <f ca="1">_xll.BDP($H568,AH$1)</f>
        <v>#NAME?</v>
      </c>
      <c r="AI568" s="67" t="e">
        <f ca="1">_xll.BDP($H568,AI$1)</f>
        <v>#NAME?</v>
      </c>
      <c r="AJ568" s="67" t="e">
        <f ca="1">_xll.BDP($H568,AJ$1)</f>
        <v>#NAME?</v>
      </c>
      <c r="AK568" s="67" t="e">
        <f ca="1">_xll.BDP($H568,AK$1)</f>
        <v>#NAME?</v>
      </c>
      <c r="AL568" s="67" t="e">
        <f ca="1">_xll.BDP($H568,AL$1)</f>
        <v>#NAME?</v>
      </c>
      <c r="AM568" s="34" t="e">
        <f ca="1">_xll.BDP($H568,AM$1)</f>
        <v>#NAME?</v>
      </c>
      <c r="AN568" s="34" t="e">
        <f ca="1">_xll.BDP($H568,AN$1)</f>
        <v>#NAME?</v>
      </c>
      <c r="AO568" s="34" t="e">
        <f ca="1">_xll.BDP($H568,AO$1)</f>
        <v>#NAME?</v>
      </c>
      <c r="AP568" s="34" t="e">
        <f ca="1">_xll.BDP($H568,AP$1)</f>
        <v>#NAME?</v>
      </c>
      <c r="AQ568" s="129">
        <v>0.1527877</v>
      </c>
      <c r="AR568" s="129">
        <v>0.17088</v>
      </c>
      <c r="AS568" s="129">
        <v>0.1623916</v>
      </c>
      <c r="AT568" s="63" t="s">
        <v>4105</v>
      </c>
      <c r="AU568" s="63" t="s">
        <v>3652</v>
      </c>
      <c r="AV568" t="str">
        <f t="shared" si="199"/>
        <v>04/04/1995</v>
      </c>
      <c r="AW568" s="67">
        <v>1.0335091669172973</v>
      </c>
      <c r="AX568" s="60">
        <f t="shared" si="200"/>
        <v>1.0335091669172973</v>
      </c>
      <c r="AY568" s="60">
        <f t="shared" si="201"/>
        <v>1.199052263228565</v>
      </c>
      <c r="AZ568" s="60">
        <f t="shared" si="202"/>
        <v>2.2325614301458625</v>
      </c>
      <c r="BA568" s="67">
        <v>20.12484911000206</v>
      </c>
      <c r="BB568" s="60">
        <v>23.348361722283897</v>
      </c>
      <c r="BC568" s="67">
        <v>43.473210832285957</v>
      </c>
      <c r="BD568" s="60" t="e">
        <f ca="1">_xll.BDP($H568,BD$1)</f>
        <v>#NAME?</v>
      </c>
      <c r="BE568" s="60" t="e">
        <f t="shared" ca="1" si="203"/>
        <v>#NAME?</v>
      </c>
      <c r="BF568" s="63">
        <v>2426.75</v>
      </c>
      <c r="BG568" s="63">
        <v>2567.364</v>
      </c>
      <c r="BH568" s="63">
        <v>2755.7000000000003</v>
      </c>
      <c r="BI568" s="63">
        <v>2029.1570000000002</v>
      </c>
      <c r="BJ568" s="63">
        <v>2489.5030000000002</v>
      </c>
      <c r="BK568" s="63">
        <v>2161.971</v>
      </c>
      <c r="BL568" s="45">
        <f t="shared" ca="1" si="204"/>
        <v>0</v>
      </c>
      <c r="BM568" s="45">
        <f t="shared" ca="1" si="205"/>
        <v>0</v>
      </c>
      <c r="BN568" s="45">
        <f t="shared" ca="1" si="206"/>
        <v>0</v>
      </c>
      <c r="BO568" s="45">
        <f t="shared" ca="1" si="207"/>
        <v>0</v>
      </c>
      <c r="BP568" s="45">
        <f t="shared" ca="1" si="208"/>
        <v>0</v>
      </c>
      <c r="BQ568" s="45">
        <f t="shared" ca="1" si="209"/>
        <v>0</v>
      </c>
      <c r="BR568" s="29">
        <f t="shared" ca="1" si="210"/>
        <v>0</v>
      </c>
      <c r="CI568" s="125">
        <f t="shared" si="198"/>
        <v>-0.72707470740300428</v>
      </c>
      <c r="CJ568">
        <f t="shared" si="213"/>
        <v>0</v>
      </c>
      <c r="CK568">
        <f t="shared" si="214"/>
        <v>0</v>
      </c>
      <c r="CL568">
        <f t="shared" si="215"/>
        <v>0</v>
      </c>
      <c r="CM568">
        <f t="shared" si="216"/>
        <v>0</v>
      </c>
      <c r="CN568">
        <f t="shared" si="217"/>
        <v>0</v>
      </c>
      <c r="CO568">
        <f t="shared" si="218"/>
        <v>0</v>
      </c>
      <c r="CP568">
        <f t="shared" si="219"/>
        <v>1</v>
      </c>
      <c r="CR568" t="e">
        <f ca="1">_xll.BDP($H568,CR$1)</f>
        <v>#NAME?</v>
      </c>
      <c r="CS568" t="e">
        <f ca="1">_xll.BDP($H568,CS$1)</f>
        <v>#NAME?</v>
      </c>
      <c r="CT568" s="121" t="e">
        <f ca="1">_xll.BDP($H568,CT$1)</f>
        <v>#NAME?</v>
      </c>
      <c r="CU568" s="122" t="e">
        <f ca="1">_xll.BDP($H568,CU$1)</f>
        <v>#NAME?</v>
      </c>
      <c r="CV568" s="122" t="e">
        <f ca="1">_xll.BDP($H568,CV$1)</f>
        <v>#NAME?</v>
      </c>
      <c r="CW568" s="122" t="e">
        <f ca="1">_xll.BDP($H568,CW$1)</f>
        <v>#NAME?</v>
      </c>
      <c r="CX568" s="34"/>
      <c r="CY568" s="34"/>
      <c r="CZ568" s="34"/>
      <c r="DA568" s="34"/>
      <c r="DB568" s="129"/>
      <c r="DC568" s="129"/>
      <c r="DD568" s="129"/>
      <c r="DE568" s="63"/>
      <c r="DF568" s="63"/>
      <c r="DH568" s="67"/>
      <c r="DI568" s="60"/>
      <c r="DJ568" s="60"/>
      <c r="DK568" s="60"/>
      <c r="DL568" s="67"/>
      <c r="DM568" s="60"/>
      <c r="DN568" s="67"/>
      <c r="DO568" s="60"/>
      <c r="DP568" s="63"/>
      <c r="DQ568" s="63"/>
      <c r="DR568" s="63"/>
      <c r="DS568" s="63"/>
      <c r="DT568" s="63"/>
      <c r="DU568" s="63"/>
      <c r="DV568" s="45"/>
      <c r="DW568" s="45"/>
      <c r="DX568" s="45"/>
      <c r="DY568" s="45"/>
      <c r="DZ568" s="45"/>
      <c r="EA568" s="45"/>
      <c r="EB568" s="29"/>
      <c r="EC568" s="45"/>
      <c r="ED568" s="29"/>
    </row>
    <row r="569" spans="1:134" hidden="1" x14ac:dyDescent="0.3">
      <c r="A569" t="str">
        <f t="shared" si="211"/>
        <v>14A</v>
      </c>
      <c r="B569">
        <v>14</v>
      </c>
      <c r="C569" s="31" t="s">
        <v>3295</v>
      </c>
      <c r="D569" s="31">
        <v>13</v>
      </c>
      <c r="E569" s="31">
        <v>4</v>
      </c>
      <c r="F569" s="33" t="s">
        <v>2368</v>
      </c>
      <c r="G569" s="31" t="s">
        <v>2475</v>
      </c>
      <c r="H569" s="24" t="s">
        <v>2300</v>
      </c>
      <c r="I569" s="24">
        <v>1524</v>
      </c>
      <c r="J569" s="25" t="str">
        <f t="shared" si="212"/>
        <v>1524STH PW Equity</v>
      </c>
      <c r="K569" s="25" t="s">
        <v>2301</v>
      </c>
      <c r="L569" s="25">
        <v>-6.9112115297478924</v>
      </c>
      <c r="M569" s="25">
        <v>-11.631389073300188</v>
      </c>
      <c r="N569" s="25">
        <v>-14.943987132389015</v>
      </c>
      <c r="O569" s="25">
        <v>-28.892898724092184</v>
      </c>
      <c r="P569" s="26">
        <v>88.423797198377642</v>
      </c>
      <c r="Q569" s="27">
        <v>68.363598298441474</v>
      </c>
      <c r="R569" s="27">
        <v>92.771142625639342</v>
      </c>
      <c r="S569" s="25">
        <v>45.282201630993328</v>
      </c>
      <c r="T569" s="28">
        <v>43.705252369840885</v>
      </c>
      <c r="U569" s="25">
        <v>-0.41171003585675187</v>
      </c>
      <c r="V569" s="28">
        <v>-0.6832664921128353</v>
      </c>
      <c r="W569" s="28">
        <v>0.52597958753143881</v>
      </c>
      <c r="X569" s="28" t="e">
        <v>#N/A</v>
      </c>
      <c r="Y569" s="28" t="e">
        <v>#N/A</v>
      </c>
      <c r="Z569" s="28" t="e">
        <v>#N/A</v>
      </c>
      <c r="AA569" s="28">
        <v>-19274548</v>
      </c>
      <c r="AB569" s="28">
        <v>-7759338</v>
      </c>
      <c r="AC569" s="28" t="e">
        <v>#N/A</v>
      </c>
      <c r="AD569" s="30">
        <v>224114491</v>
      </c>
      <c r="AE569" s="36">
        <v>0</v>
      </c>
      <c r="AF569" s="66" t="e">
        <f ca="1">_xll.BDP($H569,AF$1)/1000000</f>
        <v>#NAME?</v>
      </c>
      <c r="AG569" s="66" t="e">
        <f ca="1">_xll.BDP($H569,AG$1)</f>
        <v>#NAME?</v>
      </c>
      <c r="AH569" s="67" t="e">
        <f ca="1">_xll.BDP($H569,AH$1)</f>
        <v>#NAME?</v>
      </c>
      <c r="AI569" s="67" t="e">
        <f ca="1">_xll.BDP($H569,AI$1)</f>
        <v>#NAME?</v>
      </c>
      <c r="AJ569" s="67" t="e">
        <f ca="1">_xll.BDP($H569,AJ$1)</f>
        <v>#NAME?</v>
      </c>
      <c r="AK569" s="67" t="e">
        <f ca="1">_xll.BDP($H569,AK$1)</f>
        <v>#NAME?</v>
      </c>
      <c r="AL569" s="67" t="e">
        <f ca="1">_xll.BDP($H569,AL$1)</f>
        <v>#NAME?</v>
      </c>
      <c r="AM569" s="34" t="e">
        <f ca="1">_xll.BDP($H569,AM$1)</f>
        <v>#NAME?</v>
      </c>
      <c r="AN569" s="34" t="e">
        <f ca="1">_xll.BDP($H569,AN$1)</f>
        <v>#NAME?</v>
      </c>
      <c r="AO569" s="34" t="e">
        <f ca="1">_xll.BDP($H569,AO$1)</f>
        <v>#NAME?</v>
      </c>
      <c r="AP569" s="34" t="e">
        <f ca="1">_xll.BDP($H569,AP$1)</f>
        <v>#NAME?</v>
      </c>
      <c r="AQ569" s="129" t="e">
        <v>#VALUE!</v>
      </c>
      <c r="AR569" s="129" t="e">
        <v>#VALUE!</v>
      </c>
      <c r="AS569" s="129" t="e">
        <v>#VALUE!</v>
      </c>
      <c r="AT569" s="63" t="s">
        <v>3653</v>
      </c>
      <c r="AU569" s="63" t="s">
        <v>3653</v>
      </c>
      <c r="AV569" t="str">
        <f t="shared" si="199"/>
        <v>10/12/2021</v>
      </c>
      <c r="AW569" s="67">
        <v>4.4806518282764065</v>
      </c>
      <c r="AX569" s="60">
        <f t="shared" si="200"/>
        <v>4.4806518282764065</v>
      </c>
      <c r="AY569" s="60">
        <f t="shared" si="201"/>
        <v>-1.1214406989521919E-2</v>
      </c>
      <c r="AZ569" s="60">
        <f t="shared" si="202"/>
        <v>4.4694374212868846</v>
      </c>
      <c r="BA569" s="67">
        <v>34.290273168591668</v>
      </c>
      <c r="BB569" s="60">
        <v>-8.5823468065001407E-2</v>
      </c>
      <c r="BC569" s="67">
        <v>34.204449700526666</v>
      </c>
      <c r="BD569" s="60" t="e">
        <f ca="1">_xll.BDP($H569,BD$1)</f>
        <v>#NAME?</v>
      </c>
      <c r="BE569" s="60" t="e">
        <f t="shared" ca="1" si="203"/>
        <v>#NAME?</v>
      </c>
      <c r="BF569" s="63">
        <v>209.167</v>
      </c>
      <c r="BG569" s="63">
        <v>224.5</v>
      </c>
      <c r="BH569" s="63">
        <v>236</v>
      </c>
      <c r="BI569" s="63" t="s">
        <v>3317</v>
      </c>
      <c r="BJ569" s="63" t="s">
        <v>3317</v>
      </c>
      <c r="BK569" s="63" t="s">
        <v>3317</v>
      </c>
      <c r="BL569" s="45">
        <f t="shared" ca="1" si="204"/>
        <v>0</v>
      </c>
      <c r="BM569" s="45">
        <f t="shared" ca="1" si="205"/>
        <v>0</v>
      </c>
      <c r="BN569" s="45">
        <f t="shared" ca="1" si="206"/>
        <v>0</v>
      </c>
      <c r="BO569" s="45">
        <f t="shared" ca="1" si="207"/>
        <v>0</v>
      </c>
      <c r="BP569" s="45">
        <f t="shared" ca="1" si="208"/>
        <v>0</v>
      </c>
      <c r="BQ569" s="45">
        <f t="shared" ca="1" si="209"/>
        <v>0</v>
      </c>
      <c r="BR569" s="29">
        <f t="shared" ca="1" si="210"/>
        <v>0</v>
      </c>
      <c r="CI569" s="125">
        <f t="shared" si="198"/>
        <v>-6.9112115297478924</v>
      </c>
      <c r="CJ569">
        <f t="shared" si="213"/>
        <v>0</v>
      </c>
      <c r="CK569">
        <f t="shared" si="214"/>
        <v>0</v>
      </c>
      <c r="CL569">
        <f t="shared" si="215"/>
        <v>0</v>
      </c>
      <c r="CM569">
        <f t="shared" si="216"/>
        <v>0</v>
      </c>
      <c r="CN569">
        <f t="shared" si="217"/>
        <v>0</v>
      </c>
      <c r="CO569">
        <f t="shared" si="218"/>
        <v>0</v>
      </c>
      <c r="CP569">
        <f t="shared" si="219"/>
        <v>1</v>
      </c>
      <c r="CR569" t="e">
        <f ca="1">_xll.BDP($H569,CR$1)</f>
        <v>#NAME?</v>
      </c>
      <c r="CS569" t="e">
        <f ca="1">_xll.BDP($H569,CS$1)</f>
        <v>#NAME?</v>
      </c>
      <c r="CT569" s="121" t="e">
        <f ca="1">_xll.BDP($H569,CT$1)</f>
        <v>#NAME?</v>
      </c>
      <c r="CU569" s="122" t="e">
        <f ca="1">_xll.BDP($H569,CU$1)</f>
        <v>#NAME?</v>
      </c>
      <c r="CV569" s="122" t="e">
        <f ca="1">_xll.BDP($H569,CV$1)</f>
        <v>#NAME?</v>
      </c>
      <c r="CW569" s="122" t="e">
        <f ca="1">_xll.BDP($H569,CW$1)</f>
        <v>#NAME?</v>
      </c>
      <c r="CX569" s="34"/>
      <c r="CY569" s="34"/>
      <c r="CZ569" s="34"/>
      <c r="DA569" s="34"/>
      <c r="DB569" s="129"/>
      <c r="DC569" s="129"/>
      <c r="DD569" s="129"/>
      <c r="DE569" s="63"/>
      <c r="DF569" s="63"/>
      <c r="DH569" s="67"/>
      <c r="DI569" s="60"/>
      <c r="DJ569" s="60"/>
      <c r="DK569" s="60"/>
      <c r="DL569" s="67"/>
      <c r="DM569" s="60"/>
      <c r="DN569" s="67"/>
      <c r="DO569" s="60"/>
      <c r="DP569" s="63"/>
      <c r="DQ569" s="63"/>
      <c r="DR569" s="63"/>
      <c r="DS569" s="63"/>
      <c r="DT569" s="63"/>
      <c r="DU569" s="63"/>
      <c r="DV569" s="45"/>
      <c r="DW569" s="45"/>
      <c r="DX569" s="45"/>
      <c r="DY569" s="45"/>
      <c r="DZ569" s="45"/>
      <c r="EA569" s="45"/>
      <c r="EB569" s="29"/>
      <c r="EC569" s="45"/>
      <c r="ED569" s="29"/>
    </row>
    <row r="570" spans="1:134" hidden="1" x14ac:dyDescent="0.3">
      <c r="A570" t="str">
        <f t="shared" si="211"/>
        <v>14A</v>
      </c>
      <c r="B570">
        <v>14</v>
      </c>
      <c r="C570" s="31" t="s">
        <v>3295</v>
      </c>
      <c r="D570" s="31">
        <v>28</v>
      </c>
      <c r="E570" s="31">
        <v>5</v>
      </c>
      <c r="F570" s="33">
        <v>0.13</v>
      </c>
      <c r="G570" s="31"/>
      <c r="H570" s="24" t="s">
        <v>2269</v>
      </c>
      <c r="I570" s="24">
        <v>1525</v>
      </c>
      <c r="J570" s="25" t="str">
        <f t="shared" si="212"/>
        <v>1525TECN SW Equity</v>
      </c>
      <c r="K570" s="25" t="s">
        <v>2270</v>
      </c>
      <c r="L570" s="25">
        <v>0.28525049804534003</v>
      </c>
      <c r="M570" s="25">
        <v>0.18981872623012705</v>
      </c>
      <c r="N570" s="25">
        <v>0.17344243352062935</v>
      </c>
      <c r="O570" s="25">
        <v>9.5134243951911307E-2</v>
      </c>
      <c r="P570" s="26">
        <v>8.8631769724668068</v>
      </c>
      <c r="Q570" s="27">
        <v>8.333191920735656</v>
      </c>
      <c r="R570" s="27">
        <v>9.3801050485651167</v>
      </c>
      <c r="S570" s="25">
        <v>19.980620273981195</v>
      </c>
      <c r="T570" s="28">
        <v>18.779718962719169</v>
      </c>
      <c r="U570" s="25">
        <v>0.14633578889204565</v>
      </c>
      <c r="V570" s="28">
        <v>0.91322496730870362</v>
      </c>
      <c r="W570" s="28">
        <v>0.64159033805741383</v>
      </c>
      <c r="X570" s="28">
        <v>4.797145113639688E-3</v>
      </c>
      <c r="Y570" s="28">
        <v>16.131772916839637</v>
      </c>
      <c r="Z570" s="28">
        <v>11.118823417464974</v>
      </c>
      <c r="AA570" s="28">
        <v>778822000</v>
      </c>
      <c r="AB570" s="28">
        <v>1553962000</v>
      </c>
      <c r="AC570" s="28">
        <v>13849000</v>
      </c>
      <c r="AD570" s="30">
        <v>127474000</v>
      </c>
      <c r="AE570" s="36">
        <v>0.10864176224171204</v>
      </c>
      <c r="AF570" s="66" t="e">
        <f ca="1">_xll.BDP($H570,AF$1)/1000000</f>
        <v>#NAME?</v>
      </c>
      <c r="AG570" s="66" t="e">
        <f ca="1">_xll.BDP($H570,AG$1)</f>
        <v>#NAME?</v>
      </c>
      <c r="AH570" s="67" t="e">
        <f ca="1">_xll.BDP($H570,AH$1)</f>
        <v>#NAME?</v>
      </c>
      <c r="AI570" s="67" t="e">
        <f ca="1">_xll.BDP($H570,AI$1)</f>
        <v>#NAME?</v>
      </c>
      <c r="AJ570" s="67" t="e">
        <f ca="1">_xll.BDP($H570,AJ$1)</f>
        <v>#NAME?</v>
      </c>
      <c r="AK570" s="67" t="e">
        <f ca="1">_xll.BDP($H570,AK$1)</f>
        <v>#NAME?</v>
      </c>
      <c r="AL570" s="67" t="e">
        <f ca="1">_xll.BDP($H570,AL$1)</f>
        <v>#NAME?</v>
      </c>
      <c r="AM570" s="34" t="e">
        <f ca="1">_xll.BDP($H570,AM$1)</f>
        <v>#NAME?</v>
      </c>
      <c r="AN570" s="34" t="e">
        <f ca="1">_xll.BDP($H570,AN$1)</f>
        <v>#NAME?</v>
      </c>
      <c r="AO570" s="34" t="e">
        <f ca="1">_xll.BDP($H570,AO$1)</f>
        <v>#NAME?</v>
      </c>
      <c r="AP570" s="34" t="e">
        <f ca="1">_xll.BDP($H570,AP$1)</f>
        <v>#NAME?</v>
      </c>
      <c r="AQ570" s="129">
        <v>0.11703250000000001</v>
      </c>
      <c r="AR570" s="129">
        <v>0.16624720000000001</v>
      </c>
      <c r="AS570" s="129">
        <v>0.11005240000000001</v>
      </c>
      <c r="AT570" s="63" t="s">
        <v>3998</v>
      </c>
      <c r="AU570" s="63" t="s">
        <v>3317</v>
      </c>
      <c r="AV570" t="str">
        <f t="shared" si="199"/>
        <v>#N/A N/A</v>
      </c>
      <c r="AW570" s="67">
        <v>0.82999430319617395</v>
      </c>
      <c r="AX570" s="60">
        <f t="shared" si="200"/>
        <v>0.82999430319617395</v>
      </c>
      <c r="AY570" s="60">
        <f t="shared" si="201"/>
        <v>0</v>
      </c>
      <c r="AZ570" s="60">
        <f t="shared" si="202"/>
        <v>0.82999430319617395</v>
      </c>
      <c r="BA570" s="67">
        <v>30.481629790466126</v>
      </c>
      <c r="BB570" s="60">
        <v>0</v>
      </c>
      <c r="BC570" s="67">
        <v>30.481629790466126</v>
      </c>
      <c r="BD570" s="60" t="e">
        <f ca="1">_xll.BDP($H570,BD$1)</f>
        <v>#NAME?</v>
      </c>
      <c r="BE570" s="60" t="e">
        <f t="shared" ca="1" si="203"/>
        <v>#NAME?</v>
      </c>
      <c r="BF570" s="63">
        <v>150.5</v>
      </c>
      <c r="BG570" s="63">
        <v>170.125</v>
      </c>
      <c r="BH570" s="63">
        <v>191.875</v>
      </c>
      <c r="BI570" s="63">
        <v>163.27500000000001</v>
      </c>
      <c r="BJ570" s="63">
        <v>164.678</v>
      </c>
      <c r="BK570" s="63">
        <v>189.69200000000001</v>
      </c>
      <c r="BL570" s="45">
        <f t="shared" ca="1" si="204"/>
        <v>0</v>
      </c>
      <c r="BM570" s="45">
        <f t="shared" ca="1" si="205"/>
        <v>0</v>
      </c>
      <c r="BN570" s="45">
        <f t="shared" ca="1" si="206"/>
        <v>0</v>
      </c>
      <c r="BO570" s="45">
        <f t="shared" ca="1" si="207"/>
        <v>0</v>
      </c>
      <c r="BP570" s="45">
        <f t="shared" ca="1" si="208"/>
        <v>0</v>
      </c>
      <c r="BQ570" s="45">
        <f t="shared" ca="1" si="209"/>
        <v>0</v>
      </c>
      <c r="BR570" s="29">
        <f t="shared" ca="1" si="210"/>
        <v>0</v>
      </c>
      <c r="CI570" s="125">
        <f t="shared" si="198"/>
        <v>0.28525049804534003</v>
      </c>
      <c r="CJ570">
        <f t="shared" si="213"/>
        <v>0</v>
      </c>
      <c r="CK570">
        <f t="shared" si="214"/>
        <v>0</v>
      </c>
      <c r="CL570">
        <f t="shared" si="215"/>
        <v>0</v>
      </c>
      <c r="CM570">
        <f t="shared" si="216"/>
        <v>1</v>
      </c>
      <c r="CN570">
        <f t="shared" si="217"/>
        <v>0</v>
      </c>
      <c r="CO570">
        <f t="shared" si="218"/>
        <v>0</v>
      </c>
      <c r="CP570">
        <f t="shared" si="219"/>
        <v>0</v>
      </c>
      <c r="CR570" t="e">
        <f ca="1">_xll.BDP($H570,CR$1)</f>
        <v>#NAME?</v>
      </c>
      <c r="CS570" t="e">
        <f ca="1">_xll.BDP($H570,CS$1)</f>
        <v>#NAME?</v>
      </c>
      <c r="CT570" s="121" t="e">
        <f ca="1">_xll.BDP($H570,CT$1)</f>
        <v>#NAME?</v>
      </c>
      <c r="CU570" s="122" t="e">
        <f ca="1">_xll.BDP($H570,CU$1)</f>
        <v>#NAME?</v>
      </c>
      <c r="CV570" s="122" t="e">
        <f ca="1">_xll.BDP($H570,CV$1)</f>
        <v>#NAME?</v>
      </c>
      <c r="CW570" s="122" t="e">
        <f ca="1">_xll.BDP($H570,CW$1)</f>
        <v>#NAME?</v>
      </c>
      <c r="CX570" s="34"/>
      <c r="CY570" s="34"/>
      <c r="CZ570" s="34"/>
      <c r="DA570" s="34"/>
      <c r="DB570" s="129"/>
      <c r="DC570" s="129"/>
      <c r="DD570" s="129"/>
      <c r="DE570" s="63"/>
      <c r="DF570" s="63"/>
      <c r="DH570" s="67"/>
      <c r="DI570" s="60"/>
      <c r="DJ570" s="60"/>
      <c r="DK570" s="60"/>
      <c r="DL570" s="67"/>
      <c r="DM570" s="60"/>
      <c r="DN570" s="67"/>
      <c r="DO570" s="60"/>
      <c r="DP570" s="63"/>
      <c r="DQ570" s="63"/>
      <c r="DR570" s="63"/>
      <c r="DS570" s="63"/>
      <c r="DT570" s="63"/>
      <c r="DU570" s="63"/>
      <c r="DV570" s="45"/>
      <c r="DW570" s="45"/>
      <c r="DX570" s="45"/>
      <c r="DY570" s="45"/>
      <c r="DZ570" s="45"/>
      <c r="EA570" s="45"/>
      <c r="EB570" s="29"/>
      <c r="EC570" s="45"/>
      <c r="ED570" s="29"/>
    </row>
    <row r="571" spans="1:134" hidden="1" x14ac:dyDescent="0.3">
      <c r="A571" t="str">
        <f t="shared" si="211"/>
        <v>14A</v>
      </c>
      <c r="B571">
        <v>14</v>
      </c>
      <c r="C571" s="31" t="s">
        <v>3295</v>
      </c>
      <c r="D571" s="31">
        <v>14</v>
      </c>
      <c r="E571" s="31">
        <v>6</v>
      </c>
      <c r="F571" s="33">
        <v>0.14000000000000001</v>
      </c>
      <c r="G571" s="31" t="s">
        <v>2667</v>
      </c>
      <c r="H571" s="24" t="s">
        <v>2668</v>
      </c>
      <c r="I571" s="24">
        <v>1526</v>
      </c>
      <c r="J571" s="25" t="str">
        <f t="shared" si="212"/>
        <v>1526AXFO SS Equity</v>
      </c>
      <c r="K571" s="25" t="s">
        <v>2669</v>
      </c>
      <c r="L571" s="25">
        <v>1.6262368431850001</v>
      </c>
      <c r="M571" s="25">
        <v>0.27316426321896237</v>
      </c>
      <c r="N571" s="25">
        <v>0.32925129343257148</v>
      </c>
      <c r="O571" s="25">
        <v>0.21139045664443304</v>
      </c>
      <c r="P571" s="26">
        <v>14.258712889544533</v>
      </c>
      <c r="Q571" s="27">
        <v>11.181512030903512</v>
      </c>
      <c r="R571" s="27">
        <v>18.844566712517192</v>
      </c>
      <c r="S571" s="25">
        <v>8.0792667128565832</v>
      </c>
      <c r="T571" s="28">
        <v>8.0450227291286716</v>
      </c>
      <c r="U571" s="25">
        <v>0.37941680960548885</v>
      </c>
      <c r="V571" s="28">
        <v>1.6937212863705973</v>
      </c>
      <c r="W571" s="28">
        <v>0.41845112429208137</v>
      </c>
      <c r="X571" s="28" t="e">
        <v>#N/A</v>
      </c>
      <c r="Y571" s="28">
        <v>11.024227210538687</v>
      </c>
      <c r="Z571" s="28">
        <v>6.8544383404142595</v>
      </c>
      <c r="AA571" s="28">
        <v>12066000000</v>
      </c>
      <c r="AB571" s="28">
        <v>15592000000</v>
      </c>
      <c r="AC571" s="28" t="e">
        <v>#N/A</v>
      </c>
      <c r="AD571" s="30">
        <v>4855000000</v>
      </c>
      <c r="AE571" s="36">
        <v>0</v>
      </c>
      <c r="AF571" s="66" t="e">
        <f ca="1">_xll.BDP($H571,AF$1)/1000000</f>
        <v>#NAME?</v>
      </c>
      <c r="AG571" s="66" t="e">
        <f ca="1">_xll.BDP($H571,AG$1)</f>
        <v>#NAME?</v>
      </c>
      <c r="AH571" s="67" t="e">
        <f ca="1">_xll.BDP($H571,AH$1)</f>
        <v>#NAME?</v>
      </c>
      <c r="AI571" s="67" t="e">
        <f ca="1">_xll.BDP($H571,AI$1)</f>
        <v>#NAME?</v>
      </c>
      <c r="AJ571" s="67" t="e">
        <f ca="1">_xll.BDP($H571,AJ$1)</f>
        <v>#NAME?</v>
      </c>
      <c r="AK571" s="67" t="e">
        <f ca="1">_xll.BDP($H571,AK$1)</f>
        <v>#NAME?</v>
      </c>
      <c r="AL571" s="67" t="e">
        <f ca="1">_xll.BDP($H571,AL$1)</f>
        <v>#NAME?</v>
      </c>
      <c r="AM571" s="34" t="e">
        <f ca="1">_xll.BDP($H571,AM$1)</f>
        <v>#NAME?</v>
      </c>
      <c r="AN571" s="34" t="e">
        <f ca="1">_xll.BDP($H571,AN$1)</f>
        <v>#NAME?</v>
      </c>
      <c r="AO571" s="34" t="e">
        <f ca="1">_xll.BDP($H571,AO$1)</f>
        <v>#NAME?</v>
      </c>
      <c r="AP571" s="34" t="e">
        <f ca="1">_xll.BDP($H571,AP$1)</f>
        <v>#NAME?</v>
      </c>
      <c r="AQ571" s="129">
        <v>0.1398771</v>
      </c>
      <c r="AR571" s="129">
        <v>0.18174240000000003</v>
      </c>
      <c r="AS571" s="129">
        <v>0.1109898</v>
      </c>
      <c r="AT571" s="63" t="s">
        <v>3654</v>
      </c>
      <c r="AU571" s="63" t="s">
        <v>3654</v>
      </c>
      <c r="AV571" t="str">
        <f t="shared" si="199"/>
        <v>27/06/1997</v>
      </c>
      <c r="AW571" s="67">
        <v>2.9444239970555763</v>
      </c>
      <c r="AX571" s="60">
        <f t="shared" si="200"/>
        <v>2.9444239970555763</v>
      </c>
      <c r="AY571" s="60">
        <f t="shared" si="201"/>
        <v>-2.2935120775633973</v>
      </c>
      <c r="AZ571" s="60">
        <f t="shared" si="202"/>
        <v>0.65091191949217908</v>
      </c>
      <c r="BA571" s="67">
        <v>71.426060316127263</v>
      </c>
      <c r="BB571" s="60">
        <v>-55.63618967635982</v>
      </c>
      <c r="BC571" s="67">
        <v>15.789870639767447</v>
      </c>
      <c r="BD571" s="60" t="e">
        <f ca="1">_xll.BDP($H571,BD$1)</f>
        <v>#NAME?</v>
      </c>
      <c r="BE571" s="60" t="e">
        <f t="shared" ca="1" si="203"/>
        <v>#NAME?</v>
      </c>
      <c r="BF571" s="63">
        <v>2566.3330000000001</v>
      </c>
      <c r="BG571" s="63">
        <v>2706.2860000000001</v>
      </c>
      <c r="BH571" s="63">
        <v>2919.5</v>
      </c>
      <c r="BI571" s="63">
        <v>2869.817</v>
      </c>
      <c r="BJ571" s="63">
        <v>4212.97</v>
      </c>
      <c r="BK571" s="63">
        <v>4466.4269999999997</v>
      </c>
      <c r="BL571" s="45">
        <f t="shared" ca="1" si="204"/>
        <v>0</v>
      </c>
      <c r="BM571" s="45">
        <f t="shared" ca="1" si="205"/>
        <v>0</v>
      </c>
      <c r="BN571" s="45">
        <f t="shared" ca="1" si="206"/>
        <v>0</v>
      </c>
      <c r="BO571" s="45">
        <f t="shared" ca="1" si="207"/>
        <v>0</v>
      </c>
      <c r="BP571" s="45">
        <f t="shared" ca="1" si="208"/>
        <v>0</v>
      </c>
      <c r="BQ571" s="45">
        <f t="shared" ca="1" si="209"/>
        <v>0</v>
      </c>
      <c r="BR571" s="29">
        <f t="shared" ca="1" si="210"/>
        <v>0</v>
      </c>
      <c r="CI571" s="125">
        <f t="shared" si="198"/>
        <v>1.6262368431850001</v>
      </c>
      <c r="CJ571">
        <f t="shared" si="213"/>
        <v>0</v>
      </c>
      <c r="CK571">
        <f t="shared" si="214"/>
        <v>0</v>
      </c>
      <c r="CL571">
        <f t="shared" si="215"/>
        <v>0</v>
      </c>
      <c r="CM571">
        <f t="shared" si="216"/>
        <v>0</v>
      </c>
      <c r="CN571">
        <f t="shared" si="217"/>
        <v>0</v>
      </c>
      <c r="CO571">
        <f t="shared" si="218"/>
        <v>0</v>
      </c>
      <c r="CP571">
        <f t="shared" si="219"/>
        <v>1</v>
      </c>
      <c r="CR571" t="e">
        <f ca="1">_xll.BDP($H571,CR$1)</f>
        <v>#NAME?</v>
      </c>
      <c r="CS571" t="e">
        <f ca="1">_xll.BDP($H571,CS$1)</f>
        <v>#NAME?</v>
      </c>
      <c r="CT571" s="121" t="e">
        <f ca="1">_xll.BDP($H571,CT$1)</f>
        <v>#NAME?</v>
      </c>
      <c r="CU571" s="122" t="e">
        <f ca="1">_xll.BDP($H571,CU$1)</f>
        <v>#NAME?</v>
      </c>
      <c r="CV571" s="122" t="e">
        <f ca="1">_xll.BDP($H571,CV$1)</f>
        <v>#NAME?</v>
      </c>
      <c r="CW571" s="122" t="e">
        <f ca="1">_xll.BDP($H571,CW$1)</f>
        <v>#NAME?</v>
      </c>
      <c r="CX571" s="34"/>
      <c r="CY571" s="34"/>
      <c r="CZ571" s="34"/>
      <c r="DA571" s="34"/>
      <c r="DB571" s="129"/>
      <c r="DC571" s="129"/>
      <c r="DD571" s="129"/>
      <c r="DE571" s="63"/>
      <c r="DF571" s="63"/>
      <c r="DH571" s="67"/>
      <c r="DI571" s="60"/>
      <c r="DJ571" s="60"/>
      <c r="DK571" s="60"/>
      <c r="DL571" s="67"/>
      <c r="DM571" s="60"/>
      <c r="DN571" s="67"/>
      <c r="DO571" s="60"/>
      <c r="DP571" s="63"/>
      <c r="DQ571" s="63"/>
      <c r="DR571" s="63"/>
      <c r="DS571" s="63"/>
      <c r="DT571" s="63"/>
      <c r="DU571" s="63"/>
      <c r="DV571" s="45"/>
      <c r="DW571" s="45"/>
      <c r="DX571" s="45"/>
      <c r="DY571" s="45"/>
      <c r="DZ571" s="45"/>
      <c r="EA571" s="45"/>
      <c r="EB571" s="29"/>
      <c r="EC571" s="45"/>
      <c r="ED571" s="29"/>
    </row>
    <row r="572" spans="1:134" hidden="1" x14ac:dyDescent="0.3">
      <c r="A572" t="str">
        <f t="shared" si="211"/>
        <v>14A</v>
      </c>
      <c r="B572">
        <v>14</v>
      </c>
      <c r="C572" s="31" t="s">
        <v>3295</v>
      </c>
      <c r="D572" s="31">
        <v>14</v>
      </c>
      <c r="E572" s="31">
        <v>5</v>
      </c>
      <c r="F572" s="33">
        <v>0.14000000000000001</v>
      </c>
      <c r="G572" s="31" t="s">
        <v>2565</v>
      </c>
      <c r="H572" s="24" t="s">
        <v>1283</v>
      </c>
      <c r="I572" s="24">
        <v>1527</v>
      </c>
      <c r="J572" s="25" t="str">
        <f t="shared" si="212"/>
        <v>1527DGL NZ Equity</v>
      </c>
      <c r="K572" s="25" t="s">
        <v>1284</v>
      </c>
      <c r="L572" s="25">
        <v>0.11997510108683515</v>
      </c>
      <c r="M572" s="25">
        <v>0.10951929568375916</v>
      </c>
      <c r="N572" s="25">
        <v>0.11997510108683515</v>
      </c>
      <c r="O572" s="25">
        <v>0.10951929568375916</v>
      </c>
      <c r="P572" s="26">
        <v>11.132633649276011</v>
      </c>
      <c r="Q572" s="27">
        <v>8.1486325147990986</v>
      </c>
      <c r="R572" s="27">
        <v>13.549379252190741</v>
      </c>
      <c r="S572" s="25">
        <v>37.464844922402577</v>
      </c>
      <c r="T572" s="28">
        <v>36.549578272915475</v>
      </c>
      <c r="U572" s="25">
        <v>0.39549811530361578</v>
      </c>
      <c r="V572" s="28">
        <v>3.1504625795613181</v>
      </c>
      <c r="W572" s="28">
        <v>0.51323842028085787</v>
      </c>
      <c r="X572" s="28">
        <v>2.7597171584334779E-2</v>
      </c>
      <c r="Y572" s="28">
        <v>7.8537881087808428</v>
      </c>
      <c r="Z572" s="28">
        <v>10.349171160863246</v>
      </c>
      <c r="AA572" s="28">
        <v>872449000</v>
      </c>
      <c r="AB572" s="28">
        <v>872449000</v>
      </c>
      <c r="AC572" s="28" t="e">
        <v>#N/A</v>
      </c>
      <c r="AD572" s="30">
        <v>80678000</v>
      </c>
      <c r="AE572" s="36">
        <v>0</v>
      </c>
      <c r="AF572" s="66" t="e">
        <f ca="1">_xll.BDP($H572,AF$1)/1000000</f>
        <v>#NAME?</v>
      </c>
      <c r="AG572" s="66" t="e">
        <f ca="1">_xll.BDP($H572,AG$1)</f>
        <v>#NAME?</v>
      </c>
      <c r="AH572" s="67" t="e">
        <f ca="1">_xll.BDP($H572,AH$1)</f>
        <v>#NAME?</v>
      </c>
      <c r="AI572" s="67" t="e">
        <f ca="1">_xll.BDP($H572,AI$1)</f>
        <v>#NAME?</v>
      </c>
      <c r="AJ572" s="67" t="e">
        <f ca="1">_xll.BDP($H572,AJ$1)</f>
        <v>#NAME?</v>
      </c>
      <c r="AK572" s="67" t="e">
        <f ca="1">_xll.BDP($H572,AK$1)</f>
        <v>#NAME?</v>
      </c>
      <c r="AL572" s="67" t="e">
        <f ca="1">_xll.BDP($H572,AL$1)</f>
        <v>#NAME?</v>
      </c>
      <c r="AM572" s="34" t="e">
        <f ca="1">_xll.BDP($H572,AM$1)</f>
        <v>#NAME?</v>
      </c>
      <c r="AN572" s="34" t="e">
        <f ca="1">_xll.BDP($H572,AN$1)</f>
        <v>#NAME?</v>
      </c>
      <c r="AO572" s="34" t="e">
        <f ca="1">_xll.BDP($H572,AO$1)</f>
        <v>#NAME?</v>
      </c>
      <c r="AP572" s="34" t="e">
        <f ca="1">_xll.BDP($H572,AP$1)</f>
        <v>#NAME?</v>
      </c>
      <c r="AQ572" s="129" t="e">
        <v>#VALUE!</v>
      </c>
      <c r="AR572" s="129">
        <v>0.13476950000000001</v>
      </c>
      <c r="AS572" s="129">
        <v>3.21245E-2</v>
      </c>
      <c r="AT572" s="63" t="s">
        <v>3655</v>
      </c>
      <c r="AU572" s="63" t="s">
        <v>3655</v>
      </c>
      <c r="AV572" t="str">
        <f t="shared" si="199"/>
        <v>21/04/2006</v>
      </c>
      <c r="AW572" s="67">
        <v>3.0226115303537662</v>
      </c>
      <c r="AX572" s="60">
        <f t="shared" si="200"/>
        <v>3.0226115303537662</v>
      </c>
      <c r="AY572" s="60">
        <f t="shared" si="201"/>
        <v>0</v>
      </c>
      <c r="AZ572" s="60">
        <f t="shared" si="202"/>
        <v>3.0226115303537662</v>
      </c>
      <c r="BA572" s="67">
        <v>32.103498148009407</v>
      </c>
      <c r="BB572" s="60">
        <v>0</v>
      </c>
      <c r="BC572" s="67">
        <v>32.103498148009407</v>
      </c>
      <c r="BD572" s="60" t="e">
        <f ca="1">_xll.BDP($H572,BD$1)</f>
        <v>#NAME?</v>
      </c>
      <c r="BE572" s="60" t="e">
        <f t="shared" ca="1" si="203"/>
        <v>#NAME?</v>
      </c>
      <c r="BF572" s="63">
        <v>60.567</v>
      </c>
      <c r="BG572" s="63">
        <v>66.632999999999996</v>
      </c>
      <c r="BH572" s="63">
        <v>73.466999999999999</v>
      </c>
      <c r="BI572" s="63">
        <v>-24</v>
      </c>
      <c r="BJ572" s="63">
        <v>27</v>
      </c>
      <c r="BK572" s="63">
        <v>34</v>
      </c>
      <c r="BL572" s="45">
        <f t="shared" ca="1" si="204"/>
        <v>0</v>
      </c>
      <c r="BM572" s="45">
        <f t="shared" ca="1" si="205"/>
        <v>0</v>
      </c>
      <c r="BN572" s="45">
        <f t="shared" ca="1" si="206"/>
        <v>0</v>
      </c>
      <c r="BO572" s="45">
        <f t="shared" ca="1" si="207"/>
        <v>0</v>
      </c>
      <c r="BP572" s="45">
        <f t="shared" ca="1" si="208"/>
        <v>0</v>
      </c>
      <c r="BQ572" s="45">
        <f t="shared" ca="1" si="209"/>
        <v>0</v>
      </c>
      <c r="BR572" s="29">
        <f t="shared" ca="1" si="210"/>
        <v>0</v>
      </c>
      <c r="CI572" s="125">
        <f t="shared" si="198"/>
        <v>0.11997510108683515</v>
      </c>
      <c r="CJ572">
        <f t="shared" si="213"/>
        <v>0</v>
      </c>
      <c r="CK572">
        <f t="shared" si="214"/>
        <v>0</v>
      </c>
      <c r="CL572">
        <f t="shared" si="215"/>
        <v>1</v>
      </c>
      <c r="CM572">
        <f t="shared" si="216"/>
        <v>0</v>
      </c>
      <c r="CN572">
        <f t="shared" si="217"/>
        <v>0</v>
      </c>
      <c r="CO572">
        <f t="shared" si="218"/>
        <v>0</v>
      </c>
      <c r="CP572">
        <f t="shared" si="219"/>
        <v>0</v>
      </c>
      <c r="CR572" t="e">
        <f ca="1">_xll.BDP($H572,CR$1)</f>
        <v>#NAME?</v>
      </c>
      <c r="CS572" t="e">
        <f ca="1">_xll.BDP($H572,CS$1)</f>
        <v>#NAME?</v>
      </c>
      <c r="CT572" s="121" t="e">
        <f ca="1">_xll.BDP($H572,CT$1)</f>
        <v>#NAME?</v>
      </c>
      <c r="CU572" s="122" t="e">
        <f ca="1">_xll.BDP($H572,CU$1)</f>
        <v>#NAME?</v>
      </c>
      <c r="CV572" s="122" t="e">
        <f ca="1">_xll.BDP($H572,CV$1)</f>
        <v>#NAME?</v>
      </c>
      <c r="CW572" s="122" t="e">
        <f ca="1">_xll.BDP($H572,CW$1)</f>
        <v>#NAME?</v>
      </c>
      <c r="CX572" s="34"/>
      <c r="CY572" s="34"/>
      <c r="CZ572" s="34"/>
      <c r="DA572" s="34"/>
      <c r="DB572" s="129"/>
      <c r="DC572" s="129"/>
      <c r="DD572" s="129"/>
      <c r="DE572" s="63"/>
      <c r="DF572" s="63"/>
      <c r="DH572" s="67"/>
      <c r="DI572" s="60"/>
      <c r="DJ572" s="60"/>
      <c r="DK572" s="60"/>
      <c r="DL572" s="67"/>
      <c r="DM572" s="60"/>
      <c r="DN572" s="67"/>
      <c r="DO572" s="60"/>
      <c r="DP572" s="63"/>
      <c r="DQ572" s="63"/>
      <c r="DR572" s="63"/>
      <c r="DS572" s="63"/>
      <c r="DT572" s="63"/>
      <c r="DU572" s="63"/>
      <c r="DV572" s="45"/>
      <c r="DW572" s="45"/>
      <c r="DX572" s="45"/>
      <c r="DY572" s="45"/>
      <c r="DZ572" s="45"/>
      <c r="EA572" s="45"/>
      <c r="EB572" s="29"/>
      <c r="EC572" s="45"/>
      <c r="ED572" s="29"/>
    </row>
    <row r="573" spans="1:134" hidden="1" x14ac:dyDescent="0.3">
      <c r="A573" t="str">
        <f t="shared" si="211"/>
        <v>14A</v>
      </c>
      <c r="B573">
        <v>14</v>
      </c>
      <c r="C573" s="31" t="s">
        <v>3295</v>
      </c>
      <c r="D573" s="31">
        <v>14</v>
      </c>
      <c r="E573" s="31">
        <v>3</v>
      </c>
      <c r="F573" s="33">
        <v>0.11</v>
      </c>
      <c r="G573" s="31" t="s">
        <v>2890</v>
      </c>
      <c r="H573" s="24" t="s">
        <v>374</v>
      </c>
      <c r="I573" s="24">
        <v>1528</v>
      </c>
      <c r="J573" s="25" t="str">
        <f t="shared" si="212"/>
        <v>1528MCK US Equity</v>
      </c>
      <c r="K573" s="25" t="s">
        <v>1063</v>
      </c>
      <c r="L573" s="25">
        <v>6.3490724182557745E-3</v>
      </c>
      <c r="M573" s="25">
        <v>-0.48310657596371881</v>
      </c>
      <c r="N573" s="25">
        <v>1.4029426246759114</v>
      </c>
      <c r="O573" s="25">
        <v>3.7808340727595384</v>
      </c>
      <c r="P573" s="26">
        <v>61.470464431036895</v>
      </c>
      <c r="Q573" s="27">
        <v>49.483241565173174</v>
      </c>
      <c r="R573" s="27" t="e">
        <v>#N/A</v>
      </c>
      <c r="S573" s="25">
        <v>1.9706959001408983</v>
      </c>
      <c r="T573" s="28">
        <v>1.8864447022344613</v>
      </c>
      <c r="U573" s="25">
        <v>4.9968495217001127E-2</v>
      </c>
      <c r="V573" s="28">
        <v>0.49007490636704121</v>
      </c>
      <c r="W573" s="28">
        <v>-2.3908857509627728E-2</v>
      </c>
      <c r="X573" s="28">
        <v>3.399588759424263E-2</v>
      </c>
      <c r="Y573" s="28">
        <v>5.8813877178314389</v>
      </c>
      <c r="Z573" s="28">
        <v>139.14547857435892</v>
      </c>
      <c r="AA573" s="28">
        <v>-8820000000</v>
      </c>
      <c r="AB573" s="28">
        <v>1127000000</v>
      </c>
      <c r="AC573" s="28">
        <v>162000000</v>
      </c>
      <c r="AD573" s="30">
        <v>5159000000</v>
      </c>
      <c r="AE573" s="36">
        <v>3.1401434386509011E-2</v>
      </c>
      <c r="AF573" s="66" t="e">
        <f ca="1">_xll.BDP($H573,AF$1)/1000000</f>
        <v>#NAME?</v>
      </c>
      <c r="AG573" s="66" t="e">
        <f ca="1">_xll.BDP($H573,AG$1)</f>
        <v>#NAME?</v>
      </c>
      <c r="AH573" s="67" t="e">
        <f ca="1">_xll.BDP($H573,AH$1)</f>
        <v>#NAME?</v>
      </c>
      <c r="AI573" s="67" t="e">
        <f ca="1">_xll.BDP($H573,AI$1)</f>
        <v>#NAME?</v>
      </c>
      <c r="AJ573" s="67" t="e">
        <f ca="1">_xll.BDP($H573,AJ$1)</f>
        <v>#NAME?</v>
      </c>
      <c r="AK573" s="67" t="e">
        <f ca="1">_xll.BDP($H573,AK$1)</f>
        <v>#NAME?</v>
      </c>
      <c r="AL573" s="67" t="e">
        <f ca="1">_xll.BDP($H573,AL$1)</f>
        <v>#NAME?</v>
      </c>
      <c r="AM573" s="34" t="e">
        <f ca="1">_xll.BDP($H573,AM$1)</f>
        <v>#NAME?</v>
      </c>
      <c r="AN573" s="34" t="e">
        <f ca="1">_xll.BDP($H573,AN$1)</f>
        <v>#NAME?</v>
      </c>
      <c r="AO573" s="34" t="e">
        <f ca="1">_xll.BDP($H573,AO$1)</f>
        <v>#NAME?</v>
      </c>
      <c r="AP573" s="34" t="e">
        <f ca="1">_xll.BDP($H573,AP$1)</f>
        <v>#NAME?</v>
      </c>
      <c r="AQ573" s="129">
        <v>0.1531353</v>
      </c>
      <c r="AR573" s="129">
        <v>0.16093389999999999</v>
      </c>
      <c r="AS573" s="129">
        <v>0.2125976</v>
      </c>
      <c r="AT573" s="63" t="s">
        <v>4106</v>
      </c>
      <c r="AU573" s="63" t="s">
        <v>3656</v>
      </c>
      <c r="AV573" t="str">
        <f t="shared" si="199"/>
        <v>10/11/1994</v>
      </c>
      <c r="AW573" s="67">
        <v>0.61407418884600762</v>
      </c>
      <c r="AX573" s="60">
        <f t="shared" si="200"/>
        <v>0.61407418884600762</v>
      </c>
      <c r="AY573" s="60">
        <f t="shared" si="201"/>
        <v>9.7691734975535471</v>
      </c>
      <c r="AZ573" s="60">
        <f t="shared" si="202"/>
        <v>10.383247686399555</v>
      </c>
      <c r="BA573" s="67">
        <v>8.4426697090701648</v>
      </c>
      <c r="BB573" s="60">
        <v>134.312606959498</v>
      </c>
      <c r="BC573" s="67">
        <v>142.75527666856817</v>
      </c>
      <c r="BD573" s="60" t="e">
        <f ca="1">_xll.BDP($H573,BD$1)</f>
        <v>#NAME?</v>
      </c>
      <c r="BE573" s="60" t="e">
        <f t="shared" ca="1" si="203"/>
        <v>#NAME?</v>
      </c>
      <c r="BF573" s="63">
        <v>3523.2670000000003</v>
      </c>
      <c r="BG573" s="63">
        <v>3825.7860000000001</v>
      </c>
      <c r="BH573" s="63">
        <v>4045.9</v>
      </c>
      <c r="BI573" s="63">
        <v>3881.0190000000002</v>
      </c>
      <c r="BJ573" s="63">
        <v>4135.2250000000004</v>
      </c>
      <c r="BK573" s="63">
        <v>4282.7449999999999</v>
      </c>
      <c r="BL573" s="45">
        <f t="shared" ca="1" si="204"/>
        <v>0</v>
      </c>
      <c r="BM573" s="45">
        <f t="shared" ca="1" si="205"/>
        <v>0</v>
      </c>
      <c r="BN573" s="45">
        <f t="shared" ca="1" si="206"/>
        <v>0</v>
      </c>
      <c r="BO573" s="45">
        <f t="shared" ca="1" si="207"/>
        <v>0</v>
      </c>
      <c r="BP573" s="45">
        <f t="shared" ca="1" si="208"/>
        <v>0</v>
      </c>
      <c r="BQ573" s="45">
        <f t="shared" ca="1" si="209"/>
        <v>0</v>
      </c>
      <c r="BR573" s="29">
        <f t="shared" ca="1" si="210"/>
        <v>0</v>
      </c>
      <c r="CI573" s="125">
        <f t="shared" si="198"/>
        <v>6.3490724182557745E-3</v>
      </c>
      <c r="CJ573">
        <f t="shared" si="213"/>
        <v>0</v>
      </c>
      <c r="CK573">
        <f t="shared" si="214"/>
        <v>1</v>
      </c>
      <c r="CL573">
        <f t="shared" si="215"/>
        <v>0</v>
      </c>
      <c r="CM573">
        <f t="shared" si="216"/>
        <v>0</v>
      </c>
      <c r="CN573">
        <f t="shared" si="217"/>
        <v>0</v>
      </c>
      <c r="CO573">
        <f t="shared" si="218"/>
        <v>0</v>
      </c>
      <c r="CP573">
        <f t="shared" si="219"/>
        <v>0</v>
      </c>
      <c r="CR573" t="e">
        <f ca="1">_xll.BDP($H573,CR$1)</f>
        <v>#NAME?</v>
      </c>
      <c r="CS573" t="e">
        <f ca="1">_xll.BDP($H573,CS$1)</f>
        <v>#NAME?</v>
      </c>
      <c r="CT573" s="121" t="e">
        <f ca="1">_xll.BDP($H573,CT$1)</f>
        <v>#NAME?</v>
      </c>
      <c r="CU573" s="122" t="e">
        <f ca="1">_xll.BDP($H573,CU$1)</f>
        <v>#NAME?</v>
      </c>
      <c r="CV573" s="122" t="e">
        <f ca="1">_xll.BDP($H573,CV$1)</f>
        <v>#NAME?</v>
      </c>
      <c r="CW573" s="122" t="e">
        <f ca="1">_xll.BDP($H573,CW$1)</f>
        <v>#NAME?</v>
      </c>
      <c r="CX573" s="34"/>
      <c r="CY573" s="34"/>
      <c r="CZ573" s="34"/>
      <c r="DA573" s="34"/>
      <c r="DB573" s="129"/>
      <c r="DC573" s="129"/>
      <c r="DD573" s="129"/>
      <c r="DE573" s="63"/>
      <c r="DF573" s="63"/>
      <c r="DH573" s="67"/>
      <c r="DI573" s="60"/>
      <c r="DJ573" s="60"/>
      <c r="DK573" s="60"/>
      <c r="DL573" s="67"/>
      <c r="DM573" s="60"/>
      <c r="DN573" s="67"/>
      <c r="DO573" s="60"/>
      <c r="DP573" s="63"/>
      <c r="DQ573" s="63"/>
      <c r="DR573" s="63"/>
      <c r="DS573" s="63"/>
      <c r="DT573" s="63"/>
      <c r="DU573" s="63"/>
      <c r="DV573" s="45"/>
      <c r="DW573" s="45"/>
      <c r="DX573" s="45"/>
      <c r="DY573" s="45"/>
      <c r="DZ573" s="45"/>
      <c r="EA573" s="45"/>
      <c r="EB573" s="29"/>
      <c r="EC573" s="45"/>
      <c r="ED573" s="29"/>
    </row>
    <row r="574" spans="1:134" hidden="1" x14ac:dyDescent="0.3">
      <c r="A574" t="str">
        <f t="shared" si="211"/>
        <v>14A</v>
      </c>
      <c r="B574">
        <v>14</v>
      </c>
      <c r="C574" s="31" t="s">
        <v>3295</v>
      </c>
      <c r="D574" s="31">
        <v>15</v>
      </c>
      <c r="E574" s="31">
        <v>10</v>
      </c>
      <c r="F574" s="33">
        <v>0.16</v>
      </c>
      <c r="G574" s="31" t="s">
        <v>3116</v>
      </c>
      <c r="H574" s="24" t="s">
        <v>350</v>
      </c>
      <c r="I574" s="24">
        <v>1529</v>
      </c>
      <c r="J574" s="25" t="str">
        <f t="shared" si="212"/>
        <v>1529MIDD US Equity</v>
      </c>
      <c r="K574" s="25" t="s">
        <v>1037</v>
      </c>
      <c r="L574" s="25">
        <v>0.24534939246557613</v>
      </c>
      <c r="M574" s="25">
        <v>0.21762719351134832</v>
      </c>
      <c r="N574" s="25">
        <v>0.12573951792250151</v>
      </c>
      <c r="O574" s="25">
        <v>0.12155787744332361</v>
      </c>
      <c r="P574" s="26">
        <v>12.179283496119062</v>
      </c>
      <c r="Q574" s="27">
        <v>8.1951532968897318</v>
      </c>
      <c r="R574" s="27">
        <v>17.009031474626692</v>
      </c>
      <c r="S574" s="25">
        <v>21.68557934925526</v>
      </c>
      <c r="T574" s="28">
        <v>20.776854499779688</v>
      </c>
      <c r="U574" s="25">
        <v>0.57478224949579959</v>
      </c>
      <c r="V574" s="28">
        <v>3.2350260092897427</v>
      </c>
      <c r="W574" s="28">
        <v>0.41146386277326052</v>
      </c>
      <c r="X574" s="28" t="e">
        <v>#N/A</v>
      </c>
      <c r="Y574" s="28">
        <v>12.200983088487536</v>
      </c>
      <c r="Z574" s="28">
        <v>9.7393890163802954</v>
      </c>
      <c r="AA574" s="28">
        <v>3051728000</v>
      </c>
      <c r="AB574" s="28">
        <v>5463562000</v>
      </c>
      <c r="AC574" s="28">
        <v>56877000</v>
      </c>
      <c r="AD574" s="30">
        <v>439898000</v>
      </c>
      <c r="AE574" s="36">
        <v>0.12929588222724359</v>
      </c>
      <c r="AF574" s="66" t="e">
        <f ca="1">_xll.BDP($H574,AF$1)/1000000</f>
        <v>#NAME?</v>
      </c>
      <c r="AG574" s="66" t="e">
        <f ca="1">_xll.BDP($H574,AG$1)</f>
        <v>#NAME?</v>
      </c>
      <c r="AH574" s="67" t="e">
        <f ca="1">_xll.BDP($H574,AH$1)</f>
        <v>#NAME?</v>
      </c>
      <c r="AI574" s="67" t="e">
        <f ca="1">_xll.BDP($H574,AI$1)</f>
        <v>#NAME?</v>
      </c>
      <c r="AJ574" s="67" t="e">
        <f ca="1">_xll.BDP($H574,AJ$1)</f>
        <v>#NAME?</v>
      </c>
      <c r="AK574" s="67" t="e">
        <f ca="1">_xll.BDP($H574,AK$1)</f>
        <v>#NAME?</v>
      </c>
      <c r="AL574" s="67" t="e">
        <f ca="1">_xll.BDP($H574,AL$1)</f>
        <v>#NAME?</v>
      </c>
      <c r="AM574" s="34" t="e">
        <f ca="1">_xll.BDP($H574,AM$1)</f>
        <v>#NAME?</v>
      </c>
      <c r="AN574" s="34" t="e">
        <f ca="1">_xll.BDP($H574,AN$1)</f>
        <v>#NAME?</v>
      </c>
      <c r="AO574" s="34" t="e">
        <f ca="1">_xll.BDP($H574,AO$1)</f>
        <v>#NAME?</v>
      </c>
      <c r="AP574" s="34" t="e">
        <f ca="1">_xll.BDP($H574,AP$1)</f>
        <v>#NAME?</v>
      </c>
      <c r="AQ574" s="129">
        <v>0.24186080000000001</v>
      </c>
      <c r="AR574" s="129">
        <v>0.12547639999999999</v>
      </c>
      <c r="AS574" s="129">
        <v>1.6725010000000002E-2</v>
      </c>
      <c r="AT574" s="63" t="s">
        <v>3998</v>
      </c>
      <c r="AU574" s="63" t="s">
        <v>3317</v>
      </c>
      <c r="AV574" t="str">
        <f t="shared" si="199"/>
        <v>#N/A N/A</v>
      </c>
      <c r="AW574" s="67" t="s">
        <v>3317</v>
      </c>
      <c r="AX574" s="60">
        <f t="shared" si="200"/>
        <v>0</v>
      </c>
      <c r="AY574" s="60">
        <f t="shared" ca="1" si="201"/>
        <v>0</v>
      </c>
      <c r="AZ574" s="60">
        <f t="shared" ca="1" si="202"/>
        <v>0</v>
      </c>
      <c r="BA574" s="67">
        <v>0</v>
      </c>
      <c r="BB574" s="60">
        <v>54.740584480693997</v>
      </c>
      <c r="BC574" s="67">
        <v>54.740584480693997</v>
      </c>
      <c r="BD574" s="60" t="e">
        <f ca="1">_xll.BDP($H574,BD$1)</f>
        <v>#NAME?</v>
      </c>
      <c r="BE574" s="60" t="e">
        <f t="shared" ca="1" si="203"/>
        <v>#NAME?</v>
      </c>
      <c r="BF574" s="63">
        <v>526.5</v>
      </c>
      <c r="BG574" s="63">
        <v>573.54499999999996</v>
      </c>
      <c r="BH574" s="63">
        <v>661.5</v>
      </c>
      <c r="BI574" s="63">
        <v>547.94200000000001</v>
      </c>
      <c r="BJ574" s="63">
        <v>614.154</v>
      </c>
      <c r="BK574" s="63">
        <v>658.71199999999999</v>
      </c>
      <c r="BL574" s="45">
        <f t="shared" ca="1" si="204"/>
        <v>0</v>
      </c>
      <c r="BM574" s="45">
        <f t="shared" ca="1" si="205"/>
        <v>0</v>
      </c>
      <c r="BN574" s="45">
        <f t="shared" ca="1" si="206"/>
        <v>0</v>
      </c>
      <c r="BO574" s="45">
        <f t="shared" ca="1" si="207"/>
        <v>0</v>
      </c>
      <c r="BP574" s="45">
        <f t="shared" ca="1" si="208"/>
        <v>0</v>
      </c>
      <c r="BQ574" s="45">
        <f t="shared" ca="1" si="209"/>
        <v>0</v>
      </c>
      <c r="BR574" s="29">
        <f t="shared" ca="1" si="210"/>
        <v>0</v>
      </c>
      <c r="CI574" s="125">
        <f t="shared" si="198"/>
        <v>0.24534939246557613</v>
      </c>
      <c r="CJ574">
        <f t="shared" si="213"/>
        <v>0</v>
      </c>
      <c r="CK574">
        <f t="shared" si="214"/>
        <v>0</v>
      </c>
      <c r="CL574">
        <f t="shared" si="215"/>
        <v>0</v>
      </c>
      <c r="CM574">
        <f t="shared" si="216"/>
        <v>1</v>
      </c>
      <c r="CN574">
        <f t="shared" si="217"/>
        <v>0</v>
      </c>
      <c r="CO574">
        <f t="shared" si="218"/>
        <v>0</v>
      </c>
      <c r="CP574">
        <f t="shared" si="219"/>
        <v>0</v>
      </c>
      <c r="CR574" t="e">
        <f ca="1">_xll.BDP($H574,CR$1)</f>
        <v>#NAME?</v>
      </c>
      <c r="CS574" t="e">
        <f ca="1">_xll.BDP($H574,CS$1)</f>
        <v>#NAME?</v>
      </c>
      <c r="CT574" s="121" t="e">
        <f ca="1">_xll.BDP($H574,CT$1)</f>
        <v>#NAME?</v>
      </c>
      <c r="CU574" s="122" t="e">
        <f ca="1">_xll.BDP($H574,CU$1)</f>
        <v>#NAME?</v>
      </c>
      <c r="CV574" s="122" t="e">
        <f ca="1">_xll.BDP($H574,CV$1)</f>
        <v>#NAME?</v>
      </c>
      <c r="CW574" s="122" t="e">
        <f ca="1">_xll.BDP($H574,CW$1)</f>
        <v>#NAME?</v>
      </c>
      <c r="CX574" s="34"/>
      <c r="CY574" s="34"/>
      <c r="CZ574" s="34"/>
      <c r="DA574" s="34"/>
      <c r="DB574" s="129"/>
      <c r="DC574" s="129"/>
      <c r="DD574" s="129"/>
      <c r="DE574" s="63"/>
      <c r="DF574" s="63"/>
      <c r="DH574" s="67"/>
      <c r="DI574" s="60"/>
      <c r="DJ574" s="60"/>
      <c r="DK574" s="60"/>
      <c r="DL574" s="67"/>
      <c r="DM574" s="60"/>
      <c r="DN574" s="67"/>
      <c r="DO574" s="60"/>
      <c r="DP574" s="63"/>
      <c r="DQ574" s="63"/>
      <c r="DR574" s="63"/>
      <c r="DS574" s="63"/>
      <c r="DT574" s="63"/>
      <c r="DU574" s="63"/>
      <c r="DV574" s="45"/>
      <c r="DW574" s="45"/>
      <c r="DX574" s="45"/>
      <c r="DY574" s="45"/>
      <c r="DZ574" s="45"/>
      <c r="EA574" s="45"/>
      <c r="EB574" s="29"/>
      <c r="EC574" s="45"/>
      <c r="ED574" s="29"/>
    </row>
    <row r="575" spans="1:134" hidden="1" x14ac:dyDescent="0.3">
      <c r="A575" t="str">
        <f t="shared" si="211"/>
        <v>14A</v>
      </c>
      <c r="B575">
        <v>14</v>
      </c>
      <c r="C575" s="31" t="s">
        <v>3295</v>
      </c>
      <c r="D575" s="31">
        <v>15</v>
      </c>
      <c r="E575" s="31">
        <v>2</v>
      </c>
      <c r="F575" s="33">
        <v>0.16</v>
      </c>
      <c r="G575" s="31" t="s">
        <v>2947</v>
      </c>
      <c r="H575" s="24" t="s">
        <v>254</v>
      </c>
      <c r="I575" s="24">
        <v>1530</v>
      </c>
      <c r="J575" s="25" t="str">
        <f t="shared" si="212"/>
        <v>1530RJF US Equity</v>
      </c>
      <c r="K575" s="25" t="s">
        <v>926</v>
      </c>
      <c r="L575" s="25">
        <v>0.36603952111587718</v>
      </c>
      <c r="M575" s="25">
        <v>0.38423329594616246</v>
      </c>
      <c r="N575" s="25">
        <v>0.31998764211798519</v>
      </c>
      <c r="O575" s="25">
        <v>0.31293227195615292</v>
      </c>
      <c r="P575" s="26">
        <v>17.357043978277073</v>
      </c>
      <c r="Q575" s="27" t="e">
        <v>#N/A</v>
      </c>
      <c r="R575" s="27">
        <v>18.555490311215504</v>
      </c>
      <c r="S575" s="25">
        <v>21.892764155870545</v>
      </c>
      <c r="T575" s="28">
        <v>23.532012734347365</v>
      </c>
      <c r="U575" s="25">
        <v>-2.2243458361100983E-2</v>
      </c>
      <c r="V575" s="28">
        <v>-0.68360544874891316</v>
      </c>
      <c r="W575" s="28">
        <v>0.11651492878407926</v>
      </c>
      <c r="X575" s="28" t="e">
        <v>#N/A</v>
      </c>
      <c r="Y575" s="28">
        <v>11.609621723228745</v>
      </c>
      <c r="Z575" s="28">
        <v>17.563404357676916</v>
      </c>
      <c r="AA575" s="28">
        <v>6241000000</v>
      </c>
      <c r="AB575" s="28">
        <v>7663000000</v>
      </c>
      <c r="AC575" s="28" t="e">
        <v>#N/A</v>
      </c>
      <c r="AD575" s="30">
        <v>-7530845628.4318237</v>
      </c>
      <c r="AE575" s="36">
        <v>0</v>
      </c>
      <c r="AF575" s="66" t="e">
        <f ca="1">_xll.BDP($H575,AF$1)/1000000</f>
        <v>#NAME?</v>
      </c>
      <c r="AG575" s="66" t="e">
        <f ca="1">_xll.BDP($H575,AG$1)</f>
        <v>#NAME?</v>
      </c>
      <c r="AH575" s="67" t="e">
        <f ca="1">_xll.BDP($H575,AH$1)</f>
        <v>#NAME?</v>
      </c>
      <c r="AI575" s="67" t="e">
        <f ca="1">_xll.BDP($H575,AI$1)</f>
        <v>#NAME?</v>
      </c>
      <c r="AJ575" s="67" t="e">
        <f ca="1">_xll.BDP($H575,AJ$1)</f>
        <v>#NAME?</v>
      </c>
      <c r="AK575" s="67" t="e">
        <f ca="1">_xll.BDP($H575,AK$1)</f>
        <v>#NAME?</v>
      </c>
      <c r="AL575" s="67" t="e">
        <f ca="1">_xll.BDP($H575,AL$1)</f>
        <v>#NAME?</v>
      </c>
      <c r="AM575" s="34" t="e">
        <f ca="1">_xll.BDP($H575,AM$1)</f>
        <v>#NAME?</v>
      </c>
      <c r="AN575" s="34" t="e">
        <f ca="1">_xll.BDP($H575,AN$1)</f>
        <v>#NAME?</v>
      </c>
      <c r="AO575" s="34" t="e">
        <f ca="1">_xll.BDP($H575,AO$1)</f>
        <v>#NAME?</v>
      </c>
      <c r="AP575" s="34" t="e">
        <f ca="1">_xll.BDP($H575,AP$1)</f>
        <v>#NAME?</v>
      </c>
      <c r="AQ575" s="129">
        <v>0.14450469999999999</v>
      </c>
      <c r="AR575" s="129">
        <v>0.15868589999999999</v>
      </c>
      <c r="AS575" s="129">
        <v>0.12440279999999999</v>
      </c>
      <c r="AT575" s="63" t="s">
        <v>3998</v>
      </c>
      <c r="AU575" s="63" t="s">
        <v>3317</v>
      </c>
      <c r="AV575" t="str">
        <f t="shared" si="199"/>
        <v>#N/A N/A</v>
      </c>
      <c r="AW575" s="67">
        <v>1.515971798906256</v>
      </c>
      <c r="AX575" s="60">
        <f t="shared" si="200"/>
        <v>1.515971798906256</v>
      </c>
      <c r="AY575" s="60">
        <f t="shared" si="201"/>
        <v>0.61532882760329777</v>
      </c>
      <c r="AZ575" s="60">
        <f t="shared" si="202"/>
        <v>2.131300626509554</v>
      </c>
      <c r="BA575" s="67">
        <v>19.189678884062086</v>
      </c>
      <c r="BB575" s="60">
        <v>7.7890384361588367</v>
      </c>
      <c r="BC575" s="67">
        <v>26.978717320220923</v>
      </c>
      <c r="BD575" s="60" t="e">
        <f ca="1">_xll.BDP($H575,BD$1)</f>
        <v>#NAME?</v>
      </c>
      <c r="BE575" s="60" t="e">
        <f t="shared" ca="1" si="203"/>
        <v>#NAME?</v>
      </c>
      <c r="BF575" s="63">
        <v>1895.3330000000001</v>
      </c>
      <c r="BG575" s="63">
        <v>2024.1670000000001</v>
      </c>
      <c r="BH575" s="63">
        <v>2089.8890000000001</v>
      </c>
      <c r="BI575" s="63" t="s">
        <v>3317</v>
      </c>
      <c r="BJ575" s="63" t="s">
        <v>3317</v>
      </c>
      <c r="BK575" s="63" t="s">
        <v>3317</v>
      </c>
      <c r="BL575" s="45">
        <f t="shared" ca="1" si="204"/>
        <v>0</v>
      </c>
      <c r="BM575" s="45">
        <f t="shared" ca="1" si="205"/>
        <v>0</v>
      </c>
      <c r="BN575" s="45">
        <f t="shared" ca="1" si="206"/>
        <v>0</v>
      </c>
      <c r="BO575" s="45">
        <f t="shared" ca="1" si="207"/>
        <v>0</v>
      </c>
      <c r="BP575" s="45">
        <f t="shared" ca="1" si="208"/>
        <v>0</v>
      </c>
      <c r="BQ575" s="45">
        <f t="shared" ca="1" si="209"/>
        <v>0</v>
      </c>
      <c r="BR575" s="29">
        <f t="shared" ca="1" si="210"/>
        <v>0</v>
      </c>
      <c r="CI575" s="125">
        <f t="shared" si="198"/>
        <v>0.36603952111587718</v>
      </c>
      <c r="CJ575">
        <f t="shared" si="213"/>
        <v>0</v>
      </c>
      <c r="CK575">
        <f t="shared" si="214"/>
        <v>0</v>
      </c>
      <c r="CL575">
        <f t="shared" si="215"/>
        <v>0</v>
      </c>
      <c r="CM575">
        <f t="shared" si="216"/>
        <v>0</v>
      </c>
      <c r="CN575">
        <f t="shared" si="217"/>
        <v>1</v>
      </c>
      <c r="CO575">
        <f t="shared" si="218"/>
        <v>0</v>
      </c>
      <c r="CP575">
        <f t="shared" si="219"/>
        <v>0</v>
      </c>
      <c r="CR575" t="e">
        <f ca="1">_xll.BDP($H575,CR$1)</f>
        <v>#NAME?</v>
      </c>
      <c r="CS575" t="e">
        <f ca="1">_xll.BDP($H575,CS$1)</f>
        <v>#NAME?</v>
      </c>
      <c r="CT575" s="121" t="e">
        <f ca="1">_xll.BDP($H575,CT$1)</f>
        <v>#NAME?</v>
      </c>
      <c r="CU575" s="122" t="e">
        <f ca="1">_xll.BDP($H575,CU$1)</f>
        <v>#NAME?</v>
      </c>
      <c r="CV575" s="122" t="e">
        <f ca="1">_xll.BDP($H575,CV$1)</f>
        <v>#NAME?</v>
      </c>
      <c r="CW575" s="122" t="e">
        <f ca="1">_xll.BDP($H575,CW$1)</f>
        <v>#NAME?</v>
      </c>
      <c r="CX575" s="34"/>
      <c r="CY575" s="34"/>
      <c r="CZ575" s="34"/>
      <c r="DA575" s="34"/>
      <c r="DB575" s="129"/>
      <c r="DC575" s="129"/>
      <c r="DD575" s="129"/>
      <c r="DE575" s="63"/>
      <c r="DF575" s="63"/>
      <c r="DH575" s="67"/>
      <c r="DI575" s="60"/>
      <c r="DJ575" s="60"/>
      <c r="DK575" s="60"/>
      <c r="DL575" s="67"/>
      <c r="DM575" s="60"/>
      <c r="DN575" s="67"/>
      <c r="DO575" s="60"/>
      <c r="DP575" s="63"/>
      <c r="DQ575" s="63"/>
      <c r="DR575" s="63"/>
      <c r="DS575" s="63"/>
      <c r="DT575" s="63"/>
      <c r="DU575" s="63"/>
      <c r="DV575" s="45"/>
      <c r="DW575" s="45"/>
      <c r="DX575" s="45"/>
      <c r="DY575" s="45"/>
      <c r="DZ575" s="45"/>
      <c r="EA575" s="45"/>
      <c r="EB575" s="29"/>
      <c r="EC575" s="45"/>
      <c r="ED575" s="29"/>
    </row>
    <row r="576" spans="1:134" hidden="1" x14ac:dyDescent="0.3">
      <c r="A576" t="str">
        <f t="shared" si="211"/>
        <v>14A</v>
      </c>
      <c r="B576">
        <v>14</v>
      </c>
      <c r="C576" s="31" t="s">
        <v>3295</v>
      </c>
      <c r="D576" s="31">
        <v>15</v>
      </c>
      <c r="E576" s="31">
        <v>14</v>
      </c>
      <c r="F576" s="33">
        <v>0.12</v>
      </c>
      <c r="G576" s="31" t="s">
        <v>2455</v>
      </c>
      <c r="H576" s="24" t="s">
        <v>1480</v>
      </c>
      <c r="I576" s="24">
        <v>1531</v>
      </c>
      <c r="J576" s="25" t="str">
        <f t="shared" si="212"/>
        <v>1531THEP FP Equity</v>
      </c>
      <c r="K576" s="25" t="s">
        <v>1481</v>
      </c>
      <c r="L576" s="25">
        <v>0.28073677355860227</v>
      </c>
      <c r="M576" s="25">
        <v>0.28744885171421247</v>
      </c>
      <c r="N576" s="25">
        <v>0.21876263962194339</v>
      </c>
      <c r="O576" s="25">
        <v>0.22364276501943023</v>
      </c>
      <c r="P576" s="26">
        <v>21.641992949330621</v>
      </c>
      <c r="Q576" s="27">
        <v>16.125948722549204</v>
      </c>
      <c r="R576" s="27">
        <v>19.721912957583772</v>
      </c>
      <c r="S576" s="25">
        <v>15.216180670105615</v>
      </c>
      <c r="T576" s="28">
        <v>15.582305243753375</v>
      </c>
      <c r="U576" s="25">
        <v>8.6556023187485107E-2</v>
      </c>
      <c r="V576" s="28">
        <v>0.42941230997404523</v>
      </c>
      <c r="W576" s="28">
        <v>0.62865565107658328</v>
      </c>
      <c r="X576" s="28">
        <v>1.0943474411858884E-2</v>
      </c>
      <c r="Y576" s="28">
        <v>15.439380688900703</v>
      </c>
      <c r="Z576" s="28">
        <v>24.368874676166108</v>
      </c>
      <c r="AA576" s="28">
        <v>276891000</v>
      </c>
      <c r="AB576" s="28">
        <v>355889000</v>
      </c>
      <c r="AC576" s="28">
        <v>0</v>
      </c>
      <c r="AD576" s="30">
        <v>25172000</v>
      </c>
      <c r="AE576" s="36">
        <v>0</v>
      </c>
      <c r="AF576" s="66" t="e">
        <f ca="1">_xll.BDP($H576,AF$1)/1000000</f>
        <v>#NAME?</v>
      </c>
      <c r="AG576" s="66" t="e">
        <f ca="1">_xll.BDP($H576,AG$1)</f>
        <v>#NAME?</v>
      </c>
      <c r="AH576" s="67" t="e">
        <f ca="1">_xll.BDP($H576,AH$1)</f>
        <v>#NAME?</v>
      </c>
      <c r="AI576" s="67" t="e">
        <f ca="1">_xll.BDP($H576,AI$1)</f>
        <v>#NAME?</v>
      </c>
      <c r="AJ576" s="67" t="e">
        <f ca="1">_xll.BDP($H576,AJ$1)</f>
        <v>#NAME?</v>
      </c>
      <c r="AK576" s="67" t="e">
        <f ca="1">_xll.BDP($H576,AK$1)</f>
        <v>#NAME?</v>
      </c>
      <c r="AL576" s="67" t="e">
        <f ca="1">_xll.BDP($H576,AL$1)</f>
        <v>#NAME?</v>
      </c>
      <c r="AM576" s="34" t="e">
        <f ca="1">_xll.BDP($H576,AM$1)</f>
        <v>#NAME?</v>
      </c>
      <c r="AN576" s="34" t="e">
        <f ca="1">_xll.BDP($H576,AN$1)</f>
        <v>#NAME?</v>
      </c>
      <c r="AO576" s="34" t="e">
        <f ca="1">_xll.BDP($H576,AO$1)</f>
        <v>#NAME?</v>
      </c>
      <c r="AP576" s="34" t="e">
        <f ca="1">_xll.BDP($H576,AP$1)</f>
        <v>#NAME?</v>
      </c>
      <c r="AQ576" s="129">
        <v>0.1630441</v>
      </c>
      <c r="AR576" s="129">
        <v>0.14596680000000001</v>
      </c>
      <c r="AS576" s="129">
        <v>0.10321279999999999</v>
      </c>
      <c r="AT576" s="63" t="s">
        <v>3998</v>
      </c>
      <c r="AU576" s="63" t="s">
        <v>3317</v>
      </c>
      <c r="AV576" t="str">
        <f t="shared" si="199"/>
        <v>#N/A N/A</v>
      </c>
      <c r="AW576" s="67">
        <v>2.5212120287346118</v>
      </c>
      <c r="AX576" s="60">
        <f t="shared" si="200"/>
        <v>2.5212120287346118</v>
      </c>
      <c r="AY576" s="60">
        <f t="shared" si="201"/>
        <v>0</v>
      </c>
      <c r="AZ576" s="60">
        <f t="shared" si="202"/>
        <v>2.5212120287346118</v>
      </c>
      <c r="BA576" s="67">
        <v>32.492514168322046</v>
      </c>
      <c r="BB576" s="60">
        <v>0</v>
      </c>
      <c r="BC576" s="67">
        <v>32.492514168322046</v>
      </c>
      <c r="BD576" s="60" t="e">
        <f ca="1">_xll.BDP($H576,BD$1)</f>
        <v>#NAME?</v>
      </c>
      <c r="BE576" s="60" t="e">
        <f t="shared" ca="1" si="203"/>
        <v>#NAME?</v>
      </c>
      <c r="BF576" s="63">
        <v>57.7</v>
      </c>
      <c r="BG576" s="63">
        <v>63.7</v>
      </c>
      <c r="BH576" s="63">
        <v>66.05</v>
      </c>
      <c r="BI576" s="63">
        <v>38.316000000000003</v>
      </c>
      <c r="BJ576" s="63">
        <v>69.028999999999996</v>
      </c>
      <c r="BK576" s="63">
        <v>67.713000000000008</v>
      </c>
      <c r="BL576" s="45">
        <f t="shared" ca="1" si="204"/>
        <v>0</v>
      </c>
      <c r="BM576" s="45">
        <f t="shared" ca="1" si="205"/>
        <v>0</v>
      </c>
      <c r="BN576" s="45">
        <f t="shared" ca="1" si="206"/>
        <v>0</v>
      </c>
      <c r="BO576" s="45">
        <f t="shared" ca="1" si="207"/>
        <v>0</v>
      </c>
      <c r="BP576" s="45">
        <f t="shared" ca="1" si="208"/>
        <v>0</v>
      </c>
      <c r="BQ576" s="45">
        <f t="shared" ca="1" si="209"/>
        <v>0</v>
      </c>
      <c r="BR576" s="29">
        <f t="shared" ca="1" si="210"/>
        <v>0</v>
      </c>
      <c r="CI576" s="125">
        <f t="shared" ref="CI576:CI639" si="220">IFERROR(L576,M576)</f>
        <v>0.28073677355860227</v>
      </c>
      <c r="CJ576">
        <f t="shared" si="213"/>
        <v>0</v>
      </c>
      <c r="CK576">
        <f t="shared" si="214"/>
        <v>0</v>
      </c>
      <c r="CL576">
        <f t="shared" si="215"/>
        <v>0</v>
      </c>
      <c r="CM576">
        <f t="shared" si="216"/>
        <v>1</v>
      </c>
      <c r="CN576">
        <f t="shared" si="217"/>
        <v>0</v>
      </c>
      <c r="CO576">
        <f t="shared" si="218"/>
        <v>0</v>
      </c>
      <c r="CP576">
        <f t="shared" si="219"/>
        <v>0</v>
      </c>
      <c r="CR576" t="e">
        <f ca="1">_xll.BDP($H576,CR$1)</f>
        <v>#NAME?</v>
      </c>
      <c r="CS576" t="e">
        <f ca="1">_xll.BDP($H576,CS$1)</f>
        <v>#NAME?</v>
      </c>
      <c r="CT576" s="121" t="e">
        <f ca="1">_xll.BDP($H576,CT$1)</f>
        <v>#NAME?</v>
      </c>
      <c r="CU576" s="122" t="e">
        <f ca="1">_xll.BDP($H576,CU$1)</f>
        <v>#NAME?</v>
      </c>
      <c r="CV576" s="122" t="e">
        <f ca="1">_xll.BDP($H576,CV$1)</f>
        <v>#NAME?</v>
      </c>
      <c r="CW576" s="122" t="e">
        <f ca="1">_xll.BDP($H576,CW$1)</f>
        <v>#NAME?</v>
      </c>
      <c r="CX576" s="34"/>
      <c r="CY576" s="34"/>
      <c r="CZ576" s="34"/>
      <c r="DA576" s="34"/>
      <c r="DB576" s="129"/>
      <c r="DC576" s="129"/>
      <c r="DD576" s="129"/>
      <c r="DE576" s="63"/>
      <c r="DF576" s="63"/>
      <c r="DH576" s="67"/>
      <c r="DI576" s="60"/>
      <c r="DJ576" s="60"/>
      <c r="DK576" s="60"/>
      <c r="DL576" s="67"/>
      <c r="DM576" s="60"/>
      <c r="DN576" s="67"/>
      <c r="DO576" s="60"/>
      <c r="DP576" s="63"/>
      <c r="DQ576" s="63"/>
      <c r="DR576" s="63"/>
      <c r="DS576" s="63"/>
      <c r="DT576" s="63"/>
      <c r="DU576" s="63"/>
      <c r="DV576" s="45"/>
      <c r="DW576" s="45"/>
      <c r="DX576" s="45"/>
      <c r="DY576" s="45"/>
      <c r="DZ576" s="45"/>
      <c r="EA576" s="45"/>
      <c r="EB576" s="29"/>
      <c r="EC576" s="45"/>
      <c r="ED576" s="29"/>
    </row>
    <row r="577" spans="1:134" hidden="1" x14ac:dyDescent="0.3">
      <c r="A577" t="str">
        <f t="shared" si="211"/>
        <v>14A</v>
      </c>
      <c r="B577">
        <v>14</v>
      </c>
      <c r="C577" s="31" t="s">
        <v>3295</v>
      </c>
      <c r="D577" s="31">
        <v>15</v>
      </c>
      <c r="E577" s="31">
        <v>2</v>
      </c>
      <c r="F577" s="33">
        <v>0.14000000000000001</v>
      </c>
      <c r="G577" s="31" t="s">
        <v>2844</v>
      </c>
      <c r="H577" s="24" t="s">
        <v>1358</v>
      </c>
      <c r="I577" s="24">
        <v>1532</v>
      </c>
      <c r="J577" s="25" t="str">
        <f t="shared" si="212"/>
        <v>1532DIA IM Equity</v>
      </c>
      <c r="K577" s="25" t="s">
        <v>1359</v>
      </c>
      <c r="L577" s="25">
        <v>0.41488930393114964</v>
      </c>
      <c r="M577" s="25">
        <v>0.22995346671445596</v>
      </c>
      <c r="N577" s="25">
        <v>0.30272132638441068</v>
      </c>
      <c r="O577" s="25">
        <v>0.1526619502732745</v>
      </c>
      <c r="P577" s="26">
        <v>11.835471912739761</v>
      </c>
      <c r="Q577" s="27">
        <v>8.6776883302797696</v>
      </c>
      <c r="R577" s="27">
        <v>16.698540150538964</v>
      </c>
      <c r="S577" s="25">
        <v>41.005402064712484</v>
      </c>
      <c r="T577" s="28">
        <v>38.834343027672425</v>
      </c>
      <c r="U577" s="25">
        <v>0.36361949685656392</v>
      </c>
      <c r="V577" s="28">
        <v>1.8606873368521404</v>
      </c>
      <c r="W577" s="28">
        <v>0.44592543428398562</v>
      </c>
      <c r="X577" s="28">
        <v>2.5244362918227644E-3</v>
      </c>
      <c r="Y577" s="28">
        <v>17.141465735531007</v>
      </c>
      <c r="Z577" s="28">
        <v>10.317110000863682</v>
      </c>
      <c r="AA577" s="28">
        <v>1632165000</v>
      </c>
      <c r="AB577" s="28">
        <v>2458517000</v>
      </c>
      <c r="AC577" s="28">
        <v>9539000</v>
      </c>
      <c r="AD577" s="30">
        <v>389341000</v>
      </c>
      <c r="AE577" s="36">
        <v>2.4500373708394439E-2</v>
      </c>
      <c r="AF577" s="66" t="e">
        <f ca="1">_xll.BDP($H577,AF$1)/1000000</f>
        <v>#NAME?</v>
      </c>
      <c r="AG577" s="66" t="e">
        <f ca="1">_xll.BDP($H577,AG$1)</f>
        <v>#NAME?</v>
      </c>
      <c r="AH577" s="67" t="e">
        <f ca="1">_xll.BDP($H577,AH$1)</f>
        <v>#NAME?</v>
      </c>
      <c r="AI577" s="67" t="e">
        <f ca="1">_xll.BDP($H577,AI$1)</f>
        <v>#NAME?</v>
      </c>
      <c r="AJ577" s="67" t="e">
        <f ca="1">_xll.BDP($H577,AJ$1)</f>
        <v>#NAME?</v>
      </c>
      <c r="AK577" s="67" t="e">
        <f ca="1">_xll.BDP($H577,AK$1)</f>
        <v>#NAME?</v>
      </c>
      <c r="AL577" s="67" t="e">
        <f ca="1">_xll.BDP($H577,AL$1)</f>
        <v>#NAME?</v>
      </c>
      <c r="AM577" s="34" t="e">
        <f ca="1">_xll.BDP($H577,AM$1)</f>
        <v>#NAME?</v>
      </c>
      <c r="AN577" s="34" t="e">
        <f ca="1">_xll.BDP($H577,AN$1)</f>
        <v>#NAME?</v>
      </c>
      <c r="AO577" s="34" t="e">
        <f ca="1">_xll.BDP($H577,AO$1)</f>
        <v>#NAME?</v>
      </c>
      <c r="AP577" s="34" t="e">
        <f ca="1">_xll.BDP($H577,AP$1)</f>
        <v>#NAME?</v>
      </c>
      <c r="AQ577" s="129" t="e">
        <v>#VALUE!</v>
      </c>
      <c r="AR577" s="129">
        <v>0.13165489999999999</v>
      </c>
      <c r="AS577" s="129">
        <v>6.2153349999999996E-2</v>
      </c>
      <c r="AT577" s="63" t="s">
        <v>3657</v>
      </c>
      <c r="AU577" s="63" t="s">
        <v>3657</v>
      </c>
      <c r="AV577" t="str">
        <f t="shared" si="199"/>
        <v>19/07/2007</v>
      </c>
      <c r="AW577" s="67">
        <v>1.1328527536991329</v>
      </c>
      <c r="AX577" s="60">
        <f t="shared" si="200"/>
        <v>1.1328527536991329</v>
      </c>
      <c r="AY577" s="60">
        <f t="shared" si="201"/>
        <v>0</v>
      </c>
      <c r="AZ577" s="60">
        <f t="shared" si="202"/>
        <v>1.1328527536991329</v>
      </c>
      <c r="BA577" s="67">
        <v>23.830289989105445</v>
      </c>
      <c r="BB577" s="60">
        <v>0</v>
      </c>
      <c r="BC577" s="67" t="s">
        <v>3317</v>
      </c>
      <c r="BD577" s="60" t="e">
        <f ca="1">_xll.BDP($H577,BD$1)</f>
        <v>#NAME?</v>
      </c>
      <c r="BE577" s="60" t="e">
        <f t="shared" ca="1" si="203"/>
        <v>#NAME?</v>
      </c>
      <c r="BF577" s="63">
        <v>210.70000000000002</v>
      </c>
      <c r="BG577" s="63">
        <v>248.44400000000002</v>
      </c>
      <c r="BH577" s="63">
        <v>294.22199999999998</v>
      </c>
      <c r="BI577" s="63">
        <v>240.715</v>
      </c>
      <c r="BJ577" s="63">
        <v>260.04599999999999</v>
      </c>
      <c r="BK577" s="63">
        <v>288.23700000000002</v>
      </c>
      <c r="BL577" s="45">
        <f t="shared" ca="1" si="204"/>
        <v>0</v>
      </c>
      <c r="BM577" s="45">
        <f t="shared" ca="1" si="205"/>
        <v>0</v>
      </c>
      <c r="BN577" s="45">
        <f t="shared" ca="1" si="206"/>
        <v>0</v>
      </c>
      <c r="BO577" s="45">
        <f t="shared" ca="1" si="207"/>
        <v>0</v>
      </c>
      <c r="BP577" s="45">
        <f t="shared" ca="1" si="208"/>
        <v>0</v>
      </c>
      <c r="BQ577" s="45">
        <f t="shared" ca="1" si="209"/>
        <v>0</v>
      </c>
      <c r="BR577" s="29">
        <f t="shared" ca="1" si="210"/>
        <v>0</v>
      </c>
      <c r="CI577" s="125">
        <f t="shared" si="220"/>
        <v>0.41488930393114964</v>
      </c>
      <c r="CJ577">
        <f t="shared" si="213"/>
        <v>0</v>
      </c>
      <c r="CK577">
        <f t="shared" si="214"/>
        <v>0</v>
      </c>
      <c r="CL577">
        <f t="shared" si="215"/>
        <v>0</v>
      </c>
      <c r="CM577">
        <f t="shared" si="216"/>
        <v>0</v>
      </c>
      <c r="CN577">
        <f t="shared" si="217"/>
        <v>0</v>
      </c>
      <c r="CO577">
        <f t="shared" si="218"/>
        <v>1</v>
      </c>
      <c r="CP577">
        <f t="shared" si="219"/>
        <v>0</v>
      </c>
      <c r="CR577" t="e">
        <f ca="1">_xll.BDP($H577,CR$1)</f>
        <v>#NAME?</v>
      </c>
      <c r="CS577" t="e">
        <f ca="1">_xll.BDP($H577,CS$1)</f>
        <v>#NAME?</v>
      </c>
      <c r="CT577" s="121" t="e">
        <f ca="1">_xll.BDP($H577,CT$1)</f>
        <v>#NAME?</v>
      </c>
      <c r="CU577" s="122" t="e">
        <f ca="1">_xll.BDP($H577,CU$1)</f>
        <v>#NAME?</v>
      </c>
      <c r="CV577" s="122" t="e">
        <f ca="1">_xll.BDP($H577,CV$1)</f>
        <v>#NAME?</v>
      </c>
      <c r="CW577" s="122" t="e">
        <f ca="1">_xll.BDP($H577,CW$1)</f>
        <v>#NAME?</v>
      </c>
      <c r="CX577" s="34"/>
      <c r="CY577" s="34"/>
      <c r="CZ577" s="34"/>
      <c r="DA577" s="34"/>
      <c r="DB577" s="129"/>
      <c r="DC577" s="129"/>
      <c r="DD577" s="129"/>
      <c r="DE577" s="63"/>
      <c r="DF577" s="63"/>
      <c r="DH577" s="67"/>
      <c r="DI577" s="60"/>
      <c r="DJ577" s="60"/>
      <c r="DK577" s="60"/>
      <c r="DL577" s="67"/>
      <c r="DM577" s="60"/>
      <c r="DN577" s="67"/>
      <c r="DO577" s="60"/>
      <c r="DP577" s="63"/>
      <c r="DQ577" s="63"/>
      <c r="DR577" s="63"/>
      <c r="DS577" s="63"/>
      <c r="DT577" s="63"/>
      <c r="DU577" s="63"/>
      <c r="DV577" s="45"/>
      <c r="DW577" s="45"/>
      <c r="DX577" s="45"/>
      <c r="DY577" s="45"/>
      <c r="DZ577" s="45"/>
      <c r="EA577" s="45"/>
      <c r="EB577" s="29"/>
      <c r="EC577" s="45"/>
      <c r="ED577" s="29"/>
    </row>
    <row r="578" spans="1:134" hidden="1" x14ac:dyDescent="0.3">
      <c r="A578" t="str">
        <f t="shared" si="211"/>
        <v>14A</v>
      </c>
      <c r="B578">
        <v>14</v>
      </c>
      <c r="C578" s="31" t="s">
        <v>3295</v>
      </c>
      <c r="D578" s="31">
        <v>15</v>
      </c>
      <c r="E578" s="31">
        <v>3</v>
      </c>
      <c r="F578" s="33">
        <v>0.15</v>
      </c>
      <c r="G578" s="31" t="s">
        <v>2830</v>
      </c>
      <c r="H578" s="24" t="s">
        <v>1402</v>
      </c>
      <c r="I578" s="24">
        <v>1533</v>
      </c>
      <c r="J578" s="25" t="str">
        <f t="shared" si="212"/>
        <v>1533JMT PL Equity</v>
      </c>
      <c r="K578" s="25" t="s">
        <v>1403</v>
      </c>
      <c r="L578" s="25">
        <v>0.27615959378285326</v>
      </c>
      <c r="M578" s="25">
        <v>0.29499850254567234</v>
      </c>
      <c r="N578" s="25">
        <v>0.22022744521876389</v>
      </c>
      <c r="O578" s="25">
        <v>0.24924089068825911</v>
      </c>
      <c r="P578" s="26">
        <v>19.916636462486409</v>
      </c>
      <c r="Q578" s="27">
        <v>12.505573927081828</v>
      </c>
      <c r="R578" s="27">
        <v>31.545014966612939</v>
      </c>
      <c r="S578" s="25">
        <v>7.0552054896612209</v>
      </c>
      <c r="T578" s="28">
        <v>6.9608036241875126</v>
      </c>
      <c r="U578" s="25">
        <v>-0.17740928947133816</v>
      </c>
      <c r="V578" s="28">
        <v>-1.0325325585015306</v>
      </c>
      <c r="W578" s="28">
        <v>0.21739130434782608</v>
      </c>
      <c r="X578" s="28" t="e">
        <v>#N/A</v>
      </c>
      <c r="Y578" s="28">
        <v>10.788196514367844</v>
      </c>
      <c r="Z578" s="28">
        <v>12.500899385359322</v>
      </c>
      <c r="AA578" s="28">
        <v>3339000000</v>
      </c>
      <c r="AB578" s="28">
        <v>3952000000</v>
      </c>
      <c r="AC578" s="28" t="e">
        <v>#N/A</v>
      </c>
      <c r="AD578" s="30">
        <v>1770766952.6162901</v>
      </c>
      <c r="AE578" s="36">
        <v>0</v>
      </c>
      <c r="AF578" s="66" t="e">
        <f ca="1">_xll.BDP($H578,AF$1)/1000000</f>
        <v>#NAME?</v>
      </c>
      <c r="AG578" s="66" t="e">
        <f ca="1">_xll.BDP($H578,AG$1)</f>
        <v>#NAME?</v>
      </c>
      <c r="AH578" s="67" t="e">
        <f ca="1">_xll.BDP($H578,AH$1)</f>
        <v>#NAME?</v>
      </c>
      <c r="AI578" s="67" t="e">
        <f ca="1">_xll.BDP($H578,AI$1)</f>
        <v>#NAME?</v>
      </c>
      <c r="AJ578" s="67" t="e">
        <f ca="1">_xll.BDP($H578,AJ$1)</f>
        <v>#NAME?</v>
      </c>
      <c r="AK578" s="67" t="e">
        <f ca="1">_xll.BDP($H578,AK$1)</f>
        <v>#NAME?</v>
      </c>
      <c r="AL578" s="67" t="e">
        <f ca="1">_xll.BDP($H578,AL$1)</f>
        <v>#NAME?</v>
      </c>
      <c r="AM578" s="34" t="e">
        <f ca="1">_xll.BDP($H578,AM$1)</f>
        <v>#NAME?</v>
      </c>
      <c r="AN578" s="34" t="e">
        <f ca="1">_xll.BDP($H578,AN$1)</f>
        <v>#NAME?</v>
      </c>
      <c r="AO578" s="34" t="e">
        <f ca="1">_xll.BDP($H578,AO$1)</f>
        <v>#NAME?</v>
      </c>
      <c r="AP578" s="34" t="e">
        <f ca="1">_xll.BDP($H578,AP$1)</f>
        <v>#NAME?</v>
      </c>
      <c r="AQ578" s="129">
        <v>0.18833369999999999</v>
      </c>
      <c r="AR578" s="129">
        <v>8.6148810000000006E-2</v>
      </c>
      <c r="AS578" s="129">
        <v>0.1189466</v>
      </c>
      <c r="AT578" s="63" t="s">
        <v>3998</v>
      </c>
      <c r="AU578" s="63" t="s">
        <v>3317</v>
      </c>
      <c r="AV578" t="str">
        <f t="shared" si="199"/>
        <v>#N/A N/A</v>
      </c>
      <c r="AW578" s="67">
        <v>2.15686279184678</v>
      </c>
      <c r="AX578" s="60">
        <f t="shared" si="200"/>
        <v>2.15686279184678</v>
      </c>
      <c r="AY578" s="60">
        <f t="shared" si="201"/>
        <v>0</v>
      </c>
      <c r="AZ578" s="60">
        <f t="shared" si="202"/>
        <v>2.15686279184678</v>
      </c>
      <c r="BA578" s="67">
        <v>57.953030544399631</v>
      </c>
      <c r="BB578" s="60">
        <v>0</v>
      </c>
      <c r="BC578" s="67">
        <v>57.953030544399631</v>
      </c>
      <c r="BD578" s="60" t="e">
        <f ca="1">_xll.BDP($H578,BD$1)</f>
        <v>#NAME?</v>
      </c>
      <c r="BE578" s="60" t="e">
        <f t="shared" ca="1" si="203"/>
        <v>#NAME?</v>
      </c>
      <c r="BF578" s="63">
        <v>750</v>
      </c>
      <c r="BG578" s="63">
        <v>816</v>
      </c>
      <c r="BH578" s="63">
        <v>924.88200000000006</v>
      </c>
      <c r="BI578" s="63">
        <v>693.798</v>
      </c>
      <c r="BJ578" s="63">
        <v>768.75300000000004</v>
      </c>
      <c r="BK578" s="63">
        <v>880.53899999999999</v>
      </c>
      <c r="BL578" s="45">
        <f t="shared" ca="1" si="204"/>
        <v>0</v>
      </c>
      <c r="BM578" s="45">
        <f t="shared" ca="1" si="205"/>
        <v>0</v>
      </c>
      <c r="BN578" s="45">
        <f t="shared" ca="1" si="206"/>
        <v>0</v>
      </c>
      <c r="BO578" s="45">
        <f t="shared" ca="1" si="207"/>
        <v>0</v>
      </c>
      <c r="BP578" s="45">
        <f t="shared" ca="1" si="208"/>
        <v>0</v>
      </c>
      <c r="BQ578" s="45">
        <f t="shared" ca="1" si="209"/>
        <v>0</v>
      </c>
      <c r="BR578" s="29">
        <f t="shared" ca="1" si="210"/>
        <v>0</v>
      </c>
      <c r="CI578" s="125">
        <f t="shared" si="220"/>
        <v>0.27615959378285326</v>
      </c>
      <c r="CJ578">
        <f t="shared" si="213"/>
        <v>0</v>
      </c>
      <c r="CK578">
        <f t="shared" si="214"/>
        <v>0</v>
      </c>
      <c r="CL578">
        <f t="shared" si="215"/>
        <v>0</v>
      </c>
      <c r="CM578">
        <f t="shared" si="216"/>
        <v>1</v>
      </c>
      <c r="CN578">
        <f t="shared" si="217"/>
        <v>0</v>
      </c>
      <c r="CO578">
        <f t="shared" si="218"/>
        <v>0</v>
      </c>
      <c r="CP578">
        <f t="shared" si="219"/>
        <v>0</v>
      </c>
      <c r="CR578" t="e">
        <f ca="1">_xll.BDP($H578,CR$1)</f>
        <v>#NAME?</v>
      </c>
      <c r="CS578" t="e">
        <f ca="1">_xll.BDP($H578,CS$1)</f>
        <v>#NAME?</v>
      </c>
      <c r="CT578" s="121" t="e">
        <f ca="1">_xll.BDP($H578,CT$1)</f>
        <v>#NAME?</v>
      </c>
      <c r="CU578" s="122" t="e">
        <f ca="1">_xll.BDP($H578,CU$1)</f>
        <v>#NAME?</v>
      </c>
      <c r="CV578" s="122" t="e">
        <f ca="1">_xll.BDP($H578,CV$1)</f>
        <v>#NAME?</v>
      </c>
      <c r="CW578" s="122" t="e">
        <f ca="1">_xll.BDP($H578,CW$1)</f>
        <v>#NAME?</v>
      </c>
      <c r="CX578" s="34"/>
      <c r="CY578" s="34"/>
      <c r="CZ578" s="34"/>
      <c r="DA578" s="34"/>
      <c r="DB578" s="129"/>
      <c r="DC578" s="129"/>
      <c r="DD578" s="129"/>
      <c r="DE578" s="63"/>
      <c r="DF578" s="63"/>
      <c r="DH578" s="67"/>
      <c r="DI578" s="60"/>
      <c r="DJ578" s="60"/>
      <c r="DK578" s="60"/>
      <c r="DL578" s="67"/>
      <c r="DM578" s="60"/>
      <c r="DN578" s="67"/>
      <c r="DO578" s="60"/>
      <c r="DP578" s="63"/>
      <c r="DQ578" s="63"/>
      <c r="DR578" s="63"/>
      <c r="DS578" s="63"/>
      <c r="DT578" s="63"/>
      <c r="DU578" s="63"/>
      <c r="DV578" s="45"/>
      <c r="DW578" s="45"/>
      <c r="DX578" s="45"/>
      <c r="DY578" s="45"/>
      <c r="DZ578" s="45"/>
      <c r="EA578" s="45"/>
      <c r="EB578" s="29"/>
      <c r="EC578" s="45"/>
      <c r="ED578" s="29"/>
    </row>
    <row r="579" spans="1:134" hidden="1" x14ac:dyDescent="0.3">
      <c r="A579" t="str">
        <f t="shared" si="211"/>
        <v>14A</v>
      </c>
      <c r="B579">
        <v>14</v>
      </c>
      <c r="C579" s="31" t="s">
        <v>3295</v>
      </c>
      <c r="D579" s="31">
        <v>16</v>
      </c>
      <c r="E579" s="31">
        <v>3</v>
      </c>
      <c r="F579" s="33" t="s">
        <v>2368</v>
      </c>
      <c r="G579" s="31" t="s">
        <v>2951</v>
      </c>
      <c r="H579" s="24" t="s">
        <v>1665</v>
      </c>
      <c r="I579" s="24">
        <v>1534</v>
      </c>
      <c r="J579" s="25" t="str">
        <f t="shared" si="212"/>
        <v>1534AJB LN Equity</v>
      </c>
      <c r="K579" s="25" t="s">
        <v>1666</v>
      </c>
      <c r="L579" s="25">
        <v>1.8425748335434502</v>
      </c>
      <c r="M579" s="25">
        <v>1.0473603862676182</v>
      </c>
      <c r="N579" s="25">
        <v>1.5112168433928677</v>
      </c>
      <c r="O579" s="25">
        <v>0.93173312277931308</v>
      </c>
      <c r="P579" s="26">
        <v>50.203800895165365</v>
      </c>
      <c r="Q579" s="27">
        <v>39.702668925395741</v>
      </c>
      <c r="R579" s="27">
        <v>44.611875617729794</v>
      </c>
      <c r="S579" s="25">
        <v>39.324538321160126</v>
      </c>
      <c r="T579" s="28">
        <v>38.233840106929023</v>
      </c>
      <c r="U579" s="25">
        <v>-0.45466968240505146</v>
      </c>
      <c r="V579" s="28">
        <v>-1.1136745450581584</v>
      </c>
      <c r="W579" s="28">
        <v>0.743526155493487</v>
      </c>
      <c r="X579" s="28" t="e">
        <v>#N/A</v>
      </c>
      <c r="Y579" s="28">
        <v>18.960932424536249</v>
      </c>
      <c r="Z579" s="28">
        <v>-21.550958748288494</v>
      </c>
      <c r="AA579" s="28">
        <v>56334000</v>
      </c>
      <c r="AB579" s="28">
        <v>63325000</v>
      </c>
      <c r="AC579" s="28">
        <v>2970000</v>
      </c>
      <c r="AD579" s="30">
        <v>65329000</v>
      </c>
      <c r="AE579" s="36">
        <v>4.5462199023404613E-2</v>
      </c>
      <c r="AF579" s="66" t="e">
        <f ca="1">_xll.BDP($H579,AF$1)/1000000</f>
        <v>#NAME?</v>
      </c>
      <c r="AG579" s="66" t="e">
        <f ca="1">_xll.BDP($H579,AG$1)</f>
        <v>#NAME?</v>
      </c>
      <c r="AH579" s="67" t="e">
        <f ca="1">_xll.BDP($H579,AH$1)</f>
        <v>#NAME?</v>
      </c>
      <c r="AI579" s="67" t="e">
        <f ca="1">_xll.BDP($H579,AI$1)</f>
        <v>#NAME?</v>
      </c>
      <c r="AJ579" s="67" t="e">
        <f ca="1">_xll.BDP($H579,AJ$1)</f>
        <v>#NAME?</v>
      </c>
      <c r="AK579" s="67" t="e">
        <f ca="1">_xll.BDP($H579,AK$1)</f>
        <v>#NAME?</v>
      </c>
      <c r="AL579" s="67" t="e">
        <f ca="1">_xll.BDP($H579,AL$1)</f>
        <v>#NAME?</v>
      </c>
      <c r="AM579" s="34" t="e">
        <f ca="1">_xll.BDP($H579,AM$1)</f>
        <v>#NAME?</v>
      </c>
      <c r="AN579" s="34" t="e">
        <f ca="1">_xll.BDP($H579,AN$1)</f>
        <v>#NAME?</v>
      </c>
      <c r="AO579" s="34" t="e">
        <f ca="1">_xll.BDP($H579,AO$1)</f>
        <v>#NAME?</v>
      </c>
      <c r="AP579" s="34" t="e">
        <f ca="1">_xll.BDP($H579,AP$1)</f>
        <v>#NAME?</v>
      </c>
      <c r="AQ579" s="129" t="e">
        <v>#VALUE!</v>
      </c>
      <c r="AR579" s="129" t="e">
        <v>#VALUE!</v>
      </c>
      <c r="AS579" s="129" t="e">
        <v>#VALUE!</v>
      </c>
      <c r="AT579" s="63" t="s">
        <v>3658</v>
      </c>
      <c r="AU579" s="63" t="s">
        <v>3658</v>
      </c>
      <c r="AV579" t="str">
        <f t="shared" ref="AV579:AV642" si="221">IF(AT579=$AT$1,AU579,AT579)</f>
        <v>07/12/2018</v>
      </c>
      <c r="AW579" s="67">
        <v>2.4969136273419417</v>
      </c>
      <c r="AX579" s="60">
        <f t="shared" ref="AX579:AX642" si="222">IF(AW579=$AY$1,0,AW579)</f>
        <v>2.4969136273419417</v>
      </c>
      <c r="AY579" s="60">
        <f t="shared" ref="AY579:AY642" si="223">IFERROR(IFERROR((BB579/BA579)*AW579,(BD579/AF579)*(BB579/BC579)*100),0)</f>
        <v>-2.2416422168955407E-2</v>
      </c>
      <c r="AZ579" s="60">
        <f t="shared" ref="AZ579:AZ642" si="224">IFERROR(AY579+AX579,0)</f>
        <v>2.4744972051729861</v>
      </c>
      <c r="BA579" s="67">
        <v>64.799056689824468</v>
      </c>
      <c r="BB579" s="60">
        <v>-0.58174339512716244</v>
      </c>
      <c r="BC579" s="67">
        <v>64.217313294697306</v>
      </c>
      <c r="BD579" s="60" t="e">
        <f ca="1">_xll.BDP($H579,BD$1)</f>
        <v>#NAME?</v>
      </c>
      <c r="BE579" s="60" t="e">
        <f t="shared" ref="BE579:BE642" ca="1" si="225">IF(AG579&lt;AF579,AG579,AF579)</f>
        <v>#NAME?</v>
      </c>
      <c r="BF579" s="63">
        <v>63.511000000000003</v>
      </c>
      <c r="BG579" s="63">
        <v>68.766999999999996</v>
      </c>
      <c r="BH579" s="63">
        <v>75.460000000000008</v>
      </c>
      <c r="BI579" s="63">
        <v>67.433999999999997</v>
      </c>
      <c r="BJ579" s="63">
        <v>67.971000000000004</v>
      </c>
      <c r="BK579" s="63">
        <v>73.201000000000008</v>
      </c>
      <c r="BL579" s="45">
        <f t="shared" ref="BL579:BL642" ca="1" si="226">IFERROR(BF579/$BE579,0)</f>
        <v>0</v>
      </c>
      <c r="BM579" s="45">
        <f t="shared" ref="BM579:BM642" ca="1" si="227">IFERROR(BG579/$BE579,0)</f>
        <v>0</v>
      </c>
      <c r="BN579" s="45">
        <f t="shared" ref="BN579:BN642" ca="1" si="228">IFERROR(BH579/$BE579,0)</f>
        <v>0</v>
      </c>
      <c r="BO579" s="45">
        <f t="shared" ref="BO579:BO642" ca="1" si="229">IFERROR(BI579/$BE579,0)</f>
        <v>0</v>
      </c>
      <c r="BP579" s="45">
        <f t="shared" ref="BP579:BP642" ca="1" si="230">IFERROR(BJ579/$BE579,0)</f>
        <v>0</v>
      </c>
      <c r="BQ579" s="45">
        <f t="shared" ref="BQ579:BQ642" ca="1" si="231">IFERROR(BK579/$BE579,0)</f>
        <v>0</v>
      </c>
      <c r="BR579" s="29">
        <f t="shared" ref="BR579:BR642" ca="1" si="232">IF(IF(BN579&gt;BQ579,BN579,BQ579)=0,IF(BM579&gt;BP579,BM579,BP579),IF(BN579&gt;BQ579,BN579,BQ579))</f>
        <v>0</v>
      </c>
      <c r="CI579" s="125">
        <f t="shared" si="220"/>
        <v>1.8425748335434502</v>
      </c>
      <c r="CJ579">
        <f t="shared" si="213"/>
        <v>0</v>
      </c>
      <c r="CK579">
        <f t="shared" si="214"/>
        <v>0</v>
      </c>
      <c r="CL579">
        <f t="shared" si="215"/>
        <v>0</v>
      </c>
      <c r="CM579">
        <f t="shared" si="216"/>
        <v>0</v>
      </c>
      <c r="CN579">
        <f t="shared" si="217"/>
        <v>0</v>
      </c>
      <c r="CO579">
        <f t="shared" si="218"/>
        <v>0</v>
      </c>
      <c r="CP579">
        <f t="shared" si="219"/>
        <v>1</v>
      </c>
      <c r="CR579" t="e">
        <f ca="1">_xll.BDP($H579,CR$1)</f>
        <v>#NAME?</v>
      </c>
      <c r="CS579" t="e">
        <f ca="1">_xll.BDP($H579,CS$1)</f>
        <v>#NAME?</v>
      </c>
      <c r="CT579" s="121" t="e">
        <f ca="1">_xll.BDP($H579,CT$1)</f>
        <v>#NAME?</v>
      </c>
      <c r="CU579" s="122" t="e">
        <f ca="1">_xll.BDP($H579,CU$1)</f>
        <v>#NAME?</v>
      </c>
      <c r="CV579" s="122" t="e">
        <f ca="1">_xll.BDP($H579,CV$1)</f>
        <v>#NAME?</v>
      </c>
      <c r="CW579" s="122" t="e">
        <f ca="1">_xll.BDP($H579,CW$1)</f>
        <v>#NAME?</v>
      </c>
      <c r="CX579" s="34"/>
      <c r="CY579" s="34"/>
      <c r="CZ579" s="34"/>
      <c r="DA579" s="34"/>
      <c r="DB579" s="129"/>
      <c r="DC579" s="129"/>
      <c r="DD579" s="129"/>
      <c r="DE579" s="63"/>
      <c r="DF579" s="63"/>
      <c r="DH579" s="67"/>
      <c r="DI579" s="60"/>
      <c r="DJ579" s="60"/>
      <c r="DK579" s="60"/>
      <c r="DL579" s="67"/>
      <c r="DM579" s="60"/>
      <c r="DN579" s="67"/>
      <c r="DO579" s="60"/>
      <c r="DP579" s="63"/>
      <c r="DQ579" s="63"/>
      <c r="DR579" s="63"/>
      <c r="DS579" s="63"/>
      <c r="DT579" s="63"/>
      <c r="DU579" s="63"/>
      <c r="DV579" s="45"/>
      <c r="DW579" s="45"/>
      <c r="DX579" s="45"/>
      <c r="DY579" s="45"/>
      <c r="DZ579" s="45"/>
      <c r="EA579" s="45"/>
      <c r="EB579" s="29"/>
      <c r="EC579" s="45"/>
      <c r="ED579" s="29"/>
    </row>
    <row r="580" spans="1:134" hidden="1" x14ac:dyDescent="0.3">
      <c r="A580" t="str">
        <f t="shared" ref="A580:A643" si="233">B580&amp;C580</f>
        <v>14A</v>
      </c>
      <c r="B580">
        <v>14</v>
      </c>
      <c r="C580" s="31" t="s">
        <v>3295</v>
      </c>
      <c r="D580" s="31">
        <v>16</v>
      </c>
      <c r="E580" s="31">
        <v>6</v>
      </c>
      <c r="F580" s="33" t="s">
        <v>2368</v>
      </c>
      <c r="G580" s="31" t="s">
        <v>2401</v>
      </c>
      <c r="H580" s="24" t="s">
        <v>155</v>
      </c>
      <c r="I580" s="24">
        <v>1535</v>
      </c>
      <c r="J580" s="25" t="str">
        <f t="shared" si="212"/>
        <v>1535CARG US Equity</v>
      </c>
      <c r="K580" s="25" t="s">
        <v>802</v>
      </c>
      <c r="L580" s="25">
        <v>0.55862291340893255</v>
      </c>
      <c r="M580" s="25">
        <v>0.51540381039128624</v>
      </c>
      <c r="N580" s="25">
        <v>0.43694822770470471</v>
      </c>
      <c r="O580" s="25">
        <v>0.29501790859150762</v>
      </c>
      <c r="P580" s="26">
        <v>11.707687573571432</v>
      </c>
      <c r="Q580" s="27">
        <v>8.1646089084453326</v>
      </c>
      <c r="R580" s="27">
        <v>46.870565611502983</v>
      </c>
      <c r="S580" s="25">
        <v>13.046958608294322</v>
      </c>
      <c r="T580" s="28">
        <v>9.3035494717634375</v>
      </c>
      <c r="U580" s="25">
        <v>-0.27552047791115242</v>
      </c>
      <c r="V580" s="28">
        <v>-1.7392639986440968</v>
      </c>
      <c r="W580" s="28">
        <v>0.69256137674867979</v>
      </c>
      <c r="X580" s="28" t="e">
        <v>#N/A</v>
      </c>
      <c r="Y580" s="28">
        <v>38.478185715216775</v>
      </c>
      <c r="Z580" s="28">
        <v>21.496758092163493</v>
      </c>
      <c r="AA580" s="28">
        <v>210792000</v>
      </c>
      <c r="AB580" s="28">
        <v>368259000</v>
      </c>
      <c r="AC580" s="28">
        <v>78220000</v>
      </c>
      <c r="AD580" s="30">
        <v>229391000</v>
      </c>
      <c r="AE580" s="36">
        <v>0.3409898383110061</v>
      </c>
      <c r="AF580" s="66" t="e">
        <f ca="1">_xll.BDP($H580,AF$1)/1000000</f>
        <v>#NAME?</v>
      </c>
      <c r="AG580" s="66" t="e">
        <f ca="1">_xll.BDP($H580,AG$1)</f>
        <v>#NAME?</v>
      </c>
      <c r="AH580" s="67" t="e">
        <f ca="1">_xll.BDP($H580,AH$1)</f>
        <v>#NAME?</v>
      </c>
      <c r="AI580" s="67" t="e">
        <f ca="1">_xll.BDP($H580,AI$1)</f>
        <v>#NAME?</v>
      </c>
      <c r="AJ580" s="67" t="e">
        <f ca="1">_xll.BDP($H580,AJ$1)</f>
        <v>#NAME?</v>
      </c>
      <c r="AK580" s="67" t="e">
        <f ca="1">_xll.BDP($H580,AK$1)</f>
        <v>#NAME?</v>
      </c>
      <c r="AL580" s="67" t="e">
        <f ca="1">_xll.BDP($H580,AL$1)</f>
        <v>#NAME?</v>
      </c>
      <c r="AM580" s="34" t="e">
        <f ca="1">_xll.BDP($H580,AM$1)</f>
        <v>#NAME?</v>
      </c>
      <c r="AN580" s="34" t="e">
        <f ca="1">_xll.BDP($H580,AN$1)</f>
        <v>#NAME?</v>
      </c>
      <c r="AO580" s="34" t="e">
        <f ca="1">_xll.BDP($H580,AO$1)</f>
        <v>#NAME?</v>
      </c>
      <c r="AP580" s="34" t="e">
        <f ca="1">_xll.BDP($H580,AP$1)</f>
        <v>#NAME?</v>
      </c>
      <c r="AQ580" s="129" t="e">
        <v>#VALUE!</v>
      </c>
      <c r="AR580" s="129" t="e">
        <v>#VALUE!</v>
      </c>
      <c r="AS580" s="129">
        <v>-4.9887930000000004E-2</v>
      </c>
      <c r="AT580" s="63" t="s">
        <v>3659</v>
      </c>
      <c r="AU580" s="63" t="s">
        <v>3659</v>
      </c>
      <c r="AV580" t="str">
        <f t="shared" si="221"/>
        <v>12/10/2017</v>
      </c>
      <c r="AW580" s="67" t="s">
        <v>3317</v>
      </c>
      <c r="AX580" s="60">
        <f t="shared" si="222"/>
        <v>0</v>
      </c>
      <c r="AY580" s="60">
        <f t="shared" ca="1" si="223"/>
        <v>0</v>
      </c>
      <c r="AZ580" s="60">
        <f t="shared" ca="1" si="224"/>
        <v>0</v>
      </c>
      <c r="BA580" s="67">
        <v>0</v>
      </c>
      <c r="BB580" s="60">
        <v>0</v>
      </c>
      <c r="BC580" s="67" t="s">
        <v>3317</v>
      </c>
      <c r="BD580" s="60" t="e">
        <f ca="1">_xll.BDP($H580,BD$1)</f>
        <v>#NAME?</v>
      </c>
      <c r="BE580" s="60" t="e">
        <f t="shared" ca="1" si="225"/>
        <v>#NAME?</v>
      </c>
      <c r="BF580" s="63">
        <v>109.60000000000001</v>
      </c>
      <c r="BG580" s="63">
        <v>132.55600000000001</v>
      </c>
      <c r="BH580" s="63">
        <v>304.14300000000003</v>
      </c>
      <c r="BI580" s="63">
        <v>150.655</v>
      </c>
      <c r="BJ580" s="63">
        <v>142.57400000000001</v>
      </c>
      <c r="BK580" s="63">
        <v>163.71799999999999</v>
      </c>
      <c r="BL580" s="45">
        <f t="shared" ca="1" si="226"/>
        <v>0</v>
      </c>
      <c r="BM580" s="45">
        <f t="shared" ca="1" si="227"/>
        <v>0</v>
      </c>
      <c r="BN580" s="45">
        <f t="shared" ca="1" si="228"/>
        <v>0</v>
      </c>
      <c r="BO580" s="45">
        <f t="shared" ca="1" si="229"/>
        <v>0</v>
      </c>
      <c r="BP580" s="45">
        <f t="shared" ca="1" si="230"/>
        <v>0</v>
      </c>
      <c r="BQ580" s="45">
        <f t="shared" ca="1" si="231"/>
        <v>0</v>
      </c>
      <c r="BR580" s="29">
        <f t="shared" ca="1" si="232"/>
        <v>0</v>
      </c>
      <c r="CI580" s="125">
        <f t="shared" si="220"/>
        <v>0.55862291340893255</v>
      </c>
      <c r="CJ580">
        <f t="shared" si="213"/>
        <v>0</v>
      </c>
      <c r="CK580">
        <f t="shared" si="214"/>
        <v>0</v>
      </c>
      <c r="CL580">
        <f t="shared" si="215"/>
        <v>0</v>
      </c>
      <c r="CM580">
        <f t="shared" si="216"/>
        <v>0</v>
      </c>
      <c r="CN580">
        <f t="shared" si="217"/>
        <v>0</v>
      </c>
      <c r="CO580">
        <f t="shared" si="218"/>
        <v>0</v>
      </c>
      <c r="CP580">
        <f t="shared" si="219"/>
        <v>1</v>
      </c>
      <c r="CR580" t="e">
        <f ca="1">_xll.BDP($H580,CR$1)</f>
        <v>#NAME?</v>
      </c>
      <c r="CS580" t="e">
        <f ca="1">_xll.BDP($H580,CS$1)</f>
        <v>#NAME?</v>
      </c>
      <c r="CT580" s="121" t="e">
        <f ca="1">_xll.BDP($H580,CT$1)</f>
        <v>#NAME?</v>
      </c>
      <c r="CU580" s="122" t="e">
        <f ca="1">_xll.BDP($H580,CU$1)</f>
        <v>#NAME?</v>
      </c>
      <c r="CV580" s="122" t="e">
        <f ca="1">_xll.BDP($H580,CV$1)</f>
        <v>#NAME?</v>
      </c>
      <c r="CW580" s="122" t="e">
        <f ca="1">_xll.BDP($H580,CW$1)</f>
        <v>#NAME?</v>
      </c>
      <c r="CX580" s="34"/>
      <c r="CY580" s="34"/>
      <c r="CZ580" s="34"/>
      <c r="DA580" s="34"/>
      <c r="DB580" s="129"/>
      <c r="DC580" s="129"/>
      <c r="DD580" s="129"/>
      <c r="DE580" s="63"/>
      <c r="DF580" s="63"/>
      <c r="DH580" s="67"/>
      <c r="DI580" s="60"/>
      <c r="DJ580" s="60"/>
      <c r="DK580" s="60"/>
      <c r="DL580" s="67"/>
      <c r="DM580" s="60"/>
      <c r="DN580" s="67"/>
      <c r="DO580" s="60"/>
      <c r="DP580" s="63"/>
      <c r="DQ580" s="63"/>
      <c r="DR580" s="63"/>
      <c r="DS580" s="63"/>
      <c r="DT580" s="63"/>
      <c r="DU580" s="63"/>
      <c r="DV580" s="45"/>
      <c r="DW580" s="45"/>
      <c r="DX580" s="45"/>
      <c r="DY580" s="45"/>
      <c r="DZ580" s="45"/>
      <c r="EA580" s="45"/>
      <c r="EB580" s="29"/>
      <c r="EC580" s="45"/>
      <c r="ED580" s="29"/>
    </row>
    <row r="581" spans="1:134" hidden="1" x14ac:dyDescent="0.3">
      <c r="A581" t="str">
        <f t="shared" si="233"/>
        <v>14A</v>
      </c>
      <c r="B581">
        <v>14</v>
      </c>
      <c r="C581" s="31" t="s">
        <v>3295</v>
      </c>
      <c r="D581" s="31">
        <v>16</v>
      </c>
      <c r="E581" s="31">
        <v>5</v>
      </c>
      <c r="F581" s="33" t="s">
        <v>2437</v>
      </c>
      <c r="G581" s="31" t="s">
        <v>3138</v>
      </c>
      <c r="H581" s="24" t="s">
        <v>1276</v>
      </c>
      <c r="I581" s="24">
        <v>1536</v>
      </c>
      <c r="J581" s="25" t="str">
        <f t="shared" si="212"/>
        <v>1536SKL NZ Equity</v>
      </c>
      <c r="K581" s="25" t="s">
        <v>1277</v>
      </c>
      <c r="L581" s="25">
        <v>0.27603795236750067</v>
      </c>
      <c r="M581" s="25">
        <v>0.32144169209743861</v>
      </c>
      <c r="N581" s="25">
        <v>0.21144818487423472</v>
      </c>
      <c r="O581" s="25">
        <v>0.24706892267377506</v>
      </c>
      <c r="P581" s="26">
        <v>23.680935172940522</v>
      </c>
      <c r="Q581" s="27">
        <v>17.507891793930121</v>
      </c>
      <c r="R581" s="27">
        <v>23.30686366241617</v>
      </c>
      <c r="S581" s="25">
        <v>22.026124692836532</v>
      </c>
      <c r="T581" s="28">
        <v>25.056102818870748</v>
      </c>
      <c r="U581" s="25">
        <v>0.26520313531412659</v>
      </c>
      <c r="V581" s="28">
        <v>0.87507959651263134</v>
      </c>
      <c r="W581" s="28">
        <v>0.61576105199309816</v>
      </c>
      <c r="X581" s="28" t="e">
        <v>#N/A</v>
      </c>
      <c r="Y581" s="28">
        <v>7.7055351947170845</v>
      </c>
      <c r="Z581" s="28">
        <v>13.404511050324452</v>
      </c>
      <c r="AA581" s="28">
        <v>204149000</v>
      </c>
      <c r="AB581" s="28">
        <v>265602000</v>
      </c>
      <c r="AC581" s="28" t="e">
        <v>#N/A</v>
      </c>
      <c r="AD581" s="30">
        <v>43839000</v>
      </c>
      <c r="AE581" s="36">
        <v>0</v>
      </c>
      <c r="AF581" s="66" t="e">
        <f ca="1">_xll.BDP($H581,AF$1)/1000000</f>
        <v>#NAME?</v>
      </c>
      <c r="AG581" s="66" t="e">
        <f ca="1">_xll.BDP($H581,AG$1)</f>
        <v>#NAME?</v>
      </c>
      <c r="AH581" s="67" t="e">
        <f ca="1">_xll.BDP($H581,AH$1)</f>
        <v>#NAME?</v>
      </c>
      <c r="AI581" s="67" t="e">
        <f ca="1">_xll.BDP($H581,AI$1)</f>
        <v>#NAME?</v>
      </c>
      <c r="AJ581" s="67" t="e">
        <f ca="1">_xll.BDP($H581,AJ$1)</f>
        <v>#NAME?</v>
      </c>
      <c r="AK581" s="67" t="e">
        <f ca="1">_xll.BDP($H581,AK$1)</f>
        <v>#NAME?</v>
      </c>
      <c r="AL581" s="67" t="e">
        <f ca="1">_xll.BDP($H581,AL$1)</f>
        <v>#NAME?</v>
      </c>
      <c r="AM581" s="34" t="e">
        <f ca="1">_xll.BDP($H581,AM$1)</f>
        <v>#NAME?</v>
      </c>
      <c r="AN581" s="34" t="e">
        <f ca="1">_xll.BDP($H581,AN$1)</f>
        <v>#NAME?</v>
      </c>
      <c r="AO581" s="34" t="e">
        <f ca="1">_xll.BDP($H581,AO$1)</f>
        <v>#NAME?</v>
      </c>
      <c r="AP581" s="34" t="e">
        <f ca="1">_xll.BDP($H581,AP$1)</f>
        <v>#NAME?</v>
      </c>
      <c r="AQ581" s="129">
        <v>0.1638155</v>
      </c>
      <c r="AR581" s="129">
        <v>0.18327079999999998</v>
      </c>
      <c r="AS581" s="129">
        <v>0.2465204</v>
      </c>
      <c r="AT581" s="63" t="s">
        <v>3660</v>
      </c>
      <c r="AU581" s="63" t="s">
        <v>3660</v>
      </c>
      <c r="AV581" t="str">
        <f t="shared" si="221"/>
        <v>19/06/2002</v>
      </c>
      <c r="AW581" s="67">
        <v>5.6367094597119962</v>
      </c>
      <c r="AX581" s="60">
        <f t="shared" si="222"/>
        <v>5.6367094597119962</v>
      </c>
      <c r="AY581" s="60">
        <f t="shared" si="223"/>
        <v>-9.531257510509236E-16</v>
      </c>
      <c r="AZ581" s="60">
        <f t="shared" si="224"/>
        <v>5.6367094597119953</v>
      </c>
      <c r="BA581" s="67">
        <v>84.041858186551337</v>
      </c>
      <c r="BB581" s="60">
        <v>-1.4210854715202004E-14</v>
      </c>
      <c r="BC581" s="67">
        <v>84.041858186551323</v>
      </c>
      <c r="BD581" s="60" t="e">
        <f ca="1">_xll.BDP($H581,BD$1)</f>
        <v>#NAME?</v>
      </c>
      <c r="BE581" s="60" t="e">
        <f t="shared" ca="1" si="225"/>
        <v>#NAME?</v>
      </c>
      <c r="BF581" s="63">
        <v>49.367000000000004</v>
      </c>
      <c r="BG581" s="63">
        <v>53.966999999999999</v>
      </c>
      <c r="BH581" s="63">
        <v>58.733000000000004</v>
      </c>
      <c r="BI581" s="63">
        <v>54</v>
      </c>
      <c r="BJ581" s="63">
        <v>65</v>
      </c>
      <c r="BK581" s="63">
        <v>60</v>
      </c>
      <c r="BL581" s="45">
        <f t="shared" ca="1" si="226"/>
        <v>0</v>
      </c>
      <c r="BM581" s="45">
        <f t="shared" ca="1" si="227"/>
        <v>0</v>
      </c>
      <c r="BN581" s="45">
        <f t="shared" ca="1" si="228"/>
        <v>0</v>
      </c>
      <c r="BO581" s="45">
        <f t="shared" ca="1" si="229"/>
        <v>0</v>
      </c>
      <c r="BP581" s="45">
        <f t="shared" ca="1" si="230"/>
        <v>0</v>
      </c>
      <c r="BQ581" s="45">
        <f t="shared" ca="1" si="231"/>
        <v>0</v>
      </c>
      <c r="BR581" s="29">
        <f t="shared" ca="1" si="232"/>
        <v>0</v>
      </c>
      <c r="CI581" s="125">
        <f t="shared" si="220"/>
        <v>0.27603795236750067</v>
      </c>
      <c r="CJ581">
        <f t="shared" si="213"/>
        <v>0</v>
      </c>
      <c r="CK581">
        <f t="shared" si="214"/>
        <v>0</v>
      </c>
      <c r="CL581">
        <f t="shared" si="215"/>
        <v>0</v>
      </c>
      <c r="CM581">
        <f t="shared" si="216"/>
        <v>1</v>
      </c>
      <c r="CN581">
        <f t="shared" si="217"/>
        <v>0</v>
      </c>
      <c r="CO581">
        <f t="shared" si="218"/>
        <v>0</v>
      </c>
      <c r="CP581">
        <f t="shared" si="219"/>
        <v>0</v>
      </c>
      <c r="CR581" t="e">
        <f ca="1">_xll.BDP($H581,CR$1)</f>
        <v>#NAME?</v>
      </c>
      <c r="CS581" t="e">
        <f ca="1">_xll.BDP($H581,CS$1)</f>
        <v>#NAME?</v>
      </c>
      <c r="CT581" s="121" t="e">
        <f ca="1">_xll.BDP($H581,CT$1)</f>
        <v>#NAME?</v>
      </c>
      <c r="CU581" s="122" t="e">
        <f ca="1">_xll.BDP($H581,CU$1)</f>
        <v>#NAME?</v>
      </c>
      <c r="CV581" s="122" t="e">
        <f ca="1">_xll.BDP($H581,CV$1)</f>
        <v>#NAME?</v>
      </c>
      <c r="CW581" s="122" t="e">
        <f ca="1">_xll.BDP($H581,CW$1)</f>
        <v>#NAME?</v>
      </c>
      <c r="CX581" s="34"/>
      <c r="CY581" s="34"/>
      <c r="CZ581" s="34"/>
      <c r="DA581" s="34"/>
      <c r="DB581" s="129"/>
      <c r="DC581" s="129"/>
      <c r="DD581" s="129"/>
      <c r="DE581" s="63"/>
      <c r="DF581" s="63"/>
      <c r="DH581" s="67"/>
      <c r="DI581" s="60"/>
      <c r="DJ581" s="60"/>
      <c r="DK581" s="60"/>
      <c r="DL581" s="67"/>
      <c r="DM581" s="60"/>
      <c r="DN581" s="67"/>
      <c r="DO581" s="60"/>
      <c r="DP581" s="63"/>
      <c r="DQ581" s="63"/>
      <c r="DR581" s="63"/>
      <c r="DS581" s="63"/>
      <c r="DT581" s="63"/>
      <c r="DU581" s="63"/>
      <c r="DV581" s="45"/>
      <c r="DW581" s="45"/>
      <c r="DX581" s="45"/>
      <c r="DY581" s="45"/>
      <c r="DZ581" s="45"/>
      <c r="EA581" s="45"/>
      <c r="EB581" s="29"/>
      <c r="EC581" s="45"/>
      <c r="ED581" s="29"/>
    </row>
    <row r="582" spans="1:134" hidden="1" x14ac:dyDescent="0.3">
      <c r="A582" t="str">
        <f t="shared" si="233"/>
        <v>14A</v>
      </c>
      <c r="B582">
        <v>14</v>
      </c>
      <c r="C582" s="31" t="s">
        <v>3295</v>
      </c>
      <c r="D582" s="31">
        <v>17</v>
      </c>
      <c r="E582" s="31">
        <v>5</v>
      </c>
      <c r="F582" s="33">
        <v>0.1</v>
      </c>
      <c r="G582" s="31" t="s">
        <v>2985</v>
      </c>
      <c r="H582" s="24" t="s">
        <v>1940</v>
      </c>
      <c r="I582" s="24">
        <v>1537</v>
      </c>
      <c r="J582" s="25" t="str">
        <f t="shared" si="212"/>
        <v>1537TT US Equity</v>
      </c>
      <c r="K582" s="25" t="s">
        <v>1941</v>
      </c>
      <c r="L582" s="25">
        <v>0.44432394118664831</v>
      </c>
      <c r="M582" s="25">
        <v>0.51083941450091752</v>
      </c>
      <c r="N582" s="25">
        <v>0.19532367204091142</v>
      </c>
      <c r="O582" s="25">
        <v>0.23493910876029164</v>
      </c>
      <c r="P582" s="26">
        <v>21.827642790077306</v>
      </c>
      <c r="Q582" s="27">
        <v>18.135739930706869</v>
      </c>
      <c r="R582" s="27">
        <v>29.970003406815295</v>
      </c>
      <c r="S582" s="25">
        <v>16.807967166362694</v>
      </c>
      <c r="T582" s="28">
        <v>18.116272816523573</v>
      </c>
      <c r="U582" s="25">
        <v>0.33432459514497209</v>
      </c>
      <c r="V582" s="28">
        <v>1.4704293431902193</v>
      </c>
      <c r="W582" s="28">
        <v>0.33827818565825196</v>
      </c>
      <c r="X582" s="28">
        <v>4.6624293492888345E-2</v>
      </c>
      <c r="Y582" s="28">
        <v>2.6701535759750987</v>
      </c>
      <c r="Z582" s="28">
        <v>8.7303328738917116</v>
      </c>
      <c r="AA582" s="28">
        <v>4686600000</v>
      </c>
      <c r="AB582" s="28">
        <v>10190300000</v>
      </c>
      <c r="AC582" s="28">
        <v>94600000</v>
      </c>
      <c r="AD582" s="30">
        <v>1700700000</v>
      </c>
      <c r="AE582" s="36">
        <v>5.5624154759804784E-2</v>
      </c>
      <c r="AF582" s="66" t="e">
        <f ca="1">_xll.BDP($H582,AF$1)/1000000</f>
        <v>#NAME?</v>
      </c>
      <c r="AG582" s="66" t="e">
        <f ca="1">_xll.BDP($H582,AG$1)</f>
        <v>#NAME?</v>
      </c>
      <c r="AH582" s="67" t="e">
        <f ca="1">_xll.BDP($H582,AH$1)</f>
        <v>#NAME?</v>
      </c>
      <c r="AI582" s="67" t="e">
        <f ca="1">_xll.BDP($H582,AI$1)</f>
        <v>#NAME?</v>
      </c>
      <c r="AJ582" s="67" t="e">
        <f ca="1">_xll.BDP($H582,AJ$1)</f>
        <v>#NAME?</v>
      </c>
      <c r="AK582" s="67" t="e">
        <f ca="1">_xll.BDP($H582,AK$1)</f>
        <v>#NAME?</v>
      </c>
      <c r="AL582" s="67" t="e">
        <f ca="1">_xll.BDP($H582,AL$1)</f>
        <v>#NAME?</v>
      </c>
      <c r="AM582" s="34" t="e">
        <f ca="1">_xll.BDP($H582,AM$1)</f>
        <v>#NAME?</v>
      </c>
      <c r="AN582" s="34" t="e">
        <f ca="1">_xll.BDP($H582,AN$1)</f>
        <v>#NAME?</v>
      </c>
      <c r="AO582" s="34" t="e">
        <f ca="1">_xll.BDP($H582,AO$1)</f>
        <v>#NAME?</v>
      </c>
      <c r="AP582" s="34" t="e">
        <f ca="1">_xll.BDP($H582,AP$1)</f>
        <v>#NAME?</v>
      </c>
      <c r="AQ582" s="129">
        <v>0.1579583</v>
      </c>
      <c r="AR582" s="129">
        <v>0.21548059999999999</v>
      </c>
      <c r="AS582" s="129">
        <v>0.22447240000000002</v>
      </c>
      <c r="AT582" s="63" t="s">
        <v>3998</v>
      </c>
      <c r="AU582" s="63" t="s">
        <v>3317</v>
      </c>
      <c r="AV582" t="str">
        <f t="shared" si="221"/>
        <v>#N/A N/A</v>
      </c>
      <c r="AW582" s="67">
        <v>1.5441630636195183</v>
      </c>
      <c r="AX582" s="60">
        <f t="shared" si="222"/>
        <v>1.5441630636195183</v>
      </c>
      <c r="AY582" s="60">
        <f t="shared" si="223"/>
        <v>4.1135656129424598</v>
      </c>
      <c r="AZ582" s="60">
        <f t="shared" si="224"/>
        <v>5.6577286765619785</v>
      </c>
      <c r="BA582" s="67">
        <v>36.071700187928485</v>
      </c>
      <c r="BB582" s="60">
        <v>96.093028637547008</v>
      </c>
      <c r="BC582" s="67">
        <v>132.16472882547549</v>
      </c>
      <c r="BD582" s="60" t="e">
        <f ca="1">_xll.BDP($H582,BD$1)</f>
        <v>#NAME?</v>
      </c>
      <c r="BE582" s="60" t="e">
        <f t="shared" ca="1" si="225"/>
        <v>#NAME?</v>
      </c>
      <c r="BF582" s="63">
        <v>1948.2</v>
      </c>
      <c r="BG582" s="63">
        <v>2089.5</v>
      </c>
      <c r="BH582" s="63">
        <v>2257.7690000000002</v>
      </c>
      <c r="BI582" s="63">
        <v>1947.5119999999999</v>
      </c>
      <c r="BJ582" s="63">
        <v>2156.5770000000002</v>
      </c>
      <c r="BK582" s="63">
        <v>2294.3710000000001</v>
      </c>
      <c r="BL582" s="45">
        <f t="shared" ca="1" si="226"/>
        <v>0</v>
      </c>
      <c r="BM582" s="45">
        <f t="shared" ca="1" si="227"/>
        <v>0</v>
      </c>
      <c r="BN582" s="45">
        <f t="shared" ca="1" si="228"/>
        <v>0</v>
      </c>
      <c r="BO582" s="45">
        <f t="shared" ca="1" si="229"/>
        <v>0</v>
      </c>
      <c r="BP582" s="45">
        <f t="shared" ca="1" si="230"/>
        <v>0</v>
      </c>
      <c r="BQ582" s="45">
        <f t="shared" ca="1" si="231"/>
        <v>0</v>
      </c>
      <c r="BR582" s="29">
        <f t="shared" ca="1" si="232"/>
        <v>0</v>
      </c>
      <c r="CI582" s="125">
        <f t="shared" si="220"/>
        <v>0.44432394118664831</v>
      </c>
      <c r="CJ582">
        <f t="shared" si="213"/>
        <v>0</v>
      </c>
      <c r="CK582">
        <f t="shared" si="214"/>
        <v>0</v>
      </c>
      <c r="CL582">
        <f t="shared" si="215"/>
        <v>0</v>
      </c>
      <c r="CM582">
        <f t="shared" si="216"/>
        <v>0</v>
      </c>
      <c r="CN582">
        <f t="shared" si="217"/>
        <v>0</v>
      </c>
      <c r="CO582">
        <f t="shared" si="218"/>
        <v>1</v>
      </c>
      <c r="CP582">
        <f t="shared" si="219"/>
        <v>0</v>
      </c>
      <c r="CR582" t="e">
        <f ca="1">_xll.BDP($H582,CR$1)</f>
        <v>#NAME?</v>
      </c>
      <c r="CS582" t="e">
        <f ca="1">_xll.BDP($H582,CS$1)</f>
        <v>#NAME?</v>
      </c>
      <c r="CT582" s="121" t="e">
        <f ca="1">_xll.BDP($H582,CT$1)</f>
        <v>#NAME?</v>
      </c>
      <c r="CU582" s="122" t="e">
        <f ca="1">_xll.BDP($H582,CU$1)</f>
        <v>#NAME?</v>
      </c>
      <c r="CV582" s="122" t="e">
        <f ca="1">_xll.BDP($H582,CV$1)</f>
        <v>#NAME?</v>
      </c>
      <c r="CW582" s="122" t="e">
        <f ca="1">_xll.BDP($H582,CW$1)</f>
        <v>#NAME?</v>
      </c>
      <c r="CX582" s="34"/>
      <c r="CY582" s="34"/>
      <c r="CZ582" s="34"/>
      <c r="DA582" s="34"/>
      <c r="DB582" s="129"/>
      <c r="DC582" s="129"/>
      <c r="DD582" s="129"/>
      <c r="DE582" s="63"/>
      <c r="DF582" s="63"/>
      <c r="DH582" s="67"/>
      <c r="DI582" s="60"/>
      <c r="DJ582" s="60"/>
      <c r="DK582" s="60"/>
      <c r="DL582" s="67"/>
      <c r="DM582" s="60"/>
      <c r="DN582" s="67"/>
      <c r="DO582" s="60"/>
      <c r="DP582" s="63"/>
      <c r="DQ582" s="63"/>
      <c r="DR582" s="63"/>
      <c r="DS582" s="63"/>
      <c r="DT582" s="63"/>
      <c r="DU582" s="63"/>
      <c r="DV582" s="45"/>
      <c r="DW582" s="45"/>
      <c r="DX582" s="45"/>
      <c r="DY582" s="45"/>
      <c r="DZ582" s="45"/>
      <c r="EA582" s="45"/>
      <c r="EB582" s="29"/>
      <c r="EC582" s="45"/>
      <c r="ED582" s="29"/>
    </row>
    <row r="583" spans="1:134" hidden="1" x14ac:dyDescent="0.3">
      <c r="A583" t="str">
        <f t="shared" si="233"/>
        <v>9A</v>
      </c>
      <c r="B583">
        <v>9</v>
      </c>
      <c r="C583" s="31" t="s">
        <v>3295</v>
      </c>
      <c r="D583" s="31">
        <v>18</v>
      </c>
      <c r="E583" s="31">
        <v>6</v>
      </c>
      <c r="F583" s="33">
        <v>0.17</v>
      </c>
      <c r="G583" s="31" t="s">
        <v>2961</v>
      </c>
      <c r="H583" s="24" t="s">
        <v>1</v>
      </c>
      <c r="I583" s="24">
        <v>1538</v>
      </c>
      <c r="J583" s="25" t="str">
        <f t="shared" si="212"/>
        <v>1538RLI US Equity</v>
      </c>
      <c r="K583" s="25" t="s">
        <v>575</v>
      </c>
      <c r="L583" s="25">
        <v>0.13198865387014219</v>
      </c>
      <c r="M583" s="25">
        <v>0.19004356591924998</v>
      </c>
      <c r="N583" s="25">
        <v>0.12695162406965954</v>
      </c>
      <c r="O583" s="25">
        <v>0.18364873601507797</v>
      </c>
      <c r="P583" s="26">
        <v>19.356819262671245</v>
      </c>
      <c r="Q583" s="27">
        <v>23.054212163520145</v>
      </c>
      <c r="R583" s="27">
        <v>51.956677912464642</v>
      </c>
      <c r="S583" s="25" t="e">
        <v>#N/A</v>
      </c>
      <c r="T583" s="28" t="e">
        <v>#N/A</v>
      </c>
      <c r="U583" s="25">
        <v>3.65053556089266E-2</v>
      </c>
      <c r="V583" s="28" t="e">
        <v>#N/A</v>
      </c>
      <c r="W583" s="28">
        <v>0.33656510679558754</v>
      </c>
      <c r="X583" s="28">
        <v>3.9317095954927168E-2</v>
      </c>
      <c r="Y583" s="28">
        <v>23.089053999618454</v>
      </c>
      <c r="Z583" s="28">
        <v>46.10676304459345</v>
      </c>
      <c r="AA583" s="28">
        <v>1322823000</v>
      </c>
      <c r="AB583" s="28">
        <v>1368885000</v>
      </c>
      <c r="AC583" s="28" t="e">
        <v>#N/A</v>
      </c>
      <c r="AD583" s="30">
        <v>323398000</v>
      </c>
      <c r="AE583" s="36">
        <v>0</v>
      </c>
      <c r="AF583" s="66" t="e">
        <f ca="1">_xll.BDP($H583,AF$1)/1000000</f>
        <v>#NAME?</v>
      </c>
      <c r="AG583" s="66" t="e">
        <f ca="1">_xll.BDP($H583,AG$1)</f>
        <v>#NAME?</v>
      </c>
      <c r="AH583" s="67" t="e">
        <f ca="1">_xll.BDP($H583,AH$1)</f>
        <v>#NAME?</v>
      </c>
      <c r="AI583" s="67" t="e">
        <f ca="1">_xll.BDP($H583,AI$1)</f>
        <v>#NAME?</v>
      </c>
      <c r="AJ583" s="67" t="e">
        <f ca="1">_xll.BDP($H583,AJ$1)</f>
        <v>#NAME?</v>
      </c>
      <c r="AK583" s="67" t="e">
        <f ca="1">_xll.BDP($H583,AK$1)</f>
        <v>#NAME?</v>
      </c>
      <c r="AL583" s="67" t="e">
        <f ca="1">_xll.BDP($H583,AL$1)</f>
        <v>#NAME?</v>
      </c>
      <c r="AM583" s="34" t="e">
        <f ca="1">_xll.BDP($H583,AM$1)</f>
        <v>#NAME?</v>
      </c>
      <c r="AN583" s="34" t="e">
        <f ca="1">_xll.BDP($H583,AN$1)</f>
        <v>#NAME?</v>
      </c>
      <c r="AO583" s="34" t="e">
        <f ca="1">_xll.BDP($H583,AO$1)</f>
        <v>#NAME?</v>
      </c>
      <c r="AP583" s="34" t="e">
        <f ca="1">_xll.BDP($H583,AP$1)</f>
        <v>#NAME?</v>
      </c>
      <c r="AQ583" s="129">
        <v>0.16522539999999999</v>
      </c>
      <c r="AR583" s="129">
        <v>0.19381309999999999</v>
      </c>
      <c r="AS583" s="129">
        <v>0.1935509</v>
      </c>
      <c r="AT583" s="63" t="s">
        <v>3998</v>
      </c>
      <c r="AU583" s="63" t="s">
        <v>3317</v>
      </c>
      <c r="AV583" t="str">
        <f t="shared" si="221"/>
        <v>#N/A N/A</v>
      </c>
      <c r="AW583" s="67">
        <v>0.78551170478968946</v>
      </c>
      <c r="AX583" s="60">
        <f t="shared" si="222"/>
        <v>0.78551170478968946</v>
      </c>
      <c r="AY583" s="60">
        <f t="shared" si="223"/>
        <v>0</v>
      </c>
      <c r="AZ583" s="60">
        <f t="shared" si="224"/>
        <v>0.78551170478968946</v>
      </c>
      <c r="BA583" s="67">
        <v>169.49939049923233</v>
      </c>
      <c r="BB583" s="60">
        <v>0</v>
      </c>
      <c r="BC583" s="67">
        <v>169.49939049923233</v>
      </c>
      <c r="BD583" s="60" t="e">
        <f ca="1">_xll.BDP($H583,BD$1)</f>
        <v>#NAME?</v>
      </c>
      <c r="BE583" s="60" t="e">
        <f t="shared" ca="1" si="225"/>
        <v>#NAME?</v>
      </c>
      <c r="BF583" s="63">
        <v>254.333</v>
      </c>
      <c r="BG583" s="63">
        <v>250.667</v>
      </c>
      <c r="BH583" s="63" t="s">
        <v>3317</v>
      </c>
      <c r="BI583" s="63" t="s">
        <v>3317</v>
      </c>
      <c r="BJ583" s="63" t="s">
        <v>3317</v>
      </c>
      <c r="BK583" s="63" t="s">
        <v>3317</v>
      </c>
      <c r="BL583" s="45">
        <f t="shared" ca="1" si="226"/>
        <v>0</v>
      </c>
      <c r="BM583" s="45">
        <f t="shared" ca="1" si="227"/>
        <v>0</v>
      </c>
      <c r="BN583" s="45">
        <f t="shared" ca="1" si="228"/>
        <v>0</v>
      </c>
      <c r="BO583" s="45">
        <f t="shared" ca="1" si="229"/>
        <v>0</v>
      </c>
      <c r="BP583" s="45">
        <f t="shared" ca="1" si="230"/>
        <v>0</v>
      </c>
      <c r="BQ583" s="45">
        <f t="shared" ca="1" si="231"/>
        <v>0</v>
      </c>
      <c r="BR583" s="29">
        <f t="shared" ca="1" si="232"/>
        <v>0</v>
      </c>
      <c r="CI583" s="125">
        <f t="shared" si="220"/>
        <v>0.13198865387014219</v>
      </c>
      <c r="CJ583">
        <f t="shared" si="213"/>
        <v>0</v>
      </c>
      <c r="CK583">
        <f t="shared" si="214"/>
        <v>0</v>
      </c>
      <c r="CL583">
        <f t="shared" si="215"/>
        <v>1</v>
      </c>
      <c r="CM583">
        <f t="shared" si="216"/>
        <v>0</v>
      </c>
      <c r="CN583">
        <f t="shared" si="217"/>
        <v>0</v>
      </c>
      <c r="CO583">
        <f t="shared" si="218"/>
        <v>0</v>
      </c>
      <c r="CP583">
        <f t="shared" si="219"/>
        <v>0</v>
      </c>
      <c r="CR583" t="e">
        <f ca="1">_xll.BDP($H583,CR$1)</f>
        <v>#NAME?</v>
      </c>
      <c r="CS583" t="e">
        <f ca="1">_xll.BDP($H583,CS$1)</f>
        <v>#NAME?</v>
      </c>
      <c r="CT583" s="121" t="e">
        <f ca="1">_xll.BDP($H583,CT$1)</f>
        <v>#NAME?</v>
      </c>
      <c r="CU583" s="122" t="e">
        <f ca="1">_xll.BDP($H583,CU$1)</f>
        <v>#NAME?</v>
      </c>
      <c r="CV583" s="122" t="e">
        <f ca="1">_xll.BDP($H583,CV$1)</f>
        <v>#NAME?</v>
      </c>
      <c r="CW583" s="122" t="e">
        <f ca="1">_xll.BDP($H583,CW$1)</f>
        <v>#NAME?</v>
      </c>
      <c r="DB583" s="129"/>
      <c r="DC583" s="129"/>
      <c r="DD583" s="129"/>
      <c r="DH583" s="60"/>
      <c r="DI583" s="60"/>
      <c r="DJ583" s="60"/>
      <c r="DK583" s="60"/>
      <c r="DL583" s="60"/>
      <c r="DM583" s="60"/>
      <c r="DN583" s="60"/>
      <c r="DO583" s="60"/>
      <c r="DV583" s="128"/>
      <c r="DW583" s="128"/>
      <c r="DX583" s="128"/>
      <c r="DY583" s="128"/>
      <c r="DZ583" s="128"/>
      <c r="EA583" s="128"/>
      <c r="EB583" s="128"/>
      <c r="EC583" s="128"/>
      <c r="ED583" s="128"/>
    </row>
    <row r="584" spans="1:134" hidden="1" x14ac:dyDescent="0.3">
      <c r="A584" t="str">
        <f t="shared" si="233"/>
        <v>14A</v>
      </c>
      <c r="B584">
        <v>14</v>
      </c>
      <c r="C584" s="31" t="s">
        <v>3295</v>
      </c>
      <c r="D584" s="31">
        <v>18</v>
      </c>
      <c r="E584" s="31">
        <v>7</v>
      </c>
      <c r="F584" s="33">
        <v>0.11</v>
      </c>
      <c r="G584" s="31" t="s">
        <v>2557</v>
      </c>
      <c r="H584" s="24" t="s">
        <v>326</v>
      </c>
      <c r="I584" s="24">
        <v>1539</v>
      </c>
      <c r="J584" s="25" t="str">
        <f t="shared" si="212"/>
        <v>1539COKE US Equity</v>
      </c>
      <c r="K584" s="25" t="s">
        <v>1008</v>
      </c>
      <c r="L584" s="25">
        <v>0.27137106200882777</v>
      </c>
      <c r="M584" s="25">
        <v>0.44918155068041521</v>
      </c>
      <c r="N584" s="25">
        <v>0.24312780584513627</v>
      </c>
      <c r="O584" s="25">
        <v>0.40463253619579898</v>
      </c>
      <c r="P584" s="26">
        <v>38.724337115374425</v>
      </c>
      <c r="Q584" s="27">
        <v>28.986032034440385</v>
      </c>
      <c r="R584" s="27">
        <v>44.64350556945876</v>
      </c>
      <c r="S584" s="25">
        <v>10.91256423794316</v>
      </c>
      <c r="T584" s="28">
        <v>14.174166987450487</v>
      </c>
      <c r="U584" s="25">
        <v>0.1262328718869985</v>
      </c>
      <c r="V584" s="28">
        <v>0.42359046814326412</v>
      </c>
      <c r="W584" s="28">
        <v>0.32482949289350854</v>
      </c>
      <c r="X584" s="28">
        <v>2.6750035070843104E-2</v>
      </c>
      <c r="Y584" s="28">
        <v>7.1874625521645568</v>
      </c>
      <c r="Z584" s="28">
        <v>44.219484224190268</v>
      </c>
      <c r="AA584" s="28">
        <v>1506874000</v>
      </c>
      <c r="AB584" s="28">
        <v>1672777000</v>
      </c>
      <c r="AC584" s="28" t="e">
        <v>#N/A</v>
      </c>
      <c r="AD584" s="30">
        <v>784912000</v>
      </c>
      <c r="AE584" s="36">
        <v>0</v>
      </c>
      <c r="AF584" s="66" t="e">
        <f ca="1">_xll.BDP($H584,AF$1)/1000000</f>
        <v>#NAME?</v>
      </c>
      <c r="AG584" s="66" t="e">
        <f ca="1">_xll.BDP($H584,AG$1)</f>
        <v>#NAME?</v>
      </c>
      <c r="AH584" s="67" t="e">
        <f ca="1">_xll.BDP($H584,AH$1)</f>
        <v>#NAME?</v>
      </c>
      <c r="AI584" s="67" t="e">
        <f ca="1">_xll.BDP($H584,AI$1)</f>
        <v>#NAME?</v>
      </c>
      <c r="AJ584" s="67" t="e">
        <f ca="1">_xll.BDP($H584,AJ$1)</f>
        <v>#NAME?</v>
      </c>
      <c r="AK584" s="67" t="e">
        <f ca="1">_xll.BDP($H584,AK$1)</f>
        <v>#NAME?</v>
      </c>
      <c r="AL584" s="67" t="e">
        <f ca="1">_xll.BDP($H584,AL$1)</f>
        <v>#NAME?</v>
      </c>
      <c r="AM584" s="34" t="e">
        <f ca="1">_xll.BDP($H584,AM$1)</f>
        <v>#NAME?</v>
      </c>
      <c r="AN584" s="34" t="e">
        <f ca="1">_xll.BDP($H584,AN$1)</f>
        <v>#NAME?</v>
      </c>
      <c r="AO584" s="34" t="e">
        <f ca="1">_xll.BDP($H584,AO$1)</f>
        <v>#NAME?</v>
      </c>
      <c r="AP584" s="34" t="e">
        <f ca="1">_xll.BDP($H584,AP$1)</f>
        <v>#NAME?</v>
      </c>
      <c r="AQ584" s="129">
        <v>0.13245590000000002</v>
      </c>
      <c r="AR584" s="129">
        <v>0.24877590000000002</v>
      </c>
      <c r="AS584" s="129">
        <v>0.22380620000000001</v>
      </c>
      <c r="AT584" s="63" t="s">
        <v>3998</v>
      </c>
      <c r="AU584" s="63" t="s">
        <v>3317</v>
      </c>
      <c r="AV584" t="str">
        <f t="shared" si="221"/>
        <v>#N/A N/A</v>
      </c>
      <c r="AW584" s="67">
        <v>0.31450991492506802</v>
      </c>
      <c r="AX584" s="60">
        <f t="shared" si="222"/>
        <v>0.31450991492506802</v>
      </c>
      <c r="AY584" s="60">
        <f t="shared" si="223"/>
        <v>-6.8107899275154141E-17</v>
      </c>
      <c r="AZ584" s="60">
        <f t="shared" si="224"/>
        <v>0.31450991492506797</v>
      </c>
      <c r="BA584" s="67">
        <v>2.0507233536130496</v>
      </c>
      <c r="BB584" s="60">
        <v>-4.4408920985006262E-16</v>
      </c>
      <c r="BC584" s="67">
        <v>2.0507233536130491</v>
      </c>
      <c r="BD584" s="60" t="e">
        <f ca="1">_xll.BDP($H584,BD$1)</f>
        <v>#NAME?</v>
      </c>
      <c r="BE584" s="60" t="e">
        <f t="shared" ca="1" si="225"/>
        <v>#NAME?</v>
      </c>
      <c r="BF584" s="63" t="s">
        <v>3317</v>
      </c>
      <c r="BG584" s="63" t="s">
        <v>3317</v>
      </c>
      <c r="BH584" s="63" t="s">
        <v>3317</v>
      </c>
      <c r="BI584" s="63" t="s">
        <v>3317</v>
      </c>
      <c r="BJ584" s="63" t="s">
        <v>3317</v>
      </c>
      <c r="BK584" s="63" t="s">
        <v>3317</v>
      </c>
      <c r="BL584" s="45">
        <f t="shared" ca="1" si="226"/>
        <v>0</v>
      </c>
      <c r="BM584" s="45">
        <f t="shared" ca="1" si="227"/>
        <v>0</v>
      </c>
      <c r="BN584" s="45">
        <f t="shared" ca="1" si="228"/>
        <v>0</v>
      </c>
      <c r="BO584" s="45">
        <f t="shared" ca="1" si="229"/>
        <v>0</v>
      </c>
      <c r="BP584" s="45">
        <f t="shared" ca="1" si="230"/>
        <v>0</v>
      </c>
      <c r="BQ584" s="45">
        <f t="shared" ca="1" si="231"/>
        <v>0</v>
      </c>
      <c r="BR584" s="29">
        <f t="shared" ca="1" si="232"/>
        <v>0</v>
      </c>
      <c r="CI584" s="125">
        <f t="shared" si="220"/>
        <v>0.27137106200882777</v>
      </c>
      <c r="CJ584">
        <f t="shared" si="213"/>
        <v>0</v>
      </c>
      <c r="CK584">
        <f t="shared" si="214"/>
        <v>0</v>
      </c>
      <c r="CL584">
        <f t="shared" si="215"/>
        <v>0</v>
      </c>
      <c r="CM584">
        <f t="shared" si="216"/>
        <v>1</v>
      </c>
      <c r="CN584">
        <f t="shared" si="217"/>
        <v>0</v>
      </c>
      <c r="CO584">
        <f t="shared" si="218"/>
        <v>0</v>
      </c>
      <c r="CP584">
        <f t="shared" si="219"/>
        <v>0</v>
      </c>
      <c r="CR584" t="e">
        <f ca="1">_xll.BDP($H584,CR$1)</f>
        <v>#NAME?</v>
      </c>
      <c r="CS584" t="e">
        <f ca="1">_xll.BDP($H584,CS$1)</f>
        <v>#NAME?</v>
      </c>
      <c r="CT584" s="121" t="e">
        <f ca="1">_xll.BDP($H584,CT$1)</f>
        <v>#NAME?</v>
      </c>
      <c r="CU584" s="122" t="e">
        <f ca="1">_xll.BDP($H584,CU$1)</f>
        <v>#NAME?</v>
      </c>
      <c r="CV584" s="122" t="e">
        <f ca="1">_xll.BDP($H584,CV$1)</f>
        <v>#NAME?</v>
      </c>
      <c r="CW584" s="122" t="e">
        <f ca="1">_xll.BDP($H584,CW$1)</f>
        <v>#NAME?</v>
      </c>
      <c r="CX584" s="34"/>
      <c r="CY584" s="34"/>
      <c r="CZ584" s="34"/>
      <c r="DA584" s="34"/>
      <c r="DB584" s="129"/>
      <c r="DC584" s="129"/>
      <c r="DD584" s="129"/>
      <c r="DE584" s="63"/>
      <c r="DF584" s="63"/>
      <c r="DH584" s="67"/>
      <c r="DI584" s="60"/>
      <c r="DJ584" s="60"/>
      <c r="DK584" s="60"/>
      <c r="DL584" s="67"/>
      <c r="DM584" s="60"/>
      <c r="DN584" s="67"/>
      <c r="DO584" s="60"/>
      <c r="DP584" s="63"/>
      <c r="DQ584" s="63"/>
      <c r="DR584" s="63"/>
      <c r="DS584" s="63"/>
      <c r="DT584" s="63"/>
      <c r="DU584" s="63"/>
      <c r="DV584" s="45"/>
      <c r="DW584" s="45"/>
      <c r="DX584" s="45"/>
      <c r="DY584" s="45"/>
      <c r="DZ584" s="45"/>
      <c r="EA584" s="45"/>
      <c r="EB584" s="29"/>
      <c r="EC584" s="45"/>
      <c r="ED584" s="29"/>
    </row>
    <row r="585" spans="1:134" hidden="1" x14ac:dyDescent="0.3">
      <c r="A585" t="str">
        <f t="shared" si="233"/>
        <v>14A</v>
      </c>
      <c r="B585">
        <v>14</v>
      </c>
      <c r="C585" s="31" t="s">
        <v>3295</v>
      </c>
      <c r="D585" s="31">
        <v>18</v>
      </c>
      <c r="E585" s="31">
        <v>5</v>
      </c>
      <c r="F585" s="33">
        <v>0.18</v>
      </c>
      <c r="G585" s="31" t="s">
        <v>2534</v>
      </c>
      <c r="H585" s="24" t="s">
        <v>1801</v>
      </c>
      <c r="I585" s="24">
        <v>1541</v>
      </c>
      <c r="J585" s="25" t="str">
        <f t="shared" si="212"/>
        <v>1541DOM LN Equity</v>
      </c>
      <c r="K585" s="25" t="s">
        <v>1802</v>
      </c>
      <c r="L585" s="25">
        <v>0.46184677251043305</v>
      </c>
      <c r="M585" s="25">
        <v>0.29017603634298689</v>
      </c>
      <c r="N585" s="25">
        <v>0.41485672029395032</v>
      </c>
      <c r="O585" s="25">
        <v>0.2808463863698818</v>
      </c>
      <c r="P585" s="26">
        <v>24.966410162452668</v>
      </c>
      <c r="Q585" s="27">
        <v>20.965616282589615</v>
      </c>
      <c r="R585" s="27" t="e">
        <v>#N/A</v>
      </c>
      <c r="S585" s="25">
        <v>24.400835899070952</v>
      </c>
      <c r="T585" s="28">
        <v>20.139930034982509</v>
      </c>
      <c r="U585" s="25">
        <v>0.9365422396856582</v>
      </c>
      <c r="V585" s="28">
        <v>3.9429280397022337</v>
      </c>
      <c r="W585" s="28">
        <v>-0.21663145765315919</v>
      </c>
      <c r="X585" s="28">
        <v>2.1494774206270953E-2</v>
      </c>
      <c r="Y585" s="28">
        <v>4.8845143575222636</v>
      </c>
      <c r="Z585" s="28">
        <v>6.5762756635474151</v>
      </c>
      <c r="AA585" s="28">
        <v>352200000.00000006</v>
      </c>
      <c r="AB585" s="28">
        <v>363900000.00000006</v>
      </c>
      <c r="AC585" s="28">
        <v>1200000</v>
      </c>
      <c r="AD585" s="30">
        <v>80300000</v>
      </c>
      <c r="AE585" s="36">
        <v>1.4943960149439602E-2</v>
      </c>
      <c r="AF585" s="66" t="e">
        <f ca="1">_xll.BDP($H585,AF$1)/1000000</f>
        <v>#NAME?</v>
      </c>
      <c r="AG585" s="66" t="e">
        <f ca="1">_xll.BDP($H585,AG$1)</f>
        <v>#NAME?</v>
      </c>
      <c r="AH585" s="67" t="e">
        <f ca="1">_xll.BDP($H585,AH$1)</f>
        <v>#NAME?</v>
      </c>
      <c r="AI585" s="67" t="e">
        <f ca="1">_xll.BDP($H585,AI$1)</f>
        <v>#NAME?</v>
      </c>
      <c r="AJ585" s="67" t="e">
        <f ca="1">_xll.BDP($H585,AJ$1)</f>
        <v>#NAME?</v>
      </c>
      <c r="AK585" s="67" t="e">
        <f ca="1">_xll.BDP($H585,AK$1)</f>
        <v>#NAME?</v>
      </c>
      <c r="AL585" s="67" t="e">
        <f ca="1">_xll.BDP($H585,AL$1)</f>
        <v>#NAME?</v>
      </c>
      <c r="AM585" s="34" t="e">
        <f ca="1">_xll.BDP($H585,AM$1)</f>
        <v>#NAME?</v>
      </c>
      <c r="AN585" s="34" t="e">
        <f ca="1">_xll.BDP($H585,AN$1)</f>
        <v>#NAME?</v>
      </c>
      <c r="AO585" s="34" t="e">
        <f ca="1">_xll.BDP($H585,AO$1)</f>
        <v>#NAME?</v>
      </c>
      <c r="AP585" s="34" t="e">
        <f ca="1">_xll.BDP($H585,AP$1)</f>
        <v>#NAME?</v>
      </c>
      <c r="AQ585" s="129">
        <v>0.20830079999999998</v>
      </c>
      <c r="AR585" s="129">
        <v>8.0277890000000005E-2</v>
      </c>
      <c r="AS585" s="129">
        <v>-9.5658920000000012E-3</v>
      </c>
      <c r="AT585" s="63" t="s">
        <v>3662</v>
      </c>
      <c r="AU585" s="63" t="s">
        <v>3662</v>
      </c>
      <c r="AV585" t="str">
        <f t="shared" si="221"/>
        <v>24/11/1999</v>
      </c>
      <c r="AW585" s="67">
        <v>2.86368843069874</v>
      </c>
      <c r="AX585" s="60">
        <f t="shared" si="222"/>
        <v>2.86368843069874</v>
      </c>
      <c r="AY585" s="60">
        <f t="shared" si="223"/>
        <v>1.1060896930227977</v>
      </c>
      <c r="AZ585" s="60">
        <f t="shared" si="224"/>
        <v>3.9697781237215377</v>
      </c>
      <c r="BA585" s="67">
        <v>35.218287916666661</v>
      </c>
      <c r="BB585" s="60">
        <v>13.602941176470587</v>
      </c>
      <c r="BC585" s="67">
        <v>48.821229093137248</v>
      </c>
      <c r="BD585" s="60" t="e">
        <f ca="1">_xll.BDP($H585,BD$1)</f>
        <v>#NAME?</v>
      </c>
      <c r="BE585" s="60" t="e">
        <f t="shared" ca="1" si="225"/>
        <v>#NAME?</v>
      </c>
      <c r="BF585" s="63">
        <v>68.38</v>
      </c>
      <c r="BG585" s="63">
        <v>78.656999999999996</v>
      </c>
      <c r="BH585" s="63">
        <v>85.914000000000001</v>
      </c>
      <c r="BI585" s="63">
        <v>56.965000000000003</v>
      </c>
      <c r="BJ585" s="63">
        <v>67.887</v>
      </c>
      <c r="BK585" s="63">
        <v>74.191000000000003</v>
      </c>
      <c r="BL585" s="45">
        <f t="shared" ca="1" si="226"/>
        <v>0</v>
      </c>
      <c r="BM585" s="45">
        <f t="shared" ca="1" si="227"/>
        <v>0</v>
      </c>
      <c r="BN585" s="45">
        <f t="shared" ca="1" si="228"/>
        <v>0</v>
      </c>
      <c r="BO585" s="45">
        <f t="shared" ca="1" si="229"/>
        <v>0</v>
      </c>
      <c r="BP585" s="45">
        <f t="shared" ca="1" si="230"/>
        <v>0</v>
      </c>
      <c r="BQ585" s="45">
        <f t="shared" ca="1" si="231"/>
        <v>0</v>
      </c>
      <c r="BR585" s="29">
        <f t="shared" ca="1" si="232"/>
        <v>0</v>
      </c>
      <c r="CI585" s="125">
        <f t="shared" si="220"/>
        <v>0.46184677251043305</v>
      </c>
      <c r="CJ585">
        <f t="shared" si="213"/>
        <v>0</v>
      </c>
      <c r="CK585">
        <f t="shared" si="214"/>
        <v>0</v>
      </c>
      <c r="CL585">
        <f t="shared" si="215"/>
        <v>0</v>
      </c>
      <c r="CM585">
        <f t="shared" si="216"/>
        <v>0</v>
      </c>
      <c r="CN585">
        <f t="shared" si="217"/>
        <v>0</v>
      </c>
      <c r="CO585">
        <f t="shared" si="218"/>
        <v>1</v>
      </c>
      <c r="CP585">
        <f t="shared" si="219"/>
        <v>0</v>
      </c>
      <c r="CR585" t="e">
        <f ca="1">_xll.BDP($H585,CR$1)</f>
        <v>#NAME?</v>
      </c>
      <c r="CS585" t="e">
        <f ca="1">_xll.BDP($H585,CS$1)</f>
        <v>#NAME?</v>
      </c>
      <c r="CT585" s="121" t="e">
        <f ca="1">_xll.BDP($H585,CT$1)</f>
        <v>#NAME?</v>
      </c>
      <c r="CU585" s="122" t="e">
        <f ca="1">_xll.BDP($H585,CU$1)</f>
        <v>#NAME?</v>
      </c>
      <c r="CV585" s="122" t="e">
        <f ca="1">_xll.BDP($H585,CV$1)</f>
        <v>#NAME?</v>
      </c>
      <c r="CW585" s="122" t="e">
        <f ca="1">_xll.BDP($H585,CW$1)</f>
        <v>#NAME?</v>
      </c>
      <c r="CX585" s="34"/>
      <c r="CY585" s="34"/>
      <c r="CZ585" s="34"/>
      <c r="DA585" s="34"/>
      <c r="DB585" s="129"/>
      <c r="DC585" s="129"/>
      <c r="DD585" s="129"/>
      <c r="DE585" s="63"/>
      <c r="DF585" s="63"/>
      <c r="DH585" s="67"/>
      <c r="DI585" s="60"/>
      <c r="DJ585" s="60"/>
      <c r="DK585" s="60"/>
      <c r="DL585" s="67"/>
      <c r="DM585" s="60"/>
      <c r="DN585" s="67"/>
      <c r="DO585" s="60"/>
      <c r="DP585" s="63"/>
      <c r="DQ585" s="63"/>
      <c r="DR585" s="63"/>
      <c r="DS585" s="63"/>
      <c r="DT585" s="63"/>
      <c r="DU585" s="63"/>
      <c r="DV585" s="45"/>
      <c r="DW585" s="45"/>
      <c r="DX585" s="45"/>
      <c r="DY585" s="45"/>
      <c r="DZ585" s="45"/>
      <c r="EA585" s="45"/>
      <c r="EB585" s="29"/>
      <c r="EC585" s="45"/>
      <c r="ED585" s="29"/>
    </row>
    <row r="586" spans="1:134" hidden="1" x14ac:dyDescent="0.3">
      <c r="A586" t="str">
        <f t="shared" si="233"/>
        <v>14A</v>
      </c>
      <c r="B586">
        <v>14</v>
      </c>
      <c r="C586" s="31" t="s">
        <v>3295</v>
      </c>
      <c r="D586" s="31">
        <v>18</v>
      </c>
      <c r="E586" s="31">
        <v>9</v>
      </c>
      <c r="F586" s="33">
        <v>0.13</v>
      </c>
      <c r="G586" s="31" t="s">
        <v>2372</v>
      </c>
      <c r="H586" s="24" t="s">
        <v>358</v>
      </c>
      <c r="I586" s="24">
        <v>1542</v>
      </c>
      <c r="J586" s="25" t="str">
        <f t="shared" si="212"/>
        <v>1542ECL US Equity</v>
      </c>
      <c r="K586" s="25" t="s">
        <v>1045</v>
      </c>
      <c r="L586" s="25">
        <v>0.23433890235382648</v>
      </c>
      <c r="M586" s="25">
        <v>0.23367822982094921</v>
      </c>
      <c r="N586" s="25">
        <v>0.1236235258034365</v>
      </c>
      <c r="O586" s="25">
        <v>0.1143148567239346</v>
      </c>
      <c r="P586" s="26">
        <v>9.7440970886897205</v>
      </c>
      <c r="Q586" s="27">
        <v>7.9569046493254056</v>
      </c>
      <c r="R586" s="27">
        <v>15.98802146154806</v>
      </c>
      <c r="S586" s="25">
        <v>20.87240760023737</v>
      </c>
      <c r="T586" s="28">
        <v>19.255275659369318</v>
      </c>
      <c r="U586" s="25">
        <v>0.65562994245335249</v>
      </c>
      <c r="V586" s="28">
        <v>3.328573078255515</v>
      </c>
      <c r="W586" s="28">
        <v>0.34656377196903748</v>
      </c>
      <c r="X586" s="28">
        <v>3.0562387638280741E-2</v>
      </c>
      <c r="Y586" s="28">
        <v>1.0297259008505268</v>
      </c>
      <c r="Z586" s="28">
        <v>-4.5530098475600855</v>
      </c>
      <c r="AA586" s="28">
        <v>7673800000</v>
      </c>
      <c r="AB586" s="28">
        <v>15686500000</v>
      </c>
      <c r="AC586" s="28">
        <v>91000000</v>
      </c>
      <c r="AD586" s="30">
        <v>1816500000</v>
      </c>
      <c r="AE586" s="36">
        <v>5.0096339113680152E-2</v>
      </c>
      <c r="AF586" s="66" t="e">
        <f ca="1">_xll.BDP($H586,AF$1)/1000000</f>
        <v>#NAME?</v>
      </c>
      <c r="AG586" s="66" t="e">
        <f ca="1">_xll.BDP($H586,AG$1)</f>
        <v>#NAME?</v>
      </c>
      <c r="AH586" s="67" t="e">
        <f ca="1">_xll.BDP($H586,AH$1)</f>
        <v>#NAME?</v>
      </c>
      <c r="AI586" s="67" t="e">
        <f ca="1">_xll.BDP($H586,AI$1)</f>
        <v>#NAME?</v>
      </c>
      <c r="AJ586" s="67" t="e">
        <f ca="1">_xll.BDP($H586,AJ$1)</f>
        <v>#NAME?</v>
      </c>
      <c r="AK586" s="67" t="e">
        <f ca="1">_xll.BDP($H586,AK$1)</f>
        <v>#NAME?</v>
      </c>
      <c r="AL586" s="67" t="e">
        <f ca="1">_xll.BDP($H586,AL$1)</f>
        <v>#NAME?</v>
      </c>
      <c r="AM586" s="34" t="e">
        <f ca="1">_xll.BDP($H586,AM$1)</f>
        <v>#NAME?</v>
      </c>
      <c r="AN586" s="34" t="e">
        <f ca="1">_xll.BDP($H586,AN$1)</f>
        <v>#NAME?</v>
      </c>
      <c r="AO586" s="34" t="e">
        <f ca="1">_xll.BDP($H586,AO$1)</f>
        <v>#NAME?</v>
      </c>
      <c r="AP586" s="34" t="e">
        <f ca="1">_xll.BDP($H586,AP$1)</f>
        <v>#NAME?</v>
      </c>
      <c r="AQ586" s="129">
        <v>0.1164124</v>
      </c>
      <c r="AR586" s="129">
        <v>0.1073982</v>
      </c>
      <c r="AS586" s="129">
        <v>7.3534020000000005E-2</v>
      </c>
      <c r="AT586" s="63" t="s">
        <v>4107</v>
      </c>
      <c r="AU586" s="63" t="s">
        <v>3663</v>
      </c>
      <c r="AV586" t="str">
        <f t="shared" si="221"/>
        <v>10/12/1986</v>
      </c>
      <c r="AW586" s="67">
        <v>1.121930506752266</v>
      </c>
      <c r="AX586" s="60">
        <f t="shared" si="222"/>
        <v>1.121930506752266</v>
      </c>
      <c r="AY586" s="60">
        <f t="shared" si="223"/>
        <v>0.9339342269411447</v>
      </c>
      <c r="AZ586" s="60">
        <f t="shared" si="224"/>
        <v>2.0558647336934106</v>
      </c>
      <c r="BA586" s="67">
        <v>46.742938976847803</v>
      </c>
      <c r="BB586" s="60">
        <v>38.910458638539275</v>
      </c>
      <c r="BC586" s="67">
        <v>85.653397615387078</v>
      </c>
      <c r="BD586" s="60" t="e">
        <f ca="1">_xll.BDP($H586,BD$1)</f>
        <v>#NAME?</v>
      </c>
      <c r="BE586" s="60" t="e">
        <f t="shared" ca="1" si="225"/>
        <v>#NAME?</v>
      </c>
      <c r="BF586" s="63">
        <v>1417.15</v>
      </c>
      <c r="BG586" s="63">
        <v>1647.81</v>
      </c>
      <c r="BH586" s="63">
        <v>1852.933</v>
      </c>
      <c r="BI586" s="63">
        <v>1266.0910000000001</v>
      </c>
      <c r="BJ586" s="63">
        <v>1577.9190000000001</v>
      </c>
      <c r="BK586" s="63">
        <v>1805.692</v>
      </c>
      <c r="BL586" s="45">
        <f t="shared" ca="1" si="226"/>
        <v>0</v>
      </c>
      <c r="BM586" s="45">
        <f t="shared" ca="1" si="227"/>
        <v>0</v>
      </c>
      <c r="BN586" s="45">
        <f t="shared" ca="1" si="228"/>
        <v>0</v>
      </c>
      <c r="BO586" s="45">
        <f t="shared" ca="1" si="229"/>
        <v>0</v>
      </c>
      <c r="BP586" s="45">
        <f t="shared" ca="1" si="230"/>
        <v>0</v>
      </c>
      <c r="BQ586" s="45">
        <f t="shared" ca="1" si="231"/>
        <v>0</v>
      </c>
      <c r="BR586" s="29">
        <f t="shared" ca="1" si="232"/>
        <v>0</v>
      </c>
      <c r="CI586" s="125">
        <f t="shared" si="220"/>
        <v>0.23433890235382648</v>
      </c>
      <c r="CJ586">
        <f t="shared" si="213"/>
        <v>0</v>
      </c>
      <c r="CK586">
        <f t="shared" si="214"/>
        <v>0</v>
      </c>
      <c r="CL586">
        <f t="shared" si="215"/>
        <v>0</v>
      </c>
      <c r="CM586">
        <f t="shared" si="216"/>
        <v>1</v>
      </c>
      <c r="CN586">
        <f t="shared" si="217"/>
        <v>0</v>
      </c>
      <c r="CO586">
        <f t="shared" si="218"/>
        <v>0</v>
      </c>
      <c r="CP586">
        <f t="shared" si="219"/>
        <v>0</v>
      </c>
      <c r="CR586" t="e">
        <f ca="1">_xll.BDP($H586,CR$1)</f>
        <v>#NAME?</v>
      </c>
      <c r="CS586" t="e">
        <f ca="1">_xll.BDP($H586,CS$1)</f>
        <v>#NAME?</v>
      </c>
      <c r="CT586" s="121" t="e">
        <f ca="1">_xll.BDP($H586,CT$1)</f>
        <v>#NAME?</v>
      </c>
      <c r="CU586" s="122" t="e">
        <f ca="1">_xll.BDP($H586,CU$1)</f>
        <v>#NAME?</v>
      </c>
      <c r="CV586" s="122" t="e">
        <f ca="1">_xll.BDP($H586,CV$1)</f>
        <v>#NAME?</v>
      </c>
      <c r="CW586" s="122" t="e">
        <f ca="1">_xll.BDP($H586,CW$1)</f>
        <v>#NAME?</v>
      </c>
      <c r="CX586" s="34"/>
      <c r="CY586" s="34"/>
      <c r="CZ586" s="34"/>
      <c r="DA586" s="34"/>
      <c r="DB586" s="129"/>
      <c r="DC586" s="129"/>
      <c r="DD586" s="129"/>
      <c r="DE586" s="63"/>
      <c r="DF586" s="63"/>
      <c r="DH586" s="67"/>
      <c r="DI586" s="60"/>
      <c r="DJ586" s="60"/>
      <c r="DK586" s="60"/>
      <c r="DL586" s="67"/>
      <c r="DM586" s="60"/>
      <c r="DN586" s="67"/>
      <c r="DO586" s="60"/>
      <c r="DP586" s="63"/>
      <c r="DQ586" s="63"/>
      <c r="DR586" s="63"/>
      <c r="DS586" s="63"/>
      <c r="DT586" s="63"/>
      <c r="DU586" s="63"/>
      <c r="DV586" s="45"/>
      <c r="DW586" s="45"/>
      <c r="DX586" s="45"/>
      <c r="DY586" s="45"/>
      <c r="DZ586" s="45"/>
      <c r="EA586" s="45"/>
      <c r="EB586" s="29"/>
      <c r="EC586" s="45"/>
      <c r="ED586" s="29"/>
    </row>
    <row r="587" spans="1:134" hidden="1" x14ac:dyDescent="0.3">
      <c r="A587" t="str">
        <f t="shared" si="233"/>
        <v>14A</v>
      </c>
      <c r="B587">
        <v>14</v>
      </c>
      <c r="C587" s="31" t="s">
        <v>3295</v>
      </c>
      <c r="D587" s="31">
        <v>19</v>
      </c>
      <c r="E587" s="31">
        <v>9</v>
      </c>
      <c r="F587" s="33">
        <v>0.13</v>
      </c>
      <c r="G587" s="31" t="s">
        <v>2864</v>
      </c>
      <c r="H587" s="24" t="s">
        <v>2205</v>
      </c>
      <c r="I587" s="24">
        <v>1543</v>
      </c>
      <c r="J587" s="25" t="str">
        <f t="shared" si="212"/>
        <v>1543DEMANT DC Equity</v>
      </c>
      <c r="K587" s="25" t="s">
        <v>2206</v>
      </c>
      <c r="L587" s="25">
        <v>0.27415432424603248</v>
      </c>
      <c r="M587" s="25">
        <v>0.2812159709618875</v>
      </c>
      <c r="N587" s="25">
        <v>0.13365449435814356</v>
      </c>
      <c r="O587" s="25">
        <v>0.13768437888750668</v>
      </c>
      <c r="P587" s="26">
        <v>14.186843254926307</v>
      </c>
      <c r="Q587" s="27">
        <v>11.031518704548093</v>
      </c>
      <c r="R587" s="27">
        <v>25.178377070988027</v>
      </c>
      <c r="S587" s="25">
        <v>19.710958170000204</v>
      </c>
      <c r="T587" s="28">
        <v>21.695001268713526</v>
      </c>
      <c r="U587" s="25">
        <v>0.75921389297185471</v>
      </c>
      <c r="V587" s="28">
        <v>3.2729406242666039</v>
      </c>
      <c r="W587" s="28">
        <v>0.28676692232977191</v>
      </c>
      <c r="X587" s="28">
        <v>1.2934465375431149E-2</v>
      </c>
      <c r="Y587" s="28">
        <v>8.704000947125655</v>
      </c>
      <c r="Z587" s="28">
        <v>6.1411534780657195</v>
      </c>
      <c r="AA587" s="28">
        <v>11020000000</v>
      </c>
      <c r="AB587" s="28">
        <v>22508000000</v>
      </c>
      <c r="AC587" s="28">
        <v>32000000</v>
      </c>
      <c r="AD587" s="30">
        <v>2622000000</v>
      </c>
      <c r="AE587" s="36">
        <v>1.2204424103737605E-2</v>
      </c>
      <c r="AF587" s="66" t="e">
        <f ca="1">_xll.BDP($H587,AF$1)/1000000</f>
        <v>#NAME?</v>
      </c>
      <c r="AG587" s="66" t="e">
        <f ca="1">_xll.BDP($H587,AG$1)</f>
        <v>#NAME?</v>
      </c>
      <c r="AH587" s="67" t="e">
        <f ca="1">_xll.BDP($H587,AH$1)</f>
        <v>#NAME?</v>
      </c>
      <c r="AI587" s="67" t="e">
        <f ca="1">_xll.BDP($H587,AI$1)</f>
        <v>#NAME?</v>
      </c>
      <c r="AJ587" s="67" t="e">
        <f ca="1">_xll.BDP($H587,AJ$1)</f>
        <v>#NAME?</v>
      </c>
      <c r="AK587" s="67" t="e">
        <f ca="1">_xll.BDP($H587,AK$1)</f>
        <v>#NAME?</v>
      </c>
      <c r="AL587" s="67" t="e">
        <f ca="1">_xll.BDP($H587,AL$1)</f>
        <v>#NAME?</v>
      </c>
      <c r="AM587" s="34" t="e">
        <f ca="1">_xll.BDP($H587,AM$1)</f>
        <v>#NAME?</v>
      </c>
      <c r="AN587" s="34" t="e">
        <f ca="1">_xll.BDP($H587,AN$1)</f>
        <v>#NAME?</v>
      </c>
      <c r="AO587" s="34" t="e">
        <f ca="1">_xll.BDP($H587,AO$1)</f>
        <v>#NAME?</v>
      </c>
      <c r="AP587" s="34" t="e">
        <f ca="1">_xll.BDP($H587,AP$1)</f>
        <v>#NAME?</v>
      </c>
      <c r="AQ587" s="129">
        <v>0.1158</v>
      </c>
      <c r="AR587" s="129">
        <v>0.1096424</v>
      </c>
      <c r="AS587" s="129">
        <v>9.6942609999999999E-2</v>
      </c>
      <c r="AT587" s="63" t="s">
        <v>3998</v>
      </c>
      <c r="AU587" s="63" t="s">
        <v>3664</v>
      </c>
      <c r="AV587" t="str">
        <f t="shared" si="221"/>
        <v>11/05/1995</v>
      </c>
      <c r="AW587" s="67" t="s">
        <v>3317</v>
      </c>
      <c r="AX587" s="60">
        <f t="shared" si="222"/>
        <v>0</v>
      </c>
      <c r="AY587" s="60">
        <f t="shared" ca="1" si="223"/>
        <v>0</v>
      </c>
      <c r="AZ587" s="60">
        <f t="shared" ca="1" si="224"/>
        <v>0</v>
      </c>
      <c r="BA587" s="67">
        <v>0</v>
      </c>
      <c r="BB587" s="60">
        <v>80.527983474257297</v>
      </c>
      <c r="BC587" s="67">
        <v>80.527983474257297</v>
      </c>
      <c r="BD587" s="60" t="e">
        <f ca="1">_xll.BDP($H587,BD$1)</f>
        <v>#NAME?</v>
      </c>
      <c r="BE587" s="60" t="e">
        <f t="shared" ca="1" si="225"/>
        <v>#NAME?</v>
      </c>
      <c r="BF587" s="63">
        <v>2519.4740000000002</v>
      </c>
      <c r="BG587" s="63">
        <v>2864.5259999999998</v>
      </c>
      <c r="BH587" s="63">
        <v>3204.056</v>
      </c>
      <c r="BI587" s="63">
        <v>2483.721</v>
      </c>
      <c r="BJ587" s="63">
        <v>2806.6</v>
      </c>
      <c r="BK587" s="63">
        <v>3096.3240000000001</v>
      </c>
      <c r="BL587" s="45">
        <f t="shared" ca="1" si="226"/>
        <v>0</v>
      </c>
      <c r="BM587" s="45">
        <f t="shared" ca="1" si="227"/>
        <v>0</v>
      </c>
      <c r="BN587" s="45">
        <f t="shared" ca="1" si="228"/>
        <v>0</v>
      </c>
      <c r="BO587" s="45">
        <f t="shared" ca="1" si="229"/>
        <v>0</v>
      </c>
      <c r="BP587" s="45">
        <f t="shared" ca="1" si="230"/>
        <v>0</v>
      </c>
      <c r="BQ587" s="45">
        <f t="shared" ca="1" si="231"/>
        <v>0</v>
      </c>
      <c r="BR587" s="29">
        <f t="shared" ca="1" si="232"/>
        <v>0</v>
      </c>
      <c r="CI587" s="125">
        <f t="shared" si="220"/>
        <v>0.27415432424603248</v>
      </c>
      <c r="CJ587">
        <f t="shared" si="213"/>
        <v>0</v>
      </c>
      <c r="CK587">
        <f t="shared" si="214"/>
        <v>0</v>
      </c>
      <c r="CL587">
        <f t="shared" si="215"/>
        <v>0</v>
      </c>
      <c r="CM587">
        <f t="shared" si="216"/>
        <v>1</v>
      </c>
      <c r="CN587">
        <f t="shared" si="217"/>
        <v>0</v>
      </c>
      <c r="CO587">
        <f t="shared" si="218"/>
        <v>0</v>
      </c>
      <c r="CP587">
        <f t="shared" si="219"/>
        <v>0</v>
      </c>
      <c r="CR587" t="e">
        <f ca="1">_xll.BDP($H587,CR$1)</f>
        <v>#NAME?</v>
      </c>
      <c r="CS587" t="e">
        <f ca="1">_xll.BDP($H587,CS$1)</f>
        <v>#NAME?</v>
      </c>
      <c r="CT587" s="121" t="e">
        <f ca="1">_xll.BDP($H587,CT$1)</f>
        <v>#NAME?</v>
      </c>
      <c r="CU587" s="122" t="e">
        <f ca="1">_xll.BDP($H587,CU$1)</f>
        <v>#NAME?</v>
      </c>
      <c r="CV587" s="122" t="e">
        <f ca="1">_xll.BDP($H587,CV$1)</f>
        <v>#NAME?</v>
      </c>
      <c r="CW587" s="122" t="e">
        <f ca="1">_xll.BDP($H587,CW$1)</f>
        <v>#NAME?</v>
      </c>
      <c r="CX587" s="34"/>
      <c r="CY587" s="34"/>
      <c r="CZ587" s="34"/>
      <c r="DA587" s="34"/>
      <c r="DB587" s="129"/>
      <c r="DC587" s="129"/>
      <c r="DD587" s="129"/>
      <c r="DE587" s="63"/>
      <c r="DF587" s="63"/>
      <c r="DH587" s="67"/>
      <c r="DI587" s="60"/>
      <c r="DJ587" s="60"/>
      <c r="DK587" s="60"/>
      <c r="DL587" s="67"/>
      <c r="DM587" s="60"/>
      <c r="DN587" s="67"/>
      <c r="DO587" s="60"/>
      <c r="DP587" s="63"/>
      <c r="DQ587" s="63"/>
      <c r="DR587" s="63"/>
      <c r="DS587" s="63"/>
      <c r="DT587" s="63"/>
      <c r="DU587" s="63"/>
      <c r="DV587" s="45"/>
      <c r="DW587" s="45"/>
      <c r="DX587" s="45"/>
      <c r="DY587" s="45"/>
      <c r="DZ587" s="45"/>
      <c r="EA587" s="45"/>
      <c r="EB587" s="29"/>
      <c r="EC587" s="45"/>
      <c r="ED587" s="29"/>
    </row>
    <row r="588" spans="1:134" hidden="1" x14ac:dyDescent="0.3">
      <c r="A588" t="str">
        <f t="shared" si="233"/>
        <v>14A</v>
      </c>
      <c r="B588">
        <v>14</v>
      </c>
      <c r="C588" s="31" t="s">
        <v>3295</v>
      </c>
      <c r="D588" s="31">
        <v>19</v>
      </c>
      <c r="E588" s="31">
        <v>6</v>
      </c>
      <c r="F588" s="33">
        <v>0.2</v>
      </c>
      <c r="G588" s="31" t="s">
        <v>2536</v>
      </c>
      <c r="H588" s="24" t="s">
        <v>1246</v>
      </c>
      <c r="I588" s="24">
        <v>1544</v>
      </c>
      <c r="J588" s="25" t="str">
        <f t="shared" si="212"/>
        <v>1544DMP AU Equity</v>
      </c>
      <c r="K588" s="25" t="s">
        <v>1247</v>
      </c>
      <c r="L588" s="25">
        <v>0.30855827567442773</v>
      </c>
      <c r="M588" s="25">
        <v>0.17741251025546723</v>
      </c>
      <c r="N588" s="25">
        <v>0.17498108028203577</v>
      </c>
      <c r="O588" s="25">
        <v>0.12840184757243064</v>
      </c>
      <c r="P588" s="26">
        <v>9.8277945852987347</v>
      </c>
      <c r="Q588" s="27">
        <v>6.8321007693741036</v>
      </c>
      <c r="R588" s="27">
        <v>26.32317965425165</v>
      </c>
      <c r="S588" s="25">
        <v>17.994917271916467</v>
      </c>
      <c r="T588" s="28">
        <v>15.731334502936267</v>
      </c>
      <c r="U588" s="25">
        <v>0.61179087502503893</v>
      </c>
      <c r="V588" s="28">
        <v>4.2485500181884319</v>
      </c>
      <c r="W588" s="28">
        <v>0.20449582613184966</v>
      </c>
      <c r="X588" s="28">
        <v>1.3275473081763045E-2</v>
      </c>
      <c r="Y588" s="28">
        <v>15.807793409448738</v>
      </c>
      <c r="Z588" s="28">
        <v>4.1946306584269566</v>
      </c>
      <c r="AA588" s="28">
        <v>1272492000</v>
      </c>
      <c r="AB588" s="28">
        <v>1758199000</v>
      </c>
      <c r="AC588" s="28">
        <v>-1651000</v>
      </c>
      <c r="AD588" s="30">
        <v>206435000</v>
      </c>
      <c r="AE588" s="36">
        <v>-7.9976748128950999E-3</v>
      </c>
      <c r="AF588" s="66" t="e">
        <f ca="1">_xll.BDP($H588,AF$1)/1000000</f>
        <v>#NAME?</v>
      </c>
      <c r="AG588" s="66" t="e">
        <f ca="1">_xll.BDP($H588,AG$1)</f>
        <v>#NAME?</v>
      </c>
      <c r="AH588" s="67" t="e">
        <f ca="1">_xll.BDP($H588,AH$1)</f>
        <v>#NAME?</v>
      </c>
      <c r="AI588" s="67" t="e">
        <f ca="1">_xll.BDP($H588,AI$1)</f>
        <v>#NAME?</v>
      </c>
      <c r="AJ588" s="67" t="e">
        <f ca="1">_xll.BDP($H588,AJ$1)</f>
        <v>#NAME?</v>
      </c>
      <c r="AK588" s="67" t="e">
        <f ca="1">_xll.BDP($H588,AK$1)</f>
        <v>#NAME?</v>
      </c>
      <c r="AL588" s="67" t="e">
        <f ca="1">_xll.BDP($H588,AL$1)</f>
        <v>#NAME?</v>
      </c>
      <c r="AM588" s="34" t="e">
        <f ca="1">_xll.BDP($H588,AM$1)</f>
        <v>#NAME?</v>
      </c>
      <c r="AN588" s="34" t="e">
        <f ca="1">_xll.BDP($H588,AN$1)</f>
        <v>#NAME?</v>
      </c>
      <c r="AO588" s="34" t="e">
        <f ca="1">_xll.BDP($H588,AO$1)</f>
        <v>#NAME?</v>
      </c>
      <c r="AP588" s="34" t="e">
        <f ca="1">_xll.BDP($H588,AP$1)</f>
        <v>#NAME?</v>
      </c>
      <c r="AQ588" s="129" t="e">
        <v>#VALUE!</v>
      </c>
      <c r="AR588" s="129">
        <v>0.18685079999999998</v>
      </c>
      <c r="AS588" s="129">
        <v>2.7189610000000003E-2</v>
      </c>
      <c r="AT588" s="63" t="s">
        <v>3665</v>
      </c>
      <c r="AU588" s="63" t="s">
        <v>3665</v>
      </c>
      <c r="AV588" t="str">
        <f t="shared" si="221"/>
        <v>16/05/2005</v>
      </c>
      <c r="AW588" s="67">
        <v>3.5555387653904287</v>
      </c>
      <c r="AX588" s="60">
        <f t="shared" si="222"/>
        <v>3.5555387653904287</v>
      </c>
      <c r="AY588" s="60">
        <f t="shared" si="223"/>
        <v>-3.3755530185166305E-2</v>
      </c>
      <c r="AZ588" s="60">
        <f t="shared" si="224"/>
        <v>3.5217832352052625</v>
      </c>
      <c r="BA588" s="67">
        <v>95.263111626843866</v>
      </c>
      <c r="BB588" s="60">
        <v>-0.90440775708985655</v>
      </c>
      <c r="BC588" s="67">
        <v>94.358703869754009</v>
      </c>
      <c r="BD588" s="60" t="e">
        <f ca="1">_xll.BDP($H588,BD$1)</f>
        <v>#NAME?</v>
      </c>
      <c r="BE588" s="60" t="e">
        <f t="shared" ca="1" si="225"/>
        <v>#NAME?</v>
      </c>
      <c r="BF588" s="63">
        <v>127.8</v>
      </c>
      <c r="BG588" s="63">
        <v>158.20000000000002</v>
      </c>
      <c r="BH588" s="63">
        <v>198.93299999999999</v>
      </c>
      <c r="BI588" s="63">
        <v>60.808</v>
      </c>
      <c r="BJ588" s="63">
        <v>148.029</v>
      </c>
      <c r="BK588" s="63">
        <v>166.40299999999999</v>
      </c>
      <c r="BL588" s="45">
        <f t="shared" ca="1" si="226"/>
        <v>0</v>
      </c>
      <c r="BM588" s="45">
        <f t="shared" ca="1" si="227"/>
        <v>0</v>
      </c>
      <c r="BN588" s="45">
        <f t="shared" ca="1" si="228"/>
        <v>0</v>
      </c>
      <c r="BO588" s="45">
        <f t="shared" ca="1" si="229"/>
        <v>0</v>
      </c>
      <c r="BP588" s="45">
        <f t="shared" ca="1" si="230"/>
        <v>0</v>
      </c>
      <c r="BQ588" s="45">
        <f t="shared" ca="1" si="231"/>
        <v>0</v>
      </c>
      <c r="BR588" s="29">
        <f t="shared" ca="1" si="232"/>
        <v>0</v>
      </c>
      <c r="CI588" s="125">
        <f t="shared" si="220"/>
        <v>0.30855827567442773</v>
      </c>
      <c r="CJ588">
        <f t="shared" si="213"/>
        <v>0</v>
      </c>
      <c r="CK588">
        <f t="shared" si="214"/>
        <v>0</v>
      </c>
      <c r="CL588">
        <f t="shared" si="215"/>
        <v>0</v>
      </c>
      <c r="CM588">
        <f t="shared" si="216"/>
        <v>0</v>
      </c>
      <c r="CN588">
        <f t="shared" si="217"/>
        <v>1</v>
      </c>
      <c r="CO588">
        <f t="shared" si="218"/>
        <v>0</v>
      </c>
      <c r="CP588">
        <f t="shared" si="219"/>
        <v>0</v>
      </c>
      <c r="CR588" t="e">
        <f ca="1">_xll.BDP($H588,CR$1)</f>
        <v>#NAME?</v>
      </c>
      <c r="CS588" t="e">
        <f ca="1">_xll.BDP($H588,CS$1)</f>
        <v>#NAME?</v>
      </c>
      <c r="CT588" s="121" t="e">
        <f ca="1">_xll.BDP($H588,CT$1)</f>
        <v>#NAME?</v>
      </c>
      <c r="CU588" s="122" t="e">
        <f ca="1">_xll.BDP($H588,CU$1)</f>
        <v>#NAME?</v>
      </c>
      <c r="CV588" s="122" t="e">
        <f ca="1">_xll.BDP($H588,CV$1)</f>
        <v>#NAME?</v>
      </c>
      <c r="CW588" s="122" t="e">
        <f ca="1">_xll.BDP($H588,CW$1)</f>
        <v>#NAME?</v>
      </c>
      <c r="CX588" s="34"/>
      <c r="CY588" s="34"/>
      <c r="CZ588" s="34"/>
      <c r="DA588" s="34"/>
      <c r="DB588" s="129"/>
      <c r="DC588" s="129"/>
      <c r="DD588" s="129"/>
      <c r="DE588" s="63"/>
      <c r="DF588" s="63"/>
      <c r="DH588" s="67"/>
      <c r="DI588" s="60"/>
      <c r="DJ588" s="60"/>
      <c r="DK588" s="60"/>
      <c r="DL588" s="67"/>
      <c r="DM588" s="60"/>
      <c r="DN588" s="67"/>
      <c r="DO588" s="60"/>
      <c r="DP588" s="63"/>
      <c r="DQ588" s="63"/>
      <c r="DR588" s="63"/>
      <c r="DS588" s="63"/>
      <c r="DT588" s="63"/>
      <c r="DU588" s="63"/>
      <c r="DV588" s="45"/>
      <c r="DW588" s="45"/>
      <c r="DX588" s="45"/>
      <c r="DY588" s="45"/>
      <c r="DZ588" s="45"/>
      <c r="EA588" s="45"/>
      <c r="EB588" s="29"/>
      <c r="EC588" s="45"/>
      <c r="ED588" s="29"/>
    </row>
    <row r="589" spans="1:134" hidden="1" x14ac:dyDescent="0.3">
      <c r="A589" t="str">
        <f t="shared" si="233"/>
        <v>14A</v>
      </c>
      <c r="B589">
        <v>14</v>
      </c>
      <c r="C589" s="31" t="s">
        <v>3295</v>
      </c>
      <c r="D589" s="31">
        <v>19</v>
      </c>
      <c r="E589" s="31">
        <v>10</v>
      </c>
      <c r="F589" s="33">
        <v>0.14000000000000001</v>
      </c>
      <c r="G589" s="31" t="s">
        <v>2591</v>
      </c>
      <c r="H589" s="24" t="s">
        <v>417</v>
      </c>
      <c r="I589" s="24">
        <v>1545</v>
      </c>
      <c r="J589" s="25" t="str">
        <f t="shared" si="212"/>
        <v>1545WEX US Equity</v>
      </c>
      <c r="K589" s="25" t="s">
        <v>1113</v>
      </c>
      <c r="L589" s="25">
        <v>6.2781474345733848E-2</v>
      </c>
      <c r="M589" s="25">
        <v>-1.0396899614020774</v>
      </c>
      <c r="N589" s="25">
        <v>0.14150513508023438</v>
      </c>
      <c r="O589" s="25">
        <v>0.31681591012211524</v>
      </c>
      <c r="P589" s="26">
        <v>10.063551398870702</v>
      </c>
      <c r="Q589" s="27">
        <v>6.476042440724088</v>
      </c>
      <c r="R589" s="27">
        <v>8.1555206494391079</v>
      </c>
      <c r="S589" s="25">
        <v>38.559026799426896</v>
      </c>
      <c r="T589" s="28">
        <v>40.246737837006499</v>
      </c>
      <c r="U589" s="25">
        <v>-5.2722618833363301E-2</v>
      </c>
      <c r="V589" s="28">
        <v>-0.68830931495405145</v>
      </c>
      <c r="W589" s="28">
        <v>0.13125329017152107</v>
      </c>
      <c r="X589" s="28">
        <v>4.7712290789608792E-2</v>
      </c>
      <c r="Y589" s="28">
        <v>14.294225881125646</v>
      </c>
      <c r="Z589" s="28">
        <v>-4.6379822917786973</v>
      </c>
      <c r="AA589" s="28">
        <v>-637340000</v>
      </c>
      <c r="AB589" s="28">
        <v>2091549000</v>
      </c>
      <c r="AC589" s="28">
        <v>101057000</v>
      </c>
      <c r="AD589" s="30">
        <v>867555000</v>
      </c>
      <c r="AE589" s="36">
        <v>0.11648483381457084</v>
      </c>
      <c r="AF589" s="66" t="e">
        <f ca="1">_xll.BDP($H589,AF$1)/1000000</f>
        <v>#NAME?</v>
      </c>
      <c r="AG589" s="66" t="e">
        <f ca="1">_xll.BDP($H589,AG$1)</f>
        <v>#NAME?</v>
      </c>
      <c r="AH589" s="67" t="e">
        <f ca="1">_xll.BDP($H589,AH$1)</f>
        <v>#NAME?</v>
      </c>
      <c r="AI589" s="67" t="e">
        <f ca="1">_xll.BDP($H589,AI$1)</f>
        <v>#NAME?</v>
      </c>
      <c r="AJ589" s="67" t="e">
        <f ca="1">_xll.BDP($H589,AJ$1)</f>
        <v>#NAME?</v>
      </c>
      <c r="AK589" s="67" t="e">
        <f ca="1">_xll.BDP($H589,AK$1)</f>
        <v>#NAME?</v>
      </c>
      <c r="AL589" s="67" t="e">
        <f ca="1">_xll.BDP($H589,AL$1)</f>
        <v>#NAME?</v>
      </c>
      <c r="AM589" s="34" t="e">
        <f ca="1">_xll.BDP($H589,AM$1)</f>
        <v>#NAME?</v>
      </c>
      <c r="AN589" s="34" t="e">
        <f ca="1">_xll.BDP($H589,AN$1)</f>
        <v>#NAME?</v>
      </c>
      <c r="AO589" s="34" t="e">
        <f ca="1">_xll.BDP($H589,AO$1)</f>
        <v>#NAME?</v>
      </c>
      <c r="AP589" s="34" t="e">
        <f ca="1">_xll.BDP($H589,AP$1)</f>
        <v>#NAME?</v>
      </c>
      <c r="AQ589" s="129" t="e">
        <v>#VALUE!</v>
      </c>
      <c r="AR589" s="129">
        <v>8.7638940000000012E-2</v>
      </c>
      <c r="AS589" s="129">
        <v>4.7301250000000003E-2</v>
      </c>
      <c r="AT589" s="63" t="s">
        <v>3666</v>
      </c>
      <c r="AU589" s="63" t="s">
        <v>3666</v>
      </c>
      <c r="AV589" t="str">
        <f t="shared" si="221"/>
        <v>16/02/2005</v>
      </c>
      <c r="AW589" s="67" t="s">
        <v>3317</v>
      </c>
      <c r="AX589" s="60">
        <f t="shared" si="222"/>
        <v>0</v>
      </c>
      <c r="AY589" s="60">
        <f t="shared" ca="1" si="223"/>
        <v>0</v>
      </c>
      <c r="AZ589" s="60">
        <f t="shared" ca="1" si="224"/>
        <v>0</v>
      </c>
      <c r="BA589" s="67">
        <v>0</v>
      </c>
      <c r="BB589" s="60">
        <v>24.114572888548807</v>
      </c>
      <c r="BC589" s="67">
        <v>24.114572888548807</v>
      </c>
      <c r="BD589" s="60" t="e">
        <f ca="1">_xll.BDP($H589,BD$1)</f>
        <v>#NAME?</v>
      </c>
      <c r="BE589" s="60" t="e">
        <f t="shared" ca="1" si="225"/>
        <v>#NAME?</v>
      </c>
      <c r="BF589" s="63">
        <v>623.93799999999999</v>
      </c>
      <c r="BG589" s="63">
        <v>707.875</v>
      </c>
      <c r="BH589" s="63">
        <v>810.375</v>
      </c>
      <c r="BI589" s="63">
        <v>590.77800000000002</v>
      </c>
      <c r="BJ589" s="63">
        <v>692.48400000000004</v>
      </c>
      <c r="BK589" s="63">
        <v>773.39499999999998</v>
      </c>
      <c r="BL589" s="45">
        <f t="shared" ca="1" si="226"/>
        <v>0</v>
      </c>
      <c r="BM589" s="45">
        <f t="shared" ca="1" si="227"/>
        <v>0</v>
      </c>
      <c r="BN589" s="45">
        <f t="shared" ca="1" si="228"/>
        <v>0</v>
      </c>
      <c r="BO589" s="45">
        <f t="shared" ca="1" si="229"/>
        <v>0</v>
      </c>
      <c r="BP589" s="45">
        <f t="shared" ca="1" si="230"/>
        <v>0</v>
      </c>
      <c r="BQ589" s="45">
        <f t="shared" ca="1" si="231"/>
        <v>0</v>
      </c>
      <c r="BR589" s="29">
        <f t="shared" ca="1" si="232"/>
        <v>0</v>
      </c>
      <c r="CI589" s="125">
        <f t="shared" si="220"/>
        <v>6.2781474345733848E-2</v>
      </c>
      <c r="CJ589">
        <f t="shared" si="213"/>
        <v>0</v>
      </c>
      <c r="CK589">
        <f t="shared" si="214"/>
        <v>1</v>
      </c>
      <c r="CL589">
        <f t="shared" si="215"/>
        <v>0</v>
      </c>
      <c r="CM589">
        <f t="shared" si="216"/>
        <v>0</v>
      </c>
      <c r="CN589">
        <f t="shared" si="217"/>
        <v>0</v>
      </c>
      <c r="CO589">
        <f t="shared" si="218"/>
        <v>0</v>
      </c>
      <c r="CP589">
        <f t="shared" si="219"/>
        <v>0</v>
      </c>
      <c r="CR589" t="e">
        <f ca="1">_xll.BDP($H589,CR$1)</f>
        <v>#NAME?</v>
      </c>
      <c r="CS589" t="e">
        <f ca="1">_xll.BDP($H589,CS$1)</f>
        <v>#NAME?</v>
      </c>
      <c r="CT589" s="121" t="e">
        <f ca="1">_xll.BDP($H589,CT$1)</f>
        <v>#NAME?</v>
      </c>
      <c r="CU589" s="122" t="e">
        <f ca="1">_xll.BDP($H589,CU$1)</f>
        <v>#NAME?</v>
      </c>
      <c r="CV589" s="122" t="e">
        <f ca="1">_xll.BDP($H589,CV$1)</f>
        <v>#NAME?</v>
      </c>
      <c r="CW589" s="122" t="e">
        <f ca="1">_xll.BDP($H589,CW$1)</f>
        <v>#NAME?</v>
      </c>
      <c r="CX589" s="34"/>
      <c r="CY589" s="34"/>
      <c r="CZ589" s="34"/>
      <c r="DA589" s="34"/>
      <c r="DB589" s="129"/>
      <c r="DC589" s="129"/>
      <c r="DD589" s="129"/>
      <c r="DE589" s="63"/>
      <c r="DF589" s="63"/>
      <c r="DH589" s="67"/>
      <c r="DI589" s="60"/>
      <c r="DJ589" s="60"/>
      <c r="DK589" s="60"/>
      <c r="DL589" s="67"/>
      <c r="DM589" s="60"/>
      <c r="DN589" s="67"/>
      <c r="DO589" s="60"/>
      <c r="DP589" s="63"/>
      <c r="DQ589" s="63"/>
      <c r="DR589" s="63"/>
      <c r="DS589" s="63"/>
      <c r="DT589" s="63"/>
      <c r="DU589" s="63"/>
      <c r="DV589" s="45"/>
      <c r="DW589" s="45"/>
      <c r="DX589" s="45"/>
      <c r="DY589" s="45"/>
      <c r="DZ589" s="45"/>
      <c r="EA589" s="45"/>
      <c r="EB589" s="29"/>
      <c r="EC589" s="45"/>
      <c r="ED589" s="29"/>
    </row>
    <row r="590" spans="1:134" hidden="1" x14ac:dyDescent="0.3">
      <c r="A590" t="str">
        <f t="shared" si="233"/>
        <v>14A</v>
      </c>
      <c r="B590">
        <v>14</v>
      </c>
      <c r="C590" s="31" t="s">
        <v>3295</v>
      </c>
      <c r="D590" s="31">
        <v>20</v>
      </c>
      <c r="E590" s="31">
        <v>2</v>
      </c>
      <c r="F590" s="33">
        <v>0.16</v>
      </c>
      <c r="G590" s="31" t="s">
        <v>3045</v>
      </c>
      <c r="H590" s="24" t="s">
        <v>2692</v>
      </c>
      <c r="I590" s="24">
        <v>1546</v>
      </c>
      <c r="J590" s="25" t="str">
        <f t="shared" si="212"/>
        <v>1546MYCR SS Equity</v>
      </c>
      <c r="K590" s="25" t="s">
        <v>3311</v>
      </c>
      <c r="L590" s="25">
        <v>0.92603873191326846</v>
      </c>
      <c r="M590" s="25">
        <v>0.50736497545008186</v>
      </c>
      <c r="N590" s="25">
        <v>0.42883634920496849</v>
      </c>
      <c r="O590" s="25">
        <v>0.25141930251419303</v>
      </c>
      <c r="P590" s="26">
        <v>9.0516286284068244</v>
      </c>
      <c r="Q590" s="27">
        <v>7.4788669104697947</v>
      </c>
      <c r="R590" s="27">
        <v>8.0351906158357771</v>
      </c>
      <c r="S590" s="25">
        <v>29.125689612618849</v>
      </c>
      <c r="T590" s="28">
        <v>23.109982418441103</v>
      </c>
      <c r="U590" s="25">
        <v>-0.24189353216577075</v>
      </c>
      <c r="V590" s="28">
        <v>-1.1297833569548492</v>
      </c>
      <c r="W590" s="28">
        <v>1.1806629110441504</v>
      </c>
      <c r="X590" s="28" t="e">
        <v>#N/A</v>
      </c>
      <c r="Y590" s="28">
        <v>12.420535102282969</v>
      </c>
      <c r="Z590" s="28">
        <v>3.0576277045707201</v>
      </c>
      <c r="AA590" s="28">
        <v>1833000000</v>
      </c>
      <c r="AB590" s="28">
        <v>3699000000</v>
      </c>
      <c r="AC590" s="28" t="e">
        <v>#N/A</v>
      </c>
      <c r="AD590" s="30">
        <v>1439000000</v>
      </c>
      <c r="AE590" s="36">
        <v>0</v>
      </c>
      <c r="AF590" s="66" t="e">
        <f ca="1">_xll.BDP($H590,AF$1)/1000000</f>
        <v>#NAME?</v>
      </c>
      <c r="AG590" s="66" t="e">
        <f ca="1">_xll.BDP($H590,AG$1)</f>
        <v>#NAME?</v>
      </c>
      <c r="AH590" s="67" t="e">
        <f ca="1">_xll.BDP($H590,AH$1)</f>
        <v>#NAME?</v>
      </c>
      <c r="AI590" s="67" t="e">
        <f ca="1">_xll.BDP($H590,AI$1)</f>
        <v>#NAME?</v>
      </c>
      <c r="AJ590" s="67" t="e">
        <f ca="1">_xll.BDP($H590,AJ$1)</f>
        <v>#NAME?</v>
      </c>
      <c r="AK590" s="67" t="e">
        <f ca="1">_xll.BDP($H590,AK$1)</f>
        <v>#NAME?</v>
      </c>
      <c r="AL590" s="67" t="e">
        <f ca="1">_xll.BDP($H590,AL$1)</f>
        <v>#NAME?</v>
      </c>
      <c r="AM590" s="34" t="e">
        <f ca="1">_xll.BDP($H590,AM$1)</f>
        <v>#NAME?</v>
      </c>
      <c r="AN590" s="34" t="e">
        <f ca="1">_xll.BDP($H590,AN$1)</f>
        <v>#NAME?</v>
      </c>
      <c r="AO590" s="34" t="e">
        <f ca="1">_xll.BDP($H590,AO$1)</f>
        <v>#NAME?</v>
      </c>
      <c r="AP590" s="34" t="e">
        <f ca="1">_xll.BDP($H590,AP$1)</f>
        <v>#NAME?</v>
      </c>
      <c r="AQ590" s="129">
        <v>0.14861250000000001</v>
      </c>
      <c r="AR590" s="129">
        <v>0.41739220000000005</v>
      </c>
      <c r="AS590" s="129">
        <v>0.25603390000000004</v>
      </c>
      <c r="AT590" s="63" t="s">
        <v>3667</v>
      </c>
      <c r="AU590" s="63" t="s">
        <v>3667</v>
      </c>
      <c r="AV590" t="str">
        <f t="shared" si="221"/>
        <v>09/03/2000</v>
      </c>
      <c r="AW590" s="67">
        <v>1.5473032714412025</v>
      </c>
      <c r="AX590" s="60">
        <f t="shared" si="222"/>
        <v>1.5473032714412025</v>
      </c>
      <c r="AY590" s="60">
        <f t="shared" si="223"/>
        <v>0</v>
      </c>
      <c r="AZ590" s="60">
        <f t="shared" si="224"/>
        <v>1.5473032714412025</v>
      </c>
      <c r="BA590" s="67">
        <v>43.985973775272363</v>
      </c>
      <c r="BB590" s="60">
        <v>0</v>
      </c>
      <c r="BC590" s="67">
        <v>43.985973775272363</v>
      </c>
      <c r="BD590" s="60" t="e">
        <f ca="1">_xll.BDP($H590,BD$1)</f>
        <v>#NAME?</v>
      </c>
      <c r="BE590" s="60" t="e">
        <f t="shared" ca="1" si="225"/>
        <v>#NAME?</v>
      </c>
      <c r="BF590" s="63">
        <v>901.5</v>
      </c>
      <c r="BG590" s="63">
        <v>1108</v>
      </c>
      <c r="BH590" s="63">
        <v>978</v>
      </c>
      <c r="BI590" s="63">
        <v>1024.45</v>
      </c>
      <c r="BJ590" s="63">
        <v>1050.3499999999999</v>
      </c>
      <c r="BK590" s="63">
        <v>1007</v>
      </c>
      <c r="BL590" s="45">
        <f t="shared" ca="1" si="226"/>
        <v>0</v>
      </c>
      <c r="BM590" s="45">
        <f t="shared" ca="1" si="227"/>
        <v>0</v>
      </c>
      <c r="BN590" s="45">
        <f t="shared" ca="1" si="228"/>
        <v>0</v>
      </c>
      <c r="BO590" s="45">
        <f t="shared" ca="1" si="229"/>
        <v>0</v>
      </c>
      <c r="BP590" s="45">
        <f t="shared" ca="1" si="230"/>
        <v>0</v>
      </c>
      <c r="BQ590" s="45">
        <f t="shared" ca="1" si="231"/>
        <v>0</v>
      </c>
      <c r="BR590" s="29">
        <f t="shared" ca="1" si="232"/>
        <v>0</v>
      </c>
      <c r="CI590" s="125">
        <f t="shared" si="220"/>
        <v>0.92603873191326846</v>
      </c>
      <c r="CJ590">
        <f t="shared" si="213"/>
        <v>0</v>
      </c>
      <c r="CK590">
        <f t="shared" si="214"/>
        <v>0</v>
      </c>
      <c r="CL590">
        <f t="shared" si="215"/>
        <v>0</v>
      </c>
      <c r="CM590">
        <f t="shared" si="216"/>
        <v>0</v>
      </c>
      <c r="CN590">
        <f t="shared" si="217"/>
        <v>0</v>
      </c>
      <c r="CO590">
        <f t="shared" si="218"/>
        <v>0</v>
      </c>
      <c r="CP590">
        <f t="shared" si="219"/>
        <v>1</v>
      </c>
      <c r="CR590" t="e">
        <f ca="1">_xll.BDP($H590,CR$1)</f>
        <v>#NAME?</v>
      </c>
      <c r="CS590" t="e">
        <f ca="1">_xll.BDP($H590,CS$1)</f>
        <v>#NAME?</v>
      </c>
      <c r="CT590" s="121" t="e">
        <f ca="1">_xll.BDP($H590,CT$1)</f>
        <v>#NAME?</v>
      </c>
      <c r="CU590" s="122" t="e">
        <f ca="1">_xll.BDP($H590,CU$1)</f>
        <v>#NAME?</v>
      </c>
      <c r="CV590" s="122" t="e">
        <f ca="1">_xll.BDP($H590,CV$1)</f>
        <v>#NAME?</v>
      </c>
      <c r="CW590" s="122" t="e">
        <f ca="1">_xll.BDP($H590,CW$1)</f>
        <v>#NAME?</v>
      </c>
      <c r="CX590" s="34"/>
      <c r="CY590" s="34"/>
      <c r="CZ590" s="34"/>
      <c r="DA590" s="34"/>
      <c r="DB590" s="129"/>
      <c r="DC590" s="129"/>
      <c r="DD590" s="129"/>
      <c r="DE590" s="63"/>
      <c r="DF590" s="63"/>
      <c r="DH590" s="67"/>
      <c r="DI590" s="60"/>
      <c r="DJ590" s="60"/>
      <c r="DK590" s="60"/>
      <c r="DL590" s="67"/>
      <c r="DM590" s="60"/>
      <c r="DN590" s="67"/>
      <c r="DO590" s="60"/>
      <c r="DP590" s="63"/>
      <c r="DQ590" s="63"/>
      <c r="DR590" s="63"/>
      <c r="DS590" s="63"/>
      <c r="DT590" s="63"/>
      <c r="DU590" s="63"/>
      <c r="DV590" s="45"/>
      <c r="DW590" s="45"/>
      <c r="DX590" s="45"/>
      <c r="DY590" s="45"/>
      <c r="DZ590" s="45"/>
      <c r="EA590" s="45"/>
      <c r="EB590" s="29"/>
      <c r="EC590" s="45"/>
      <c r="ED590" s="29"/>
    </row>
    <row r="591" spans="1:134" hidden="1" x14ac:dyDescent="0.3">
      <c r="A591" t="str">
        <f t="shared" si="233"/>
        <v>14A</v>
      </c>
      <c r="B591">
        <v>14</v>
      </c>
      <c r="C591" s="31" t="s">
        <v>3295</v>
      </c>
      <c r="D591" s="31">
        <v>20</v>
      </c>
      <c r="E591" s="31">
        <v>11</v>
      </c>
      <c r="F591" s="33">
        <v>0.09</v>
      </c>
      <c r="G591" s="31" t="s">
        <v>2376</v>
      </c>
      <c r="H591" s="24" t="s">
        <v>324</v>
      </c>
      <c r="I591" s="24">
        <v>1547</v>
      </c>
      <c r="J591" s="25" t="str">
        <f t="shared" si="212"/>
        <v>1547WLKP US Equity</v>
      </c>
      <c r="K591" s="25" t="s">
        <v>1006</v>
      </c>
      <c r="L591" s="25">
        <v>0.27389498813765434</v>
      </c>
      <c r="M591" s="25">
        <v>0.27821535935677399</v>
      </c>
      <c r="N591" s="25">
        <v>0.27268889892807496</v>
      </c>
      <c r="O591" s="25">
        <v>0.27690941385435169</v>
      </c>
      <c r="P591" s="26">
        <v>31.666583709044037</v>
      </c>
      <c r="Q591" s="27">
        <v>31.569168311944168</v>
      </c>
      <c r="R591" s="27">
        <v>21.539020224842282</v>
      </c>
      <c r="S591" s="25">
        <v>39.298303642421125</v>
      </c>
      <c r="T591" s="28">
        <v>29.292839894874739</v>
      </c>
      <c r="U591" s="25">
        <v>0.2207300069416186</v>
      </c>
      <c r="V591" s="28">
        <v>0.61352649973906737</v>
      </c>
      <c r="W591" s="28">
        <v>0.66276352185706477</v>
      </c>
      <c r="X591" s="28">
        <v>4.6345271396187895E-2</v>
      </c>
      <c r="Y591" s="28">
        <v>7.0620154480378066</v>
      </c>
      <c r="Z591" s="28">
        <v>1.3699113620939674</v>
      </c>
      <c r="AA591" s="28">
        <v>1232786000</v>
      </c>
      <c r="AB591" s="28">
        <v>1238600000</v>
      </c>
      <c r="AC591" s="28" t="e">
        <v>#N/A</v>
      </c>
      <c r="AD591" s="30">
        <v>503786000</v>
      </c>
      <c r="AE591" s="36">
        <v>0</v>
      </c>
      <c r="AF591" s="66" t="e">
        <f ca="1">_xll.BDP($H591,AF$1)/1000000</f>
        <v>#NAME?</v>
      </c>
      <c r="AG591" s="66" t="e">
        <f ca="1">_xll.BDP($H591,AG$1)</f>
        <v>#NAME?</v>
      </c>
      <c r="AH591" s="67" t="e">
        <f ca="1">_xll.BDP($H591,AH$1)</f>
        <v>#NAME?</v>
      </c>
      <c r="AI591" s="67" t="e">
        <f ca="1">_xll.BDP($H591,AI$1)</f>
        <v>#NAME?</v>
      </c>
      <c r="AJ591" s="67" t="e">
        <f ca="1">_xll.BDP($H591,AJ$1)</f>
        <v>#NAME?</v>
      </c>
      <c r="AK591" s="67" t="e">
        <f ca="1">_xll.BDP($H591,AK$1)</f>
        <v>#NAME?</v>
      </c>
      <c r="AL591" s="67" t="e">
        <f ca="1">_xll.BDP($H591,AL$1)</f>
        <v>#NAME?</v>
      </c>
      <c r="AM591" s="34" t="e">
        <f ca="1">_xll.BDP($H591,AM$1)</f>
        <v>#NAME?</v>
      </c>
      <c r="AN591" s="34" t="e">
        <f ca="1">_xll.BDP($H591,AN$1)</f>
        <v>#NAME?</v>
      </c>
      <c r="AO591" s="34" t="e">
        <f ca="1">_xll.BDP($H591,AO$1)</f>
        <v>#NAME?</v>
      </c>
      <c r="AP591" s="34" t="e">
        <f ca="1">_xll.BDP($H591,AP$1)</f>
        <v>#NAME?</v>
      </c>
      <c r="AQ591" s="129" t="e">
        <v>#VALUE!</v>
      </c>
      <c r="AR591" s="129" t="e">
        <v>#VALUE!</v>
      </c>
      <c r="AS591" s="129">
        <v>5.421252E-2</v>
      </c>
      <c r="AT591" s="63" t="s">
        <v>3668</v>
      </c>
      <c r="AU591" s="63" t="s">
        <v>3668</v>
      </c>
      <c r="AV591" t="str">
        <f t="shared" si="221"/>
        <v>30/07/2014</v>
      </c>
      <c r="AW591" s="67">
        <v>8.2520786469040086</v>
      </c>
      <c r="AX591" s="60">
        <f t="shared" si="222"/>
        <v>8.2520786469040086</v>
      </c>
      <c r="AY591" s="60">
        <f t="shared" si="223"/>
        <v>-1.067638620039362E-15</v>
      </c>
      <c r="AZ591" s="60">
        <f t="shared" si="224"/>
        <v>8.2520786469040068</v>
      </c>
      <c r="BA591" s="67">
        <v>109.83968596532232</v>
      </c>
      <c r="BB591" s="60">
        <v>-1.4210854715202004E-14</v>
      </c>
      <c r="BC591" s="67">
        <v>109.8396859653223</v>
      </c>
      <c r="BD591" s="60" t="e">
        <f ca="1">_xll.BDP($H591,BD$1)</f>
        <v>#NAME?</v>
      </c>
      <c r="BE591" s="60" t="e">
        <f t="shared" ca="1" si="225"/>
        <v>#NAME?</v>
      </c>
      <c r="BF591" s="63">
        <v>59.233000000000004</v>
      </c>
      <c r="BG591" s="63">
        <v>136.17500000000001</v>
      </c>
      <c r="BH591" s="63">
        <v>183.93299999999999</v>
      </c>
      <c r="BI591" s="63">
        <v>352.15500000000003</v>
      </c>
      <c r="BJ591" s="63">
        <v>352.35300000000001</v>
      </c>
      <c r="BK591" s="63">
        <v>381.50299999999999</v>
      </c>
      <c r="BL591" s="45">
        <f t="shared" ca="1" si="226"/>
        <v>0</v>
      </c>
      <c r="BM591" s="45">
        <f t="shared" ca="1" si="227"/>
        <v>0</v>
      </c>
      <c r="BN591" s="45">
        <f t="shared" ca="1" si="228"/>
        <v>0</v>
      </c>
      <c r="BO591" s="45">
        <f t="shared" ca="1" si="229"/>
        <v>0</v>
      </c>
      <c r="BP591" s="45">
        <f t="shared" ca="1" si="230"/>
        <v>0</v>
      </c>
      <c r="BQ591" s="45">
        <f t="shared" ca="1" si="231"/>
        <v>0</v>
      </c>
      <c r="BR591" s="29">
        <f t="shared" ca="1" si="232"/>
        <v>0</v>
      </c>
      <c r="CI591" s="125">
        <f t="shared" si="220"/>
        <v>0.27389498813765434</v>
      </c>
      <c r="CJ591">
        <f t="shared" si="213"/>
        <v>0</v>
      </c>
      <c r="CK591">
        <f t="shared" si="214"/>
        <v>0</v>
      </c>
      <c r="CL591">
        <f t="shared" si="215"/>
        <v>0</v>
      </c>
      <c r="CM591">
        <f t="shared" si="216"/>
        <v>1</v>
      </c>
      <c r="CN591">
        <f t="shared" si="217"/>
        <v>0</v>
      </c>
      <c r="CO591">
        <f t="shared" si="218"/>
        <v>0</v>
      </c>
      <c r="CP591">
        <f t="shared" si="219"/>
        <v>0</v>
      </c>
      <c r="CR591" t="e">
        <f ca="1">_xll.BDP($H591,CR$1)</f>
        <v>#NAME?</v>
      </c>
      <c r="CS591" t="e">
        <f ca="1">_xll.BDP($H591,CS$1)</f>
        <v>#NAME?</v>
      </c>
      <c r="CT591" s="121" t="e">
        <f ca="1">_xll.BDP($H591,CT$1)</f>
        <v>#NAME?</v>
      </c>
      <c r="CU591" s="122" t="e">
        <f ca="1">_xll.BDP($H591,CU$1)</f>
        <v>#NAME?</v>
      </c>
      <c r="CV591" s="122" t="e">
        <f ca="1">_xll.BDP($H591,CV$1)</f>
        <v>#NAME?</v>
      </c>
      <c r="CW591" s="122" t="e">
        <f ca="1">_xll.BDP($H591,CW$1)</f>
        <v>#NAME?</v>
      </c>
      <c r="CX591" s="34"/>
      <c r="CY591" s="34"/>
      <c r="CZ591" s="34"/>
      <c r="DA591" s="34"/>
      <c r="DB591" s="129"/>
      <c r="DC591" s="129"/>
      <c r="DD591" s="129"/>
      <c r="DE591" s="63"/>
      <c r="DF591" s="63"/>
      <c r="DH591" s="67"/>
      <c r="DI591" s="60"/>
      <c r="DJ591" s="60"/>
      <c r="DK591" s="60"/>
      <c r="DL591" s="67"/>
      <c r="DM591" s="60"/>
      <c r="DN591" s="67"/>
      <c r="DO591" s="60"/>
      <c r="DP591" s="63"/>
      <c r="DQ591" s="63"/>
      <c r="DR591" s="63"/>
      <c r="DS591" s="63"/>
      <c r="DT591" s="63"/>
      <c r="DU591" s="63"/>
      <c r="DV591" s="45"/>
      <c r="DW591" s="45"/>
      <c r="DX591" s="45"/>
      <c r="DY591" s="45"/>
      <c r="DZ591" s="45"/>
      <c r="EA591" s="45"/>
      <c r="EB591" s="29"/>
      <c r="EC591" s="45"/>
      <c r="ED591" s="29"/>
    </row>
    <row r="592" spans="1:134" hidden="1" x14ac:dyDescent="0.3">
      <c r="A592" t="str">
        <f t="shared" si="233"/>
        <v>14A</v>
      </c>
      <c r="B592">
        <v>14</v>
      </c>
      <c r="C592" s="31" t="s">
        <v>3295</v>
      </c>
      <c r="D592" s="31">
        <v>20</v>
      </c>
      <c r="E592" s="31">
        <v>11</v>
      </c>
      <c r="F592" s="33">
        <v>0.15</v>
      </c>
      <c r="G592" s="31" t="s">
        <v>2592</v>
      </c>
      <c r="H592" s="24" t="s">
        <v>451</v>
      </c>
      <c r="I592" s="24">
        <v>1548</v>
      </c>
      <c r="J592" s="25" t="str">
        <f t="shared" si="212"/>
        <v>1548CASS US Equity</v>
      </c>
      <c r="K592" s="25" t="s">
        <v>1149</v>
      </c>
      <c r="L592" s="25">
        <v>-3.8624297329099813</v>
      </c>
      <c r="M592" s="25">
        <v>-17.014673514306491</v>
      </c>
      <c r="N592" s="25">
        <v>-6.6637437537126178</v>
      </c>
      <c r="O592" s="25">
        <v>3.1805526983473973</v>
      </c>
      <c r="P592" s="26">
        <v>18.249122044406825</v>
      </c>
      <c r="Q592" s="27">
        <v>14.797240874409454</v>
      </c>
      <c r="R592" s="27">
        <v>15.479390091256553</v>
      </c>
      <c r="S592" s="25">
        <v>32.329487379695081</v>
      </c>
      <c r="T592" s="28">
        <v>31.423110598586284</v>
      </c>
      <c r="U592" s="25">
        <v>-7.8150811477705015E-2</v>
      </c>
      <c r="V592" s="28" t="e">
        <v>#N/A</v>
      </c>
      <c r="W592" s="28">
        <v>8.5890943647310425E-2</v>
      </c>
      <c r="X592" s="28" t="e">
        <v>#N/A</v>
      </c>
      <c r="Y592" s="28">
        <v>7.6278044904761275</v>
      </c>
      <c r="Z592" s="28">
        <v>4.6746655689015704</v>
      </c>
      <c r="AA592" s="28">
        <v>-2726000.0000000298</v>
      </c>
      <c r="AB592" s="28">
        <v>14582999.99999997</v>
      </c>
      <c r="AC592" s="28" t="e">
        <v>#N/A</v>
      </c>
      <c r="AD592" s="30" t="e">
        <v>#N/A</v>
      </c>
      <c r="AE592" s="36">
        <v>0</v>
      </c>
      <c r="AF592" s="66" t="e">
        <f ca="1">_xll.BDP($H592,AF$1)/1000000</f>
        <v>#NAME?</v>
      </c>
      <c r="AG592" s="66" t="e">
        <f ca="1">_xll.BDP($H592,AG$1)</f>
        <v>#NAME?</v>
      </c>
      <c r="AH592" s="67" t="e">
        <f ca="1">_xll.BDP($H592,AH$1)</f>
        <v>#NAME?</v>
      </c>
      <c r="AI592" s="67" t="e">
        <f ca="1">_xll.BDP($H592,AI$1)</f>
        <v>#NAME?</v>
      </c>
      <c r="AJ592" s="67" t="e">
        <f ca="1">_xll.BDP($H592,AJ$1)</f>
        <v>#NAME?</v>
      </c>
      <c r="AK592" s="67" t="e">
        <f ca="1">_xll.BDP($H592,AK$1)</f>
        <v>#NAME?</v>
      </c>
      <c r="AL592" s="67" t="e">
        <f ca="1">_xll.BDP($H592,AL$1)</f>
        <v>#NAME?</v>
      </c>
      <c r="AM592" s="34" t="e">
        <f ca="1">_xll.BDP($H592,AM$1)</f>
        <v>#NAME?</v>
      </c>
      <c r="AN592" s="34" t="e">
        <f ca="1">_xll.BDP($H592,AN$1)</f>
        <v>#NAME?</v>
      </c>
      <c r="AO592" s="34" t="e">
        <f ca="1">_xll.BDP($H592,AO$1)</f>
        <v>#NAME?</v>
      </c>
      <c r="AP592" s="34" t="e">
        <f ca="1">_xll.BDP($H592,AP$1)</f>
        <v>#NAME?</v>
      </c>
      <c r="AQ592" s="129">
        <v>0.1197476</v>
      </c>
      <c r="AR592" s="129">
        <v>3.9058340000000004E-2</v>
      </c>
      <c r="AS592" s="129">
        <v>-1.692169E-2</v>
      </c>
      <c r="AT592" s="63" t="s">
        <v>3998</v>
      </c>
      <c r="AU592" s="63" t="s">
        <v>3317</v>
      </c>
      <c r="AV592" t="str">
        <f t="shared" si="221"/>
        <v>#N/A N/A</v>
      </c>
      <c r="AW592" s="67">
        <v>2.9966416084252105</v>
      </c>
      <c r="AX592" s="60">
        <f t="shared" si="222"/>
        <v>2.9966416084252105</v>
      </c>
      <c r="AY592" s="60">
        <f t="shared" si="223"/>
        <v>6.0152117560132252</v>
      </c>
      <c r="AZ592" s="60">
        <f t="shared" si="224"/>
        <v>9.0118533644384353</v>
      </c>
      <c r="BA592" s="67">
        <v>44.241347696539087</v>
      </c>
      <c r="BB592" s="60">
        <v>88.806440522576196</v>
      </c>
      <c r="BC592" s="67">
        <v>133.04778821911529</v>
      </c>
      <c r="BD592" s="60" t="e">
        <f ca="1">_xll.BDP($H592,BD$1)</f>
        <v>#NAME?</v>
      </c>
      <c r="BE592" s="60" t="e">
        <f t="shared" ca="1" si="225"/>
        <v>#NAME?</v>
      </c>
      <c r="BF592" s="63">
        <v>30.7</v>
      </c>
      <c r="BG592" s="63">
        <v>41.5</v>
      </c>
      <c r="BH592" s="63" t="s">
        <v>3317</v>
      </c>
      <c r="BI592" s="63" t="s">
        <v>3317</v>
      </c>
      <c r="BJ592" s="63" t="s">
        <v>3317</v>
      </c>
      <c r="BK592" s="63" t="s">
        <v>3317</v>
      </c>
      <c r="BL592" s="45">
        <f t="shared" ca="1" si="226"/>
        <v>0</v>
      </c>
      <c r="BM592" s="45">
        <f t="shared" ca="1" si="227"/>
        <v>0</v>
      </c>
      <c r="BN592" s="45">
        <f t="shared" ca="1" si="228"/>
        <v>0</v>
      </c>
      <c r="BO592" s="45">
        <f t="shared" ca="1" si="229"/>
        <v>0</v>
      </c>
      <c r="BP592" s="45">
        <f t="shared" ca="1" si="230"/>
        <v>0</v>
      </c>
      <c r="BQ592" s="45">
        <f t="shared" ca="1" si="231"/>
        <v>0</v>
      </c>
      <c r="BR592" s="29">
        <f t="shared" ca="1" si="232"/>
        <v>0</v>
      </c>
      <c r="CI592" s="125">
        <f t="shared" si="220"/>
        <v>-3.8624297329099813</v>
      </c>
      <c r="CJ592">
        <f t="shared" si="213"/>
        <v>0</v>
      </c>
      <c r="CK592">
        <f t="shared" si="214"/>
        <v>0</v>
      </c>
      <c r="CL592">
        <f t="shared" si="215"/>
        <v>0</v>
      </c>
      <c r="CM592">
        <f t="shared" si="216"/>
        <v>0</v>
      </c>
      <c r="CN592">
        <f t="shared" si="217"/>
        <v>0</v>
      </c>
      <c r="CO592">
        <f t="shared" si="218"/>
        <v>0</v>
      </c>
      <c r="CP592">
        <f t="shared" si="219"/>
        <v>1</v>
      </c>
      <c r="CR592" t="e">
        <f ca="1">_xll.BDP($H592,CR$1)</f>
        <v>#NAME?</v>
      </c>
      <c r="CS592" t="e">
        <f ca="1">_xll.BDP($H592,CS$1)</f>
        <v>#NAME?</v>
      </c>
      <c r="CT592" s="121" t="e">
        <f ca="1">_xll.BDP($H592,CT$1)</f>
        <v>#NAME?</v>
      </c>
      <c r="CU592" s="122" t="e">
        <f ca="1">_xll.BDP($H592,CU$1)</f>
        <v>#NAME?</v>
      </c>
      <c r="CV592" s="122" t="e">
        <f ca="1">_xll.BDP($H592,CV$1)</f>
        <v>#NAME?</v>
      </c>
      <c r="CW592" s="122" t="e">
        <f ca="1">_xll.BDP($H592,CW$1)</f>
        <v>#NAME?</v>
      </c>
      <c r="CX592" s="34"/>
      <c r="CY592" s="34"/>
      <c r="CZ592" s="34"/>
      <c r="DA592" s="34"/>
      <c r="DB592" s="129"/>
      <c r="DC592" s="129"/>
      <c r="DD592" s="129"/>
      <c r="DE592" s="63"/>
      <c r="DF592" s="63"/>
      <c r="DH592" s="67"/>
      <c r="DI592" s="60"/>
      <c r="DJ592" s="60"/>
      <c r="DK592" s="60"/>
      <c r="DL592" s="67"/>
      <c r="DM592" s="60"/>
      <c r="DN592" s="67"/>
      <c r="DO592" s="60"/>
      <c r="DP592" s="63"/>
      <c r="DQ592" s="63"/>
      <c r="DR592" s="63"/>
      <c r="DS592" s="63"/>
      <c r="DT592" s="63"/>
      <c r="DU592" s="63"/>
      <c r="DV592" s="45"/>
      <c r="DW592" s="45"/>
      <c r="DX592" s="45"/>
      <c r="DY592" s="45"/>
      <c r="DZ592" s="45"/>
      <c r="EA592" s="45"/>
      <c r="EB592" s="29"/>
      <c r="EC592" s="45"/>
      <c r="ED592" s="29"/>
    </row>
    <row r="593" spans="1:134" hidden="1" x14ac:dyDescent="0.3">
      <c r="A593" t="str">
        <f t="shared" si="233"/>
        <v>14A</v>
      </c>
      <c r="B593">
        <v>14</v>
      </c>
      <c r="C593" s="31" t="s">
        <v>3295</v>
      </c>
      <c r="D593" s="31">
        <v>40</v>
      </c>
      <c r="E593" s="31">
        <v>3</v>
      </c>
      <c r="F593" s="33" t="s">
        <v>2368</v>
      </c>
      <c r="G593" s="31" t="s">
        <v>3208</v>
      </c>
      <c r="H593" s="24" t="s">
        <v>16</v>
      </c>
      <c r="I593" s="24">
        <v>1549</v>
      </c>
      <c r="J593" s="25" t="str">
        <f t="shared" si="212"/>
        <v>1549DOCS US Equity</v>
      </c>
      <c r="K593" s="25" t="s">
        <v>603</v>
      </c>
      <c r="L593" s="25" t="e">
        <v>#N/A</v>
      </c>
      <c r="M593" s="25">
        <v>1.7285961490922104</v>
      </c>
      <c r="N593" s="25" t="e">
        <v>#N/A</v>
      </c>
      <c r="O593" s="25">
        <v>0.89422680705344149</v>
      </c>
      <c r="P593" s="26">
        <v>12.856993844760956</v>
      </c>
      <c r="Q593" s="27">
        <v>10.89324049669742</v>
      </c>
      <c r="R593" s="27">
        <v>12.231516064855724</v>
      </c>
      <c r="S593" s="25">
        <v>25.64602250058751</v>
      </c>
      <c r="T593" s="28">
        <v>33.108301595028777</v>
      </c>
      <c r="U593" s="25">
        <v>-0.77212549160483024</v>
      </c>
      <c r="V593" s="28">
        <v>-5.9816209243167648</v>
      </c>
      <c r="W593" s="28">
        <v>0.84978995292412274</v>
      </c>
      <c r="X593" s="28" t="e">
        <v>#N/A</v>
      </c>
      <c r="Y593" s="28" t="e">
        <v>#N/A</v>
      </c>
      <c r="Z593" s="28" t="e">
        <v>#N/A</v>
      </c>
      <c r="AA593" s="28">
        <v>72813999.999999881</v>
      </c>
      <c r="AB593" s="28">
        <v>140753999.99999988</v>
      </c>
      <c r="AC593" s="28">
        <v>47834000</v>
      </c>
      <c r="AD593" s="30">
        <v>179602000</v>
      </c>
      <c r="AE593" s="36">
        <v>0.26633333704524448</v>
      </c>
      <c r="AF593" s="66" t="e">
        <f ca="1">_xll.BDP($H593,AF$1)/1000000</f>
        <v>#NAME?</v>
      </c>
      <c r="AG593" s="66" t="e">
        <f ca="1">_xll.BDP($H593,AG$1)</f>
        <v>#NAME?</v>
      </c>
      <c r="AH593" s="67" t="e">
        <f ca="1">_xll.BDP($H593,AH$1)</f>
        <v>#NAME?</v>
      </c>
      <c r="AI593" s="67" t="e">
        <f ca="1">_xll.BDP($H593,AI$1)</f>
        <v>#NAME?</v>
      </c>
      <c r="AJ593" s="67" t="e">
        <f ca="1">_xll.BDP($H593,AJ$1)</f>
        <v>#NAME?</v>
      </c>
      <c r="AK593" s="67" t="e">
        <f ca="1">_xll.BDP($H593,AK$1)</f>
        <v>#NAME?</v>
      </c>
      <c r="AL593" s="67" t="e">
        <f ca="1">_xll.BDP($H593,AL$1)</f>
        <v>#NAME?</v>
      </c>
      <c r="AM593" s="34" t="e">
        <f ca="1">_xll.BDP($H593,AM$1)</f>
        <v>#NAME?</v>
      </c>
      <c r="AN593" s="34" t="e">
        <f ca="1">_xll.BDP($H593,AN$1)</f>
        <v>#NAME?</v>
      </c>
      <c r="AO593" s="34" t="e">
        <f ca="1">_xll.BDP($H593,AO$1)</f>
        <v>#NAME?</v>
      </c>
      <c r="AP593" s="34" t="e">
        <f ca="1">_xll.BDP($H593,AP$1)</f>
        <v>#NAME?</v>
      </c>
      <c r="AQ593" s="129" t="e">
        <v>#VALUE!</v>
      </c>
      <c r="AR593" s="129" t="e">
        <v>#VALUE!</v>
      </c>
      <c r="AS593" s="129" t="e">
        <v>#VALUE!</v>
      </c>
      <c r="AT593" s="63" t="s">
        <v>3669</v>
      </c>
      <c r="AU593" s="63" t="s">
        <v>3669</v>
      </c>
      <c r="AV593" t="str">
        <f t="shared" si="221"/>
        <v>24/06/2021</v>
      </c>
      <c r="AW593" s="67" t="s">
        <v>3317</v>
      </c>
      <c r="AX593" s="60">
        <f t="shared" si="222"/>
        <v>0</v>
      </c>
      <c r="AY593" s="60">
        <f t="shared" ca="1" si="223"/>
        <v>0</v>
      </c>
      <c r="AZ593" s="60">
        <f t="shared" ca="1" si="224"/>
        <v>0</v>
      </c>
      <c r="BA593" s="67">
        <v>0</v>
      </c>
      <c r="BB593" s="60">
        <v>62.417648800294586</v>
      </c>
      <c r="BC593" s="67">
        <v>62.417648800294586</v>
      </c>
      <c r="BD593" s="60" t="e">
        <f ca="1">_xll.BDP($H593,BD$1)</f>
        <v>#NAME?</v>
      </c>
      <c r="BE593" s="60" t="e">
        <f t="shared" ca="1" si="225"/>
        <v>#NAME?</v>
      </c>
      <c r="BF593" s="63">
        <v>171.643</v>
      </c>
      <c r="BG593" s="63">
        <v>206.286</v>
      </c>
      <c r="BH593" s="63">
        <v>259</v>
      </c>
      <c r="BI593" s="63">
        <v>201.83100000000002</v>
      </c>
      <c r="BJ593" s="63">
        <v>234.261</v>
      </c>
      <c r="BK593" s="63">
        <v>271.28699999999998</v>
      </c>
      <c r="BL593" s="45">
        <f t="shared" ca="1" si="226"/>
        <v>0</v>
      </c>
      <c r="BM593" s="45">
        <f t="shared" ca="1" si="227"/>
        <v>0</v>
      </c>
      <c r="BN593" s="45">
        <f t="shared" ca="1" si="228"/>
        <v>0</v>
      </c>
      <c r="BO593" s="45">
        <f t="shared" ca="1" si="229"/>
        <v>0</v>
      </c>
      <c r="BP593" s="45">
        <f t="shared" ca="1" si="230"/>
        <v>0</v>
      </c>
      <c r="BQ593" s="45">
        <f t="shared" ca="1" si="231"/>
        <v>0</v>
      </c>
      <c r="BR593" s="29">
        <f t="shared" ca="1" si="232"/>
        <v>0</v>
      </c>
      <c r="CI593" s="125">
        <f t="shared" si="220"/>
        <v>1.7285961490922104</v>
      </c>
      <c r="CJ593">
        <f t="shared" si="213"/>
        <v>0</v>
      </c>
      <c r="CK593">
        <f t="shared" si="214"/>
        <v>0</v>
      </c>
      <c r="CL593">
        <f t="shared" si="215"/>
        <v>0</v>
      </c>
      <c r="CM593">
        <f t="shared" si="216"/>
        <v>0</v>
      </c>
      <c r="CN593">
        <f t="shared" si="217"/>
        <v>0</v>
      </c>
      <c r="CO593">
        <f t="shared" si="218"/>
        <v>0</v>
      </c>
      <c r="CP593">
        <f t="shared" si="219"/>
        <v>1</v>
      </c>
      <c r="CR593" t="e">
        <f ca="1">_xll.BDP($H593,CR$1)</f>
        <v>#NAME?</v>
      </c>
      <c r="CS593" t="e">
        <f ca="1">_xll.BDP($H593,CS$1)</f>
        <v>#NAME?</v>
      </c>
      <c r="CT593" s="121" t="e">
        <f ca="1">_xll.BDP($H593,CT$1)</f>
        <v>#NAME?</v>
      </c>
      <c r="CU593" s="122" t="e">
        <f ca="1">_xll.BDP($H593,CU$1)</f>
        <v>#NAME?</v>
      </c>
      <c r="CV593" s="122" t="e">
        <f ca="1">_xll.BDP($H593,CV$1)</f>
        <v>#NAME?</v>
      </c>
      <c r="CW593" s="122" t="e">
        <f ca="1">_xll.BDP($H593,CW$1)</f>
        <v>#NAME?</v>
      </c>
      <c r="CX593" s="34"/>
      <c r="CY593" s="34"/>
      <c r="CZ593" s="34"/>
      <c r="DA593" s="34"/>
      <c r="DB593" s="129"/>
      <c r="DC593" s="129"/>
      <c r="DD593" s="129"/>
      <c r="DE593" s="63"/>
      <c r="DF593" s="63"/>
      <c r="DH593" s="67"/>
      <c r="DI593" s="60"/>
      <c r="DJ593" s="60"/>
      <c r="DK593" s="60"/>
      <c r="DL593" s="67"/>
      <c r="DM593" s="60"/>
      <c r="DN593" s="67"/>
      <c r="DO593" s="60"/>
      <c r="DP593" s="63"/>
      <c r="DQ593" s="63"/>
      <c r="DR593" s="63"/>
      <c r="DS593" s="63"/>
      <c r="DT593" s="63"/>
      <c r="DU593" s="63"/>
      <c r="DV593" s="45"/>
      <c r="DW593" s="45"/>
      <c r="DX593" s="45"/>
      <c r="DY593" s="45"/>
      <c r="DZ593" s="45"/>
      <c r="EA593" s="45"/>
      <c r="EB593" s="29"/>
      <c r="EC593" s="45"/>
      <c r="ED593" s="29"/>
    </row>
    <row r="594" spans="1:134" hidden="1" x14ac:dyDescent="0.3">
      <c r="A594" t="str">
        <f t="shared" si="233"/>
        <v>14A</v>
      </c>
      <c r="B594">
        <v>14</v>
      </c>
      <c r="C594" s="31" t="s">
        <v>3295</v>
      </c>
      <c r="D594" s="31">
        <v>21</v>
      </c>
      <c r="E594" s="31">
        <v>11</v>
      </c>
      <c r="F594" s="33">
        <v>0.13</v>
      </c>
      <c r="G594" s="31" t="s">
        <v>2866</v>
      </c>
      <c r="H594" s="24" t="s">
        <v>1948</v>
      </c>
      <c r="I594" s="24">
        <v>1550</v>
      </c>
      <c r="J594" s="25" t="str">
        <f t="shared" si="212"/>
        <v>1550MDT US Equity</v>
      </c>
      <c r="K594" s="25" t="s">
        <v>1949</v>
      </c>
      <c r="L594" s="25">
        <v>0.24657794848973894</v>
      </c>
      <c r="M594" s="25">
        <v>0.24012421463132808</v>
      </c>
      <c r="N594" s="25">
        <v>9.7070335557013082E-2</v>
      </c>
      <c r="O594" s="25">
        <v>9.6210882680594342E-2</v>
      </c>
      <c r="P594" s="26">
        <v>7.2435537653933775</v>
      </c>
      <c r="Q594" s="27">
        <v>5.103316303009815</v>
      </c>
      <c r="R594" s="27">
        <v>7.2246306460450054</v>
      </c>
      <c r="S594" s="25">
        <v>30.702936589269932</v>
      </c>
      <c r="T594" s="28">
        <v>30.608127581900277</v>
      </c>
      <c r="U594" s="25">
        <v>0.3524422995375886</v>
      </c>
      <c r="V594" s="28">
        <v>2.0795901346360064</v>
      </c>
      <c r="W594" s="28">
        <v>0.56807186524167652</v>
      </c>
      <c r="X594" s="28">
        <v>2.5026561208830126E-2</v>
      </c>
      <c r="Y594" s="28">
        <v>0.91233858924609168</v>
      </c>
      <c r="Z594" s="28">
        <v>4.4346583281047236</v>
      </c>
      <c r="AA594" s="28">
        <v>27694000000</v>
      </c>
      <c r="AB594" s="28">
        <v>69119000000</v>
      </c>
      <c r="AC594" s="28">
        <v>355000000</v>
      </c>
      <c r="AD594" s="30">
        <v>6039000000</v>
      </c>
      <c r="AE594" s="36">
        <v>5.878456698128829E-2</v>
      </c>
      <c r="AF594" s="66" t="e">
        <f ca="1">_xll.BDP($H594,AF$1)/1000000</f>
        <v>#NAME?</v>
      </c>
      <c r="AG594" s="66" t="e">
        <f ca="1">_xll.BDP($H594,AG$1)</f>
        <v>#NAME?</v>
      </c>
      <c r="AH594" s="67" t="e">
        <f ca="1">_xll.BDP($H594,AH$1)</f>
        <v>#NAME?</v>
      </c>
      <c r="AI594" s="67" t="e">
        <f ca="1">_xll.BDP($H594,AI$1)</f>
        <v>#NAME?</v>
      </c>
      <c r="AJ594" s="67" t="e">
        <f ca="1">_xll.BDP($H594,AJ$1)</f>
        <v>#NAME?</v>
      </c>
      <c r="AK594" s="67" t="e">
        <f ca="1">_xll.BDP($H594,AK$1)</f>
        <v>#NAME?</v>
      </c>
      <c r="AL594" s="67" t="e">
        <f ca="1">_xll.BDP($H594,AL$1)</f>
        <v>#NAME?</v>
      </c>
      <c r="AM594" s="34" t="e">
        <f ca="1">_xll.BDP($H594,AM$1)</f>
        <v>#NAME?</v>
      </c>
      <c r="AN594" s="34" t="e">
        <f ca="1">_xll.BDP($H594,AN$1)</f>
        <v>#NAME?</v>
      </c>
      <c r="AO594" s="34" t="e">
        <f ca="1">_xll.BDP($H594,AO$1)</f>
        <v>#NAME?</v>
      </c>
      <c r="AP594" s="34" t="e">
        <f ca="1">_xll.BDP($H594,AP$1)</f>
        <v>#NAME?</v>
      </c>
      <c r="AQ594" s="129">
        <v>5.224869E-2</v>
      </c>
      <c r="AR594" s="129">
        <v>9.9954839999999989E-2</v>
      </c>
      <c r="AS594" s="129">
        <v>4.1093770000000002E-2</v>
      </c>
      <c r="AT594" s="63" t="s">
        <v>3998</v>
      </c>
      <c r="AU594" s="63" t="s">
        <v>3670</v>
      </c>
      <c r="AV594" t="str">
        <f t="shared" si="221"/>
        <v>17/12/1959</v>
      </c>
      <c r="AW594" s="67">
        <v>3.0530973345832484</v>
      </c>
      <c r="AX594" s="60">
        <f t="shared" si="222"/>
        <v>3.0530973345832484</v>
      </c>
      <c r="AY594" s="60">
        <f t="shared" si="223"/>
        <v>-0.26005364464923664</v>
      </c>
      <c r="AZ594" s="60">
        <f t="shared" si="224"/>
        <v>2.7930436899340116</v>
      </c>
      <c r="BA594" s="67">
        <v>64.559900017853948</v>
      </c>
      <c r="BB594" s="60">
        <v>-5.4990180324941917</v>
      </c>
      <c r="BC594" s="67">
        <v>69.267282256025709</v>
      </c>
      <c r="BD594" s="60" t="e">
        <f ca="1">_xll.BDP($H594,BD$1)</f>
        <v>#NAME?</v>
      </c>
      <c r="BE594" s="60" t="e">
        <f t="shared" ca="1" si="225"/>
        <v>#NAME?</v>
      </c>
      <c r="BF594" s="63">
        <v>6701.7240000000002</v>
      </c>
      <c r="BG594" s="63">
        <v>7191.5860000000002</v>
      </c>
      <c r="BH594" s="63">
        <v>7753.7889999999998</v>
      </c>
      <c r="BI594" s="63">
        <v>5785.7560000000003</v>
      </c>
      <c r="BJ594" s="63">
        <v>6368.5140000000001</v>
      </c>
      <c r="BK594" s="63">
        <v>6731.6059999999998</v>
      </c>
      <c r="BL594" s="45">
        <f t="shared" ca="1" si="226"/>
        <v>0</v>
      </c>
      <c r="BM594" s="45">
        <f t="shared" ca="1" si="227"/>
        <v>0</v>
      </c>
      <c r="BN594" s="45">
        <f t="shared" ca="1" si="228"/>
        <v>0</v>
      </c>
      <c r="BO594" s="45">
        <f t="shared" ca="1" si="229"/>
        <v>0</v>
      </c>
      <c r="BP594" s="45">
        <f t="shared" ca="1" si="230"/>
        <v>0</v>
      </c>
      <c r="BQ594" s="45">
        <f t="shared" ca="1" si="231"/>
        <v>0</v>
      </c>
      <c r="BR594" s="29">
        <f t="shared" ca="1" si="232"/>
        <v>0</v>
      </c>
      <c r="CI594" s="125">
        <f t="shared" si="220"/>
        <v>0.24657794848973894</v>
      </c>
      <c r="CJ594">
        <f t="shared" si="213"/>
        <v>0</v>
      </c>
      <c r="CK594">
        <f t="shared" si="214"/>
        <v>0</v>
      </c>
      <c r="CL594">
        <f t="shared" si="215"/>
        <v>0</v>
      </c>
      <c r="CM594">
        <f t="shared" si="216"/>
        <v>1</v>
      </c>
      <c r="CN594">
        <f t="shared" si="217"/>
        <v>0</v>
      </c>
      <c r="CO594">
        <f t="shared" si="218"/>
        <v>0</v>
      </c>
      <c r="CP594">
        <f t="shared" si="219"/>
        <v>0</v>
      </c>
      <c r="CR594" t="e">
        <f ca="1">_xll.BDP($H594,CR$1)</f>
        <v>#NAME?</v>
      </c>
      <c r="CS594" t="e">
        <f ca="1">_xll.BDP($H594,CS$1)</f>
        <v>#NAME?</v>
      </c>
      <c r="CT594" s="121" t="e">
        <f ca="1">_xll.BDP($H594,CT$1)</f>
        <v>#NAME?</v>
      </c>
      <c r="CU594" s="122" t="e">
        <f ca="1">_xll.BDP($H594,CU$1)</f>
        <v>#NAME?</v>
      </c>
      <c r="CV594" s="122" t="e">
        <f ca="1">_xll.BDP($H594,CV$1)</f>
        <v>#NAME?</v>
      </c>
      <c r="CW594" s="122" t="e">
        <f ca="1">_xll.BDP($H594,CW$1)</f>
        <v>#NAME?</v>
      </c>
      <c r="CX594" s="34"/>
      <c r="CY594" s="34"/>
      <c r="CZ594" s="34"/>
      <c r="DA594" s="34"/>
      <c r="DB594" s="129"/>
      <c r="DC594" s="129"/>
      <c r="DD594" s="129"/>
      <c r="DE594" s="63"/>
      <c r="DF594" s="63"/>
      <c r="DH594" s="67"/>
      <c r="DI594" s="60"/>
      <c r="DJ594" s="60"/>
      <c r="DK594" s="60"/>
      <c r="DL594" s="67"/>
      <c r="DM594" s="60"/>
      <c r="DN594" s="67"/>
      <c r="DO594" s="60"/>
      <c r="DP594" s="63"/>
      <c r="DQ594" s="63"/>
      <c r="DR594" s="63"/>
      <c r="DS594" s="63"/>
      <c r="DT594" s="63"/>
      <c r="DU594" s="63"/>
      <c r="DV594" s="45"/>
      <c r="DW594" s="45"/>
      <c r="DX594" s="45"/>
      <c r="DY594" s="45"/>
      <c r="DZ594" s="45"/>
      <c r="EA594" s="45"/>
      <c r="EB594" s="29"/>
      <c r="EC594" s="45"/>
      <c r="ED594" s="29"/>
    </row>
    <row r="595" spans="1:134" hidden="1" x14ac:dyDescent="0.3">
      <c r="A595" t="str">
        <f t="shared" si="233"/>
        <v>14A</v>
      </c>
      <c r="B595">
        <v>14</v>
      </c>
      <c r="C595" s="31" t="s">
        <v>3295</v>
      </c>
      <c r="D595" s="31">
        <v>21</v>
      </c>
      <c r="E595" s="31">
        <v>3</v>
      </c>
      <c r="F595" s="33">
        <v>0.12</v>
      </c>
      <c r="G595" s="31"/>
      <c r="H595" s="24" t="s">
        <v>1829</v>
      </c>
      <c r="I595" s="24">
        <v>1551</v>
      </c>
      <c r="J595" s="25" t="str">
        <f t="shared" si="212"/>
        <v>1551CRDA LN Equity</v>
      </c>
      <c r="K595" s="25" t="s">
        <v>1830</v>
      </c>
      <c r="L595" s="25">
        <v>0.23100046728657225</v>
      </c>
      <c r="M595" s="25">
        <v>6.4994419939416487E-2</v>
      </c>
      <c r="N595" s="25">
        <v>0.16422078699084183</v>
      </c>
      <c r="O595" s="25">
        <v>4.4859333162161168E-2</v>
      </c>
      <c r="P595" s="26">
        <v>9.5124749067966743</v>
      </c>
      <c r="Q595" s="27">
        <v>5.600802982506452</v>
      </c>
      <c r="R595" s="27">
        <v>8.122826861044782</v>
      </c>
      <c r="S595" s="25">
        <v>25.401995789714295</v>
      </c>
      <c r="T595" s="28">
        <v>11.630689704685778</v>
      </c>
      <c r="U595" s="25">
        <v>7.4440790662378492E-2</v>
      </c>
      <c r="V595" s="28">
        <v>0.47107249028127146</v>
      </c>
      <c r="W595" s="28">
        <v>0.67308065007336859</v>
      </c>
      <c r="X595" s="28" t="e">
        <v>#N/A</v>
      </c>
      <c r="Y595" s="28">
        <v>7.1867816786568879</v>
      </c>
      <c r="Z595" s="28">
        <v>-5.9827163588005998</v>
      </c>
      <c r="AA595" s="28">
        <v>1881700000</v>
      </c>
      <c r="AB595" s="28">
        <v>2726300000</v>
      </c>
      <c r="AC595" s="28" t="e">
        <v>#N/A</v>
      </c>
      <c r="AD595" s="30">
        <v>364477983.42646766</v>
      </c>
      <c r="AE595" s="36">
        <v>0</v>
      </c>
      <c r="AF595" s="66" t="e">
        <f ca="1">_xll.BDP($H595,AF$1)/1000000</f>
        <v>#NAME?</v>
      </c>
      <c r="AG595" s="66" t="e">
        <f ca="1">_xll.BDP($H595,AG$1)</f>
        <v>#NAME?</v>
      </c>
      <c r="AH595" s="67" t="e">
        <f ca="1">_xll.BDP($H595,AH$1)</f>
        <v>#NAME?</v>
      </c>
      <c r="AI595" s="67" t="e">
        <f ca="1">_xll.BDP($H595,AI$1)</f>
        <v>#NAME?</v>
      </c>
      <c r="AJ595" s="67" t="e">
        <f ca="1">_xll.BDP($H595,AJ$1)</f>
        <v>#NAME?</v>
      </c>
      <c r="AK595" s="67" t="e">
        <f ca="1">_xll.BDP($H595,AK$1)</f>
        <v>#NAME?</v>
      </c>
      <c r="AL595" s="67" t="e">
        <f ca="1">_xll.BDP($H595,AL$1)</f>
        <v>#NAME?</v>
      </c>
      <c r="AM595" s="34" t="e">
        <f ca="1">_xll.BDP($H595,AM$1)</f>
        <v>#NAME?</v>
      </c>
      <c r="AN595" s="34" t="e">
        <f ca="1">_xll.BDP($H595,AN$1)</f>
        <v>#NAME?</v>
      </c>
      <c r="AO595" s="34" t="e">
        <f ca="1">_xll.BDP($H595,AO$1)</f>
        <v>#NAME?</v>
      </c>
      <c r="AP595" s="34" t="e">
        <f ca="1">_xll.BDP($H595,AP$1)</f>
        <v>#NAME?</v>
      </c>
      <c r="AQ595" s="129">
        <v>0.1947364</v>
      </c>
      <c r="AR595" s="129">
        <v>0.1067916</v>
      </c>
      <c r="AS595" s="129">
        <v>6.1490549999999998E-2</v>
      </c>
      <c r="AT595" s="63" t="s">
        <v>3998</v>
      </c>
      <c r="AU595" s="63" t="s">
        <v>3317</v>
      </c>
      <c r="AV595" t="str">
        <f t="shared" si="221"/>
        <v>#N/A N/A</v>
      </c>
      <c r="AW595" s="67">
        <v>1.8373596461381421</v>
      </c>
      <c r="AX595" s="60">
        <f t="shared" si="222"/>
        <v>1.8373596461381421</v>
      </c>
      <c r="AY595" s="60">
        <f t="shared" si="223"/>
        <v>0</v>
      </c>
      <c r="AZ595" s="60">
        <f t="shared" si="224"/>
        <v>1.8373596461381421</v>
      </c>
      <c r="BA595" s="67">
        <v>149.16939739142231</v>
      </c>
      <c r="BB595" s="60">
        <v>0</v>
      </c>
      <c r="BC595" s="67" t="s">
        <v>3317</v>
      </c>
      <c r="BD595" s="60" t="e">
        <f ca="1">_xll.BDP($H595,BD$1)</f>
        <v>#NAME?</v>
      </c>
      <c r="BE595" s="60" t="e">
        <f t="shared" ca="1" si="225"/>
        <v>#NAME?</v>
      </c>
      <c r="BF595" s="63">
        <v>286</v>
      </c>
      <c r="BG595" s="63">
        <v>318.786</v>
      </c>
      <c r="BH595" s="63">
        <v>357.5</v>
      </c>
      <c r="BI595" s="63">
        <v>246.59800000000001</v>
      </c>
      <c r="BJ595" s="63">
        <v>247.49700000000001</v>
      </c>
      <c r="BK595" s="63">
        <v>282.36799999999999</v>
      </c>
      <c r="BL595" s="45">
        <f t="shared" ca="1" si="226"/>
        <v>0</v>
      </c>
      <c r="BM595" s="45">
        <f t="shared" ca="1" si="227"/>
        <v>0</v>
      </c>
      <c r="BN595" s="45">
        <f t="shared" ca="1" si="228"/>
        <v>0</v>
      </c>
      <c r="BO595" s="45">
        <f t="shared" ca="1" si="229"/>
        <v>0</v>
      </c>
      <c r="BP595" s="45">
        <f t="shared" ca="1" si="230"/>
        <v>0</v>
      </c>
      <c r="BQ595" s="45">
        <f t="shared" ca="1" si="231"/>
        <v>0</v>
      </c>
      <c r="BR595" s="29">
        <f t="shared" ca="1" si="232"/>
        <v>0</v>
      </c>
      <c r="CI595" s="125">
        <f t="shared" si="220"/>
        <v>0.23100046728657225</v>
      </c>
      <c r="CJ595">
        <f t="shared" si="213"/>
        <v>0</v>
      </c>
      <c r="CK595">
        <f t="shared" si="214"/>
        <v>0</v>
      </c>
      <c r="CL595">
        <f t="shared" si="215"/>
        <v>0</v>
      </c>
      <c r="CM595">
        <f t="shared" si="216"/>
        <v>1</v>
      </c>
      <c r="CN595">
        <f t="shared" si="217"/>
        <v>0</v>
      </c>
      <c r="CO595">
        <f t="shared" si="218"/>
        <v>0</v>
      </c>
      <c r="CP595">
        <f t="shared" si="219"/>
        <v>0</v>
      </c>
      <c r="CR595" t="e">
        <f ca="1">_xll.BDP($H595,CR$1)</f>
        <v>#NAME?</v>
      </c>
      <c r="CS595" t="e">
        <f ca="1">_xll.BDP($H595,CS$1)</f>
        <v>#NAME?</v>
      </c>
      <c r="CT595" s="121" t="e">
        <f ca="1">_xll.BDP($H595,CT$1)</f>
        <v>#NAME?</v>
      </c>
      <c r="CU595" s="122" t="e">
        <f ca="1">_xll.BDP($H595,CU$1)</f>
        <v>#NAME?</v>
      </c>
      <c r="CV595" s="122" t="e">
        <f ca="1">_xll.BDP($H595,CV$1)</f>
        <v>#NAME?</v>
      </c>
      <c r="CW595" s="122" t="e">
        <f ca="1">_xll.BDP($H595,CW$1)</f>
        <v>#NAME?</v>
      </c>
      <c r="CX595" s="34"/>
      <c r="CY595" s="34"/>
      <c r="CZ595" s="34"/>
      <c r="DA595" s="34"/>
      <c r="DB595" s="129"/>
      <c r="DC595" s="129"/>
      <c r="DD595" s="129"/>
      <c r="DE595" s="63"/>
      <c r="DF595" s="63"/>
      <c r="DH595" s="67"/>
      <c r="DI595" s="60"/>
      <c r="DJ595" s="60"/>
      <c r="DK595" s="60"/>
      <c r="DL595" s="67"/>
      <c r="DM595" s="60"/>
      <c r="DN595" s="67"/>
      <c r="DO595" s="60"/>
      <c r="DP595" s="63"/>
      <c r="DQ595" s="63"/>
      <c r="DR595" s="63"/>
      <c r="DS595" s="63"/>
      <c r="DT595" s="63"/>
      <c r="DU595" s="63"/>
      <c r="DV595" s="45"/>
      <c r="DW595" s="45"/>
      <c r="DX595" s="45"/>
      <c r="DY595" s="45"/>
      <c r="DZ595" s="45"/>
      <c r="EA595" s="45"/>
      <c r="EB595" s="29"/>
      <c r="EC595" s="45"/>
      <c r="ED595" s="29"/>
    </row>
    <row r="596" spans="1:134" hidden="1" x14ac:dyDescent="0.3">
      <c r="A596" t="str">
        <f t="shared" si="233"/>
        <v>14A</v>
      </c>
      <c r="B596">
        <v>14</v>
      </c>
      <c r="C596" s="31" t="s">
        <v>3295</v>
      </c>
      <c r="D596" s="31">
        <v>22</v>
      </c>
      <c r="E596" s="31">
        <v>3</v>
      </c>
      <c r="F596" s="33">
        <v>0.12</v>
      </c>
      <c r="G596" s="31" t="s">
        <v>2843</v>
      </c>
      <c r="H596" s="24" t="s">
        <v>1552</v>
      </c>
      <c r="I596" s="24">
        <v>1552</v>
      </c>
      <c r="J596" s="25" t="str">
        <f t="shared" si="212"/>
        <v>1552QGEN US Equity</v>
      </c>
      <c r="K596" s="25" t="s">
        <v>1553</v>
      </c>
      <c r="L596" s="25">
        <v>0.30830366724610514</v>
      </c>
      <c r="M596" s="25">
        <v>0.35209697780297688</v>
      </c>
      <c r="N596" s="25">
        <v>0.1262183637747486</v>
      </c>
      <c r="O596" s="25">
        <v>0.14519082554645141</v>
      </c>
      <c r="P596" s="26">
        <v>7.8872105608333225</v>
      </c>
      <c r="Q596" s="27">
        <v>6.5364804236007297</v>
      </c>
      <c r="R596" s="27">
        <v>10.378406290313901</v>
      </c>
      <c r="S596" s="25">
        <v>38.880226875287462</v>
      </c>
      <c r="T596" s="28">
        <v>38.13449151489737</v>
      </c>
      <c r="U596" s="25">
        <v>0.15493538084411715</v>
      </c>
      <c r="V596" s="28">
        <v>0.94280409635372331</v>
      </c>
      <c r="W596" s="28">
        <v>0.56716079894211657</v>
      </c>
      <c r="X596" s="28">
        <v>3.1530110657257193E-2</v>
      </c>
      <c r="Y596" s="28">
        <v>7.6372832860781115</v>
      </c>
      <c r="Z596" s="28">
        <v>46.271116685901404</v>
      </c>
      <c r="AA596" s="28">
        <v>1650852000</v>
      </c>
      <c r="AB596" s="28">
        <v>4003421000</v>
      </c>
      <c r="AC596" s="28">
        <v>51572000</v>
      </c>
      <c r="AD596" s="30">
        <v>579780000</v>
      </c>
      <c r="AE596" s="36">
        <v>8.8950981406740487E-2</v>
      </c>
      <c r="AF596" s="66" t="e">
        <f ca="1">_xll.BDP($H596,AF$1)/1000000</f>
        <v>#NAME?</v>
      </c>
      <c r="AG596" s="66" t="e">
        <f ca="1">_xll.BDP($H596,AG$1)</f>
        <v>#NAME?</v>
      </c>
      <c r="AH596" s="67" t="e">
        <f ca="1">_xll.BDP($H596,AH$1)</f>
        <v>#NAME?</v>
      </c>
      <c r="AI596" s="67" t="e">
        <f ca="1">_xll.BDP($H596,AI$1)</f>
        <v>#NAME?</v>
      </c>
      <c r="AJ596" s="67" t="e">
        <f ca="1">_xll.BDP($H596,AJ$1)</f>
        <v>#NAME?</v>
      </c>
      <c r="AK596" s="67" t="e">
        <f ca="1">_xll.BDP($H596,AK$1)</f>
        <v>#NAME?</v>
      </c>
      <c r="AL596" s="67" t="e">
        <f ca="1">_xll.BDP($H596,AL$1)</f>
        <v>#NAME?</v>
      </c>
      <c r="AM596" s="34" t="e">
        <f ca="1">_xll.BDP($H596,AM$1)</f>
        <v>#NAME?</v>
      </c>
      <c r="AN596" s="34" t="e">
        <f ca="1">_xll.BDP($H596,AN$1)</f>
        <v>#NAME?</v>
      </c>
      <c r="AO596" s="34" t="e">
        <f ca="1">_xll.BDP($H596,AO$1)</f>
        <v>#NAME?</v>
      </c>
      <c r="AP596" s="34" t="e">
        <f ca="1">_xll.BDP($H596,AP$1)</f>
        <v>#NAME?</v>
      </c>
      <c r="AQ596" s="129">
        <v>0.11112970000000001</v>
      </c>
      <c r="AR596" s="129">
        <v>9.0444510000000006E-2</v>
      </c>
      <c r="AS596" s="129">
        <v>7.0731859999999994E-2</v>
      </c>
      <c r="AT596" s="63" t="s">
        <v>3335</v>
      </c>
      <c r="AU596" s="63" t="s">
        <v>3343</v>
      </c>
      <c r="AV596" t="str">
        <f t="shared" si="221"/>
        <v>28/06/1996</v>
      </c>
      <c r="AW596" s="67" t="s">
        <v>3317</v>
      </c>
      <c r="AX596" s="60">
        <f t="shared" si="222"/>
        <v>0</v>
      </c>
      <c r="AY596" s="60">
        <f t="shared" ca="1" si="223"/>
        <v>0</v>
      </c>
      <c r="AZ596" s="60">
        <f t="shared" ca="1" si="224"/>
        <v>0</v>
      </c>
      <c r="BA596" s="67">
        <v>0</v>
      </c>
      <c r="BB596" s="60">
        <v>103.34809501893794</v>
      </c>
      <c r="BC596" s="67">
        <v>103.34809501893794</v>
      </c>
      <c r="BD596" s="60" t="e">
        <f ca="1">_xll.BDP($H596,BD$1)</f>
        <v>#NAME?</v>
      </c>
      <c r="BE596" s="60" t="e">
        <f t="shared" ca="1" si="225"/>
        <v>#NAME?</v>
      </c>
      <c r="BF596" s="63">
        <v>488.40000000000003</v>
      </c>
      <c r="BG596" s="63">
        <v>525.81000000000006</v>
      </c>
      <c r="BH596" s="63">
        <v>582.75</v>
      </c>
      <c r="BI596" s="63">
        <v>534.21900000000005</v>
      </c>
      <c r="BJ596" s="63">
        <v>516.91999999999996</v>
      </c>
      <c r="BK596" s="63">
        <v>577.76599999999996</v>
      </c>
      <c r="BL596" s="45">
        <f t="shared" ca="1" si="226"/>
        <v>0</v>
      </c>
      <c r="BM596" s="45">
        <f t="shared" ca="1" si="227"/>
        <v>0</v>
      </c>
      <c r="BN596" s="45">
        <f t="shared" ca="1" si="228"/>
        <v>0</v>
      </c>
      <c r="BO596" s="45">
        <f t="shared" ca="1" si="229"/>
        <v>0</v>
      </c>
      <c r="BP596" s="45">
        <f t="shared" ca="1" si="230"/>
        <v>0</v>
      </c>
      <c r="BQ596" s="45">
        <f t="shared" ca="1" si="231"/>
        <v>0</v>
      </c>
      <c r="BR596" s="29">
        <f t="shared" ca="1" si="232"/>
        <v>0</v>
      </c>
      <c r="CI596" s="125">
        <f t="shared" si="220"/>
        <v>0.30830366724610514</v>
      </c>
      <c r="CJ596">
        <f t="shared" si="213"/>
        <v>0</v>
      </c>
      <c r="CK596">
        <f t="shared" si="214"/>
        <v>0</v>
      </c>
      <c r="CL596">
        <f t="shared" si="215"/>
        <v>0</v>
      </c>
      <c r="CM596">
        <f t="shared" si="216"/>
        <v>0</v>
      </c>
      <c r="CN596">
        <f t="shared" si="217"/>
        <v>1</v>
      </c>
      <c r="CO596">
        <f t="shared" si="218"/>
        <v>0</v>
      </c>
      <c r="CP596">
        <f t="shared" si="219"/>
        <v>0</v>
      </c>
      <c r="CR596" t="e">
        <f ca="1">_xll.BDP($H596,CR$1)</f>
        <v>#NAME?</v>
      </c>
      <c r="CS596" t="e">
        <f ca="1">_xll.BDP($H596,CS$1)</f>
        <v>#NAME?</v>
      </c>
      <c r="CT596" s="121" t="e">
        <f ca="1">_xll.BDP($H596,CT$1)</f>
        <v>#NAME?</v>
      </c>
      <c r="CU596" s="122" t="e">
        <f ca="1">_xll.BDP($H596,CU$1)</f>
        <v>#NAME?</v>
      </c>
      <c r="CV596" s="122" t="e">
        <f ca="1">_xll.BDP($H596,CV$1)</f>
        <v>#NAME?</v>
      </c>
      <c r="CW596" s="122" t="e">
        <f ca="1">_xll.BDP($H596,CW$1)</f>
        <v>#NAME?</v>
      </c>
      <c r="CX596" s="34"/>
      <c r="CY596" s="34"/>
      <c r="CZ596" s="34"/>
      <c r="DA596" s="34"/>
      <c r="DB596" s="129"/>
      <c r="DC596" s="129"/>
      <c r="DD596" s="129"/>
      <c r="DE596" s="63"/>
      <c r="DF596" s="63"/>
      <c r="DH596" s="67"/>
      <c r="DI596" s="60"/>
      <c r="DJ596" s="60"/>
      <c r="DK596" s="60"/>
      <c r="DL596" s="67"/>
      <c r="DM596" s="60"/>
      <c r="DN596" s="67"/>
      <c r="DO596" s="60"/>
      <c r="DP596" s="63"/>
      <c r="DQ596" s="63"/>
      <c r="DR596" s="63"/>
      <c r="DS596" s="63"/>
      <c r="DT596" s="63"/>
      <c r="DU596" s="63"/>
      <c r="DV596" s="45"/>
      <c r="DW596" s="45"/>
      <c r="DX596" s="45"/>
      <c r="DY596" s="45"/>
      <c r="DZ596" s="45"/>
      <c r="EA596" s="45"/>
      <c r="EB596" s="29"/>
      <c r="EC596" s="45"/>
      <c r="ED596" s="29"/>
    </row>
    <row r="597" spans="1:134" hidden="1" x14ac:dyDescent="0.3">
      <c r="A597" t="str">
        <f t="shared" si="233"/>
        <v>14A</v>
      </c>
      <c r="B597">
        <v>14</v>
      </c>
      <c r="C597" s="31" t="s">
        <v>3295</v>
      </c>
      <c r="D597" s="31">
        <v>22</v>
      </c>
      <c r="E597" s="31">
        <v>13</v>
      </c>
      <c r="F597" s="33">
        <v>0.1</v>
      </c>
      <c r="G597" s="31" t="s">
        <v>2362</v>
      </c>
      <c r="H597" s="24" t="s">
        <v>371</v>
      </c>
      <c r="I597" s="24">
        <v>1553</v>
      </c>
      <c r="J597" s="25" t="str">
        <f t="shared" si="212"/>
        <v>1553CBT US Equity</v>
      </c>
      <c r="K597" s="25" t="s">
        <v>1060</v>
      </c>
      <c r="L597" s="25">
        <v>0.2158734697068429</v>
      </c>
      <c r="M597" s="25">
        <v>0.25569959767545819</v>
      </c>
      <c r="N597" s="25">
        <v>0.20408157213243858</v>
      </c>
      <c r="O597" s="25">
        <v>0.24175824175824176</v>
      </c>
      <c r="P597" s="26">
        <v>21.351616062683643</v>
      </c>
      <c r="Q597" s="27">
        <v>15.995463683695036</v>
      </c>
      <c r="R597" s="27">
        <v>31.531978185423899</v>
      </c>
      <c r="S597" s="25">
        <v>17.867435654335569</v>
      </c>
      <c r="T597" s="28">
        <v>17.148808146262439</v>
      </c>
      <c r="U597" s="25">
        <v>0.3414129470883831</v>
      </c>
      <c r="V597" s="28">
        <v>1.6812227074235808</v>
      </c>
      <c r="W597" s="28">
        <v>0.35009946007388465</v>
      </c>
      <c r="X597" s="28">
        <v>5.7352941176470586E-2</v>
      </c>
      <c r="Y597" s="28">
        <v>8.9813339720210408</v>
      </c>
      <c r="Z597" s="28" t="e">
        <v>#N/A</v>
      </c>
      <c r="AA597" s="28">
        <v>2237000000</v>
      </c>
      <c r="AB597" s="28">
        <v>2366000000</v>
      </c>
      <c r="AC597" s="28" t="e">
        <v>#N/A</v>
      </c>
      <c r="AD597" s="30">
        <v>353000000</v>
      </c>
      <c r="AE597" s="36">
        <v>0</v>
      </c>
      <c r="AF597" s="66" t="e">
        <f ca="1">_xll.BDP($H597,AF$1)/1000000</f>
        <v>#NAME?</v>
      </c>
      <c r="AG597" s="66" t="e">
        <f ca="1">_xll.BDP($H597,AG$1)</f>
        <v>#NAME?</v>
      </c>
      <c r="AH597" s="67" t="e">
        <f ca="1">_xll.BDP($H597,AH$1)</f>
        <v>#NAME?</v>
      </c>
      <c r="AI597" s="67" t="e">
        <f ca="1">_xll.BDP($H597,AI$1)</f>
        <v>#NAME?</v>
      </c>
      <c r="AJ597" s="67" t="e">
        <f ca="1">_xll.BDP($H597,AJ$1)</f>
        <v>#NAME?</v>
      </c>
      <c r="AK597" s="67" t="e">
        <f ca="1">_xll.BDP($H597,AK$1)</f>
        <v>#NAME?</v>
      </c>
      <c r="AL597" s="67" t="e">
        <f ca="1">_xll.BDP($H597,AL$1)</f>
        <v>#NAME?</v>
      </c>
      <c r="AM597" s="34" t="e">
        <f ca="1">_xll.BDP($H597,AM$1)</f>
        <v>#NAME?</v>
      </c>
      <c r="AN597" s="34" t="e">
        <f ca="1">_xll.BDP($H597,AN$1)</f>
        <v>#NAME?</v>
      </c>
      <c r="AO597" s="34" t="e">
        <f ca="1">_xll.BDP($H597,AO$1)</f>
        <v>#NAME?</v>
      </c>
      <c r="AP597" s="34" t="e">
        <f ca="1">_xll.BDP($H597,AP$1)</f>
        <v>#NAME?</v>
      </c>
      <c r="AQ597" s="129">
        <v>7.0894219999999994E-2</v>
      </c>
      <c r="AR597" s="129">
        <v>7.5977329999999996E-2</v>
      </c>
      <c r="AS597" s="129">
        <v>4.2480380000000005E-2</v>
      </c>
      <c r="AT597" s="63" t="s">
        <v>3998</v>
      </c>
      <c r="AU597" s="63" t="s">
        <v>3671</v>
      </c>
      <c r="AV597" t="str">
        <f t="shared" si="221"/>
        <v>23/08/1968</v>
      </c>
      <c r="AW597" s="67">
        <v>2.2922636444725759</v>
      </c>
      <c r="AX597" s="60">
        <f t="shared" si="222"/>
        <v>2.2922636444725759</v>
      </c>
      <c r="AY597" s="60">
        <f t="shared" si="223"/>
        <v>0.27290668083016928</v>
      </c>
      <c r="AZ597" s="60">
        <f t="shared" si="224"/>
        <v>2.5651703253027454</v>
      </c>
      <c r="BA597" s="67">
        <v>21.785927328370981</v>
      </c>
      <c r="BB597" s="60">
        <v>2.593735293202279</v>
      </c>
      <c r="BC597" s="67">
        <v>24.37966262157326</v>
      </c>
      <c r="BD597" s="60" t="e">
        <f ca="1">_xll.BDP($H597,BD$1)</f>
        <v>#NAME?</v>
      </c>
      <c r="BE597" s="60" t="e">
        <f t="shared" ca="1" si="225"/>
        <v>#NAME?</v>
      </c>
      <c r="BF597" s="63">
        <v>322.714</v>
      </c>
      <c r="BG597" s="63">
        <v>375.14300000000003</v>
      </c>
      <c r="BH597" s="63">
        <v>405</v>
      </c>
      <c r="BI597" s="63">
        <v>267.60000000000002</v>
      </c>
      <c r="BJ597" s="63">
        <v>292.74599999999998</v>
      </c>
      <c r="BK597" s="63">
        <v>252.21200000000002</v>
      </c>
      <c r="BL597" s="45">
        <f t="shared" ca="1" si="226"/>
        <v>0</v>
      </c>
      <c r="BM597" s="45">
        <f t="shared" ca="1" si="227"/>
        <v>0</v>
      </c>
      <c r="BN597" s="45">
        <f t="shared" ca="1" si="228"/>
        <v>0</v>
      </c>
      <c r="BO597" s="45">
        <f t="shared" ca="1" si="229"/>
        <v>0</v>
      </c>
      <c r="BP597" s="45">
        <f t="shared" ca="1" si="230"/>
        <v>0</v>
      </c>
      <c r="BQ597" s="45">
        <f t="shared" ca="1" si="231"/>
        <v>0</v>
      </c>
      <c r="BR597" s="29">
        <f t="shared" ca="1" si="232"/>
        <v>0</v>
      </c>
      <c r="CI597" s="125">
        <f t="shared" si="220"/>
        <v>0.2158734697068429</v>
      </c>
      <c r="CJ597">
        <f t="shared" si="213"/>
        <v>0</v>
      </c>
      <c r="CK597">
        <f t="shared" si="214"/>
        <v>0</v>
      </c>
      <c r="CL597">
        <f t="shared" si="215"/>
        <v>0</v>
      </c>
      <c r="CM597">
        <f t="shared" si="216"/>
        <v>1</v>
      </c>
      <c r="CN597">
        <f t="shared" si="217"/>
        <v>0</v>
      </c>
      <c r="CO597">
        <f t="shared" si="218"/>
        <v>0</v>
      </c>
      <c r="CP597">
        <f t="shared" si="219"/>
        <v>0</v>
      </c>
      <c r="CR597" t="e">
        <f ca="1">_xll.BDP($H597,CR$1)</f>
        <v>#NAME?</v>
      </c>
      <c r="CS597" t="e">
        <f ca="1">_xll.BDP($H597,CS$1)</f>
        <v>#NAME?</v>
      </c>
      <c r="CT597" s="121" t="e">
        <f ca="1">_xll.BDP($H597,CT$1)</f>
        <v>#NAME?</v>
      </c>
      <c r="CU597" s="122" t="e">
        <f ca="1">_xll.BDP($H597,CU$1)</f>
        <v>#NAME?</v>
      </c>
      <c r="CV597" s="122" t="e">
        <f ca="1">_xll.BDP($H597,CV$1)</f>
        <v>#NAME?</v>
      </c>
      <c r="CW597" s="122" t="e">
        <f ca="1">_xll.BDP($H597,CW$1)</f>
        <v>#NAME?</v>
      </c>
      <c r="CX597" s="34"/>
      <c r="CY597" s="34"/>
      <c r="CZ597" s="34"/>
      <c r="DA597" s="34"/>
      <c r="DB597" s="129"/>
      <c r="DC597" s="129"/>
      <c r="DD597" s="129"/>
      <c r="DE597" s="63"/>
      <c r="DF597" s="63"/>
      <c r="DH597" s="67"/>
      <c r="DI597" s="60"/>
      <c r="DJ597" s="60"/>
      <c r="DK597" s="60"/>
      <c r="DL597" s="67"/>
      <c r="DM597" s="60"/>
      <c r="DN597" s="67"/>
      <c r="DO597" s="60"/>
      <c r="DP597" s="63"/>
      <c r="DQ597" s="63"/>
      <c r="DR597" s="63"/>
      <c r="DS597" s="63"/>
      <c r="DT597" s="63"/>
      <c r="DU597" s="63"/>
      <c r="DV597" s="45"/>
      <c r="DW597" s="45"/>
      <c r="DX597" s="45"/>
      <c r="DY597" s="45"/>
      <c r="DZ597" s="45"/>
      <c r="EA597" s="45"/>
      <c r="EB597" s="29"/>
      <c r="EC597" s="45"/>
      <c r="ED597" s="29"/>
    </row>
    <row r="598" spans="1:134" hidden="1" x14ac:dyDescent="0.3">
      <c r="A598" t="str">
        <f t="shared" si="233"/>
        <v>14A</v>
      </c>
      <c r="B598">
        <v>14</v>
      </c>
      <c r="C598" s="31" t="s">
        <v>3295</v>
      </c>
      <c r="D598" s="31">
        <v>23</v>
      </c>
      <c r="E598" s="31">
        <v>3</v>
      </c>
      <c r="F598" s="33">
        <v>0.4</v>
      </c>
      <c r="G598" s="31" t="s">
        <v>2848</v>
      </c>
      <c r="H598" s="24" t="s">
        <v>2642</v>
      </c>
      <c r="I598" s="24">
        <v>1554</v>
      </c>
      <c r="J598" s="25" t="str">
        <f t="shared" si="212"/>
        <v>1554SUS SS Equity</v>
      </c>
      <c r="K598" s="25" t="s">
        <v>2643</v>
      </c>
      <c r="L598" s="25">
        <v>0.18916135065875181</v>
      </c>
      <c r="M598" s="25">
        <v>0.41870475797934004</v>
      </c>
      <c r="N598" s="25">
        <v>1.2696098509902545E-2</v>
      </c>
      <c r="O598" s="25">
        <v>4.2410408511044675E-2</v>
      </c>
      <c r="P598" s="26">
        <v>4.9419425368491954</v>
      </c>
      <c r="Q598" s="27">
        <v>4.4587625229833341</v>
      </c>
      <c r="R598" s="27">
        <v>5.5844355251087521</v>
      </c>
      <c r="S598" s="25">
        <v>25.205280340868825</v>
      </c>
      <c r="T598" s="28">
        <v>26.680539287761359</v>
      </c>
      <c r="U598" s="25">
        <v>-0.38740123690926975</v>
      </c>
      <c r="V598" s="28">
        <v>-1.9686577342910931</v>
      </c>
      <c r="W598" s="28">
        <v>0.9107962214092582</v>
      </c>
      <c r="X598" s="28" t="e">
        <v>#N/A</v>
      </c>
      <c r="Y598" s="28">
        <v>93.324607153703568</v>
      </c>
      <c r="Z598" s="28" t="e">
        <v>#N/A</v>
      </c>
      <c r="AA598" s="28">
        <v>388190000</v>
      </c>
      <c r="AB598" s="28">
        <v>3832479000</v>
      </c>
      <c r="AC598" s="28" t="e">
        <v>#N/A</v>
      </c>
      <c r="AD598" s="30">
        <v>178899000</v>
      </c>
      <c r="AE598" s="36">
        <v>0</v>
      </c>
      <c r="AF598" s="66" t="e">
        <f ca="1">_xll.BDP($H598,AF$1)/1000000</f>
        <v>#NAME?</v>
      </c>
      <c r="AG598" s="66" t="e">
        <f ca="1">_xll.BDP($H598,AG$1)</f>
        <v>#NAME?</v>
      </c>
      <c r="AH598" s="67" t="e">
        <f ca="1">_xll.BDP($H598,AH$1)</f>
        <v>#NAME?</v>
      </c>
      <c r="AI598" s="67" t="e">
        <f ca="1">_xll.BDP($H598,AI$1)</f>
        <v>#NAME?</v>
      </c>
      <c r="AJ598" s="67" t="e">
        <f ca="1">_xll.BDP($H598,AJ$1)</f>
        <v>#NAME?</v>
      </c>
      <c r="AK598" s="67" t="e">
        <f ca="1">_xll.BDP($H598,AK$1)</f>
        <v>#NAME?</v>
      </c>
      <c r="AL598" s="67" t="e">
        <f ca="1">_xll.BDP($H598,AL$1)</f>
        <v>#NAME?</v>
      </c>
      <c r="AM598" s="34" t="e">
        <f ca="1">_xll.BDP($H598,AM$1)</f>
        <v>#NAME?</v>
      </c>
      <c r="AN598" s="34" t="e">
        <f ca="1">_xll.BDP($H598,AN$1)</f>
        <v>#NAME?</v>
      </c>
      <c r="AO598" s="34" t="e">
        <f ca="1">_xll.BDP($H598,AO$1)</f>
        <v>#NAME?</v>
      </c>
      <c r="AP598" s="34" t="e">
        <f ca="1">_xll.BDP($H598,AP$1)</f>
        <v>#NAME?</v>
      </c>
      <c r="AQ598" s="129" t="e">
        <v>#VALUE!</v>
      </c>
      <c r="AR598" s="129" t="e">
        <v>#VALUE!</v>
      </c>
      <c r="AS598" s="129">
        <v>0.65763440000000006</v>
      </c>
      <c r="AT598" s="63" t="s">
        <v>3672</v>
      </c>
      <c r="AU598" s="63" t="s">
        <v>3672</v>
      </c>
      <c r="AV598" t="str">
        <f t="shared" si="221"/>
        <v>19/06/2017</v>
      </c>
      <c r="AW598" s="67" t="s">
        <v>3317</v>
      </c>
      <c r="AX598" s="60">
        <f t="shared" si="222"/>
        <v>0</v>
      </c>
      <c r="AY598" s="60">
        <f t="shared" ca="1" si="223"/>
        <v>0</v>
      </c>
      <c r="AZ598" s="60">
        <f t="shared" ca="1" si="224"/>
        <v>0</v>
      </c>
      <c r="BA598" s="67">
        <v>0</v>
      </c>
      <c r="BB598" s="60">
        <v>0</v>
      </c>
      <c r="BC598" s="67">
        <v>0</v>
      </c>
      <c r="BD598" s="60" t="e">
        <f ca="1">_xll.BDP($H598,BD$1)</f>
        <v>#NAME?</v>
      </c>
      <c r="BE598" s="60" t="e">
        <f t="shared" ca="1" si="225"/>
        <v>#NAME?</v>
      </c>
      <c r="BF598" s="63">
        <v>209.20000000000002</v>
      </c>
      <c r="BG598" s="63">
        <v>273.40000000000003</v>
      </c>
      <c r="BH598" s="63">
        <v>371.2</v>
      </c>
      <c r="BI598" s="63">
        <v>187</v>
      </c>
      <c r="BJ598" s="63">
        <v>273.33300000000003</v>
      </c>
      <c r="BK598" s="63">
        <v>363.33300000000003</v>
      </c>
      <c r="BL598" s="45">
        <f t="shared" ca="1" si="226"/>
        <v>0</v>
      </c>
      <c r="BM598" s="45">
        <f t="shared" ca="1" si="227"/>
        <v>0</v>
      </c>
      <c r="BN598" s="45">
        <f t="shared" ca="1" si="228"/>
        <v>0</v>
      </c>
      <c r="BO598" s="45">
        <f t="shared" ca="1" si="229"/>
        <v>0</v>
      </c>
      <c r="BP598" s="45">
        <f t="shared" ca="1" si="230"/>
        <v>0</v>
      </c>
      <c r="BQ598" s="45">
        <f t="shared" ca="1" si="231"/>
        <v>0</v>
      </c>
      <c r="BR598" s="29">
        <f t="shared" ca="1" si="232"/>
        <v>0</v>
      </c>
      <c r="CI598" s="125">
        <f t="shared" si="220"/>
        <v>0.18916135065875181</v>
      </c>
      <c r="CJ598">
        <f t="shared" si="213"/>
        <v>0</v>
      </c>
      <c r="CK598">
        <f t="shared" si="214"/>
        <v>0</v>
      </c>
      <c r="CL598">
        <f t="shared" si="215"/>
        <v>1</v>
      </c>
      <c r="CM598">
        <f t="shared" si="216"/>
        <v>0</v>
      </c>
      <c r="CN598">
        <f t="shared" si="217"/>
        <v>0</v>
      </c>
      <c r="CO598">
        <f t="shared" si="218"/>
        <v>0</v>
      </c>
      <c r="CP598">
        <f t="shared" si="219"/>
        <v>0</v>
      </c>
      <c r="CR598" t="e">
        <f ca="1">_xll.BDP($H598,CR$1)</f>
        <v>#NAME?</v>
      </c>
      <c r="CS598" t="e">
        <f ca="1">_xll.BDP($H598,CS$1)</f>
        <v>#NAME?</v>
      </c>
      <c r="CT598" s="121" t="e">
        <f ca="1">_xll.BDP($H598,CT$1)</f>
        <v>#NAME?</v>
      </c>
      <c r="CU598" s="122" t="e">
        <f ca="1">_xll.BDP($H598,CU$1)</f>
        <v>#NAME?</v>
      </c>
      <c r="CV598" s="122" t="e">
        <f ca="1">_xll.BDP($H598,CV$1)</f>
        <v>#NAME?</v>
      </c>
      <c r="CW598" s="122" t="e">
        <f ca="1">_xll.BDP($H598,CW$1)</f>
        <v>#NAME?</v>
      </c>
      <c r="CX598" s="34"/>
      <c r="CY598" s="34"/>
      <c r="CZ598" s="34"/>
      <c r="DA598" s="34"/>
      <c r="DB598" s="129"/>
      <c r="DC598" s="129"/>
      <c r="DD598" s="129"/>
      <c r="DE598" s="63"/>
      <c r="DF598" s="63"/>
      <c r="DH598" s="67"/>
      <c r="DI598" s="60"/>
      <c r="DJ598" s="60"/>
      <c r="DK598" s="60"/>
      <c r="DL598" s="67"/>
      <c r="DM598" s="60"/>
      <c r="DN598" s="67"/>
      <c r="DO598" s="60"/>
      <c r="DP598" s="63"/>
      <c r="DQ598" s="63"/>
      <c r="DR598" s="63"/>
      <c r="DS598" s="63"/>
      <c r="DT598" s="63"/>
      <c r="DU598" s="63"/>
      <c r="DV598" s="45"/>
      <c r="DW598" s="45"/>
      <c r="DX598" s="45"/>
      <c r="DY598" s="45"/>
      <c r="DZ598" s="45"/>
      <c r="EA598" s="45"/>
      <c r="EB598" s="29"/>
      <c r="EC598" s="45"/>
      <c r="ED598" s="29"/>
    </row>
    <row r="599" spans="1:134" hidden="1" x14ac:dyDescent="0.3">
      <c r="A599" t="str">
        <f t="shared" si="233"/>
        <v>14A</v>
      </c>
      <c r="B599">
        <v>14</v>
      </c>
      <c r="C599" s="31" t="s">
        <v>3295</v>
      </c>
      <c r="D599" s="31">
        <v>23</v>
      </c>
      <c r="E599" s="31">
        <v>15</v>
      </c>
      <c r="F599" s="33">
        <v>0.2</v>
      </c>
      <c r="G599" s="31" t="s">
        <v>3277</v>
      </c>
      <c r="H599" s="24" t="s">
        <v>1472</v>
      </c>
      <c r="I599" s="24">
        <v>1555</v>
      </c>
      <c r="J599" s="25" t="str">
        <f t="shared" si="212"/>
        <v>1555TEP FP Equity</v>
      </c>
      <c r="K599" s="25" t="s">
        <v>1473</v>
      </c>
      <c r="L599" s="25">
        <v>0.29588850665790739</v>
      </c>
      <c r="M599" s="25">
        <v>0.37883283877349161</v>
      </c>
      <c r="N599" s="25">
        <v>0.15176254173689405</v>
      </c>
      <c r="O599" s="25">
        <v>0.18502415458937199</v>
      </c>
      <c r="P599" s="26">
        <v>11.24200605856614</v>
      </c>
      <c r="Q599" s="27">
        <v>8.2830002310952509</v>
      </c>
      <c r="R599" s="27">
        <v>12.59811616954474</v>
      </c>
      <c r="S599" s="25">
        <v>19.955344518591129</v>
      </c>
      <c r="T599" s="28">
        <v>20.076036301201864</v>
      </c>
      <c r="U599" s="25">
        <v>0.44645711241342567</v>
      </c>
      <c r="V599" s="28">
        <v>1.6827309236947792</v>
      </c>
      <c r="W599" s="28">
        <v>0.75162504276428332</v>
      </c>
      <c r="X599" s="28">
        <v>3.7358039450089663E-2</v>
      </c>
      <c r="Y599" s="28">
        <v>14.502085162893815</v>
      </c>
      <c r="Z599" s="28">
        <v>14.724122698351882</v>
      </c>
      <c r="AA599" s="28">
        <v>3033000000</v>
      </c>
      <c r="AB599" s="28">
        <v>6210000000</v>
      </c>
      <c r="AC599" s="28">
        <v>120000000</v>
      </c>
      <c r="AD599" s="30">
        <v>1199000000</v>
      </c>
      <c r="AE599" s="36">
        <v>0.10008340283569642</v>
      </c>
      <c r="AF599" s="66" t="e">
        <f ca="1">_xll.BDP($H599,AF$1)/1000000</f>
        <v>#NAME?</v>
      </c>
      <c r="AG599" s="66" t="e">
        <f ca="1">_xll.BDP($H599,AG$1)</f>
        <v>#NAME?</v>
      </c>
      <c r="AH599" s="67" t="e">
        <f ca="1">_xll.BDP($H599,AH$1)</f>
        <v>#NAME?</v>
      </c>
      <c r="AI599" s="67" t="e">
        <f ca="1">_xll.BDP($H599,AI$1)</f>
        <v>#NAME?</v>
      </c>
      <c r="AJ599" s="67" t="e">
        <f ca="1">_xll.BDP($H599,AJ$1)</f>
        <v>#NAME?</v>
      </c>
      <c r="AK599" s="67" t="e">
        <f ca="1">_xll.BDP($H599,AK$1)</f>
        <v>#NAME?</v>
      </c>
      <c r="AL599" s="67" t="e">
        <f ca="1">_xll.BDP($H599,AL$1)</f>
        <v>#NAME?</v>
      </c>
      <c r="AM599" s="34" t="e">
        <f ca="1">_xll.BDP($H599,AM$1)</f>
        <v>#NAME?</v>
      </c>
      <c r="AN599" s="34" t="e">
        <f ca="1">_xll.BDP($H599,AN$1)</f>
        <v>#NAME?</v>
      </c>
      <c r="AO599" s="34" t="e">
        <f ca="1">_xll.BDP($H599,AO$1)</f>
        <v>#NAME?</v>
      </c>
      <c r="AP599" s="34" t="e">
        <f ca="1">_xll.BDP($H599,AP$1)</f>
        <v>#NAME?</v>
      </c>
      <c r="AQ599" s="129">
        <v>0.12967700000000001</v>
      </c>
      <c r="AR599" s="129">
        <v>0.1952111</v>
      </c>
      <c r="AS599" s="129">
        <v>6.0500619999999998E-2</v>
      </c>
      <c r="AT599" s="63" t="s">
        <v>3998</v>
      </c>
      <c r="AU599" s="63" t="s">
        <v>3317</v>
      </c>
      <c r="AV599" t="str">
        <f t="shared" si="221"/>
        <v>#N/A N/A</v>
      </c>
      <c r="AW599" s="67">
        <v>2.7519656216101271</v>
      </c>
      <c r="AX599" s="60">
        <f t="shared" si="222"/>
        <v>2.7519656216101271</v>
      </c>
      <c r="AY599" s="60">
        <f t="shared" si="223"/>
        <v>-3.2732101139361861E-16</v>
      </c>
      <c r="AZ599" s="60">
        <f t="shared" si="224"/>
        <v>2.7519656216101267</v>
      </c>
      <c r="BA599" s="67">
        <v>29.869594578900383</v>
      </c>
      <c r="BB599" s="60">
        <v>-3.5527136788005009E-15</v>
      </c>
      <c r="BC599" s="67">
        <v>29.869594578900379</v>
      </c>
      <c r="BD599" s="60" t="e">
        <f ca="1">_xll.BDP($H599,BD$1)</f>
        <v>#NAME?</v>
      </c>
      <c r="BE599" s="60" t="e">
        <f t="shared" ca="1" si="225"/>
        <v>#NAME?</v>
      </c>
      <c r="BF599" s="63">
        <v>839.63599999999997</v>
      </c>
      <c r="BG599" s="63">
        <v>928.09100000000001</v>
      </c>
      <c r="BH599" s="63">
        <v>1032.5999999999999</v>
      </c>
      <c r="BI599" s="63">
        <v>832.60199999999998</v>
      </c>
      <c r="BJ599" s="63">
        <v>907.83699999999999</v>
      </c>
      <c r="BK599" s="63">
        <v>1050.4470000000001</v>
      </c>
      <c r="BL599" s="45">
        <f t="shared" ca="1" si="226"/>
        <v>0</v>
      </c>
      <c r="BM599" s="45">
        <f t="shared" ca="1" si="227"/>
        <v>0</v>
      </c>
      <c r="BN599" s="45">
        <f t="shared" ca="1" si="228"/>
        <v>0</v>
      </c>
      <c r="BO599" s="45">
        <f t="shared" ca="1" si="229"/>
        <v>0</v>
      </c>
      <c r="BP599" s="45">
        <f t="shared" ca="1" si="230"/>
        <v>0</v>
      </c>
      <c r="BQ599" s="45">
        <f t="shared" ca="1" si="231"/>
        <v>0</v>
      </c>
      <c r="BR599" s="29">
        <f t="shared" ca="1" si="232"/>
        <v>0</v>
      </c>
      <c r="CI599" s="125">
        <f t="shared" si="220"/>
        <v>0.29588850665790739</v>
      </c>
      <c r="CJ599">
        <f t="shared" si="213"/>
        <v>0</v>
      </c>
      <c r="CK599">
        <f t="shared" si="214"/>
        <v>0</v>
      </c>
      <c r="CL599">
        <f t="shared" si="215"/>
        <v>0</v>
      </c>
      <c r="CM599">
        <f t="shared" si="216"/>
        <v>1</v>
      </c>
      <c r="CN599">
        <f t="shared" si="217"/>
        <v>0</v>
      </c>
      <c r="CO599">
        <f t="shared" si="218"/>
        <v>0</v>
      </c>
      <c r="CP599">
        <f t="shared" si="219"/>
        <v>0</v>
      </c>
      <c r="CR599" t="e">
        <f ca="1">_xll.BDP($H599,CR$1)</f>
        <v>#NAME?</v>
      </c>
      <c r="CS599" t="e">
        <f ca="1">_xll.BDP($H599,CS$1)</f>
        <v>#NAME?</v>
      </c>
      <c r="CT599" s="121" t="e">
        <f ca="1">_xll.BDP($H599,CT$1)</f>
        <v>#NAME?</v>
      </c>
      <c r="CU599" s="122" t="e">
        <f ca="1">_xll.BDP($H599,CU$1)</f>
        <v>#NAME?</v>
      </c>
      <c r="CV599" s="122" t="e">
        <f ca="1">_xll.BDP($H599,CV$1)</f>
        <v>#NAME?</v>
      </c>
      <c r="CW599" s="122" t="e">
        <f ca="1">_xll.BDP($H599,CW$1)</f>
        <v>#NAME?</v>
      </c>
      <c r="CX599" s="34"/>
      <c r="CY599" s="34"/>
      <c r="CZ599" s="34"/>
      <c r="DA599" s="34"/>
      <c r="DB599" s="129"/>
      <c r="DC599" s="129"/>
      <c r="DD599" s="129"/>
      <c r="DE599" s="63"/>
      <c r="DF599" s="63"/>
      <c r="DH599" s="67"/>
      <c r="DI599" s="60"/>
      <c r="DJ599" s="60"/>
      <c r="DK599" s="60"/>
      <c r="DL599" s="67"/>
      <c r="DM599" s="60"/>
      <c r="DN599" s="67"/>
      <c r="DO599" s="60"/>
      <c r="DP599" s="63"/>
      <c r="DQ599" s="63"/>
      <c r="DR599" s="63"/>
      <c r="DS599" s="63"/>
      <c r="DT599" s="63"/>
      <c r="DU599" s="63"/>
      <c r="DV599" s="45"/>
      <c r="DW599" s="45"/>
      <c r="DX599" s="45"/>
      <c r="DY599" s="45"/>
      <c r="DZ599" s="45"/>
      <c r="EA599" s="45"/>
      <c r="EB599" s="29"/>
      <c r="EC599" s="45"/>
      <c r="ED599" s="29"/>
    </row>
    <row r="600" spans="1:134" hidden="1" x14ac:dyDescent="0.3">
      <c r="A600" t="str">
        <f t="shared" si="233"/>
        <v>14A</v>
      </c>
      <c r="B600">
        <v>14</v>
      </c>
      <c r="C600" s="31" t="s">
        <v>3295</v>
      </c>
      <c r="D600" s="31">
        <v>23</v>
      </c>
      <c r="E600" s="31">
        <v>4</v>
      </c>
      <c r="F600" s="33">
        <v>0.16</v>
      </c>
      <c r="G600" s="31" t="s">
        <v>3016</v>
      </c>
      <c r="H600" s="24" t="s">
        <v>2744</v>
      </c>
      <c r="I600" s="24">
        <v>1556</v>
      </c>
      <c r="J600" s="25" t="str">
        <f t="shared" si="212"/>
        <v>1556OEMB SS Equity</v>
      </c>
      <c r="K600" s="25" t="s">
        <v>2745</v>
      </c>
      <c r="L600" s="25">
        <v>0.43666723860048806</v>
      </c>
      <c r="M600" s="25">
        <v>0.56225157820902505</v>
      </c>
      <c r="N600" s="25">
        <v>0.38794237368493445</v>
      </c>
      <c r="O600" s="25">
        <v>0.51773507723774148</v>
      </c>
      <c r="P600" s="26">
        <v>22.393544203472874</v>
      </c>
      <c r="Q600" s="27">
        <v>17.791729491502661</v>
      </c>
      <c r="R600" s="27">
        <v>20.579061567670191</v>
      </c>
      <c r="S600" s="25">
        <v>15.968102343854104</v>
      </c>
      <c r="T600" s="28">
        <v>22.204138572425016</v>
      </c>
      <c r="U600" s="25">
        <v>7.2413793103448282E-2</v>
      </c>
      <c r="V600" s="28">
        <v>0.2179930795847751</v>
      </c>
      <c r="W600" s="28">
        <v>1.1477879213483146</v>
      </c>
      <c r="X600" s="28" t="e">
        <v>#N/A</v>
      </c>
      <c r="Y600" s="28">
        <v>11.818362950911446</v>
      </c>
      <c r="Z600" s="28">
        <v>20.774257540761365</v>
      </c>
      <c r="AA600" s="28">
        <v>1710800000</v>
      </c>
      <c r="AB600" s="28">
        <v>1857900000</v>
      </c>
      <c r="AC600" s="28" t="e">
        <v>#N/A</v>
      </c>
      <c r="AD600" s="30">
        <v>525000000</v>
      </c>
      <c r="AE600" s="36">
        <v>0</v>
      </c>
      <c r="AF600" s="66" t="e">
        <f ca="1">_xll.BDP($H600,AF$1)/1000000</f>
        <v>#NAME?</v>
      </c>
      <c r="AG600" s="66" t="e">
        <f ca="1">_xll.BDP($H600,AG$1)</f>
        <v>#NAME?</v>
      </c>
      <c r="AH600" s="67" t="e">
        <f ca="1">_xll.BDP($H600,AH$1)</f>
        <v>#NAME?</v>
      </c>
      <c r="AI600" s="67" t="e">
        <f ca="1">_xll.BDP($H600,AI$1)</f>
        <v>#NAME?</v>
      </c>
      <c r="AJ600" s="67" t="e">
        <f ca="1">_xll.BDP($H600,AJ$1)</f>
        <v>#NAME?</v>
      </c>
      <c r="AK600" s="67" t="e">
        <f ca="1">_xll.BDP($H600,AK$1)</f>
        <v>#NAME?</v>
      </c>
      <c r="AL600" s="67" t="e">
        <f ca="1">_xll.BDP($H600,AL$1)</f>
        <v>#NAME?</v>
      </c>
      <c r="AM600" s="34" t="e">
        <f ca="1">_xll.BDP($H600,AM$1)</f>
        <v>#NAME?</v>
      </c>
      <c r="AN600" s="34" t="e">
        <f ca="1">_xll.BDP($H600,AN$1)</f>
        <v>#NAME?</v>
      </c>
      <c r="AO600" s="34" t="e">
        <f ca="1">_xll.BDP($H600,AO$1)</f>
        <v>#NAME?</v>
      </c>
      <c r="AP600" s="34" t="e">
        <f ca="1">_xll.BDP($H600,AP$1)</f>
        <v>#NAME?</v>
      </c>
      <c r="AQ600" s="129">
        <v>0.22648510000000002</v>
      </c>
      <c r="AR600" s="129">
        <v>0.28572110000000001</v>
      </c>
      <c r="AS600" s="129">
        <v>0.28784130000000002</v>
      </c>
      <c r="AT600" s="63" t="s">
        <v>3998</v>
      </c>
      <c r="AU600" s="63" t="s">
        <v>3317</v>
      </c>
      <c r="AV600" t="str">
        <f t="shared" si="221"/>
        <v>#N/A N/A</v>
      </c>
      <c r="AW600" s="67">
        <v>1.7221584385763493</v>
      </c>
      <c r="AX600" s="60">
        <f t="shared" si="222"/>
        <v>1.7221584385763493</v>
      </c>
      <c r="AY600" s="60">
        <f t="shared" si="223"/>
        <v>0</v>
      </c>
      <c r="AZ600" s="60">
        <f t="shared" si="224"/>
        <v>1.7221584385763493</v>
      </c>
      <c r="BA600" s="67">
        <v>27.516920021085529</v>
      </c>
      <c r="BB600" s="60">
        <v>0</v>
      </c>
      <c r="BC600" s="67">
        <v>27.516920021085529</v>
      </c>
      <c r="BD600" s="60" t="e">
        <f ca="1">_xll.BDP($H600,BD$1)</f>
        <v>#NAME?</v>
      </c>
      <c r="BE600" s="60" t="e">
        <f t="shared" ca="1" si="225"/>
        <v>#NAME?</v>
      </c>
      <c r="BF600" s="63">
        <v>580</v>
      </c>
      <c r="BG600" s="63">
        <v>557</v>
      </c>
      <c r="BH600" s="63">
        <v>599</v>
      </c>
      <c r="BI600" s="63">
        <v>663</v>
      </c>
      <c r="BJ600" s="63">
        <v>624</v>
      </c>
      <c r="BK600" s="63">
        <v>555</v>
      </c>
      <c r="BL600" s="45">
        <f t="shared" ca="1" si="226"/>
        <v>0</v>
      </c>
      <c r="BM600" s="45">
        <f t="shared" ca="1" si="227"/>
        <v>0</v>
      </c>
      <c r="BN600" s="45">
        <f t="shared" ca="1" si="228"/>
        <v>0</v>
      </c>
      <c r="BO600" s="45">
        <f t="shared" ca="1" si="229"/>
        <v>0</v>
      </c>
      <c r="BP600" s="45">
        <f t="shared" ca="1" si="230"/>
        <v>0</v>
      </c>
      <c r="BQ600" s="45">
        <f t="shared" ca="1" si="231"/>
        <v>0</v>
      </c>
      <c r="BR600" s="29">
        <f t="shared" ca="1" si="232"/>
        <v>0</v>
      </c>
      <c r="CI600" s="125">
        <f t="shared" si="220"/>
        <v>0.43666723860048806</v>
      </c>
      <c r="CJ600">
        <f t="shared" si="213"/>
        <v>0</v>
      </c>
      <c r="CK600">
        <f t="shared" si="214"/>
        <v>0</v>
      </c>
      <c r="CL600">
        <f t="shared" si="215"/>
        <v>0</v>
      </c>
      <c r="CM600">
        <f t="shared" si="216"/>
        <v>0</v>
      </c>
      <c r="CN600">
        <f t="shared" si="217"/>
        <v>0</v>
      </c>
      <c r="CO600">
        <f t="shared" si="218"/>
        <v>1</v>
      </c>
      <c r="CP600">
        <f t="shared" si="219"/>
        <v>0</v>
      </c>
      <c r="CR600" t="e">
        <f ca="1">_xll.BDP($H600,CR$1)</f>
        <v>#NAME?</v>
      </c>
      <c r="CS600" t="e">
        <f ca="1">_xll.BDP($H600,CS$1)</f>
        <v>#NAME?</v>
      </c>
      <c r="CT600" s="121" t="e">
        <f ca="1">_xll.BDP($H600,CT$1)</f>
        <v>#NAME?</v>
      </c>
      <c r="CU600" s="122" t="e">
        <f ca="1">_xll.BDP($H600,CU$1)</f>
        <v>#NAME?</v>
      </c>
      <c r="CV600" s="122" t="e">
        <f ca="1">_xll.BDP($H600,CV$1)</f>
        <v>#NAME?</v>
      </c>
      <c r="CW600" s="122" t="e">
        <f ca="1">_xll.BDP($H600,CW$1)</f>
        <v>#NAME?</v>
      </c>
      <c r="CX600" s="34"/>
      <c r="CY600" s="34"/>
      <c r="CZ600" s="34"/>
      <c r="DA600" s="34"/>
      <c r="DB600" s="129"/>
      <c r="DC600" s="129"/>
      <c r="DD600" s="129"/>
      <c r="DE600" s="63"/>
      <c r="DF600" s="63"/>
      <c r="DH600" s="67"/>
      <c r="DI600" s="60"/>
      <c r="DJ600" s="60"/>
      <c r="DK600" s="60"/>
      <c r="DL600" s="67"/>
      <c r="DM600" s="60"/>
      <c r="DN600" s="67"/>
      <c r="DO600" s="60"/>
      <c r="DP600" s="63"/>
      <c r="DQ600" s="63"/>
      <c r="DR600" s="63"/>
      <c r="DS600" s="63"/>
      <c r="DT600" s="63"/>
      <c r="DU600" s="63"/>
      <c r="DV600" s="45"/>
      <c r="DW600" s="45"/>
      <c r="DX600" s="45"/>
      <c r="DY600" s="45"/>
      <c r="DZ600" s="45"/>
      <c r="EA600" s="45"/>
      <c r="EB600" s="29"/>
      <c r="EC600" s="45"/>
      <c r="ED600" s="29"/>
    </row>
    <row r="601" spans="1:134" hidden="1" x14ac:dyDescent="0.3">
      <c r="A601" t="str">
        <f t="shared" si="233"/>
        <v>14A</v>
      </c>
      <c r="B601">
        <v>14</v>
      </c>
      <c r="C601" s="31" t="s">
        <v>3295</v>
      </c>
      <c r="D601" s="31">
        <v>24</v>
      </c>
      <c r="E601" s="31">
        <v>1</v>
      </c>
      <c r="F601" s="33">
        <v>0.14000000000000001</v>
      </c>
      <c r="G601" s="31" t="s">
        <v>3260</v>
      </c>
      <c r="H601" s="24" t="s">
        <v>190</v>
      </c>
      <c r="I601" s="24">
        <v>1557</v>
      </c>
      <c r="J601" s="25" t="str">
        <f t="shared" si="212"/>
        <v>1557STX US Equity</v>
      </c>
      <c r="K601" s="25" t="s">
        <v>845</v>
      </c>
      <c r="L601" s="25">
        <v>0.39376750724877241</v>
      </c>
      <c r="M601" s="25">
        <v>8.7034544638851505E-2</v>
      </c>
      <c r="N601" s="25">
        <v>0.28522196245317899</v>
      </c>
      <c r="O601" s="25">
        <v>5.5972302365839582E-2</v>
      </c>
      <c r="P601" s="26">
        <v>-7.6604322992496368</v>
      </c>
      <c r="Q601" s="27">
        <v>-9.1239780490536457</v>
      </c>
      <c r="R601" s="27" t="e">
        <v>#N/A</v>
      </c>
      <c r="S601" s="25">
        <v>16.885458630876098</v>
      </c>
      <c r="T601" s="28">
        <v>9.5747562296858071</v>
      </c>
      <c r="U601" s="25">
        <v>0.73824972305744585</v>
      </c>
      <c r="V601" s="28">
        <v>27.280701754385966</v>
      </c>
      <c r="W601" s="28">
        <v>-0.15868184224457385</v>
      </c>
      <c r="X601" s="28">
        <v>5.7420656760227479E-2</v>
      </c>
      <c r="Y601" s="28">
        <v>-6.3640094838977674</v>
      </c>
      <c r="Z601" s="28" t="e">
        <v>#N/A</v>
      </c>
      <c r="AA601" s="28">
        <v>2229000000</v>
      </c>
      <c r="AB601" s="28">
        <v>3466000000</v>
      </c>
      <c r="AC601" s="28">
        <v>115000000</v>
      </c>
      <c r="AD601" s="30">
        <v>942000000</v>
      </c>
      <c r="AE601" s="36">
        <v>0.12208067940552017</v>
      </c>
      <c r="AF601" s="66" t="e">
        <f ca="1">_xll.BDP($H601,AF$1)/1000000</f>
        <v>#NAME?</v>
      </c>
      <c r="AG601" s="66" t="e">
        <f ca="1">_xll.BDP($H601,AG$1)</f>
        <v>#NAME?</v>
      </c>
      <c r="AH601" s="67" t="e">
        <f ca="1">_xll.BDP($H601,AH$1)</f>
        <v>#NAME?</v>
      </c>
      <c r="AI601" s="67" t="e">
        <f ca="1">_xll.BDP($H601,AI$1)</f>
        <v>#NAME?</v>
      </c>
      <c r="AJ601" s="67" t="e">
        <f ca="1">_xll.BDP($H601,AJ$1)</f>
        <v>#NAME?</v>
      </c>
      <c r="AK601" s="67" t="e">
        <f ca="1">_xll.BDP($H601,AK$1)</f>
        <v>#NAME?</v>
      </c>
      <c r="AL601" s="67" t="e">
        <f ca="1">_xll.BDP($H601,AL$1)</f>
        <v>#NAME?</v>
      </c>
      <c r="AM601" s="34" t="e">
        <f ca="1">_xll.BDP($H601,AM$1)</f>
        <v>#NAME?</v>
      </c>
      <c r="AN601" s="34" t="e">
        <f ca="1">_xll.BDP($H601,AN$1)</f>
        <v>#NAME?</v>
      </c>
      <c r="AO601" s="34" t="e">
        <f ca="1">_xll.BDP($H601,AO$1)</f>
        <v>#NAME?</v>
      </c>
      <c r="AP601" s="34" t="e">
        <f ca="1">_xll.BDP($H601,AP$1)</f>
        <v>#NAME?</v>
      </c>
      <c r="AQ601" s="129">
        <v>0.12757879999999999</v>
      </c>
      <c r="AR601" s="129">
        <v>0.1226212</v>
      </c>
      <c r="AS601" s="129">
        <v>0.12363340000000002</v>
      </c>
      <c r="AT601" s="63" t="s">
        <v>4108</v>
      </c>
      <c r="AU601" s="63" t="s">
        <v>3317</v>
      </c>
      <c r="AV601" t="str">
        <f t="shared" si="221"/>
        <v>19/05/2021</v>
      </c>
      <c r="AW601" s="67">
        <v>4.8300844442233641</v>
      </c>
      <c r="AX601" s="60">
        <f t="shared" si="222"/>
        <v>4.8300844442233641</v>
      </c>
      <c r="AY601" s="60">
        <f t="shared" si="223"/>
        <v>13.727775282892793</v>
      </c>
      <c r="AZ601" s="60">
        <f t="shared" si="224"/>
        <v>18.557859727116156</v>
      </c>
      <c r="BA601" s="67">
        <v>36.127578847521931</v>
      </c>
      <c r="BB601" s="60">
        <v>102.67963006876928</v>
      </c>
      <c r="BC601" s="67">
        <v>138.80720891629122</v>
      </c>
      <c r="BD601" s="60" t="e">
        <f ca="1">_xll.BDP($H601,BD$1)</f>
        <v>#NAME?</v>
      </c>
      <c r="BE601" s="60" t="e">
        <f t="shared" ca="1" si="225"/>
        <v>#NAME?</v>
      </c>
      <c r="BF601" s="63">
        <v>274.78899999999999</v>
      </c>
      <c r="BG601" s="63">
        <v>989.471</v>
      </c>
      <c r="BH601" s="63">
        <v>1340.8</v>
      </c>
      <c r="BI601" s="63">
        <v>497.11500000000001</v>
      </c>
      <c r="BJ601" s="63">
        <v>878.01900000000001</v>
      </c>
      <c r="BK601" s="63">
        <v>1172.8879999999999</v>
      </c>
      <c r="BL601" s="45">
        <f t="shared" ca="1" si="226"/>
        <v>0</v>
      </c>
      <c r="BM601" s="45">
        <f t="shared" ca="1" si="227"/>
        <v>0</v>
      </c>
      <c r="BN601" s="45">
        <f t="shared" ca="1" si="228"/>
        <v>0</v>
      </c>
      <c r="BO601" s="45">
        <f t="shared" ca="1" si="229"/>
        <v>0</v>
      </c>
      <c r="BP601" s="45">
        <f t="shared" ca="1" si="230"/>
        <v>0</v>
      </c>
      <c r="BQ601" s="45">
        <f t="shared" ca="1" si="231"/>
        <v>0</v>
      </c>
      <c r="BR601" s="29">
        <f t="shared" ca="1" si="232"/>
        <v>0</v>
      </c>
      <c r="CI601" s="125">
        <f t="shared" si="220"/>
        <v>0.39376750724877241</v>
      </c>
      <c r="CJ601">
        <f t="shared" si="213"/>
        <v>0</v>
      </c>
      <c r="CK601">
        <f t="shared" si="214"/>
        <v>0</v>
      </c>
      <c r="CL601">
        <f t="shared" si="215"/>
        <v>0</v>
      </c>
      <c r="CM601">
        <f t="shared" si="216"/>
        <v>0</v>
      </c>
      <c r="CN601">
        <f t="shared" si="217"/>
        <v>1</v>
      </c>
      <c r="CO601">
        <f t="shared" si="218"/>
        <v>0</v>
      </c>
      <c r="CP601">
        <f t="shared" si="219"/>
        <v>0</v>
      </c>
      <c r="CR601" t="e">
        <f ca="1">_xll.BDP($H601,CR$1)</f>
        <v>#NAME?</v>
      </c>
      <c r="CS601" t="e">
        <f ca="1">_xll.BDP($H601,CS$1)</f>
        <v>#NAME?</v>
      </c>
      <c r="CT601" s="121" t="e">
        <f ca="1">_xll.BDP($H601,CT$1)</f>
        <v>#NAME?</v>
      </c>
      <c r="CU601" s="122" t="e">
        <f ca="1">_xll.BDP($H601,CU$1)</f>
        <v>#NAME?</v>
      </c>
      <c r="CV601" s="122" t="e">
        <f ca="1">_xll.BDP($H601,CV$1)</f>
        <v>#NAME?</v>
      </c>
      <c r="CW601" s="122" t="e">
        <f ca="1">_xll.BDP($H601,CW$1)</f>
        <v>#NAME?</v>
      </c>
      <c r="CX601" s="34"/>
      <c r="CY601" s="34"/>
      <c r="CZ601" s="34"/>
      <c r="DA601" s="34"/>
      <c r="DB601" s="129"/>
      <c r="DC601" s="129"/>
      <c r="DD601" s="129"/>
      <c r="DE601" s="63"/>
      <c r="DF601" s="63"/>
      <c r="DH601" s="67"/>
      <c r="DI601" s="60"/>
      <c r="DJ601" s="60"/>
      <c r="DK601" s="60"/>
      <c r="DL601" s="67"/>
      <c r="DM601" s="60"/>
      <c r="DN601" s="67"/>
      <c r="DO601" s="60"/>
      <c r="DP601" s="63"/>
      <c r="DQ601" s="63"/>
      <c r="DR601" s="63"/>
      <c r="DS601" s="63"/>
      <c r="DT601" s="63"/>
      <c r="DU601" s="63"/>
      <c r="DV601" s="45"/>
      <c r="DW601" s="45"/>
      <c r="DX601" s="45"/>
      <c r="DY601" s="45"/>
      <c r="DZ601" s="45"/>
      <c r="EA601" s="45"/>
      <c r="EB601" s="29"/>
      <c r="EC601" s="45"/>
      <c r="ED601" s="29"/>
    </row>
    <row r="602" spans="1:134" hidden="1" x14ac:dyDescent="0.3">
      <c r="A602" t="str">
        <f t="shared" si="233"/>
        <v>14A</v>
      </c>
      <c r="B602">
        <v>14</v>
      </c>
      <c r="C602" s="31" t="s">
        <v>3295</v>
      </c>
      <c r="D602" s="31">
        <v>24</v>
      </c>
      <c r="E602" s="31">
        <v>4</v>
      </c>
      <c r="F602" s="33">
        <v>0.13</v>
      </c>
      <c r="G602" s="31"/>
      <c r="H602" s="24" t="s">
        <v>364</v>
      </c>
      <c r="I602" s="24">
        <v>1558</v>
      </c>
      <c r="J602" s="25" t="str">
        <f t="shared" si="212"/>
        <v>1558CE US Equity</v>
      </c>
      <c r="K602" s="25" t="s">
        <v>1052</v>
      </c>
      <c r="L602" s="25">
        <v>0.22451587488960367</v>
      </c>
      <c r="M602" s="25">
        <v>0.1362371830538113</v>
      </c>
      <c r="N602" s="25">
        <v>0.18110912625703041</v>
      </c>
      <c r="O602" s="25">
        <v>8.690361506870152E-2</v>
      </c>
      <c r="P602" s="26">
        <v>6.9981232305881598</v>
      </c>
      <c r="Q602" s="27">
        <v>10.515507204885962</v>
      </c>
      <c r="R602" s="27">
        <v>28.88585897935333</v>
      </c>
      <c r="S602" s="25">
        <v>25.427446118137322</v>
      </c>
      <c r="T602" s="28">
        <v>23.322650677142562</v>
      </c>
      <c r="U602" s="25">
        <v>0.7420188908237032</v>
      </c>
      <c r="V602" s="28">
        <v>8.5224242424242416</v>
      </c>
      <c r="W602" s="28">
        <v>0.23495592180912228</v>
      </c>
      <c r="X602" s="28">
        <v>3.6246634710092589E-2</v>
      </c>
      <c r="Y602" s="28">
        <v>11.048538135026059</v>
      </c>
      <c r="Z602" s="28">
        <v>12.744697536698823</v>
      </c>
      <c r="AA602" s="28">
        <v>12581000000</v>
      </c>
      <c r="AB602" s="28">
        <v>19723000000</v>
      </c>
      <c r="AC602" s="28">
        <v>59000000</v>
      </c>
      <c r="AD602" s="30">
        <v>1407000000</v>
      </c>
      <c r="AE602" s="36">
        <v>4.1933191186922528E-2</v>
      </c>
      <c r="AF602" s="66" t="e">
        <f ca="1">_xll.BDP($H602,AF$1)/1000000</f>
        <v>#NAME?</v>
      </c>
      <c r="AG602" s="66" t="e">
        <f ca="1">_xll.BDP($H602,AG$1)</f>
        <v>#NAME?</v>
      </c>
      <c r="AH602" s="67" t="e">
        <f ca="1">_xll.BDP($H602,AH$1)</f>
        <v>#NAME?</v>
      </c>
      <c r="AI602" s="67" t="e">
        <f ca="1">_xll.BDP($H602,AI$1)</f>
        <v>#NAME?</v>
      </c>
      <c r="AJ602" s="67" t="e">
        <f ca="1">_xll.BDP($H602,AJ$1)</f>
        <v>#NAME?</v>
      </c>
      <c r="AK602" s="67" t="e">
        <f ca="1">_xll.BDP($H602,AK$1)</f>
        <v>#NAME?</v>
      </c>
      <c r="AL602" s="67" t="e">
        <f ca="1">_xll.BDP($H602,AL$1)</f>
        <v>#NAME?</v>
      </c>
      <c r="AM602" s="34" t="e">
        <f ca="1">_xll.BDP($H602,AM$1)</f>
        <v>#NAME?</v>
      </c>
      <c r="AN602" s="34" t="e">
        <f ca="1">_xll.BDP($H602,AN$1)</f>
        <v>#NAME?</v>
      </c>
      <c r="AO602" s="34" t="e">
        <f ca="1">_xll.BDP($H602,AO$1)</f>
        <v>#NAME?</v>
      </c>
      <c r="AP602" s="34" t="e">
        <f ca="1">_xll.BDP($H602,AP$1)</f>
        <v>#NAME?</v>
      </c>
      <c r="AQ602" s="129" t="e">
        <v>#VALUE!</v>
      </c>
      <c r="AR602" s="129">
        <v>0.11674180000000001</v>
      </c>
      <c r="AS602" s="129">
        <v>3.6768839999999997E-2</v>
      </c>
      <c r="AT602" s="63" t="s">
        <v>3673</v>
      </c>
      <c r="AU602" s="63" t="s">
        <v>3673</v>
      </c>
      <c r="AV602" t="str">
        <f t="shared" si="221"/>
        <v>21/01/2005</v>
      </c>
      <c r="AW602" s="67">
        <v>2.2382093943375576</v>
      </c>
      <c r="AX602" s="60">
        <f t="shared" si="222"/>
        <v>2.2382093943375576</v>
      </c>
      <c r="AY602" s="60">
        <f t="shared" si="223"/>
        <v>4.4675175944050483E-16</v>
      </c>
      <c r="AZ602" s="60">
        <f t="shared" si="224"/>
        <v>2.2382093943375581</v>
      </c>
      <c r="BA602" s="67">
        <v>17.7989609738555</v>
      </c>
      <c r="BB602" s="60">
        <v>3.5527136788005009E-15</v>
      </c>
      <c r="BC602" s="67">
        <v>17.798960973855504</v>
      </c>
      <c r="BD602" s="60" t="e">
        <f ca="1">_xll.BDP($H602,BD$1)</f>
        <v>#NAME?</v>
      </c>
      <c r="BE602" s="60" t="e">
        <f t="shared" ca="1" si="225"/>
        <v>#NAME?</v>
      </c>
      <c r="BF602" s="63">
        <v>1179.25</v>
      </c>
      <c r="BG602" s="63">
        <v>1481.1000000000001</v>
      </c>
      <c r="BH602" s="63">
        <v>1748.538</v>
      </c>
      <c r="BI602" s="63">
        <v>1323.4780000000001</v>
      </c>
      <c r="BJ602" s="63">
        <v>1471.701</v>
      </c>
      <c r="BK602" s="63">
        <v>1566.83</v>
      </c>
      <c r="BL602" s="45">
        <f t="shared" ca="1" si="226"/>
        <v>0</v>
      </c>
      <c r="BM602" s="45">
        <f t="shared" ca="1" si="227"/>
        <v>0</v>
      </c>
      <c r="BN602" s="45">
        <f t="shared" ca="1" si="228"/>
        <v>0</v>
      </c>
      <c r="BO602" s="45">
        <f t="shared" ca="1" si="229"/>
        <v>0</v>
      </c>
      <c r="BP602" s="45">
        <f t="shared" ca="1" si="230"/>
        <v>0</v>
      </c>
      <c r="BQ602" s="45">
        <f t="shared" ca="1" si="231"/>
        <v>0</v>
      </c>
      <c r="BR602" s="29">
        <f t="shared" ca="1" si="232"/>
        <v>0</v>
      </c>
      <c r="CI602" s="125">
        <f t="shared" si="220"/>
        <v>0.22451587488960367</v>
      </c>
      <c r="CJ602">
        <f t="shared" si="213"/>
        <v>0</v>
      </c>
      <c r="CK602">
        <f t="shared" si="214"/>
        <v>0</v>
      </c>
      <c r="CL602">
        <f t="shared" si="215"/>
        <v>0</v>
      </c>
      <c r="CM602">
        <f t="shared" si="216"/>
        <v>1</v>
      </c>
      <c r="CN602">
        <f t="shared" si="217"/>
        <v>0</v>
      </c>
      <c r="CO602">
        <f t="shared" si="218"/>
        <v>0</v>
      </c>
      <c r="CP602">
        <f t="shared" si="219"/>
        <v>0</v>
      </c>
      <c r="CR602" t="e">
        <f ca="1">_xll.BDP($H602,CR$1)</f>
        <v>#NAME?</v>
      </c>
      <c r="CS602" t="e">
        <f ca="1">_xll.BDP($H602,CS$1)</f>
        <v>#NAME?</v>
      </c>
      <c r="CT602" s="121" t="e">
        <f ca="1">_xll.BDP($H602,CT$1)</f>
        <v>#NAME?</v>
      </c>
      <c r="CU602" s="122" t="e">
        <f ca="1">_xll.BDP($H602,CU$1)</f>
        <v>#NAME?</v>
      </c>
      <c r="CV602" s="122" t="e">
        <f ca="1">_xll.BDP($H602,CV$1)</f>
        <v>#NAME?</v>
      </c>
      <c r="CW602" s="122" t="e">
        <f ca="1">_xll.BDP($H602,CW$1)</f>
        <v>#NAME?</v>
      </c>
      <c r="CX602" s="34"/>
      <c r="CY602" s="34"/>
      <c r="CZ602" s="34"/>
      <c r="DA602" s="34"/>
      <c r="DB602" s="129"/>
      <c r="DC602" s="129"/>
      <c r="DD602" s="129"/>
      <c r="DE602" s="63"/>
      <c r="DF602" s="63"/>
      <c r="DH602" s="67"/>
      <c r="DI602" s="60"/>
      <c r="DJ602" s="60"/>
      <c r="DK602" s="60"/>
      <c r="DL602" s="67"/>
      <c r="DM602" s="60"/>
      <c r="DN602" s="67"/>
      <c r="DO602" s="60"/>
      <c r="DP602" s="63"/>
      <c r="DQ602" s="63"/>
      <c r="DR602" s="63"/>
      <c r="DS602" s="63"/>
      <c r="DT602" s="63"/>
      <c r="DU602" s="63"/>
      <c r="DV602" s="45"/>
      <c r="DW602" s="45"/>
      <c r="DX602" s="45"/>
      <c r="DY602" s="45"/>
      <c r="DZ602" s="45"/>
      <c r="EA602" s="45"/>
      <c r="EB602" s="29"/>
      <c r="EC602" s="45"/>
      <c r="ED602" s="29"/>
    </row>
    <row r="603" spans="1:134" hidden="1" x14ac:dyDescent="0.3">
      <c r="A603" t="str">
        <f t="shared" si="233"/>
        <v>14A</v>
      </c>
      <c r="B603">
        <v>14</v>
      </c>
      <c r="C603" s="31" t="s">
        <v>3295</v>
      </c>
      <c r="D603" s="31">
        <v>44</v>
      </c>
      <c r="E603" s="31">
        <v>6</v>
      </c>
      <c r="F603" s="33">
        <v>0.18</v>
      </c>
      <c r="G603" s="31" t="s">
        <v>2603</v>
      </c>
      <c r="H603" s="24" t="s">
        <v>1162</v>
      </c>
      <c r="I603" s="24">
        <v>1559</v>
      </c>
      <c r="J603" s="25" t="str">
        <f t="shared" si="212"/>
        <v>1559SIQ AU Equity</v>
      </c>
      <c r="K603" s="25" t="s">
        <v>1163</v>
      </c>
      <c r="L603" s="25">
        <v>-0.11113846202028813</v>
      </c>
      <c r="M603" s="25">
        <v>23.514898970044854</v>
      </c>
      <c r="N603" s="25">
        <v>0.29606198564464414</v>
      </c>
      <c r="O603" s="25">
        <v>0.30927890486772613</v>
      </c>
      <c r="P603" s="26">
        <v>29.0123488250014</v>
      </c>
      <c r="Q603" s="27">
        <v>20.403858248673828</v>
      </c>
      <c r="R603" s="27">
        <v>23.207362428243172</v>
      </c>
      <c r="S603" s="25">
        <v>45.639681298463167</v>
      </c>
      <c r="T603" s="28">
        <v>41.575162488659394</v>
      </c>
      <c r="U603" s="25">
        <v>0.26998453197975636</v>
      </c>
      <c r="V603" s="28">
        <v>0.38515757225185843</v>
      </c>
      <c r="W603" s="28">
        <v>0.59220583379738911</v>
      </c>
      <c r="X603" s="28">
        <v>0</v>
      </c>
      <c r="Y603" s="28">
        <v>2.2888864394506063</v>
      </c>
      <c r="Z603" s="28">
        <v>5.8446142823068037</v>
      </c>
      <c r="AA603" s="28">
        <v>3634000</v>
      </c>
      <c r="AB603" s="28">
        <v>276298000</v>
      </c>
      <c r="AC603" s="28">
        <v>472000</v>
      </c>
      <c r="AD603" s="30">
        <v>66968999.999999993</v>
      </c>
      <c r="AE603" s="36">
        <v>7.0480371515178669E-3</v>
      </c>
      <c r="AF603" s="66" t="e">
        <f ca="1">_xll.BDP($H603,AF$1)/1000000</f>
        <v>#NAME?</v>
      </c>
      <c r="AG603" s="66" t="e">
        <f ca="1">_xll.BDP($H603,AG$1)</f>
        <v>#NAME?</v>
      </c>
      <c r="AH603" s="67" t="e">
        <f ca="1">_xll.BDP($H603,AH$1)</f>
        <v>#NAME?</v>
      </c>
      <c r="AI603" s="67" t="e">
        <f ca="1">_xll.BDP($H603,AI$1)</f>
        <v>#NAME?</v>
      </c>
      <c r="AJ603" s="67" t="e">
        <f ca="1">_xll.BDP($H603,AJ$1)</f>
        <v>#NAME?</v>
      </c>
      <c r="AK603" s="67" t="e">
        <f ca="1">_xll.BDP($H603,AK$1)</f>
        <v>#NAME?</v>
      </c>
      <c r="AL603" s="67" t="e">
        <f ca="1">_xll.BDP($H603,AL$1)</f>
        <v>#NAME?</v>
      </c>
      <c r="AM603" s="34" t="e">
        <f ca="1">_xll.BDP($H603,AM$1)</f>
        <v>#NAME?</v>
      </c>
      <c r="AN603" s="34" t="e">
        <f ca="1">_xll.BDP($H603,AN$1)</f>
        <v>#NAME?</v>
      </c>
      <c r="AO603" s="34" t="e">
        <f ca="1">_xll.BDP($H603,AO$1)</f>
        <v>#NAME?</v>
      </c>
      <c r="AP603" s="34" t="e">
        <f ca="1">_xll.BDP($H603,AP$1)</f>
        <v>#NAME?</v>
      </c>
      <c r="AQ603" s="129" t="e">
        <v>#VALUE!</v>
      </c>
      <c r="AR603" s="129" t="e">
        <v>#VALUE!</v>
      </c>
      <c r="AS603" s="129">
        <v>3.8906349999999999E-2</v>
      </c>
      <c r="AT603" s="63" t="s">
        <v>3674</v>
      </c>
      <c r="AU603" s="63" t="s">
        <v>3674</v>
      </c>
      <c r="AV603" t="str">
        <f t="shared" si="221"/>
        <v>02/07/2014</v>
      </c>
      <c r="AW603" s="67">
        <v>5.1889070452409758</v>
      </c>
      <c r="AX603" s="60">
        <f t="shared" si="222"/>
        <v>5.1889070452409758</v>
      </c>
      <c r="AY603" s="60">
        <f t="shared" si="223"/>
        <v>-7.2762537143131149E-16</v>
      </c>
      <c r="AZ603" s="60">
        <f t="shared" si="224"/>
        <v>5.1889070452409749</v>
      </c>
      <c r="BA603" s="67">
        <v>101.34171655608442</v>
      </c>
      <c r="BB603" s="60">
        <v>-1.4210854715202004E-14</v>
      </c>
      <c r="BC603" s="67">
        <v>101.34171655608441</v>
      </c>
      <c r="BD603" s="60" t="e">
        <f ca="1">_xll.BDP($H603,BD$1)</f>
        <v>#NAME?</v>
      </c>
      <c r="BE603" s="60" t="e">
        <f t="shared" ca="1" si="225"/>
        <v>#NAME?</v>
      </c>
      <c r="BF603" s="63">
        <v>59.363</v>
      </c>
      <c r="BG603" s="63">
        <v>56.425000000000004</v>
      </c>
      <c r="BH603" s="63">
        <v>60.85</v>
      </c>
      <c r="BI603" s="63">
        <v>64.430999999999997</v>
      </c>
      <c r="BJ603" s="63">
        <v>73.174000000000007</v>
      </c>
      <c r="BK603" s="63">
        <v>78.936999999999998</v>
      </c>
      <c r="BL603" s="45">
        <f t="shared" ca="1" si="226"/>
        <v>0</v>
      </c>
      <c r="BM603" s="45">
        <f t="shared" ca="1" si="227"/>
        <v>0</v>
      </c>
      <c r="BN603" s="45">
        <f t="shared" ca="1" si="228"/>
        <v>0</v>
      </c>
      <c r="BO603" s="45">
        <f t="shared" ca="1" si="229"/>
        <v>0</v>
      </c>
      <c r="BP603" s="45">
        <f t="shared" ca="1" si="230"/>
        <v>0</v>
      </c>
      <c r="BQ603" s="45">
        <f t="shared" ca="1" si="231"/>
        <v>0</v>
      </c>
      <c r="BR603" s="29">
        <f t="shared" ca="1" si="232"/>
        <v>0</v>
      </c>
      <c r="CI603" s="125">
        <f t="shared" si="220"/>
        <v>-0.11113846202028813</v>
      </c>
      <c r="CJ603">
        <f t="shared" si="213"/>
        <v>0</v>
      </c>
      <c r="CK603">
        <f t="shared" si="214"/>
        <v>0</v>
      </c>
      <c r="CL603">
        <f t="shared" si="215"/>
        <v>0</v>
      </c>
      <c r="CM603">
        <f t="shared" si="216"/>
        <v>0</v>
      </c>
      <c r="CN603">
        <f t="shared" si="217"/>
        <v>0</v>
      </c>
      <c r="CO603">
        <f t="shared" si="218"/>
        <v>0</v>
      </c>
      <c r="CP603">
        <f t="shared" si="219"/>
        <v>1</v>
      </c>
      <c r="CR603" t="e">
        <f ca="1">_xll.BDP($H603,CR$1)</f>
        <v>#NAME?</v>
      </c>
      <c r="CS603" t="e">
        <f ca="1">_xll.BDP($H603,CS$1)</f>
        <v>#NAME?</v>
      </c>
      <c r="CT603" s="121" t="e">
        <f ca="1">_xll.BDP($H603,CT$1)</f>
        <v>#NAME?</v>
      </c>
      <c r="CU603" s="122" t="e">
        <f ca="1">_xll.BDP($H603,CU$1)</f>
        <v>#NAME?</v>
      </c>
      <c r="CV603" s="122" t="e">
        <f ca="1">_xll.BDP($H603,CV$1)</f>
        <v>#NAME?</v>
      </c>
      <c r="CW603" s="122" t="e">
        <f ca="1">_xll.BDP($H603,CW$1)</f>
        <v>#NAME?</v>
      </c>
      <c r="CX603" s="34"/>
      <c r="CY603" s="34"/>
      <c r="CZ603" s="34"/>
      <c r="DA603" s="34"/>
      <c r="DB603" s="129"/>
      <c r="DC603" s="129"/>
      <c r="DD603" s="129"/>
      <c r="DE603" s="63"/>
      <c r="DF603" s="63"/>
      <c r="DH603" s="67"/>
      <c r="DI603" s="60"/>
      <c r="DJ603" s="60"/>
      <c r="DK603" s="60"/>
      <c r="DL603" s="67"/>
      <c r="DM603" s="60"/>
      <c r="DN603" s="67"/>
      <c r="DO603" s="60"/>
      <c r="DP603" s="63"/>
      <c r="DQ603" s="63"/>
      <c r="DR603" s="63"/>
      <c r="DS603" s="63"/>
      <c r="DT603" s="63"/>
      <c r="DU603" s="63"/>
      <c r="DV603" s="45"/>
      <c r="DW603" s="45"/>
      <c r="DX603" s="45"/>
      <c r="DY603" s="45"/>
      <c r="DZ603" s="45"/>
      <c r="EA603" s="45"/>
      <c r="EB603" s="29"/>
      <c r="EC603" s="45"/>
      <c r="ED603" s="29"/>
    </row>
    <row r="604" spans="1:134" hidden="1" x14ac:dyDescent="0.3">
      <c r="A604" t="str">
        <f t="shared" si="233"/>
        <v>14A</v>
      </c>
      <c r="B604">
        <v>14</v>
      </c>
      <c r="C604" s="31" t="s">
        <v>3295</v>
      </c>
      <c r="D604" s="31">
        <v>25</v>
      </c>
      <c r="E604" s="31">
        <v>5</v>
      </c>
      <c r="F604" s="33" t="s">
        <v>2949</v>
      </c>
      <c r="G604" s="31" t="s">
        <v>2928</v>
      </c>
      <c r="H604" s="24" t="s">
        <v>1560</v>
      </c>
      <c r="I604" s="24">
        <v>1560</v>
      </c>
      <c r="J604" s="25" t="str">
        <f t="shared" si="212"/>
        <v>1560FLOW NA Equity</v>
      </c>
      <c r="K604" s="25" t="s">
        <v>1561</v>
      </c>
      <c r="L604" s="25">
        <v>0.45835365448792642</v>
      </c>
      <c r="M604" s="25">
        <v>0.25712118404778761</v>
      </c>
      <c r="N604" s="25">
        <v>0.45785857699945059</v>
      </c>
      <c r="O604" s="25">
        <v>0.25691693975754909</v>
      </c>
      <c r="P604" s="26">
        <v>25.254039730656668</v>
      </c>
      <c r="Q604" s="27">
        <v>17.142377969526972</v>
      </c>
      <c r="R604" s="27">
        <v>18.342838479511595</v>
      </c>
      <c r="S604" s="25">
        <v>46.94048428143941</v>
      </c>
      <c r="T604" s="28">
        <v>38.935572403632406</v>
      </c>
      <c r="U604" s="25">
        <v>0.55645681727593543</v>
      </c>
      <c r="V604" s="28">
        <v>35.174573055028539</v>
      </c>
      <c r="W604" s="28">
        <v>5.4599913117775123E-2</v>
      </c>
      <c r="X604" s="28" t="e">
        <v>#N/A</v>
      </c>
      <c r="Y604" s="28">
        <v>22.688778784198515</v>
      </c>
      <c r="Z604" s="28">
        <v>-5.1732027621211767</v>
      </c>
      <c r="AA604" s="28">
        <v>631461000</v>
      </c>
      <c r="AB604" s="28">
        <v>631963000</v>
      </c>
      <c r="AC604" s="28" t="e">
        <v>#N/A</v>
      </c>
      <c r="AD604" s="30">
        <v>118662974.99999999</v>
      </c>
      <c r="AE604" s="36">
        <v>0</v>
      </c>
      <c r="AF604" s="66" t="e">
        <f ca="1">_xll.BDP($H604,AF$1)/1000000</f>
        <v>#NAME?</v>
      </c>
      <c r="AG604" s="66" t="e">
        <f ca="1">_xll.BDP($H604,AG$1)</f>
        <v>#NAME?</v>
      </c>
      <c r="AH604" s="67" t="e">
        <f ca="1">_xll.BDP($H604,AH$1)</f>
        <v>#NAME?</v>
      </c>
      <c r="AI604" s="67" t="e">
        <f ca="1">_xll.BDP($H604,AI$1)</f>
        <v>#NAME?</v>
      </c>
      <c r="AJ604" s="67" t="e">
        <f ca="1">_xll.BDP($H604,AJ$1)</f>
        <v>#NAME?</v>
      </c>
      <c r="AK604" s="67" t="e">
        <f ca="1">_xll.BDP($H604,AK$1)</f>
        <v>#NAME?</v>
      </c>
      <c r="AL604" s="67" t="e">
        <f ca="1">_xll.BDP($H604,AL$1)</f>
        <v>#NAME?</v>
      </c>
      <c r="AM604" s="34" t="e">
        <f ca="1">_xll.BDP($H604,AM$1)</f>
        <v>#NAME?</v>
      </c>
      <c r="AN604" s="34" t="e">
        <f ca="1">_xll.BDP($H604,AN$1)</f>
        <v>#NAME?</v>
      </c>
      <c r="AO604" s="34" t="e">
        <f ca="1">_xll.BDP($H604,AO$1)</f>
        <v>#NAME?</v>
      </c>
      <c r="AP604" s="34" t="e">
        <f ca="1">_xll.BDP($H604,AP$1)</f>
        <v>#NAME?</v>
      </c>
      <c r="AQ604" s="129" t="e">
        <v>#VALUE!</v>
      </c>
      <c r="AR604" s="129" t="e">
        <v>#VALUE!</v>
      </c>
      <c r="AS604" s="129">
        <v>8.4254630000000011E-2</v>
      </c>
      <c r="AT604" s="63" t="s">
        <v>4109</v>
      </c>
      <c r="AU604" s="63" t="s">
        <v>3317</v>
      </c>
      <c r="AV604" t="str">
        <f t="shared" si="221"/>
        <v>16/01/2023</v>
      </c>
      <c r="AW604" s="67">
        <v>7.6064908722109541</v>
      </c>
      <c r="AX604" s="60">
        <f t="shared" si="222"/>
        <v>7.6064908722109541</v>
      </c>
      <c r="AY604" s="60">
        <f t="shared" si="223"/>
        <v>0</v>
      </c>
      <c r="AZ604" s="60">
        <f t="shared" si="224"/>
        <v>7.6064908722109541</v>
      </c>
      <c r="BA604" s="67">
        <v>50.661091092590695</v>
      </c>
      <c r="BB604" s="60">
        <v>0</v>
      </c>
      <c r="BC604" s="67" t="s">
        <v>3317</v>
      </c>
      <c r="BD604" s="60" t="e">
        <f ca="1">_xll.BDP($H604,BD$1)</f>
        <v>#NAME?</v>
      </c>
      <c r="BE604" s="60" t="e">
        <f t="shared" ca="1" si="225"/>
        <v>#NAME?</v>
      </c>
      <c r="BF604" s="63">
        <v>64.766999999999996</v>
      </c>
      <c r="BG604" s="63">
        <v>101.767</v>
      </c>
      <c r="BH604" s="63">
        <v>116.31700000000001</v>
      </c>
      <c r="BI604" s="63">
        <v>51.550000000000004</v>
      </c>
      <c r="BJ604" s="63">
        <v>83.4</v>
      </c>
      <c r="BK604" s="63">
        <v>39.1</v>
      </c>
      <c r="BL604" s="45">
        <f t="shared" ca="1" si="226"/>
        <v>0</v>
      </c>
      <c r="BM604" s="45">
        <f t="shared" ca="1" si="227"/>
        <v>0</v>
      </c>
      <c r="BN604" s="45">
        <f t="shared" ca="1" si="228"/>
        <v>0</v>
      </c>
      <c r="BO604" s="45">
        <f t="shared" ca="1" si="229"/>
        <v>0</v>
      </c>
      <c r="BP604" s="45">
        <f t="shared" ca="1" si="230"/>
        <v>0</v>
      </c>
      <c r="BQ604" s="45">
        <f t="shared" ca="1" si="231"/>
        <v>0</v>
      </c>
      <c r="BR604" s="29">
        <f t="shared" ca="1" si="232"/>
        <v>0</v>
      </c>
      <c r="CI604" s="125">
        <f t="shared" si="220"/>
        <v>0.45835365448792642</v>
      </c>
      <c r="CJ604">
        <f t="shared" si="213"/>
        <v>0</v>
      </c>
      <c r="CK604">
        <f t="shared" si="214"/>
        <v>0</v>
      </c>
      <c r="CL604">
        <f t="shared" si="215"/>
        <v>0</v>
      </c>
      <c r="CM604">
        <f t="shared" si="216"/>
        <v>0</v>
      </c>
      <c r="CN604">
        <f t="shared" si="217"/>
        <v>0</v>
      </c>
      <c r="CO604">
        <f t="shared" si="218"/>
        <v>1</v>
      </c>
      <c r="CP604">
        <f t="shared" si="219"/>
        <v>0</v>
      </c>
      <c r="CR604" t="e">
        <f ca="1">_xll.BDP($H604,CR$1)</f>
        <v>#NAME?</v>
      </c>
      <c r="CS604" t="e">
        <f ca="1">_xll.BDP($H604,CS$1)</f>
        <v>#NAME?</v>
      </c>
      <c r="CT604" s="121" t="e">
        <f ca="1">_xll.BDP($H604,CT$1)</f>
        <v>#NAME?</v>
      </c>
      <c r="CU604" s="122" t="e">
        <f ca="1">_xll.BDP($H604,CU$1)</f>
        <v>#NAME?</v>
      </c>
      <c r="CV604" s="122" t="e">
        <f ca="1">_xll.BDP($H604,CV$1)</f>
        <v>#NAME?</v>
      </c>
      <c r="CW604" s="122" t="e">
        <f ca="1">_xll.BDP($H604,CW$1)</f>
        <v>#NAME?</v>
      </c>
      <c r="CX604" s="34"/>
      <c r="CY604" s="34"/>
      <c r="CZ604" s="34"/>
      <c r="DA604" s="34"/>
      <c r="DB604" s="129"/>
      <c r="DC604" s="129"/>
      <c r="DD604" s="129"/>
      <c r="DE604" s="63"/>
      <c r="DF604" s="63"/>
      <c r="DH604" s="67"/>
      <c r="DI604" s="60"/>
      <c r="DJ604" s="60"/>
      <c r="DK604" s="60"/>
      <c r="DL604" s="67"/>
      <c r="DM604" s="60"/>
      <c r="DN604" s="67"/>
      <c r="DO604" s="60"/>
      <c r="DP604" s="63"/>
      <c r="DQ604" s="63"/>
      <c r="DR604" s="63"/>
      <c r="DS604" s="63"/>
      <c r="DT604" s="63"/>
      <c r="DU604" s="63"/>
      <c r="DV604" s="45"/>
      <c r="DW604" s="45"/>
      <c r="DX604" s="45"/>
      <c r="DY604" s="45"/>
      <c r="DZ604" s="45"/>
      <c r="EA604" s="45"/>
      <c r="EB604" s="29"/>
      <c r="EC604" s="45"/>
      <c r="ED604" s="29"/>
    </row>
    <row r="605" spans="1:134" hidden="1" x14ac:dyDescent="0.3">
      <c r="A605" t="str">
        <f t="shared" si="233"/>
        <v>14A</v>
      </c>
      <c r="B605">
        <v>14</v>
      </c>
      <c r="C605" s="31" t="s">
        <v>3295</v>
      </c>
      <c r="D605" s="31">
        <v>25</v>
      </c>
      <c r="E605" s="31">
        <v>5</v>
      </c>
      <c r="F605" s="33">
        <v>0.11</v>
      </c>
      <c r="G605" s="31"/>
      <c r="H605" s="24" t="s">
        <v>337</v>
      </c>
      <c r="I605" s="24">
        <v>1561</v>
      </c>
      <c r="J605" s="25" t="str">
        <f t="shared" si="212"/>
        <v>1561IOSP US Equity</v>
      </c>
      <c r="K605" s="25" t="s">
        <v>1023</v>
      </c>
      <c r="L605" s="25">
        <v>0.26130850209586703</v>
      </c>
      <c r="M605" s="25">
        <v>0.33519196929539152</v>
      </c>
      <c r="N605" s="25">
        <v>0.15824473914584999</v>
      </c>
      <c r="O605" s="25">
        <v>0.20705764308274879</v>
      </c>
      <c r="P605" s="26">
        <v>15.421363617315508</v>
      </c>
      <c r="Q605" s="27">
        <v>10.665799410554765</v>
      </c>
      <c r="R605" s="27">
        <v>12.085352217666792</v>
      </c>
      <c r="S605" s="25">
        <v>13.235300616638209</v>
      </c>
      <c r="T605" s="28">
        <v>12.733325039337373</v>
      </c>
      <c r="U605" s="25">
        <v>-7.7933380805443472E-2</v>
      </c>
      <c r="V605" s="28">
        <v>-0.44190219829519967</v>
      </c>
      <c r="W605" s="28">
        <v>0.66535311865032942</v>
      </c>
      <c r="X605" s="28" t="e">
        <v>#N/A</v>
      </c>
      <c r="Y605" s="28">
        <v>9.9329697343977923</v>
      </c>
      <c r="Z605" s="28">
        <v>13.877942894301643</v>
      </c>
      <c r="AA605" s="28">
        <v>579800000</v>
      </c>
      <c r="AB605" s="28">
        <v>938600000</v>
      </c>
      <c r="AC605" s="28" t="e">
        <v>#N/A</v>
      </c>
      <c r="AD605" s="30">
        <v>132500000</v>
      </c>
      <c r="AE605" s="36">
        <v>0</v>
      </c>
      <c r="AF605" s="66" t="e">
        <f ca="1">_xll.BDP($H605,AF$1)/1000000</f>
        <v>#NAME?</v>
      </c>
      <c r="AG605" s="66" t="e">
        <f ca="1">_xll.BDP($H605,AG$1)</f>
        <v>#NAME?</v>
      </c>
      <c r="AH605" s="67" t="e">
        <f ca="1">_xll.BDP($H605,AH$1)</f>
        <v>#NAME?</v>
      </c>
      <c r="AI605" s="67" t="e">
        <f ca="1">_xll.BDP($H605,AI$1)</f>
        <v>#NAME?</v>
      </c>
      <c r="AJ605" s="67" t="e">
        <f ca="1">_xll.BDP($H605,AJ$1)</f>
        <v>#NAME?</v>
      </c>
      <c r="AK605" s="67" t="e">
        <f ca="1">_xll.BDP($H605,AK$1)</f>
        <v>#NAME?</v>
      </c>
      <c r="AL605" s="67" t="e">
        <f ca="1">_xll.BDP($H605,AL$1)</f>
        <v>#NAME?</v>
      </c>
      <c r="AM605" s="34" t="e">
        <f ca="1">_xll.BDP($H605,AM$1)</f>
        <v>#NAME?</v>
      </c>
      <c r="AN605" s="34" t="e">
        <f ca="1">_xll.BDP($H605,AN$1)</f>
        <v>#NAME?</v>
      </c>
      <c r="AO605" s="34" t="e">
        <f ca="1">_xll.BDP($H605,AO$1)</f>
        <v>#NAME?</v>
      </c>
      <c r="AP605" s="34" t="e">
        <f ca="1">_xll.BDP($H605,AP$1)</f>
        <v>#NAME?</v>
      </c>
      <c r="AQ605" s="129">
        <v>0.14517830000000001</v>
      </c>
      <c r="AR605" s="129">
        <v>0.1208185</v>
      </c>
      <c r="AS605" s="129">
        <v>7.9542500000000002E-2</v>
      </c>
      <c r="AT605" s="63" t="s">
        <v>4110</v>
      </c>
      <c r="AU605" s="63" t="s">
        <v>3675</v>
      </c>
      <c r="AV605" t="str">
        <f t="shared" si="221"/>
        <v>13/05/1998</v>
      </c>
      <c r="AW605" s="67">
        <v>1.2734151473946926</v>
      </c>
      <c r="AX605" s="60">
        <f t="shared" si="222"/>
        <v>1.2734151473946926</v>
      </c>
      <c r="AY605" s="60">
        <f t="shared" si="223"/>
        <v>-0.17388229712649142</v>
      </c>
      <c r="AZ605" s="60">
        <f t="shared" si="224"/>
        <v>1.0995328502682011</v>
      </c>
      <c r="BA605" s="67">
        <v>11.56608040201005</v>
      </c>
      <c r="BB605" s="60">
        <v>-1.579325197415649</v>
      </c>
      <c r="BC605" s="67">
        <v>9.9867552045944006</v>
      </c>
      <c r="BD605" s="60" t="e">
        <f ca="1">_xll.BDP($H605,BD$1)</f>
        <v>#NAME?</v>
      </c>
      <c r="BE605" s="60" t="e">
        <f t="shared" ca="1" si="225"/>
        <v>#NAME?</v>
      </c>
      <c r="BF605" s="63">
        <v>147.667</v>
      </c>
      <c r="BG605" s="63">
        <v>176.333</v>
      </c>
      <c r="BH605" s="63" t="s">
        <v>3317</v>
      </c>
      <c r="BI605" s="63">
        <v>72.05</v>
      </c>
      <c r="BJ605" s="63">
        <v>114.60000000000001</v>
      </c>
      <c r="BK605" s="63" t="s">
        <v>3317</v>
      </c>
      <c r="BL605" s="45">
        <f t="shared" ca="1" si="226"/>
        <v>0</v>
      </c>
      <c r="BM605" s="45">
        <f t="shared" ca="1" si="227"/>
        <v>0</v>
      </c>
      <c r="BN605" s="45">
        <f t="shared" ca="1" si="228"/>
        <v>0</v>
      </c>
      <c r="BO605" s="45">
        <f t="shared" ca="1" si="229"/>
        <v>0</v>
      </c>
      <c r="BP605" s="45">
        <f t="shared" ca="1" si="230"/>
        <v>0</v>
      </c>
      <c r="BQ605" s="45">
        <f t="shared" ca="1" si="231"/>
        <v>0</v>
      </c>
      <c r="BR605" s="29">
        <f t="shared" ca="1" si="232"/>
        <v>0</v>
      </c>
      <c r="CI605" s="125">
        <f t="shared" si="220"/>
        <v>0.26130850209586703</v>
      </c>
      <c r="CJ605">
        <f t="shared" si="213"/>
        <v>0</v>
      </c>
      <c r="CK605">
        <f t="shared" si="214"/>
        <v>0</v>
      </c>
      <c r="CL605">
        <f t="shared" si="215"/>
        <v>0</v>
      </c>
      <c r="CM605">
        <f t="shared" si="216"/>
        <v>1</v>
      </c>
      <c r="CN605">
        <f t="shared" si="217"/>
        <v>0</v>
      </c>
      <c r="CO605">
        <f t="shared" si="218"/>
        <v>0</v>
      </c>
      <c r="CP605">
        <f t="shared" si="219"/>
        <v>0</v>
      </c>
      <c r="CR605" t="e">
        <f ca="1">_xll.BDP($H605,CR$1)</f>
        <v>#NAME?</v>
      </c>
      <c r="CS605" t="e">
        <f ca="1">_xll.BDP($H605,CS$1)</f>
        <v>#NAME?</v>
      </c>
      <c r="CT605" s="121" t="e">
        <f ca="1">_xll.BDP($H605,CT$1)</f>
        <v>#NAME?</v>
      </c>
      <c r="CU605" s="122" t="e">
        <f ca="1">_xll.BDP($H605,CU$1)</f>
        <v>#NAME?</v>
      </c>
      <c r="CV605" s="122" t="e">
        <f ca="1">_xll.BDP($H605,CV$1)</f>
        <v>#NAME?</v>
      </c>
      <c r="CW605" s="122" t="e">
        <f ca="1">_xll.BDP($H605,CW$1)</f>
        <v>#NAME?</v>
      </c>
      <c r="CX605" s="34"/>
      <c r="CY605" s="34"/>
      <c r="CZ605" s="34"/>
      <c r="DA605" s="34"/>
      <c r="DB605" s="129"/>
      <c r="DC605" s="129"/>
      <c r="DD605" s="129"/>
      <c r="DE605" s="63"/>
      <c r="DF605" s="63"/>
      <c r="DH605" s="67"/>
      <c r="DI605" s="60"/>
      <c r="DJ605" s="60"/>
      <c r="DK605" s="60"/>
      <c r="DL605" s="67"/>
      <c r="DM605" s="60"/>
      <c r="DN605" s="67"/>
      <c r="DO605" s="60"/>
      <c r="DP605" s="63"/>
      <c r="DQ605" s="63"/>
      <c r="DR605" s="63"/>
      <c r="DS605" s="63"/>
      <c r="DT605" s="63"/>
      <c r="DU605" s="63"/>
      <c r="DV605" s="45"/>
      <c r="DW605" s="45"/>
      <c r="DX605" s="45"/>
      <c r="DY605" s="45"/>
      <c r="DZ605" s="45"/>
      <c r="EA605" s="45"/>
      <c r="EB605" s="29"/>
      <c r="EC605" s="45"/>
      <c r="ED605" s="29"/>
    </row>
    <row r="606" spans="1:134" hidden="1" x14ac:dyDescent="0.3">
      <c r="A606" t="str">
        <f t="shared" si="233"/>
        <v>14A</v>
      </c>
      <c r="B606">
        <v>14</v>
      </c>
      <c r="C606" s="31" t="s">
        <v>3295</v>
      </c>
      <c r="D606" s="31">
        <v>26</v>
      </c>
      <c r="E606" s="31">
        <v>4</v>
      </c>
      <c r="F606" s="33" t="s">
        <v>2368</v>
      </c>
      <c r="G606" s="31" t="s">
        <v>2621</v>
      </c>
      <c r="H606" s="24" t="s">
        <v>2304</v>
      </c>
      <c r="I606" s="24">
        <v>1562</v>
      </c>
      <c r="J606" s="25" t="str">
        <f t="shared" si="212"/>
        <v>1562GPP PW Equity</v>
      </c>
      <c r="K606" s="25" t="s">
        <v>2305</v>
      </c>
      <c r="L606" s="25">
        <v>7.085804801672305</v>
      </c>
      <c r="M606" s="25">
        <v>3.6781538820373774</v>
      </c>
      <c r="N606" s="25">
        <v>6.4341345596807482</v>
      </c>
      <c r="O606" s="25">
        <v>0.41980267207959671</v>
      </c>
      <c r="P606" s="26">
        <v>51.816258824832836</v>
      </c>
      <c r="Q606" s="27">
        <v>38.725760108948521</v>
      </c>
      <c r="R606" s="27">
        <v>60.595969007627637</v>
      </c>
      <c r="S606" s="25">
        <v>46.88220878611493</v>
      </c>
      <c r="T606" s="28">
        <v>44.059886714134763</v>
      </c>
      <c r="U606" s="25">
        <v>0.58260325023814818</v>
      </c>
      <c r="V606" s="28">
        <v>1.0642778891513829</v>
      </c>
      <c r="W606" s="28">
        <v>0.30842116688325594</v>
      </c>
      <c r="X606" s="28">
        <v>4.5906215392083984E-2</v>
      </c>
      <c r="Y606" s="28" t="e">
        <v>#N/A</v>
      </c>
      <c r="Z606" s="28" t="e">
        <v>#N/A</v>
      </c>
      <c r="AA606" s="28">
        <v>68598000</v>
      </c>
      <c r="AB606" s="28">
        <v>601030000</v>
      </c>
      <c r="AC606" s="28">
        <v>28160000</v>
      </c>
      <c r="AD606" s="30">
        <v>221570000</v>
      </c>
      <c r="AE606" s="36">
        <v>0.12709301800785305</v>
      </c>
      <c r="AF606" s="66" t="e">
        <f ca="1">_xll.BDP($H606,AF$1)/1000000</f>
        <v>#NAME?</v>
      </c>
      <c r="AG606" s="66" t="e">
        <f ca="1">_xll.BDP($H606,AG$1)</f>
        <v>#NAME?</v>
      </c>
      <c r="AH606" s="67" t="e">
        <f ca="1">_xll.BDP($H606,AH$1)</f>
        <v>#NAME?</v>
      </c>
      <c r="AI606" s="67" t="e">
        <f ca="1">_xll.BDP($H606,AI$1)</f>
        <v>#NAME?</v>
      </c>
      <c r="AJ606" s="67" t="e">
        <f ca="1">_xll.BDP($H606,AJ$1)</f>
        <v>#NAME?</v>
      </c>
      <c r="AK606" s="67" t="e">
        <f ca="1">_xll.BDP($H606,AK$1)</f>
        <v>#NAME?</v>
      </c>
      <c r="AL606" s="67" t="e">
        <f ca="1">_xll.BDP($H606,AL$1)</f>
        <v>#NAME?</v>
      </c>
      <c r="AM606" s="34" t="e">
        <f ca="1">_xll.BDP($H606,AM$1)</f>
        <v>#NAME?</v>
      </c>
      <c r="AN606" s="34" t="e">
        <f ca="1">_xll.BDP($H606,AN$1)</f>
        <v>#NAME?</v>
      </c>
      <c r="AO606" s="34" t="e">
        <f ca="1">_xll.BDP($H606,AO$1)</f>
        <v>#NAME?</v>
      </c>
      <c r="AP606" s="34" t="e">
        <f ca="1">_xll.BDP($H606,AP$1)</f>
        <v>#NAME?</v>
      </c>
      <c r="AQ606" s="129" t="e">
        <v>#VALUE!</v>
      </c>
      <c r="AR606" s="129" t="e">
        <v>#VALUE!</v>
      </c>
      <c r="AS606" s="129" t="e">
        <v>#VALUE!</v>
      </c>
      <c r="AT606" s="63" t="s">
        <v>3676</v>
      </c>
      <c r="AU606" s="63" t="s">
        <v>3676</v>
      </c>
      <c r="AV606" t="str">
        <f t="shared" si="221"/>
        <v>09/12/2021</v>
      </c>
      <c r="AW606" s="67">
        <v>2.6455026455026456</v>
      </c>
      <c r="AX606" s="60">
        <f t="shared" si="222"/>
        <v>2.6455026455026456</v>
      </c>
      <c r="AY606" s="60">
        <f t="shared" si="223"/>
        <v>-1.5891304924781885E-2</v>
      </c>
      <c r="AZ606" s="60">
        <f t="shared" si="224"/>
        <v>2.6296113405778638</v>
      </c>
      <c r="BA606" s="67">
        <v>78.343124737837826</v>
      </c>
      <c r="BB606" s="60">
        <v>-0.47060035494035901</v>
      </c>
      <c r="BC606" s="67">
        <v>77.881776694923275</v>
      </c>
      <c r="BD606" s="60" t="e">
        <f ca="1">_xll.BDP($H606,BD$1)</f>
        <v>#NAME?</v>
      </c>
      <c r="BE606" s="60" t="e">
        <f t="shared" ca="1" si="225"/>
        <v>#NAME?</v>
      </c>
      <c r="BF606" s="63">
        <v>196.714</v>
      </c>
      <c r="BG606" s="63">
        <v>224.75</v>
      </c>
      <c r="BH606" s="63">
        <v>261.33300000000003</v>
      </c>
      <c r="BI606" s="63">
        <v>188.76500000000001</v>
      </c>
      <c r="BJ606" s="63">
        <v>241.13</v>
      </c>
      <c r="BK606" s="63">
        <v>275.85000000000002</v>
      </c>
      <c r="BL606" s="45">
        <f t="shared" ca="1" si="226"/>
        <v>0</v>
      </c>
      <c r="BM606" s="45">
        <f t="shared" ca="1" si="227"/>
        <v>0</v>
      </c>
      <c r="BN606" s="45">
        <f t="shared" ca="1" si="228"/>
        <v>0</v>
      </c>
      <c r="BO606" s="45">
        <f t="shared" ca="1" si="229"/>
        <v>0</v>
      </c>
      <c r="BP606" s="45">
        <f t="shared" ca="1" si="230"/>
        <v>0</v>
      </c>
      <c r="BQ606" s="45">
        <f t="shared" ca="1" si="231"/>
        <v>0</v>
      </c>
      <c r="BR606" s="29">
        <f t="shared" ca="1" si="232"/>
        <v>0</v>
      </c>
      <c r="CI606" s="125">
        <f t="shared" si="220"/>
        <v>7.085804801672305</v>
      </c>
      <c r="CJ606">
        <f t="shared" si="213"/>
        <v>0</v>
      </c>
      <c r="CK606">
        <f t="shared" si="214"/>
        <v>0</v>
      </c>
      <c r="CL606">
        <f t="shared" si="215"/>
        <v>0</v>
      </c>
      <c r="CM606">
        <f t="shared" si="216"/>
        <v>0</v>
      </c>
      <c r="CN606">
        <f t="shared" si="217"/>
        <v>0</v>
      </c>
      <c r="CO606">
        <f t="shared" si="218"/>
        <v>0</v>
      </c>
      <c r="CP606">
        <f t="shared" si="219"/>
        <v>1</v>
      </c>
      <c r="CR606" t="e">
        <f ca="1">_xll.BDP($H606,CR$1)</f>
        <v>#NAME?</v>
      </c>
      <c r="CS606" t="e">
        <f ca="1">_xll.BDP($H606,CS$1)</f>
        <v>#NAME?</v>
      </c>
      <c r="CT606" s="121" t="e">
        <f ca="1">_xll.BDP($H606,CT$1)</f>
        <v>#NAME?</v>
      </c>
      <c r="CU606" s="122" t="e">
        <f ca="1">_xll.BDP($H606,CU$1)</f>
        <v>#NAME?</v>
      </c>
      <c r="CV606" s="122" t="e">
        <f ca="1">_xll.BDP($H606,CV$1)</f>
        <v>#NAME?</v>
      </c>
      <c r="CW606" s="122" t="e">
        <f ca="1">_xll.BDP($H606,CW$1)</f>
        <v>#NAME?</v>
      </c>
      <c r="CX606" s="34"/>
      <c r="CY606" s="34"/>
      <c r="CZ606" s="34"/>
      <c r="DA606" s="34"/>
      <c r="DB606" s="129"/>
      <c r="DC606" s="129"/>
      <c r="DD606" s="129"/>
      <c r="DE606" s="63"/>
      <c r="DF606" s="63"/>
      <c r="DH606" s="67"/>
      <c r="DI606" s="60"/>
      <c r="DJ606" s="60"/>
      <c r="DK606" s="60"/>
      <c r="DL606" s="67"/>
      <c r="DM606" s="60"/>
      <c r="DN606" s="67"/>
      <c r="DO606" s="60"/>
      <c r="DP606" s="63"/>
      <c r="DQ606" s="63"/>
      <c r="DR606" s="63"/>
      <c r="DS606" s="63"/>
      <c r="DT606" s="63"/>
      <c r="DU606" s="63"/>
      <c r="DV606" s="45"/>
      <c r="DW606" s="45"/>
      <c r="DX606" s="45"/>
      <c r="DY606" s="45"/>
      <c r="DZ606" s="45"/>
      <c r="EA606" s="45"/>
      <c r="EB606" s="29"/>
      <c r="EC606" s="45"/>
      <c r="ED606" s="29"/>
    </row>
    <row r="607" spans="1:134" hidden="1" x14ac:dyDescent="0.3">
      <c r="A607" t="str">
        <f t="shared" si="233"/>
        <v>14A</v>
      </c>
      <c r="B607">
        <v>14</v>
      </c>
      <c r="C607" s="31" t="s">
        <v>3295</v>
      </c>
      <c r="D607" s="31">
        <v>26</v>
      </c>
      <c r="E607" s="31">
        <v>2</v>
      </c>
      <c r="F607" s="33">
        <v>0.1</v>
      </c>
      <c r="G607" s="31" t="s">
        <v>2798</v>
      </c>
      <c r="H607" s="24" t="s">
        <v>2027</v>
      </c>
      <c r="I607" s="24">
        <v>1563</v>
      </c>
      <c r="J607" s="25" t="str">
        <f t="shared" si="212"/>
        <v>1563G24 GR Equity</v>
      </c>
      <c r="K607" s="25" t="s">
        <v>2028</v>
      </c>
      <c r="L607" s="25">
        <v>0.19592104469938007</v>
      </c>
      <c r="M607" s="25">
        <v>0.29714376957979655</v>
      </c>
      <c r="N607" s="25">
        <v>9.5515219443145852E-2</v>
      </c>
      <c r="O607" s="25">
        <v>0.14090738828517993</v>
      </c>
      <c r="P607" s="26">
        <v>6.8349496935901142</v>
      </c>
      <c r="Q607" s="27">
        <v>4.9806398808907328</v>
      </c>
      <c r="R607" s="27">
        <v>6.1695939167638025</v>
      </c>
      <c r="S607" s="25">
        <v>54.356104500841852</v>
      </c>
      <c r="T607" s="28">
        <v>56.438209854336705</v>
      </c>
      <c r="U607" s="25">
        <v>4.6626087067602351E-2</v>
      </c>
      <c r="V607" s="28">
        <v>0.21226748195103309</v>
      </c>
      <c r="W607" s="28">
        <v>0.71703229943726032</v>
      </c>
      <c r="X607" s="28" t="e">
        <v>#N/A</v>
      </c>
      <c r="Y607" s="28">
        <v>2.5319620361885611</v>
      </c>
      <c r="Z607" s="28">
        <v>11.292079673913014</v>
      </c>
      <c r="AA607" s="28">
        <v>707681000</v>
      </c>
      <c r="AB607" s="28">
        <v>1492349000</v>
      </c>
      <c r="AC607" s="28" t="e">
        <v>#N/A</v>
      </c>
      <c r="AD607" s="30">
        <v>163071104.25504637</v>
      </c>
      <c r="AE607" s="36">
        <v>0</v>
      </c>
      <c r="AF607" s="66" t="e">
        <f ca="1">_xll.BDP($H607,AF$1)/1000000</f>
        <v>#NAME?</v>
      </c>
      <c r="AG607" s="66" t="e">
        <f ca="1">_xll.BDP($H607,AG$1)</f>
        <v>#NAME?</v>
      </c>
      <c r="AH607" s="67" t="e">
        <f ca="1">_xll.BDP($H607,AH$1)</f>
        <v>#NAME?</v>
      </c>
      <c r="AI607" s="67" t="e">
        <f ca="1">_xll.BDP($H607,AI$1)</f>
        <v>#NAME?</v>
      </c>
      <c r="AJ607" s="67" t="e">
        <f ca="1">_xll.BDP($H607,AJ$1)</f>
        <v>#NAME?</v>
      </c>
      <c r="AK607" s="67" t="e">
        <f ca="1">_xll.BDP($H607,AK$1)</f>
        <v>#NAME?</v>
      </c>
      <c r="AL607" s="67" t="e">
        <f ca="1">_xll.BDP($H607,AL$1)</f>
        <v>#NAME?</v>
      </c>
      <c r="AM607" s="34" t="e">
        <f ca="1">_xll.BDP($H607,AM$1)</f>
        <v>#NAME?</v>
      </c>
      <c r="AN607" s="34" t="e">
        <f ca="1">_xll.BDP($H607,AN$1)</f>
        <v>#NAME?</v>
      </c>
      <c r="AO607" s="34" t="e">
        <f ca="1">_xll.BDP($H607,AO$1)</f>
        <v>#NAME?</v>
      </c>
      <c r="AP607" s="34" t="e">
        <f ca="1">_xll.BDP($H607,AP$1)</f>
        <v>#NAME?</v>
      </c>
      <c r="AQ607" s="129" t="e">
        <v>#VALUE!</v>
      </c>
      <c r="AR607" s="129" t="e">
        <v>#VALUE!</v>
      </c>
      <c r="AS607" s="129">
        <v>0.11880160000000001</v>
      </c>
      <c r="AT607" s="63" t="s">
        <v>3677</v>
      </c>
      <c r="AU607" s="63" t="s">
        <v>3677</v>
      </c>
      <c r="AV607" t="str">
        <f t="shared" si="221"/>
        <v>01/10/2015</v>
      </c>
      <c r="AW607" s="67">
        <v>1.6545334215751157</v>
      </c>
      <c r="AX607" s="60">
        <f t="shared" si="222"/>
        <v>1.6545334215751157</v>
      </c>
      <c r="AY607" s="60">
        <f t="shared" si="223"/>
        <v>0</v>
      </c>
      <c r="AZ607" s="60">
        <f t="shared" si="224"/>
        <v>1.6545334215751157</v>
      </c>
      <c r="BA607" s="67">
        <v>52.992266290663636</v>
      </c>
      <c r="BB607" s="60">
        <v>0</v>
      </c>
      <c r="BC607" s="67" t="s">
        <v>3317</v>
      </c>
      <c r="BD607" s="60" t="e">
        <f ca="1">_xll.BDP($H607,BD$1)</f>
        <v>#NAME?</v>
      </c>
      <c r="BE607" s="60" t="e">
        <f t="shared" ca="1" si="225"/>
        <v>#NAME?</v>
      </c>
      <c r="BF607" s="63">
        <v>164.071</v>
      </c>
      <c r="BG607" s="63">
        <v>188.071</v>
      </c>
      <c r="BH607" s="63">
        <v>210.69200000000001</v>
      </c>
      <c r="BI607" s="63">
        <v>162.33500000000001</v>
      </c>
      <c r="BJ607" s="63">
        <v>201.72499999999999</v>
      </c>
      <c r="BK607" s="63">
        <v>227.86199999999999</v>
      </c>
      <c r="BL607" s="45">
        <f t="shared" ca="1" si="226"/>
        <v>0</v>
      </c>
      <c r="BM607" s="45">
        <f t="shared" ca="1" si="227"/>
        <v>0</v>
      </c>
      <c r="BN607" s="45">
        <f t="shared" ca="1" si="228"/>
        <v>0</v>
      </c>
      <c r="BO607" s="45">
        <f t="shared" ca="1" si="229"/>
        <v>0</v>
      </c>
      <c r="BP607" s="45">
        <f t="shared" ca="1" si="230"/>
        <v>0</v>
      </c>
      <c r="BQ607" s="45">
        <f t="shared" ca="1" si="231"/>
        <v>0</v>
      </c>
      <c r="BR607" s="29">
        <f t="shared" ca="1" si="232"/>
        <v>0</v>
      </c>
      <c r="CI607" s="125">
        <f t="shared" si="220"/>
        <v>0.19592104469938007</v>
      </c>
      <c r="CJ607">
        <f t="shared" si="213"/>
        <v>0</v>
      </c>
      <c r="CK607">
        <f t="shared" si="214"/>
        <v>0</v>
      </c>
      <c r="CL607">
        <f t="shared" si="215"/>
        <v>1</v>
      </c>
      <c r="CM607">
        <f t="shared" si="216"/>
        <v>0</v>
      </c>
      <c r="CN607">
        <f t="shared" si="217"/>
        <v>0</v>
      </c>
      <c r="CO607">
        <f t="shared" si="218"/>
        <v>0</v>
      </c>
      <c r="CP607">
        <f t="shared" si="219"/>
        <v>0</v>
      </c>
      <c r="CR607" t="e">
        <f ca="1">_xll.BDP($H607,CR$1)</f>
        <v>#NAME?</v>
      </c>
      <c r="CS607" t="e">
        <f ca="1">_xll.BDP($H607,CS$1)</f>
        <v>#NAME?</v>
      </c>
      <c r="CT607" s="121" t="e">
        <f ca="1">_xll.BDP($H607,CT$1)</f>
        <v>#NAME?</v>
      </c>
      <c r="CU607" s="122" t="e">
        <f ca="1">_xll.BDP($H607,CU$1)</f>
        <v>#NAME?</v>
      </c>
      <c r="CV607" s="122" t="e">
        <f ca="1">_xll.BDP($H607,CV$1)</f>
        <v>#NAME?</v>
      </c>
      <c r="CW607" s="122" t="e">
        <f ca="1">_xll.BDP($H607,CW$1)</f>
        <v>#NAME?</v>
      </c>
      <c r="CX607" s="34"/>
      <c r="CY607" s="34"/>
      <c r="CZ607" s="34"/>
      <c r="DA607" s="34"/>
      <c r="DB607" s="129"/>
      <c r="DC607" s="129"/>
      <c r="DD607" s="129"/>
      <c r="DE607" s="63"/>
      <c r="DF607" s="63"/>
      <c r="DH607" s="67"/>
      <c r="DI607" s="60"/>
      <c r="DJ607" s="60"/>
      <c r="DK607" s="60"/>
      <c r="DL607" s="67"/>
      <c r="DM607" s="60"/>
      <c r="DN607" s="67"/>
      <c r="DO607" s="60"/>
      <c r="DP607" s="63"/>
      <c r="DQ607" s="63"/>
      <c r="DR607" s="63"/>
      <c r="DS607" s="63"/>
      <c r="DT607" s="63"/>
      <c r="DU607" s="63"/>
      <c r="DV607" s="45"/>
      <c r="DW607" s="45"/>
      <c r="DX607" s="45"/>
      <c r="DY607" s="45"/>
      <c r="DZ607" s="45"/>
      <c r="EA607" s="45"/>
      <c r="EB607" s="29"/>
      <c r="EC607" s="45"/>
      <c r="ED607" s="29"/>
    </row>
    <row r="608" spans="1:134" hidden="1" x14ac:dyDescent="0.3">
      <c r="A608" t="str">
        <f t="shared" si="233"/>
        <v>14A</v>
      </c>
      <c r="B608">
        <v>14</v>
      </c>
      <c r="C608" s="31" t="s">
        <v>3295</v>
      </c>
      <c r="D608" s="31">
        <v>44</v>
      </c>
      <c r="E608" s="31">
        <v>11</v>
      </c>
      <c r="F608" s="33" t="s">
        <v>2368</v>
      </c>
      <c r="G608" s="31" t="s">
        <v>3228</v>
      </c>
      <c r="H608" s="24" t="s">
        <v>413</v>
      </c>
      <c r="I608" s="24">
        <v>1564</v>
      </c>
      <c r="J608" s="25" t="str">
        <f t="shared" si="212"/>
        <v>1564VERX US Equity</v>
      </c>
      <c r="K608" s="25" t="s">
        <v>1108</v>
      </c>
      <c r="L608" s="25">
        <v>0.11137230730637368</v>
      </c>
      <c r="M608" s="25">
        <v>3.8920309389150219E-2</v>
      </c>
      <c r="N608" s="25">
        <v>0.17192052861999757</v>
      </c>
      <c r="O608" s="25">
        <v>-1.1030329661550138E-2</v>
      </c>
      <c r="P608" s="26">
        <v>-6.2228424850783863</v>
      </c>
      <c r="Q608" s="27">
        <v>-10.815299527029794</v>
      </c>
      <c r="R608" s="27">
        <v>-13.193777859594219</v>
      </c>
      <c r="S608" s="25">
        <v>8.6919483726908542</v>
      </c>
      <c r="T608" s="28">
        <v>11.989650627308674</v>
      </c>
      <c r="U608" s="25">
        <v>-1.7638396926613988E-2</v>
      </c>
      <c r="V608" s="28">
        <v>-0.17398868161810946</v>
      </c>
      <c r="W608" s="28">
        <v>0.30802130339977779</v>
      </c>
      <c r="X608" s="28" t="e">
        <v>#N/A</v>
      </c>
      <c r="Y608" s="28" t="e">
        <v>#N/A</v>
      </c>
      <c r="Z608" s="28" t="e">
        <v>#N/A</v>
      </c>
      <c r="AA608" s="28">
        <v>-56757000.00000003</v>
      </c>
      <c r="AB608" s="28">
        <v>200266000</v>
      </c>
      <c r="AC608" s="28">
        <v>26230000</v>
      </c>
      <c r="AD608" s="30">
        <v>81006000</v>
      </c>
      <c r="AE608" s="36">
        <v>0.32380317507345135</v>
      </c>
      <c r="AF608" s="66" t="e">
        <f ca="1">_xll.BDP($H608,AF$1)/1000000</f>
        <v>#NAME?</v>
      </c>
      <c r="AG608" s="66" t="e">
        <f ca="1">_xll.BDP($H608,AG$1)</f>
        <v>#NAME?</v>
      </c>
      <c r="AH608" s="67" t="e">
        <f ca="1">_xll.BDP($H608,AH$1)</f>
        <v>#NAME?</v>
      </c>
      <c r="AI608" s="67" t="e">
        <f ca="1">_xll.BDP($H608,AI$1)</f>
        <v>#NAME?</v>
      </c>
      <c r="AJ608" s="67" t="e">
        <f ca="1">_xll.BDP($H608,AJ$1)</f>
        <v>#NAME?</v>
      </c>
      <c r="AK608" s="67" t="e">
        <f ca="1">_xll.BDP($H608,AK$1)</f>
        <v>#NAME?</v>
      </c>
      <c r="AL608" s="67" t="e">
        <f ca="1">_xll.BDP($H608,AL$1)</f>
        <v>#NAME?</v>
      </c>
      <c r="AM608" s="34" t="e">
        <f ca="1">_xll.BDP($H608,AM$1)</f>
        <v>#NAME?</v>
      </c>
      <c r="AN608" s="34" t="e">
        <f ca="1">_xll.BDP($H608,AN$1)</f>
        <v>#NAME?</v>
      </c>
      <c r="AO608" s="34" t="e">
        <f ca="1">_xll.BDP($H608,AO$1)</f>
        <v>#NAME?</v>
      </c>
      <c r="AP608" s="34" t="e">
        <f ca="1">_xll.BDP($H608,AP$1)</f>
        <v>#NAME?</v>
      </c>
      <c r="AQ608" s="129" t="e">
        <v>#VALUE!</v>
      </c>
      <c r="AR608" s="129" t="e">
        <v>#VALUE!</v>
      </c>
      <c r="AS608" s="129" t="e">
        <v>#VALUE!</v>
      </c>
      <c r="AT608" s="63" t="s">
        <v>3678</v>
      </c>
      <c r="AU608" s="63" t="s">
        <v>3678</v>
      </c>
      <c r="AV608" t="str">
        <f t="shared" si="221"/>
        <v>29/07/2020</v>
      </c>
      <c r="AW608" s="67" t="s">
        <v>3317</v>
      </c>
      <c r="AX608" s="60">
        <f t="shared" si="222"/>
        <v>0</v>
      </c>
      <c r="AY608" s="60">
        <f t="shared" ca="1" si="223"/>
        <v>0</v>
      </c>
      <c r="AZ608" s="60">
        <f t="shared" ca="1" si="224"/>
        <v>0</v>
      </c>
      <c r="BA608" s="67" t="s">
        <v>3317</v>
      </c>
      <c r="BB608" s="60">
        <v>0</v>
      </c>
      <c r="BC608" s="67" t="s">
        <v>3317</v>
      </c>
      <c r="BD608" s="60" t="e">
        <f ca="1">_xll.BDP($H608,BD$1)</f>
        <v>#NAME?</v>
      </c>
      <c r="BE608" s="60" t="e">
        <f t="shared" ca="1" si="225"/>
        <v>#NAME?</v>
      </c>
      <c r="BF608" s="63">
        <v>58.11</v>
      </c>
      <c r="BG608" s="63">
        <v>76.78</v>
      </c>
      <c r="BH608" s="63">
        <v>95.84</v>
      </c>
      <c r="BI608" s="63">
        <v>34.926000000000002</v>
      </c>
      <c r="BJ608" s="63">
        <v>62.905000000000001</v>
      </c>
      <c r="BK608" s="63">
        <v>156.69200000000001</v>
      </c>
      <c r="BL608" s="45">
        <f t="shared" ca="1" si="226"/>
        <v>0</v>
      </c>
      <c r="BM608" s="45">
        <f t="shared" ca="1" si="227"/>
        <v>0</v>
      </c>
      <c r="BN608" s="45">
        <f t="shared" ca="1" si="228"/>
        <v>0</v>
      </c>
      <c r="BO608" s="45">
        <f t="shared" ca="1" si="229"/>
        <v>0</v>
      </c>
      <c r="BP608" s="45">
        <f t="shared" ca="1" si="230"/>
        <v>0</v>
      </c>
      <c r="BQ608" s="45">
        <f t="shared" ca="1" si="231"/>
        <v>0</v>
      </c>
      <c r="BR608" s="29">
        <f t="shared" ca="1" si="232"/>
        <v>0</v>
      </c>
      <c r="CI608" s="125">
        <f t="shared" si="220"/>
        <v>0.11137230730637368</v>
      </c>
      <c r="CJ608">
        <f t="shared" si="213"/>
        <v>0</v>
      </c>
      <c r="CK608">
        <f t="shared" si="214"/>
        <v>0</v>
      </c>
      <c r="CL608">
        <f t="shared" si="215"/>
        <v>1</v>
      </c>
      <c r="CM608">
        <f t="shared" si="216"/>
        <v>0</v>
      </c>
      <c r="CN608">
        <f t="shared" si="217"/>
        <v>0</v>
      </c>
      <c r="CO608">
        <f t="shared" si="218"/>
        <v>0</v>
      </c>
      <c r="CP608">
        <f t="shared" si="219"/>
        <v>0</v>
      </c>
      <c r="CR608" t="e">
        <f ca="1">_xll.BDP($H608,CR$1)</f>
        <v>#NAME?</v>
      </c>
      <c r="CS608" t="e">
        <f ca="1">_xll.BDP($H608,CS$1)</f>
        <v>#NAME?</v>
      </c>
      <c r="CT608" s="121" t="e">
        <f ca="1">_xll.BDP($H608,CT$1)</f>
        <v>#NAME?</v>
      </c>
      <c r="CU608" s="122" t="e">
        <f ca="1">_xll.BDP($H608,CU$1)</f>
        <v>#NAME?</v>
      </c>
      <c r="CV608" s="122" t="e">
        <f ca="1">_xll.BDP($H608,CV$1)</f>
        <v>#NAME?</v>
      </c>
      <c r="CW608" s="122" t="e">
        <f ca="1">_xll.BDP($H608,CW$1)</f>
        <v>#NAME?</v>
      </c>
      <c r="CX608" s="34"/>
      <c r="CY608" s="34"/>
      <c r="CZ608" s="34"/>
      <c r="DA608" s="34"/>
      <c r="DB608" s="129"/>
      <c r="DC608" s="129"/>
      <c r="DD608" s="129"/>
      <c r="DE608" s="63"/>
      <c r="DF608" s="63"/>
      <c r="DH608" s="67"/>
      <c r="DI608" s="60"/>
      <c r="DJ608" s="60"/>
      <c r="DK608" s="60"/>
      <c r="DL608" s="67"/>
      <c r="DM608" s="60"/>
      <c r="DN608" s="67"/>
      <c r="DO608" s="60"/>
      <c r="DP608" s="63"/>
      <c r="DQ608" s="63"/>
      <c r="DR608" s="63"/>
      <c r="DS608" s="63"/>
      <c r="DT608" s="63"/>
      <c r="DU608" s="63"/>
      <c r="DV608" s="45"/>
      <c r="DW608" s="45"/>
      <c r="DX608" s="45"/>
      <c r="DY608" s="45"/>
      <c r="DZ608" s="45"/>
      <c r="EA608" s="45"/>
      <c r="EB608" s="29"/>
      <c r="EC608" s="45"/>
      <c r="ED608" s="29"/>
    </row>
    <row r="609" spans="1:134" hidden="1" x14ac:dyDescent="0.3">
      <c r="A609" t="str">
        <f t="shared" si="233"/>
        <v>14A</v>
      </c>
      <c r="B609">
        <v>14</v>
      </c>
      <c r="C609" s="31" t="s">
        <v>3295</v>
      </c>
      <c r="D609" s="31">
        <v>26</v>
      </c>
      <c r="E609" s="31">
        <v>4</v>
      </c>
      <c r="F609" s="33">
        <v>0.11</v>
      </c>
      <c r="G609" s="31" t="s">
        <v>2927</v>
      </c>
      <c r="H609" s="24" t="s">
        <v>342</v>
      </c>
      <c r="I609" s="24">
        <v>1565</v>
      </c>
      <c r="J609" s="25" t="str">
        <f t="shared" si="212"/>
        <v>1565DFS US Equity</v>
      </c>
      <c r="K609" s="25" t="s">
        <v>1029</v>
      </c>
      <c r="L609" s="25">
        <v>0.25023465234598763</v>
      </c>
      <c r="M609" s="25">
        <v>0.29729940985656778</v>
      </c>
      <c r="N609" s="25">
        <v>0.24765104305064681</v>
      </c>
      <c r="O609" s="25">
        <v>0.2943657611639966</v>
      </c>
      <c r="P609" s="26">
        <v>10.855084934824871</v>
      </c>
      <c r="Q609" s="27">
        <v>16.952969797409992</v>
      </c>
      <c r="R609" s="27">
        <v>18.933155278581498</v>
      </c>
      <c r="S609" s="25">
        <v>49.124428921501746</v>
      </c>
      <c r="T609" s="28">
        <v>53.729772398368638</v>
      </c>
      <c r="U609" s="25">
        <v>-1.3306536455121275E-2</v>
      </c>
      <c r="V609" s="28">
        <v>-0.28966279712548371</v>
      </c>
      <c r="W609" s="28">
        <v>0.20846308715111311</v>
      </c>
      <c r="X609" s="28">
        <v>0.16576247780627343</v>
      </c>
      <c r="Y609" s="28">
        <v>9.5396793703601155</v>
      </c>
      <c r="Z609" s="28">
        <v>17.990595865493187</v>
      </c>
      <c r="AA609" s="28">
        <v>25587000000</v>
      </c>
      <c r="AB609" s="28">
        <v>25842000000</v>
      </c>
      <c r="AC609" s="28" t="e">
        <v>#N/A</v>
      </c>
      <c r="AD609" s="30">
        <v>6075651080.6025286</v>
      </c>
      <c r="AE609" s="36">
        <v>0</v>
      </c>
      <c r="AF609" s="66" t="e">
        <f ca="1">_xll.BDP($H609,AF$1)/1000000</f>
        <v>#NAME?</v>
      </c>
      <c r="AG609" s="66" t="e">
        <f ca="1">_xll.BDP($H609,AG$1)</f>
        <v>#NAME?</v>
      </c>
      <c r="AH609" s="67" t="e">
        <f ca="1">_xll.BDP($H609,AH$1)</f>
        <v>#NAME?</v>
      </c>
      <c r="AI609" s="67" t="e">
        <f ca="1">_xll.BDP($H609,AI$1)</f>
        <v>#NAME?</v>
      </c>
      <c r="AJ609" s="67" t="e">
        <f ca="1">_xll.BDP($H609,AJ$1)</f>
        <v>#NAME?</v>
      </c>
      <c r="AK609" s="67" t="e">
        <f ca="1">_xll.BDP($H609,AK$1)</f>
        <v>#NAME?</v>
      </c>
      <c r="AL609" s="67" t="e">
        <f ca="1">_xll.BDP($H609,AL$1)</f>
        <v>#NAME?</v>
      </c>
      <c r="AM609" s="34" t="e">
        <f ca="1">_xll.BDP($H609,AM$1)</f>
        <v>#NAME?</v>
      </c>
      <c r="AN609" s="34" t="e">
        <f ca="1">_xll.BDP($H609,AN$1)</f>
        <v>#NAME?</v>
      </c>
      <c r="AO609" s="34" t="e">
        <f ca="1">_xll.BDP($H609,AO$1)</f>
        <v>#NAME?</v>
      </c>
      <c r="AP609" s="34" t="e">
        <f ca="1">_xll.BDP($H609,AP$1)</f>
        <v>#NAME?</v>
      </c>
      <c r="AQ609" s="129" t="e">
        <v>#VALUE!</v>
      </c>
      <c r="AR609" s="129">
        <v>0.13404530000000001</v>
      </c>
      <c r="AS609" s="129">
        <v>0.1033116</v>
      </c>
      <c r="AT609" s="63" t="s">
        <v>4111</v>
      </c>
      <c r="AU609" s="63" t="s">
        <v>3679</v>
      </c>
      <c r="AV609" t="str">
        <f t="shared" si="221"/>
        <v>14/06/2007</v>
      </c>
      <c r="AW609" s="67">
        <v>2.6293548242241376</v>
      </c>
      <c r="AX609" s="60">
        <f t="shared" si="222"/>
        <v>2.6293548242241376</v>
      </c>
      <c r="AY609" s="60">
        <f t="shared" si="223"/>
        <v>9.6055279659447894</v>
      </c>
      <c r="AZ609" s="60">
        <f t="shared" si="224"/>
        <v>12.234882790168927</v>
      </c>
      <c r="BA609" s="67">
        <v>14.939591078066913</v>
      </c>
      <c r="BB609" s="60">
        <v>54.577137546468407</v>
      </c>
      <c r="BC609" s="67">
        <v>69.516728624535318</v>
      </c>
      <c r="BD609" s="60" t="e">
        <f ca="1">_xll.BDP($H609,BD$1)</f>
        <v>#NAME?</v>
      </c>
      <c r="BE609" s="60" t="e">
        <f t="shared" ca="1" si="225"/>
        <v>#NAME?</v>
      </c>
      <c r="BF609" s="63">
        <v>3352.15</v>
      </c>
      <c r="BG609" s="63">
        <v>3233.1</v>
      </c>
      <c r="BH609" s="63">
        <v>3881.7269999999999</v>
      </c>
      <c r="BI609" s="63" t="s">
        <v>3317</v>
      </c>
      <c r="BJ609" s="63" t="s">
        <v>3317</v>
      </c>
      <c r="BK609" s="63" t="s">
        <v>3317</v>
      </c>
      <c r="BL609" s="45">
        <f t="shared" ca="1" si="226"/>
        <v>0</v>
      </c>
      <c r="BM609" s="45">
        <f t="shared" ca="1" si="227"/>
        <v>0</v>
      </c>
      <c r="BN609" s="45">
        <f t="shared" ca="1" si="228"/>
        <v>0</v>
      </c>
      <c r="BO609" s="45">
        <f t="shared" ca="1" si="229"/>
        <v>0</v>
      </c>
      <c r="BP609" s="45">
        <f t="shared" ca="1" si="230"/>
        <v>0</v>
      </c>
      <c r="BQ609" s="45">
        <f t="shared" ca="1" si="231"/>
        <v>0</v>
      </c>
      <c r="BR609" s="29">
        <f t="shared" ca="1" si="232"/>
        <v>0</v>
      </c>
      <c r="CI609" s="125">
        <f t="shared" si="220"/>
        <v>0.25023465234598763</v>
      </c>
      <c r="CJ609">
        <f t="shared" si="213"/>
        <v>0</v>
      </c>
      <c r="CK609">
        <f t="shared" si="214"/>
        <v>0</v>
      </c>
      <c r="CL609">
        <f t="shared" si="215"/>
        <v>0</v>
      </c>
      <c r="CM609">
        <f t="shared" si="216"/>
        <v>1</v>
      </c>
      <c r="CN609">
        <f t="shared" si="217"/>
        <v>0</v>
      </c>
      <c r="CO609">
        <f t="shared" si="218"/>
        <v>0</v>
      </c>
      <c r="CP609">
        <f t="shared" si="219"/>
        <v>0</v>
      </c>
      <c r="CR609" t="e">
        <f ca="1">_xll.BDP($H609,CR$1)</f>
        <v>#NAME?</v>
      </c>
      <c r="CS609" t="e">
        <f ca="1">_xll.BDP($H609,CS$1)</f>
        <v>#NAME?</v>
      </c>
      <c r="CT609" s="121" t="e">
        <f ca="1">_xll.BDP($H609,CT$1)</f>
        <v>#NAME?</v>
      </c>
      <c r="CU609" s="122" t="e">
        <f ca="1">_xll.BDP($H609,CU$1)</f>
        <v>#NAME?</v>
      </c>
      <c r="CV609" s="122" t="e">
        <f ca="1">_xll.BDP($H609,CV$1)</f>
        <v>#NAME?</v>
      </c>
      <c r="CW609" s="122" t="e">
        <f ca="1">_xll.BDP($H609,CW$1)</f>
        <v>#NAME?</v>
      </c>
      <c r="CX609" s="34"/>
      <c r="CY609" s="34"/>
      <c r="CZ609" s="34"/>
      <c r="DA609" s="34"/>
      <c r="DB609" s="129"/>
      <c r="DC609" s="129"/>
      <c r="DD609" s="129"/>
      <c r="DE609" s="63"/>
      <c r="DF609" s="63"/>
      <c r="DH609" s="67"/>
      <c r="DI609" s="60"/>
      <c r="DJ609" s="60"/>
      <c r="DK609" s="60"/>
      <c r="DL609" s="67"/>
      <c r="DM609" s="60"/>
      <c r="DN609" s="67"/>
      <c r="DO609" s="60"/>
      <c r="DP609" s="63"/>
      <c r="DQ609" s="63"/>
      <c r="DR609" s="63"/>
      <c r="DS609" s="63"/>
      <c r="DT609" s="63"/>
      <c r="DU609" s="63"/>
      <c r="DV609" s="45"/>
      <c r="DW609" s="45"/>
      <c r="DX609" s="45"/>
      <c r="DY609" s="45"/>
      <c r="DZ609" s="45"/>
      <c r="EA609" s="45"/>
      <c r="EB609" s="29"/>
      <c r="EC609" s="45"/>
      <c r="ED609" s="29"/>
    </row>
    <row r="610" spans="1:134" hidden="1" x14ac:dyDescent="0.3">
      <c r="A610" t="str">
        <f t="shared" si="233"/>
        <v>14A</v>
      </c>
      <c r="B610">
        <v>14</v>
      </c>
      <c r="C610" s="31" t="s">
        <v>3295</v>
      </c>
      <c r="D610" s="31">
        <v>26</v>
      </c>
      <c r="E610" s="31">
        <v>3</v>
      </c>
      <c r="F610" s="33">
        <v>0.15</v>
      </c>
      <c r="G610" s="31"/>
      <c r="H610" s="24" t="s">
        <v>1234</v>
      </c>
      <c r="I610" s="24">
        <v>1566</v>
      </c>
      <c r="J610" s="25" t="str">
        <f t="shared" si="212"/>
        <v>1566SUL AU Equity</v>
      </c>
      <c r="K610" s="25" t="s">
        <v>1235</v>
      </c>
      <c r="L610" s="25">
        <v>0.27706130247049737</v>
      </c>
      <c r="M610" s="25">
        <v>0.23407398988463943</v>
      </c>
      <c r="N610" s="25">
        <v>0.18247492952946875</v>
      </c>
      <c r="O610" s="25">
        <v>0.18016008397848052</v>
      </c>
      <c r="P610" s="26">
        <v>19.133768387499732</v>
      </c>
      <c r="Q610" s="27">
        <v>13.26131448563207</v>
      </c>
      <c r="R610" s="27">
        <v>21.644202727201073</v>
      </c>
      <c r="S610" s="25">
        <v>16.780343538610733</v>
      </c>
      <c r="T610" s="28">
        <v>20.194880171224192</v>
      </c>
      <c r="U610" s="25">
        <v>0.31040445045857767</v>
      </c>
      <c r="V610" s="28">
        <v>1.0821648538854671</v>
      </c>
      <c r="W610" s="28">
        <v>0.41520798042537171</v>
      </c>
      <c r="X610" s="28">
        <v>4.6058970899980727E-2</v>
      </c>
      <c r="Y610" s="28">
        <v>8.8866279041419887</v>
      </c>
      <c r="Z610" s="28">
        <v>19.405683948731102</v>
      </c>
      <c r="AA610" s="28">
        <v>1759700000</v>
      </c>
      <c r="AB610" s="28">
        <v>2286300000</v>
      </c>
      <c r="AC610" s="28" t="e">
        <v>#N/A</v>
      </c>
      <c r="AD610" s="30">
        <v>578000000</v>
      </c>
      <c r="AE610" s="36">
        <v>0</v>
      </c>
      <c r="AF610" s="66" t="e">
        <f ca="1">_xll.BDP($H610,AF$1)/1000000</f>
        <v>#NAME?</v>
      </c>
      <c r="AG610" s="66" t="e">
        <f ca="1">_xll.BDP($H610,AG$1)</f>
        <v>#NAME?</v>
      </c>
      <c r="AH610" s="67" t="e">
        <f ca="1">_xll.BDP($H610,AH$1)</f>
        <v>#NAME?</v>
      </c>
      <c r="AI610" s="67" t="e">
        <f ca="1">_xll.BDP($H610,AI$1)</f>
        <v>#NAME?</v>
      </c>
      <c r="AJ610" s="67" t="e">
        <f ca="1">_xll.BDP($H610,AJ$1)</f>
        <v>#NAME?</v>
      </c>
      <c r="AK610" s="67" t="e">
        <f ca="1">_xll.BDP($H610,AK$1)</f>
        <v>#NAME?</v>
      </c>
      <c r="AL610" s="67" t="e">
        <f ca="1">_xll.BDP($H610,AL$1)</f>
        <v>#NAME?</v>
      </c>
      <c r="AM610" s="34" t="e">
        <f ca="1">_xll.BDP($H610,AM$1)</f>
        <v>#NAME?</v>
      </c>
      <c r="AN610" s="34" t="e">
        <f ca="1">_xll.BDP($H610,AN$1)</f>
        <v>#NAME?</v>
      </c>
      <c r="AO610" s="34" t="e">
        <f ca="1">_xll.BDP($H610,AO$1)</f>
        <v>#NAME?</v>
      </c>
      <c r="AP610" s="34" t="e">
        <f ca="1">_xll.BDP($H610,AP$1)</f>
        <v>#NAME?</v>
      </c>
      <c r="AQ610" s="129" t="e">
        <v>#VALUE!</v>
      </c>
      <c r="AR610" s="129">
        <v>8.7450279999999991E-2</v>
      </c>
      <c r="AS610" s="129">
        <v>0.14964660000000002</v>
      </c>
      <c r="AT610" s="63" t="s">
        <v>3680</v>
      </c>
      <c r="AU610" s="63" t="s">
        <v>3680</v>
      </c>
      <c r="AV610" t="str">
        <f t="shared" si="221"/>
        <v>06/07/2004</v>
      </c>
      <c r="AW610" s="67">
        <v>8.9285716220930027</v>
      </c>
      <c r="AX610" s="60">
        <f t="shared" si="222"/>
        <v>8.9285716220930027</v>
      </c>
      <c r="AY610" s="60">
        <f t="shared" si="223"/>
        <v>0</v>
      </c>
      <c r="AZ610" s="60">
        <f t="shared" si="224"/>
        <v>8.9285716220930027</v>
      </c>
      <c r="BA610" s="67">
        <v>64.525344869806545</v>
      </c>
      <c r="BB610" s="60">
        <v>0</v>
      </c>
      <c r="BC610" s="67">
        <v>64.525344869806545</v>
      </c>
      <c r="BD610" s="60" t="e">
        <f ca="1">_xll.BDP($H610,BD$1)</f>
        <v>#NAME?</v>
      </c>
      <c r="BE610" s="60" t="e">
        <f t="shared" ca="1" si="225"/>
        <v>#NAME?</v>
      </c>
      <c r="BF610" s="63">
        <v>262.714</v>
      </c>
      <c r="BG610" s="63">
        <v>212.857</v>
      </c>
      <c r="BH610" s="63">
        <v>221.846</v>
      </c>
      <c r="BI610" s="63">
        <v>502.267</v>
      </c>
      <c r="BJ610" s="63">
        <v>205.29300000000001</v>
      </c>
      <c r="BK610" s="63">
        <v>201.77500000000001</v>
      </c>
      <c r="BL610" s="45">
        <f t="shared" ca="1" si="226"/>
        <v>0</v>
      </c>
      <c r="BM610" s="45">
        <f t="shared" ca="1" si="227"/>
        <v>0</v>
      </c>
      <c r="BN610" s="45">
        <f t="shared" ca="1" si="228"/>
        <v>0</v>
      </c>
      <c r="BO610" s="45">
        <f t="shared" ca="1" si="229"/>
        <v>0</v>
      </c>
      <c r="BP610" s="45">
        <f t="shared" ca="1" si="230"/>
        <v>0</v>
      </c>
      <c r="BQ610" s="45">
        <f t="shared" ca="1" si="231"/>
        <v>0</v>
      </c>
      <c r="BR610" s="29">
        <f t="shared" ca="1" si="232"/>
        <v>0</v>
      </c>
      <c r="CI610" s="125">
        <f t="shared" si="220"/>
        <v>0.27706130247049737</v>
      </c>
      <c r="CJ610">
        <f t="shared" si="213"/>
        <v>0</v>
      </c>
      <c r="CK610">
        <f t="shared" si="214"/>
        <v>0</v>
      </c>
      <c r="CL610">
        <f t="shared" si="215"/>
        <v>0</v>
      </c>
      <c r="CM610">
        <f t="shared" si="216"/>
        <v>1</v>
      </c>
      <c r="CN610">
        <f t="shared" si="217"/>
        <v>0</v>
      </c>
      <c r="CO610">
        <f t="shared" si="218"/>
        <v>0</v>
      </c>
      <c r="CP610">
        <f t="shared" si="219"/>
        <v>0</v>
      </c>
      <c r="CR610" t="e">
        <f ca="1">_xll.BDP($H610,CR$1)</f>
        <v>#NAME?</v>
      </c>
      <c r="CS610" t="e">
        <f ca="1">_xll.BDP($H610,CS$1)</f>
        <v>#NAME?</v>
      </c>
      <c r="CT610" s="121" t="e">
        <f ca="1">_xll.BDP($H610,CT$1)</f>
        <v>#NAME?</v>
      </c>
      <c r="CU610" s="122" t="e">
        <f ca="1">_xll.BDP($H610,CU$1)</f>
        <v>#NAME?</v>
      </c>
      <c r="CV610" s="122" t="e">
        <f ca="1">_xll.BDP($H610,CV$1)</f>
        <v>#NAME?</v>
      </c>
      <c r="CW610" s="122" t="e">
        <f ca="1">_xll.BDP($H610,CW$1)</f>
        <v>#NAME?</v>
      </c>
      <c r="CX610" s="34"/>
      <c r="CY610" s="34"/>
      <c r="CZ610" s="34"/>
      <c r="DA610" s="34"/>
      <c r="DB610" s="129"/>
      <c r="DC610" s="129"/>
      <c r="DD610" s="129"/>
      <c r="DE610" s="63"/>
      <c r="DF610" s="63"/>
      <c r="DH610" s="67"/>
      <c r="DI610" s="60"/>
      <c r="DJ610" s="60"/>
      <c r="DK610" s="60"/>
      <c r="DL610" s="67"/>
      <c r="DM610" s="60"/>
      <c r="DN610" s="67"/>
      <c r="DO610" s="60"/>
      <c r="DP610" s="63"/>
      <c r="DQ610" s="63"/>
      <c r="DR610" s="63"/>
      <c r="DS610" s="63"/>
      <c r="DT610" s="63"/>
      <c r="DU610" s="63"/>
      <c r="DV610" s="45"/>
      <c r="DW610" s="45"/>
      <c r="DX610" s="45"/>
      <c r="DY610" s="45"/>
      <c r="DZ610" s="45"/>
      <c r="EA610" s="45"/>
      <c r="EB610" s="29"/>
      <c r="EC610" s="45"/>
      <c r="ED610" s="29"/>
    </row>
    <row r="611" spans="1:134" hidden="1" x14ac:dyDescent="0.3">
      <c r="A611" t="str">
        <f t="shared" si="233"/>
        <v>14A</v>
      </c>
      <c r="B611">
        <v>14</v>
      </c>
      <c r="C611" s="31" t="s">
        <v>3295</v>
      </c>
      <c r="D611" s="31">
        <v>26</v>
      </c>
      <c r="E611" s="31">
        <v>6</v>
      </c>
      <c r="F611" s="33">
        <v>0.11</v>
      </c>
      <c r="G611" s="31"/>
      <c r="H611" s="24" t="s">
        <v>272</v>
      </c>
      <c r="I611" s="24">
        <v>1567</v>
      </c>
      <c r="J611" s="25" t="str">
        <f t="shared" si="212"/>
        <v>1567PPG US Equity</v>
      </c>
      <c r="K611" s="25" t="s">
        <v>946</v>
      </c>
      <c r="L611" s="25">
        <v>0.33027065617233842</v>
      </c>
      <c r="M611" s="25">
        <v>0.24212598425196849</v>
      </c>
      <c r="N611" s="25">
        <v>0.17557592667339814</v>
      </c>
      <c r="O611" s="25">
        <v>0.13055344958301743</v>
      </c>
      <c r="P611" s="26">
        <v>13.612189630983066</v>
      </c>
      <c r="Q611" s="27">
        <v>11.871091936904746</v>
      </c>
      <c r="R611" s="27">
        <v>19.150478399536098</v>
      </c>
      <c r="S611" s="25">
        <v>16.510725966159217</v>
      </c>
      <c r="T611" s="28">
        <v>14.134375708135055</v>
      </c>
      <c r="U611" s="25">
        <v>0.4040321567642256</v>
      </c>
      <c r="V611" s="28">
        <v>2.4553435114503817</v>
      </c>
      <c r="W611" s="28">
        <v>0.35073820669787542</v>
      </c>
      <c r="X611" s="28">
        <v>2.9111139862854185E-2</v>
      </c>
      <c r="Y611" s="28">
        <v>3.4152827999726454</v>
      </c>
      <c r="Z611" s="28">
        <v>-0.7717513411751864</v>
      </c>
      <c r="AA611" s="28">
        <v>7112000000</v>
      </c>
      <c r="AB611" s="28">
        <v>13190000000</v>
      </c>
      <c r="AC611" s="28">
        <v>51000000</v>
      </c>
      <c r="AD611" s="30">
        <v>1720000000</v>
      </c>
      <c r="AE611" s="36">
        <v>2.9651162790697676E-2</v>
      </c>
      <c r="AF611" s="66" t="e">
        <f ca="1">_xll.BDP($H611,AF$1)/1000000</f>
        <v>#NAME?</v>
      </c>
      <c r="AG611" s="66" t="e">
        <f ca="1">_xll.BDP($H611,AG$1)</f>
        <v>#NAME?</v>
      </c>
      <c r="AH611" s="67" t="e">
        <f ca="1">_xll.BDP($H611,AH$1)</f>
        <v>#NAME?</v>
      </c>
      <c r="AI611" s="67" t="e">
        <f ca="1">_xll.BDP($H611,AI$1)</f>
        <v>#NAME?</v>
      </c>
      <c r="AJ611" s="67" t="e">
        <f ca="1">_xll.BDP($H611,AJ$1)</f>
        <v>#NAME?</v>
      </c>
      <c r="AK611" s="67" t="e">
        <f ca="1">_xll.BDP($H611,AK$1)</f>
        <v>#NAME?</v>
      </c>
      <c r="AL611" s="67" t="e">
        <f ca="1">_xll.BDP($H611,AL$1)</f>
        <v>#NAME?</v>
      </c>
      <c r="AM611" s="34" t="e">
        <f ca="1">_xll.BDP($H611,AM$1)</f>
        <v>#NAME?</v>
      </c>
      <c r="AN611" s="34" t="e">
        <f ca="1">_xll.BDP($H611,AN$1)</f>
        <v>#NAME?</v>
      </c>
      <c r="AO611" s="34" t="e">
        <f ca="1">_xll.BDP($H611,AO$1)</f>
        <v>#NAME?</v>
      </c>
      <c r="AP611" s="34" t="e">
        <f ca="1">_xll.BDP($H611,AP$1)</f>
        <v>#NAME?</v>
      </c>
      <c r="AQ611" s="129">
        <v>0.1163727</v>
      </c>
      <c r="AR611" s="129">
        <v>9.4926670000000005E-2</v>
      </c>
      <c r="AS611" s="129">
        <v>6.248095E-2</v>
      </c>
      <c r="AT611" s="63" t="s">
        <v>3998</v>
      </c>
      <c r="AU611" s="63" t="s">
        <v>3681</v>
      </c>
      <c r="AV611" t="str">
        <f t="shared" si="221"/>
        <v>17/12/1945</v>
      </c>
      <c r="AW611" s="67">
        <v>1.7789941188043574</v>
      </c>
      <c r="AX611" s="60">
        <f t="shared" si="222"/>
        <v>1.7789941188043574</v>
      </c>
      <c r="AY611" s="60">
        <f t="shared" si="223"/>
        <v>0.59299803960145259</v>
      </c>
      <c r="AZ611" s="60">
        <f t="shared" si="224"/>
        <v>2.3719921584058099</v>
      </c>
      <c r="BA611" s="67">
        <v>43.775439674372166</v>
      </c>
      <c r="BB611" s="60">
        <v>14.591813224790727</v>
      </c>
      <c r="BC611" s="67">
        <v>58.367252899162892</v>
      </c>
      <c r="BD611" s="60" t="e">
        <f ca="1">_xll.BDP($H611,BD$1)</f>
        <v>#NAME?</v>
      </c>
      <c r="BE611" s="60" t="e">
        <f t="shared" ca="1" si="225"/>
        <v>#NAME?</v>
      </c>
      <c r="BF611" s="63">
        <v>1752.0710000000001</v>
      </c>
      <c r="BG611" s="63">
        <v>1926.556</v>
      </c>
      <c r="BH611" s="63">
        <v>2082.7269999999999</v>
      </c>
      <c r="BI611" s="63">
        <v>1769.46</v>
      </c>
      <c r="BJ611" s="63">
        <v>1792.079</v>
      </c>
      <c r="BK611" s="63">
        <v>1972.3300000000002</v>
      </c>
      <c r="BL611" s="45">
        <f t="shared" ca="1" si="226"/>
        <v>0</v>
      </c>
      <c r="BM611" s="45">
        <f t="shared" ca="1" si="227"/>
        <v>0</v>
      </c>
      <c r="BN611" s="45">
        <f t="shared" ca="1" si="228"/>
        <v>0</v>
      </c>
      <c r="BO611" s="45">
        <f t="shared" ca="1" si="229"/>
        <v>0</v>
      </c>
      <c r="BP611" s="45">
        <f t="shared" ca="1" si="230"/>
        <v>0</v>
      </c>
      <c r="BQ611" s="45">
        <f t="shared" ca="1" si="231"/>
        <v>0</v>
      </c>
      <c r="BR611" s="29">
        <f t="shared" ca="1" si="232"/>
        <v>0</v>
      </c>
      <c r="CI611" s="125">
        <f t="shared" si="220"/>
        <v>0.33027065617233842</v>
      </c>
      <c r="CJ611">
        <f t="shared" si="213"/>
        <v>0</v>
      </c>
      <c r="CK611">
        <f t="shared" si="214"/>
        <v>0</v>
      </c>
      <c r="CL611">
        <f t="shared" si="215"/>
        <v>0</v>
      </c>
      <c r="CM611">
        <f t="shared" si="216"/>
        <v>0</v>
      </c>
      <c r="CN611">
        <f t="shared" si="217"/>
        <v>1</v>
      </c>
      <c r="CO611">
        <f t="shared" si="218"/>
        <v>0</v>
      </c>
      <c r="CP611">
        <f t="shared" si="219"/>
        <v>0</v>
      </c>
      <c r="CR611" t="e">
        <f ca="1">_xll.BDP($H611,CR$1)</f>
        <v>#NAME?</v>
      </c>
      <c r="CS611" t="e">
        <f ca="1">_xll.BDP($H611,CS$1)</f>
        <v>#NAME?</v>
      </c>
      <c r="CT611" s="121" t="e">
        <f ca="1">_xll.BDP($H611,CT$1)</f>
        <v>#NAME?</v>
      </c>
      <c r="CU611" s="122" t="e">
        <f ca="1">_xll.BDP($H611,CU$1)</f>
        <v>#NAME?</v>
      </c>
      <c r="CV611" s="122" t="e">
        <f ca="1">_xll.BDP($H611,CV$1)</f>
        <v>#NAME?</v>
      </c>
      <c r="CW611" s="122" t="e">
        <f ca="1">_xll.BDP($H611,CW$1)</f>
        <v>#NAME?</v>
      </c>
      <c r="CX611" s="34"/>
      <c r="CY611" s="34"/>
      <c r="CZ611" s="34"/>
      <c r="DA611" s="34"/>
      <c r="DB611" s="129"/>
      <c r="DC611" s="129"/>
      <c r="DD611" s="129"/>
      <c r="DE611" s="63"/>
      <c r="DF611" s="63"/>
      <c r="DH611" s="67"/>
      <c r="DI611" s="60"/>
      <c r="DJ611" s="60"/>
      <c r="DK611" s="60"/>
      <c r="DL611" s="67"/>
      <c r="DM611" s="60"/>
      <c r="DN611" s="67"/>
      <c r="DO611" s="60"/>
      <c r="DP611" s="63"/>
      <c r="DQ611" s="63"/>
      <c r="DR611" s="63"/>
      <c r="DS611" s="63"/>
      <c r="DT611" s="63"/>
      <c r="DU611" s="63"/>
      <c r="DV611" s="45"/>
      <c r="DW611" s="45"/>
      <c r="DX611" s="45"/>
      <c r="DY611" s="45"/>
      <c r="DZ611" s="45"/>
      <c r="EA611" s="45"/>
      <c r="EB611" s="29"/>
      <c r="EC611" s="45"/>
      <c r="ED611" s="29"/>
    </row>
    <row r="612" spans="1:134" hidden="1" x14ac:dyDescent="0.3">
      <c r="A612" t="str">
        <f t="shared" si="233"/>
        <v>14A</v>
      </c>
      <c r="B612">
        <v>14</v>
      </c>
      <c r="C612" s="31" t="s">
        <v>3295</v>
      </c>
      <c r="D612" s="31">
        <v>27</v>
      </c>
      <c r="E612" s="31">
        <v>7</v>
      </c>
      <c r="F612" s="33">
        <v>0.13</v>
      </c>
      <c r="G612" s="31"/>
      <c r="H612" s="24" t="s">
        <v>2059</v>
      </c>
      <c r="I612" s="24">
        <v>1568</v>
      </c>
      <c r="J612" s="25" t="str">
        <f t="shared" ref="J612:J675" si="234">I612&amp;H612</f>
        <v>1568SY1 GR Equity</v>
      </c>
      <c r="K612" s="25" t="s">
        <v>2060</v>
      </c>
      <c r="L612" s="25">
        <v>0.18425095632816277</v>
      </c>
      <c r="M612" s="25">
        <v>0.12947942287119518</v>
      </c>
      <c r="N612" s="25">
        <v>0.11797982204050261</v>
      </c>
      <c r="O612" s="25">
        <v>8.7228883207749353E-2</v>
      </c>
      <c r="P612" s="26">
        <v>8.3809811477882175</v>
      </c>
      <c r="Q612" s="27">
        <v>5.4498597756317455</v>
      </c>
      <c r="R612" s="27">
        <v>8.3097069046744654</v>
      </c>
      <c r="S612" s="25">
        <v>20.093248453078957</v>
      </c>
      <c r="T612" s="28">
        <v>17.319547097354192</v>
      </c>
      <c r="U612" s="25">
        <v>0.37725659024847619</v>
      </c>
      <c r="V612" s="28">
        <v>2.8350652603385309</v>
      </c>
      <c r="W612" s="28">
        <v>0.46388900987965637</v>
      </c>
      <c r="X612" s="28">
        <v>2.3254758314715844E-2</v>
      </c>
      <c r="Y612" s="28">
        <v>9.2018325646946639</v>
      </c>
      <c r="Z612" s="28">
        <v>-0.58943203766093077</v>
      </c>
      <c r="AA612" s="28">
        <v>3926957000</v>
      </c>
      <c r="AB612" s="28">
        <v>5829034000</v>
      </c>
      <c r="AC612" s="28">
        <v>0</v>
      </c>
      <c r="AD612" s="30">
        <v>320610000</v>
      </c>
      <c r="AE612" s="36">
        <v>0</v>
      </c>
      <c r="AF612" s="66" t="e">
        <f ca="1">_xll.BDP($H612,AF$1)/1000000</f>
        <v>#NAME?</v>
      </c>
      <c r="AG612" s="66" t="e">
        <f ca="1">_xll.BDP($H612,AG$1)</f>
        <v>#NAME?</v>
      </c>
      <c r="AH612" s="67" t="e">
        <f ca="1">_xll.BDP($H612,AH$1)</f>
        <v>#NAME?</v>
      </c>
      <c r="AI612" s="67" t="e">
        <f ca="1">_xll.BDP($H612,AI$1)</f>
        <v>#NAME?</v>
      </c>
      <c r="AJ612" s="67" t="e">
        <f ca="1">_xll.BDP($H612,AJ$1)</f>
        <v>#NAME?</v>
      </c>
      <c r="AK612" s="67" t="e">
        <f ca="1">_xll.BDP($H612,AK$1)</f>
        <v>#NAME?</v>
      </c>
      <c r="AL612" s="67" t="e">
        <f ca="1">_xll.BDP($H612,AL$1)</f>
        <v>#NAME?</v>
      </c>
      <c r="AM612" s="34" t="e">
        <f ca="1">_xll.BDP($H612,AM$1)</f>
        <v>#NAME?</v>
      </c>
      <c r="AN612" s="34" t="e">
        <f ca="1">_xll.BDP($H612,AN$1)</f>
        <v>#NAME?</v>
      </c>
      <c r="AO612" s="34" t="e">
        <f ca="1">_xll.BDP($H612,AO$1)</f>
        <v>#NAME?</v>
      </c>
      <c r="AP612" s="34" t="e">
        <f ca="1">_xll.BDP($H612,AP$1)</f>
        <v>#NAME?</v>
      </c>
      <c r="AQ612" s="129" t="e">
        <v>#VALUE!</v>
      </c>
      <c r="AR612" s="129">
        <v>0.1429754</v>
      </c>
      <c r="AS612" s="129">
        <v>6.6230849999999994E-2</v>
      </c>
      <c r="AT612" s="63" t="s">
        <v>3682</v>
      </c>
      <c r="AU612" s="63" t="s">
        <v>3682</v>
      </c>
      <c r="AV612" t="str">
        <f t="shared" si="221"/>
        <v>11/12/2006</v>
      </c>
      <c r="AW612" s="67">
        <v>1.058681137644973</v>
      </c>
      <c r="AX612" s="60">
        <f t="shared" si="222"/>
        <v>1.058681137644973</v>
      </c>
      <c r="AY612" s="60">
        <f t="shared" si="223"/>
        <v>-1.4974265536472512E-16</v>
      </c>
      <c r="AZ612" s="60">
        <f t="shared" si="224"/>
        <v>1.0586811376449727</v>
      </c>
      <c r="BA612" s="67">
        <v>50.235398190826999</v>
      </c>
      <c r="BB612" s="60">
        <v>-7.1054273576010019E-15</v>
      </c>
      <c r="BC612" s="67">
        <v>50.235398190826992</v>
      </c>
      <c r="BD612" s="60" t="e">
        <f ca="1">_xll.BDP($H612,BD$1)</f>
        <v>#NAME?</v>
      </c>
      <c r="BE612" s="60" t="e">
        <f t="shared" ca="1" si="225"/>
        <v>#NAME?</v>
      </c>
      <c r="BF612" s="63">
        <v>441.22200000000004</v>
      </c>
      <c r="BG612" s="63">
        <v>507.15800000000002</v>
      </c>
      <c r="BH612" s="63">
        <v>566.375</v>
      </c>
      <c r="BI612" s="63">
        <v>435.43</v>
      </c>
      <c r="BJ612" s="63">
        <v>527.18299999999999</v>
      </c>
      <c r="BK612" s="63">
        <v>541.83199999999999</v>
      </c>
      <c r="BL612" s="45">
        <f t="shared" ca="1" si="226"/>
        <v>0</v>
      </c>
      <c r="BM612" s="45">
        <f t="shared" ca="1" si="227"/>
        <v>0</v>
      </c>
      <c r="BN612" s="45">
        <f t="shared" ca="1" si="228"/>
        <v>0</v>
      </c>
      <c r="BO612" s="45">
        <f t="shared" ca="1" si="229"/>
        <v>0</v>
      </c>
      <c r="BP612" s="45">
        <f t="shared" ca="1" si="230"/>
        <v>0</v>
      </c>
      <c r="BQ612" s="45">
        <f t="shared" ca="1" si="231"/>
        <v>0</v>
      </c>
      <c r="BR612" s="29">
        <f t="shared" ca="1" si="232"/>
        <v>0</v>
      </c>
      <c r="CI612" s="125">
        <f t="shared" si="220"/>
        <v>0.18425095632816277</v>
      </c>
      <c r="CJ612">
        <f t="shared" ref="CJ612:CJ675" si="235">IF(AND(M612&lt;0,AA612&gt;0),1,0)</f>
        <v>0</v>
      </c>
      <c r="CK612">
        <f t="shared" ref="CK612:CK675" si="236">IF(AND(CJ612=0,CI612&lt;0.1,CI612&gt;0),1,0)</f>
        <v>0</v>
      </c>
      <c r="CL612">
        <f t="shared" ref="CL612:CL675" si="237">IF(AND(CK612=0,CI612&lt;0.2,CI612&gt;0.1),1,0)</f>
        <v>1</v>
      </c>
      <c r="CM612">
        <f t="shared" ref="CM612:CM675" si="238">IF(AND(CL612=0,CI612&lt;0.3,CI612&gt;0.2),1,0)</f>
        <v>0</v>
      </c>
      <c r="CN612">
        <f t="shared" ref="CN612:CN675" si="239">IF(AND(CM612=0,CI612&lt;0.4,CI612&gt;0.3),1,0)</f>
        <v>0</v>
      </c>
      <c r="CO612">
        <f t="shared" ref="CO612:CO675" si="240">IF(AND(CN612=0,CI612&lt;0.5,CI612&gt;0.4),1,0)</f>
        <v>0</v>
      </c>
      <c r="CP612">
        <f t="shared" ref="CP612:CP675" si="241">IF(AND(CJ612=0,CK612=0,CL612=0,CM612=0,CN612=0,CO612=0),1,0)</f>
        <v>0</v>
      </c>
      <c r="CR612" t="e">
        <f ca="1">_xll.BDP($H612,CR$1)</f>
        <v>#NAME?</v>
      </c>
      <c r="CS612" t="e">
        <f ca="1">_xll.BDP($H612,CS$1)</f>
        <v>#NAME?</v>
      </c>
      <c r="CT612" s="121" t="e">
        <f ca="1">_xll.BDP($H612,CT$1)</f>
        <v>#NAME?</v>
      </c>
      <c r="CU612" s="122" t="e">
        <f ca="1">_xll.BDP($H612,CU$1)</f>
        <v>#NAME?</v>
      </c>
      <c r="CV612" s="122" t="e">
        <f ca="1">_xll.BDP($H612,CV$1)</f>
        <v>#NAME?</v>
      </c>
      <c r="CW612" s="122" t="e">
        <f ca="1">_xll.BDP($H612,CW$1)</f>
        <v>#NAME?</v>
      </c>
      <c r="CX612" s="34"/>
      <c r="CY612" s="34"/>
      <c r="CZ612" s="34"/>
      <c r="DA612" s="34"/>
      <c r="DB612" s="129"/>
      <c r="DC612" s="129"/>
      <c r="DD612" s="129"/>
      <c r="DE612" s="63"/>
      <c r="DF612" s="63"/>
      <c r="DH612" s="67"/>
      <c r="DI612" s="60"/>
      <c r="DJ612" s="60"/>
      <c r="DK612" s="60"/>
      <c r="DL612" s="67"/>
      <c r="DM612" s="60"/>
      <c r="DN612" s="67"/>
      <c r="DO612" s="60"/>
      <c r="DP612" s="63"/>
      <c r="DQ612" s="63"/>
      <c r="DR612" s="63"/>
      <c r="DS612" s="63"/>
      <c r="DT612" s="63"/>
      <c r="DU612" s="63"/>
      <c r="DV612" s="45"/>
      <c r="DW612" s="45"/>
      <c r="DX612" s="45"/>
      <c r="DY612" s="45"/>
      <c r="DZ612" s="45"/>
      <c r="EA612" s="45"/>
      <c r="EB612" s="29"/>
      <c r="EC612" s="45"/>
      <c r="ED612" s="29"/>
    </row>
    <row r="613" spans="1:134" hidden="1" x14ac:dyDescent="0.3">
      <c r="A613" t="str">
        <f t="shared" si="233"/>
        <v>14A</v>
      </c>
      <c r="B613">
        <v>14</v>
      </c>
      <c r="C613" s="31" t="s">
        <v>3295</v>
      </c>
      <c r="D613" s="31">
        <v>27</v>
      </c>
      <c r="E613" s="31">
        <v>4</v>
      </c>
      <c r="F613" s="33">
        <v>0.16</v>
      </c>
      <c r="G613" s="31"/>
      <c r="H613" s="24" t="s">
        <v>1238</v>
      </c>
      <c r="I613" s="24">
        <v>1569</v>
      </c>
      <c r="J613" s="25" t="str">
        <f t="shared" si="234"/>
        <v>1569BAP AU Equity</v>
      </c>
      <c r="K613" s="25" t="s">
        <v>1239</v>
      </c>
      <c r="L613" s="25">
        <v>0.28388816835861219</v>
      </c>
      <c r="M613" s="25">
        <v>0.20883951055948749</v>
      </c>
      <c r="N613" s="25">
        <v>0.12667005714050877</v>
      </c>
      <c r="O613" s="25">
        <v>0.12106926921275256</v>
      </c>
      <c r="P613" s="26">
        <v>11.697055794274757</v>
      </c>
      <c r="Q613" s="27">
        <v>8.2530674589254982</v>
      </c>
      <c r="R613" s="27">
        <v>11.318743371851198</v>
      </c>
      <c r="S613" s="25">
        <v>13.928528477137462</v>
      </c>
      <c r="T613" s="28">
        <v>15.414312898873721</v>
      </c>
      <c r="U613" s="25">
        <v>0.44076583790149054</v>
      </c>
      <c r="V613" s="28">
        <v>2.0696415980994525</v>
      </c>
      <c r="W613" s="28">
        <v>0.54547512376383156</v>
      </c>
      <c r="X613" s="28">
        <v>3.2888950209544174E-2</v>
      </c>
      <c r="Y613" s="28">
        <v>10.336497428978795</v>
      </c>
      <c r="Z613" s="28">
        <v>4.1903081447859591</v>
      </c>
      <c r="AA613" s="28">
        <v>934373000</v>
      </c>
      <c r="AB613" s="28">
        <v>1611755000</v>
      </c>
      <c r="AC613" s="28" t="e">
        <v>#N/A</v>
      </c>
      <c r="AD613" s="30">
        <v>103808000</v>
      </c>
      <c r="AE613" s="36">
        <v>0</v>
      </c>
      <c r="AF613" s="66" t="e">
        <f ca="1">_xll.BDP($H613,AF$1)/1000000</f>
        <v>#NAME?</v>
      </c>
      <c r="AG613" s="66" t="e">
        <f ca="1">_xll.BDP($H613,AG$1)</f>
        <v>#NAME?</v>
      </c>
      <c r="AH613" s="67" t="e">
        <f ca="1">_xll.BDP($H613,AH$1)</f>
        <v>#NAME?</v>
      </c>
      <c r="AI613" s="67" t="e">
        <f ca="1">_xll.BDP($H613,AI$1)</f>
        <v>#NAME?</v>
      </c>
      <c r="AJ613" s="67" t="e">
        <f ca="1">_xll.BDP($H613,AJ$1)</f>
        <v>#NAME?</v>
      </c>
      <c r="AK613" s="67" t="e">
        <f ca="1">_xll.BDP($H613,AK$1)</f>
        <v>#NAME?</v>
      </c>
      <c r="AL613" s="67" t="e">
        <f ca="1">_xll.BDP($H613,AL$1)</f>
        <v>#NAME?</v>
      </c>
      <c r="AM613" s="34" t="e">
        <f ca="1">_xll.BDP($H613,AM$1)</f>
        <v>#NAME?</v>
      </c>
      <c r="AN613" s="34" t="e">
        <f ca="1">_xll.BDP($H613,AN$1)</f>
        <v>#NAME?</v>
      </c>
      <c r="AO613" s="34" t="e">
        <f ca="1">_xll.BDP($H613,AO$1)</f>
        <v>#NAME?</v>
      </c>
      <c r="AP613" s="34" t="e">
        <f ca="1">_xll.BDP($H613,AP$1)</f>
        <v>#NAME?</v>
      </c>
      <c r="AQ613" s="129" t="e">
        <v>#VALUE!</v>
      </c>
      <c r="AR613" s="129" t="e">
        <v>#VALUE!</v>
      </c>
      <c r="AS613" s="129">
        <v>4.9573970000000002E-2</v>
      </c>
      <c r="AT613" s="63" t="s">
        <v>3683</v>
      </c>
      <c r="AU613" s="63" t="s">
        <v>3683</v>
      </c>
      <c r="AV613" t="str">
        <f t="shared" si="221"/>
        <v>24/04/2014</v>
      </c>
      <c r="AW613" s="67">
        <v>4.9886665646992032</v>
      </c>
      <c r="AX613" s="60">
        <f t="shared" si="222"/>
        <v>4.9886665646992032</v>
      </c>
      <c r="AY613" s="60">
        <f t="shared" si="223"/>
        <v>-6.1086812438133174E-16</v>
      </c>
      <c r="AZ613" s="60">
        <f t="shared" si="224"/>
        <v>4.9886665646992023</v>
      </c>
      <c r="BA613" s="67">
        <v>58.026612409449832</v>
      </c>
      <c r="BB613" s="60">
        <v>-7.1054273576010019E-15</v>
      </c>
      <c r="BC613" s="67">
        <v>58.026612409449825</v>
      </c>
      <c r="BD613" s="60" t="e">
        <f ca="1">_xll.BDP($H613,BD$1)</f>
        <v>#NAME?</v>
      </c>
      <c r="BE613" s="60" t="e">
        <f t="shared" ca="1" si="225"/>
        <v>#NAME?</v>
      </c>
      <c r="BF613" s="63">
        <v>127.556</v>
      </c>
      <c r="BG613" s="63">
        <v>144.9</v>
      </c>
      <c r="BH613" s="63">
        <v>174.6</v>
      </c>
      <c r="BI613" s="63">
        <v>142.54900000000001</v>
      </c>
      <c r="BJ613" s="63">
        <v>138.941</v>
      </c>
      <c r="BK613" s="63">
        <v>182.34800000000001</v>
      </c>
      <c r="BL613" s="45">
        <f t="shared" ca="1" si="226"/>
        <v>0</v>
      </c>
      <c r="BM613" s="45">
        <f t="shared" ca="1" si="227"/>
        <v>0</v>
      </c>
      <c r="BN613" s="45">
        <f t="shared" ca="1" si="228"/>
        <v>0</v>
      </c>
      <c r="BO613" s="45">
        <f t="shared" ca="1" si="229"/>
        <v>0</v>
      </c>
      <c r="BP613" s="45">
        <f t="shared" ca="1" si="230"/>
        <v>0</v>
      </c>
      <c r="BQ613" s="45">
        <f t="shared" ca="1" si="231"/>
        <v>0</v>
      </c>
      <c r="BR613" s="29">
        <f t="shared" ca="1" si="232"/>
        <v>0</v>
      </c>
      <c r="CI613" s="125">
        <f t="shared" si="220"/>
        <v>0.28388816835861219</v>
      </c>
      <c r="CJ613">
        <f t="shared" si="235"/>
        <v>0</v>
      </c>
      <c r="CK613">
        <f t="shared" si="236"/>
        <v>0</v>
      </c>
      <c r="CL613">
        <f t="shared" si="237"/>
        <v>0</v>
      </c>
      <c r="CM613">
        <f t="shared" si="238"/>
        <v>1</v>
      </c>
      <c r="CN613">
        <f t="shared" si="239"/>
        <v>0</v>
      </c>
      <c r="CO613">
        <f t="shared" si="240"/>
        <v>0</v>
      </c>
      <c r="CP613">
        <f t="shared" si="241"/>
        <v>0</v>
      </c>
      <c r="CR613" t="e">
        <f ca="1">_xll.BDP($H613,CR$1)</f>
        <v>#NAME?</v>
      </c>
      <c r="CS613" t="e">
        <f ca="1">_xll.BDP($H613,CS$1)</f>
        <v>#NAME?</v>
      </c>
      <c r="CT613" s="121" t="e">
        <f ca="1">_xll.BDP($H613,CT$1)</f>
        <v>#NAME?</v>
      </c>
      <c r="CU613" s="122" t="e">
        <f ca="1">_xll.BDP($H613,CU$1)</f>
        <v>#NAME?</v>
      </c>
      <c r="CV613" s="122" t="e">
        <f ca="1">_xll.BDP($H613,CV$1)</f>
        <v>#NAME?</v>
      </c>
      <c r="CW613" s="122" t="e">
        <f ca="1">_xll.BDP($H613,CW$1)</f>
        <v>#NAME?</v>
      </c>
      <c r="CX613" s="34"/>
      <c r="CY613" s="34"/>
      <c r="CZ613" s="34"/>
      <c r="DA613" s="34"/>
      <c r="DB613" s="129"/>
      <c r="DC613" s="129"/>
      <c r="DD613" s="129"/>
      <c r="DE613" s="63"/>
      <c r="DF613" s="63"/>
      <c r="DH613" s="67"/>
      <c r="DI613" s="60"/>
      <c r="DJ613" s="60"/>
      <c r="DK613" s="60"/>
      <c r="DL613" s="67"/>
      <c r="DM613" s="60"/>
      <c r="DN613" s="67"/>
      <c r="DO613" s="60"/>
      <c r="DP613" s="63"/>
      <c r="DQ613" s="63"/>
      <c r="DR613" s="63"/>
      <c r="DS613" s="63"/>
      <c r="DT613" s="63"/>
      <c r="DU613" s="63"/>
      <c r="DV613" s="45"/>
      <c r="DW613" s="45"/>
      <c r="DX613" s="45"/>
      <c r="DY613" s="45"/>
      <c r="DZ613" s="45"/>
      <c r="EA613" s="45"/>
      <c r="EB613" s="29"/>
      <c r="EC613" s="45"/>
      <c r="ED613" s="29"/>
    </row>
    <row r="614" spans="1:134" hidden="1" x14ac:dyDescent="0.3">
      <c r="A614" t="str">
        <f t="shared" si="233"/>
        <v>14A</v>
      </c>
      <c r="B614">
        <v>14</v>
      </c>
      <c r="C614" s="31" t="s">
        <v>3295</v>
      </c>
      <c r="D614" s="31">
        <v>28</v>
      </c>
      <c r="E614" s="31">
        <v>19</v>
      </c>
      <c r="F614" s="33">
        <v>0.2</v>
      </c>
      <c r="G614" s="31" t="s">
        <v>3284</v>
      </c>
      <c r="H614" s="24" t="s">
        <v>1975</v>
      </c>
      <c r="I614" s="24">
        <v>1570</v>
      </c>
      <c r="J614" s="25" t="str">
        <f t="shared" si="234"/>
        <v>1570AEIN GR Equity</v>
      </c>
      <c r="K614" s="25" t="s">
        <v>1976</v>
      </c>
      <c r="L614" s="25">
        <v>0.32687692602515356</v>
      </c>
      <c r="M614" s="25">
        <v>0.40151001724035446</v>
      </c>
      <c r="N614" s="25">
        <v>0.13035868614409121</v>
      </c>
      <c r="O614" s="25">
        <v>9.8905765817483143E-2</v>
      </c>
      <c r="P614" s="26">
        <v>8.110602515219032</v>
      </c>
      <c r="Q614" s="27">
        <v>5.7968269929477092</v>
      </c>
      <c r="R614" s="27">
        <v>17.190527749921092</v>
      </c>
      <c r="S614" s="25">
        <v>9.666043936100829</v>
      </c>
      <c r="T614" s="28">
        <v>12.725558118426859</v>
      </c>
      <c r="U614" s="25">
        <v>0.76159120427704119</v>
      </c>
      <c r="V614" s="28">
        <v>2.8706797000796969</v>
      </c>
      <c r="W614" s="28">
        <v>0.37552497597480933</v>
      </c>
      <c r="X614" s="28">
        <v>3.7932952194514272E-2</v>
      </c>
      <c r="Y614" s="28">
        <v>-1.6205340272750348</v>
      </c>
      <c r="Z614" s="28">
        <v>29.478785628949499</v>
      </c>
      <c r="AA614" s="28">
        <v>84104999.99999997</v>
      </c>
      <c r="AB614" s="28">
        <v>341426000</v>
      </c>
      <c r="AC614" s="28" t="e">
        <v>#N/A</v>
      </c>
      <c r="AD614" s="30">
        <v>6651000</v>
      </c>
      <c r="AE614" s="36">
        <v>0</v>
      </c>
      <c r="AF614" s="66" t="e">
        <f ca="1">_xll.BDP($H614,AF$1)/1000000</f>
        <v>#NAME?</v>
      </c>
      <c r="AG614" s="66" t="e">
        <f ca="1">_xll.BDP($H614,AG$1)</f>
        <v>#NAME?</v>
      </c>
      <c r="AH614" s="67" t="e">
        <f ca="1">_xll.BDP($H614,AH$1)</f>
        <v>#NAME?</v>
      </c>
      <c r="AI614" s="67" t="e">
        <f ca="1">_xll.BDP($H614,AI$1)</f>
        <v>#NAME?</v>
      </c>
      <c r="AJ614" s="67" t="e">
        <f ca="1">_xll.BDP($H614,AJ$1)</f>
        <v>#NAME?</v>
      </c>
      <c r="AK614" s="67" t="e">
        <f ca="1">_xll.BDP($H614,AK$1)</f>
        <v>#NAME?</v>
      </c>
      <c r="AL614" s="67" t="e">
        <f ca="1">_xll.BDP($H614,AL$1)</f>
        <v>#NAME?</v>
      </c>
      <c r="AM614" s="34" t="e">
        <f ca="1">_xll.BDP($H614,AM$1)</f>
        <v>#NAME?</v>
      </c>
      <c r="AN614" s="34" t="e">
        <f ca="1">_xll.BDP($H614,AN$1)</f>
        <v>#NAME?</v>
      </c>
      <c r="AO614" s="34" t="e">
        <f ca="1">_xll.BDP($H614,AO$1)</f>
        <v>#NAME?</v>
      </c>
      <c r="AP614" s="34" t="e">
        <f ca="1">_xll.BDP($H614,AP$1)</f>
        <v>#NAME?</v>
      </c>
      <c r="AQ614" s="129">
        <v>0.28012799999999999</v>
      </c>
      <c r="AR614" s="129">
        <v>0.2731324</v>
      </c>
      <c r="AS614" s="129">
        <v>0.30080370000000001</v>
      </c>
      <c r="AT614" s="63" t="s">
        <v>4112</v>
      </c>
      <c r="AU614" s="63" t="s">
        <v>3317</v>
      </c>
      <c r="AV614" t="str">
        <f t="shared" si="221"/>
        <v>11/07/2000</v>
      </c>
      <c r="AW614" s="67">
        <v>2.0746887966804977</v>
      </c>
      <c r="AX614" s="60">
        <f t="shared" si="222"/>
        <v>2.0746887966804977</v>
      </c>
      <c r="AY614" s="60">
        <f t="shared" si="223"/>
        <v>-1.270864585913257E-2</v>
      </c>
      <c r="AZ614" s="60">
        <f t="shared" si="224"/>
        <v>2.0619801508213649</v>
      </c>
      <c r="BA614" s="67">
        <v>32.488892237359835</v>
      </c>
      <c r="BB614" s="60">
        <v>-0.19901289603566141</v>
      </c>
      <c r="BC614" s="67">
        <v>32.289879341324173</v>
      </c>
      <c r="BD614" s="60" t="e">
        <f ca="1">_xll.BDP($H614,BD$1)</f>
        <v>#NAME?</v>
      </c>
      <c r="BE614" s="60" t="e">
        <f t="shared" ca="1" si="225"/>
        <v>#NAME?</v>
      </c>
      <c r="BF614" s="63">
        <v>21.56</v>
      </c>
      <c r="BG614" s="63">
        <v>28.46</v>
      </c>
      <c r="BH614" s="63">
        <v>32.950000000000003</v>
      </c>
      <c r="BI614" s="63">
        <v>22.567</v>
      </c>
      <c r="BJ614" s="63">
        <v>25.467000000000002</v>
      </c>
      <c r="BK614" s="63">
        <v>39.133000000000003</v>
      </c>
      <c r="BL614" s="45">
        <f t="shared" ca="1" si="226"/>
        <v>0</v>
      </c>
      <c r="BM614" s="45">
        <f t="shared" ca="1" si="227"/>
        <v>0</v>
      </c>
      <c r="BN614" s="45">
        <f t="shared" ca="1" si="228"/>
        <v>0</v>
      </c>
      <c r="BO614" s="45">
        <f t="shared" ca="1" si="229"/>
        <v>0</v>
      </c>
      <c r="BP614" s="45">
        <f t="shared" ca="1" si="230"/>
        <v>0</v>
      </c>
      <c r="BQ614" s="45">
        <f t="shared" ca="1" si="231"/>
        <v>0</v>
      </c>
      <c r="BR614" s="29">
        <f t="shared" ca="1" si="232"/>
        <v>0</v>
      </c>
      <c r="CI614" s="125">
        <f t="shared" si="220"/>
        <v>0.32687692602515356</v>
      </c>
      <c r="CJ614">
        <f t="shared" si="235"/>
        <v>0</v>
      </c>
      <c r="CK614">
        <f t="shared" si="236"/>
        <v>0</v>
      </c>
      <c r="CL614">
        <f t="shared" si="237"/>
        <v>0</v>
      </c>
      <c r="CM614">
        <f t="shared" si="238"/>
        <v>0</v>
      </c>
      <c r="CN614">
        <f t="shared" si="239"/>
        <v>1</v>
      </c>
      <c r="CO614">
        <f t="shared" si="240"/>
        <v>0</v>
      </c>
      <c r="CP614">
        <f t="shared" si="241"/>
        <v>0</v>
      </c>
      <c r="CR614" t="e">
        <f ca="1">_xll.BDP($H614,CR$1)</f>
        <v>#NAME?</v>
      </c>
      <c r="CS614" t="e">
        <f ca="1">_xll.BDP($H614,CS$1)</f>
        <v>#NAME?</v>
      </c>
      <c r="CT614" s="121" t="e">
        <f ca="1">_xll.BDP($H614,CT$1)</f>
        <v>#NAME?</v>
      </c>
      <c r="CU614" s="122" t="e">
        <f ca="1">_xll.BDP($H614,CU$1)</f>
        <v>#NAME?</v>
      </c>
      <c r="CV614" s="122" t="e">
        <f ca="1">_xll.BDP($H614,CV$1)</f>
        <v>#NAME?</v>
      </c>
      <c r="CW614" s="122" t="e">
        <f ca="1">_xll.BDP($H614,CW$1)</f>
        <v>#NAME?</v>
      </c>
      <c r="CX614" s="34"/>
      <c r="CY614" s="34"/>
      <c r="CZ614" s="34"/>
      <c r="DA614" s="34"/>
      <c r="DB614" s="129"/>
      <c r="DC614" s="129"/>
      <c r="DD614" s="129"/>
      <c r="DE614" s="63"/>
      <c r="DF614" s="63"/>
      <c r="DH614" s="67"/>
      <c r="DI614" s="60"/>
      <c r="DJ614" s="60"/>
      <c r="DK614" s="60"/>
      <c r="DL614" s="67"/>
      <c r="DM614" s="60"/>
      <c r="DN614" s="67"/>
      <c r="DO614" s="60"/>
      <c r="DP614" s="63"/>
      <c r="DQ614" s="63"/>
      <c r="DR614" s="63"/>
      <c r="DS614" s="63"/>
      <c r="DT614" s="63"/>
      <c r="DU614" s="63"/>
      <c r="DV614" s="45"/>
      <c r="DW614" s="45"/>
      <c r="DX614" s="45"/>
      <c r="DY614" s="45"/>
      <c r="DZ614" s="45"/>
      <c r="EA614" s="45"/>
      <c r="EB614" s="29"/>
      <c r="EC614" s="45"/>
      <c r="ED614" s="29"/>
    </row>
    <row r="615" spans="1:134" hidden="1" x14ac:dyDescent="0.3">
      <c r="A615" t="str">
        <f t="shared" si="233"/>
        <v>14A</v>
      </c>
      <c r="B615">
        <v>14</v>
      </c>
      <c r="C615" s="31" t="s">
        <v>3295</v>
      </c>
      <c r="D615" s="31">
        <v>28</v>
      </c>
      <c r="E615" s="31">
        <v>2</v>
      </c>
      <c r="F615" s="33">
        <v>0.12</v>
      </c>
      <c r="G615" s="31" t="s">
        <v>2616</v>
      </c>
      <c r="H615" s="24" t="s">
        <v>362</v>
      </c>
      <c r="I615" s="24">
        <v>1571</v>
      </c>
      <c r="J615" s="25" t="str">
        <f t="shared" si="234"/>
        <v>1571CSV US Equity</v>
      </c>
      <c r="K615" s="25" t="s">
        <v>1050</v>
      </c>
      <c r="L615" s="25">
        <v>0.2291866524176569</v>
      </c>
      <c r="M615" s="25">
        <v>0.24455875836690849</v>
      </c>
      <c r="N615" s="25">
        <v>0.10499967161166794</v>
      </c>
      <c r="O615" s="25">
        <v>0.11098474658882374</v>
      </c>
      <c r="P615" s="26">
        <v>9.6843872750532611</v>
      </c>
      <c r="Q615" s="27">
        <v>6.8161110122383555</v>
      </c>
      <c r="R615" s="27">
        <v>25.318227581844653</v>
      </c>
      <c r="S615" s="25">
        <v>29.665190590573115</v>
      </c>
      <c r="T615" s="28">
        <v>29.121440187587464</v>
      </c>
      <c r="U615" s="25">
        <v>0.79547823048169386</v>
      </c>
      <c r="V615" s="28">
        <v>6.39379043988564</v>
      </c>
      <c r="W615" s="28">
        <v>0.12013381399267256</v>
      </c>
      <c r="X615" s="28">
        <v>4.5238609709735103E-2</v>
      </c>
      <c r="Y615" s="28">
        <v>7.2596612648019017</v>
      </c>
      <c r="Z615" s="28">
        <v>-0.63296226677710399</v>
      </c>
      <c r="AA615" s="28">
        <v>340777000.00000012</v>
      </c>
      <c r="AB615" s="28">
        <v>750914000.00000012</v>
      </c>
      <c r="AC615" s="28">
        <v>6493000</v>
      </c>
      <c r="AD615" s="30">
        <v>71092000</v>
      </c>
      <c r="AE615" s="36">
        <v>9.1332358071231648E-2</v>
      </c>
      <c r="AF615" s="66" t="e">
        <f ca="1">_xll.BDP($H615,AF$1)/1000000</f>
        <v>#NAME?</v>
      </c>
      <c r="AG615" s="66" t="e">
        <f ca="1">_xll.BDP($H615,AG$1)</f>
        <v>#NAME?</v>
      </c>
      <c r="AH615" s="67" t="e">
        <f ca="1">_xll.BDP($H615,AH$1)</f>
        <v>#NAME?</v>
      </c>
      <c r="AI615" s="67" t="e">
        <f ca="1">_xll.BDP($H615,AI$1)</f>
        <v>#NAME?</v>
      </c>
      <c r="AJ615" s="67" t="e">
        <f ca="1">_xll.BDP($H615,AJ$1)</f>
        <v>#NAME?</v>
      </c>
      <c r="AK615" s="67" t="e">
        <f ca="1">_xll.BDP($H615,AK$1)</f>
        <v>#NAME?</v>
      </c>
      <c r="AL615" s="67" t="e">
        <f ca="1">_xll.BDP($H615,AL$1)</f>
        <v>#NAME?</v>
      </c>
      <c r="AM615" s="34" t="e">
        <f ca="1">_xll.BDP($H615,AM$1)</f>
        <v>#NAME?</v>
      </c>
      <c r="AN615" s="34" t="e">
        <f ca="1">_xll.BDP($H615,AN$1)</f>
        <v>#NAME?</v>
      </c>
      <c r="AO615" s="34" t="e">
        <f ca="1">_xll.BDP($H615,AO$1)</f>
        <v>#NAME?</v>
      </c>
      <c r="AP615" s="34" t="e">
        <f ca="1">_xll.BDP($H615,AP$1)</f>
        <v>#NAME?</v>
      </c>
      <c r="AQ615" s="129">
        <v>0.1148346</v>
      </c>
      <c r="AR615" s="129">
        <v>0.1115838</v>
      </c>
      <c r="AS615" s="129">
        <v>5.7437430000000005E-2</v>
      </c>
      <c r="AT615" s="63" t="s">
        <v>4113</v>
      </c>
      <c r="AU615" s="63" t="s">
        <v>3684</v>
      </c>
      <c r="AV615" t="str">
        <f t="shared" si="221"/>
        <v>09/08/1996</v>
      </c>
      <c r="AW615" s="67">
        <v>1.346499066663887</v>
      </c>
      <c r="AX615" s="60">
        <f t="shared" si="222"/>
        <v>1.346499066663887</v>
      </c>
      <c r="AY615" s="60">
        <f t="shared" si="223"/>
        <v>6.4684915240045875</v>
      </c>
      <c r="AZ615" s="60">
        <f t="shared" si="224"/>
        <v>7.814990590668474</v>
      </c>
      <c r="BA615" s="67">
        <v>16.151537387298369</v>
      </c>
      <c r="BB615" s="60">
        <v>77.590906132771948</v>
      </c>
      <c r="BC615" s="67">
        <v>93.742443520070324</v>
      </c>
      <c r="BD615" s="60" t="e">
        <f ca="1">_xll.BDP($H615,BD$1)</f>
        <v>#NAME?</v>
      </c>
      <c r="BE615" s="60" t="e">
        <f t="shared" ca="1" si="225"/>
        <v>#NAME?</v>
      </c>
      <c r="BF615" s="63">
        <v>36.067</v>
      </c>
      <c r="BG615" s="63">
        <v>42</v>
      </c>
      <c r="BH615" s="63" t="s">
        <v>3317</v>
      </c>
      <c r="BI615" s="63" t="s">
        <v>3317</v>
      </c>
      <c r="BJ615" s="63" t="s">
        <v>3317</v>
      </c>
      <c r="BK615" s="63" t="s">
        <v>3317</v>
      </c>
      <c r="BL615" s="45">
        <f t="shared" ca="1" si="226"/>
        <v>0</v>
      </c>
      <c r="BM615" s="45">
        <f t="shared" ca="1" si="227"/>
        <v>0</v>
      </c>
      <c r="BN615" s="45">
        <f t="shared" ca="1" si="228"/>
        <v>0</v>
      </c>
      <c r="BO615" s="45">
        <f t="shared" ca="1" si="229"/>
        <v>0</v>
      </c>
      <c r="BP615" s="45">
        <f t="shared" ca="1" si="230"/>
        <v>0</v>
      </c>
      <c r="BQ615" s="45">
        <f t="shared" ca="1" si="231"/>
        <v>0</v>
      </c>
      <c r="BR615" s="29">
        <f t="shared" ca="1" si="232"/>
        <v>0</v>
      </c>
      <c r="CI615" s="125">
        <f t="shared" si="220"/>
        <v>0.2291866524176569</v>
      </c>
      <c r="CJ615">
        <f t="shared" si="235"/>
        <v>0</v>
      </c>
      <c r="CK615">
        <f t="shared" si="236"/>
        <v>0</v>
      </c>
      <c r="CL615">
        <f t="shared" si="237"/>
        <v>0</v>
      </c>
      <c r="CM615">
        <f t="shared" si="238"/>
        <v>1</v>
      </c>
      <c r="CN615">
        <f t="shared" si="239"/>
        <v>0</v>
      </c>
      <c r="CO615">
        <f t="shared" si="240"/>
        <v>0</v>
      </c>
      <c r="CP615">
        <f t="shared" si="241"/>
        <v>0</v>
      </c>
      <c r="CR615" t="e">
        <f ca="1">_xll.BDP($H615,CR$1)</f>
        <v>#NAME?</v>
      </c>
      <c r="CS615" t="e">
        <f ca="1">_xll.BDP($H615,CS$1)</f>
        <v>#NAME?</v>
      </c>
      <c r="CT615" s="121" t="e">
        <f ca="1">_xll.BDP($H615,CT$1)</f>
        <v>#NAME?</v>
      </c>
      <c r="CU615" s="122" t="e">
        <f ca="1">_xll.BDP($H615,CU$1)</f>
        <v>#NAME?</v>
      </c>
      <c r="CV615" s="122" t="e">
        <f ca="1">_xll.BDP($H615,CV$1)</f>
        <v>#NAME?</v>
      </c>
      <c r="CW615" s="122" t="e">
        <f ca="1">_xll.BDP($H615,CW$1)</f>
        <v>#NAME?</v>
      </c>
      <c r="CX615" s="34"/>
      <c r="CY615" s="34"/>
      <c r="CZ615" s="34"/>
      <c r="DA615" s="34"/>
      <c r="DB615" s="129"/>
      <c r="DC615" s="129"/>
      <c r="DD615" s="129"/>
      <c r="DE615" s="63"/>
      <c r="DF615" s="63"/>
      <c r="DH615" s="67"/>
      <c r="DI615" s="60"/>
      <c r="DJ615" s="60"/>
      <c r="DK615" s="60"/>
      <c r="DL615" s="67"/>
      <c r="DM615" s="60"/>
      <c r="DN615" s="67"/>
      <c r="DO615" s="60"/>
      <c r="DP615" s="63"/>
      <c r="DQ615" s="63"/>
      <c r="DR615" s="63"/>
      <c r="DS615" s="63"/>
      <c r="DT615" s="63"/>
      <c r="DU615" s="63"/>
      <c r="DV615" s="45"/>
      <c r="DW615" s="45"/>
      <c r="DX615" s="45"/>
      <c r="DY615" s="45"/>
      <c r="DZ615" s="45"/>
      <c r="EA615" s="45"/>
      <c r="EB615" s="29"/>
      <c r="EC615" s="45"/>
      <c r="ED615" s="29"/>
    </row>
    <row r="616" spans="1:134" hidden="1" x14ac:dyDescent="0.3">
      <c r="A616" t="str">
        <f t="shared" si="233"/>
        <v>14A</v>
      </c>
      <c r="B616">
        <v>14</v>
      </c>
      <c r="C616" s="31" t="s">
        <v>3295</v>
      </c>
      <c r="D616" s="31">
        <v>28</v>
      </c>
      <c r="E616" s="31">
        <v>8</v>
      </c>
      <c r="F616" s="33">
        <v>0.11</v>
      </c>
      <c r="G616" s="31"/>
      <c r="H616" s="24" t="s">
        <v>1494</v>
      </c>
      <c r="I616" s="24">
        <v>1572</v>
      </c>
      <c r="J616" s="25" t="str">
        <f t="shared" si="234"/>
        <v>1572AKE FP Equity</v>
      </c>
      <c r="K616" s="25" t="s">
        <v>1495</v>
      </c>
      <c r="L616" s="25">
        <v>0.20490108086211967</v>
      </c>
      <c r="M616" s="25">
        <v>0.24566929133858267</v>
      </c>
      <c r="N616" s="25">
        <v>0.14678585245072903</v>
      </c>
      <c r="O616" s="25">
        <v>0.17323709050527486</v>
      </c>
      <c r="P616" s="26">
        <v>9.6313639076343946</v>
      </c>
      <c r="Q616" s="27">
        <v>7.6434663002795142</v>
      </c>
      <c r="R616" s="27">
        <v>12.111654313199811</v>
      </c>
      <c r="S616" s="25">
        <v>17.534142316683266</v>
      </c>
      <c r="T616" s="28">
        <v>19.627705627705627</v>
      </c>
      <c r="U616" s="25">
        <v>0.14750177179305457</v>
      </c>
      <c r="V616" s="28">
        <v>0.94280860702151759</v>
      </c>
      <c r="W616" s="28">
        <v>0.52891730727782171</v>
      </c>
      <c r="X616" s="28" t="e">
        <v>#N/A</v>
      </c>
      <c r="Y616" s="28">
        <v>6.6600245949778714</v>
      </c>
      <c r="Z616" s="28">
        <v>4.0624726580125614</v>
      </c>
      <c r="AA616" s="28">
        <v>6350000000</v>
      </c>
      <c r="AB616" s="28">
        <v>9005000000</v>
      </c>
      <c r="AC616" s="28" t="e">
        <v>#N/A</v>
      </c>
      <c r="AD616" s="30">
        <v>1473000000</v>
      </c>
      <c r="AE616" s="36">
        <v>0</v>
      </c>
      <c r="AF616" s="66" t="e">
        <f ca="1">_xll.BDP($H616,AF$1)/1000000</f>
        <v>#NAME?</v>
      </c>
      <c r="AG616" s="66" t="e">
        <f ca="1">_xll.BDP($H616,AG$1)</f>
        <v>#NAME?</v>
      </c>
      <c r="AH616" s="67" t="e">
        <f ca="1">_xll.BDP($H616,AH$1)</f>
        <v>#NAME?</v>
      </c>
      <c r="AI616" s="67" t="e">
        <f ca="1">_xll.BDP($H616,AI$1)</f>
        <v>#NAME?</v>
      </c>
      <c r="AJ616" s="67" t="e">
        <f ca="1">_xll.BDP($H616,AJ$1)</f>
        <v>#NAME?</v>
      </c>
      <c r="AK616" s="67" t="e">
        <f ca="1">_xll.BDP($H616,AK$1)</f>
        <v>#NAME?</v>
      </c>
      <c r="AL616" s="67" t="e">
        <f ca="1">_xll.BDP($H616,AL$1)</f>
        <v>#NAME?</v>
      </c>
      <c r="AM616" s="34" t="e">
        <f ca="1">_xll.BDP($H616,AM$1)</f>
        <v>#NAME?</v>
      </c>
      <c r="AN616" s="34" t="e">
        <f ca="1">_xll.BDP($H616,AN$1)</f>
        <v>#NAME?</v>
      </c>
      <c r="AO616" s="34" t="e">
        <f ca="1">_xll.BDP($H616,AO$1)</f>
        <v>#NAME?</v>
      </c>
      <c r="AP616" s="34" t="e">
        <f ca="1">_xll.BDP($H616,AP$1)</f>
        <v>#NAME?</v>
      </c>
      <c r="AQ616" s="129" t="e">
        <v>#VALUE!</v>
      </c>
      <c r="AR616" s="129">
        <v>4.0370980000000001E-2</v>
      </c>
      <c r="AS616" s="129">
        <v>1.5328659999999999E-3</v>
      </c>
      <c r="AT616" s="63" t="s">
        <v>4114</v>
      </c>
      <c r="AU616" s="63" t="s">
        <v>3317</v>
      </c>
      <c r="AV616" t="str">
        <f t="shared" si="221"/>
        <v>18/05/2006</v>
      </c>
      <c r="AW616" s="67">
        <v>3.6078099483949826</v>
      </c>
      <c r="AX616" s="60">
        <f t="shared" si="222"/>
        <v>3.6078099483949826</v>
      </c>
      <c r="AY616" s="60">
        <f t="shared" si="223"/>
        <v>-0.68081987911918285</v>
      </c>
      <c r="AZ616" s="60">
        <f t="shared" si="224"/>
        <v>2.9269900692757997</v>
      </c>
      <c r="BA616" s="67">
        <v>21.880623810752688</v>
      </c>
      <c r="BB616" s="60">
        <v>-4.129032258064516</v>
      </c>
      <c r="BC616" s="67">
        <v>17.751591552688172</v>
      </c>
      <c r="BD616" s="60" t="e">
        <f ca="1">_xll.BDP($H616,BD$1)</f>
        <v>#NAME?</v>
      </c>
      <c r="BE616" s="60" t="e">
        <f t="shared" ca="1" si="225"/>
        <v>#NAME?</v>
      </c>
      <c r="BF616" s="63">
        <v>675.30799999999999</v>
      </c>
      <c r="BG616" s="63">
        <v>785.154</v>
      </c>
      <c r="BH616" s="63">
        <v>866.41700000000003</v>
      </c>
      <c r="BI616" s="63">
        <v>634.62199999999996</v>
      </c>
      <c r="BJ616" s="63">
        <v>478.62299999999999</v>
      </c>
      <c r="BK616" s="63">
        <v>687.19</v>
      </c>
      <c r="BL616" s="45">
        <f t="shared" ca="1" si="226"/>
        <v>0</v>
      </c>
      <c r="BM616" s="45">
        <f t="shared" ca="1" si="227"/>
        <v>0</v>
      </c>
      <c r="BN616" s="45">
        <f t="shared" ca="1" si="228"/>
        <v>0</v>
      </c>
      <c r="BO616" s="45">
        <f t="shared" ca="1" si="229"/>
        <v>0</v>
      </c>
      <c r="BP616" s="45">
        <f t="shared" ca="1" si="230"/>
        <v>0</v>
      </c>
      <c r="BQ616" s="45">
        <f t="shared" ca="1" si="231"/>
        <v>0</v>
      </c>
      <c r="BR616" s="29">
        <f t="shared" ca="1" si="232"/>
        <v>0</v>
      </c>
      <c r="CI616" s="125">
        <f t="shared" si="220"/>
        <v>0.20490108086211967</v>
      </c>
      <c r="CJ616">
        <f t="shared" si="235"/>
        <v>0</v>
      </c>
      <c r="CK616">
        <f t="shared" si="236"/>
        <v>0</v>
      </c>
      <c r="CL616">
        <f t="shared" si="237"/>
        <v>0</v>
      </c>
      <c r="CM616">
        <f t="shared" si="238"/>
        <v>1</v>
      </c>
      <c r="CN616">
        <f t="shared" si="239"/>
        <v>0</v>
      </c>
      <c r="CO616">
        <f t="shared" si="240"/>
        <v>0</v>
      </c>
      <c r="CP616">
        <f t="shared" si="241"/>
        <v>0</v>
      </c>
      <c r="CR616" t="e">
        <f ca="1">_xll.BDP($H616,CR$1)</f>
        <v>#NAME?</v>
      </c>
      <c r="CS616" t="e">
        <f ca="1">_xll.BDP($H616,CS$1)</f>
        <v>#NAME?</v>
      </c>
      <c r="CT616" s="121" t="e">
        <f ca="1">_xll.BDP($H616,CT$1)</f>
        <v>#NAME?</v>
      </c>
      <c r="CU616" s="122" t="e">
        <f ca="1">_xll.BDP($H616,CU$1)</f>
        <v>#NAME?</v>
      </c>
      <c r="CV616" s="122" t="e">
        <f ca="1">_xll.BDP($H616,CV$1)</f>
        <v>#NAME?</v>
      </c>
      <c r="CW616" s="122" t="e">
        <f ca="1">_xll.BDP($H616,CW$1)</f>
        <v>#NAME?</v>
      </c>
      <c r="CX616" s="34"/>
      <c r="CY616" s="34"/>
      <c r="CZ616" s="34"/>
      <c r="DA616" s="34"/>
      <c r="DB616" s="129"/>
      <c r="DC616" s="129"/>
      <c r="DD616" s="129"/>
      <c r="DE616" s="63"/>
      <c r="DF616" s="63"/>
      <c r="DH616" s="67"/>
      <c r="DI616" s="60"/>
      <c r="DJ616" s="60"/>
      <c r="DK616" s="60"/>
      <c r="DL616" s="67"/>
      <c r="DM616" s="60"/>
      <c r="DN616" s="67"/>
      <c r="DO616" s="60"/>
      <c r="DP616" s="63"/>
      <c r="DQ616" s="63"/>
      <c r="DR616" s="63"/>
      <c r="DS616" s="63"/>
      <c r="DT616" s="63"/>
      <c r="DU616" s="63"/>
      <c r="DV616" s="45"/>
      <c r="DW616" s="45"/>
      <c r="DX616" s="45"/>
      <c r="DY616" s="45"/>
      <c r="DZ616" s="45"/>
      <c r="EA616" s="45"/>
      <c r="EB616" s="29"/>
      <c r="EC616" s="45"/>
      <c r="ED616" s="29"/>
    </row>
    <row r="617" spans="1:134" hidden="1" x14ac:dyDescent="0.3">
      <c r="A617" t="str">
        <f t="shared" si="233"/>
        <v>14A</v>
      </c>
      <c r="B617">
        <v>14</v>
      </c>
      <c r="C617" s="31" t="s">
        <v>3295</v>
      </c>
      <c r="D617" s="31">
        <v>28</v>
      </c>
      <c r="E617" s="31">
        <v>3</v>
      </c>
      <c r="F617" s="33">
        <v>0.15</v>
      </c>
      <c r="G617" s="31" t="s">
        <v>2511</v>
      </c>
      <c r="H617" s="24" t="s">
        <v>1250</v>
      </c>
      <c r="I617" s="24">
        <v>1573</v>
      </c>
      <c r="J617" s="25" t="str">
        <f t="shared" si="234"/>
        <v>1573HVN AU Equity</v>
      </c>
      <c r="K617" s="25" t="s">
        <v>1251</v>
      </c>
      <c r="L617" s="25">
        <v>0.15205531656153565</v>
      </c>
      <c r="M617" s="25">
        <v>0.15910502404982718</v>
      </c>
      <c r="N617" s="25">
        <v>0.15205531656153565</v>
      </c>
      <c r="O617" s="25">
        <v>0.15910502404982718</v>
      </c>
      <c r="P617" s="26">
        <v>17.462135173482736</v>
      </c>
      <c r="Q617" s="27">
        <v>12.528183102614548</v>
      </c>
      <c r="R617" s="27">
        <v>17.435424451200237</v>
      </c>
      <c r="S617" s="25">
        <v>34.560382710227373</v>
      </c>
      <c r="T617" s="28">
        <v>39.290158011405161</v>
      </c>
      <c r="U617" s="25">
        <v>0.23764414181179788</v>
      </c>
      <c r="V617" s="28">
        <v>1.4837038090777881</v>
      </c>
      <c r="W617" s="28">
        <v>0.57121215127393932</v>
      </c>
      <c r="X617" s="28">
        <v>3.039667723360635E-2</v>
      </c>
      <c r="Y617" s="28">
        <v>8.4075476443751747</v>
      </c>
      <c r="Z617" s="28">
        <v>11.692355702137892</v>
      </c>
      <c r="AA617" s="28">
        <v>5949523000</v>
      </c>
      <c r="AB617" s="28">
        <v>5949523000</v>
      </c>
      <c r="AC617" s="28">
        <v>6094000</v>
      </c>
      <c r="AD617" s="30">
        <v>372210000</v>
      </c>
      <c r="AE617" s="36">
        <v>1.6372477902259479E-2</v>
      </c>
      <c r="AF617" s="66" t="e">
        <f ca="1">_xll.BDP($H617,AF$1)/1000000</f>
        <v>#NAME?</v>
      </c>
      <c r="AG617" s="66" t="e">
        <f ca="1">_xll.BDP($H617,AG$1)</f>
        <v>#NAME?</v>
      </c>
      <c r="AH617" s="67" t="e">
        <f ca="1">_xll.BDP($H617,AH$1)</f>
        <v>#NAME?</v>
      </c>
      <c r="AI617" s="67" t="e">
        <f ca="1">_xll.BDP($H617,AI$1)</f>
        <v>#NAME?</v>
      </c>
      <c r="AJ617" s="67" t="e">
        <f ca="1">_xll.BDP($H617,AJ$1)</f>
        <v>#NAME?</v>
      </c>
      <c r="AK617" s="67" t="e">
        <f ca="1">_xll.BDP($H617,AK$1)</f>
        <v>#NAME?</v>
      </c>
      <c r="AL617" s="67" t="e">
        <f ca="1">_xll.BDP($H617,AL$1)</f>
        <v>#NAME?</v>
      </c>
      <c r="AM617" s="34" t="e">
        <f ca="1">_xll.BDP($H617,AM$1)</f>
        <v>#NAME?</v>
      </c>
      <c r="AN617" s="34" t="e">
        <f ca="1">_xll.BDP($H617,AN$1)</f>
        <v>#NAME?</v>
      </c>
      <c r="AO617" s="34" t="e">
        <f ca="1">_xll.BDP($H617,AO$1)</f>
        <v>#NAME?</v>
      </c>
      <c r="AP617" s="34" t="e">
        <f ca="1">_xll.BDP($H617,AP$1)</f>
        <v>#NAME?</v>
      </c>
      <c r="AQ617" s="129">
        <v>8.9639700000000003E-2</v>
      </c>
      <c r="AR617" s="129">
        <v>0.16746820000000001</v>
      </c>
      <c r="AS617" s="129">
        <v>8.0286730000000001E-2</v>
      </c>
      <c r="AT617" s="63" t="s">
        <v>4115</v>
      </c>
      <c r="AU617" s="63" t="s">
        <v>3317</v>
      </c>
      <c r="AV617" t="str">
        <f t="shared" si="221"/>
        <v>26/11/1997</v>
      </c>
      <c r="AW617" s="67">
        <v>11.619040171305338</v>
      </c>
      <c r="AX617" s="60">
        <f t="shared" si="222"/>
        <v>11.619040171305338</v>
      </c>
      <c r="AY617" s="60">
        <f t="shared" si="223"/>
        <v>2.3062984025904633E-15</v>
      </c>
      <c r="AZ617" s="60">
        <f t="shared" si="224"/>
        <v>11.61904017130534</v>
      </c>
      <c r="BA617" s="67">
        <v>71.593724220185493</v>
      </c>
      <c r="BB617" s="60">
        <v>1.4210854715202004E-14</v>
      </c>
      <c r="BC617" s="67">
        <v>71.593724220185507</v>
      </c>
      <c r="BD617" s="60" t="e">
        <f ca="1">_xll.BDP($H617,BD$1)</f>
        <v>#NAME?</v>
      </c>
      <c r="BE617" s="60" t="e">
        <f t="shared" ca="1" si="225"/>
        <v>#NAME?</v>
      </c>
      <c r="BF617" s="63">
        <v>465.69200000000001</v>
      </c>
      <c r="BG617" s="63">
        <v>390.46199999999999</v>
      </c>
      <c r="BH617" s="63">
        <v>419.923</v>
      </c>
      <c r="BI617" s="63">
        <v>529.00200000000007</v>
      </c>
      <c r="BJ617" s="63">
        <v>480.00299999999999</v>
      </c>
      <c r="BK617" s="63">
        <v>441.16</v>
      </c>
      <c r="BL617" s="45">
        <f t="shared" ca="1" si="226"/>
        <v>0</v>
      </c>
      <c r="BM617" s="45">
        <f t="shared" ca="1" si="227"/>
        <v>0</v>
      </c>
      <c r="BN617" s="45">
        <f t="shared" ca="1" si="228"/>
        <v>0</v>
      </c>
      <c r="BO617" s="45">
        <f t="shared" ca="1" si="229"/>
        <v>0</v>
      </c>
      <c r="BP617" s="45">
        <f t="shared" ca="1" si="230"/>
        <v>0</v>
      </c>
      <c r="BQ617" s="45">
        <f t="shared" ca="1" si="231"/>
        <v>0</v>
      </c>
      <c r="BR617" s="29">
        <f t="shared" ca="1" si="232"/>
        <v>0</v>
      </c>
      <c r="CI617" s="125">
        <f t="shared" si="220"/>
        <v>0.15205531656153565</v>
      </c>
      <c r="CJ617">
        <f t="shared" si="235"/>
        <v>0</v>
      </c>
      <c r="CK617">
        <f t="shared" si="236"/>
        <v>0</v>
      </c>
      <c r="CL617">
        <f t="shared" si="237"/>
        <v>1</v>
      </c>
      <c r="CM617">
        <f t="shared" si="238"/>
        <v>0</v>
      </c>
      <c r="CN617">
        <f t="shared" si="239"/>
        <v>0</v>
      </c>
      <c r="CO617">
        <f t="shared" si="240"/>
        <v>0</v>
      </c>
      <c r="CP617">
        <f t="shared" si="241"/>
        <v>0</v>
      </c>
      <c r="CR617" t="e">
        <f ca="1">_xll.BDP($H617,CR$1)</f>
        <v>#NAME?</v>
      </c>
      <c r="CS617" t="e">
        <f ca="1">_xll.BDP($H617,CS$1)</f>
        <v>#NAME?</v>
      </c>
      <c r="CT617" s="121" t="e">
        <f ca="1">_xll.BDP($H617,CT$1)</f>
        <v>#NAME?</v>
      </c>
      <c r="CU617" s="122" t="e">
        <f ca="1">_xll.BDP($H617,CU$1)</f>
        <v>#NAME?</v>
      </c>
      <c r="CV617" s="122" t="e">
        <f ca="1">_xll.BDP($H617,CV$1)</f>
        <v>#NAME?</v>
      </c>
      <c r="CW617" s="122" t="e">
        <f ca="1">_xll.BDP($H617,CW$1)</f>
        <v>#NAME?</v>
      </c>
      <c r="CX617" s="34"/>
      <c r="CY617" s="34"/>
      <c r="CZ617" s="34"/>
      <c r="DA617" s="34"/>
      <c r="DB617" s="129"/>
      <c r="DC617" s="129"/>
      <c r="DD617" s="129"/>
      <c r="DE617" s="63"/>
      <c r="DF617" s="63"/>
      <c r="DH617" s="67"/>
      <c r="DI617" s="60"/>
      <c r="DJ617" s="60"/>
      <c r="DK617" s="60"/>
      <c r="DL617" s="67"/>
      <c r="DM617" s="60"/>
      <c r="DN617" s="67"/>
      <c r="DO617" s="60"/>
      <c r="DP617" s="63"/>
      <c r="DQ617" s="63"/>
      <c r="DR617" s="63"/>
      <c r="DS617" s="63"/>
      <c r="DT617" s="63"/>
      <c r="DU617" s="63"/>
      <c r="DV617" s="45"/>
      <c r="DW617" s="45"/>
      <c r="DX617" s="45"/>
      <c r="DY617" s="45"/>
      <c r="DZ617" s="45"/>
      <c r="EA617" s="45"/>
      <c r="EB617" s="29"/>
      <c r="EC617" s="45"/>
      <c r="ED617" s="29"/>
    </row>
    <row r="618" spans="1:134" hidden="1" x14ac:dyDescent="0.3">
      <c r="A618" t="str">
        <f t="shared" si="233"/>
        <v>14A</v>
      </c>
      <c r="B618">
        <v>14</v>
      </c>
      <c r="C618" s="31" t="s">
        <v>3295</v>
      </c>
      <c r="D618" s="31">
        <v>29</v>
      </c>
      <c r="E618" s="31">
        <v>6</v>
      </c>
      <c r="F618" s="33">
        <v>0.13</v>
      </c>
      <c r="G618" s="31"/>
      <c r="H618" s="24" t="s">
        <v>2740</v>
      </c>
      <c r="I618" s="24">
        <v>1574</v>
      </c>
      <c r="J618" s="25" t="str">
        <f t="shared" si="234"/>
        <v>1574GETIB SS Equity</v>
      </c>
      <c r="K618" s="25" t="s">
        <v>2741</v>
      </c>
      <c r="L618" s="25">
        <v>0.45615424066645405</v>
      </c>
      <c r="M618" s="25">
        <v>0.53722084367245659</v>
      </c>
      <c r="N618" s="25">
        <v>0.12616579620443186</v>
      </c>
      <c r="O618" s="25">
        <v>0.14163286667538924</v>
      </c>
      <c r="P618" s="26">
        <v>8.6886108749342075</v>
      </c>
      <c r="Q618" s="27">
        <v>6.3266584040783069</v>
      </c>
      <c r="R618" s="27">
        <v>7.3231679330919484</v>
      </c>
      <c r="S618" s="25">
        <v>19.858744419521248</v>
      </c>
      <c r="T618" s="28">
        <v>22.469249257740703</v>
      </c>
      <c r="U618" s="25">
        <v>8.1110488311517029E-2</v>
      </c>
      <c r="V618" s="28">
        <v>0.48635824436536179</v>
      </c>
      <c r="W618" s="28">
        <v>0.59239984103253152</v>
      </c>
      <c r="X618" s="28" t="e">
        <v>#N/A</v>
      </c>
      <c r="Y618" s="28">
        <v>4.0407930740224565</v>
      </c>
      <c r="Z618" s="28">
        <v>19.766205501723544</v>
      </c>
      <c r="AA618" s="28">
        <v>8060000000</v>
      </c>
      <c r="AB618" s="28">
        <v>30572000000</v>
      </c>
      <c r="AC618" s="28" t="e">
        <v>#N/A</v>
      </c>
      <c r="AD618" s="30">
        <v>2517000000</v>
      </c>
      <c r="AE618" s="36">
        <v>0</v>
      </c>
      <c r="AF618" s="66" t="e">
        <f ca="1">_xll.BDP($H618,AF$1)/1000000</f>
        <v>#NAME?</v>
      </c>
      <c r="AG618" s="66" t="e">
        <f ca="1">_xll.BDP($H618,AG$1)</f>
        <v>#NAME?</v>
      </c>
      <c r="AH618" s="67" t="e">
        <f ca="1">_xll.BDP($H618,AH$1)</f>
        <v>#NAME?</v>
      </c>
      <c r="AI618" s="67" t="e">
        <f ca="1">_xll.BDP($H618,AI$1)</f>
        <v>#NAME?</v>
      </c>
      <c r="AJ618" s="67" t="e">
        <f ca="1">_xll.BDP($H618,AJ$1)</f>
        <v>#NAME?</v>
      </c>
      <c r="AK618" s="67" t="e">
        <f ca="1">_xll.BDP($H618,AK$1)</f>
        <v>#NAME?</v>
      </c>
      <c r="AL618" s="67" t="e">
        <f ca="1">_xll.BDP($H618,AL$1)</f>
        <v>#NAME?</v>
      </c>
      <c r="AM618" s="34" t="e">
        <f ca="1">_xll.BDP($H618,AM$1)</f>
        <v>#NAME?</v>
      </c>
      <c r="AN618" s="34" t="e">
        <f ca="1">_xll.BDP($H618,AN$1)</f>
        <v>#NAME?</v>
      </c>
      <c r="AO618" s="34" t="e">
        <f ca="1">_xll.BDP($H618,AO$1)</f>
        <v>#NAME?</v>
      </c>
      <c r="AP618" s="34" t="e">
        <f ca="1">_xll.BDP($H618,AP$1)</f>
        <v>#NAME?</v>
      </c>
      <c r="AQ618" s="129">
        <v>0.1043485</v>
      </c>
      <c r="AR618" s="129">
        <v>2.111917E-2</v>
      </c>
      <c r="AS618" s="129">
        <v>0.1027409</v>
      </c>
      <c r="AT618" s="63" t="s">
        <v>3998</v>
      </c>
      <c r="AU618" s="63" t="s">
        <v>3317</v>
      </c>
      <c r="AV618" t="str">
        <f t="shared" si="221"/>
        <v>#N/A N/A</v>
      </c>
      <c r="AW618" s="67">
        <v>2.1448397678526367</v>
      </c>
      <c r="AX618" s="60">
        <f t="shared" si="222"/>
        <v>2.1448397678526367</v>
      </c>
      <c r="AY618" s="60">
        <f t="shared" si="223"/>
        <v>3.9946861853975231E-16</v>
      </c>
      <c r="AZ618" s="60">
        <f t="shared" si="224"/>
        <v>2.1448397678526372</v>
      </c>
      <c r="BA618" s="67">
        <v>38.150689332944758</v>
      </c>
      <c r="BB618" s="60">
        <v>7.1054273576010019E-15</v>
      </c>
      <c r="BC618" s="67">
        <v>38.150689332944765</v>
      </c>
      <c r="BD618" s="60" t="e">
        <f ca="1">_xll.BDP($H618,BD$1)</f>
        <v>#NAME?</v>
      </c>
      <c r="BE618" s="60" t="e">
        <f t="shared" ca="1" si="225"/>
        <v>#NAME?</v>
      </c>
      <c r="BF618" s="63">
        <v>2098.5</v>
      </c>
      <c r="BG618" s="63">
        <v>2858.25</v>
      </c>
      <c r="BH618" s="63">
        <v>3415.25</v>
      </c>
      <c r="BI618" s="63">
        <v>1991.2630000000001</v>
      </c>
      <c r="BJ618" s="63">
        <v>2794.0450000000001</v>
      </c>
      <c r="BK618" s="63">
        <v>3657.0709999999999</v>
      </c>
      <c r="BL618" s="45">
        <f t="shared" ca="1" si="226"/>
        <v>0</v>
      </c>
      <c r="BM618" s="45">
        <f t="shared" ca="1" si="227"/>
        <v>0</v>
      </c>
      <c r="BN618" s="45">
        <f t="shared" ca="1" si="228"/>
        <v>0</v>
      </c>
      <c r="BO618" s="45">
        <f t="shared" ca="1" si="229"/>
        <v>0</v>
      </c>
      <c r="BP618" s="45">
        <f t="shared" ca="1" si="230"/>
        <v>0</v>
      </c>
      <c r="BQ618" s="45">
        <f t="shared" ca="1" si="231"/>
        <v>0</v>
      </c>
      <c r="BR618" s="29">
        <f t="shared" ca="1" si="232"/>
        <v>0</v>
      </c>
      <c r="CI618" s="125">
        <f t="shared" si="220"/>
        <v>0.45615424066645405</v>
      </c>
      <c r="CJ618">
        <f t="shared" si="235"/>
        <v>0</v>
      </c>
      <c r="CK618">
        <f t="shared" si="236"/>
        <v>0</v>
      </c>
      <c r="CL618">
        <f t="shared" si="237"/>
        <v>0</v>
      </c>
      <c r="CM618">
        <f t="shared" si="238"/>
        <v>0</v>
      </c>
      <c r="CN618">
        <f t="shared" si="239"/>
        <v>0</v>
      </c>
      <c r="CO618">
        <f t="shared" si="240"/>
        <v>1</v>
      </c>
      <c r="CP618">
        <f t="shared" si="241"/>
        <v>0</v>
      </c>
      <c r="CR618" t="e">
        <f ca="1">_xll.BDP($H618,CR$1)</f>
        <v>#NAME?</v>
      </c>
      <c r="CS618" t="e">
        <f ca="1">_xll.BDP($H618,CS$1)</f>
        <v>#NAME?</v>
      </c>
      <c r="CT618" s="121" t="e">
        <f ca="1">_xll.BDP($H618,CT$1)</f>
        <v>#NAME?</v>
      </c>
      <c r="CU618" s="122" t="e">
        <f ca="1">_xll.BDP($H618,CU$1)</f>
        <v>#NAME?</v>
      </c>
      <c r="CV618" s="122" t="e">
        <f ca="1">_xll.BDP($H618,CV$1)</f>
        <v>#NAME?</v>
      </c>
      <c r="CW618" s="122" t="e">
        <f ca="1">_xll.BDP($H618,CW$1)</f>
        <v>#NAME?</v>
      </c>
      <c r="CX618" s="34"/>
      <c r="CY618" s="34"/>
      <c r="CZ618" s="34"/>
      <c r="DA618" s="34"/>
      <c r="DB618" s="129"/>
      <c r="DC618" s="129"/>
      <c r="DD618" s="129"/>
      <c r="DE618" s="63"/>
      <c r="DF618" s="63"/>
      <c r="DH618" s="67"/>
      <c r="DI618" s="60"/>
      <c r="DJ618" s="60"/>
      <c r="DK618" s="60"/>
      <c r="DL618" s="67"/>
      <c r="DM618" s="60"/>
      <c r="DN618" s="67"/>
      <c r="DO618" s="60"/>
      <c r="DP618" s="63"/>
      <c r="DQ618" s="63"/>
      <c r="DR618" s="63"/>
      <c r="DS618" s="63"/>
      <c r="DT618" s="63"/>
      <c r="DU618" s="63"/>
      <c r="DV618" s="45"/>
      <c r="DW618" s="45"/>
      <c r="DX618" s="45"/>
      <c r="DY618" s="45"/>
      <c r="DZ618" s="45"/>
      <c r="EA618" s="45"/>
      <c r="EB618" s="29"/>
      <c r="EC618" s="45"/>
      <c r="ED618" s="29"/>
    </row>
    <row r="619" spans="1:134" hidden="1" x14ac:dyDescent="0.3">
      <c r="A619" t="str">
        <f t="shared" si="233"/>
        <v>14A</v>
      </c>
      <c r="B619">
        <v>14</v>
      </c>
      <c r="C619" s="31" t="s">
        <v>3295</v>
      </c>
      <c r="D619" s="31">
        <v>29</v>
      </c>
      <c r="E619" s="31">
        <v>1</v>
      </c>
      <c r="F619" s="33" t="s">
        <v>2385</v>
      </c>
      <c r="G619" s="31" t="s">
        <v>2384</v>
      </c>
      <c r="H619" s="24" t="s">
        <v>1673</v>
      </c>
      <c r="I619" s="24">
        <v>1575</v>
      </c>
      <c r="J619" s="25" t="str">
        <f t="shared" si="234"/>
        <v>1575MONY LN Equity</v>
      </c>
      <c r="K619" s="25" t="s">
        <v>1674</v>
      </c>
      <c r="L619" s="25">
        <v>1.8447379309623457</v>
      </c>
      <c r="M619" s="25">
        <v>1.6573556797020483</v>
      </c>
      <c r="N619" s="25">
        <v>0.45125087957185894</v>
      </c>
      <c r="O619" s="25">
        <v>0.33208955223880599</v>
      </c>
      <c r="P619" s="26">
        <v>33.616525070797934</v>
      </c>
      <c r="Q619" s="27">
        <v>26.71188610397429</v>
      </c>
      <c r="R619" s="27">
        <v>38.888888888888893</v>
      </c>
      <c r="S619" s="25">
        <v>32.894338501537327</v>
      </c>
      <c r="T619" s="28">
        <v>29.798761609907121</v>
      </c>
      <c r="U619" s="25">
        <v>0.20093896713615023</v>
      </c>
      <c r="V619" s="28">
        <v>0.3380726698262243</v>
      </c>
      <c r="W619" s="28">
        <v>0.49262813011935408</v>
      </c>
      <c r="X619" s="28">
        <v>7.1428571428571425E-2</v>
      </c>
      <c r="Y619" s="28">
        <v>4.4316936629914547</v>
      </c>
      <c r="Z619" s="28">
        <v>-1.0886179773781035</v>
      </c>
      <c r="AA619" s="28">
        <v>53700000</v>
      </c>
      <c r="AB619" s="28">
        <v>268000000</v>
      </c>
      <c r="AC619" s="28">
        <v>2600000</v>
      </c>
      <c r="AD619" s="30">
        <v>95300000</v>
      </c>
      <c r="AE619" s="36">
        <v>2.7282266526757609E-2</v>
      </c>
      <c r="AF619" s="66" t="e">
        <f ca="1">_xll.BDP($H619,AF$1)/1000000</f>
        <v>#NAME?</v>
      </c>
      <c r="AG619" s="66" t="e">
        <f ca="1">_xll.BDP($H619,AG$1)</f>
        <v>#NAME?</v>
      </c>
      <c r="AH619" s="67" t="e">
        <f ca="1">_xll.BDP($H619,AH$1)</f>
        <v>#NAME?</v>
      </c>
      <c r="AI619" s="67" t="e">
        <f ca="1">_xll.BDP($H619,AI$1)</f>
        <v>#NAME?</v>
      </c>
      <c r="AJ619" s="67" t="e">
        <f ca="1">_xll.BDP($H619,AJ$1)</f>
        <v>#NAME?</v>
      </c>
      <c r="AK619" s="67" t="e">
        <f ca="1">_xll.BDP($H619,AK$1)</f>
        <v>#NAME?</v>
      </c>
      <c r="AL619" s="67" t="e">
        <f ca="1">_xll.BDP($H619,AL$1)</f>
        <v>#NAME?</v>
      </c>
      <c r="AM619" s="34" t="e">
        <f ca="1">_xll.BDP($H619,AM$1)</f>
        <v>#NAME?</v>
      </c>
      <c r="AN619" s="34" t="e">
        <f ca="1">_xll.BDP($H619,AN$1)</f>
        <v>#NAME?</v>
      </c>
      <c r="AO619" s="34" t="e">
        <f ca="1">_xll.BDP($H619,AO$1)</f>
        <v>#NAME?</v>
      </c>
      <c r="AP619" s="34" t="e">
        <f ca="1">_xll.BDP($H619,AP$1)</f>
        <v>#NAME?</v>
      </c>
      <c r="AQ619" s="129" t="e">
        <v>#VALUE!</v>
      </c>
      <c r="AR619" s="129">
        <v>0.1039751</v>
      </c>
      <c r="AS619" s="129">
        <v>-2.0588690000000001E-3</v>
      </c>
      <c r="AT619" s="63" t="s">
        <v>3685</v>
      </c>
      <c r="AU619" s="63" t="s">
        <v>3685</v>
      </c>
      <c r="AV619" t="str">
        <f t="shared" si="221"/>
        <v>26/07/2007</v>
      </c>
      <c r="AW619" s="67">
        <v>4.4034304323701337</v>
      </c>
      <c r="AX619" s="60">
        <f t="shared" si="222"/>
        <v>4.4034304323701337</v>
      </c>
      <c r="AY619" s="60">
        <f t="shared" si="223"/>
        <v>2.1026547684942682E-2</v>
      </c>
      <c r="AZ619" s="60">
        <f t="shared" si="224"/>
        <v>4.4244569800550764</v>
      </c>
      <c r="BA619" s="67">
        <v>91.986420247437778</v>
      </c>
      <c r="BB619" s="60">
        <v>0.43923865300146758</v>
      </c>
      <c r="BC619" s="67">
        <v>92.425658900439245</v>
      </c>
      <c r="BD619" s="60" t="e">
        <f ca="1">_xll.BDP($H619,BD$1)</f>
        <v>#NAME?</v>
      </c>
      <c r="BE619" s="60" t="e">
        <f t="shared" ca="1" si="225"/>
        <v>#NAME?</v>
      </c>
      <c r="BF619" s="63">
        <v>83.391000000000005</v>
      </c>
      <c r="BG619" s="63">
        <v>92.745000000000005</v>
      </c>
      <c r="BH619" s="63">
        <v>105.98</v>
      </c>
      <c r="BI619" s="63">
        <v>85.613</v>
      </c>
      <c r="BJ619" s="63">
        <v>95.4</v>
      </c>
      <c r="BK619" s="63">
        <v>109.07000000000001</v>
      </c>
      <c r="BL619" s="45">
        <f t="shared" ca="1" si="226"/>
        <v>0</v>
      </c>
      <c r="BM619" s="45">
        <f t="shared" ca="1" si="227"/>
        <v>0</v>
      </c>
      <c r="BN619" s="45">
        <f t="shared" ca="1" si="228"/>
        <v>0</v>
      </c>
      <c r="BO619" s="45">
        <f t="shared" ca="1" si="229"/>
        <v>0</v>
      </c>
      <c r="BP619" s="45">
        <f t="shared" ca="1" si="230"/>
        <v>0</v>
      </c>
      <c r="BQ619" s="45">
        <f t="shared" ca="1" si="231"/>
        <v>0</v>
      </c>
      <c r="BR619" s="29">
        <f t="shared" ca="1" si="232"/>
        <v>0</v>
      </c>
      <c r="CI619" s="125">
        <f t="shared" si="220"/>
        <v>1.8447379309623457</v>
      </c>
      <c r="CJ619">
        <f t="shared" si="235"/>
        <v>0</v>
      </c>
      <c r="CK619">
        <f t="shared" si="236"/>
        <v>0</v>
      </c>
      <c r="CL619">
        <f t="shared" si="237"/>
        <v>0</v>
      </c>
      <c r="CM619">
        <f t="shared" si="238"/>
        <v>0</v>
      </c>
      <c r="CN619">
        <f t="shared" si="239"/>
        <v>0</v>
      </c>
      <c r="CO619">
        <f t="shared" si="240"/>
        <v>0</v>
      </c>
      <c r="CP619">
        <f t="shared" si="241"/>
        <v>1</v>
      </c>
      <c r="CR619" t="e">
        <f ca="1">_xll.BDP($H619,CR$1)</f>
        <v>#NAME?</v>
      </c>
      <c r="CS619" t="e">
        <f ca="1">_xll.BDP($H619,CS$1)</f>
        <v>#NAME?</v>
      </c>
      <c r="CT619" s="121" t="e">
        <f ca="1">_xll.BDP($H619,CT$1)</f>
        <v>#NAME?</v>
      </c>
      <c r="CU619" s="122" t="e">
        <f ca="1">_xll.BDP($H619,CU$1)</f>
        <v>#NAME?</v>
      </c>
      <c r="CV619" s="122" t="e">
        <f ca="1">_xll.BDP($H619,CV$1)</f>
        <v>#NAME?</v>
      </c>
      <c r="CW619" s="122" t="e">
        <f ca="1">_xll.BDP($H619,CW$1)</f>
        <v>#NAME?</v>
      </c>
      <c r="CX619" s="34"/>
      <c r="CY619" s="34"/>
      <c r="CZ619" s="34"/>
      <c r="DA619" s="34"/>
      <c r="DB619" s="129"/>
      <c r="DC619" s="129"/>
      <c r="DD619" s="129"/>
      <c r="DE619" s="63"/>
      <c r="DF619" s="63"/>
      <c r="DH619" s="67"/>
      <c r="DI619" s="60"/>
      <c r="DJ619" s="60"/>
      <c r="DK619" s="60"/>
      <c r="DL619" s="67"/>
      <c r="DM619" s="60"/>
      <c r="DN619" s="67"/>
      <c r="DO619" s="60"/>
      <c r="DP619" s="63"/>
      <c r="DQ619" s="63"/>
      <c r="DR619" s="63"/>
      <c r="DS619" s="63"/>
      <c r="DT619" s="63"/>
      <c r="DU619" s="63"/>
      <c r="DV619" s="45"/>
      <c r="DW619" s="45"/>
      <c r="DX619" s="45"/>
      <c r="DY619" s="45"/>
      <c r="DZ619" s="45"/>
      <c r="EA619" s="45"/>
      <c r="EB619" s="29"/>
      <c r="EC619" s="45"/>
      <c r="ED619" s="29"/>
    </row>
    <row r="620" spans="1:134" hidden="1" x14ac:dyDescent="0.3">
      <c r="A620" t="str">
        <f t="shared" si="233"/>
        <v>14A</v>
      </c>
      <c r="B620">
        <v>14</v>
      </c>
      <c r="C620" s="31" t="s">
        <v>3295</v>
      </c>
      <c r="D620" s="31">
        <v>30</v>
      </c>
      <c r="E620" s="31">
        <v>1</v>
      </c>
      <c r="F620" s="33" t="s">
        <v>2437</v>
      </c>
      <c r="G620" s="31" t="s">
        <v>2523</v>
      </c>
      <c r="H620" s="24" t="s">
        <v>2194</v>
      </c>
      <c r="I620" s="24">
        <v>1576</v>
      </c>
      <c r="J620" s="25" t="str">
        <f t="shared" si="234"/>
        <v>1576MATAS DC Equity</v>
      </c>
      <c r="K620" s="25" t="s">
        <v>2195</v>
      </c>
      <c r="L620" s="25">
        <v>0.55058865136483615</v>
      </c>
      <c r="M620" s="25">
        <v>0.43137059876666006</v>
      </c>
      <c r="N620" s="25">
        <v>8.0040341910842819E-2</v>
      </c>
      <c r="O620" s="25">
        <v>8.6656809462915596E-2</v>
      </c>
      <c r="P620" s="26">
        <v>8.1865234847385473</v>
      </c>
      <c r="Q620" s="27">
        <v>6.1640481281279778</v>
      </c>
      <c r="R620" s="27">
        <v>8.617831266118138</v>
      </c>
      <c r="S620" s="25">
        <v>18.070477209001705</v>
      </c>
      <c r="T620" s="28">
        <v>18.148610121168925</v>
      </c>
      <c r="U620" s="25">
        <v>0.71979130129779012</v>
      </c>
      <c r="V620" s="28">
        <v>2.0414076100472518</v>
      </c>
      <c r="W620" s="28">
        <v>0.53550842329862103</v>
      </c>
      <c r="X620" s="28">
        <v>2.703829432434042E-2</v>
      </c>
      <c r="Y620" s="28">
        <v>5.6591728403126478</v>
      </c>
      <c r="Z620" s="28">
        <v>-0.21627669429223895</v>
      </c>
      <c r="AA620" s="28">
        <v>1005400000</v>
      </c>
      <c r="AB620" s="28">
        <v>5004800000</v>
      </c>
      <c r="AC620" s="28">
        <v>8000000</v>
      </c>
      <c r="AD620" s="30">
        <v>639200000</v>
      </c>
      <c r="AE620" s="36">
        <v>1.2515644555694618E-2</v>
      </c>
      <c r="AF620" s="66" t="e">
        <f ca="1">_xll.BDP($H620,AF$1)/1000000</f>
        <v>#NAME?</v>
      </c>
      <c r="AG620" s="66" t="e">
        <f ca="1">_xll.BDP($H620,AG$1)</f>
        <v>#NAME?</v>
      </c>
      <c r="AH620" s="67" t="e">
        <f ca="1">_xll.BDP($H620,AH$1)</f>
        <v>#NAME?</v>
      </c>
      <c r="AI620" s="67" t="e">
        <f ca="1">_xll.BDP($H620,AI$1)</f>
        <v>#NAME?</v>
      </c>
      <c r="AJ620" s="67" t="e">
        <f ca="1">_xll.BDP($H620,AJ$1)</f>
        <v>#NAME?</v>
      </c>
      <c r="AK620" s="67" t="e">
        <f ca="1">_xll.BDP($H620,AK$1)</f>
        <v>#NAME?</v>
      </c>
      <c r="AL620" s="67" t="e">
        <f ca="1">_xll.BDP($H620,AL$1)</f>
        <v>#NAME?</v>
      </c>
      <c r="AM620" s="34" t="e">
        <f ca="1">_xll.BDP($H620,AM$1)</f>
        <v>#NAME?</v>
      </c>
      <c r="AN620" s="34" t="e">
        <f ca="1">_xll.BDP($H620,AN$1)</f>
        <v>#NAME?</v>
      </c>
      <c r="AO620" s="34" t="e">
        <f ca="1">_xll.BDP($H620,AO$1)</f>
        <v>#NAME?</v>
      </c>
      <c r="AP620" s="34" t="e">
        <f ca="1">_xll.BDP($H620,AP$1)</f>
        <v>#NAME?</v>
      </c>
      <c r="AQ620" s="129" t="e">
        <v>#VALUE!</v>
      </c>
      <c r="AR620" s="129" t="e">
        <v>#VALUE!</v>
      </c>
      <c r="AS620" s="129">
        <v>8.8719629999999994E-2</v>
      </c>
      <c r="AT620" s="63" t="s">
        <v>3686</v>
      </c>
      <c r="AU620" s="63" t="s">
        <v>3686</v>
      </c>
      <c r="AV620" t="str">
        <f t="shared" si="221"/>
        <v>28/06/2013</v>
      </c>
      <c r="AW620" s="67">
        <v>2.030456852791878</v>
      </c>
      <c r="AX620" s="60">
        <f t="shared" si="222"/>
        <v>2.030456852791878</v>
      </c>
      <c r="AY620" s="60">
        <f t="shared" si="223"/>
        <v>0</v>
      </c>
      <c r="AZ620" s="60">
        <f t="shared" si="224"/>
        <v>2.030456852791878</v>
      </c>
      <c r="BA620" s="67">
        <v>26.254165859195489</v>
      </c>
      <c r="BB620" s="60">
        <v>0</v>
      </c>
      <c r="BC620" s="67">
        <v>26.254165859195489</v>
      </c>
      <c r="BD620" s="60" t="e">
        <f ca="1">_xll.BDP($H620,BD$1)</f>
        <v>#NAME?</v>
      </c>
      <c r="BE620" s="60" t="e">
        <f t="shared" ca="1" si="225"/>
        <v>#NAME?</v>
      </c>
      <c r="BF620" s="63">
        <v>264</v>
      </c>
      <c r="BG620" s="63">
        <v>312.33300000000003</v>
      </c>
      <c r="BH620" s="63">
        <v>361.66700000000003</v>
      </c>
      <c r="BI620" s="63">
        <v>23.667000000000002</v>
      </c>
      <c r="BJ620" s="63">
        <v>386</v>
      </c>
      <c r="BK620" s="63">
        <v>657</v>
      </c>
      <c r="BL620" s="45">
        <f t="shared" ca="1" si="226"/>
        <v>0</v>
      </c>
      <c r="BM620" s="45">
        <f t="shared" ca="1" si="227"/>
        <v>0</v>
      </c>
      <c r="BN620" s="45">
        <f t="shared" ca="1" si="228"/>
        <v>0</v>
      </c>
      <c r="BO620" s="45">
        <f t="shared" ca="1" si="229"/>
        <v>0</v>
      </c>
      <c r="BP620" s="45">
        <f t="shared" ca="1" si="230"/>
        <v>0</v>
      </c>
      <c r="BQ620" s="45">
        <f t="shared" ca="1" si="231"/>
        <v>0</v>
      </c>
      <c r="BR620" s="29">
        <f t="shared" ca="1" si="232"/>
        <v>0</v>
      </c>
      <c r="CI620" s="125">
        <f t="shared" si="220"/>
        <v>0.55058865136483615</v>
      </c>
      <c r="CJ620">
        <f t="shared" si="235"/>
        <v>0</v>
      </c>
      <c r="CK620">
        <f t="shared" si="236"/>
        <v>0</v>
      </c>
      <c r="CL620">
        <f t="shared" si="237"/>
        <v>0</v>
      </c>
      <c r="CM620">
        <f t="shared" si="238"/>
        <v>0</v>
      </c>
      <c r="CN620">
        <f t="shared" si="239"/>
        <v>0</v>
      </c>
      <c r="CO620">
        <f t="shared" si="240"/>
        <v>0</v>
      </c>
      <c r="CP620">
        <f t="shared" si="241"/>
        <v>1</v>
      </c>
      <c r="CR620" t="e">
        <f ca="1">_xll.BDP($H620,CR$1)</f>
        <v>#NAME?</v>
      </c>
      <c r="CS620" t="e">
        <f ca="1">_xll.BDP($H620,CS$1)</f>
        <v>#NAME?</v>
      </c>
      <c r="CT620" s="121" t="e">
        <f ca="1">_xll.BDP($H620,CT$1)</f>
        <v>#NAME?</v>
      </c>
      <c r="CU620" s="122" t="e">
        <f ca="1">_xll.BDP($H620,CU$1)</f>
        <v>#NAME?</v>
      </c>
      <c r="CV620" s="122" t="e">
        <f ca="1">_xll.BDP($H620,CV$1)</f>
        <v>#NAME?</v>
      </c>
      <c r="CW620" s="122" t="e">
        <f ca="1">_xll.BDP($H620,CW$1)</f>
        <v>#NAME?</v>
      </c>
      <c r="CX620" s="34"/>
      <c r="CY620" s="34"/>
      <c r="CZ620" s="34"/>
      <c r="DA620" s="34"/>
      <c r="DB620" s="129"/>
      <c r="DC620" s="129"/>
      <c r="DD620" s="129"/>
      <c r="DE620" s="63"/>
      <c r="DF620" s="63"/>
      <c r="DH620" s="67"/>
      <c r="DI620" s="60"/>
      <c r="DJ620" s="60"/>
      <c r="DK620" s="60"/>
      <c r="DL620" s="67"/>
      <c r="DM620" s="60"/>
      <c r="DN620" s="67"/>
      <c r="DO620" s="60"/>
      <c r="DP620" s="63"/>
      <c r="DQ620" s="63"/>
      <c r="DR620" s="63"/>
      <c r="DS620" s="63"/>
      <c r="DT620" s="63"/>
      <c r="DU620" s="63"/>
      <c r="DV620" s="45"/>
      <c r="DW620" s="45"/>
      <c r="DX620" s="45"/>
      <c r="DY620" s="45"/>
      <c r="DZ620" s="45"/>
      <c r="EA620" s="45"/>
      <c r="EB620" s="29"/>
      <c r="EC620" s="45"/>
      <c r="ED620" s="29"/>
    </row>
    <row r="621" spans="1:134" hidden="1" x14ac:dyDescent="0.3">
      <c r="A621" t="str">
        <f t="shared" si="233"/>
        <v>14A</v>
      </c>
      <c r="B621">
        <v>14</v>
      </c>
      <c r="C621" s="31" t="s">
        <v>3295</v>
      </c>
      <c r="D621" s="31">
        <v>30</v>
      </c>
      <c r="E621" s="31">
        <v>11</v>
      </c>
      <c r="F621" s="33">
        <v>0.12</v>
      </c>
      <c r="G621" s="31"/>
      <c r="H621" s="24" t="s">
        <v>4</v>
      </c>
      <c r="I621" s="24">
        <v>1577</v>
      </c>
      <c r="J621" s="25" t="str">
        <f t="shared" si="234"/>
        <v>1577EXPE US Equity</v>
      </c>
      <c r="K621" s="25" t="s">
        <v>581</v>
      </c>
      <c r="L621" s="25">
        <v>-0.70561602534596912</v>
      </c>
      <c r="M621" s="25">
        <v>-1.278494623655914</v>
      </c>
      <c r="N621" s="25">
        <v>6.0944736615806273E-2</v>
      </c>
      <c r="O621" s="25">
        <v>0.19137292773217449</v>
      </c>
      <c r="P621" s="26">
        <v>10.821722219486977</v>
      </c>
      <c r="Q621" s="27">
        <v>5.1501918883981821</v>
      </c>
      <c r="R621" s="27">
        <v>16.828644501278774</v>
      </c>
      <c r="S621" s="25">
        <v>11.046160191041276</v>
      </c>
      <c r="T621" s="28">
        <v>17.828062055369848</v>
      </c>
      <c r="U621" s="25">
        <v>3.3639829558196908E-2</v>
      </c>
      <c r="V621" s="28">
        <v>0.31813361611876989</v>
      </c>
      <c r="W621" s="28">
        <v>0.13167373729288401</v>
      </c>
      <c r="X621" s="28">
        <v>3.879245283018868E-2</v>
      </c>
      <c r="Y621" s="28">
        <v>20.189079733806967</v>
      </c>
      <c r="Z621" s="28">
        <v>-0.59824833144441758</v>
      </c>
      <c r="AA621" s="28">
        <v>-930000000</v>
      </c>
      <c r="AB621" s="28">
        <v>6213000000</v>
      </c>
      <c r="AC621" s="28">
        <v>387000000</v>
      </c>
      <c r="AD621" s="30">
        <v>3606000000</v>
      </c>
      <c r="AE621" s="36">
        <v>0.10732113144758736</v>
      </c>
      <c r="AF621" s="66" t="e">
        <f ca="1">_xll.BDP($H621,AF$1)/1000000</f>
        <v>#NAME?</v>
      </c>
      <c r="AG621" s="66" t="e">
        <f ca="1">_xll.BDP($H621,AG$1)</f>
        <v>#NAME?</v>
      </c>
      <c r="AH621" s="67" t="e">
        <f ca="1">_xll.BDP($H621,AH$1)</f>
        <v>#NAME?</v>
      </c>
      <c r="AI621" s="67" t="e">
        <f ca="1">_xll.BDP($H621,AI$1)</f>
        <v>#NAME?</v>
      </c>
      <c r="AJ621" s="67" t="e">
        <f ca="1">_xll.BDP($H621,AJ$1)</f>
        <v>#NAME?</v>
      </c>
      <c r="AK621" s="67" t="e">
        <f ca="1">_xll.BDP($H621,AK$1)</f>
        <v>#NAME?</v>
      </c>
      <c r="AL621" s="67" t="e">
        <f ca="1">_xll.BDP($H621,AL$1)</f>
        <v>#NAME?</v>
      </c>
      <c r="AM621" s="34" t="e">
        <f ca="1">_xll.BDP($H621,AM$1)</f>
        <v>#NAME?</v>
      </c>
      <c r="AN621" s="34" t="e">
        <f ca="1">_xll.BDP($H621,AN$1)</f>
        <v>#NAME?</v>
      </c>
      <c r="AO621" s="34" t="e">
        <f ca="1">_xll.BDP($H621,AO$1)</f>
        <v>#NAME?</v>
      </c>
      <c r="AP621" s="34" t="e">
        <f ca="1">_xll.BDP($H621,AP$1)</f>
        <v>#NAME?</v>
      </c>
      <c r="AQ621" s="129" t="e">
        <v>#VALUE!</v>
      </c>
      <c r="AR621" s="129">
        <v>6.3463180000000008E-2</v>
      </c>
      <c r="AS621" s="129">
        <v>-1.1735690000000002E-2</v>
      </c>
      <c r="AT621" s="63" t="s">
        <v>3998</v>
      </c>
      <c r="AU621" s="63" t="s">
        <v>3687</v>
      </c>
      <c r="AV621" t="str">
        <f t="shared" si="221"/>
        <v>10/11/1999</v>
      </c>
      <c r="AW621" s="67" t="s">
        <v>3317</v>
      </c>
      <c r="AX621" s="60">
        <f t="shared" si="222"/>
        <v>0</v>
      </c>
      <c r="AY621" s="60">
        <f t="shared" ca="1" si="223"/>
        <v>0</v>
      </c>
      <c r="AZ621" s="60">
        <f t="shared" ca="1" si="224"/>
        <v>0</v>
      </c>
      <c r="BA621" s="67">
        <v>0</v>
      </c>
      <c r="BB621" s="60">
        <v>52.92889104878428</v>
      </c>
      <c r="BC621" s="67">
        <v>52.92889104878428</v>
      </c>
      <c r="BD621" s="60" t="e">
        <f ca="1">_xll.BDP($H621,BD$1)</f>
        <v>#NAME?</v>
      </c>
      <c r="BE621" s="60" t="e">
        <f t="shared" ca="1" si="225"/>
        <v>#NAME?</v>
      </c>
      <c r="BF621" s="63">
        <v>1341</v>
      </c>
      <c r="BG621" s="63">
        <v>1616.8</v>
      </c>
      <c r="BH621" s="63">
        <v>1896.3810000000001</v>
      </c>
      <c r="BI621" s="63">
        <v>2781.1779999999999</v>
      </c>
      <c r="BJ621" s="63">
        <v>2650.605</v>
      </c>
      <c r="BK621" s="63">
        <v>2814.375</v>
      </c>
      <c r="BL621" s="45">
        <f t="shared" ca="1" si="226"/>
        <v>0</v>
      </c>
      <c r="BM621" s="45">
        <f t="shared" ca="1" si="227"/>
        <v>0</v>
      </c>
      <c r="BN621" s="45">
        <f t="shared" ca="1" si="228"/>
        <v>0</v>
      </c>
      <c r="BO621" s="45">
        <f t="shared" ca="1" si="229"/>
        <v>0</v>
      </c>
      <c r="BP621" s="45">
        <f t="shared" ca="1" si="230"/>
        <v>0</v>
      </c>
      <c r="BQ621" s="45">
        <f t="shared" ca="1" si="231"/>
        <v>0</v>
      </c>
      <c r="BR621" s="29">
        <f t="shared" ca="1" si="232"/>
        <v>0</v>
      </c>
      <c r="CI621" s="125">
        <f t="shared" si="220"/>
        <v>-0.70561602534596912</v>
      </c>
      <c r="CJ621">
        <f t="shared" si="235"/>
        <v>0</v>
      </c>
      <c r="CK621">
        <f t="shared" si="236"/>
        <v>0</v>
      </c>
      <c r="CL621">
        <f t="shared" si="237"/>
        <v>0</v>
      </c>
      <c r="CM621">
        <f t="shared" si="238"/>
        <v>0</v>
      </c>
      <c r="CN621">
        <f t="shared" si="239"/>
        <v>0</v>
      </c>
      <c r="CO621">
        <f t="shared" si="240"/>
        <v>0</v>
      </c>
      <c r="CP621">
        <f t="shared" si="241"/>
        <v>1</v>
      </c>
      <c r="CR621" t="e">
        <f ca="1">_xll.BDP($H621,CR$1)</f>
        <v>#NAME?</v>
      </c>
      <c r="CS621" t="e">
        <f ca="1">_xll.BDP($H621,CS$1)</f>
        <v>#NAME?</v>
      </c>
      <c r="CT621" s="121" t="e">
        <f ca="1">_xll.BDP($H621,CT$1)</f>
        <v>#NAME?</v>
      </c>
      <c r="CU621" s="122" t="e">
        <f ca="1">_xll.BDP($H621,CU$1)</f>
        <v>#NAME?</v>
      </c>
      <c r="CV621" s="122" t="e">
        <f ca="1">_xll.BDP($H621,CV$1)</f>
        <v>#NAME?</v>
      </c>
      <c r="CW621" s="122" t="e">
        <f ca="1">_xll.BDP($H621,CW$1)</f>
        <v>#NAME?</v>
      </c>
      <c r="CX621" s="34"/>
      <c r="CY621" s="34"/>
      <c r="CZ621" s="34"/>
      <c r="DA621" s="34"/>
      <c r="DB621" s="129"/>
      <c r="DC621" s="129"/>
      <c r="DD621" s="129"/>
      <c r="DE621" s="63"/>
      <c r="DF621" s="63"/>
      <c r="DH621" s="67"/>
      <c r="DI621" s="60"/>
      <c r="DJ621" s="60"/>
      <c r="DK621" s="60"/>
      <c r="DL621" s="67"/>
      <c r="DM621" s="60"/>
      <c r="DN621" s="67"/>
      <c r="DO621" s="60"/>
      <c r="DP621" s="63"/>
      <c r="DQ621" s="63"/>
      <c r="DR621" s="63"/>
      <c r="DS621" s="63"/>
      <c r="DT621" s="63"/>
      <c r="DU621" s="63"/>
      <c r="DV621" s="45"/>
      <c r="DW621" s="45"/>
      <c r="DX621" s="45"/>
      <c r="DY621" s="45"/>
      <c r="DZ621" s="45"/>
      <c r="EA621" s="45"/>
      <c r="EB621" s="29"/>
      <c r="EC621" s="45"/>
      <c r="ED621" s="29"/>
    </row>
    <row r="622" spans="1:134" hidden="1" x14ac:dyDescent="0.3">
      <c r="A622" t="str">
        <f t="shared" si="233"/>
        <v>14A</v>
      </c>
      <c r="B622">
        <v>14</v>
      </c>
      <c r="C622" s="31" t="s">
        <v>3295</v>
      </c>
      <c r="D622" s="31">
        <v>30</v>
      </c>
      <c r="E622" s="31">
        <v>8</v>
      </c>
      <c r="F622" s="33">
        <v>0.17</v>
      </c>
      <c r="G622" s="31" t="s">
        <v>3105</v>
      </c>
      <c r="H622" s="24" t="s">
        <v>1366</v>
      </c>
      <c r="I622" s="24">
        <v>1578</v>
      </c>
      <c r="J622" s="25" t="str">
        <f t="shared" si="234"/>
        <v>1578IP IM Equity</v>
      </c>
      <c r="K622" s="25" t="s">
        <v>1367</v>
      </c>
      <c r="L622" s="25">
        <v>0.27618283780691705</v>
      </c>
      <c r="M622" s="25">
        <v>0.2800347389038767</v>
      </c>
      <c r="N622" s="25">
        <v>0.17154656899712706</v>
      </c>
      <c r="O622" s="25">
        <v>0.17974006283048388</v>
      </c>
      <c r="P622" s="26">
        <v>17.21447165305776</v>
      </c>
      <c r="Q622" s="27">
        <v>12.247850352683114</v>
      </c>
      <c r="R622" s="27">
        <v>19.123473766217799</v>
      </c>
      <c r="S622" s="25">
        <v>22.655853042017753</v>
      </c>
      <c r="T622" s="28">
        <v>22.969262220134709</v>
      </c>
      <c r="U622" s="25">
        <v>0.21878725316353509</v>
      </c>
      <c r="V622" s="28">
        <v>1.0320004793789723</v>
      </c>
      <c r="W622" s="28">
        <v>0.51349200618988544</v>
      </c>
      <c r="X622" s="28" t="e">
        <v>#N/A</v>
      </c>
      <c r="Y622" s="28">
        <v>14.8493491443773</v>
      </c>
      <c r="Z622" s="28">
        <v>13.714904409189277</v>
      </c>
      <c r="AA622" s="28">
        <v>1352950000</v>
      </c>
      <c r="AB622" s="28">
        <v>2107894000</v>
      </c>
      <c r="AC622" s="28">
        <v>6258000</v>
      </c>
      <c r="AD622" s="30">
        <v>229736000</v>
      </c>
      <c r="AE622" s="36">
        <v>2.7239962391614723E-2</v>
      </c>
      <c r="AF622" s="66" t="e">
        <f ca="1">_xll.BDP($H622,AF$1)/1000000</f>
        <v>#NAME?</v>
      </c>
      <c r="AG622" s="66" t="e">
        <f ca="1">_xll.BDP($H622,AG$1)</f>
        <v>#NAME?</v>
      </c>
      <c r="AH622" s="67" t="e">
        <f ca="1">_xll.BDP($H622,AH$1)</f>
        <v>#NAME?</v>
      </c>
      <c r="AI622" s="67" t="e">
        <f ca="1">_xll.BDP($H622,AI$1)</f>
        <v>#NAME?</v>
      </c>
      <c r="AJ622" s="67" t="e">
        <f ca="1">_xll.BDP($H622,AJ$1)</f>
        <v>#NAME?</v>
      </c>
      <c r="AK622" s="67" t="e">
        <f ca="1">_xll.BDP($H622,AK$1)</f>
        <v>#NAME?</v>
      </c>
      <c r="AL622" s="67" t="e">
        <f ca="1">_xll.BDP($H622,AL$1)</f>
        <v>#NAME?</v>
      </c>
      <c r="AM622" s="34" t="e">
        <f ca="1">_xll.BDP($H622,AM$1)</f>
        <v>#NAME?</v>
      </c>
      <c r="AN622" s="34" t="e">
        <f ca="1">_xll.BDP($H622,AN$1)</f>
        <v>#NAME?</v>
      </c>
      <c r="AO622" s="34" t="e">
        <f ca="1">_xll.BDP($H622,AO$1)</f>
        <v>#NAME?</v>
      </c>
      <c r="AP622" s="34" t="e">
        <f ca="1">_xll.BDP($H622,AP$1)</f>
        <v>#NAME?</v>
      </c>
      <c r="AQ622" s="129">
        <v>0.16703479999999998</v>
      </c>
      <c r="AR622" s="129">
        <v>0.24392810000000001</v>
      </c>
      <c r="AS622" s="129">
        <v>0.137017</v>
      </c>
      <c r="AT622" s="63" t="s">
        <v>3998</v>
      </c>
      <c r="AU622" s="63" t="s">
        <v>3688</v>
      </c>
      <c r="AV622" t="str">
        <f t="shared" si="221"/>
        <v>16/12/1996</v>
      </c>
      <c r="AW622" s="67">
        <v>0.59618444340407184</v>
      </c>
      <c r="AX622" s="60">
        <f t="shared" si="222"/>
        <v>0.59618444340407184</v>
      </c>
      <c r="AY622" s="60">
        <f t="shared" si="223"/>
        <v>0</v>
      </c>
      <c r="AZ622" s="60">
        <f t="shared" si="224"/>
        <v>0.59618444340407184</v>
      </c>
      <c r="BA622" s="67">
        <v>12.2023319555389</v>
      </c>
      <c r="BB622" s="60">
        <v>0</v>
      </c>
      <c r="BC622" s="67" t="s">
        <v>3317</v>
      </c>
      <c r="BD622" s="60" t="e">
        <f ca="1">_xll.BDP($H622,BD$1)</f>
        <v>#NAME?</v>
      </c>
      <c r="BE622" s="60" t="e">
        <f t="shared" ca="1" si="225"/>
        <v>#NAME?</v>
      </c>
      <c r="BF622" s="63">
        <v>302.875</v>
      </c>
      <c r="BG622" s="63">
        <v>316.75</v>
      </c>
      <c r="BH622" s="63">
        <v>335.286</v>
      </c>
      <c r="BI622" s="63">
        <v>219.01900000000001</v>
      </c>
      <c r="BJ622" s="63">
        <v>302.51</v>
      </c>
      <c r="BK622" s="63">
        <v>295.99900000000002</v>
      </c>
      <c r="BL622" s="45">
        <f t="shared" ca="1" si="226"/>
        <v>0</v>
      </c>
      <c r="BM622" s="45">
        <f t="shared" ca="1" si="227"/>
        <v>0</v>
      </c>
      <c r="BN622" s="45">
        <f t="shared" ca="1" si="228"/>
        <v>0</v>
      </c>
      <c r="BO622" s="45">
        <f t="shared" ca="1" si="229"/>
        <v>0</v>
      </c>
      <c r="BP622" s="45">
        <f t="shared" ca="1" si="230"/>
        <v>0</v>
      </c>
      <c r="BQ622" s="45">
        <f t="shared" ca="1" si="231"/>
        <v>0</v>
      </c>
      <c r="BR622" s="29">
        <f t="shared" ca="1" si="232"/>
        <v>0</v>
      </c>
      <c r="CI622" s="125">
        <f t="shared" si="220"/>
        <v>0.27618283780691705</v>
      </c>
      <c r="CJ622">
        <f t="shared" si="235"/>
        <v>0</v>
      </c>
      <c r="CK622">
        <f t="shared" si="236"/>
        <v>0</v>
      </c>
      <c r="CL622">
        <f t="shared" si="237"/>
        <v>0</v>
      </c>
      <c r="CM622">
        <f t="shared" si="238"/>
        <v>1</v>
      </c>
      <c r="CN622">
        <f t="shared" si="239"/>
        <v>0</v>
      </c>
      <c r="CO622">
        <f t="shared" si="240"/>
        <v>0</v>
      </c>
      <c r="CP622">
        <f t="shared" si="241"/>
        <v>0</v>
      </c>
      <c r="CR622" t="e">
        <f ca="1">_xll.BDP($H622,CR$1)</f>
        <v>#NAME?</v>
      </c>
      <c r="CS622" t="e">
        <f ca="1">_xll.BDP($H622,CS$1)</f>
        <v>#NAME?</v>
      </c>
      <c r="CT622" s="121" t="e">
        <f ca="1">_xll.BDP($H622,CT$1)</f>
        <v>#NAME?</v>
      </c>
      <c r="CU622" s="122" t="e">
        <f ca="1">_xll.BDP($H622,CU$1)</f>
        <v>#NAME?</v>
      </c>
      <c r="CV622" s="122" t="e">
        <f ca="1">_xll.BDP($H622,CV$1)</f>
        <v>#NAME?</v>
      </c>
      <c r="CW622" s="122" t="e">
        <f ca="1">_xll.BDP($H622,CW$1)</f>
        <v>#NAME?</v>
      </c>
      <c r="CX622" s="34"/>
      <c r="CY622" s="34"/>
      <c r="CZ622" s="34"/>
      <c r="DA622" s="34"/>
      <c r="DB622" s="129"/>
      <c r="DC622" s="129"/>
      <c r="DD622" s="129"/>
      <c r="DE622" s="63"/>
      <c r="DF622" s="63"/>
      <c r="DH622" s="67"/>
      <c r="DI622" s="60"/>
      <c r="DJ622" s="60"/>
      <c r="DK622" s="60"/>
      <c r="DL622" s="67"/>
      <c r="DM622" s="60"/>
      <c r="DN622" s="67"/>
      <c r="DO622" s="60"/>
      <c r="DP622" s="63"/>
      <c r="DQ622" s="63"/>
      <c r="DR622" s="63"/>
      <c r="DS622" s="63"/>
      <c r="DT622" s="63"/>
      <c r="DU622" s="63"/>
      <c r="DV622" s="45"/>
      <c r="DW622" s="45"/>
      <c r="DX622" s="45"/>
      <c r="DY622" s="45"/>
      <c r="DZ622" s="45"/>
      <c r="EA622" s="45"/>
      <c r="EB622" s="29"/>
      <c r="EC622" s="45"/>
      <c r="ED622" s="29"/>
    </row>
    <row r="623" spans="1:134" hidden="1" x14ac:dyDescent="0.3">
      <c r="A623" t="str">
        <f t="shared" si="233"/>
        <v>14A</v>
      </c>
      <c r="B623">
        <v>14</v>
      </c>
      <c r="C623" s="31" t="s">
        <v>3295</v>
      </c>
      <c r="D623" s="31">
        <v>31</v>
      </c>
      <c r="E623" s="31">
        <v>2</v>
      </c>
      <c r="F623" s="33" t="s">
        <v>2437</v>
      </c>
      <c r="G623" s="31" t="s">
        <v>2520</v>
      </c>
      <c r="H623" s="24" t="s">
        <v>2186</v>
      </c>
      <c r="I623" s="24">
        <v>1579</v>
      </c>
      <c r="J623" s="25" t="str">
        <f t="shared" si="234"/>
        <v>1579PNDORA DC Equity</v>
      </c>
      <c r="K623" s="25" t="s">
        <v>2187</v>
      </c>
      <c r="L623" s="25">
        <v>0.76947517413540434</v>
      </c>
      <c r="M623" s="25">
        <v>0.75325527957106908</v>
      </c>
      <c r="N623" s="25">
        <v>0.47640166229291026</v>
      </c>
      <c r="O623" s="25">
        <v>0.49308788768712841</v>
      </c>
      <c r="P623" s="26">
        <v>45.665904202656108</v>
      </c>
      <c r="Q623" s="27">
        <v>34.93213349841789</v>
      </c>
      <c r="R623" s="27">
        <v>91.317254174397036</v>
      </c>
      <c r="S623" s="25">
        <v>33.582965579782524</v>
      </c>
      <c r="T623" s="28">
        <v>33.469372331179386</v>
      </c>
      <c r="U623" s="25">
        <v>0.61162609891752884</v>
      </c>
      <c r="V623" s="28">
        <v>1.1759227319765437</v>
      </c>
      <c r="W623" s="28">
        <v>0.24415632696686648</v>
      </c>
      <c r="X623" s="28" t="e">
        <v>#N/A</v>
      </c>
      <c r="Y623" s="28">
        <v>3.9656634441626744</v>
      </c>
      <c r="Z623" s="28">
        <v>1.0307615274964821</v>
      </c>
      <c r="AA623" s="28">
        <v>9139000000</v>
      </c>
      <c r="AB623" s="28">
        <v>13961000000</v>
      </c>
      <c r="AC623" s="28">
        <v>97000000</v>
      </c>
      <c r="AD623" s="30">
        <v>5402000000</v>
      </c>
      <c r="AE623" s="36">
        <v>1.7956312476860421E-2</v>
      </c>
      <c r="AF623" s="66" t="e">
        <f ca="1">_xll.BDP($H623,AF$1)/1000000</f>
        <v>#NAME?</v>
      </c>
      <c r="AG623" s="66" t="e">
        <f ca="1">_xll.BDP($H623,AG$1)</f>
        <v>#NAME?</v>
      </c>
      <c r="AH623" s="67" t="e">
        <f ca="1">_xll.BDP($H623,AH$1)</f>
        <v>#NAME?</v>
      </c>
      <c r="AI623" s="67" t="e">
        <f ca="1">_xll.BDP($H623,AI$1)</f>
        <v>#NAME?</v>
      </c>
      <c r="AJ623" s="67" t="e">
        <f ca="1">_xll.BDP($H623,AJ$1)</f>
        <v>#NAME?</v>
      </c>
      <c r="AK623" s="67" t="e">
        <f ca="1">_xll.BDP($H623,AK$1)</f>
        <v>#NAME?</v>
      </c>
      <c r="AL623" s="67" t="e">
        <f ca="1">_xll.BDP($H623,AL$1)</f>
        <v>#NAME?</v>
      </c>
      <c r="AM623" s="34" t="e">
        <f ca="1">_xll.BDP($H623,AM$1)</f>
        <v>#NAME?</v>
      </c>
      <c r="AN623" s="34" t="e">
        <f ca="1">_xll.BDP($H623,AN$1)</f>
        <v>#NAME?</v>
      </c>
      <c r="AO623" s="34" t="e">
        <f ca="1">_xll.BDP($H623,AO$1)</f>
        <v>#NAME?</v>
      </c>
      <c r="AP623" s="34" t="e">
        <f ca="1">_xll.BDP($H623,AP$1)</f>
        <v>#NAME?</v>
      </c>
      <c r="AQ623" s="129" t="e">
        <v>#VALUE!</v>
      </c>
      <c r="AR623" s="129">
        <v>0.2028539</v>
      </c>
      <c r="AS623" s="129">
        <v>2.0007870000000001E-2</v>
      </c>
      <c r="AT623" s="63" t="s">
        <v>3689</v>
      </c>
      <c r="AU623" s="63" t="s">
        <v>3689</v>
      </c>
      <c r="AV623" t="str">
        <f t="shared" si="221"/>
        <v>05/10/2010</v>
      </c>
      <c r="AW623" s="67">
        <v>2.4271844660194173</v>
      </c>
      <c r="AX623" s="60">
        <f t="shared" si="222"/>
        <v>2.4271844660194173</v>
      </c>
      <c r="AY623" s="60">
        <f t="shared" si="223"/>
        <v>5.7184974330300404</v>
      </c>
      <c r="AZ623" s="60">
        <f t="shared" si="224"/>
        <v>8.1456818990494568</v>
      </c>
      <c r="BA623" s="67">
        <v>29.733526886658446</v>
      </c>
      <c r="BB623" s="60">
        <v>70.052812036629831</v>
      </c>
      <c r="BC623" s="67">
        <v>99.786338923288284</v>
      </c>
      <c r="BD623" s="60" t="e">
        <f ca="1">_xll.BDP($H623,BD$1)</f>
        <v>#NAME?</v>
      </c>
      <c r="BE623" s="60" t="e">
        <f t="shared" ca="1" si="225"/>
        <v>#NAME?</v>
      </c>
      <c r="BF623" s="63">
        <v>4987.8</v>
      </c>
      <c r="BG623" s="63">
        <v>5276.6</v>
      </c>
      <c r="BH623" s="63">
        <v>5664.2669999999998</v>
      </c>
      <c r="BI623" s="63">
        <v>5403.625</v>
      </c>
      <c r="BJ623" s="63">
        <v>5735.7390000000005</v>
      </c>
      <c r="BK623" s="63">
        <v>6010.5789999999997</v>
      </c>
      <c r="BL623" s="45">
        <f t="shared" ca="1" si="226"/>
        <v>0</v>
      </c>
      <c r="BM623" s="45">
        <f t="shared" ca="1" si="227"/>
        <v>0</v>
      </c>
      <c r="BN623" s="45">
        <f t="shared" ca="1" si="228"/>
        <v>0</v>
      </c>
      <c r="BO623" s="45">
        <f t="shared" ca="1" si="229"/>
        <v>0</v>
      </c>
      <c r="BP623" s="45">
        <f t="shared" ca="1" si="230"/>
        <v>0</v>
      </c>
      <c r="BQ623" s="45">
        <f t="shared" ca="1" si="231"/>
        <v>0</v>
      </c>
      <c r="BR623" s="29">
        <f t="shared" ca="1" si="232"/>
        <v>0</v>
      </c>
      <c r="CI623" s="125">
        <f t="shared" si="220"/>
        <v>0.76947517413540434</v>
      </c>
      <c r="CJ623">
        <f t="shared" si="235"/>
        <v>0</v>
      </c>
      <c r="CK623">
        <f t="shared" si="236"/>
        <v>0</v>
      </c>
      <c r="CL623">
        <f t="shared" si="237"/>
        <v>0</v>
      </c>
      <c r="CM623">
        <f t="shared" si="238"/>
        <v>0</v>
      </c>
      <c r="CN623">
        <f t="shared" si="239"/>
        <v>0</v>
      </c>
      <c r="CO623">
        <f t="shared" si="240"/>
        <v>0</v>
      </c>
      <c r="CP623">
        <f t="shared" si="241"/>
        <v>1</v>
      </c>
      <c r="CR623" t="e">
        <f ca="1">_xll.BDP($H623,CR$1)</f>
        <v>#NAME?</v>
      </c>
      <c r="CS623" t="e">
        <f ca="1">_xll.BDP($H623,CS$1)</f>
        <v>#NAME?</v>
      </c>
      <c r="CT623" s="121" t="e">
        <f ca="1">_xll.BDP($H623,CT$1)</f>
        <v>#NAME?</v>
      </c>
      <c r="CU623" s="122" t="e">
        <f ca="1">_xll.BDP($H623,CU$1)</f>
        <v>#NAME?</v>
      </c>
      <c r="CV623" s="122" t="e">
        <f ca="1">_xll.BDP($H623,CV$1)</f>
        <v>#NAME?</v>
      </c>
      <c r="CW623" s="122" t="e">
        <f ca="1">_xll.BDP($H623,CW$1)</f>
        <v>#NAME?</v>
      </c>
      <c r="CX623" s="34"/>
      <c r="CY623" s="34"/>
      <c r="CZ623" s="34"/>
      <c r="DA623" s="34"/>
      <c r="DB623" s="129"/>
      <c r="DC623" s="129"/>
      <c r="DD623" s="129"/>
      <c r="DE623" s="63"/>
      <c r="DF623" s="63"/>
      <c r="DH623" s="67"/>
      <c r="DI623" s="60"/>
      <c r="DJ623" s="60"/>
      <c r="DK623" s="60"/>
      <c r="DL623" s="67"/>
      <c r="DM623" s="60"/>
      <c r="DN623" s="67"/>
      <c r="DO623" s="60"/>
      <c r="DP623" s="63"/>
      <c r="DQ623" s="63"/>
      <c r="DR623" s="63"/>
      <c r="DS623" s="63"/>
      <c r="DT623" s="63"/>
      <c r="DU623" s="63"/>
      <c r="DV623" s="45"/>
      <c r="DW623" s="45"/>
      <c r="DX623" s="45"/>
      <c r="DY623" s="45"/>
      <c r="DZ623" s="45"/>
      <c r="EA623" s="45"/>
      <c r="EB623" s="29"/>
      <c r="EC623" s="45"/>
      <c r="ED623" s="29"/>
    </row>
    <row r="624" spans="1:134" hidden="1" x14ac:dyDescent="0.3">
      <c r="A624" t="str">
        <f t="shared" si="233"/>
        <v>9A</v>
      </c>
      <c r="B624">
        <v>9</v>
      </c>
      <c r="C624" s="31" t="s">
        <v>3295</v>
      </c>
      <c r="D624" s="31">
        <v>31</v>
      </c>
      <c r="E624" s="31">
        <v>1</v>
      </c>
      <c r="F624" s="33">
        <v>0.19</v>
      </c>
      <c r="G624" s="31" t="s">
        <v>2851</v>
      </c>
      <c r="H624" s="24" t="s">
        <v>171</v>
      </c>
      <c r="I624" s="24">
        <v>1580</v>
      </c>
      <c r="J624" s="25" t="str">
        <f t="shared" si="234"/>
        <v>1580RMD US Equity</v>
      </c>
      <c r="K624" s="25" t="s">
        <v>820</v>
      </c>
      <c r="L624" s="25">
        <v>0.52391196155127506</v>
      </c>
      <c r="M624" s="25">
        <v>0.46539200028624628</v>
      </c>
      <c r="N624" s="25">
        <v>0.24020494008950122</v>
      </c>
      <c r="O624" s="25">
        <v>0.24034913927539667</v>
      </c>
      <c r="P624" s="26">
        <v>22.484991975567386</v>
      </c>
      <c r="Q624" s="27">
        <v>18.254361000922717</v>
      </c>
      <c r="R624" s="27">
        <v>23.933311451049207</v>
      </c>
      <c r="S624" s="25">
        <v>31.681509449140645</v>
      </c>
      <c r="T624" s="28">
        <v>32.346783666426589</v>
      </c>
      <c r="U624" s="25">
        <v>0.38068496827813969</v>
      </c>
      <c r="V624" s="28">
        <v>1.1801394060767925</v>
      </c>
      <c r="W624" s="28">
        <v>0.5857283099680527</v>
      </c>
      <c r="X624" s="28">
        <v>2.2027941810226073E-2</v>
      </c>
      <c r="Y624" s="28">
        <v>12.090316717523109</v>
      </c>
      <c r="Z624" s="28">
        <v>22.361520658738886</v>
      </c>
      <c r="AA624" s="28">
        <v>2068149000</v>
      </c>
      <c r="AB624" s="28">
        <v>4004591000</v>
      </c>
      <c r="AC624" s="28">
        <v>67207000</v>
      </c>
      <c r="AD624" s="30">
        <v>535349000</v>
      </c>
      <c r="AE624" s="36">
        <v>0.12553866729927579</v>
      </c>
      <c r="AF624" s="66" t="e">
        <f ca="1">_xll.BDP($H624,AF$1)/1000000</f>
        <v>#NAME?</v>
      </c>
      <c r="AG624" s="66" t="e">
        <f ca="1">_xll.BDP($H624,AG$1)</f>
        <v>#NAME?</v>
      </c>
      <c r="AH624" s="67" t="e">
        <f ca="1">_xll.BDP($H624,AH$1)</f>
        <v>#NAME?</v>
      </c>
      <c r="AI624" s="67" t="e">
        <f ca="1">_xll.BDP($H624,AI$1)</f>
        <v>#NAME?</v>
      </c>
      <c r="AJ624" s="67" t="e">
        <f ca="1">_xll.BDP($H624,AJ$1)</f>
        <v>#NAME?</v>
      </c>
      <c r="AK624" s="67" t="e">
        <f ca="1">_xll.BDP($H624,AK$1)</f>
        <v>#NAME?</v>
      </c>
      <c r="AL624" s="67" t="e">
        <f ca="1">_xll.BDP($H624,AL$1)</f>
        <v>#NAME?</v>
      </c>
      <c r="AM624" s="34" t="e">
        <f ca="1">_xll.BDP($H624,AM$1)</f>
        <v>#NAME?</v>
      </c>
      <c r="AN624" s="34" t="e">
        <f ca="1">_xll.BDP($H624,AN$1)</f>
        <v>#NAME?</v>
      </c>
      <c r="AO624" s="34" t="e">
        <f ca="1">_xll.BDP($H624,AO$1)</f>
        <v>#NAME?</v>
      </c>
      <c r="AP624" s="34" t="e">
        <f ca="1">_xll.BDP($H624,AP$1)</f>
        <v>#NAME?</v>
      </c>
      <c r="AQ624" s="129">
        <v>0.1869285</v>
      </c>
      <c r="AR624" s="129">
        <v>0.18836449999999999</v>
      </c>
      <c r="AS624" s="129">
        <v>0.20004549999999999</v>
      </c>
      <c r="AT624" s="63" t="s">
        <v>3998</v>
      </c>
      <c r="AU624" s="63" t="s">
        <v>3690</v>
      </c>
      <c r="AV624" t="str">
        <f t="shared" si="221"/>
        <v>02/06/1995</v>
      </c>
      <c r="AW624" s="67">
        <v>0.79393720248252286</v>
      </c>
      <c r="AX624" s="60">
        <f t="shared" si="222"/>
        <v>0.79393720248252286</v>
      </c>
      <c r="AY624" s="60">
        <f t="shared" si="223"/>
        <v>-0.15330610657752175</v>
      </c>
      <c r="AZ624" s="60">
        <f t="shared" si="224"/>
        <v>0.64063109590500111</v>
      </c>
      <c r="BA624" s="67">
        <v>32.045256792730392</v>
      </c>
      <c r="BB624" s="60">
        <v>-6.1878112498179902</v>
      </c>
      <c r="BC624" s="67">
        <v>25.857445542912401</v>
      </c>
      <c r="BD624" s="60" t="e">
        <f ca="1">_xll.BDP($H624,BD$1)</f>
        <v>#NAME?</v>
      </c>
      <c r="BE624" s="60" t="e">
        <f t="shared" ca="1" si="225"/>
        <v>#NAME?</v>
      </c>
      <c r="BF624" s="63">
        <v>962.33299999999997</v>
      </c>
      <c r="BG624" s="63">
        <v>1100.4000000000001</v>
      </c>
      <c r="BH624" s="63">
        <v>1237.7370000000001</v>
      </c>
      <c r="BI624" s="63">
        <v>589.24199999999996</v>
      </c>
      <c r="BJ624" s="63">
        <v>1165.1759999999999</v>
      </c>
      <c r="BK624" s="63">
        <v>1165.9459999999999</v>
      </c>
      <c r="BL624" s="45">
        <f t="shared" ca="1" si="226"/>
        <v>0</v>
      </c>
      <c r="BM624" s="45">
        <f t="shared" ca="1" si="227"/>
        <v>0</v>
      </c>
      <c r="BN624" s="45">
        <f t="shared" ca="1" si="228"/>
        <v>0</v>
      </c>
      <c r="BO624" s="45">
        <f t="shared" ca="1" si="229"/>
        <v>0</v>
      </c>
      <c r="BP624" s="45">
        <f t="shared" ca="1" si="230"/>
        <v>0</v>
      </c>
      <c r="BQ624" s="45">
        <f t="shared" ca="1" si="231"/>
        <v>0</v>
      </c>
      <c r="BR624" s="29">
        <f t="shared" ca="1" si="232"/>
        <v>0</v>
      </c>
      <c r="CI624" s="125">
        <f t="shared" si="220"/>
        <v>0.52391196155127506</v>
      </c>
      <c r="CJ624">
        <f t="shared" si="235"/>
        <v>0</v>
      </c>
      <c r="CK624">
        <f t="shared" si="236"/>
        <v>0</v>
      </c>
      <c r="CL624">
        <f t="shared" si="237"/>
        <v>0</v>
      </c>
      <c r="CM624">
        <f t="shared" si="238"/>
        <v>0</v>
      </c>
      <c r="CN624">
        <f t="shared" si="239"/>
        <v>0</v>
      </c>
      <c r="CO624">
        <f t="shared" si="240"/>
        <v>0</v>
      </c>
      <c r="CP624">
        <f t="shared" si="241"/>
        <v>1</v>
      </c>
      <c r="CR624" t="e">
        <f ca="1">_xll.BDP($H624,CR$1)</f>
        <v>#NAME?</v>
      </c>
      <c r="CS624" t="e">
        <f ca="1">_xll.BDP($H624,CS$1)</f>
        <v>#NAME?</v>
      </c>
      <c r="CT624" s="121" t="e">
        <f ca="1">_xll.BDP($H624,CT$1)</f>
        <v>#NAME?</v>
      </c>
      <c r="CU624" s="122" t="e">
        <f ca="1">_xll.BDP($H624,CU$1)</f>
        <v>#NAME?</v>
      </c>
      <c r="CV624" s="122" t="e">
        <f ca="1">_xll.BDP($H624,CV$1)</f>
        <v>#NAME?</v>
      </c>
      <c r="CW624" s="122" t="e">
        <f ca="1">_xll.BDP($H624,CW$1)</f>
        <v>#NAME?</v>
      </c>
      <c r="DB624" s="129"/>
      <c r="DC624" s="129"/>
      <c r="DD624" s="129"/>
      <c r="DH624" s="60"/>
      <c r="DI624" s="60"/>
      <c r="DJ624" s="60"/>
      <c r="DK624" s="60"/>
      <c r="DL624" s="60"/>
      <c r="DM624" s="60"/>
      <c r="DN624" s="60"/>
      <c r="DO624" s="60"/>
      <c r="DV624" s="128"/>
      <c r="DW624" s="128"/>
      <c r="DX624" s="128"/>
      <c r="DY624" s="128"/>
      <c r="DZ624" s="128"/>
      <c r="EA624" s="128"/>
      <c r="EB624" s="128"/>
      <c r="EC624" s="128"/>
      <c r="ED624" s="128"/>
    </row>
    <row r="625" spans="1:134" hidden="1" x14ac:dyDescent="0.3">
      <c r="A625" t="str">
        <f t="shared" si="233"/>
        <v>14A</v>
      </c>
      <c r="B625">
        <v>14</v>
      </c>
      <c r="C625" s="31" t="s">
        <v>3295</v>
      </c>
      <c r="D625" s="31">
        <v>31</v>
      </c>
      <c r="E625" s="31">
        <v>3</v>
      </c>
      <c r="F625" s="33" t="s">
        <v>2368</v>
      </c>
      <c r="G625" s="31" t="s">
        <v>2387</v>
      </c>
      <c r="H625" s="24" t="s">
        <v>1631</v>
      </c>
      <c r="I625" s="24">
        <v>1581</v>
      </c>
      <c r="J625" s="25" t="str">
        <f t="shared" si="234"/>
        <v>1581MOON LN Equity</v>
      </c>
      <c r="K625" s="25" t="s">
        <v>1632</v>
      </c>
      <c r="L625" s="25">
        <v>2.5689584889758343</v>
      </c>
      <c r="M625" s="25">
        <v>-5.7817816635160479</v>
      </c>
      <c r="N625" s="25">
        <v>3.532776201455988</v>
      </c>
      <c r="O625" s="25">
        <v>0.36156693535874462</v>
      </c>
      <c r="P625" s="26">
        <v>33.190533427848379</v>
      </c>
      <c r="Q625" s="27">
        <v>25.300115253252027</v>
      </c>
      <c r="R625" s="27" t="e">
        <v>#N/A</v>
      </c>
      <c r="S625" s="25">
        <v>20.393705568550494</v>
      </c>
      <c r="T625" s="28">
        <v>22.363139398672395</v>
      </c>
      <c r="U625" s="25">
        <v>1.1588276419866477</v>
      </c>
      <c r="V625" s="28">
        <v>2.377394043366988</v>
      </c>
      <c r="W625" s="28">
        <v>-0.11639081134257262</v>
      </c>
      <c r="X625" s="28">
        <v>7.1085344197221345E-2</v>
      </c>
      <c r="Y625" s="28">
        <v>36.273196133161242</v>
      </c>
      <c r="Z625" s="28" t="e">
        <v>#N/A</v>
      </c>
      <c r="AA625" s="28">
        <v>-8464000.0000000298</v>
      </c>
      <c r="AB625" s="28">
        <v>135346999.99999997</v>
      </c>
      <c r="AC625" s="28">
        <v>7270000</v>
      </c>
      <c r="AD625" s="30">
        <v>36333000</v>
      </c>
      <c r="AE625" s="36">
        <v>0.20009357884017284</v>
      </c>
      <c r="AF625" s="66" t="e">
        <f ca="1">_xll.BDP($H625,AF$1)/1000000</f>
        <v>#NAME?</v>
      </c>
      <c r="AG625" s="66" t="e">
        <f ca="1">_xll.BDP($H625,AG$1)</f>
        <v>#NAME?</v>
      </c>
      <c r="AH625" s="67" t="e">
        <f ca="1">_xll.BDP($H625,AH$1)</f>
        <v>#NAME?</v>
      </c>
      <c r="AI625" s="67" t="e">
        <f ca="1">_xll.BDP($H625,AI$1)</f>
        <v>#NAME?</v>
      </c>
      <c r="AJ625" s="67" t="e">
        <f ca="1">_xll.BDP($H625,AJ$1)</f>
        <v>#NAME?</v>
      </c>
      <c r="AK625" s="67" t="e">
        <f ca="1">_xll.BDP($H625,AK$1)</f>
        <v>#NAME?</v>
      </c>
      <c r="AL625" s="67" t="e">
        <f ca="1">_xll.BDP($H625,AL$1)</f>
        <v>#NAME?</v>
      </c>
      <c r="AM625" s="34" t="e">
        <f ca="1">_xll.BDP($H625,AM$1)</f>
        <v>#NAME?</v>
      </c>
      <c r="AN625" s="34" t="e">
        <f ca="1">_xll.BDP($H625,AN$1)</f>
        <v>#NAME?</v>
      </c>
      <c r="AO625" s="34" t="e">
        <f ca="1">_xll.BDP($H625,AO$1)</f>
        <v>#NAME?</v>
      </c>
      <c r="AP625" s="34" t="e">
        <f ca="1">_xll.BDP($H625,AP$1)</f>
        <v>#NAME?</v>
      </c>
      <c r="AQ625" s="129" t="e">
        <v>#VALUE!</v>
      </c>
      <c r="AR625" s="129" t="e">
        <v>#VALUE!</v>
      </c>
      <c r="AS625" s="129" t="e">
        <v>#VALUE!</v>
      </c>
      <c r="AT625" s="63" t="s">
        <v>3691</v>
      </c>
      <c r="AU625" s="63" t="s">
        <v>3691</v>
      </c>
      <c r="AV625" t="str">
        <f t="shared" si="221"/>
        <v>02/02/2021</v>
      </c>
      <c r="AW625" s="67" t="s">
        <v>3317</v>
      </c>
      <c r="AX625" s="60">
        <f t="shared" si="222"/>
        <v>0</v>
      </c>
      <c r="AY625" s="60">
        <f t="shared" ca="1" si="223"/>
        <v>0</v>
      </c>
      <c r="AZ625" s="60">
        <f t="shared" ca="1" si="224"/>
        <v>0</v>
      </c>
      <c r="BA625" s="67">
        <v>0</v>
      </c>
      <c r="BB625" s="60">
        <v>-0.77815719091580571</v>
      </c>
      <c r="BC625" s="67">
        <v>0</v>
      </c>
      <c r="BD625" s="60" t="e">
        <f ca="1">_xll.BDP($H625,BD$1)</f>
        <v>#NAME?</v>
      </c>
      <c r="BE625" s="60" t="e">
        <f t="shared" ca="1" si="225"/>
        <v>#NAME?</v>
      </c>
      <c r="BF625" s="63">
        <v>34.800000000000004</v>
      </c>
      <c r="BG625" s="63">
        <v>41.688000000000002</v>
      </c>
      <c r="BH625" s="63">
        <v>48.18</v>
      </c>
      <c r="BI625" s="63">
        <v>50.782000000000004</v>
      </c>
      <c r="BJ625" s="63">
        <v>56.980000000000004</v>
      </c>
      <c r="BK625" s="63">
        <v>66.082999999999998</v>
      </c>
      <c r="BL625" s="45">
        <f t="shared" ca="1" si="226"/>
        <v>0</v>
      </c>
      <c r="BM625" s="45">
        <f t="shared" ca="1" si="227"/>
        <v>0</v>
      </c>
      <c r="BN625" s="45">
        <f t="shared" ca="1" si="228"/>
        <v>0</v>
      </c>
      <c r="BO625" s="45">
        <f t="shared" ca="1" si="229"/>
        <v>0</v>
      </c>
      <c r="BP625" s="45">
        <f t="shared" ca="1" si="230"/>
        <v>0</v>
      </c>
      <c r="BQ625" s="45">
        <f t="shared" ca="1" si="231"/>
        <v>0</v>
      </c>
      <c r="BR625" s="29">
        <f t="shared" ca="1" si="232"/>
        <v>0</v>
      </c>
      <c r="CI625" s="125">
        <f t="shared" si="220"/>
        <v>2.5689584889758343</v>
      </c>
      <c r="CJ625">
        <f t="shared" si="235"/>
        <v>0</v>
      </c>
      <c r="CK625">
        <f t="shared" si="236"/>
        <v>0</v>
      </c>
      <c r="CL625">
        <f t="shared" si="237"/>
        <v>0</v>
      </c>
      <c r="CM625">
        <f t="shared" si="238"/>
        <v>0</v>
      </c>
      <c r="CN625">
        <f t="shared" si="239"/>
        <v>0</v>
      </c>
      <c r="CO625">
        <f t="shared" si="240"/>
        <v>0</v>
      </c>
      <c r="CP625">
        <f t="shared" si="241"/>
        <v>1</v>
      </c>
      <c r="CR625" t="e">
        <f ca="1">_xll.BDP($H625,CR$1)</f>
        <v>#NAME?</v>
      </c>
      <c r="CS625" t="e">
        <f ca="1">_xll.BDP($H625,CS$1)</f>
        <v>#NAME?</v>
      </c>
      <c r="CT625" s="121" t="e">
        <f ca="1">_xll.BDP($H625,CT$1)</f>
        <v>#NAME?</v>
      </c>
      <c r="CU625" s="122" t="e">
        <f ca="1">_xll.BDP($H625,CU$1)</f>
        <v>#NAME?</v>
      </c>
      <c r="CV625" s="122" t="e">
        <f ca="1">_xll.BDP($H625,CV$1)</f>
        <v>#NAME?</v>
      </c>
      <c r="CW625" s="122" t="e">
        <f ca="1">_xll.BDP($H625,CW$1)</f>
        <v>#NAME?</v>
      </c>
      <c r="CX625" s="34"/>
      <c r="CY625" s="34"/>
      <c r="CZ625" s="34"/>
      <c r="DA625" s="34"/>
      <c r="DB625" s="129"/>
      <c r="DC625" s="129"/>
      <c r="DD625" s="129"/>
      <c r="DE625" s="63"/>
      <c r="DF625" s="63"/>
      <c r="DH625" s="67"/>
      <c r="DI625" s="60"/>
      <c r="DJ625" s="60"/>
      <c r="DK625" s="60"/>
      <c r="DL625" s="67"/>
      <c r="DM625" s="60"/>
      <c r="DN625" s="67"/>
      <c r="DO625" s="60"/>
      <c r="DP625" s="63"/>
      <c r="DQ625" s="63"/>
      <c r="DR625" s="63"/>
      <c r="DS625" s="63"/>
      <c r="DT625" s="63"/>
      <c r="DU625" s="63"/>
      <c r="DV625" s="45"/>
      <c r="DW625" s="45"/>
      <c r="DX625" s="45"/>
      <c r="DY625" s="45"/>
      <c r="DZ625" s="45"/>
      <c r="EA625" s="45"/>
      <c r="EB625" s="29"/>
      <c r="EC625" s="45"/>
      <c r="ED625" s="29"/>
    </row>
    <row r="626" spans="1:134" x14ac:dyDescent="0.3">
      <c r="A626" t="str">
        <f t="shared" si="233"/>
        <v>10C</v>
      </c>
      <c r="B626">
        <v>10</v>
      </c>
      <c r="C626" s="31" t="s">
        <v>3294</v>
      </c>
      <c r="D626" s="31">
        <v>31</v>
      </c>
      <c r="E626" s="31">
        <v>1</v>
      </c>
      <c r="F626" s="33">
        <v>0.2</v>
      </c>
      <c r="G626" s="31" t="s">
        <v>3035</v>
      </c>
      <c r="H626" s="24" t="s">
        <v>1333</v>
      </c>
      <c r="I626" s="24">
        <v>1582</v>
      </c>
      <c r="J626" s="25" t="str">
        <f t="shared" si="234"/>
        <v>1582SES IM Equity</v>
      </c>
      <c r="K626" s="25" t="s">
        <v>1334</v>
      </c>
      <c r="L626" s="25" t="e">
        <v>#N/A</v>
      </c>
      <c r="M626" s="25" t="e">
        <v>#N/A</v>
      </c>
      <c r="N626" s="25">
        <v>0.41135781493638346</v>
      </c>
      <c r="O626" s="25">
        <v>0.60804504132055293</v>
      </c>
      <c r="P626" s="26">
        <v>17.496728523230246</v>
      </c>
      <c r="Q626" s="27">
        <v>12.305228113567015</v>
      </c>
      <c r="R626" s="27">
        <v>22.840845933216226</v>
      </c>
      <c r="S626" s="25">
        <v>5.5619871836993102</v>
      </c>
      <c r="T626" s="28">
        <v>6.6661087282491192</v>
      </c>
      <c r="U626" s="25" t="e">
        <v>#N/A</v>
      </c>
      <c r="V626" s="28">
        <v>-0.99088217446799609</v>
      </c>
      <c r="W626" s="28">
        <v>0.22061382721418921</v>
      </c>
      <c r="X626" s="28" t="e">
        <v>#N/A</v>
      </c>
      <c r="Y626" s="28">
        <v>16.27855480472719</v>
      </c>
      <c r="Z626" s="28">
        <v>25.799170444841501</v>
      </c>
      <c r="AA626" s="28" t="e">
        <v>#N/A</v>
      </c>
      <c r="AB626" s="28">
        <v>234629000</v>
      </c>
      <c r="AC626" s="28" t="e">
        <v>#N/A</v>
      </c>
      <c r="AD626" s="30">
        <v>152673354.96846998</v>
      </c>
      <c r="AE626" s="36">
        <v>0</v>
      </c>
      <c r="AF626" s="66" t="e">
        <f ca="1">_xll.BDP($H626,AF$1)/1000000</f>
        <v>#NAME?</v>
      </c>
      <c r="AG626" s="66" t="e">
        <f ca="1">_xll.BDP($H626,AG$1)</f>
        <v>#NAME?</v>
      </c>
      <c r="AH626" s="67" t="e">
        <f ca="1">_xll.BDP($H626,AH$1)</f>
        <v>#NAME?</v>
      </c>
      <c r="AI626" s="67" t="e">
        <f ca="1">_xll.BDP($H626,AI$1)</f>
        <v>#NAME?</v>
      </c>
      <c r="AJ626" s="67" t="e">
        <f ca="1">_xll.BDP($H626,AJ$1)</f>
        <v>#NAME?</v>
      </c>
      <c r="AK626" s="67" t="e">
        <f ca="1">_xll.BDP($H626,AK$1)</f>
        <v>#NAME?</v>
      </c>
      <c r="AL626" s="67" t="e">
        <f ca="1">_xll.BDP($H626,AL$1)</f>
        <v>#NAME?</v>
      </c>
      <c r="AM626" s="34" t="e">
        <f ca="1">_xll.BDP($H626,AM$1)</f>
        <v>#NAME?</v>
      </c>
      <c r="AN626" s="34" t="e">
        <f ca="1">_xll.BDP($H626,AN$1)</f>
        <v>#NAME?</v>
      </c>
      <c r="AO626" s="34" t="e">
        <f ca="1">_xll.BDP($H626,AO$1)</f>
        <v>#NAME?</v>
      </c>
      <c r="AP626" s="34" t="e">
        <f ca="1">_xll.BDP($H626,AP$1)</f>
        <v>#NAME?</v>
      </c>
      <c r="AQ626" s="129" t="e">
        <v>#VALUE!</v>
      </c>
      <c r="AR626" s="129">
        <v>0.2863927</v>
      </c>
      <c r="AS626" s="129">
        <v>0.32498969999999999</v>
      </c>
      <c r="AT626" s="63" t="s">
        <v>3692</v>
      </c>
      <c r="AU626" s="63" t="s">
        <v>3692</v>
      </c>
      <c r="AV626" t="str">
        <f t="shared" si="221"/>
        <v>27/06/2011</v>
      </c>
      <c r="AW626" s="67">
        <v>0.93545369504209541</v>
      </c>
      <c r="AX626" s="60">
        <f t="shared" si="222"/>
        <v>0.93545369504209541</v>
      </c>
      <c r="AY626" s="60">
        <f t="shared" ca="1" si="223"/>
        <v>0</v>
      </c>
      <c r="AZ626" s="60">
        <f t="shared" ca="1" si="224"/>
        <v>0.93545369504209541</v>
      </c>
      <c r="BA626" s="67">
        <v>0</v>
      </c>
      <c r="BB626" s="60">
        <v>0</v>
      </c>
      <c r="BC626" s="67">
        <v>0</v>
      </c>
      <c r="BD626" s="60" t="e">
        <f ca="1">_xll.BDP($H626,BD$1)</f>
        <v>#NAME?</v>
      </c>
      <c r="BE626" s="60" t="e">
        <f t="shared" ca="1" si="225"/>
        <v>#NAME?</v>
      </c>
      <c r="BF626" s="63">
        <v>117</v>
      </c>
      <c r="BG626" s="63">
        <v>130.833</v>
      </c>
      <c r="BH626" s="63">
        <v>142</v>
      </c>
      <c r="BI626" s="63">
        <v>97.647999999999996</v>
      </c>
      <c r="BJ626" s="63">
        <v>109.73400000000001</v>
      </c>
      <c r="BK626" s="63">
        <v>123.43600000000001</v>
      </c>
      <c r="BL626" s="45">
        <f t="shared" ca="1" si="226"/>
        <v>0</v>
      </c>
      <c r="BM626" s="45">
        <f t="shared" ca="1" si="227"/>
        <v>0</v>
      </c>
      <c r="BN626" s="45">
        <f t="shared" ca="1" si="228"/>
        <v>0</v>
      </c>
      <c r="BO626" s="45">
        <f t="shared" ca="1" si="229"/>
        <v>0</v>
      </c>
      <c r="BP626" s="45">
        <f t="shared" ca="1" si="230"/>
        <v>0</v>
      </c>
      <c r="BQ626" s="45">
        <f t="shared" ca="1" si="231"/>
        <v>0</v>
      </c>
      <c r="BR626" s="29">
        <f t="shared" ca="1" si="232"/>
        <v>0</v>
      </c>
      <c r="CI626" s="125" t="e">
        <f t="shared" si="220"/>
        <v>#N/A</v>
      </c>
      <c r="CJ626" t="e">
        <f t="shared" si="235"/>
        <v>#N/A</v>
      </c>
      <c r="CK626" t="e">
        <f t="shared" si="236"/>
        <v>#N/A</v>
      </c>
      <c r="CL626" t="e">
        <f t="shared" si="237"/>
        <v>#N/A</v>
      </c>
      <c r="CM626" t="e">
        <f t="shared" si="238"/>
        <v>#N/A</v>
      </c>
      <c r="CN626" t="e">
        <f t="shared" si="239"/>
        <v>#N/A</v>
      </c>
      <c r="CO626" t="e">
        <f t="shared" si="240"/>
        <v>#N/A</v>
      </c>
      <c r="CP626" t="e">
        <f t="shared" si="241"/>
        <v>#N/A</v>
      </c>
      <c r="CR626" t="e">
        <f ca="1">_xll.BDP($H626,CR$1)</f>
        <v>#NAME?</v>
      </c>
      <c r="CS626" t="e">
        <f ca="1">_xll.BDP($H626,CS$1)</f>
        <v>#NAME?</v>
      </c>
      <c r="CT626" s="121" t="e">
        <f ca="1">_xll.BDP($H626,CT$1)</f>
        <v>#NAME?</v>
      </c>
      <c r="CU626" s="122" t="e">
        <f ca="1">_xll.BDP($H626,CU$1)</f>
        <v>#NAME?</v>
      </c>
      <c r="CV626" s="122" t="e">
        <f ca="1">_xll.BDP($H626,CV$1)</f>
        <v>#NAME?</v>
      </c>
      <c r="CW626" s="122" t="e">
        <f ca="1">_xll.BDP($H626,CW$1)</f>
        <v>#NAME?</v>
      </c>
      <c r="CX626" s="34"/>
      <c r="CY626" s="34"/>
      <c r="CZ626" s="34"/>
      <c r="DA626" s="34"/>
      <c r="DB626" s="129"/>
      <c r="DC626" s="129"/>
      <c r="DD626" s="129"/>
      <c r="DE626" s="63"/>
      <c r="DF626" s="63"/>
      <c r="DH626" s="67"/>
      <c r="DI626" s="60"/>
      <c r="DJ626" s="60"/>
      <c r="DK626" s="60"/>
      <c r="DL626" s="67"/>
      <c r="DM626" s="60"/>
      <c r="DN626" s="67"/>
      <c r="DO626" s="60"/>
      <c r="DP626" s="63"/>
      <c r="DQ626" s="63"/>
      <c r="DR626" s="63"/>
      <c r="DS626" s="63"/>
      <c r="DT626" s="63"/>
      <c r="DU626" s="63"/>
      <c r="DV626" s="45"/>
      <c r="DW626" s="45"/>
      <c r="DX626" s="45"/>
      <c r="DY626" s="45"/>
      <c r="DZ626" s="45"/>
      <c r="EA626" s="45"/>
      <c r="EB626" s="29"/>
      <c r="EC626" s="45"/>
      <c r="ED626" s="29"/>
    </row>
    <row r="627" spans="1:134" hidden="1" x14ac:dyDescent="0.3">
      <c r="A627" t="str">
        <f t="shared" si="233"/>
        <v>14A</v>
      </c>
      <c r="B627">
        <v>14</v>
      </c>
      <c r="C627" s="31" t="s">
        <v>3295</v>
      </c>
      <c r="D627" s="31">
        <v>32</v>
      </c>
      <c r="E627" s="31">
        <v>3</v>
      </c>
      <c r="F627" s="33">
        <v>0.15</v>
      </c>
      <c r="G627" s="31" t="s">
        <v>2607</v>
      </c>
      <c r="H627" s="24" t="s">
        <v>74</v>
      </c>
      <c r="I627" s="24">
        <v>1583</v>
      </c>
      <c r="J627" s="25" t="str">
        <f t="shared" si="234"/>
        <v>1583FCN US Equity</v>
      </c>
      <c r="K627" s="25" t="s">
        <v>690</v>
      </c>
      <c r="L627" s="25">
        <v>0.93014494642810086</v>
      </c>
      <c r="M627" s="25">
        <v>0.58782839864592629</v>
      </c>
      <c r="N627" s="25">
        <v>0.18342428327133953</v>
      </c>
      <c r="O627" s="25">
        <v>0.17752459017325561</v>
      </c>
      <c r="P627" s="26">
        <v>12.568803679162377</v>
      </c>
      <c r="Q627" s="27">
        <v>9.9025435949313341</v>
      </c>
      <c r="R627" s="27">
        <v>13.385958205226231</v>
      </c>
      <c r="S627" s="25">
        <v>14.661731010012915</v>
      </c>
      <c r="T627" s="28">
        <v>13.386276506252418</v>
      </c>
      <c r="U627" s="25">
        <v>0.20348054108254998</v>
      </c>
      <c r="V627" s="28">
        <v>0.92931090459486454</v>
      </c>
      <c r="W627" s="28">
        <v>0.55494918869274679</v>
      </c>
      <c r="X627" s="28">
        <v>1.6704509119331305E-2</v>
      </c>
      <c r="Y627" s="28">
        <v>10.897939045953024</v>
      </c>
      <c r="Z627" s="28">
        <v>12.04058069549292</v>
      </c>
      <c r="AA627" s="28">
        <v>531138000</v>
      </c>
      <c r="AB627" s="28">
        <v>1758731000</v>
      </c>
      <c r="AC627" s="28">
        <v>31230000</v>
      </c>
      <c r="AD627" s="30">
        <v>138366000</v>
      </c>
      <c r="AE627" s="36">
        <v>0.22570573695850138</v>
      </c>
      <c r="AF627" s="66" t="e">
        <f ca="1">_xll.BDP($H627,AF$1)/1000000</f>
        <v>#NAME?</v>
      </c>
      <c r="AG627" s="66" t="e">
        <f ca="1">_xll.BDP($H627,AG$1)</f>
        <v>#NAME?</v>
      </c>
      <c r="AH627" s="67" t="e">
        <f ca="1">_xll.BDP($H627,AH$1)</f>
        <v>#NAME?</v>
      </c>
      <c r="AI627" s="67" t="e">
        <f ca="1">_xll.BDP($H627,AI$1)</f>
        <v>#NAME?</v>
      </c>
      <c r="AJ627" s="67" t="e">
        <f ca="1">_xll.BDP($H627,AJ$1)</f>
        <v>#NAME?</v>
      </c>
      <c r="AK627" s="67" t="e">
        <f ca="1">_xll.BDP($H627,AK$1)</f>
        <v>#NAME?</v>
      </c>
      <c r="AL627" s="67" t="e">
        <f ca="1">_xll.BDP($H627,AL$1)</f>
        <v>#NAME?</v>
      </c>
      <c r="AM627" s="34" t="e">
        <f ca="1">_xll.BDP($H627,AM$1)</f>
        <v>#NAME?</v>
      </c>
      <c r="AN627" s="34" t="e">
        <f ca="1">_xll.BDP($H627,AN$1)</f>
        <v>#NAME?</v>
      </c>
      <c r="AO627" s="34" t="e">
        <f ca="1">_xll.BDP($H627,AO$1)</f>
        <v>#NAME?</v>
      </c>
      <c r="AP627" s="34" t="e">
        <f ca="1">_xll.BDP($H627,AP$1)</f>
        <v>#NAME?</v>
      </c>
      <c r="AQ627" s="129">
        <v>0.10034369999999999</v>
      </c>
      <c r="AR627" s="129">
        <v>0.18156259999999999</v>
      </c>
      <c r="AS627" s="129">
        <v>0.31089820000000001</v>
      </c>
      <c r="AT627" s="63" t="s">
        <v>3998</v>
      </c>
      <c r="AU627" s="63" t="s">
        <v>3693</v>
      </c>
      <c r="AV627" t="str">
        <f t="shared" si="221"/>
        <v>08/05/1996</v>
      </c>
      <c r="AW627" s="67" t="s">
        <v>3317</v>
      </c>
      <c r="AX627" s="60">
        <f t="shared" si="222"/>
        <v>0</v>
      </c>
      <c r="AY627" s="60">
        <f t="shared" ca="1" si="223"/>
        <v>0</v>
      </c>
      <c r="AZ627" s="60">
        <f t="shared" ca="1" si="224"/>
        <v>0</v>
      </c>
      <c r="BA627" s="67">
        <v>0</v>
      </c>
      <c r="BB627" s="60">
        <v>36.331401366964513</v>
      </c>
      <c r="BC627" s="67">
        <v>36.331401366964513</v>
      </c>
      <c r="BD627" s="60" t="e">
        <f ca="1">_xll.BDP($H627,BD$1)</f>
        <v>#NAME?</v>
      </c>
      <c r="BE627" s="60" t="e">
        <f t="shared" ca="1" si="225"/>
        <v>#NAME?</v>
      </c>
      <c r="BF627" s="63">
        <v>251.25</v>
      </c>
      <c r="BG627" s="63">
        <v>290.25</v>
      </c>
      <c r="BH627" s="63">
        <v>310.5</v>
      </c>
      <c r="BI627" s="63" t="s">
        <v>3317</v>
      </c>
      <c r="BJ627" s="63" t="s">
        <v>3317</v>
      </c>
      <c r="BK627" s="63" t="s">
        <v>3317</v>
      </c>
      <c r="BL627" s="45">
        <f t="shared" ca="1" si="226"/>
        <v>0</v>
      </c>
      <c r="BM627" s="45">
        <f t="shared" ca="1" si="227"/>
        <v>0</v>
      </c>
      <c r="BN627" s="45">
        <f t="shared" ca="1" si="228"/>
        <v>0</v>
      </c>
      <c r="BO627" s="45">
        <f t="shared" ca="1" si="229"/>
        <v>0</v>
      </c>
      <c r="BP627" s="45">
        <f t="shared" ca="1" si="230"/>
        <v>0</v>
      </c>
      <c r="BQ627" s="45">
        <f t="shared" ca="1" si="231"/>
        <v>0</v>
      </c>
      <c r="BR627" s="29">
        <f t="shared" ca="1" si="232"/>
        <v>0</v>
      </c>
      <c r="CI627" s="125">
        <f t="shared" si="220"/>
        <v>0.93014494642810086</v>
      </c>
      <c r="CJ627">
        <f t="shared" si="235"/>
        <v>0</v>
      </c>
      <c r="CK627">
        <f t="shared" si="236"/>
        <v>0</v>
      </c>
      <c r="CL627">
        <f t="shared" si="237"/>
        <v>0</v>
      </c>
      <c r="CM627">
        <f t="shared" si="238"/>
        <v>0</v>
      </c>
      <c r="CN627">
        <f t="shared" si="239"/>
        <v>0</v>
      </c>
      <c r="CO627">
        <f t="shared" si="240"/>
        <v>0</v>
      </c>
      <c r="CP627">
        <f t="shared" si="241"/>
        <v>1</v>
      </c>
      <c r="CR627" t="e">
        <f ca="1">_xll.BDP($H627,CR$1)</f>
        <v>#NAME?</v>
      </c>
      <c r="CS627" t="e">
        <f ca="1">_xll.BDP($H627,CS$1)</f>
        <v>#NAME?</v>
      </c>
      <c r="CT627" s="121" t="e">
        <f ca="1">_xll.BDP($H627,CT$1)</f>
        <v>#NAME?</v>
      </c>
      <c r="CU627" s="122" t="e">
        <f ca="1">_xll.BDP($H627,CU$1)</f>
        <v>#NAME?</v>
      </c>
      <c r="CV627" s="122" t="e">
        <f ca="1">_xll.BDP($H627,CV$1)</f>
        <v>#NAME?</v>
      </c>
      <c r="CW627" s="122" t="e">
        <f ca="1">_xll.BDP($H627,CW$1)</f>
        <v>#NAME?</v>
      </c>
      <c r="CX627" s="34"/>
      <c r="CY627" s="34"/>
      <c r="CZ627" s="34"/>
      <c r="DA627" s="34"/>
      <c r="DB627" s="129"/>
      <c r="DC627" s="129"/>
      <c r="DD627" s="129"/>
      <c r="DE627" s="63"/>
      <c r="DF627" s="63"/>
      <c r="DH627" s="67"/>
      <c r="DI627" s="60"/>
      <c r="DJ627" s="60"/>
      <c r="DK627" s="60"/>
      <c r="DL627" s="67"/>
      <c r="DM627" s="60"/>
      <c r="DN627" s="67"/>
      <c r="DO627" s="60"/>
      <c r="DP627" s="63"/>
      <c r="DQ627" s="63"/>
      <c r="DR627" s="63"/>
      <c r="DS627" s="63"/>
      <c r="DT627" s="63"/>
      <c r="DU627" s="63"/>
      <c r="DV627" s="45"/>
      <c r="DW627" s="45"/>
      <c r="DX627" s="45"/>
      <c r="DY627" s="45"/>
      <c r="DZ627" s="45"/>
      <c r="EA627" s="45"/>
      <c r="EB627" s="29"/>
      <c r="EC627" s="45"/>
      <c r="ED627" s="29"/>
    </row>
    <row r="628" spans="1:134" hidden="1" x14ac:dyDescent="0.3">
      <c r="A628" t="str">
        <f t="shared" si="233"/>
        <v>14A</v>
      </c>
      <c r="B628">
        <v>14</v>
      </c>
      <c r="C628" s="31" t="s">
        <v>3295</v>
      </c>
      <c r="D628" s="31">
        <v>32</v>
      </c>
      <c r="E628" s="31">
        <v>1</v>
      </c>
      <c r="F628" s="33">
        <v>0.15</v>
      </c>
      <c r="G628" s="31" t="s">
        <v>2382</v>
      </c>
      <c r="H628" s="24" t="s">
        <v>380</v>
      </c>
      <c r="I628" s="24">
        <v>1584</v>
      </c>
      <c r="J628" s="25" t="str">
        <f t="shared" si="234"/>
        <v>1584CCOI US Equity</v>
      </c>
      <c r="K628" s="25" t="s">
        <v>1069</v>
      </c>
      <c r="L628" s="25">
        <v>0.20458547650801856</v>
      </c>
      <c r="M628" s="25">
        <v>0.18906712629719946</v>
      </c>
      <c r="N628" s="25">
        <v>0.20458547650801856</v>
      </c>
      <c r="O628" s="25">
        <v>0.18906712629719946</v>
      </c>
      <c r="P628" s="26">
        <v>13.041236867353708</v>
      </c>
      <c r="Q628" s="27">
        <v>3.7468330539716614</v>
      </c>
      <c r="R628" s="27" t="e">
        <v>#N/A</v>
      </c>
      <c r="S628" s="25">
        <v>35.868900722525645</v>
      </c>
      <c r="T628" s="28">
        <v>37.756252459956897</v>
      </c>
      <c r="U628" s="25">
        <v>1.1870059654731715</v>
      </c>
      <c r="V628" s="28">
        <v>5.0202951716892734</v>
      </c>
      <c r="W628" s="28">
        <v>-0.54941947813127245</v>
      </c>
      <c r="X628" s="28">
        <v>5.2890573820476884E-2</v>
      </c>
      <c r="Y628" s="28">
        <v>3.9999263636592501</v>
      </c>
      <c r="Z628" s="28">
        <v>2.9754778570413087</v>
      </c>
      <c r="AA628" s="28">
        <v>612666000</v>
      </c>
      <c r="AB628" s="28">
        <v>612666000</v>
      </c>
      <c r="AC628" s="28">
        <v>24963000</v>
      </c>
      <c r="AD628" s="30">
        <v>160117000</v>
      </c>
      <c r="AE628" s="36">
        <v>0.15590474465547069</v>
      </c>
      <c r="AF628" s="66" t="e">
        <f ca="1">_xll.BDP($H628,AF$1)/1000000</f>
        <v>#NAME?</v>
      </c>
      <c r="AG628" s="66" t="e">
        <f ca="1">_xll.BDP($H628,AG$1)</f>
        <v>#NAME?</v>
      </c>
      <c r="AH628" s="67" t="e">
        <f ca="1">_xll.BDP($H628,AH$1)</f>
        <v>#NAME?</v>
      </c>
      <c r="AI628" s="67" t="e">
        <f ca="1">_xll.BDP($H628,AI$1)</f>
        <v>#NAME?</v>
      </c>
      <c r="AJ628" s="67" t="e">
        <f ca="1">_xll.BDP($H628,AJ$1)</f>
        <v>#NAME?</v>
      </c>
      <c r="AK628" s="67" t="e">
        <f ca="1">_xll.BDP($H628,AK$1)</f>
        <v>#NAME?</v>
      </c>
      <c r="AL628" s="67" t="e">
        <f ca="1">_xll.BDP($H628,AL$1)</f>
        <v>#NAME?</v>
      </c>
      <c r="AM628" s="34" t="e">
        <f ca="1">_xll.BDP($H628,AM$1)</f>
        <v>#NAME?</v>
      </c>
      <c r="AN628" s="34" t="e">
        <f ca="1">_xll.BDP($H628,AN$1)</f>
        <v>#NAME?</v>
      </c>
      <c r="AO628" s="34" t="e">
        <f ca="1">_xll.BDP($H628,AO$1)</f>
        <v>#NAME?</v>
      </c>
      <c r="AP628" s="34" t="e">
        <f ca="1">_xll.BDP($H628,AP$1)</f>
        <v>#NAME?</v>
      </c>
      <c r="AQ628" s="129">
        <v>0.13712170000000001</v>
      </c>
      <c r="AR628" s="129">
        <v>0.15725359999999999</v>
      </c>
      <c r="AS628" s="129">
        <v>0.12670580000000001</v>
      </c>
      <c r="AT628" s="63" t="s">
        <v>4116</v>
      </c>
      <c r="AU628" s="63" t="s">
        <v>3317</v>
      </c>
      <c r="AV628" t="str">
        <f t="shared" si="221"/>
        <v>05/02/2002</v>
      </c>
      <c r="AW628" s="67">
        <v>6.1746739467339324</v>
      </c>
      <c r="AX628" s="60">
        <f t="shared" si="222"/>
        <v>6.1746739467339324</v>
      </c>
      <c r="AY628" s="60">
        <f t="shared" si="223"/>
        <v>-2.275057220912791E-2</v>
      </c>
      <c r="AZ628" s="60">
        <f t="shared" si="224"/>
        <v>6.1519233745248041</v>
      </c>
      <c r="BA628" s="67">
        <v>1040.4081587344597</v>
      </c>
      <c r="BB628" s="60">
        <v>-3.8333815107394003</v>
      </c>
      <c r="BC628" s="67">
        <v>1036.5747772237203</v>
      </c>
      <c r="BD628" s="60" t="e">
        <f ca="1">_xll.BDP($H628,BD$1)</f>
        <v>#NAME?</v>
      </c>
      <c r="BE628" s="60" t="e">
        <f t="shared" ca="1" si="225"/>
        <v>#NAME?</v>
      </c>
      <c r="BF628" s="63">
        <v>14.272</v>
      </c>
      <c r="BG628" s="63">
        <v>71.290999999999997</v>
      </c>
      <c r="BH628" s="63">
        <v>100.167</v>
      </c>
      <c r="BI628" s="63">
        <v>102.164</v>
      </c>
      <c r="BJ628" s="63">
        <v>120.221</v>
      </c>
      <c r="BK628" s="63">
        <v>130.96600000000001</v>
      </c>
      <c r="BL628" s="45">
        <f t="shared" ca="1" si="226"/>
        <v>0</v>
      </c>
      <c r="BM628" s="45">
        <f t="shared" ca="1" si="227"/>
        <v>0</v>
      </c>
      <c r="BN628" s="45">
        <f t="shared" ca="1" si="228"/>
        <v>0</v>
      </c>
      <c r="BO628" s="45">
        <f t="shared" ca="1" si="229"/>
        <v>0</v>
      </c>
      <c r="BP628" s="45">
        <f t="shared" ca="1" si="230"/>
        <v>0</v>
      </c>
      <c r="BQ628" s="45">
        <f t="shared" ca="1" si="231"/>
        <v>0</v>
      </c>
      <c r="BR628" s="29">
        <f t="shared" ca="1" si="232"/>
        <v>0</v>
      </c>
      <c r="CI628" s="125">
        <f t="shared" si="220"/>
        <v>0.20458547650801856</v>
      </c>
      <c r="CJ628">
        <f t="shared" si="235"/>
        <v>0</v>
      </c>
      <c r="CK628">
        <f t="shared" si="236"/>
        <v>0</v>
      </c>
      <c r="CL628">
        <f t="shared" si="237"/>
        <v>0</v>
      </c>
      <c r="CM628">
        <f t="shared" si="238"/>
        <v>1</v>
      </c>
      <c r="CN628">
        <f t="shared" si="239"/>
        <v>0</v>
      </c>
      <c r="CO628">
        <f t="shared" si="240"/>
        <v>0</v>
      </c>
      <c r="CP628">
        <f t="shared" si="241"/>
        <v>0</v>
      </c>
      <c r="CR628" t="e">
        <f ca="1">_xll.BDP($H628,CR$1)</f>
        <v>#NAME?</v>
      </c>
      <c r="CS628" t="e">
        <f ca="1">_xll.BDP($H628,CS$1)</f>
        <v>#NAME?</v>
      </c>
      <c r="CT628" s="121" t="e">
        <f ca="1">_xll.BDP($H628,CT$1)</f>
        <v>#NAME?</v>
      </c>
      <c r="CU628" s="122" t="e">
        <f ca="1">_xll.BDP($H628,CU$1)</f>
        <v>#NAME?</v>
      </c>
      <c r="CV628" s="122" t="e">
        <f ca="1">_xll.BDP($H628,CV$1)</f>
        <v>#NAME?</v>
      </c>
      <c r="CW628" s="122" t="e">
        <f ca="1">_xll.BDP($H628,CW$1)</f>
        <v>#NAME?</v>
      </c>
      <c r="CX628" s="34"/>
      <c r="CY628" s="34"/>
      <c r="CZ628" s="34"/>
      <c r="DA628" s="34"/>
      <c r="DB628" s="129"/>
      <c r="DC628" s="129"/>
      <c r="DD628" s="129"/>
      <c r="DE628" s="63"/>
      <c r="DF628" s="63"/>
      <c r="DH628" s="67"/>
      <c r="DI628" s="60"/>
      <c r="DJ628" s="60"/>
      <c r="DK628" s="60"/>
      <c r="DL628" s="67"/>
      <c r="DM628" s="60"/>
      <c r="DN628" s="67"/>
      <c r="DO628" s="60"/>
      <c r="DP628" s="63"/>
      <c r="DQ628" s="63"/>
      <c r="DR628" s="63"/>
      <c r="DS628" s="63"/>
      <c r="DT628" s="63"/>
      <c r="DU628" s="63"/>
      <c r="DV628" s="45"/>
      <c r="DW628" s="45"/>
      <c r="DX628" s="45"/>
      <c r="DY628" s="45"/>
      <c r="DZ628" s="45"/>
      <c r="EA628" s="45"/>
      <c r="EB628" s="29"/>
      <c r="EC628" s="45"/>
      <c r="ED628" s="29"/>
    </row>
    <row r="629" spans="1:134" hidden="1" x14ac:dyDescent="0.3">
      <c r="A629" t="str">
        <f t="shared" si="233"/>
        <v>14A</v>
      </c>
      <c r="B629">
        <v>14</v>
      </c>
      <c r="C629" s="31" t="s">
        <v>3295</v>
      </c>
      <c r="D629" s="31">
        <v>32</v>
      </c>
      <c r="E629" s="31">
        <v>1</v>
      </c>
      <c r="F629" s="33" t="s">
        <v>2368</v>
      </c>
      <c r="G629" s="31" t="s">
        <v>2530</v>
      </c>
      <c r="H629" s="24" t="s">
        <v>2154</v>
      </c>
      <c r="I629" s="24">
        <v>1585</v>
      </c>
      <c r="J629" s="25" t="str">
        <f t="shared" si="234"/>
        <v>1585PUUILO FH Equity</v>
      </c>
      <c r="K629" s="25" t="s">
        <v>2155</v>
      </c>
      <c r="L629" s="25">
        <v>0.32408240346596717</v>
      </c>
      <c r="M629" s="25">
        <v>0.34719183078045224</v>
      </c>
      <c r="N629" s="25">
        <v>0.24682796277265862</v>
      </c>
      <c r="O629" s="25">
        <v>0.2790152403282532</v>
      </c>
      <c r="P629" s="26">
        <v>23.961254142238083</v>
      </c>
      <c r="Q629" s="27">
        <v>19.158087024887397</v>
      </c>
      <c r="R629" s="27">
        <v>48.783877692842253</v>
      </c>
      <c r="S629" s="25">
        <v>20.309611890472802</v>
      </c>
      <c r="T629" s="28">
        <v>20.614035087719298</v>
      </c>
      <c r="U629" s="25">
        <v>0.47775530839231556</v>
      </c>
      <c r="V629" s="28">
        <v>1.5619834710743805</v>
      </c>
      <c r="W629" s="28">
        <v>0.32900994379593601</v>
      </c>
      <c r="X629" s="28">
        <v>9.7323600973236012E-3</v>
      </c>
      <c r="Y629" s="28" t="e">
        <v>#N/A</v>
      </c>
      <c r="Z629" s="28" t="e">
        <v>#N/A</v>
      </c>
      <c r="AA629" s="28">
        <v>137100000</v>
      </c>
      <c r="AB629" s="28">
        <v>170600000</v>
      </c>
      <c r="AC629" s="28">
        <v>0</v>
      </c>
      <c r="AD629" s="30">
        <v>50400000</v>
      </c>
      <c r="AE629" s="36">
        <v>0</v>
      </c>
      <c r="AF629" s="66" t="e">
        <f ca="1">_xll.BDP($H629,AF$1)/1000000</f>
        <v>#NAME?</v>
      </c>
      <c r="AG629" s="66" t="e">
        <f ca="1">_xll.BDP($H629,AG$1)</f>
        <v>#NAME?</v>
      </c>
      <c r="AH629" s="67" t="e">
        <f ca="1">_xll.BDP($H629,AH$1)</f>
        <v>#NAME?</v>
      </c>
      <c r="AI629" s="67" t="e">
        <f ca="1">_xll.BDP($H629,AI$1)</f>
        <v>#NAME?</v>
      </c>
      <c r="AJ629" s="67" t="e">
        <f ca="1">_xll.BDP($H629,AJ$1)</f>
        <v>#NAME?</v>
      </c>
      <c r="AK629" s="67" t="e">
        <f ca="1">_xll.BDP($H629,AK$1)</f>
        <v>#NAME?</v>
      </c>
      <c r="AL629" s="67" t="e">
        <f ca="1">_xll.BDP($H629,AL$1)</f>
        <v>#NAME?</v>
      </c>
      <c r="AM629" s="34" t="e">
        <f ca="1">_xll.BDP($H629,AM$1)</f>
        <v>#NAME?</v>
      </c>
      <c r="AN629" s="34" t="e">
        <f ca="1">_xll.BDP($H629,AN$1)</f>
        <v>#NAME?</v>
      </c>
      <c r="AO629" s="34" t="e">
        <f ca="1">_xll.BDP($H629,AO$1)</f>
        <v>#NAME?</v>
      </c>
      <c r="AP629" s="34" t="e">
        <f ca="1">_xll.BDP($H629,AP$1)</f>
        <v>#NAME?</v>
      </c>
      <c r="AQ629" s="129" t="e">
        <v>#VALUE!</v>
      </c>
      <c r="AR629" s="129" t="e">
        <v>#VALUE!</v>
      </c>
      <c r="AS629" s="129" t="e">
        <v>#VALUE!</v>
      </c>
      <c r="AT629" s="63" t="s">
        <v>3669</v>
      </c>
      <c r="AU629" s="63" t="s">
        <v>3669</v>
      </c>
      <c r="AV629" t="str">
        <f t="shared" si="221"/>
        <v>24/06/2021</v>
      </c>
      <c r="AW629" s="67">
        <v>4.542418217451953</v>
      </c>
      <c r="AX629" s="60">
        <f t="shared" si="222"/>
        <v>4.542418217451953</v>
      </c>
      <c r="AY629" s="60">
        <f t="shared" si="223"/>
        <v>0</v>
      </c>
      <c r="AZ629" s="60">
        <f t="shared" si="224"/>
        <v>4.542418217451953</v>
      </c>
      <c r="BA629" s="67">
        <v>81.012265373805505</v>
      </c>
      <c r="BB629" s="60">
        <v>0</v>
      </c>
      <c r="BC629" s="67">
        <v>81.012265373805505</v>
      </c>
      <c r="BD629" s="60" t="e">
        <f ca="1">_xll.BDP($H629,BD$1)</f>
        <v>#NAME?</v>
      </c>
      <c r="BE629" s="60" t="e">
        <f t="shared" ca="1" si="225"/>
        <v>#NAME?</v>
      </c>
      <c r="BF629" s="63">
        <v>37.774999999999999</v>
      </c>
      <c r="BG629" s="63">
        <v>44.2</v>
      </c>
      <c r="BH629" s="63">
        <v>49.300000000000004</v>
      </c>
      <c r="BI629" s="63">
        <v>38.366999999999997</v>
      </c>
      <c r="BJ629" s="63">
        <v>47.800000000000004</v>
      </c>
      <c r="BK629" s="63">
        <v>51.9</v>
      </c>
      <c r="BL629" s="45">
        <f t="shared" ca="1" si="226"/>
        <v>0</v>
      </c>
      <c r="BM629" s="45">
        <f t="shared" ca="1" si="227"/>
        <v>0</v>
      </c>
      <c r="BN629" s="45">
        <f t="shared" ca="1" si="228"/>
        <v>0</v>
      </c>
      <c r="BO629" s="45">
        <f t="shared" ca="1" si="229"/>
        <v>0</v>
      </c>
      <c r="BP629" s="45">
        <f t="shared" ca="1" si="230"/>
        <v>0</v>
      </c>
      <c r="BQ629" s="45">
        <f t="shared" ca="1" si="231"/>
        <v>0</v>
      </c>
      <c r="BR629" s="29">
        <f t="shared" ca="1" si="232"/>
        <v>0</v>
      </c>
      <c r="CI629" s="125">
        <f t="shared" si="220"/>
        <v>0.32408240346596717</v>
      </c>
      <c r="CJ629">
        <f t="shared" si="235"/>
        <v>0</v>
      </c>
      <c r="CK629">
        <f t="shared" si="236"/>
        <v>0</v>
      </c>
      <c r="CL629">
        <f t="shared" si="237"/>
        <v>0</v>
      </c>
      <c r="CM629">
        <f t="shared" si="238"/>
        <v>0</v>
      </c>
      <c r="CN629">
        <f t="shared" si="239"/>
        <v>1</v>
      </c>
      <c r="CO629">
        <f t="shared" si="240"/>
        <v>0</v>
      </c>
      <c r="CP629">
        <f t="shared" si="241"/>
        <v>0</v>
      </c>
      <c r="CR629" t="e">
        <f ca="1">_xll.BDP($H629,CR$1)</f>
        <v>#NAME?</v>
      </c>
      <c r="CS629" t="e">
        <f ca="1">_xll.BDP($H629,CS$1)</f>
        <v>#NAME?</v>
      </c>
      <c r="CT629" s="121" t="e">
        <f ca="1">_xll.BDP($H629,CT$1)</f>
        <v>#NAME?</v>
      </c>
      <c r="CU629" s="122" t="e">
        <f ca="1">_xll.BDP($H629,CU$1)</f>
        <v>#NAME?</v>
      </c>
      <c r="CV629" s="122" t="e">
        <f ca="1">_xll.BDP($H629,CV$1)</f>
        <v>#NAME?</v>
      </c>
      <c r="CW629" s="122" t="e">
        <f ca="1">_xll.BDP($H629,CW$1)</f>
        <v>#NAME?</v>
      </c>
      <c r="CX629" s="34"/>
      <c r="CY629" s="34"/>
      <c r="CZ629" s="34"/>
      <c r="DA629" s="34"/>
      <c r="DB629" s="129"/>
      <c r="DC629" s="129"/>
      <c r="DD629" s="129"/>
      <c r="DE629" s="63"/>
      <c r="DF629" s="63"/>
      <c r="DH629" s="67"/>
      <c r="DI629" s="60"/>
      <c r="DJ629" s="60"/>
      <c r="DK629" s="60"/>
      <c r="DL629" s="67"/>
      <c r="DM629" s="60"/>
      <c r="DN629" s="67"/>
      <c r="DO629" s="60"/>
      <c r="DP629" s="63"/>
      <c r="DQ629" s="63"/>
      <c r="DR629" s="63"/>
      <c r="DS629" s="63"/>
      <c r="DT629" s="63"/>
      <c r="DU629" s="63"/>
      <c r="DV629" s="45"/>
      <c r="DW629" s="45"/>
      <c r="DX629" s="45"/>
      <c r="DY629" s="45"/>
      <c r="DZ629" s="45"/>
      <c r="EA629" s="45"/>
      <c r="EB629" s="29"/>
      <c r="EC629" s="45"/>
      <c r="ED629" s="29"/>
    </row>
    <row r="630" spans="1:134" hidden="1" x14ac:dyDescent="0.3">
      <c r="A630" t="str">
        <f t="shared" si="233"/>
        <v>14A</v>
      </c>
      <c r="B630">
        <v>14</v>
      </c>
      <c r="C630" s="31" t="s">
        <v>3295</v>
      </c>
      <c r="D630" s="31">
        <v>33</v>
      </c>
      <c r="E630" s="31">
        <v>2</v>
      </c>
      <c r="F630" s="33">
        <v>0.13</v>
      </c>
      <c r="G630" s="31" t="s">
        <v>2794</v>
      </c>
      <c r="H630" s="24" t="s">
        <v>427</v>
      </c>
      <c r="I630" s="24">
        <v>1586</v>
      </c>
      <c r="J630" s="25" t="str">
        <f t="shared" si="234"/>
        <v>1586GDDY US Equity</v>
      </c>
      <c r="K630" s="25" t="s">
        <v>1124</v>
      </c>
      <c r="L630" s="25">
        <v>-0.68135741900217717</v>
      </c>
      <c r="M630" s="25">
        <v>-1.0561201274078569</v>
      </c>
      <c r="N630" s="25">
        <v>0.17182543974315334</v>
      </c>
      <c r="O630" s="25">
        <v>0.24197247706422018</v>
      </c>
      <c r="P630" s="26">
        <v>12.797685288226129</v>
      </c>
      <c r="Q630" s="27">
        <v>12.103049187625196</v>
      </c>
      <c r="R630" s="27" t="e">
        <v>#N/A</v>
      </c>
      <c r="S630" s="25">
        <v>20.520088969843318</v>
      </c>
      <c r="T630" s="28">
        <v>22.660279128883239</v>
      </c>
      <c r="U630" s="25">
        <v>0.86760555430119668</v>
      </c>
      <c r="V630" s="28">
        <v>4.4701177839174058</v>
      </c>
      <c r="W630" s="28">
        <v>-5.0124783215600016E-2</v>
      </c>
      <c r="X630" s="28">
        <v>3.9959662170679443E-2</v>
      </c>
      <c r="Y630" s="28">
        <v>11.723542654832332</v>
      </c>
      <c r="Z630" s="28">
        <v>21.546274489612593</v>
      </c>
      <c r="AA630" s="28">
        <v>-659300000</v>
      </c>
      <c r="AB630" s="28">
        <v>2877600000</v>
      </c>
      <c r="AC630" s="28">
        <v>277100000</v>
      </c>
      <c r="AD630" s="30">
        <v>999100000</v>
      </c>
      <c r="AE630" s="36">
        <v>0.27734961465318786</v>
      </c>
      <c r="AF630" s="66" t="e">
        <f ca="1">_xll.BDP($H630,AF$1)/1000000</f>
        <v>#NAME?</v>
      </c>
      <c r="AG630" s="66" t="e">
        <f ca="1">_xll.BDP($H630,AG$1)</f>
        <v>#NAME?</v>
      </c>
      <c r="AH630" s="67" t="e">
        <f ca="1">_xll.BDP($H630,AH$1)</f>
        <v>#NAME?</v>
      </c>
      <c r="AI630" s="67" t="e">
        <f ca="1">_xll.BDP($H630,AI$1)</f>
        <v>#NAME?</v>
      </c>
      <c r="AJ630" s="67" t="e">
        <f ca="1">_xll.BDP($H630,AJ$1)</f>
        <v>#NAME?</v>
      </c>
      <c r="AK630" s="67" t="e">
        <f ca="1">_xll.BDP($H630,AK$1)</f>
        <v>#NAME?</v>
      </c>
      <c r="AL630" s="67" t="e">
        <f ca="1">_xll.BDP($H630,AL$1)</f>
        <v>#NAME?</v>
      </c>
      <c r="AM630" s="34" t="e">
        <f ca="1">_xll.BDP($H630,AM$1)</f>
        <v>#NAME?</v>
      </c>
      <c r="AN630" s="34" t="e">
        <f ca="1">_xll.BDP($H630,AN$1)</f>
        <v>#NAME?</v>
      </c>
      <c r="AO630" s="34" t="e">
        <f ca="1">_xll.BDP($H630,AO$1)</f>
        <v>#NAME?</v>
      </c>
      <c r="AP630" s="34" t="e">
        <f ca="1">_xll.BDP($H630,AP$1)</f>
        <v>#NAME?</v>
      </c>
      <c r="AQ630" s="129" t="e">
        <v>#VALUE!</v>
      </c>
      <c r="AR630" s="129" t="e">
        <v>#VALUE!</v>
      </c>
      <c r="AS630" s="129">
        <v>7.5811290000000003E-2</v>
      </c>
      <c r="AT630" s="63" t="s">
        <v>3694</v>
      </c>
      <c r="AU630" s="63" t="s">
        <v>3694</v>
      </c>
      <c r="AV630" t="str">
        <f t="shared" si="221"/>
        <v>01/04/2015</v>
      </c>
      <c r="AW630" s="67" t="s">
        <v>3317</v>
      </c>
      <c r="AX630" s="60">
        <f t="shared" si="222"/>
        <v>0</v>
      </c>
      <c r="AY630" s="60">
        <f t="shared" ca="1" si="223"/>
        <v>0</v>
      </c>
      <c r="AZ630" s="60">
        <f t="shared" ca="1" si="224"/>
        <v>0</v>
      </c>
      <c r="BA630" s="67">
        <v>0</v>
      </c>
      <c r="BB630" s="60">
        <v>1045.2918054898487</v>
      </c>
      <c r="BC630" s="67">
        <v>812.77952683492833</v>
      </c>
      <c r="BD630" s="60" t="e">
        <f ca="1">_xll.BDP($H630,BD$1)</f>
        <v>#NAME?</v>
      </c>
      <c r="BE630" s="60" t="e">
        <f t="shared" ca="1" si="225"/>
        <v>#NAME?</v>
      </c>
      <c r="BF630" s="63">
        <v>381.5</v>
      </c>
      <c r="BG630" s="63">
        <v>526</v>
      </c>
      <c r="BH630" s="63">
        <v>661</v>
      </c>
      <c r="BI630" s="63">
        <v>1013.552</v>
      </c>
      <c r="BJ630" s="63">
        <v>1148.789</v>
      </c>
      <c r="BK630" s="63">
        <v>1326.046</v>
      </c>
      <c r="BL630" s="45">
        <f t="shared" ca="1" si="226"/>
        <v>0</v>
      </c>
      <c r="BM630" s="45">
        <f t="shared" ca="1" si="227"/>
        <v>0</v>
      </c>
      <c r="BN630" s="45">
        <f t="shared" ca="1" si="228"/>
        <v>0</v>
      </c>
      <c r="BO630" s="45">
        <f t="shared" ca="1" si="229"/>
        <v>0</v>
      </c>
      <c r="BP630" s="45">
        <f t="shared" ca="1" si="230"/>
        <v>0</v>
      </c>
      <c r="BQ630" s="45">
        <f t="shared" ca="1" si="231"/>
        <v>0</v>
      </c>
      <c r="BR630" s="29">
        <f t="shared" ca="1" si="232"/>
        <v>0</v>
      </c>
      <c r="CI630" s="125">
        <f t="shared" si="220"/>
        <v>-0.68135741900217717</v>
      </c>
      <c r="CJ630">
        <f t="shared" si="235"/>
        <v>0</v>
      </c>
      <c r="CK630">
        <f t="shared" si="236"/>
        <v>0</v>
      </c>
      <c r="CL630">
        <f t="shared" si="237"/>
        <v>0</v>
      </c>
      <c r="CM630">
        <f t="shared" si="238"/>
        <v>0</v>
      </c>
      <c r="CN630">
        <f t="shared" si="239"/>
        <v>0</v>
      </c>
      <c r="CO630">
        <f t="shared" si="240"/>
        <v>0</v>
      </c>
      <c r="CP630">
        <f t="shared" si="241"/>
        <v>1</v>
      </c>
      <c r="CR630" t="e">
        <f ca="1">_xll.BDP($H630,CR$1)</f>
        <v>#NAME?</v>
      </c>
      <c r="CS630" t="e">
        <f ca="1">_xll.BDP($H630,CS$1)</f>
        <v>#NAME?</v>
      </c>
      <c r="CT630" s="121" t="e">
        <f ca="1">_xll.BDP($H630,CT$1)</f>
        <v>#NAME?</v>
      </c>
      <c r="CU630" s="122" t="e">
        <f ca="1">_xll.BDP($H630,CU$1)</f>
        <v>#NAME?</v>
      </c>
      <c r="CV630" s="122" t="e">
        <f ca="1">_xll.BDP($H630,CV$1)</f>
        <v>#NAME?</v>
      </c>
      <c r="CW630" s="122" t="e">
        <f ca="1">_xll.BDP($H630,CW$1)</f>
        <v>#NAME?</v>
      </c>
      <c r="CX630" s="34"/>
      <c r="CY630" s="34"/>
      <c r="CZ630" s="34"/>
      <c r="DA630" s="34"/>
      <c r="DB630" s="129"/>
      <c r="DC630" s="129"/>
      <c r="DD630" s="129"/>
      <c r="DE630" s="63"/>
      <c r="DF630" s="63"/>
      <c r="DH630" s="67"/>
      <c r="DI630" s="60"/>
      <c r="DJ630" s="60"/>
      <c r="DK630" s="60"/>
      <c r="DL630" s="67"/>
      <c r="DM630" s="60"/>
      <c r="DN630" s="67"/>
      <c r="DO630" s="60"/>
      <c r="DP630" s="63"/>
      <c r="DQ630" s="63"/>
      <c r="DR630" s="63"/>
      <c r="DS630" s="63"/>
      <c r="DT630" s="63"/>
      <c r="DU630" s="63"/>
      <c r="DV630" s="45"/>
      <c r="DW630" s="45"/>
      <c r="DX630" s="45"/>
      <c r="DY630" s="45"/>
      <c r="DZ630" s="45"/>
      <c r="EA630" s="45"/>
      <c r="EB630" s="29"/>
      <c r="EC630" s="45"/>
      <c r="ED630" s="29"/>
    </row>
    <row r="631" spans="1:134" hidden="1" x14ac:dyDescent="0.3">
      <c r="A631" t="str">
        <f t="shared" si="233"/>
        <v>14A</v>
      </c>
      <c r="B631">
        <v>14</v>
      </c>
      <c r="C631" s="31" t="s">
        <v>3295</v>
      </c>
      <c r="D631" s="31">
        <v>33</v>
      </c>
      <c r="E631" s="31">
        <v>4</v>
      </c>
      <c r="F631" s="33">
        <v>0.13</v>
      </c>
      <c r="G631" s="31" t="s">
        <v>2509</v>
      </c>
      <c r="H631" s="24" t="s">
        <v>2111</v>
      </c>
      <c r="I631" s="24">
        <v>1587</v>
      </c>
      <c r="J631" s="25" t="str">
        <f t="shared" si="234"/>
        <v>1587EPR NO Equity</v>
      </c>
      <c r="K631" s="25" t="s">
        <v>2112</v>
      </c>
      <c r="L631" s="25">
        <v>0.33263529808666742</v>
      </c>
      <c r="M631" s="25">
        <v>0.33855662911027212</v>
      </c>
      <c r="N631" s="25">
        <v>0.20461797346638783</v>
      </c>
      <c r="O631" s="25">
        <v>0.22346847507274506</v>
      </c>
      <c r="P631" s="26">
        <v>19.714253506739144</v>
      </c>
      <c r="Q631" s="27">
        <v>15.376885849715533</v>
      </c>
      <c r="R631" s="27">
        <v>35.088508752848604</v>
      </c>
      <c r="S631" s="25">
        <v>19.556930879995697</v>
      </c>
      <c r="T631" s="28">
        <v>22.753374477554097</v>
      </c>
      <c r="U631" s="25">
        <v>0.65704692343290494</v>
      </c>
      <c r="V631" s="28">
        <v>2.0967863023239524</v>
      </c>
      <c r="W631" s="28">
        <v>0.34824265583376746</v>
      </c>
      <c r="X631" s="28" t="e">
        <v>#N/A</v>
      </c>
      <c r="Y631" s="28">
        <v>11.110154321240854</v>
      </c>
      <c r="Z631" s="28">
        <v>19.035197415342829</v>
      </c>
      <c r="AA631" s="28">
        <v>4254402000</v>
      </c>
      <c r="AB631" s="28">
        <v>6445455000</v>
      </c>
      <c r="AC631" s="28" t="e">
        <v>#N/A</v>
      </c>
      <c r="AD631" s="30">
        <v>1463658000</v>
      </c>
      <c r="AE631" s="36">
        <v>0</v>
      </c>
      <c r="AF631" s="66" t="e">
        <f ca="1">_xll.BDP($H631,AF$1)/1000000</f>
        <v>#NAME?</v>
      </c>
      <c r="AG631" s="66" t="e">
        <f ca="1">_xll.BDP($H631,AG$1)</f>
        <v>#NAME?</v>
      </c>
      <c r="AH631" s="67" t="e">
        <f ca="1">_xll.BDP($H631,AH$1)</f>
        <v>#NAME?</v>
      </c>
      <c r="AI631" s="67" t="e">
        <f ca="1">_xll.BDP($H631,AI$1)</f>
        <v>#NAME?</v>
      </c>
      <c r="AJ631" s="67" t="e">
        <f ca="1">_xll.BDP($H631,AJ$1)</f>
        <v>#NAME?</v>
      </c>
      <c r="AK631" s="67" t="e">
        <f ca="1">_xll.BDP($H631,AK$1)</f>
        <v>#NAME?</v>
      </c>
      <c r="AL631" s="67" t="e">
        <f ca="1">_xll.BDP($H631,AL$1)</f>
        <v>#NAME?</v>
      </c>
      <c r="AM631" s="34" t="e">
        <f ca="1">_xll.BDP($H631,AM$1)</f>
        <v>#NAME?</v>
      </c>
      <c r="AN631" s="34" t="e">
        <f ca="1">_xll.BDP($H631,AN$1)</f>
        <v>#NAME?</v>
      </c>
      <c r="AO631" s="34" t="e">
        <f ca="1">_xll.BDP($H631,AO$1)</f>
        <v>#NAME?</v>
      </c>
      <c r="AP631" s="34" t="e">
        <f ca="1">_xll.BDP($H631,AP$1)</f>
        <v>#NAME?</v>
      </c>
      <c r="AQ631" s="129" t="e">
        <v>#VALUE!</v>
      </c>
      <c r="AR631" s="129" t="e">
        <v>#VALUE!</v>
      </c>
      <c r="AS631" s="129">
        <v>0.22570609999999999</v>
      </c>
      <c r="AT631" s="63" t="s">
        <v>3695</v>
      </c>
      <c r="AU631" s="63" t="s">
        <v>3695</v>
      </c>
      <c r="AV631" t="str">
        <f t="shared" si="221"/>
        <v>19/06/2015</v>
      </c>
      <c r="AW631" s="67">
        <v>4.4788273615635177</v>
      </c>
      <c r="AX631" s="60">
        <f t="shared" si="222"/>
        <v>4.4788273615635177</v>
      </c>
      <c r="AY631" s="60">
        <f t="shared" si="223"/>
        <v>-2.1504303557175822E-2</v>
      </c>
      <c r="AZ631" s="60">
        <f t="shared" si="224"/>
        <v>4.4573230580063417</v>
      </c>
      <c r="BA631" s="67">
        <v>59.217486021633988</v>
      </c>
      <c r="BB631" s="60">
        <v>-0.28432236666016308</v>
      </c>
      <c r="BC631" s="67">
        <v>58.933163654973825</v>
      </c>
      <c r="BD631" s="60" t="e">
        <f ca="1">_xll.BDP($H631,BD$1)</f>
        <v>#NAME?</v>
      </c>
      <c r="BE631" s="60" t="e">
        <f t="shared" ca="1" si="225"/>
        <v>#NAME?</v>
      </c>
      <c r="BF631" s="63">
        <v>880.25</v>
      </c>
      <c r="BG631" s="63">
        <v>922.125</v>
      </c>
      <c r="BH631" s="63">
        <v>992.625</v>
      </c>
      <c r="BI631" s="63">
        <v>1020.1170000000001</v>
      </c>
      <c r="BJ631" s="63">
        <v>1272.1000000000001</v>
      </c>
      <c r="BK631" s="63">
        <v>1335.3500000000001</v>
      </c>
      <c r="BL631" s="45">
        <f t="shared" ca="1" si="226"/>
        <v>0</v>
      </c>
      <c r="BM631" s="45">
        <f t="shared" ca="1" si="227"/>
        <v>0</v>
      </c>
      <c r="BN631" s="45">
        <f t="shared" ca="1" si="228"/>
        <v>0</v>
      </c>
      <c r="BO631" s="45">
        <f t="shared" ca="1" si="229"/>
        <v>0</v>
      </c>
      <c r="BP631" s="45">
        <f t="shared" ca="1" si="230"/>
        <v>0</v>
      </c>
      <c r="BQ631" s="45">
        <f t="shared" ca="1" si="231"/>
        <v>0</v>
      </c>
      <c r="BR631" s="29">
        <f t="shared" ca="1" si="232"/>
        <v>0</v>
      </c>
      <c r="CI631" s="125">
        <f t="shared" si="220"/>
        <v>0.33263529808666742</v>
      </c>
      <c r="CJ631">
        <f t="shared" si="235"/>
        <v>0</v>
      </c>
      <c r="CK631">
        <f t="shared" si="236"/>
        <v>0</v>
      </c>
      <c r="CL631">
        <f t="shared" si="237"/>
        <v>0</v>
      </c>
      <c r="CM631">
        <f t="shared" si="238"/>
        <v>0</v>
      </c>
      <c r="CN631">
        <f t="shared" si="239"/>
        <v>1</v>
      </c>
      <c r="CO631">
        <f t="shared" si="240"/>
        <v>0</v>
      </c>
      <c r="CP631">
        <f t="shared" si="241"/>
        <v>0</v>
      </c>
      <c r="CR631" t="e">
        <f ca="1">_xll.BDP($H631,CR$1)</f>
        <v>#NAME?</v>
      </c>
      <c r="CS631" t="e">
        <f ca="1">_xll.BDP($H631,CS$1)</f>
        <v>#NAME?</v>
      </c>
      <c r="CT631" s="121" t="e">
        <f ca="1">_xll.BDP($H631,CT$1)</f>
        <v>#NAME?</v>
      </c>
      <c r="CU631" s="122" t="e">
        <f ca="1">_xll.BDP($H631,CU$1)</f>
        <v>#NAME?</v>
      </c>
      <c r="CV631" s="122" t="e">
        <f ca="1">_xll.BDP($H631,CV$1)</f>
        <v>#NAME?</v>
      </c>
      <c r="CW631" s="122" t="e">
        <f ca="1">_xll.BDP($H631,CW$1)</f>
        <v>#NAME?</v>
      </c>
      <c r="CX631" s="34"/>
      <c r="CY631" s="34"/>
      <c r="CZ631" s="34"/>
      <c r="DA631" s="34"/>
      <c r="DB631" s="129"/>
      <c r="DC631" s="129"/>
      <c r="DD631" s="129"/>
      <c r="DE631" s="63"/>
      <c r="DF631" s="63"/>
      <c r="DH631" s="67"/>
      <c r="DI631" s="60"/>
      <c r="DJ631" s="60"/>
      <c r="DK631" s="60"/>
      <c r="DL631" s="67"/>
      <c r="DM631" s="60"/>
      <c r="DN631" s="67"/>
      <c r="DO631" s="60"/>
      <c r="DP631" s="63"/>
      <c r="DQ631" s="63"/>
      <c r="DR631" s="63"/>
      <c r="DS631" s="63"/>
      <c r="DT631" s="63"/>
      <c r="DU631" s="63"/>
      <c r="DV631" s="45"/>
      <c r="DW631" s="45"/>
      <c r="DX631" s="45"/>
      <c r="DY631" s="45"/>
      <c r="DZ631" s="45"/>
      <c r="EA631" s="45"/>
      <c r="EB631" s="29"/>
      <c r="EC631" s="45"/>
      <c r="ED631" s="29"/>
    </row>
    <row r="632" spans="1:134" hidden="1" x14ac:dyDescent="0.3">
      <c r="A632" t="str">
        <f t="shared" si="233"/>
        <v>10B</v>
      </c>
      <c r="B632">
        <v>10</v>
      </c>
      <c r="C632" s="31" t="s">
        <v>3296</v>
      </c>
      <c r="D632" s="31">
        <v>33</v>
      </c>
      <c r="E632" s="31">
        <v>2</v>
      </c>
      <c r="F632" s="33">
        <v>0.12</v>
      </c>
      <c r="G632" s="31" t="s">
        <v>4942</v>
      </c>
      <c r="H632" s="24" t="s">
        <v>1274</v>
      </c>
      <c r="I632" s="24">
        <v>1588</v>
      </c>
      <c r="J632" s="25" t="str">
        <f t="shared" si="234"/>
        <v>1588FPH NZ Equity</v>
      </c>
      <c r="K632" s="25" t="s">
        <v>1275</v>
      </c>
      <c r="L632" s="25">
        <v>0.3759216696393618</v>
      </c>
      <c r="M632" s="25">
        <v>0.18681813069396019</v>
      </c>
      <c r="N632" s="25">
        <v>0.3759216696393618</v>
      </c>
      <c r="O632" s="25">
        <v>0.18681813069396019</v>
      </c>
      <c r="P632" s="26">
        <v>18.691799127866084</v>
      </c>
      <c r="Q632" s="27">
        <v>14.263894273490491</v>
      </c>
      <c r="R632" s="27">
        <v>14.581573504995484</v>
      </c>
      <c r="S632" s="25">
        <v>34.792053376174536</v>
      </c>
      <c r="T632" s="28">
        <v>27.272152299032321</v>
      </c>
      <c r="U632" s="25">
        <v>1.1249716488999778E-2</v>
      </c>
      <c r="V632" s="28">
        <v>5.7513914656771824E-2</v>
      </c>
      <c r="W632" s="28">
        <v>0.7953731004762985</v>
      </c>
      <c r="X632" s="28">
        <v>4.5953360768175584E-2</v>
      </c>
      <c r="Y632" s="28">
        <v>12.502386226729218</v>
      </c>
      <c r="Z632" s="28">
        <v>5.4364811125223733</v>
      </c>
      <c r="AA632" s="28">
        <v>1778200000</v>
      </c>
      <c r="AB632" s="28">
        <v>1778200000</v>
      </c>
      <c r="AC632" s="28">
        <v>9000000</v>
      </c>
      <c r="AD632" s="30">
        <v>238200000</v>
      </c>
      <c r="AE632" s="36">
        <v>3.7783375314861464E-2</v>
      </c>
      <c r="AF632" s="66" t="e">
        <f ca="1">_xll.BDP($H632,AF$1)/1000000</f>
        <v>#NAME?</v>
      </c>
      <c r="AG632" s="66" t="e">
        <f ca="1">_xll.BDP($H632,AG$1)</f>
        <v>#NAME?</v>
      </c>
      <c r="AH632" s="67" t="e">
        <f ca="1">_xll.BDP($H632,AH$1)</f>
        <v>#NAME?</v>
      </c>
      <c r="AI632" s="67" t="e">
        <f ca="1">_xll.BDP($H632,AI$1)</f>
        <v>#NAME?</v>
      </c>
      <c r="AJ632" s="67" t="e">
        <f ca="1">_xll.BDP($H632,AJ$1)</f>
        <v>#NAME?</v>
      </c>
      <c r="AK632" s="67" t="e">
        <f ca="1">_xll.BDP($H632,AK$1)</f>
        <v>#NAME?</v>
      </c>
      <c r="AL632" s="67" t="e">
        <f ca="1">_xll.BDP($H632,AL$1)</f>
        <v>#NAME?</v>
      </c>
      <c r="AM632" s="34" t="e">
        <f ca="1">_xll.BDP($H632,AM$1)</f>
        <v>#NAME?</v>
      </c>
      <c r="AN632" s="34" t="e">
        <f ca="1">_xll.BDP($H632,AN$1)</f>
        <v>#NAME?</v>
      </c>
      <c r="AO632" s="34" t="e">
        <f ca="1">_xll.BDP($H632,AO$1)</f>
        <v>#NAME?</v>
      </c>
      <c r="AP632" s="34" t="e">
        <f ca="1">_xll.BDP($H632,AP$1)</f>
        <v>#NAME?</v>
      </c>
      <c r="AQ632" s="129">
        <v>0.1815561</v>
      </c>
      <c r="AR632" s="129">
        <v>0.27679200000000004</v>
      </c>
      <c r="AS632" s="129">
        <v>0.1248949</v>
      </c>
      <c r="AT632" s="63" t="s">
        <v>4117</v>
      </c>
      <c r="AU632" s="63" t="s">
        <v>3317</v>
      </c>
      <c r="AV632" t="str">
        <f t="shared" si="221"/>
        <v>01/11/1979</v>
      </c>
      <c r="AW632" s="67">
        <v>2.295918367346939</v>
      </c>
      <c r="AX632" s="60">
        <f t="shared" si="222"/>
        <v>2.295918367346939</v>
      </c>
      <c r="AY632" s="60">
        <f t="shared" si="223"/>
        <v>-2.9384620742494896E-2</v>
      </c>
      <c r="AZ632" s="60">
        <f t="shared" si="224"/>
        <v>2.266533746604444</v>
      </c>
      <c r="BA632" s="67">
        <v>93.647622852576902</v>
      </c>
      <c r="BB632" s="60">
        <v>-1.198561725928883</v>
      </c>
      <c r="BC632" s="67">
        <v>92.449061126648019</v>
      </c>
      <c r="BD632" s="60" t="e">
        <f ca="1">_xll.BDP($H632,BD$1)</f>
        <v>#NAME?</v>
      </c>
      <c r="BE632" s="60" t="e">
        <f t="shared" ca="1" si="225"/>
        <v>#NAME?</v>
      </c>
      <c r="BF632" s="63">
        <v>266.35300000000001</v>
      </c>
      <c r="BG632" s="63">
        <v>335.471</v>
      </c>
      <c r="BH632" s="63">
        <v>402</v>
      </c>
      <c r="BI632" s="63">
        <v>-8.4109999999999996</v>
      </c>
      <c r="BJ632" s="63">
        <v>225.97900000000001</v>
      </c>
      <c r="BK632" s="63">
        <v>278.07800000000003</v>
      </c>
      <c r="BL632" s="45">
        <f t="shared" ca="1" si="226"/>
        <v>0</v>
      </c>
      <c r="BM632" s="45">
        <f t="shared" ca="1" si="227"/>
        <v>0</v>
      </c>
      <c r="BN632" s="45">
        <f t="shared" ca="1" si="228"/>
        <v>0</v>
      </c>
      <c r="BO632" s="45">
        <f t="shared" ca="1" si="229"/>
        <v>0</v>
      </c>
      <c r="BP632" s="45">
        <f t="shared" ca="1" si="230"/>
        <v>0</v>
      </c>
      <c r="BQ632" s="45">
        <f t="shared" ca="1" si="231"/>
        <v>0</v>
      </c>
      <c r="BR632" s="29">
        <f t="shared" ca="1" si="232"/>
        <v>0</v>
      </c>
      <c r="CI632" s="125">
        <f t="shared" si="220"/>
        <v>0.3759216696393618</v>
      </c>
      <c r="CJ632">
        <f t="shared" si="235"/>
        <v>0</v>
      </c>
      <c r="CK632">
        <f t="shared" si="236"/>
        <v>0</v>
      </c>
      <c r="CL632">
        <f t="shared" si="237"/>
        <v>0</v>
      </c>
      <c r="CM632">
        <f t="shared" si="238"/>
        <v>0</v>
      </c>
      <c r="CN632">
        <f t="shared" si="239"/>
        <v>1</v>
      </c>
      <c r="CO632">
        <f t="shared" si="240"/>
        <v>0</v>
      </c>
      <c r="CP632">
        <f t="shared" si="241"/>
        <v>0</v>
      </c>
      <c r="CR632" t="e">
        <f ca="1">_xll.BDP($H632,CR$1)</f>
        <v>#NAME?</v>
      </c>
      <c r="CS632" t="e">
        <f ca="1">_xll.BDP($H632,CS$1)</f>
        <v>#NAME?</v>
      </c>
      <c r="CT632" s="121" t="e">
        <f ca="1">_xll.BDP($H632,CT$1)</f>
        <v>#NAME?</v>
      </c>
      <c r="CU632" s="122" t="e">
        <f ca="1">_xll.BDP($H632,CU$1)</f>
        <v>#NAME?</v>
      </c>
      <c r="CV632" s="122" t="e">
        <f ca="1">_xll.BDP($H632,CV$1)</f>
        <v>#NAME?</v>
      </c>
      <c r="CW632" s="122" t="e">
        <f ca="1">_xll.BDP($H632,CW$1)</f>
        <v>#NAME?</v>
      </c>
      <c r="CX632" s="34"/>
      <c r="CY632" s="34"/>
      <c r="CZ632" s="34"/>
      <c r="DA632" s="34"/>
      <c r="DB632" s="129"/>
      <c r="DC632" s="129"/>
      <c r="DD632" s="129"/>
      <c r="DE632" s="63"/>
      <c r="DF632" s="63"/>
      <c r="DH632" s="67"/>
      <c r="DI632" s="60"/>
      <c r="DJ632" s="60"/>
      <c r="DK632" s="60"/>
      <c r="DL632" s="67"/>
      <c r="DM632" s="60"/>
      <c r="DN632" s="67"/>
      <c r="DO632" s="60"/>
      <c r="DP632" s="63"/>
      <c r="DQ632" s="63"/>
      <c r="DR632" s="63"/>
      <c r="DS632" s="63"/>
      <c r="DT632" s="63"/>
      <c r="DU632" s="63"/>
      <c r="DV632" s="45"/>
      <c r="DW632" s="45"/>
      <c r="DX632" s="45"/>
      <c r="DY632" s="45"/>
      <c r="DZ632" s="45"/>
      <c r="EA632" s="45"/>
      <c r="EB632" s="29"/>
      <c r="EC632" s="45"/>
      <c r="ED632" s="29"/>
    </row>
    <row r="633" spans="1:134" hidden="1" x14ac:dyDescent="0.3">
      <c r="A633" t="str">
        <f t="shared" si="233"/>
        <v>14A</v>
      </c>
      <c r="B633">
        <v>14</v>
      </c>
      <c r="C633" s="31" t="s">
        <v>3295</v>
      </c>
      <c r="D633" s="31">
        <v>47</v>
      </c>
      <c r="E633" s="31">
        <v>5</v>
      </c>
      <c r="F633" s="33" t="s">
        <v>2368</v>
      </c>
      <c r="G633" s="31" t="s">
        <v>3176</v>
      </c>
      <c r="H633" s="24" t="s">
        <v>386</v>
      </c>
      <c r="I633" s="24">
        <v>1589</v>
      </c>
      <c r="J633" s="25" t="str">
        <f t="shared" si="234"/>
        <v>1589VRRM US Equity</v>
      </c>
      <c r="K633" s="25" t="s">
        <v>1076</v>
      </c>
      <c r="L633" s="25">
        <v>0.19085745930778333</v>
      </c>
      <c r="M633" s="25">
        <v>0.31380692368503299</v>
      </c>
      <c r="N633" s="25">
        <v>8.3166955001868423E-2</v>
      </c>
      <c r="O633" s="25">
        <v>0.12392025613288708</v>
      </c>
      <c r="P633" s="26">
        <v>12.212198302584603</v>
      </c>
      <c r="Q633" s="27">
        <v>8.6622575727310558</v>
      </c>
      <c r="R633" s="27">
        <v>33.927899509283073</v>
      </c>
      <c r="S633" s="25">
        <v>45.78319607844761</v>
      </c>
      <c r="T633" s="28">
        <v>42.903702545044617</v>
      </c>
      <c r="U633" s="25">
        <v>1.284144733239637</v>
      </c>
      <c r="V633" s="28">
        <v>3.5609202892590734</v>
      </c>
      <c r="W633" s="28">
        <v>0.13858743777365126</v>
      </c>
      <c r="X633" s="28">
        <v>6.5364750096223501E-2</v>
      </c>
      <c r="Y633" s="28">
        <v>41.217256422157973</v>
      </c>
      <c r="Z633" s="28" t="e">
        <v>#N/A</v>
      </c>
      <c r="AA633" s="28">
        <v>543930000</v>
      </c>
      <c r="AB633" s="28">
        <v>1377410000</v>
      </c>
      <c r="AC633" s="28">
        <v>15595000</v>
      </c>
      <c r="AD633" s="30">
        <v>232307000</v>
      </c>
      <c r="AE633" s="36">
        <v>6.7130994761242666E-2</v>
      </c>
      <c r="AF633" s="66" t="e">
        <f ca="1">_xll.BDP($H633,AF$1)/1000000</f>
        <v>#NAME?</v>
      </c>
      <c r="AG633" s="66" t="e">
        <f ca="1">_xll.BDP($H633,AG$1)</f>
        <v>#NAME?</v>
      </c>
      <c r="AH633" s="67" t="e">
        <f ca="1">_xll.BDP($H633,AH$1)</f>
        <v>#NAME?</v>
      </c>
      <c r="AI633" s="67" t="e">
        <f ca="1">_xll.BDP($H633,AI$1)</f>
        <v>#NAME?</v>
      </c>
      <c r="AJ633" s="67" t="e">
        <f ca="1">_xll.BDP($H633,AJ$1)</f>
        <v>#NAME?</v>
      </c>
      <c r="AK633" s="67" t="e">
        <f ca="1">_xll.BDP($H633,AK$1)</f>
        <v>#NAME?</v>
      </c>
      <c r="AL633" s="67" t="e">
        <f ca="1">_xll.BDP($H633,AL$1)</f>
        <v>#NAME?</v>
      </c>
      <c r="AM633" s="34" t="e">
        <f ca="1">_xll.BDP($H633,AM$1)</f>
        <v>#NAME?</v>
      </c>
      <c r="AN633" s="34" t="e">
        <f ca="1">_xll.BDP($H633,AN$1)</f>
        <v>#NAME?</v>
      </c>
      <c r="AO633" s="34" t="e">
        <f ca="1">_xll.BDP($H633,AO$1)</f>
        <v>#NAME?</v>
      </c>
      <c r="AP633" s="34" t="e">
        <f ca="1">_xll.BDP($H633,AP$1)</f>
        <v>#NAME?</v>
      </c>
      <c r="AQ633" s="129" t="e">
        <v>#VALUE!</v>
      </c>
      <c r="AR633" s="129" t="e">
        <v>#VALUE!</v>
      </c>
      <c r="AS633" s="129">
        <v>0.1327527</v>
      </c>
      <c r="AT633" s="63" t="s">
        <v>4118</v>
      </c>
      <c r="AU633" s="63" t="s">
        <v>3317</v>
      </c>
      <c r="AV633" t="str">
        <f t="shared" si="221"/>
        <v>06/03/2017</v>
      </c>
      <c r="AW633" s="67" t="s">
        <v>3317</v>
      </c>
      <c r="AX633" s="60">
        <f t="shared" si="222"/>
        <v>0</v>
      </c>
      <c r="AY633" s="60">
        <f t="shared" ca="1" si="223"/>
        <v>0</v>
      </c>
      <c r="AZ633" s="60">
        <f t="shared" ca="1" si="224"/>
        <v>0</v>
      </c>
      <c r="BA633" s="67">
        <v>0</v>
      </c>
      <c r="BB633" s="60">
        <v>131.22557252220253</v>
      </c>
      <c r="BC633" s="67">
        <v>131.22557252220253</v>
      </c>
      <c r="BD633" s="60" t="e">
        <f ca="1">_xll.BDP($H633,BD$1)</f>
        <v>#NAME?</v>
      </c>
      <c r="BE633" s="60" t="e">
        <f t="shared" ca="1" si="225"/>
        <v>#NAME?</v>
      </c>
      <c r="BF633" s="63">
        <v>168.167</v>
      </c>
      <c r="BG633" s="63">
        <v>170.857</v>
      </c>
      <c r="BH633" s="63">
        <v>185.333</v>
      </c>
      <c r="BI633" s="63">
        <v>151.839</v>
      </c>
      <c r="BJ633" s="63">
        <v>209.154</v>
      </c>
      <c r="BK633" s="63">
        <v>201.23000000000002</v>
      </c>
      <c r="BL633" s="45">
        <f t="shared" ca="1" si="226"/>
        <v>0</v>
      </c>
      <c r="BM633" s="45">
        <f t="shared" ca="1" si="227"/>
        <v>0</v>
      </c>
      <c r="BN633" s="45">
        <f t="shared" ca="1" si="228"/>
        <v>0</v>
      </c>
      <c r="BO633" s="45">
        <f t="shared" ca="1" si="229"/>
        <v>0</v>
      </c>
      <c r="BP633" s="45">
        <f t="shared" ca="1" si="230"/>
        <v>0</v>
      </c>
      <c r="BQ633" s="45">
        <f t="shared" ca="1" si="231"/>
        <v>0</v>
      </c>
      <c r="BR633" s="29">
        <f t="shared" ca="1" si="232"/>
        <v>0</v>
      </c>
      <c r="CI633" s="125">
        <f t="shared" si="220"/>
        <v>0.19085745930778333</v>
      </c>
      <c r="CJ633">
        <f t="shared" si="235"/>
        <v>0</v>
      </c>
      <c r="CK633">
        <f t="shared" si="236"/>
        <v>0</v>
      </c>
      <c r="CL633">
        <f t="shared" si="237"/>
        <v>1</v>
      </c>
      <c r="CM633">
        <f t="shared" si="238"/>
        <v>0</v>
      </c>
      <c r="CN633">
        <f t="shared" si="239"/>
        <v>0</v>
      </c>
      <c r="CO633">
        <f t="shared" si="240"/>
        <v>0</v>
      </c>
      <c r="CP633">
        <f t="shared" si="241"/>
        <v>0</v>
      </c>
      <c r="CR633" t="e">
        <f ca="1">_xll.BDP($H633,CR$1)</f>
        <v>#NAME?</v>
      </c>
      <c r="CS633" t="e">
        <f ca="1">_xll.BDP($H633,CS$1)</f>
        <v>#NAME?</v>
      </c>
      <c r="CT633" s="121" t="e">
        <f ca="1">_xll.BDP($H633,CT$1)</f>
        <v>#NAME?</v>
      </c>
      <c r="CU633" s="122" t="e">
        <f ca="1">_xll.BDP($H633,CU$1)</f>
        <v>#NAME?</v>
      </c>
      <c r="CV633" s="122" t="e">
        <f ca="1">_xll.BDP($H633,CV$1)</f>
        <v>#NAME?</v>
      </c>
      <c r="CW633" s="122" t="e">
        <f ca="1">_xll.BDP($H633,CW$1)</f>
        <v>#NAME?</v>
      </c>
      <c r="CX633" s="34"/>
      <c r="CY633" s="34"/>
      <c r="CZ633" s="34"/>
      <c r="DA633" s="34"/>
      <c r="DB633" s="129"/>
      <c r="DC633" s="129"/>
      <c r="DD633" s="129"/>
      <c r="DE633" s="63"/>
      <c r="DF633" s="63"/>
      <c r="DH633" s="67"/>
      <c r="DI633" s="60"/>
      <c r="DJ633" s="60"/>
      <c r="DK633" s="60"/>
      <c r="DL633" s="67"/>
      <c r="DM633" s="60"/>
      <c r="DN633" s="67"/>
      <c r="DO633" s="60"/>
      <c r="DP633" s="63"/>
      <c r="DQ633" s="63"/>
      <c r="DR633" s="63"/>
      <c r="DS633" s="63"/>
      <c r="DT633" s="63"/>
      <c r="DU633" s="63"/>
      <c r="DV633" s="45"/>
      <c r="DW633" s="45"/>
      <c r="DX633" s="45"/>
      <c r="DY633" s="45"/>
      <c r="DZ633" s="45"/>
      <c r="EA633" s="45"/>
      <c r="EB633" s="29"/>
      <c r="EC633" s="45"/>
      <c r="ED633" s="29"/>
    </row>
    <row r="634" spans="1:134" hidden="1" x14ac:dyDescent="0.3">
      <c r="A634" t="str">
        <f t="shared" si="233"/>
        <v>14A</v>
      </c>
      <c r="B634">
        <v>14</v>
      </c>
      <c r="C634" s="31" t="s">
        <v>3295</v>
      </c>
      <c r="D634" s="31">
        <v>34</v>
      </c>
      <c r="E634" s="31">
        <v>2</v>
      </c>
      <c r="F634" s="33">
        <v>0.17</v>
      </c>
      <c r="G634" s="31" t="s">
        <v>2796</v>
      </c>
      <c r="H634" s="24" t="s">
        <v>234</v>
      </c>
      <c r="I634" s="24">
        <v>1590</v>
      </c>
      <c r="J634" s="25" t="str">
        <f t="shared" si="234"/>
        <v>1590TTGT US Equity</v>
      </c>
      <c r="K634" s="25" t="s">
        <v>900</v>
      </c>
      <c r="L634" s="25">
        <v>0.40351392510466849</v>
      </c>
      <c r="M634" s="25">
        <v>0.44643796471374342</v>
      </c>
      <c r="N634" s="25">
        <v>0.14187775164661001</v>
      </c>
      <c r="O634" s="25">
        <v>0.18865442093089621</v>
      </c>
      <c r="P634" s="26">
        <v>6.3574839316604095</v>
      </c>
      <c r="Q634" s="27">
        <v>4.5430380780457824</v>
      </c>
      <c r="R634" s="27">
        <v>15.996702259218381</v>
      </c>
      <c r="S634" s="25">
        <v>24.487524233343489</v>
      </c>
      <c r="T634" s="28">
        <v>28.708048728015921</v>
      </c>
      <c r="U634" s="25">
        <v>0.229593006773289</v>
      </c>
      <c r="V634" s="28">
        <v>1.8477982851329755</v>
      </c>
      <c r="W634" s="28">
        <v>0.28122849162160785</v>
      </c>
      <c r="X634" s="28" t="e">
        <v>#N/A</v>
      </c>
      <c r="Y634" s="28">
        <v>22.380752949287576</v>
      </c>
      <c r="Z634" s="28">
        <v>29.521942745166818</v>
      </c>
      <c r="AA634" s="28">
        <v>140678000</v>
      </c>
      <c r="AB634" s="28">
        <v>332905000</v>
      </c>
      <c r="AC634" s="28">
        <v>46128000</v>
      </c>
      <c r="AD634" s="30">
        <v>81363000</v>
      </c>
      <c r="AE634" s="36">
        <v>0.56694074702260244</v>
      </c>
      <c r="AF634" s="66" t="e">
        <f ca="1">_xll.BDP($H634,AF$1)/1000000</f>
        <v>#NAME?</v>
      </c>
      <c r="AG634" s="66" t="e">
        <f ca="1">_xll.BDP($H634,AG$1)</f>
        <v>#NAME?</v>
      </c>
      <c r="AH634" s="67" t="e">
        <f ca="1">_xll.BDP($H634,AH$1)</f>
        <v>#NAME?</v>
      </c>
      <c r="AI634" s="67" t="e">
        <f ca="1">_xll.BDP($H634,AI$1)</f>
        <v>#NAME?</v>
      </c>
      <c r="AJ634" s="67" t="e">
        <f ca="1">_xll.BDP($H634,AJ$1)</f>
        <v>#NAME?</v>
      </c>
      <c r="AK634" s="67" t="e">
        <f ca="1">_xll.BDP($H634,AK$1)</f>
        <v>#NAME?</v>
      </c>
      <c r="AL634" s="67" t="e">
        <f ca="1">_xll.BDP($H634,AL$1)</f>
        <v>#NAME?</v>
      </c>
      <c r="AM634" s="34" t="e">
        <f ca="1">_xll.BDP($H634,AM$1)</f>
        <v>#NAME?</v>
      </c>
      <c r="AN634" s="34" t="e">
        <f ca="1">_xll.BDP($H634,AN$1)</f>
        <v>#NAME?</v>
      </c>
      <c r="AO634" s="34" t="e">
        <f ca="1">_xll.BDP($H634,AO$1)</f>
        <v>#NAME?</v>
      </c>
      <c r="AP634" s="34" t="e">
        <f ca="1">_xll.BDP($H634,AP$1)</f>
        <v>#NAME?</v>
      </c>
      <c r="AQ634" s="129" t="e">
        <v>#VALUE!</v>
      </c>
      <c r="AR634" s="129">
        <v>0.178506</v>
      </c>
      <c r="AS634" s="129">
        <v>0.1577112</v>
      </c>
      <c r="AT634" s="63" t="s">
        <v>4119</v>
      </c>
      <c r="AU634" s="63" t="s">
        <v>3696</v>
      </c>
      <c r="AV634" t="str">
        <f t="shared" si="221"/>
        <v>17/05/2007</v>
      </c>
      <c r="AW634" s="67" t="s">
        <v>3317</v>
      </c>
      <c r="AX634" s="60">
        <f t="shared" si="222"/>
        <v>0</v>
      </c>
      <c r="AY634" s="60">
        <f t="shared" ca="1" si="223"/>
        <v>0</v>
      </c>
      <c r="AZ634" s="60">
        <f t="shared" ca="1" si="224"/>
        <v>0</v>
      </c>
      <c r="BA634" s="67">
        <v>0</v>
      </c>
      <c r="BB634" s="60">
        <v>152.41905851419926</v>
      </c>
      <c r="BC634" s="67">
        <v>152.41905851419926</v>
      </c>
      <c r="BD634" s="60" t="e">
        <f ca="1">_xll.BDP($H634,BD$1)</f>
        <v>#NAME?</v>
      </c>
      <c r="BE634" s="60" t="e">
        <f t="shared" ca="1" si="225"/>
        <v>#NAME?</v>
      </c>
      <c r="BF634" s="63">
        <v>41.925000000000004</v>
      </c>
      <c r="BG634" s="63">
        <v>43.277000000000001</v>
      </c>
      <c r="BH634" s="63">
        <v>56.707999999999998</v>
      </c>
      <c r="BI634" s="63">
        <v>55.753999999999998</v>
      </c>
      <c r="BJ634" s="63">
        <v>68.034000000000006</v>
      </c>
      <c r="BK634" s="63">
        <v>75.52</v>
      </c>
      <c r="BL634" s="45">
        <f t="shared" ca="1" si="226"/>
        <v>0</v>
      </c>
      <c r="BM634" s="45">
        <f t="shared" ca="1" si="227"/>
        <v>0</v>
      </c>
      <c r="BN634" s="45">
        <f t="shared" ca="1" si="228"/>
        <v>0</v>
      </c>
      <c r="BO634" s="45">
        <f t="shared" ca="1" si="229"/>
        <v>0</v>
      </c>
      <c r="BP634" s="45">
        <f t="shared" ca="1" si="230"/>
        <v>0</v>
      </c>
      <c r="BQ634" s="45">
        <f t="shared" ca="1" si="231"/>
        <v>0</v>
      </c>
      <c r="BR634" s="29">
        <f t="shared" ca="1" si="232"/>
        <v>0</v>
      </c>
      <c r="CI634" s="125">
        <f t="shared" si="220"/>
        <v>0.40351392510466849</v>
      </c>
      <c r="CJ634">
        <f t="shared" si="235"/>
        <v>0</v>
      </c>
      <c r="CK634">
        <f t="shared" si="236"/>
        <v>0</v>
      </c>
      <c r="CL634">
        <f t="shared" si="237"/>
        <v>0</v>
      </c>
      <c r="CM634">
        <f t="shared" si="238"/>
        <v>0</v>
      </c>
      <c r="CN634">
        <f t="shared" si="239"/>
        <v>0</v>
      </c>
      <c r="CO634">
        <f t="shared" si="240"/>
        <v>1</v>
      </c>
      <c r="CP634">
        <f t="shared" si="241"/>
        <v>0</v>
      </c>
      <c r="CR634" t="e">
        <f ca="1">_xll.BDP($H634,CR$1)</f>
        <v>#NAME?</v>
      </c>
      <c r="CS634" t="e">
        <f ca="1">_xll.BDP($H634,CS$1)</f>
        <v>#NAME?</v>
      </c>
      <c r="CT634" s="121" t="e">
        <f ca="1">_xll.BDP($H634,CT$1)</f>
        <v>#NAME?</v>
      </c>
      <c r="CU634" s="122" t="e">
        <f ca="1">_xll.BDP($H634,CU$1)</f>
        <v>#NAME?</v>
      </c>
      <c r="CV634" s="122" t="e">
        <f ca="1">_xll.BDP($H634,CV$1)</f>
        <v>#NAME?</v>
      </c>
      <c r="CW634" s="122" t="e">
        <f ca="1">_xll.BDP($H634,CW$1)</f>
        <v>#NAME?</v>
      </c>
      <c r="CX634" s="34"/>
      <c r="CY634" s="34"/>
      <c r="CZ634" s="34"/>
      <c r="DA634" s="34"/>
      <c r="DB634" s="129"/>
      <c r="DC634" s="129"/>
      <c r="DD634" s="129"/>
      <c r="DE634" s="63"/>
      <c r="DF634" s="63"/>
      <c r="DH634" s="67"/>
      <c r="DI634" s="60"/>
      <c r="DJ634" s="60"/>
      <c r="DK634" s="60"/>
      <c r="DL634" s="67"/>
      <c r="DM634" s="60"/>
      <c r="DN634" s="67"/>
      <c r="DO634" s="60"/>
      <c r="DP634" s="63"/>
      <c r="DQ634" s="63"/>
      <c r="DR634" s="63"/>
      <c r="DS634" s="63"/>
      <c r="DT634" s="63"/>
      <c r="DU634" s="63"/>
      <c r="DV634" s="45"/>
      <c r="DW634" s="45"/>
      <c r="DX634" s="45"/>
      <c r="DY634" s="45"/>
      <c r="DZ634" s="45"/>
      <c r="EA634" s="45"/>
      <c r="EB634" s="29"/>
      <c r="EC634" s="45"/>
      <c r="ED634" s="29"/>
    </row>
    <row r="635" spans="1:134" hidden="1" x14ac:dyDescent="0.3">
      <c r="A635" t="str">
        <f t="shared" si="233"/>
        <v>14A</v>
      </c>
      <c r="B635">
        <v>14</v>
      </c>
      <c r="C635" s="31" t="s">
        <v>3295</v>
      </c>
      <c r="D635" s="31">
        <v>34</v>
      </c>
      <c r="E635" s="31">
        <v>2</v>
      </c>
      <c r="F635" s="33">
        <v>0.3</v>
      </c>
      <c r="G635" s="31" t="s">
        <v>2525</v>
      </c>
      <c r="H635" s="24" t="s">
        <v>1216</v>
      </c>
      <c r="I635" s="24">
        <v>1591</v>
      </c>
      <c r="J635" s="25" t="str">
        <f t="shared" si="234"/>
        <v>1591LOV AU Equity</v>
      </c>
      <c r="K635" s="25" t="s">
        <v>1217</v>
      </c>
      <c r="L635" s="25">
        <v>0.87284938803895928</v>
      </c>
      <c r="M635" s="25">
        <v>0.33044827559319129</v>
      </c>
      <c r="N635" s="25">
        <v>0.81292494125583337</v>
      </c>
      <c r="O635" s="25">
        <v>0.32783068128195808</v>
      </c>
      <c r="P635" s="26">
        <v>31.45941312679409</v>
      </c>
      <c r="Q635" s="27">
        <v>23.439624104059963</v>
      </c>
      <c r="R635" s="27">
        <v>92.64295791907054</v>
      </c>
      <c r="S635" s="25">
        <v>30.32146875363868</v>
      </c>
      <c r="T635" s="28">
        <v>31.50931303301418</v>
      </c>
      <c r="U635" s="25">
        <v>0.51499334278693676</v>
      </c>
      <c r="V635" s="28">
        <v>1.4375290825915383</v>
      </c>
      <c r="W635" s="28">
        <v>0.1896068686990591</v>
      </c>
      <c r="X635" s="28" t="e">
        <v>#N/A</v>
      </c>
      <c r="Y635" s="28">
        <v>26.502832442906776</v>
      </c>
      <c r="Z635" s="28">
        <v>15.473759890365478</v>
      </c>
      <c r="AA635" s="28">
        <v>256494000</v>
      </c>
      <c r="AB635" s="28">
        <v>258542000</v>
      </c>
      <c r="AC635" s="28">
        <v>28348000</v>
      </c>
      <c r="AD635" s="30">
        <v>154486000</v>
      </c>
      <c r="AE635" s="36">
        <v>0.18349882837279755</v>
      </c>
      <c r="AF635" s="66" t="e">
        <f ca="1">_xll.BDP($H635,AF$1)/1000000</f>
        <v>#NAME?</v>
      </c>
      <c r="AG635" s="66" t="e">
        <f ca="1">_xll.BDP($H635,AG$1)</f>
        <v>#NAME?</v>
      </c>
      <c r="AH635" s="67" t="e">
        <f ca="1">_xll.BDP($H635,AH$1)</f>
        <v>#NAME?</v>
      </c>
      <c r="AI635" s="67" t="e">
        <f ca="1">_xll.BDP($H635,AI$1)</f>
        <v>#NAME?</v>
      </c>
      <c r="AJ635" s="67" t="e">
        <f ca="1">_xll.BDP($H635,AJ$1)</f>
        <v>#NAME?</v>
      </c>
      <c r="AK635" s="67" t="e">
        <f ca="1">_xll.BDP($H635,AK$1)</f>
        <v>#NAME?</v>
      </c>
      <c r="AL635" s="67" t="e">
        <f ca="1">_xll.BDP($H635,AL$1)</f>
        <v>#NAME?</v>
      </c>
      <c r="AM635" s="34" t="e">
        <f ca="1">_xll.BDP($H635,AM$1)</f>
        <v>#NAME?</v>
      </c>
      <c r="AN635" s="34" t="e">
        <f ca="1">_xll.BDP($H635,AN$1)</f>
        <v>#NAME?</v>
      </c>
      <c r="AO635" s="34" t="e">
        <f ca="1">_xll.BDP($H635,AO$1)</f>
        <v>#NAME?</v>
      </c>
      <c r="AP635" s="34" t="e">
        <f ca="1">_xll.BDP($H635,AP$1)</f>
        <v>#NAME?</v>
      </c>
      <c r="AQ635" s="129" t="e">
        <v>#VALUE!</v>
      </c>
      <c r="AR635" s="129" t="e">
        <v>#VALUE!</v>
      </c>
      <c r="AS635" s="129">
        <v>0.25031710000000001</v>
      </c>
      <c r="AT635" s="63" t="s">
        <v>3697</v>
      </c>
      <c r="AU635" s="63" t="s">
        <v>3697</v>
      </c>
      <c r="AV635" t="str">
        <f t="shared" si="221"/>
        <v>18/12/2014</v>
      </c>
      <c r="AW635" s="67">
        <v>4.403613019240991</v>
      </c>
      <c r="AX635" s="60">
        <f t="shared" si="222"/>
        <v>4.403613019240991</v>
      </c>
      <c r="AY635" s="60">
        <f t="shared" si="223"/>
        <v>9.418155278180068E-16</v>
      </c>
      <c r="AZ635" s="60">
        <f t="shared" si="224"/>
        <v>4.4036130192409919</v>
      </c>
      <c r="BA635" s="67">
        <v>132.89036544850498</v>
      </c>
      <c r="BB635" s="60">
        <v>2.8421709430404007E-14</v>
      </c>
      <c r="BC635" s="67">
        <v>132.89036544850501</v>
      </c>
      <c r="BD635" s="60" t="e">
        <f ca="1">_xll.BDP($H635,BD$1)</f>
        <v>#NAME?</v>
      </c>
      <c r="BE635" s="60" t="e">
        <f t="shared" ca="1" si="225"/>
        <v>#NAME?</v>
      </c>
      <c r="BF635" s="63">
        <v>75.040000000000006</v>
      </c>
      <c r="BG635" s="63">
        <v>94.936000000000007</v>
      </c>
      <c r="BH635" s="63">
        <v>116.90900000000001</v>
      </c>
      <c r="BI635" s="63">
        <v>65.867000000000004</v>
      </c>
      <c r="BJ635" s="63">
        <v>78.713000000000008</v>
      </c>
      <c r="BK635" s="63">
        <v>120.884</v>
      </c>
      <c r="BL635" s="45">
        <f t="shared" ca="1" si="226"/>
        <v>0</v>
      </c>
      <c r="BM635" s="45">
        <f t="shared" ca="1" si="227"/>
        <v>0</v>
      </c>
      <c r="BN635" s="45">
        <f t="shared" ca="1" si="228"/>
        <v>0</v>
      </c>
      <c r="BO635" s="45">
        <f t="shared" ca="1" si="229"/>
        <v>0</v>
      </c>
      <c r="BP635" s="45">
        <f t="shared" ca="1" si="230"/>
        <v>0</v>
      </c>
      <c r="BQ635" s="45">
        <f t="shared" ca="1" si="231"/>
        <v>0</v>
      </c>
      <c r="BR635" s="29">
        <f t="shared" ca="1" si="232"/>
        <v>0</v>
      </c>
      <c r="CI635" s="125">
        <f t="shared" si="220"/>
        <v>0.87284938803895928</v>
      </c>
      <c r="CJ635">
        <f t="shared" si="235"/>
        <v>0</v>
      </c>
      <c r="CK635">
        <f t="shared" si="236"/>
        <v>0</v>
      </c>
      <c r="CL635">
        <f t="shared" si="237"/>
        <v>0</v>
      </c>
      <c r="CM635">
        <f t="shared" si="238"/>
        <v>0</v>
      </c>
      <c r="CN635">
        <f t="shared" si="239"/>
        <v>0</v>
      </c>
      <c r="CO635">
        <f t="shared" si="240"/>
        <v>0</v>
      </c>
      <c r="CP635">
        <f t="shared" si="241"/>
        <v>1</v>
      </c>
      <c r="CR635" t="e">
        <f ca="1">_xll.BDP($H635,CR$1)</f>
        <v>#NAME?</v>
      </c>
      <c r="CS635" t="e">
        <f ca="1">_xll.BDP($H635,CS$1)</f>
        <v>#NAME?</v>
      </c>
      <c r="CT635" s="121" t="e">
        <f ca="1">_xll.BDP($H635,CT$1)</f>
        <v>#NAME?</v>
      </c>
      <c r="CU635" s="122" t="e">
        <f ca="1">_xll.BDP($H635,CU$1)</f>
        <v>#NAME?</v>
      </c>
      <c r="CV635" s="122" t="e">
        <f ca="1">_xll.BDP($H635,CV$1)</f>
        <v>#NAME?</v>
      </c>
      <c r="CW635" s="122" t="e">
        <f ca="1">_xll.BDP($H635,CW$1)</f>
        <v>#NAME?</v>
      </c>
      <c r="CX635" s="34"/>
      <c r="CY635" s="34"/>
      <c r="CZ635" s="34"/>
      <c r="DA635" s="34"/>
      <c r="DB635" s="129"/>
      <c r="DC635" s="129"/>
      <c r="DD635" s="129"/>
      <c r="DE635" s="63"/>
      <c r="DF635" s="63"/>
      <c r="DH635" s="67"/>
      <c r="DI635" s="60"/>
      <c r="DJ635" s="60"/>
      <c r="DK635" s="60"/>
      <c r="DL635" s="67"/>
      <c r="DM635" s="60"/>
      <c r="DN635" s="67"/>
      <c r="DO635" s="60"/>
      <c r="DP635" s="63"/>
      <c r="DQ635" s="63"/>
      <c r="DR635" s="63"/>
      <c r="DS635" s="63"/>
      <c r="DT635" s="63"/>
      <c r="DU635" s="63"/>
      <c r="DV635" s="45"/>
      <c r="DW635" s="45"/>
      <c r="DX635" s="45"/>
      <c r="DY635" s="45"/>
      <c r="DZ635" s="45"/>
      <c r="EA635" s="45"/>
      <c r="EB635" s="29"/>
      <c r="EC635" s="45"/>
      <c r="ED635" s="29"/>
    </row>
    <row r="636" spans="1:134" hidden="1" x14ac:dyDescent="0.3">
      <c r="A636" t="str">
        <f t="shared" si="233"/>
        <v>14A</v>
      </c>
      <c r="B636">
        <v>14</v>
      </c>
      <c r="C636" s="31" t="s">
        <v>3295</v>
      </c>
      <c r="D636" s="31">
        <v>35</v>
      </c>
      <c r="E636" s="31">
        <v>8</v>
      </c>
      <c r="F636" s="33">
        <v>0.19</v>
      </c>
      <c r="G636" s="31" t="s">
        <v>3166</v>
      </c>
      <c r="H636" s="24" t="s">
        <v>1319</v>
      </c>
      <c r="I636" s="24">
        <v>1592</v>
      </c>
      <c r="J636" s="25" t="str">
        <f t="shared" si="234"/>
        <v>1592TNXT IM Equity</v>
      </c>
      <c r="K636" s="25" t="s">
        <v>1320</v>
      </c>
      <c r="L636" s="25">
        <v>0.62761818002744085</v>
      </c>
      <c r="M636" s="25">
        <v>0.33175371823735683</v>
      </c>
      <c r="N636" s="25">
        <v>0.16172396454842541</v>
      </c>
      <c r="O636" s="25">
        <v>0.11764825996312261</v>
      </c>
      <c r="P636" s="26">
        <v>6.200119741496974</v>
      </c>
      <c r="Q636" s="27">
        <v>4.4808171175570717</v>
      </c>
      <c r="R636" s="27">
        <v>32.621319898268418</v>
      </c>
      <c r="S636" s="25">
        <v>27.897086450872713</v>
      </c>
      <c r="T636" s="28">
        <v>26.368632809109567</v>
      </c>
      <c r="U636" s="25">
        <v>1.6679483916656478E-2</v>
      </c>
      <c r="V636" s="28">
        <v>0.14067074948964675</v>
      </c>
      <c r="W636" s="28">
        <v>0.45021481284719411</v>
      </c>
      <c r="X636" s="28" t="e">
        <v>#N/A</v>
      </c>
      <c r="Y636" s="28">
        <v>13.116245271433986</v>
      </c>
      <c r="Z636" s="28">
        <v>40.150321702014736</v>
      </c>
      <c r="AA636" s="28">
        <v>173671000</v>
      </c>
      <c r="AB636" s="28">
        <v>489731000</v>
      </c>
      <c r="AC636" s="28">
        <v>2685000</v>
      </c>
      <c r="AD636" s="30">
        <v>69166000</v>
      </c>
      <c r="AE636" s="36">
        <v>3.8819651273747216E-2</v>
      </c>
      <c r="AF636" s="66" t="e">
        <f ca="1">_xll.BDP($H636,AF$1)/1000000</f>
        <v>#NAME?</v>
      </c>
      <c r="AG636" s="66" t="e">
        <f ca="1">_xll.BDP($H636,AG$1)</f>
        <v>#NAME?</v>
      </c>
      <c r="AH636" s="67" t="e">
        <f ca="1">_xll.BDP($H636,AH$1)</f>
        <v>#NAME?</v>
      </c>
      <c r="AI636" s="67" t="e">
        <f ca="1">_xll.BDP($H636,AI$1)</f>
        <v>#NAME?</v>
      </c>
      <c r="AJ636" s="67" t="e">
        <f ca="1">_xll.BDP($H636,AJ$1)</f>
        <v>#NAME?</v>
      </c>
      <c r="AK636" s="67" t="e">
        <f ca="1">_xll.BDP($H636,AK$1)</f>
        <v>#NAME?</v>
      </c>
      <c r="AL636" s="67" t="e">
        <f ca="1">_xll.BDP($H636,AL$1)</f>
        <v>#NAME?</v>
      </c>
      <c r="AM636" s="34" t="e">
        <f ca="1">_xll.BDP($H636,AM$1)</f>
        <v>#NAME?</v>
      </c>
      <c r="AN636" s="34" t="e">
        <f ca="1">_xll.BDP($H636,AN$1)</f>
        <v>#NAME?</v>
      </c>
      <c r="AO636" s="34" t="e">
        <f ca="1">_xll.BDP($H636,AO$1)</f>
        <v>#NAME?</v>
      </c>
      <c r="AP636" s="34" t="e">
        <f ca="1">_xll.BDP($H636,AP$1)</f>
        <v>#NAME?</v>
      </c>
      <c r="AQ636" s="129" t="e">
        <v>#VALUE!</v>
      </c>
      <c r="AR636" s="129" t="e">
        <v>#VALUE!</v>
      </c>
      <c r="AS636" s="129">
        <v>0.22729600000000003</v>
      </c>
      <c r="AT636" s="63" t="s">
        <v>3698</v>
      </c>
      <c r="AU636" s="63" t="s">
        <v>3698</v>
      </c>
      <c r="AV636" t="str">
        <f t="shared" si="221"/>
        <v>06/08/2014</v>
      </c>
      <c r="AW636" s="67">
        <v>3.033908331131808</v>
      </c>
      <c r="AX636" s="60">
        <f t="shared" si="222"/>
        <v>3.033908331131808</v>
      </c>
      <c r="AY636" s="60">
        <f t="shared" si="223"/>
        <v>-15.236517826301053</v>
      </c>
      <c r="AZ636" s="60">
        <f t="shared" si="224"/>
        <v>-12.202609495169245</v>
      </c>
      <c r="BA636" s="67">
        <v>68.047327491679837</v>
      </c>
      <c r="BB636" s="60">
        <v>-341.73884152008731</v>
      </c>
      <c r="BC636" s="67">
        <v>-273.69151402840748</v>
      </c>
      <c r="BD636" s="60" t="e">
        <f ca="1">_xll.BDP($H636,BD$1)</f>
        <v>#NAME?</v>
      </c>
      <c r="BE636" s="60" t="e">
        <f t="shared" ca="1" si="225"/>
        <v>#NAME?</v>
      </c>
      <c r="BF636" s="63">
        <v>47.871000000000002</v>
      </c>
      <c r="BG636" s="63">
        <v>57.042999999999999</v>
      </c>
      <c r="BH636" s="63">
        <v>68.228999999999999</v>
      </c>
      <c r="BI636" s="63">
        <v>46.308</v>
      </c>
      <c r="BJ636" s="63">
        <v>66.741</v>
      </c>
      <c r="BK636" s="63">
        <v>73.100000000000009</v>
      </c>
      <c r="BL636" s="45">
        <f t="shared" ca="1" si="226"/>
        <v>0</v>
      </c>
      <c r="BM636" s="45">
        <f t="shared" ca="1" si="227"/>
        <v>0</v>
      </c>
      <c r="BN636" s="45">
        <f t="shared" ca="1" si="228"/>
        <v>0</v>
      </c>
      <c r="BO636" s="45">
        <f t="shared" ca="1" si="229"/>
        <v>0</v>
      </c>
      <c r="BP636" s="45">
        <f t="shared" ca="1" si="230"/>
        <v>0</v>
      </c>
      <c r="BQ636" s="45">
        <f t="shared" ca="1" si="231"/>
        <v>0</v>
      </c>
      <c r="BR636" s="29">
        <f t="shared" ca="1" si="232"/>
        <v>0</v>
      </c>
      <c r="CI636" s="125">
        <f t="shared" si="220"/>
        <v>0.62761818002744085</v>
      </c>
      <c r="CJ636">
        <f t="shared" si="235"/>
        <v>0</v>
      </c>
      <c r="CK636">
        <f t="shared" si="236"/>
        <v>0</v>
      </c>
      <c r="CL636">
        <f t="shared" si="237"/>
        <v>0</v>
      </c>
      <c r="CM636">
        <f t="shared" si="238"/>
        <v>0</v>
      </c>
      <c r="CN636">
        <f t="shared" si="239"/>
        <v>0</v>
      </c>
      <c r="CO636">
        <f t="shared" si="240"/>
        <v>0</v>
      </c>
      <c r="CP636">
        <f t="shared" si="241"/>
        <v>1</v>
      </c>
      <c r="CR636" t="e">
        <f ca="1">_xll.BDP($H636,CR$1)</f>
        <v>#NAME?</v>
      </c>
      <c r="CS636" t="e">
        <f ca="1">_xll.BDP($H636,CS$1)</f>
        <v>#NAME?</v>
      </c>
      <c r="CT636" s="121" t="e">
        <f ca="1">_xll.BDP($H636,CT$1)</f>
        <v>#NAME?</v>
      </c>
      <c r="CU636" s="122" t="e">
        <f ca="1">_xll.BDP($H636,CU$1)</f>
        <v>#NAME?</v>
      </c>
      <c r="CV636" s="122" t="e">
        <f ca="1">_xll.BDP($H636,CV$1)</f>
        <v>#NAME?</v>
      </c>
      <c r="CW636" s="122" t="e">
        <f ca="1">_xll.BDP($H636,CW$1)</f>
        <v>#NAME?</v>
      </c>
      <c r="CX636" s="34"/>
      <c r="CY636" s="34"/>
      <c r="CZ636" s="34"/>
      <c r="DA636" s="34"/>
      <c r="DB636" s="129"/>
      <c r="DC636" s="129"/>
      <c r="DD636" s="129"/>
      <c r="DE636" s="63"/>
      <c r="DF636" s="63"/>
      <c r="DH636" s="67"/>
      <c r="DI636" s="60"/>
      <c r="DJ636" s="60"/>
      <c r="DK636" s="60"/>
      <c r="DL636" s="67"/>
      <c r="DM636" s="60"/>
      <c r="DN636" s="67"/>
      <c r="DO636" s="60"/>
      <c r="DP636" s="63"/>
      <c r="DQ636" s="63"/>
      <c r="DR636" s="63"/>
      <c r="DS636" s="63"/>
      <c r="DT636" s="63"/>
      <c r="DU636" s="63"/>
      <c r="DV636" s="45"/>
      <c r="DW636" s="45"/>
      <c r="DX636" s="45"/>
      <c r="DY636" s="45"/>
      <c r="DZ636" s="45"/>
      <c r="EA636" s="45"/>
      <c r="EB636" s="29"/>
      <c r="EC636" s="45"/>
      <c r="ED636" s="29"/>
    </row>
    <row r="637" spans="1:134" hidden="1" x14ac:dyDescent="0.3">
      <c r="A637" t="str">
        <f t="shared" si="233"/>
        <v>14A</v>
      </c>
      <c r="B637">
        <v>14</v>
      </c>
      <c r="C637" s="31" t="s">
        <v>3295</v>
      </c>
      <c r="D637" s="31">
        <v>35</v>
      </c>
      <c r="E637" s="31">
        <v>3</v>
      </c>
      <c r="F637" s="33">
        <v>0.15</v>
      </c>
      <c r="G637" s="31" t="s">
        <v>2797</v>
      </c>
      <c r="H637" s="24" t="s">
        <v>251</v>
      </c>
      <c r="I637" s="24">
        <v>1593</v>
      </c>
      <c r="J637" s="25" t="str">
        <f t="shared" si="234"/>
        <v>1593ZD US Equity</v>
      </c>
      <c r="K637" s="25" t="s">
        <v>923</v>
      </c>
      <c r="L637" s="25">
        <v>0.37139207503132476</v>
      </c>
      <c r="M637" s="25">
        <v>0.38324665762449139</v>
      </c>
      <c r="N637" s="25">
        <v>0.10806372525173699</v>
      </c>
      <c r="O637" s="25">
        <v>0.11054373179993374</v>
      </c>
      <c r="P637" s="26">
        <v>6.3183464050113463</v>
      </c>
      <c r="Q637" s="27">
        <v>2.5478275661334195</v>
      </c>
      <c r="R637" s="27">
        <v>1.680430008810915</v>
      </c>
      <c r="S637" s="25">
        <v>37.059488767777431</v>
      </c>
      <c r="T637" s="28">
        <v>35.823082292772739</v>
      </c>
      <c r="U637" s="25">
        <v>0.12392711870731801</v>
      </c>
      <c r="V637" s="28">
        <v>0.56439338504317293</v>
      </c>
      <c r="W637" s="28">
        <v>0.5371642962369878</v>
      </c>
      <c r="X637" s="28" t="e">
        <v>#N/A</v>
      </c>
      <c r="Y637" s="28">
        <v>4.4565534601424641</v>
      </c>
      <c r="Z637" s="28">
        <v>-27.612357483064699</v>
      </c>
      <c r="AA637" s="28">
        <v>645125000</v>
      </c>
      <c r="AB637" s="28">
        <v>2236599000</v>
      </c>
      <c r="AC637" s="28">
        <v>42706000</v>
      </c>
      <c r="AD637" s="30">
        <v>335240000</v>
      </c>
      <c r="AE637" s="36">
        <v>0.12738933301515332</v>
      </c>
      <c r="AF637" s="66" t="e">
        <f ca="1">_xll.BDP($H637,AF$1)/1000000</f>
        <v>#NAME?</v>
      </c>
      <c r="AG637" s="66" t="e">
        <f ca="1">_xll.BDP($H637,AG$1)</f>
        <v>#NAME?</v>
      </c>
      <c r="AH637" s="67" t="e">
        <f ca="1">_xll.BDP($H637,AH$1)</f>
        <v>#NAME?</v>
      </c>
      <c r="AI637" s="67" t="e">
        <f ca="1">_xll.BDP($H637,AI$1)</f>
        <v>#NAME?</v>
      </c>
      <c r="AJ637" s="67" t="e">
        <f ca="1">_xll.BDP($H637,AJ$1)</f>
        <v>#NAME?</v>
      </c>
      <c r="AK637" s="67" t="e">
        <f ca="1">_xll.BDP($H637,AK$1)</f>
        <v>#NAME?</v>
      </c>
      <c r="AL637" s="67" t="e">
        <f ca="1">_xll.BDP($H637,AL$1)</f>
        <v>#NAME?</v>
      </c>
      <c r="AM637" s="34" t="e">
        <f ca="1">_xll.BDP($H637,AM$1)</f>
        <v>#NAME?</v>
      </c>
      <c r="AN637" s="34" t="e">
        <f ca="1">_xll.BDP($H637,AN$1)</f>
        <v>#NAME?</v>
      </c>
      <c r="AO637" s="34" t="e">
        <f ca="1">_xll.BDP($H637,AO$1)</f>
        <v>#NAME?</v>
      </c>
      <c r="AP637" s="34" t="e">
        <f ca="1">_xll.BDP($H637,AP$1)</f>
        <v>#NAME?</v>
      </c>
      <c r="AQ637" s="129">
        <v>0.157887</v>
      </c>
      <c r="AR637" s="129">
        <v>0.11056920000000001</v>
      </c>
      <c r="AS637" s="129">
        <v>1.8973260000000002E-2</v>
      </c>
      <c r="AT637" s="63" t="s">
        <v>4120</v>
      </c>
      <c r="AU637" s="63" t="s">
        <v>3699</v>
      </c>
      <c r="AV637" t="str">
        <f t="shared" si="221"/>
        <v>23/07/1999</v>
      </c>
      <c r="AW637" s="67" t="s">
        <v>3317</v>
      </c>
      <c r="AX637" s="60">
        <f t="shared" si="222"/>
        <v>0</v>
      </c>
      <c r="AY637" s="60">
        <f t="shared" ca="1" si="223"/>
        <v>0</v>
      </c>
      <c r="AZ637" s="60">
        <f t="shared" ca="1" si="224"/>
        <v>0</v>
      </c>
      <c r="BA637" s="67">
        <v>0</v>
      </c>
      <c r="BB637" s="60">
        <v>26.297007534908886</v>
      </c>
      <c r="BC637" s="67">
        <v>26.297007534908886</v>
      </c>
      <c r="BD637" s="60" t="e">
        <f ca="1">_xll.BDP($H637,BD$1)</f>
        <v>#NAME?</v>
      </c>
      <c r="BE637" s="60" t="e">
        <f t="shared" ca="1" si="225"/>
        <v>#NAME?</v>
      </c>
      <c r="BF637" s="63">
        <v>295.875</v>
      </c>
      <c r="BG637" s="63">
        <v>325.125</v>
      </c>
      <c r="BH637" s="63">
        <v>345.75</v>
      </c>
      <c r="BI637" s="63">
        <v>274.53899999999999</v>
      </c>
      <c r="BJ637" s="63">
        <v>302.21699999999998</v>
      </c>
      <c r="BK637" s="63">
        <v>349.435</v>
      </c>
      <c r="BL637" s="45">
        <f t="shared" ca="1" si="226"/>
        <v>0</v>
      </c>
      <c r="BM637" s="45">
        <f t="shared" ca="1" si="227"/>
        <v>0</v>
      </c>
      <c r="BN637" s="45">
        <f t="shared" ca="1" si="228"/>
        <v>0</v>
      </c>
      <c r="BO637" s="45">
        <f t="shared" ca="1" si="229"/>
        <v>0</v>
      </c>
      <c r="BP637" s="45">
        <f t="shared" ca="1" si="230"/>
        <v>0</v>
      </c>
      <c r="BQ637" s="45">
        <f t="shared" ca="1" si="231"/>
        <v>0</v>
      </c>
      <c r="BR637" s="29">
        <f t="shared" ca="1" si="232"/>
        <v>0</v>
      </c>
      <c r="CI637" s="125">
        <f t="shared" si="220"/>
        <v>0.37139207503132476</v>
      </c>
      <c r="CJ637">
        <f t="shared" si="235"/>
        <v>0</v>
      </c>
      <c r="CK637">
        <f t="shared" si="236"/>
        <v>0</v>
      </c>
      <c r="CL637">
        <f t="shared" si="237"/>
        <v>0</v>
      </c>
      <c r="CM637">
        <f t="shared" si="238"/>
        <v>0</v>
      </c>
      <c r="CN637">
        <f t="shared" si="239"/>
        <v>1</v>
      </c>
      <c r="CO637">
        <f t="shared" si="240"/>
        <v>0</v>
      </c>
      <c r="CP637">
        <f t="shared" si="241"/>
        <v>0</v>
      </c>
      <c r="CR637" t="e">
        <f ca="1">_xll.BDP($H637,CR$1)</f>
        <v>#NAME?</v>
      </c>
      <c r="CS637" t="e">
        <f ca="1">_xll.BDP($H637,CS$1)</f>
        <v>#NAME?</v>
      </c>
      <c r="CT637" s="121" t="e">
        <f ca="1">_xll.BDP($H637,CT$1)</f>
        <v>#NAME?</v>
      </c>
      <c r="CU637" s="122" t="e">
        <f ca="1">_xll.BDP($H637,CU$1)</f>
        <v>#NAME?</v>
      </c>
      <c r="CV637" s="122" t="e">
        <f ca="1">_xll.BDP($H637,CV$1)</f>
        <v>#NAME?</v>
      </c>
      <c r="CW637" s="122" t="e">
        <f ca="1">_xll.BDP($H637,CW$1)</f>
        <v>#NAME?</v>
      </c>
      <c r="CX637" s="34"/>
      <c r="CY637" s="34"/>
      <c r="CZ637" s="34"/>
      <c r="DA637" s="34"/>
      <c r="DB637" s="129"/>
      <c r="DC637" s="129"/>
      <c r="DD637" s="129"/>
      <c r="DE637" s="63"/>
      <c r="DF637" s="63"/>
      <c r="DH637" s="67"/>
      <c r="DI637" s="60"/>
      <c r="DJ637" s="60"/>
      <c r="DK637" s="60"/>
      <c r="DL637" s="67"/>
      <c r="DM637" s="60"/>
      <c r="DN637" s="67"/>
      <c r="DO637" s="60"/>
      <c r="DP637" s="63"/>
      <c r="DQ637" s="63"/>
      <c r="DR637" s="63"/>
      <c r="DS637" s="63"/>
      <c r="DT637" s="63"/>
      <c r="DU637" s="63"/>
      <c r="DV637" s="45"/>
      <c r="DW637" s="45"/>
      <c r="DX637" s="45"/>
      <c r="DY637" s="45"/>
      <c r="DZ637" s="45"/>
      <c r="EA637" s="45"/>
      <c r="EB637" s="29"/>
      <c r="EC637" s="45"/>
      <c r="ED637" s="29"/>
    </row>
    <row r="638" spans="1:134" hidden="1" x14ac:dyDescent="0.3">
      <c r="A638" t="str">
        <f t="shared" si="233"/>
        <v>10B</v>
      </c>
      <c r="B638">
        <v>10</v>
      </c>
      <c r="C638" s="31" t="s">
        <v>3296</v>
      </c>
      <c r="D638" s="31">
        <v>36</v>
      </c>
      <c r="E638" s="31">
        <v>5</v>
      </c>
      <c r="F638" s="33">
        <v>0.2</v>
      </c>
      <c r="G638" s="31" t="s">
        <v>4950</v>
      </c>
      <c r="H638" s="24" t="s">
        <v>458</v>
      </c>
      <c r="I638" s="24">
        <v>1594</v>
      </c>
      <c r="J638" s="25" t="str">
        <f t="shared" si="234"/>
        <v>1594WINA US Equity</v>
      </c>
      <c r="K638" s="25" t="s">
        <v>1157</v>
      </c>
      <c r="L638" s="25">
        <v>-45.108109158078811</v>
      </c>
      <c r="M638" s="25">
        <v>39.090630696317689</v>
      </c>
      <c r="N638" s="25">
        <v>16.725482102568563</v>
      </c>
      <c r="O638" s="25">
        <v>27.090853966649721</v>
      </c>
      <c r="P638" s="26">
        <v>263.98836566191284</v>
      </c>
      <c r="Q638" s="27">
        <v>207.48572965514364</v>
      </c>
      <c r="R638" s="27" t="e">
        <v>#N/A</v>
      </c>
      <c r="S638" s="25">
        <v>63.691016563836897</v>
      </c>
      <c r="T638" s="28">
        <v>68.078313933777821</v>
      </c>
      <c r="U638" s="25">
        <v>0.91988351949666824</v>
      </c>
      <c r="V638" s="28">
        <v>0.76846436041948551</v>
      </c>
      <c r="W638" s="28">
        <v>-0.915203340747891</v>
      </c>
      <c r="X638" s="28">
        <v>4.3156979632389465E-2</v>
      </c>
      <c r="Y638" s="28">
        <v>3.1335887766193302</v>
      </c>
      <c r="Z638" s="28">
        <v>10.983582866802678</v>
      </c>
      <c r="AA638" s="28">
        <v>1371500.0000000075</v>
      </c>
      <c r="AB638" s="28">
        <v>1979000.0000000075</v>
      </c>
      <c r="AC638" s="28">
        <v>2650700</v>
      </c>
      <c r="AD638" s="30">
        <v>44572600</v>
      </c>
      <c r="AE638" s="36">
        <v>5.9469270358920051E-2</v>
      </c>
      <c r="AF638" s="66" t="e">
        <f ca="1">_xll.BDP($H638,AF$1)/1000000</f>
        <v>#NAME?</v>
      </c>
      <c r="AG638" s="66" t="e">
        <f ca="1">_xll.BDP($H638,AG$1)</f>
        <v>#NAME?</v>
      </c>
      <c r="AH638" s="67" t="e">
        <f ca="1">_xll.BDP($H638,AH$1)</f>
        <v>#NAME?</v>
      </c>
      <c r="AI638" s="67" t="e">
        <f ca="1">_xll.BDP($H638,AI$1)</f>
        <v>#NAME?</v>
      </c>
      <c r="AJ638" s="67" t="e">
        <f ca="1">_xll.BDP($H638,AJ$1)</f>
        <v>#NAME?</v>
      </c>
      <c r="AK638" s="67" t="e">
        <f ca="1">_xll.BDP($H638,AK$1)</f>
        <v>#NAME?</v>
      </c>
      <c r="AL638" s="67" t="e">
        <f ca="1">_xll.BDP($H638,AL$1)</f>
        <v>#NAME?</v>
      </c>
      <c r="AM638" s="34" t="e">
        <f ca="1">_xll.BDP($H638,AM$1)</f>
        <v>#NAME?</v>
      </c>
      <c r="AN638" s="34" t="e">
        <f ca="1">_xll.BDP($H638,AN$1)</f>
        <v>#NAME?</v>
      </c>
      <c r="AO638" s="34" t="e">
        <f ca="1">_xll.BDP($H638,AO$1)</f>
        <v>#NAME?</v>
      </c>
      <c r="AP638" s="34" t="e">
        <f ca="1">_xll.BDP($H638,AP$1)</f>
        <v>#NAME?</v>
      </c>
      <c r="AQ638" s="129">
        <v>0.20098160000000001</v>
      </c>
      <c r="AR638" s="129">
        <v>0.20236540000000003</v>
      </c>
      <c r="AS638" s="129">
        <v>0.2083023</v>
      </c>
      <c r="AT638" s="63" t="s">
        <v>3998</v>
      </c>
      <c r="AU638" s="63" t="s">
        <v>3700</v>
      </c>
      <c r="AV638" t="str">
        <f t="shared" si="221"/>
        <v>25/08/1993</v>
      </c>
      <c r="AW638" s="67">
        <v>0.87407813375681931</v>
      </c>
      <c r="AX638" s="60">
        <f t="shared" si="222"/>
        <v>0.87407813375681931</v>
      </c>
      <c r="AY638" s="60">
        <f t="shared" si="223"/>
        <v>2.0034690230337371</v>
      </c>
      <c r="AZ638" s="60">
        <f t="shared" si="224"/>
        <v>2.8775471567905564</v>
      </c>
      <c r="BA638" s="67">
        <v>49.098190737325915</v>
      </c>
      <c r="BB638" s="60">
        <v>112.53765588031678</v>
      </c>
      <c r="BC638" s="67">
        <v>161.6358466176427</v>
      </c>
      <c r="BD638" s="60" t="e">
        <f ca="1">_xll.BDP($H638,BD$1)</f>
        <v>#NAME?</v>
      </c>
      <c r="BE638" s="60" t="e">
        <f t="shared" ca="1" si="225"/>
        <v>#NAME?</v>
      </c>
      <c r="BF638" s="63" t="s">
        <v>3317</v>
      </c>
      <c r="BG638" s="63" t="s">
        <v>3317</v>
      </c>
      <c r="BH638" s="63" t="s">
        <v>3317</v>
      </c>
      <c r="BI638" s="63" t="s">
        <v>3317</v>
      </c>
      <c r="BJ638" s="63" t="s">
        <v>3317</v>
      </c>
      <c r="BK638" s="63" t="s">
        <v>3317</v>
      </c>
      <c r="BL638" s="45">
        <f t="shared" ca="1" si="226"/>
        <v>0</v>
      </c>
      <c r="BM638" s="45">
        <f t="shared" ca="1" si="227"/>
        <v>0</v>
      </c>
      <c r="BN638" s="45">
        <f t="shared" ca="1" si="228"/>
        <v>0</v>
      </c>
      <c r="BO638" s="45">
        <f t="shared" ca="1" si="229"/>
        <v>0</v>
      </c>
      <c r="BP638" s="45">
        <f t="shared" ca="1" si="230"/>
        <v>0</v>
      </c>
      <c r="BQ638" s="45">
        <f t="shared" ca="1" si="231"/>
        <v>0</v>
      </c>
      <c r="BR638" s="29">
        <f t="shared" ca="1" si="232"/>
        <v>0</v>
      </c>
      <c r="CI638" s="125">
        <f t="shared" si="220"/>
        <v>-45.108109158078811</v>
      </c>
      <c r="CJ638">
        <f t="shared" si="235"/>
        <v>0</v>
      </c>
      <c r="CK638">
        <f t="shared" si="236"/>
        <v>0</v>
      </c>
      <c r="CL638">
        <f t="shared" si="237"/>
        <v>0</v>
      </c>
      <c r="CM638">
        <f t="shared" si="238"/>
        <v>0</v>
      </c>
      <c r="CN638">
        <f t="shared" si="239"/>
        <v>0</v>
      </c>
      <c r="CO638">
        <f t="shared" si="240"/>
        <v>0</v>
      </c>
      <c r="CP638">
        <f t="shared" si="241"/>
        <v>1</v>
      </c>
      <c r="CR638" t="e">
        <f ca="1">_xll.BDP($H638,CR$1)</f>
        <v>#NAME?</v>
      </c>
      <c r="CS638" t="e">
        <f ca="1">_xll.BDP($H638,CS$1)</f>
        <v>#NAME?</v>
      </c>
      <c r="CT638" s="121" t="e">
        <f ca="1">_xll.BDP($H638,CT$1)</f>
        <v>#NAME?</v>
      </c>
      <c r="CU638" s="122" t="e">
        <f ca="1">_xll.BDP($H638,CU$1)</f>
        <v>#NAME?</v>
      </c>
      <c r="CV638" s="122" t="e">
        <f ca="1">_xll.BDP($H638,CV$1)</f>
        <v>#NAME?</v>
      </c>
      <c r="CW638" s="122" t="e">
        <f ca="1">_xll.BDP($H638,CW$1)</f>
        <v>#NAME?</v>
      </c>
      <c r="CX638" s="34"/>
      <c r="CY638" s="34"/>
      <c r="CZ638" s="34"/>
      <c r="DA638" s="34"/>
      <c r="DB638" s="129"/>
      <c r="DC638" s="129"/>
      <c r="DD638" s="129"/>
      <c r="DE638" s="63"/>
      <c r="DF638" s="63"/>
      <c r="DH638" s="67"/>
      <c r="DI638" s="60"/>
      <c r="DJ638" s="60"/>
      <c r="DK638" s="60"/>
      <c r="DL638" s="67"/>
      <c r="DM638" s="60"/>
      <c r="DN638" s="67"/>
      <c r="DO638" s="60"/>
      <c r="DP638" s="63"/>
      <c r="DQ638" s="63"/>
      <c r="DR638" s="63"/>
      <c r="DS638" s="63"/>
      <c r="DT638" s="63"/>
      <c r="DU638" s="63"/>
      <c r="DV638" s="45"/>
      <c r="DW638" s="45"/>
      <c r="DX638" s="45"/>
      <c r="DY638" s="45"/>
      <c r="DZ638" s="45"/>
      <c r="EA638" s="45"/>
      <c r="EB638" s="29"/>
      <c r="EC638" s="45"/>
      <c r="ED638" s="29"/>
    </row>
    <row r="639" spans="1:134" hidden="1" x14ac:dyDescent="0.3">
      <c r="A639" t="str">
        <f t="shared" si="233"/>
        <v>9A</v>
      </c>
      <c r="B639">
        <v>9</v>
      </c>
      <c r="C639" s="31" t="s">
        <v>3295</v>
      </c>
      <c r="D639" s="31">
        <v>36</v>
      </c>
      <c r="E639" s="31">
        <v>13</v>
      </c>
      <c r="F639" s="33">
        <v>0.25</v>
      </c>
      <c r="G639" s="31" t="s">
        <v>2872</v>
      </c>
      <c r="H639" s="24" t="s">
        <v>287</v>
      </c>
      <c r="I639" s="24">
        <v>1595</v>
      </c>
      <c r="J639" s="25" t="str">
        <f t="shared" si="234"/>
        <v>1595WST US Equity</v>
      </c>
      <c r="K639" s="25" t="s">
        <v>966</v>
      </c>
      <c r="L639" s="25">
        <v>0.31100927210219881</v>
      </c>
      <c r="M639" s="25">
        <v>0.40040975414751151</v>
      </c>
      <c r="N639" s="25">
        <v>0.2909637082897768</v>
      </c>
      <c r="O639" s="25">
        <v>0.3800331989566042</v>
      </c>
      <c r="P639" s="26">
        <v>24.5728034281098</v>
      </c>
      <c r="Q639" s="27">
        <v>22.73456276604799</v>
      </c>
      <c r="R639" s="27">
        <v>21.640796487927251</v>
      </c>
      <c r="S639" s="25">
        <v>26.542275756669188</v>
      </c>
      <c r="T639" s="28">
        <v>32.470816446707538</v>
      </c>
      <c r="U639" s="25">
        <v>-0.15816693401183693</v>
      </c>
      <c r="V639" s="28">
        <v>-0.6861427714457109</v>
      </c>
      <c r="W639" s="28">
        <v>0.74556880438285533</v>
      </c>
      <c r="X639" s="28">
        <v>2.5127226463104325E-2</v>
      </c>
      <c r="Y639" s="28">
        <v>12.517466309354544</v>
      </c>
      <c r="Z639" s="28">
        <v>32.83843251202687</v>
      </c>
      <c r="AA639" s="28">
        <v>2001200000</v>
      </c>
      <c r="AB639" s="28">
        <v>2108500000</v>
      </c>
      <c r="AC639" s="28">
        <v>26700000</v>
      </c>
      <c r="AD639" s="30">
        <v>710900000</v>
      </c>
      <c r="AE639" s="36">
        <v>3.7558025038683357E-2</v>
      </c>
      <c r="AF639" s="66" t="e">
        <f ca="1">_xll.BDP($H639,AF$1)/1000000</f>
        <v>#NAME?</v>
      </c>
      <c r="AG639" s="66" t="e">
        <f ca="1">_xll.BDP($H639,AG$1)</f>
        <v>#NAME?</v>
      </c>
      <c r="AH639" s="67" t="e">
        <f ca="1">_xll.BDP($H639,AH$1)</f>
        <v>#NAME?</v>
      </c>
      <c r="AI639" s="67" t="e">
        <f ca="1">_xll.BDP($H639,AI$1)</f>
        <v>#NAME?</v>
      </c>
      <c r="AJ639" s="67" t="e">
        <f ca="1">_xll.BDP($H639,AJ$1)</f>
        <v>#NAME?</v>
      </c>
      <c r="AK639" s="67" t="e">
        <f ca="1">_xll.BDP($H639,AK$1)</f>
        <v>#NAME?</v>
      </c>
      <c r="AL639" s="67" t="e">
        <f ca="1">_xll.BDP($H639,AL$1)</f>
        <v>#NAME?</v>
      </c>
      <c r="AM639" s="34" t="e">
        <f ca="1">_xll.BDP($H639,AM$1)</f>
        <v>#NAME?</v>
      </c>
      <c r="AN639" s="34" t="e">
        <f ca="1">_xll.BDP($H639,AN$1)</f>
        <v>#NAME?</v>
      </c>
      <c r="AO639" s="34" t="e">
        <f ca="1">_xll.BDP($H639,AO$1)</f>
        <v>#NAME?</v>
      </c>
      <c r="AP639" s="34" t="e">
        <f ca="1">_xll.BDP($H639,AP$1)</f>
        <v>#NAME?</v>
      </c>
      <c r="AQ639" s="129">
        <v>0.23801919999999999</v>
      </c>
      <c r="AR639" s="129">
        <v>0.29306450000000001</v>
      </c>
      <c r="AS639" s="129">
        <v>0.28415180000000001</v>
      </c>
      <c r="AT639" s="63" t="s">
        <v>3998</v>
      </c>
      <c r="AU639" s="63" t="s">
        <v>3701</v>
      </c>
      <c r="AV639" t="str">
        <f t="shared" si="221"/>
        <v>01/06/1982</v>
      </c>
      <c r="AW639" s="67">
        <v>0.20030044816257458</v>
      </c>
      <c r="AX639" s="60">
        <f t="shared" si="222"/>
        <v>0.20030044816257458</v>
      </c>
      <c r="AY639" s="60">
        <f t="shared" si="223"/>
        <v>0.66486590366372844</v>
      </c>
      <c r="AZ639" s="60">
        <f t="shared" si="224"/>
        <v>0.86516635182630308</v>
      </c>
      <c r="BA639" s="67">
        <v>8.4672435105067976</v>
      </c>
      <c r="BB639" s="60">
        <v>28.105686032138443</v>
      </c>
      <c r="BC639" s="67">
        <v>36.572929542645241</v>
      </c>
      <c r="BD639" s="60" t="e">
        <f ca="1">_xll.BDP($H639,BD$1)</f>
        <v>#NAME?</v>
      </c>
      <c r="BE639" s="60" t="e">
        <f t="shared" ca="1" si="225"/>
        <v>#NAME?</v>
      </c>
      <c r="BF639" s="63">
        <v>582.20000000000005</v>
      </c>
      <c r="BG639" s="63">
        <v>662.1</v>
      </c>
      <c r="BH639" s="63">
        <v>733.5</v>
      </c>
      <c r="BI639" s="63">
        <v>306.84899999999999</v>
      </c>
      <c r="BJ639" s="63">
        <v>419.65500000000003</v>
      </c>
      <c r="BK639" s="63">
        <v>485.51</v>
      </c>
      <c r="BL639" s="45">
        <f t="shared" ca="1" si="226"/>
        <v>0</v>
      </c>
      <c r="BM639" s="45">
        <f t="shared" ca="1" si="227"/>
        <v>0</v>
      </c>
      <c r="BN639" s="45">
        <f t="shared" ca="1" si="228"/>
        <v>0</v>
      </c>
      <c r="BO639" s="45">
        <f t="shared" ca="1" si="229"/>
        <v>0</v>
      </c>
      <c r="BP639" s="45">
        <f t="shared" ca="1" si="230"/>
        <v>0</v>
      </c>
      <c r="BQ639" s="45">
        <f t="shared" ca="1" si="231"/>
        <v>0</v>
      </c>
      <c r="BR639" s="29">
        <f t="shared" ca="1" si="232"/>
        <v>0</v>
      </c>
      <c r="CI639" s="125">
        <f t="shared" si="220"/>
        <v>0.31100927210219881</v>
      </c>
      <c r="CJ639">
        <f t="shared" si="235"/>
        <v>0</v>
      </c>
      <c r="CK639">
        <f t="shared" si="236"/>
        <v>0</v>
      </c>
      <c r="CL639">
        <f t="shared" si="237"/>
        <v>0</v>
      </c>
      <c r="CM639">
        <f t="shared" si="238"/>
        <v>0</v>
      </c>
      <c r="CN639">
        <f t="shared" si="239"/>
        <v>1</v>
      </c>
      <c r="CO639">
        <f t="shared" si="240"/>
        <v>0</v>
      </c>
      <c r="CP639">
        <f t="shared" si="241"/>
        <v>0</v>
      </c>
      <c r="CR639" t="e">
        <f ca="1">_xll.BDP($H639,CR$1)</f>
        <v>#NAME?</v>
      </c>
      <c r="CS639" t="e">
        <f ca="1">_xll.BDP($H639,CS$1)</f>
        <v>#NAME?</v>
      </c>
      <c r="CT639" s="121" t="e">
        <f ca="1">_xll.BDP($H639,CT$1)</f>
        <v>#NAME?</v>
      </c>
      <c r="CU639" s="122" t="e">
        <f ca="1">_xll.BDP($H639,CU$1)</f>
        <v>#NAME?</v>
      </c>
      <c r="CV639" s="122" t="e">
        <f ca="1">_xll.BDP($H639,CV$1)</f>
        <v>#NAME?</v>
      </c>
      <c r="CW639" s="122" t="e">
        <f ca="1">_xll.BDP($H639,CW$1)</f>
        <v>#NAME?</v>
      </c>
      <c r="DB639" s="129"/>
      <c r="DC639" s="129"/>
      <c r="DD639" s="129"/>
      <c r="DH639" s="60"/>
      <c r="DI639" s="60"/>
      <c r="DJ639" s="60"/>
      <c r="DK639" s="60"/>
      <c r="DL639" s="60"/>
      <c r="DM639" s="60"/>
      <c r="DN639" s="60"/>
      <c r="DO639" s="60"/>
      <c r="DV639" s="128"/>
      <c r="DW639" s="128"/>
      <c r="DX639" s="128"/>
      <c r="DY639" s="128"/>
      <c r="DZ639" s="128"/>
      <c r="EA639" s="128"/>
      <c r="EB639" s="128"/>
      <c r="EC639" s="128"/>
      <c r="ED639" s="128"/>
    </row>
    <row r="640" spans="1:134" hidden="1" x14ac:dyDescent="0.3">
      <c r="A640" t="str">
        <f t="shared" si="233"/>
        <v>14A</v>
      </c>
      <c r="B640">
        <v>14</v>
      </c>
      <c r="C640" s="31" t="s">
        <v>3295</v>
      </c>
      <c r="D640" s="31">
        <v>36</v>
      </c>
      <c r="E640" s="31">
        <v>27</v>
      </c>
      <c r="F640" s="33">
        <v>0.16</v>
      </c>
      <c r="G640" s="31" t="s">
        <v>3275</v>
      </c>
      <c r="H640" s="24" t="s">
        <v>2049</v>
      </c>
      <c r="I640" s="24">
        <v>1596</v>
      </c>
      <c r="J640" s="25" t="str">
        <f t="shared" si="234"/>
        <v>1596ADN1 GR Equity</v>
      </c>
      <c r="K640" s="25" t="s">
        <v>2050</v>
      </c>
      <c r="L640" s="25">
        <v>0.33040625826279946</v>
      </c>
      <c r="M640" s="25">
        <v>0.17763444800732936</v>
      </c>
      <c r="N640" s="25">
        <v>0.19965299113896448</v>
      </c>
      <c r="O640" s="25">
        <v>0.13513656677511715</v>
      </c>
      <c r="P640" s="26">
        <v>7.5837453606514265</v>
      </c>
      <c r="Q640" s="27">
        <v>3.941021540371493</v>
      </c>
      <c r="R640" s="27">
        <v>8.6280226706311396</v>
      </c>
      <c r="S640" s="25">
        <v>11.499043734795846</v>
      </c>
      <c r="T640" s="28">
        <v>10.356088788373935</v>
      </c>
      <c r="U640" s="25">
        <v>0.37983429754518766</v>
      </c>
      <c r="V640" s="28">
        <v>2.6196392882082402</v>
      </c>
      <c r="W640" s="28">
        <v>0.3243860053181466</v>
      </c>
      <c r="X640" s="28" t="e">
        <v>#N/A</v>
      </c>
      <c r="Y640" s="28">
        <v>23.715248764085771</v>
      </c>
      <c r="Z640" s="28">
        <v>6.0091910070923182</v>
      </c>
      <c r="AA640" s="28">
        <v>272875000</v>
      </c>
      <c r="AB640" s="28">
        <v>358689000</v>
      </c>
      <c r="AC640" s="28" t="e">
        <v>#N/A</v>
      </c>
      <c r="AD640" s="30">
        <v>43049861.847333372</v>
      </c>
      <c r="AE640" s="36">
        <v>0</v>
      </c>
      <c r="AF640" s="66" t="e">
        <f ca="1">_xll.BDP($H640,AF$1)/1000000</f>
        <v>#NAME?</v>
      </c>
      <c r="AG640" s="66" t="e">
        <f ca="1">_xll.BDP($H640,AG$1)</f>
        <v>#NAME?</v>
      </c>
      <c r="AH640" s="67" t="e">
        <f ca="1">_xll.BDP($H640,AH$1)</f>
        <v>#NAME?</v>
      </c>
      <c r="AI640" s="67" t="e">
        <f ca="1">_xll.BDP($H640,AI$1)</f>
        <v>#NAME?</v>
      </c>
      <c r="AJ640" s="67" t="e">
        <f ca="1">_xll.BDP($H640,AJ$1)</f>
        <v>#NAME?</v>
      </c>
      <c r="AK640" s="67" t="e">
        <f ca="1">_xll.BDP($H640,AK$1)</f>
        <v>#NAME?</v>
      </c>
      <c r="AL640" s="67" t="e">
        <f ca="1">_xll.BDP($H640,AL$1)</f>
        <v>#NAME?</v>
      </c>
      <c r="AM640" s="34" t="e">
        <f ca="1">_xll.BDP($H640,AM$1)</f>
        <v>#NAME?</v>
      </c>
      <c r="AN640" s="34" t="e">
        <f ca="1">_xll.BDP($H640,AN$1)</f>
        <v>#NAME?</v>
      </c>
      <c r="AO640" s="34" t="e">
        <f ca="1">_xll.BDP($H640,AO$1)</f>
        <v>#NAME?</v>
      </c>
      <c r="AP640" s="34" t="e">
        <f ca="1">_xll.BDP($H640,AP$1)</f>
        <v>#NAME?</v>
      </c>
      <c r="AQ640" s="129">
        <v>0.1819499</v>
      </c>
      <c r="AR640" s="129">
        <v>0.34213830000000001</v>
      </c>
      <c r="AS640" s="129">
        <v>0.16676920000000001</v>
      </c>
      <c r="AT640" s="63" t="s">
        <v>4121</v>
      </c>
      <c r="AU640" s="63" t="s">
        <v>3317</v>
      </c>
      <c r="AV640" t="str">
        <f t="shared" si="221"/>
        <v>21/06/2000</v>
      </c>
      <c r="AW640" s="67">
        <v>0.60634326134155048</v>
      </c>
      <c r="AX640" s="60">
        <f t="shared" si="222"/>
        <v>0.60634326134155048</v>
      </c>
      <c r="AY640" s="60">
        <f t="shared" si="223"/>
        <v>-7.1477743304850905E-2</v>
      </c>
      <c r="AZ640" s="60">
        <f t="shared" si="224"/>
        <v>0.53486551803669957</v>
      </c>
      <c r="BA640" s="67">
        <v>14.683080637272756</v>
      </c>
      <c r="BB640" s="60">
        <v>-1.730889968816232</v>
      </c>
      <c r="BC640" s="67">
        <v>12.952190668456524</v>
      </c>
      <c r="BD640" s="60" t="e">
        <f ca="1">_xll.BDP($H640,BD$1)</f>
        <v>#NAME?</v>
      </c>
      <c r="BE640" s="60" t="e">
        <f t="shared" ca="1" si="225"/>
        <v>#NAME?</v>
      </c>
      <c r="BF640" s="63">
        <v>36.5</v>
      </c>
      <c r="BG640" s="63">
        <v>45.832999999999998</v>
      </c>
      <c r="BH640" s="63">
        <v>55.1</v>
      </c>
      <c r="BI640" s="63">
        <v>32.85</v>
      </c>
      <c r="BJ640" s="63">
        <v>36.75</v>
      </c>
      <c r="BK640" s="63">
        <v>46.550000000000004</v>
      </c>
      <c r="BL640" s="45">
        <f t="shared" ca="1" si="226"/>
        <v>0</v>
      </c>
      <c r="BM640" s="45">
        <f t="shared" ca="1" si="227"/>
        <v>0</v>
      </c>
      <c r="BN640" s="45">
        <f t="shared" ca="1" si="228"/>
        <v>0</v>
      </c>
      <c r="BO640" s="45">
        <f t="shared" ca="1" si="229"/>
        <v>0</v>
      </c>
      <c r="BP640" s="45">
        <f t="shared" ca="1" si="230"/>
        <v>0</v>
      </c>
      <c r="BQ640" s="45">
        <f t="shared" ca="1" si="231"/>
        <v>0</v>
      </c>
      <c r="BR640" s="29">
        <f t="shared" ca="1" si="232"/>
        <v>0</v>
      </c>
      <c r="CI640" s="125">
        <f t="shared" ref="CI640:CI703" si="242">IFERROR(L640,M640)</f>
        <v>0.33040625826279946</v>
      </c>
      <c r="CJ640">
        <f t="shared" si="235"/>
        <v>0</v>
      </c>
      <c r="CK640">
        <f t="shared" si="236"/>
        <v>0</v>
      </c>
      <c r="CL640">
        <f t="shared" si="237"/>
        <v>0</v>
      </c>
      <c r="CM640">
        <f t="shared" si="238"/>
        <v>0</v>
      </c>
      <c r="CN640">
        <f t="shared" si="239"/>
        <v>1</v>
      </c>
      <c r="CO640">
        <f t="shared" si="240"/>
        <v>0</v>
      </c>
      <c r="CP640">
        <f t="shared" si="241"/>
        <v>0</v>
      </c>
      <c r="CR640" t="e">
        <f ca="1">_xll.BDP($H640,CR$1)</f>
        <v>#NAME?</v>
      </c>
      <c r="CS640" t="e">
        <f ca="1">_xll.BDP($H640,CS$1)</f>
        <v>#NAME?</v>
      </c>
      <c r="CT640" s="121" t="e">
        <f ca="1">_xll.BDP($H640,CT$1)</f>
        <v>#NAME?</v>
      </c>
      <c r="CU640" s="122" t="e">
        <f ca="1">_xll.BDP($H640,CU$1)</f>
        <v>#NAME?</v>
      </c>
      <c r="CV640" s="122" t="e">
        <f ca="1">_xll.BDP($H640,CV$1)</f>
        <v>#NAME?</v>
      </c>
      <c r="CW640" s="122" t="e">
        <f ca="1">_xll.BDP($H640,CW$1)</f>
        <v>#NAME?</v>
      </c>
      <c r="CX640" s="34"/>
      <c r="CY640" s="34"/>
      <c r="CZ640" s="34"/>
      <c r="DA640" s="34"/>
      <c r="DB640" s="129"/>
      <c r="DC640" s="129"/>
      <c r="DD640" s="129"/>
      <c r="DE640" s="63"/>
      <c r="DF640" s="63"/>
      <c r="DH640" s="67"/>
      <c r="DI640" s="60"/>
      <c r="DJ640" s="60"/>
      <c r="DK640" s="60"/>
      <c r="DL640" s="67"/>
      <c r="DM640" s="60"/>
      <c r="DN640" s="67"/>
      <c r="DO640" s="60"/>
      <c r="DP640" s="63"/>
      <c r="DQ640" s="63"/>
      <c r="DR640" s="63"/>
      <c r="DS640" s="63"/>
      <c r="DT640" s="63"/>
      <c r="DU640" s="63"/>
      <c r="DV640" s="45"/>
      <c r="DW640" s="45"/>
      <c r="DX640" s="45"/>
      <c r="DY640" s="45"/>
      <c r="DZ640" s="45"/>
      <c r="EA640" s="45"/>
      <c r="EB640" s="29"/>
      <c r="EC640" s="45"/>
      <c r="ED640" s="29"/>
    </row>
    <row r="641" spans="1:134" hidden="1" x14ac:dyDescent="0.3">
      <c r="A641" t="str">
        <f t="shared" si="233"/>
        <v>14A</v>
      </c>
      <c r="B641">
        <v>14</v>
      </c>
      <c r="C641" s="31" t="s">
        <v>3295</v>
      </c>
      <c r="D641" s="31">
        <v>36</v>
      </c>
      <c r="E641" s="31">
        <v>3</v>
      </c>
      <c r="F641" s="33" t="s">
        <v>3038</v>
      </c>
      <c r="G641" s="31" t="s">
        <v>3037</v>
      </c>
      <c r="H641" s="24" t="s">
        <v>372</v>
      </c>
      <c r="I641" s="24">
        <v>1598</v>
      </c>
      <c r="J641" s="25" t="str">
        <f t="shared" si="234"/>
        <v>1598NSSC US Equity</v>
      </c>
      <c r="K641" s="25" t="s">
        <v>1061</v>
      </c>
      <c r="L641" s="25">
        <v>0.21549661710493623</v>
      </c>
      <c r="M641" s="25">
        <v>0.25837784025937338</v>
      </c>
      <c r="N641" s="25">
        <v>0.21549661710493623</v>
      </c>
      <c r="O641" s="25">
        <v>0.25837784025937338</v>
      </c>
      <c r="P641" s="26">
        <v>28.236223613156604</v>
      </c>
      <c r="Q641" s="27">
        <v>25.057485229051096</v>
      </c>
      <c r="R641" s="27">
        <v>26.937842297074337</v>
      </c>
      <c r="S641" s="25">
        <v>14.337200125418965</v>
      </c>
      <c r="T641" s="28">
        <v>14.830806515637949</v>
      </c>
      <c r="U641" s="25">
        <v>-0.30930772860928601</v>
      </c>
      <c r="V641" s="28">
        <v>-1.3086315466134237</v>
      </c>
      <c r="W641" s="28">
        <v>0.85124211952904727</v>
      </c>
      <c r="X641" s="28" t="e">
        <v>#N/A</v>
      </c>
      <c r="Y641" s="28">
        <v>14.155093190776659</v>
      </c>
      <c r="Z641" s="28">
        <v>35.478718212307768</v>
      </c>
      <c r="AA641" s="28">
        <v>74333000</v>
      </c>
      <c r="AB641" s="28">
        <v>74333000</v>
      </c>
      <c r="AC641" s="28">
        <v>1404000</v>
      </c>
      <c r="AD641" s="30">
        <v>12335000</v>
      </c>
      <c r="AE641" s="36">
        <v>0.11382245642480746</v>
      </c>
      <c r="AF641" s="66" t="e">
        <f ca="1">_xll.BDP($H641,AF$1)/1000000</f>
        <v>#NAME?</v>
      </c>
      <c r="AG641" s="66" t="e">
        <f ca="1">_xll.BDP($H641,AG$1)</f>
        <v>#NAME?</v>
      </c>
      <c r="AH641" s="67" t="e">
        <f ca="1">_xll.BDP($H641,AH$1)</f>
        <v>#NAME?</v>
      </c>
      <c r="AI641" s="67" t="e">
        <f ca="1">_xll.BDP($H641,AI$1)</f>
        <v>#NAME?</v>
      </c>
      <c r="AJ641" s="67" t="e">
        <f ca="1">_xll.BDP($H641,AJ$1)</f>
        <v>#NAME?</v>
      </c>
      <c r="AK641" s="67" t="e">
        <f ca="1">_xll.BDP($H641,AK$1)</f>
        <v>#NAME?</v>
      </c>
      <c r="AL641" s="67" t="e">
        <f ca="1">_xll.BDP($H641,AL$1)</f>
        <v>#NAME?</v>
      </c>
      <c r="AM641" s="34" t="e">
        <f ca="1">_xll.BDP($H641,AM$1)</f>
        <v>#NAME?</v>
      </c>
      <c r="AN641" s="34" t="e">
        <f ca="1">_xll.BDP($H641,AN$1)</f>
        <v>#NAME?</v>
      </c>
      <c r="AO641" s="34" t="e">
        <f ca="1">_xll.BDP($H641,AO$1)</f>
        <v>#NAME?</v>
      </c>
      <c r="AP641" s="34" t="e">
        <f ca="1">_xll.BDP($H641,AP$1)</f>
        <v>#NAME?</v>
      </c>
      <c r="AQ641" s="129">
        <v>0.1978453</v>
      </c>
      <c r="AR641" s="129">
        <v>0.32421529999999998</v>
      </c>
      <c r="AS641" s="129">
        <v>0.45769359999999998</v>
      </c>
      <c r="AT641" s="63" t="s">
        <v>3998</v>
      </c>
      <c r="AU641" s="63" t="s">
        <v>3317</v>
      </c>
      <c r="AV641" t="str">
        <f t="shared" si="221"/>
        <v>#N/A N/A</v>
      </c>
      <c r="AW641" s="67">
        <v>0.6847439057792386</v>
      </c>
      <c r="AX641" s="60">
        <f t="shared" si="222"/>
        <v>0.6847439057792386</v>
      </c>
      <c r="AY641" s="60">
        <f t="shared" ca="1" si="223"/>
        <v>0</v>
      </c>
      <c r="AZ641" s="60">
        <f t="shared" ca="1" si="224"/>
        <v>0.6847439057792386</v>
      </c>
      <c r="BA641" s="67">
        <v>0</v>
      </c>
      <c r="BB641" s="60">
        <v>-0.8964807635471258</v>
      </c>
      <c r="BC641" s="67">
        <v>-0.8964807635471258</v>
      </c>
      <c r="BD641" s="60" t="e">
        <f ca="1">_xll.BDP($H641,BD$1)</f>
        <v>#NAME?</v>
      </c>
      <c r="BE641" s="60" t="e">
        <f t="shared" ca="1" si="225"/>
        <v>#NAME?</v>
      </c>
      <c r="BF641" s="63">
        <v>35.4</v>
      </c>
      <c r="BG641" s="63">
        <v>43.1</v>
      </c>
      <c r="BH641" s="63">
        <v>59.1</v>
      </c>
      <c r="BI641" s="63">
        <v>16.193000000000001</v>
      </c>
      <c r="BJ641" s="63">
        <v>42.305999999999997</v>
      </c>
      <c r="BK641" s="63">
        <v>54.669000000000004</v>
      </c>
      <c r="BL641" s="45">
        <f t="shared" ca="1" si="226"/>
        <v>0</v>
      </c>
      <c r="BM641" s="45">
        <f t="shared" ca="1" si="227"/>
        <v>0</v>
      </c>
      <c r="BN641" s="45">
        <f t="shared" ca="1" si="228"/>
        <v>0</v>
      </c>
      <c r="BO641" s="45">
        <f t="shared" ca="1" si="229"/>
        <v>0</v>
      </c>
      <c r="BP641" s="45">
        <f t="shared" ca="1" si="230"/>
        <v>0</v>
      </c>
      <c r="BQ641" s="45">
        <f t="shared" ca="1" si="231"/>
        <v>0</v>
      </c>
      <c r="BR641" s="29">
        <f t="shared" ca="1" si="232"/>
        <v>0</v>
      </c>
      <c r="CI641" s="125">
        <f t="shared" si="242"/>
        <v>0.21549661710493623</v>
      </c>
      <c r="CJ641">
        <f t="shared" si="235"/>
        <v>0</v>
      </c>
      <c r="CK641">
        <f t="shared" si="236"/>
        <v>0</v>
      </c>
      <c r="CL641">
        <f t="shared" si="237"/>
        <v>0</v>
      </c>
      <c r="CM641">
        <f t="shared" si="238"/>
        <v>1</v>
      </c>
      <c r="CN641">
        <f t="shared" si="239"/>
        <v>0</v>
      </c>
      <c r="CO641">
        <f t="shared" si="240"/>
        <v>0</v>
      </c>
      <c r="CP641">
        <f t="shared" si="241"/>
        <v>0</v>
      </c>
      <c r="CR641" t="e">
        <f ca="1">_xll.BDP($H641,CR$1)</f>
        <v>#NAME?</v>
      </c>
      <c r="CS641" t="e">
        <f ca="1">_xll.BDP($H641,CS$1)</f>
        <v>#NAME?</v>
      </c>
      <c r="CT641" s="121" t="e">
        <f ca="1">_xll.BDP($H641,CT$1)</f>
        <v>#NAME?</v>
      </c>
      <c r="CU641" s="122" t="e">
        <f ca="1">_xll.BDP($H641,CU$1)</f>
        <v>#NAME?</v>
      </c>
      <c r="CV641" s="122" t="e">
        <f ca="1">_xll.BDP($H641,CV$1)</f>
        <v>#NAME?</v>
      </c>
      <c r="CW641" s="122" t="e">
        <f ca="1">_xll.BDP($H641,CW$1)</f>
        <v>#NAME?</v>
      </c>
      <c r="CX641" s="34"/>
      <c r="CY641" s="34"/>
      <c r="CZ641" s="34"/>
      <c r="DA641" s="34"/>
      <c r="DB641" s="129"/>
      <c r="DC641" s="129"/>
      <c r="DD641" s="129"/>
      <c r="DE641" s="63"/>
      <c r="DF641" s="63"/>
      <c r="DH641" s="67"/>
      <c r="DI641" s="60"/>
      <c r="DJ641" s="60"/>
      <c r="DK641" s="60"/>
      <c r="DL641" s="67"/>
      <c r="DM641" s="60"/>
      <c r="DN641" s="67"/>
      <c r="DO641" s="60"/>
      <c r="DP641" s="63"/>
      <c r="DQ641" s="63"/>
      <c r="DR641" s="63"/>
      <c r="DS641" s="63"/>
      <c r="DT641" s="63"/>
      <c r="DU641" s="63"/>
      <c r="DV641" s="45"/>
      <c r="DW641" s="45"/>
      <c r="DX641" s="45"/>
      <c r="DY641" s="45"/>
      <c r="DZ641" s="45"/>
      <c r="EA641" s="45"/>
      <c r="EB641" s="29"/>
      <c r="EC641" s="45"/>
      <c r="ED641" s="29"/>
    </row>
    <row r="642" spans="1:134" hidden="1" x14ac:dyDescent="0.3">
      <c r="A642" t="str">
        <f t="shared" si="233"/>
        <v>14A</v>
      </c>
      <c r="B642">
        <v>14</v>
      </c>
      <c r="C642" s="31" t="s">
        <v>3295</v>
      </c>
      <c r="D642" s="31">
        <v>48</v>
      </c>
      <c r="E642" s="31">
        <v>6</v>
      </c>
      <c r="F642" s="33">
        <v>0.23</v>
      </c>
      <c r="G642" s="31" t="s">
        <v>3182</v>
      </c>
      <c r="H642" s="24" t="s">
        <v>1372</v>
      </c>
      <c r="I642" s="24">
        <v>1600</v>
      </c>
      <c r="J642" s="25" t="str">
        <f t="shared" si="234"/>
        <v>1600WIIT IM Equity</v>
      </c>
      <c r="K642" s="25" t="s">
        <v>1373</v>
      </c>
      <c r="L642" s="25">
        <v>0.24404117480979171</v>
      </c>
      <c r="M642" s="25">
        <v>0.24205965213966357</v>
      </c>
      <c r="N642" s="25">
        <v>0.13211757281747633</v>
      </c>
      <c r="O642" s="25">
        <v>0.11597274374208434</v>
      </c>
      <c r="P642" s="26">
        <v>6.1695483580931798</v>
      </c>
      <c r="Q642" s="27">
        <v>4.2969812738137474</v>
      </c>
      <c r="R642" s="27">
        <v>19.748646034263654</v>
      </c>
      <c r="S642" s="25">
        <v>44.211603906976933</v>
      </c>
      <c r="T642" s="28">
        <v>42.128995971561288</v>
      </c>
      <c r="U642" s="25">
        <v>0.96942896350009378</v>
      </c>
      <c r="V642" s="28">
        <v>4.6821469104467344</v>
      </c>
      <c r="W642" s="28">
        <v>0.12925293967059898</v>
      </c>
      <c r="X642" s="28" t="e">
        <v>#N/A</v>
      </c>
      <c r="Y642" s="28">
        <v>46.908925061881021</v>
      </c>
      <c r="Z642" s="28">
        <v>24.893078385779855</v>
      </c>
      <c r="AA642" s="28">
        <v>105918312.99999997</v>
      </c>
      <c r="AB642" s="28">
        <v>221073927.99999997</v>
      </c>
      <c r="AC642" s="28" t="e">
        <v>#N/A</v>
      </c>
      <c r="AD642" s="30">
        <v>19779185</v>
      </c>
      <c r="AE642" s="36">
        <v>0</v>
      </c>
      <c r="AF642" s="66" t="e">
        <f ca="1">_xll.BDP($H642,AF$1)/1000000</f>
        <v>#NAME?</v>
      </c>
      <c r="AG642" s="66" t="e">
        <f ca="1">_xll.BDP($H642,AG$1)</f>
        <v>#NAME?</v>
      </c>
      <c r="AH642" s="67" t="e">
        <f ca="1">_xll.BDP($H642,AH$1)</f>
        <v>#NAME?</v>
      </c>
      <c r="AI642" s="67" t="e">
        <f ca="1">_xll.BDP($H642,AI$1)</f>
        <v>#NAME?</v>
      </c>
      <c r="AJ642" s="67" t="e">
        <f ca="1">_xll.BDP($H642,AJ$1)</f>
        <v>#NAME?</v>
      </c>
      <c r="AK642" s="67" t="e">
        <f ca="1">_xll.BDP($H642,AK$1)</f>
        <v>#NAME?</v>
      </c>
      <c r="AL642" s="67" t="e">
        <f ca="1">_xll.BDP($H642,AL$1)</f>
        <v>#NAME?</v>
      </c>
      <c r="AM642" s="34" t="e">
        <f ca="1">_xll.BDP($H642,AM$1)</f>
        <v>#NAME?</v>
      </c>
      <c r="AN642" s="34" t="e">
        <f ca="1">_xll.BDP($H642,AN$1)</f>
        <v>#NAME?</v>
      </c>
      <c r="AO642" s="34" t="e">
        <f ca="1">_xll.BDP($H642,AO$1)</f>
        <v>#NAME?</v>
      </c>
      <c r="AP642" s="34" t="e">
        <f ca="1">_xll.BDP($H642,AP$1)</f>
        <v>#NAME?</v>
      </c>
      <c r="AQ642" s="129" t="e">
        <v>#VALUE!</v>
      </c>
      <c r="AR642" s="129" t="e">
        <v>#VALUE!</v>
      </c>
      <c r="AS642" s="129">
        <v>0.27068900000000001</v>
      </c>
      <c r="AT642" s="63" t="s">
        <v>3704</v>
      </c>
      <c r="AU642" s="63" t="s">
        <v>3704</v>
      </c>
      <c r="AV642" t="str">
        <f t="shared" si="221"/>
        <v>05/06/2017</v>
      </c>
      <c r="AW642" s="67">
        <v>1.5906681438013202</v>
      </c>
      <c r="AX642" s="60">
        <f t="shared" si="222"/>
        <v>1.5906681438013202</v>
      </c>
      <c r="AY642" s="60">
        <f t="shared" si="223"/>
        <v>-3.9399159765627554E-16</v>
      </c>
      <c r="AZ642" s="60">
        <f t="shared" si="224"/>
        <v>1.5906681438013197</v>
      </c>
      <c r="BA642" s="67">
        <v>57.373695343070111</v>
      </c>
      <c r="BB642" s="60">
        <v>-1.4210854715202004E-14</v>
      </c>
      <c r="BC642" s="67">
        <v>57.373695343070096</v>
      </c>
      <c r="BD642" s="60" t="e">
        <f ca="1">_xll.BDP($H642,BD$1)</f>
        <v>#NAME?</v>
      </c>
      <c r="BE642" s="60" t="e">
        <f t="shared" ca="1" si="225"/>
        <v>#NAME?</v>
      </c>
      <c r="BF642" s="63">
        <v>16.95</v>
      </c>
      <c r="BG642" s="63">
        <v>20.900000000000002</v>
      </c>
      <c r="BH642" s="63">
        <v>23.667000000000002</v>
      </c>
      <c r="BI642" s="63">
        <v>13.5</v>
      </c>
      <c r="BJ642" s="63">
        <v>23.6</v>
      </c>
      <c r="BK642" s="63">
        <v>28.733000000000001</v>
      </c>
      <c r="BL642" s="45">
        <f t="shared" ca="1" si="226"/>
        <v>0</v>
      </c>
      <c r="BM642" s="45">
        <f t="shared" ca="1" si="227"/>
        <v>0</v>
      </c>
      <c r="BN642" s="45">
        <f t="shared" ca="1" si="228"/>
        <v>0</v>
      </c>
      <c r="BO642" s="45">
        <f t="shared" ca="1" si="229"/>
        <v>0</v>
      </c>
      <c r="BP642" s="45">
        <f t="shared" ca="1" si="230"/>
        <v>0</v>
      </c>
      <c r="BQ642" s="45">
        <f t="shared" ca="1" si="231"/>
        <v>0</v>
      </c>
      <c r="BR642" s="29">
        <f t="shared" ca="1" si="232"/>
        <v>0</v>
      </c>
      <c r="CI642" s="125">
        <f t="shared" si="242"/>
        <v>0.24404117480979171</v>
      </c>
      <c r="CJ642">
        <f t="shared" si="235"/>
        <v>0</v>
      </c>
      <c r="CK642">
        <f t="shared" si="236"/>
        <v>0</v>
      </c>
      <c r="CL642">
        <f t="shared" si="237"/>
        <v>0</v>
      </c>
      <c r="CM642">
        <f t="shared" si="238"/>
        <v>1</v>
      </c>
      <c r="CN642">
        <f t="shared" si="239"/>
        <v>0</v>
      </c>
      <c r="CO642">
        <f t="shared" si="240"/>
        <v>0</v>
      </c>
      <c r="CP642">
        <f t="shared" si="241"/>
        <v>0</v>
      </c>
      <c r="CR642" t="e">
        <f ca="1">_xll.BDP($H642,CR$1)</f>
        <v>#NAME?</v>
      </c>
      <c r="CS642" t="e">
        <f ca="1">_xll.BDP($H642,CS$1)</f>
        <v>#NAME?</v>
      </c>
      <c r="CT642" s="121" t="e">
        <f ca="1">_xll.BDP($H642,CT$1)</f>
        <v>#NAME?</v>
      </c>
      <c r="CU642" s="122" t="e">
        <f ca="1">_xll.BDP($H642,CU$1)</f>
        <v>#NAME?</v>
      </c>
      <c r="CV642" s="122" t="e">
        <f ca="1">_xll.BDP($H642,CV$1)</f>
        <v>#NAME?</v>
      </c>
      <c r="CW642" s="122" t="e">
        <f ca="1">_xll.BDP($H642,CW$1)</f>
        <v>#NAME?</v>
      </c>
      <c r="CX642" s="34"/>
      <c r="CY642" s="34"/>
      <c r="CZ642" s="34"/>
      <c r="DA642" s="34"/>
      <c r="DB642" s="129"/>
      <c r="DC642" s="129"/>
      <c r="DD642" s="129"/>
      <c r="DE642" s="63"/>
      <c r="DF642" s="63"/>
      <c r="DH642" s="67"/>
      <c r="DI642" s="60"/>
      <c r="DJ642" s="60"/>
      <c r="DK642" s="60"/>
      <c r="DL642" s="67"/>
      <c r="DM642" s="60"/>
      <c r="DN642" s="67"/>
      <c r="DO642" s="60"/>
      <c r="DP642" s="63"/>
      <c r="DQ642" s="63"/>
      <c r="DR642" s="63"/>
      <c r="DS642" s="63"/>
      <c r="DT642" s="63"/>
      <c r="DU642" s="63"/>
      <c r="DV642" s="45"/>
      <c r="DW642" s="45"/>
      <c r="DX642" s="45"/>
      <c r="DY642" s="45"/>
      <c r="DZ642" s="45"/>
      <c r="EA642" s="45"/>
      <c r="EB642" s="29"/>
      <c r="EC642" s="45"/>
      <c r="ED642" s="29"/>
    </row>
    <row r="643" spans="1:134" hidden="1" x14ac:dyDescent="0.3">
      <c r="A643" t="str">
        <f t="shared" si="233"/>
        <v>14A</v>
      </c>
      <c r="B643">
        <v>14</v>
      </c>
      <c r="C643" s="31" t="s">
        <v>3295</v>
      </c>
      <c r="D643" s="31">
        <v>39</v>
      </c>
      <c r="E643" s="31">
        <v>8</v>
      </c>
      <c r="F643" s="33">
        <v>0.15</v>
      </c>
      <c r="G643" s="31" t="s">
        <v>2597</v>
      </c>
      <c r="H643" s="24" t="s">
        <v>1201</v>
      </c>
      <c r="I643" s="24">
        <v>1601</v>
      </c>
      <c r="J643" s="25" t="str">
        <f t="shared" si="234"/>
        <v>1601IPH AU Equity</v>
      </c>
      <c r="K643" s="25" t="s">
        <v>1202</v>
      </c>
      <c r="L643" s="25">
        <v>0.47557269418561321</v>
      </c>
      <c r="M643" s="25">
        <v>0.38466664692118591</v>
      </c>
      <c r="N643" s="25">
        <v>0.1769478203923851</v>
      </c>
      <c r="O643" s="25">
        <v>0.15506475209538895</v>
      </c>
      <c r="P643" s="26">
        <v>9.7448946335704463</v>
      </c>
      <c r="Q643" s="27">
        <v>6.9724965918807227</v>
      </c>
      <c r="R643" s="27">
        <v>12.401968204243968</v>
      </c>
      <c r="S643" s="25">
        <v>31.014113531314457</v>
      </c>
      <c r="T643" s="28">
        <v>31.386210028584404</v>
      </c>
      <c r="U643" s="25">
        <v>0.52216419816531834</v>
      </c>
      <c r="V643" s="28">
        <v>2.7378382303112452</v>
      </c>
      <c r="W643" s="28">
        <v>0.42061818112093263</v>
      </c>
      <c r="X643" s="28">
        <v>2.2120889840424669E-2</v>
      </c>
      <c r="Y643" s="28">
        <v>16.964889479907349</v>
      </c>
      <c r="Z643" s="28">
        <v>3.9678217291546858</v>
      </c>
      <c r="AA643" s="28">
        <v>202578000</v>
      </c>
      <c r="AB643" s="28">
        <v>502532000</v>
      </c>
      <c r="AC643" s="28">
        <v>3217000</v>
      </c>
      <c r="AD643" s="30">
        <v>95392000</v>
      </c>
      <c r="AE643" s="36">
        <v>3.3724002012747403E-2</v>
      </c>
      <c r="AF643" s="66" t="e">
        <f ca="1">_xll.BDP($H643,AF$1)/1000000</f>
        <v>#NAME?</v>
      </c>
      <c r="AG643" s="66" t="e">
        <f ca="1">_xll.BDP($H643,AG$1)</f>
        <v>#NAME?</v>
      </c>
      <c r="AH643" s="67" t="e">
        <f ca="1">_xll.BDP($H643,AH$1)</f>
        <v>#NAME?</v>
      </c>
      <c r="AI643" s="67" t="e">
        <f ca="1">_xll.BDP($H643,AI$1)</f>
        <v>#NAME?</v>
      </c>
      <c r="AJ643" s="67" t="e">
        <f ca="1">_xll.BDP($H643,AJ$1)</f>
        <v>#NAME?</v>
      </c>
      <c r="AK643" s="67" t="e">
        <f ca="1">_xll.BDP($H643,AK$1)</f>
        <v>#NAME?</v>
      </c>
      <c r="AL643" s="67" t="e">
        <f ca="1">_xll.BDP($H643,AL$1)</f>
        <v>#NAME?</v>
      </c>
      <c r="AM643" s="34" t="e">
        <f ca="1">_xll.BDP($H643,AM$1)</f>
        <v>#NAME?</v>
      </c>
      <c r="AN643" s="34" t="e">
        <f ca="1">_xll.BDP($H643,AN$1)</f>
        <v>#NAME?</v>
      </c>
      <c r="AO643" s="34" t="e">
        <f ca="1">_xll.BDP($H643,AO$1)</f>
        <v>#NAME?</v>
      </c>
      <c r="AP643" s="34" t="e">
        <f ca="1">_xll.BDP($H643,AP$1)</f>
        <v>#NAME?</v>
      </c>
      <c r="AQ643" s="129" t="e">
        <v>#VALUE!</v>
      </c>
      <c r="AR643" s="129" t="e">
        <v>#VALUE!</v>
      </c>
      <c r="AS643" s="129">
        <v>0.11823539999999999</v>
      </c>
      <c r="AT643" s="63" t="s">
        <v>3705</v>
      </c>
      <c r="AU643" s="63" t="s">
        <v>3705</v>
      </c>
      <c r="AV643" t="str">
        <f t="shared" ref="AV643:AV706" si="243">IF(AT643=$AT$1,AU643,AT643)</f>
        <v>19/11/2014</v>
      </c>
      <c r="AW643" s="67">
        <v>4.5503268230336635</v>
      </c>
      <c r="AX643" s="60">
        <f t="shared" ref="AX643:AX706" si="244">IF(AW643=$AY$1,0,AW643)</f>
        <v>4.5503268230336635</v>
      </c>
      <c r="AY643" s="60">
        <f t="shared" ref="AY643:AY706" si="245">IFERROR(IFERROR((BB643/BA643)*AW643,(BD643/AF643)*(BB643/BC643)*100),0)</f>
        <v>0</v>
      </c>
      <c r="AZ643" s="60">
        <f t="shared" ref="AZ643:AZ706" si="246">IFERROR(AY643+AX643,0)</f>
        <v>4.5503268230336635</v>
      </c>
      <c r="BA643" s="67">
        <v>113.20911543916698</v>
      </c>
      <c r="BB643" s="60">
        <v>0</v>
      </c>
      <c r="BC643" s="67">
        <v>113.20911543916698</v>
      </c>
      <c r="BD643" s="60" t="e">
        <f ca="1">_xll.BDP($H643,BD$1)</f>
        <v>#NAME?</v>
      </c>
      <c r="BE643" s="60" t="e">
        <f t="shared" ref="BE643:BE706" ca="1" si="247">IF(AG643&lt;AF643,AG643,AF643)</f>
        <v>#NAME?</v>
      </c>
      <c r="BF643" s="63">
        <v>97.311000000000007</v>
      </c>
      <c r="BG643" s="63">
        <v>106.22200000000001</v>
      </c>
      <c r="BH643" s="63">
        <v>114.333</v>
      </c>
      <c r="BI643" s="63">
        <v>56.1</v>
      </c>
      <c r="BJ643" s="63">
        <v>102.4</v>
      </c>
      <c r="BK643" s="63">
        <v>108.9</v>
      </c>
      <c r="BL643" s="45">
        <f t="shared" ref="BL643:BL706" ca="1" si="248">IFERROR(BF643/$BE643,0)</f>
        <v>0</v>
      </c>
      <c r="BM643" s="45">
        <f t="shared" ref="BM643:BM706" ca="1" si="249">IFERROR(BG643/$BE643,0)</f>
        <v>0</v>
      </c>
      <c r="BN643" s="45">
        <f t="shared" ref="BN643:BN706" ca="1" si="250">IFERROR(BH643/$BE643,0)</f>
        <v>0</v>
      </c>
      <c r="BO643" s="45">
        <f t="shared" ref="BO643:BO706" ca="1" si="251">IFERROR(BI643/$BE643,0)</f>
        <v>0</v>
      </c>
      <c r="BP643" s="45">
        <f t="shared" ref="BP643:BP706" ca="1" si="252">IFERROR(BJ643/$BE643,0)</f>
        <v>0</v>
      </c>
      <c r="BQ643" s="45">
        <f t="shared" ref="BQ643:BQ706" ca="1" si="253">IFERROR(BK643/$BE643,0)</f>
        <v>0</v>
      </c>
      <c r="BR643" s="29">
        <f t="shared" ref="BR643:BR706" ca="1" si="254">IF(IF(BN643&gt;BQ643,BN643,BQ643)=0,IF(BM643&gt;BP643,BM643,BP643),IF(BN643&gt;BQ643,BN643,BQ643))</f>
        <v>0</v>
      </c>
      <c r="CI643" s="125">
        <f t="shared" si="242"/>
        <v>0.47557269418561321</v>
      </c>
      <c r="CJ643">
        <f t="shared" si="235"/>
        <v>0</v>
      </c>
      <c r="CK643">
        <f t="shared" si="236"/>
        <v>0</v>
      </c>
      <c r="CL643">
        <f t="shared" si="237"/>
        <v>0</v>
      </c>
      <c r="CM643">
        <f t="shared" si="238"/>
        <v>0</v>
      </c>
      <c r="CN643">
        <f t="shared" si="239"/>
        <v>0</v>
      </c>
      <c r="CO643">
        <f t="shared" si="240"/>
        <v>1</v>
      </c>
      <c r="CP643">
        <f t="shared" si="241"/>
        <v>0</v>
      </c>
      <c r="CR643" t="e">
        <f ca="1">_xll.BDP($H643,CR$1)</f>
        <v>#NAME?</v>
      </c>
      <c r="CS643" t="e">
        <f ca="1">_xll.BDP($H643,CS$1)</f>
        <v>#NAME?</v>
      </c>
      <c r="CT643" s="121" t="e">
        <f ca="1">_xll.BDP($H643,CT$1)</f>
        <v>#NAME?</v>
      </c>
      <c r="CU643" s="122" t="e">
        <f ca="1">_xll.BDP($H643,CU$1)</f>
        <v>#NAME?</v>
      </c>
      <c r="CV643" s="122" t="e">
        <f ca="1">_xll.BDP($H643,CV$1)</f>
        <v>#NAME?</v>
      </c>
      <c r="CW643" s="122" t="e">
        <f ca="1">_xll.BDP($H643,CW$1)</f>
        <v>#NAME?</v>
      </c>
      <c r="CX643" s="34"/>
      <c r="CY643" s="34"/>
      <c r="CZ643" s="34"/>
      <c r="DA643" s="34"/>
      <c r="DB643" s="129"/>
      <c r="DC643" s="129"/>
      <c r="DD643" s="129"/>
      <c r="DE643" s="63"/>
      <c r="DF643" s="63"/>
      <c r="DH643" s="67"/>
      <c r="DI643" s="60"/>
      <c r="DJ643" s="60"/>
      <c r="DK643" s="60"/>
      <c r="DL643" s="67"/>
      <c r="DM643" s="60"/>
      <c r="DN643" s="67"/>
      <c r="DO643" s="60"/>
      <c r="DP643" s="63"/>
      <c r="DQ643" s="63"/>
      <c r="DR643" s="63"/>
      <c r="DS643" s="63"/>
      <c r="DT643" s="63"/>
      <c r="DU643" s="63"/>
      <c r="DV643" s="45"/>
      <c r="DW643" s="45"/>
      <c r="DX643" s="45"/>
      <c r="DY643" s="45"/>
      <c r="DZ643" s="45"/>
      <c r="EA643" s="45"/>
      <c r="EB643" s="29"/>
      <c r="EC643" s="45"/>
      <c r="ED643" s="29"/>
    </row>
    <row r="644" spans="1:134" hidden="1" x14ac:dyDescent="0.3">
      <c r="A644" t="str">
        <f t="shared" ref="A644:A707" si="255">B644&amp;C644</f>
        <v>14A</v>
      </c>
      <c r="B644">
        <v>14</v>
      </c>
      <c r="C644" s="31" t="s">
        <v>3295</v>
      </c>
      <c r="D644" s="31">
        <v>39</v>
      </c>
      <c r="E644" s="31">
        <v>11</v>
      </c>
      <c r="F644" s="33">
        <v>0.15</v>
      </c>
      <c r="G644" s="31" t="s">
        <v>2538</v>
      </c>
      <c r="H644" s="24" t="s">
        <v>483</v>
      </c>
      <c r="I644" s="24">
        <v>1602</v>
      </c>
      <c r="J644" s="25" t="str">
        <f t="shared" si="234"/>
        <v>1602MTY CN Equity</v>
      </c>
      <c r="K644" s="25" t="s">
        <v>559</v>
      </c>
      <c r="L644" s="25">
        <v>0.13730223221106469</v>
      </c>
      <c r="M644" s="25">
        <v>0.1081921985979534</v>
      </c>
      <c r="N644" s="25">
        <v>8.6640960284511903E-2</v>
      </c>
      <c r="O644" s="25">
        <v>7.5282609195138198E-2</v>
      </c>
      <c r="P644" s="26">
        <v>7.3931303057628268</v>
      </c>
      <c r="Q644" s="27">
        <v>6.3042004007501538</v>
      </c>
      <c r="R644" s="27">
        <v>10.931907147125012</v>
      </c>
      <c r="S644" s="25">
        <v>27.997917309980853</v>
      </c>
      <c r="T644" s="28">
        <v>25.411920359737731</v>
      </c>
      <c r="U644" s="25">
        <v>0.64709088280111682</v>
      </c>
      <c r="V644" s="28">
        <v>5.8190960713977216</v>
      </c>
      <c r="W644" s="28">
        <v>0.28749392983220678</v>
      </c>
      <c r="X644" s="28">
        <v>3.2306601356263481E-2</v>
      </c>
      <c r="Y644" s="28">
        <v>28.05318802347988</v>
      </c>
      <c r="Z644" s="28">
        <v>-3.710647254260302</v>
      </c>
      <c r="AA644" s="28">
        <v>1211372000</v>
      </c>
      <c r="AB644" s="28">
        <v>1740920000</v>
      </c>
      <c r="AC644" s="28">
        <v>869000</v>
      </c>
      <c r="AD644" s="30">
        <v>174430000</v>
      </c>
      <c r="AE644" s="36">
        <v>4.9819411798429167E-3</v>
      </c>
      <c r="AF644" s="66" t="e">
        <f ca="1">_xll.BDP($H644,AF$1)/1000000</f>
        <v>#NAME?</v>
      </c>
      <c r="AG644" s="66" t="e">
        <f ca="1">_xll.BDP($H644,AG$1)</f>
        <v>#NAME?</v>
      </c>
      <c r="AH644" s="67" t="e">
        <f ca="1">_xll.BDP($H644,AH$1)</f>
        <v>#NAME?</v>
      </c>
      <c r="AI644" s="67" t="e">
        <f ca="1">_xll.BDP($H644,AI$1)</f>
        <v>#NAME?</v>
      </c>
      <c r="AJ644" s="67" t="e">
        <f ca="1">_xll.BDP($H644,AJ$1)</f>
        <v>#NAME?</v>
      </c>
      <c r="AK644" s="67" t="e">
        <f ca="1">_xll.BDP($H644,AK$1)</f>
        <v>#NAME?</v>
      </c>
      <c r="AL644" s="67" t="e">
        <f ca="1">_xll.BDP($H644,AL$1)</f>
        <v>#NAME?</v>
      </c>
      <c r="AM644" s="34" t="e">
        <f ca="1">_xll.BDP($H644,AM$1)</f>
        <v>#NAME?</v>
      </c>
      <c r="AN644" s="34" t="e">
        <f ca="1">_xll.BDP($H644,AN$1)</f>
        <v>#NAME?</v>
      </c>
      <c r="AO644" s="34" t="e">
        <f ca="1">_xll.BDP($H644,AO$1)</f>
        <v>#NAME?</v>
      </c>
      <c r="AP644" s="34" t="e">
        <f ca="1">_xll.BDP($H644,AP$1)</f>
        <v>#NAME?</v>
      </c>
      <c r="AQ644" s="129">
        <v>0.30848619999999999</v>
      </c>
      <c r="AR644" s="129">
        <v>0.11157510000000001</v>
      </c>
      <c r="AS644" s="129">
        <v>2.4117969999999999E-2</v>
      </c>
      <c r="AT644" s="63" t="s">
        <v>3998</v>
      </c>
      <c r="AU644" s="63" t="s">
        <v>3317</v>
      </c>
      <c r="AV644" t="str">
        <f t="shared" si="243"/>
        <v>#N/A N/A</v>
      </c>
      <c r="AW644" s="67">
        <v>1.4792899408284024</v>
      </c>
      <c r="AX644" s="60">
        <f t="shared" si="244"/>
        <v>1.4792899408284024</v>
      </c>
      <c r="AY644" s="60">
        <f t="shared" si="245"/>
        <v>0</v>
      </c>
      <c r="AZ644" s="60">
        <f t="shared" si="246"/>
        <v>1.4792899408284024</v>
      </c>
      <c r="BA644" s="67">
        <v>7.1174008814549703</v>
      </c>
      <c r="BB644" s="60">
        <v>0</v>
      </c>
      <c r="BC644" s="67" t="s">
        <v>3317</v>
      </c>
      <c r="BD644" s="60" t="e">
        <f ca="1">_xll.BDP($H644,BD$1)</f>
        <v>#NAME?</v>
      </c>
      <c r="BE644" s="60" t="e">
        <f t="shared" ca="1" si="247"/>
        <v>#NAME?</v>
      </c>
      <c r="BF644" s="63">
        <v>92.8</v>
      </c>
      <c r="BG644" s="63">
        <v>96.417000000000002</v>
      </c>
      <c r="BH644" s="63">
        <v>94.100000000000009</v>
      </c>
      <c r="BI644" s="63">
        <v>135.15</v>
      </c>
      <c r="BJ644" s="63">
        <v>160.35</v>
      </c>
      <c r="BK644" s="63" t="s">
        <v>3317</v>
      </c>
      <c r="BL644" s="45">
        <f t="shared" ca="1" si="248"/>
        <v>0</v>
      </c>
      <c r="BM644" s="45">
        <f t="shared" ca="1" si="249"/>
        <v>0</v>
      </c>
      <c r="BN644" s="45">
        <f t="shared" ca="1" si="250"/>
        <v>0</v>
      </c>
      <c r="BO644" s="45">
        <f t="shared" ca="1" si="251"/>
        <v>0</v>
      </c>
      <c r="BP644" s="45">
        <f t="shared" ca="1" si="252"/>
        <v>0</v>
      </c>
      <c r="BQ644" s="45">
        <f t="shared" ca="1" si="253"/>
        <v>0</v>
      </c>
      <c r="BR644" s="29">
        <f t="shared" ca="1" si="254"/>
        <v>0</v>
      </c>
      <c r="CI644" s="125">
        <f t="shared" si="242"/>
        <v>0.13730223221106469</v>
      </c>
      <c r="CJ644">
        <f t="shared" si="235"/>
        <v>0</v>
      </c>
      <c r="CK644">
        <f t="shared" si="236"/>
        <v>0</v>
      </c>
      <c r="CL644">
        <f t="shared" si="237"/>
        <v>1</v>
      </c>
      <c r="CM644">
        <f t="shared" si="238"/>
        <v>0</v>
      </c>
      <c r="CN644">
        <f t="shared" si="239"/>
        <v>0</v>
      </c>
      <c r="CO644">
        <f t="shared" si="240"/>
        <v>0</v>
      </c>
      <c r="CP644">
        <f t="shared" si="241"/>
        <v>0</v>
      </c>
      <c r="CR644" t="e">
        <f ca="1">_xll.BDP($H644,CR$1)</f>
        <v>#NAME?</v>
      </c>
      <c r="CS644" t="e">
        <f ca="1">_xll.BDP($H644,CS$1)</f>
        <v>#NAME?</v>
      </c>
      <c r="CT644" s="121" t="e">
        <f ca="1">_xll.BDP($H644,CT$1)</f>
        <v>#NAME?</v>
      </c>
      <c r="CU644" s="122" t="e">
        <f ca="1">_xll.BDP($H644,CU$1)</f>
        <v>#NAME?</v>
      </c>
      <c r="CV644" s="122" t="e">
        <f ca="1">_xll.BDP($H644,CV$1)</f>
        <v>#NAME?</v>
      </c>
      <c r="CW644" s="122" t="e">
        <f ca="1">_xll.BDP($H644,CW$1)</f>
        <v>#NAME?</v>
      </c>
      <c r="CX644" s="34"/>
      <c r="CY644" s="34"/>
      <c r="CZ644" s="34"/>
      <c r="DA644" s="34"/>
      <c r="DB644" s="129"/>
      <c r="DC644" s="129"/>
      <c r="DD644" s="129"/>
      <c r="DE644" s="63"/>
      <c r="DF644" s="63"/>
      <c r="DH644" s="67"/>
      <c r="DI644" s="60"/>
      <c r="DJ644" s="60"/>
      <c r="DK644" s="60"/>
      <c r="DL644" s="67"/>
      <c r="DM644" s="60"/>
      <c r="DN644" s="67"/>
      <c r="DO644" s="60"/>
      <c r="DP644" s="63"/>
      <c r="DQ644" s="63"/>
      <c r="DR644" s="63"/>
      <c r="DS644" s="63"/>
      <c r="DT644" s="63"/>
      <c r="DU644" s="63"/>
      <c r="DV644" s="45"/>
      <c r="DW644" s="45"/>
      <c r="DX644" s="45"/>
      <c r="DY644" s="45"/>
      <c r="DZ644" s="45"/>
      <c r="EA644" s="45"/>
      <c r="EB644" s="29"/>
      <c r="EC644" s="45"/>
      <c r="ED644" s="29"/>
    </row>
    <row r="645" spans="1:134" hidden="1" x14ac:dyDescent="0.3">
      <c r="A645" t="str">
        <f t="shared" si="255"/>
        <v>14A</v>
      </c>
      <c r="B645">
        <v>14</v>
      </c>
      <c r="C645" s="31" t="s">
        <v>3295</v>
      </c>
      <c r="D645" s="31">
        <v>41</v>
      </c>
      <c r="E645" s="31">
        <v>10</v>
      </c>
      <c r="F645" s="33">
        <v>0.15</v>
      </c>
      <c r="G645" s="31" t="s">
        <v>2595</v>
      </c>
      <c r="H645" s="24" t="s">
        <v>1865</v>
      </c>
      <c r="I645" s="24">
        <v>1603</v>
      </c>
      <c r="J645" s="25" t="str">
        <f t="shared" si="234"/>
        <v>1603RWS LN Equity</v>
      </c>
      <c r="K645" s="25" t="s">
        <v>1866</v>
      </c>
      <c r="L645" s="25">
        <v>0.28007218123153055</v>
      </c>
      <c r="M645" s="25">
        <v>0.23802783675395139</v>
      </c>
      <c r="N645" s="25">
        <v>0.11671285989398605</v>
      </c>
      <c r="O645" s="25">
        <v>9.0371697268248993E-2</v>
      </c>
      <c r="P645" s="26">
        <v>6.9771365898928543</v>
      </c>
      <c r="Q645" s="27">
        <v>5.177346545819197</v>
      </c>
      <c r="R645" s="27">
        <v>5.78368999421631</v>
      </c>
      <c r="S645" s="25">
        <v>23.283801285907941</v>
      </c>
      <c r="T645" s="28">
        <v>22.544046983449011</v>
      </c>
      <c r="U645" s="25">
        <v>-2.7302305842410519E-2</v>
      </c>
      <c r="V645" s="28">
        <v>-0.1246770025839793</v>
      </c>
      <c r="W645" s="28">
        <v>0.78128216438759002</v>
      </c>
      <c r="X645" s="28" t="e">
        <v>#N/A</v>
      </c>
      <c r="Y645" s="28">
        <v>28.940233394290249</v>
      </c>
      <c r="Z645" s="28">
        <v>7.4377758011710426</v>
      </c>
      <c r="AA645" s="28">
        <v>423900000</v>
      </c>
      <c r="AB645" s="28">
        <v>1116500000</v>
      </c>
      <c r="AC645" s="28" t="e">
        <v>#N/A</v>
      </c>
      <c r="AD645" s="30">
        <v>125100000</v>
      </c>
      <c r="AE645" s="36">
        <v>0</v>
      </c>
      <c r="AF645" s="66" t="e">
        <f ca="1">_xll.BDP($H645,AF$1)/1000000</f>
        <v>#NAME?</v>
      </c>
      <c r="AG645" s="66" t="e">
        <f ca="1">_xll.BDP($H645,AG$1)</f>
        <v>#NAME?</v>
      </c>
      <c r="AH645" s="67" t="e">
        <f ca="1">_xll.BDP($H645,AH$1)</f>
        <v>#NAME?</v>
      </c>
      <c r="AI645" s="67" t="e">
        <f ca="1">_xll.BDP($H645,AI$1)</f>
        <v>#NAME?</v>
      </c>
      <c r="AJ645" s="67" t="e">
        <f ca="1">_xll.BDP($H645,AJ$1)</f>
        <v>#NAME?</v>
      </c>
      <c r="AK645" s="67" t="e">
        <f ca="1">_xll.BDP($H645,AK$1)</f>
        <v>#NAME?</v>
      </c>
      <c r="AL645" s="67" t="e">
        <f ca="1">_xll.BDP($H645,AL$1)</f>
        <v>#NAME?</v>
      </c>
      <c r="AM645" s="34" t="e">
        <f ca="1">_xll.BDP($H645,AM$1)</f>
        <v>#NAME?</v>
      </c>
      <c r="AN645" s="34" t="e">
        <f ca="1">_xll.BDP($H645,AN$1)</f>
        <v>#NAME?</v>
      </c>
      <c r="AO645" s="34" t="e">
        <f ca="1">_xll.BDP($H645,AO$1)</f>
        <v>#NAME?</v>
      </c>
      <c r="AP645" s="34" t="e">
        <f ca="1">_xll.BDP($H645,AP$1)</f>
        <v>#NAME?</v>
      </c>
      <c r="AQ645" s="129">
        <v>0.17218930000000002</v>
      </c>
      <c r="AR645" s="129">
        <v>8.9729980000000001E-2</v>
      </c>
      <c r="AS645" s="129">
        <v>-9.5595110000000011E-2</v>
      </c>
      <c r="AT645" s="63" t="s">
        <v>3706</v>
      </c>
      <c r="AU645" s="63" t="s">
        <v>3706</v>
      </c>
      <c r="AV645" t="str">
        <f t="shared" si="243"/>
        <v>19/04/2000</v>
      </c>
      <c r="AW645" s="67">
        <v>4.4535926716056409</v>
      </c>
      <c r="AX645" s="60">
        <f t="shared" si="244"/>
        <v>4.4535926716056409</v>
      </c>
      <c r="AY645" s="60">
        <f t="shared" si="245"/>
        <v>-2.4073473900571934E-2</v>
      </c>
      <c r="AZ645" s="60">
        <f t="shared" si="246"/>
        <v>4.4295191977050692</v>
      </c>
      <c r="BA645" s="67">
        <v>50.13288360023197</v>
      </c>
      <c r="BB645" s="60">
        <v>-0.27098856000126403</v>
      </c>
      <c r="BC645" s="67">
        <v>49.861895040230706</v>
      </c>
      <c r="BD645" s="60" t="e">
        <f ca="1">_xll.BDP($H645,BD$1)</f>
        <v>#NAME?</v>
      </c>
      <c r="BE645" s="60" t="e">
        <f t="shared" ca="1" si="247"/>
        <v>#NAME?</v>
      </c>
      <c r="BF645" s="63">
        <v>94.867000000000004</v>
      </c>
      <c r="BG645" s="63">
        <v>101.717</v>
      </c>
      <c r="BH645" s="63">
        <v>111.3</v>
      </c>
      <c r="BI645" s="63">
        <v>61.480000000000004</v>
      </c>
      <c r="BJ645" s="63">
        <v>84.534999999999997</v>
      </c>
      <c r="BK645" s="63">
        <v>107.627</v>
      </c>
      <c r="BL645" s="45">
        <f t="shared" ca="1" si="248"/>
        <v>0</v>
      </c>
      <c r="BM645" s="45">
        <f t="shared" ca="1" si="249"/>
        <v>0</v>
      </c>
      <c r="BN645" s="45">
        <f t="shared" ca="1" si="250"/>
        <v>0</v>
      </c>
      <c r="BO645" s="45">
        <f t="shared" ca="1" si="251"/>
        <v>0</v>
      </c>
      <c r="BP645" s="45">
        <f t="shared" ca="1" si="252"/>
        <v>0</v>
      </c>
      <c r="BQ645" s="45">
        <f t="shared" ca="1" si="253"/>
        <v>0</v>
      </c>
      <c r="BR645" s="29">
        <f t="shared" ca="1" si="254"/>
        <v>0</v>
      </c>
      <c r="CI645" s="125">
        <f t="shared" si="242"/>
        <v>0.28007218123153055</v>
      </c>
      <c r="CJ645">
        <f t="shared" si="235"/>
        <v>0</v>
      </c>
      <c r="CK645">
        <f t="shared" si="236"/>
        <v>0</v>
      </c>
      <c r="CL645">
        <f t="shared" si="237"/>
        <v>0</v>
      </c>
      <c r="CM645">
        <f t="shared" si="238"/>
        <v>1</v>
      </c>
      <c r="CN645">
        <f t="shared" si="239"/>
        <v>0</v>
      </c>
      <c r="CO645">
        <f t="shared" si="240"/>
        <v>0</v>
      </c>
      <c r="CP645">
        <f t="shared" si="241"/>
        <v>0</v>
      </c>
      <c r="CR645" t="e">
        <f ca="1">_xll.BDP($H645,CR$1)</f>
        <v>#NAME?</v>
      </c>
      <c r="CS645" t="e">
        <f ca="1">_xll.BDP($H645,CS$1)</f>
        <v>#NAME?</v>
      </c>
      <c r="CT645" s="121" t="e">
        <f ca="1">_xll.BDP($H645,CT$1)</f>
        <v>#NAME?</v>
      </c>
      <c r="CU645" s="122" t="e">
        <f ca="1">_xll.BDP($H645,CU$1)</f>
        <v>#NAME?</v>
      </c>
      <c r="CV645" s="122" t="e">
        <f ca="1">_xll.BDP($H645,CV$1)</f>
        <v>#NAME?</v>
      </c>
      <c r="CW645" s="122" t="e">
        <f ca="1">_xll.BDP($H645,CW$1)</f>
        <v>#NAME?</v>
      </c>
      <c r="CX645" s="34"/>
      <c r="CY645" s="34"/>
      <c r="CZ645" s="34"/>
      <c r="DA645" s="34"/>
      <c r="DB645" s="129"/>
      <c r="DC645" s="129"/>
      <c r="DD645" s="129"/>
      <c r="DE645" s="63"/>
      <c r="DF645" s="63"/>
      <c r="DH645" s="67"/>
      <c r="DI645" s="60"/>
      <c r="DJ645" s="60"/>
      <c r="DK645" s="60"/>
      <c r="DL645" s="67"/>
      <c r="DM645" s="60"/>
      <c r="DN645" s="67"/>
      <c r="DO645" s="60"/>
      <c r="DP645" s="63"/>
      <c r="DQ645" s="63"/>
      <c r="DR645" s="63"/>
      <c r="DS645" s="63"/>
      <c r="DT645" s="63"/>
      <c r="DU645" s="63"/>
      <c r="DV645" s="45"/>
      <c r="DW645" s="45"/>
      <c r="DX645" s="45"/>
      <c r="DY645" s="45"/>
      <c r="DZ645" s="45"/>
      <c r="EA645" s="45"/>
      <c r="EB645" s="29"/>
      <c r="EC645" s="45"/>
      <c r="ED645" s="29"/>
    </row>
    <row r="646" spans="1:134" hidden="1" x14ac:dyDescent="0.3">
      <c r="A646" t="str">
        <f t="shared" si="255"/>
        <v>14A</v>
      </c>
      <c r="B646">
        <v>14</v>
      </c>
      <c r="C646" s="31" t="s">
        <v>3295</v>
      </c>
      <c r="D646" s="31">
        <v>43</v>
      </c>
      <c r="E646" s="31">
        <v>5</v>
      </c>
      <c r="F646" s="33" t="s">
        <v>2437</v>
      </c>
      <c r="G646" s="31" t="s">
        <v>2604</v>
      </c>
      <c r="H646" s="24" t="s">
        <v>1290</v>
      </c>
      <c r="I646" s="24">
        <v>1605</v>
      </c>
      <c r="J646" s="25" t="str">
        <f t="shared" si="234"/>
        <v>1605DOM SM Equity</v>
      </c>
      <c r="K646" s="25" t="s">
        <v>1291</v>
      </c>
      <c r="L646" s="25">
        <v>0.50050686088178564</v>
      </c>
      <c r="M646" s="25">
        <v>0.680334241923232</v>
      </c>
      <c r="N646" s="25">
        <v>0.19734251185361992</v>
      </c>
      <c r="O646" s="25">
        <v>0.16221249611121294</v>
      </c>
      <c r="P646" s="26">
        <v>12.036277842535018</v>
      </c>
      <c r="Q646" s="27">
        <v>10.227566623097212</v>
      </c>
      <c r="R646" s="27">
        <v>11.902239409876461</v>
      </c>
      <c r="S646" s="25">
        <v>8.683630250897945</v>
      </c>
      <c r="T646" s="28">
        <v>9.775229505354277</v>
      </c>
      <c r="U646" s="25">
        <v>5.3759950418376966E-2</v>
      </c>
      <c r="V646" s="28">
        <v>0.60895673931174543</v>
      </c>
      <c r="W646" s="28">
        <v>0.16576478888775575</v>
      </c>
      <c r="X646" s="28" t="e">
        <v>#N/A</v>
      </c>
      <c r="Y646" s="28">
        <v>4.5126769247150005</v>
      </c>
      <c r="Z646" s="28">
        <v>8.1204902065592055</v>
      </c>
      <c r="AA646" s="28">
        <v>111894999.99999994</v>
      </c>
      <c r="AB646" s="28">
        <v>469297999.99999994</v>
      </c>
      <c r="AC646" s="28" t="e">
        <v>#N/A</v>
      </c>
      <c r="AD646" s="30">
        <v>133552000</v>
      </c>
      <c r="AE646" s="36">
        <v>0</v>
      </c>
      <c r="AF646" s="66" t="e">
        <f ca="1">_xll.BDP($H646,AF$1)/1000000</f>
        <v>#NAME?</v>
      </c>
      <c r="AG646" s="66" t="e">
        <f ca="1">_xll.BDP($H646,AG$1)</f>
        <v>#NAME?</v>
      </c>
      <c r="AH646" s="67" t="e">
        <f ca="1">_xll.BDP($H646,AH$1)</f>
        <v>#NAME?</v>
      </c>
      <c r="AI646" s="67" t="e">
        <f ca="1">_xll.BDP($H646,AI$1)</f>
        <v>#NAME?</v>
      </c>
      <c r="AJ646" s="67" t="e">
        <f ca="1">_xll.BDP($H646,AJ$1)</f>
        <v>#NAME?</v>
      </c>
      <c r="AK646" s="67" t="e">
        <f ca="1">_xll.BDP($H646,AK$1)</f>
        <v>#NAME?</v>
      </c>
      <c r="AL646" s="67" t="e">
        <f ca="1">_xll.BDP($H646,AL$1)</f>
        <v>#NAME?</v>
      </c>
      <c r="AM646" s="34" t="e">
        <f ca="1">_xll.BDP($H646,AM$1)</f>
        <v>#NAME?</v>
      </c>
      <c r="AN646" s="34" t="e">
        <f ca="1">_xll.BDP($H646,AN$1)</f>
        <v>#NAME?</v>
      </c>
      <c r="AO646" s="34" t="e">
        <f ca="1">_xll.BDP($H646,AO$1)</f>
        <v>#NAME?</v>
      </c>
      <c r="AP646" s="34" t="e">
        <f ca="1">_xll.BDP($H646,AP$1)</f>
        <v>#NAME?</v>
      </c>
      <c r="AQ646" s="129" t="e">
        <v>#VALUE!</v>
      </c>
      <c r="AR646" s="129" t="e">
        <v>#VALUE!</v>
      </c>
      <c r="AS646" s="129">
        <v>-8.2348190000000009E-3</v>
      </c>
      <c r="AT646" s="63" t="s">
        <v>3707</v>
      </c>
      <c r="AU646" s="63" t="s">
        <v>3707</v>
      </c>
      <c r="AV646" t="str">
        <f t="shared" si="243"/>
        <v>27/04/2016</v>
      </c>
      <c r="AW646" s="67">
        <v>2.5942105995981319</v>
      </c>
      <c r="AX646" s="60">
        <f t="shared" si="244"/>
        <v>2.5942105995981319</v>
      </c>
      <c r="AY646" s="60">
        <f t="shared" si="245"/>
        <v>-3.6317789089007921E-16</v>
      </c>
      <c r="AZ646" s="60">
        <f t="shared" si="246"/>
        <v>2.5942105995981315</v>
      </c>
      <c r="BA646" s="67">
        <v>25.377336324889416</v>
      </c>
      <c r="BB646" s="60">
        <v>-3.5527136788005009E-15</v>
      </c>
      <c r="BC646" s="67">
        <v>25.377336324889413</v>
      </c>
      <c r="BD646" s="60" t="e">
        <f ca="1">_xll.BDP($H646,BD$1)</f>
        <v>#NAME?</v>
      </c>
      <c r="BE646" s="60" t="e">
        <f t="shared" ca="1" si="247"/>
        <v>#NAME?</v>
      </c>
      <c r="BF646" s="63">
        <v>50.471000000000004</v>
      </c>
      <c r="BG646" s="63">
        <v>58.183</v>
      </c>
      <c r="BH646" s="63">
        <v>66.75</v>
      </c>
      <c r="BI646" s="63">
        <v>74.7</v>
      </c>
      <c r="BJ646" s="63">
        <v>65.766999999999996</v>
      </c>
      <c r="BK646" s="63">
        <v>77.100000000000009</v>
      </c>
      <c r="BL646" s="45">
        <f t="shared" ca="1" si="248"/>
        <v>0</v>
      </c>
      <c r="BM646" s="45">
        <f t="shared" ca="1" si="249"/>
        <v>0</v>
      </c>
      <c r="BN646" s="45">
        <f t="shared" ca="1" si="250"/>
        <v>0</v>
      </c>
      <c r="BO646" s="45">
        <f t="shared" ca="1" si="251"/>
        <v>0</v>
      </c>
      <c r="BP646" s="45">
        <f t="shared" ca="1" si="252"/>
        <v>0</v>
      </c>
      <c r="BQ646" s="45">
        <f t="shared" ca="1" si="253"/>
        <v>0</v>
      </c>
      <c r="BR646" s="29">
        <f t="shared" ca="1" si="254"/>
        <v>0</v>
      </c>
      <c r="CI646" s="125">
        <f t="shared" si="242"/>
        <v>0.50050686088178564</v>
      </c>
      <c r="CJ646">
        <f t="shared" si="235"/>
        <v>0</v>
      </c>
      <c r="CK646">
        <f t="shared" si="236"/>
        <v>0</v>
      </c>
      <c r="CL646">
        <f t="shared" si="237"/>
        <v>0</v>
      </c>
      <c r="CM646">
        <f t="shared" si="238"/>
        <v>0</v>
      </c>
      <c r="CN646">
        <f t="shared" si="239"/>
        <v>0</v>
      </c>
      <c r="CO646">
        <f t="shared" si="240"/>
        <v>0</v>
      </c>
      <c r="CP646">
        <f t="shared" si="241"/>
        <v>1</v>
      </c>
      <c r="CR646" t="e">
        <f ca="1">_xll.BDP($H646,CR$1)</f>
        <v>#NAME?</v>
      </c>
      <c r="CS646" t="e">
        <f ca="1">_xll.BDP($H646,CS$1)</f>
        <v>#NAME?</v>
      </c>
      <c r="CT646" s="121" t="e">
        <f ca="1">_xll.BDP($H646,CT$1)</f>
        <v>#NAME?</v>
      </c>
      <c r="CU646" s="122" t="e">
        <f ca="1">_xll.BDP($H646,CU$1)</f>
        <v>#NAME?</v>
      </c>
      <c r="CV646" s="122" t="e">
        <f ca="1">_xll.BDP($H646,CV$1)</f>
        <v>#NAME?</v>
      </c>
      <c r="CW646" s="122" t="e">
        <f ca="1">_xll.BDP($H646,CW$1)</f>
        <v>#NAME?</v>
      </c>
      <c r="CX646" s="34"/>
      <c r="CY646" s="34"/>
      <c r="CZ646" s="34"/>
      <c r="DA646" s="34"/>
      <c r="DB646" s="129"/>
      <c r="DC646" s="129"/>
      <c r="DD646" s="129"/>
      <c r="DE646" s="63"/>
      <c r="DF646" s="63"/>
      <c r="DH646" s="67"/>
      <c r="DI646" s="60"/>
      <c r="DJ646" s="60"/>
      <c r="DK646" s="60"/>
      <c r="DL646" s="67"/>
      <c r="DM646" s="60"/>
      <c r="DN646" s="67"/>
      <c r="DO646" s="60"/>
      <c r="DP646" s="63"/>
      <c r="DQ646" s="63"/>
      <c r="DR646" s="63"/>
      <c r="DS646" s="63"/>
      <c r="DT646" s="63"/>
      <c r="DU646" s="63"/>
      <c r="DV646" s="45"/>
      <c r="DW646" s="45"/>
      <c r="DX646" s="45"/>
      <c r="DY646" s="45"/>
      <c r="DZ646" s="45"/>
      <c r="EA646" s="45"/>
      <c r="EB646" s="29"/>
      <c r="EC646" s="45"/>
      <c r="ED646" s="29"/>
    </row>
    <row r="647" spans="1:134" hidden="1" x14ac:dyDescent="0.3">
      <c r="A647" t="str">
        <f t="shared" si="255"/>
        <v>14A</v>
      </c>
      <c r="B647">
        <v>14</v>
      </c>
      <c r="C647" s="31" t="s">
        <v>3295</v>
      </c>
      <c r="D647" s="31">
        <v>44</v>
      </c>
      <c r="E647" s="31">
        <v>30</v>
      </c>
      <c r="F647" s="33">
        <v>0.13</v>
      </c>
      <c r="G647" s="31" t="s">
        <v>3272</v>
      </c>
      <c r="H647" s="24" t="s">
        <v>253</v>
      </c>
      <c r="I647" s="24">
        <v>1606</v>
      </c>
      <c r="J647" s="25" t="str">
        <f t="shared" si="234"/>
        <v>1606EXLS US Equity</v>
      </c>
      <c r="K647" s="25" t="s">
        <v>925</v>
      </c>
      <c r="L647" s="25">
        <v>0.3711334173055979</v>
      </c>
      <c r="M647" s="25">
        <v>0.51819277173824552</v>
      </c>
      <c r="N647" s="25">
        <v>0.17093563480095691</v>
      </c>
      <c r="O647" s="25">
        <v>0.24666627913735975</v>
      </c>
      <c r="P647" s="26">
        <v>21.471676738376505</v>
      </c>
      <c r="Q647" s="27">
        <v>16.387761229095641</v>
      </c>
      <c r="R647" s="27">
        <v>21.9076898685421</v>
      </c>
      <c r="S647" s="25">
        <v>17.676236534912285</v>
      </c>
      <c r="T647" s="28">
        <v>19.038925132644593</v>
      </c>
      <c r="U647" s="25">
        <v>4.3394283866685951E-2</v>
      </c>
      <c r="V647" s="28">
        <v>0.13611410899470722</v>
      </c>
      <c r="W647" s="28">
        <v>0.65267186630602492</v>
      </c>
      <c r="X647" s="28">
        <v>3.9849897338451533E-2</v>
      </c>
      <c r="Y647" s="28">
        <v>14.135271468580617</v>
      </c>
      <c r="Z647" s="28">
        <v>29.352844897291284</v>
      </c>
      <c r="AA647" s="28">
        <v>368498000</v>
      </c>
      <c r="AB647" s="28">
        <v>774135000</v>
      </c>
      <c r="AC647" s="28" t="e">
        <v>#N/A</v>
      </c>
      <c r="AD647" s="30" t="e">
        <v>#N/A</v>
      </c>
      <c r="AE647" s="36">
        <v>0</v>
      </c>
      <c r="AF647" s="66" t="e">
        <f ca="1">_xll.BDP($H647,AF$1)/1000000</f>
        <v>#NAME?</v>
      </c>
      <c r="AG647" s="66" t="e">
        <f ca="1">_xll.BDP($H647,AG$1)</f>
        <v>#NAME?</v>
      </c>
      <c r="AH647" s="67" t="e">
        <f ca="1">_xll.BDP($H647,AH$1)</f>
        <v>#NAME?</v>
      </c>
      <c r="AI647" s="67" t="e">
        <f ca="1">_xll.BDP($H647,AI$1)</f>
        <v>#NAME?</v>
      </c>
      <c r="AJ647" s="67" t="e">
        <f ca="1">_xll.BDP($H647,AJ$1)</f>
        <v>#NAME?</v>
      </c>
      <c r="AK647" s="67" t="e">
        <f ca="1">_xll.BDP($H647,AK$1)</f>
        <v>#NAME?</v>
      </c>
      <c r="AL647" s="67" t="e">
        <f ca="1">_xll.BDP($H647,AL$1)</f>
        <v>#NAME?</v>
      </c>
      <c r="AM647" s="34" t="e">
        <f ca="1">_xll.BDP($H647,AM$1)</f>
        <v>#NAME?</v>
      </c>
      <c r="AN647" s="34" t="e">
        <f ca="1">_xll.BDP($H647,AN$1)</f>
        <v>#NAME?</v>
      </c>
      <c r="AO647" s="34" t="e">
        <f ca="1">_xll.BDP($H647,AO$1)</f>
        <v>#NAME?</v>
      </c>
      <c r="AP647" s="34" t="e">
        <f ca="1">_xll.BDP($H647,AP$1)</f>
        <v>#NAME?</v>
      </c>
      <c r="AQ647" s="129" t="e">
        <v>#VALUE!</v>
      </c>
      <c r="AR647" s="129">
        <v>0.18032119999999999</v>
      </c>
      <c r="AS647" s="129">
        <v>0.1816903</v>
      </c>
      <c r="AT647" s="63" t="s">
        <v>3708</v>
      </c>
      <c r="AU647" s="63" t="s">
        <v>3708</v>
      </c>
      <c r="AV647" t="str">
        <f t="shared" si="243"/>
        <v>19/10/2006</v>
      </c>
      <c r="AW647" s="67" t="s">
        <v>3317</v>
      </c>
      <c r="AX647" s="60">
        <f t="shared" si="244"/>
        <v>0</v>
      </c>
      <c r="AY647" s="60">
        <f t="shared" ca="1" si="245"/>
        <v>0</v>
      </c>
      <c r="AZ647" s="60">
        <f t="shared" ca="1" si="246"/>
        <v>0</v>
      </c>
      <c r="BA647" s="67">
        <v>0</v>
      </c>
      <c r="BB647" s="60">
        <v>0.62691123803458737</v>
      </c>
      <c r="BC647" s="67">
        <v>0.62691123803458737</v>
      </c>
      <c r="BD647" s="60" t="e">
        <f ca="1">_xll.BDP($H647,BD$1)</f>
        <v>#NAME?</v>
      </c>
      <c r="BE647" s="60" t="e">
        <f t="shared" ca="1" si="247"/>
        <v>#NAME?</v>
      </c>
      <c r="BF647" s="63">
        <v>233.3</v>
      </c>
      <c r="BG647" s="63">
        <v>264.60000000000002</v>
      </c>
      <c r="BH647" s="63">
        <v>301</v>
      </c>
      <c r="BI647" s="63">
        <v>175.00900000000001</v>
      </c>
      <c r="BJ647" s="63">
        <v>214.92000000000002</v>
      </c>
      <c r="BK647" s="63">
        <v>261.00900000000001</v>
      </c>
      <c r="BL647" s="45">
        <f t="shared" ca="1" si="248"/>
        <v>0</v>
      </c>
      <c r="BM647" s="45">
        <f t="shared" ca="1" si="249"/>
        <v>0</v>
      </c>
      <c r="BN647" s="45">
        <f t="shared" ca="1" si="250"/>
        <v>0</v>
      </c>
      <c r="BO647" s="45">
        <f t="shared" ca="1" si="251"/>
        <v>0</v>
      </c>
      <c r="BP647" s="45">
        <f t="shared" ca="1" si="252"/>
        <v>0</v>
      </c>
      <c r="BQ647" s="45">
        <f t="shared" ca="1" si="253"/>
        <v>0</v>
      </c>
      <c r="BR647" s="29">
        <f t="shared" ca="1" si="254"/>
        <v>0</v>
      </c>
      <c r="CI647" s="125">
        <f t="shared" si="242"/>
        <v>0.3711334173055979</v>
      </c>
      <c r="CJ647">
        <f t="shared" si="235"/>
        <v>0</v>
      </c>
      <c r="CK647">
        <f t="shared" si="236"/>
        <v>0</v>
      </c>
      <c r="CL647">
        <f t="shared" si="237"/>
        <v>0</v>
      </c>
      <c r="CM647">
        <f t="shared" si="238"/>
        <v>0</v>
      </c>
      <c r="CN647">
        <f t="shared" si="239"/>
        <v>1</v>
      </c>
      <c r="CO647">
        <f t="shared" si="240"/>
        <v>0</v>
      </c>
      <c r="CP647">
        <f t="shared" si="241"/>
        <v>0</v>
      </c>
      <c r="CR647" t="e">
        <f ca="1">_xll.BDP($H647,CR$1)</f>
        <v>#NAME?</v>
      </c>
      <c r="CS647" t="e">
        <f ca="1">_xll.BDP($H647,CS$1)</f>
        <v>#NAME?</v>
      </c>
      <c r="CT647" s="121" t="e">
        <f ca="1">_xll.BDP($H647,CT$1)</f>
        <v>#NAME?</v>
      </c>
      <c r="CU647" s="122" t="e">
        <f ca="1">_xll.BDP($H647,CU$1)</f>
        <v>#NAME?</v>
      </c>
      <c r="CV647" s="122" t="e">
        <f ca="1">_xll.BDP($H647,CV$1)</f>
        <v>#NAME?</v>
      </c>
      <c r="CW647" s="122" t="e">
        <f ca="1">_xll.BDP($H647,CW$1)</f>
        <v>#NAME?</v>
      </c>
      <c r="CX647" s="34"/>
      <c r="CY647" s="34"/>
      <c r="CZ647" s="34"/>
      <c r="DA647" s="34"/>
      <c r="DB647" s="129"/>
      <c r="DC647" s="129"/>
      <c r="DD647" s="129"/>
      <c r="DE647" s="63"/>
      <c r="DF647" s="63"/>
      <c r="DH647" s="67"/>
      <c r="DI647" s="60"/>
      <c r="DJ647" s="60"/>
      <c r="DK647" s="60"/>
      <c r="DL647" s="67"/>
      <c r="DM647" s="60"/>
      <c r="DN647" s="67"/>
      <c r="DO647" s="60"/>
      <c r="DP647" s="63"/>
      <c r="DQ647" s="63"/>
      <c r="DR647" s="63"/>
      <c r="DS647" s="63"/>
      <c r="DT647" s="63"/>
      <c r="DU647" s="63"/>
      <c r="DV647" s="45"/>
      <c r="DW647" s="45"/>
      <c r="DX647" s="45"/>
      <c r="DY647" s="45"/>
      <c r="DZ647" s="45"/>
      <c r="EA647" s="45"/>
      <c r="EB647" s="29"/>
      <c r="EC647" s="45"/>
      <c r="ED647" s="29"/>
    </row>
    <row r="648" spans="1:134" hidden="1" x14ac:dyDescent="0.3">
      <c r="A648" t="str">
        <f t="shared" si="255"/>
        <v>14A</v>
      </c>
      <c r="B648">
        <v>14</v>
      </c>
      <c r="C648" s="31" t="s">
        <v>3295</v>
      </c>
      <c r="D648" s="31">
        <v>45</v>
      </c>
      <c r="E648" s="31">
        <v>5</v>
      </c>
      <c r="F648" s="33">
        <v>0.13</v>
      </c>
      <c r="G648" s="31" t="s">
        <v>2819</v>
      </c>
      <c r="H648" s="24" t="s">
        <v>87</v>
      </c>
      <c r="I648" s="24">
        <v>1607</v>
      </c>
      <c r="J648" s="25" t="str">
        <f t="shared" si="234"/>
        <v>1607RHI US Equity</v>
      </c>
      <c r="K648" s="25" t="s">
        <v>708</v>
      </c>
      <c r="L648" s="25">
        <v>0.821368249940579</v>
      </c>
      <c r="M648" s="25">
        <v>0.97689381992652524</v>
      </c>
      <c r="N648" s="25">
        <v>0.63721378041755083</v>
      </c>
      <c r="O648" s="25">
        <v>0.77449047424469608</v>
      </c>
      <c r="P648" s="26">
        <v>41.07248777965453</v>
      </c>
      <c r="Q648" s="27">
        <v>29.736610376261641</v>
      </c>
      <c r="R648" s="27">
        <v>35.712493075284911</v>
      </c>
      <c r="S648" s="25">
        <v>12.365740401606327</v>
      </c>
      <c r="T648" s="28">
        <v>14.1930346213158</v>
      </c>
      <c r="U648" s="25">
        <v>-0.25019161921683664</v>
      </c>
      <c r="V648" s="28">
        <v>-0.83349324317165374</v>
      </c>
      <c r="W648" s="28">
        <v>0.5113238478687695</v>
      </c>
      <c r="X648" s="28" t="e">
        <v>#N/A</v>
      </c>
      <c r="Y648" s="28">
        <v>5.3855211337250397</v>
      </c>
      <c r="Z648" s="28">
        <v>13.043747457660814</v>
      </c>
      <c r="AA648" s="28">
        <v>909973000</v>
      </c>
      <c r="AB648" s="28">
        <v>1147783000</v>
      </c>
      <c r="AC648" s="28" t="e">
        <v>#N/A</v>
      </c>
      <c r="AD648" s="30">
        <v>637664166.99436355</v>
      </c>
      <c r="AE648" s="36">
        <v>0</v>
      </c>
      <c r="AF648" s="66" t="e">
        <f ca="1">_xll.BDP($H648,AF$1)/1000000</f>
        <v>#NAME?</v>
      </c>
      <c r="AG648" s="66" t="e">
        <f ca="1">_xll.BDP($H648,AG$1)</f>
        <v>#NAME?</v>
      </c>
      <c r="AH648" s="67" t="e">
        <f ca="1">_xll.BDP($H648,AH$1)</f>
        <v>#NAME?</v>
      </c>
      <c r="AI648" s="67" t="e">
        <f ca="1">_xll.BDP($H648,AI$1)</f>
        <v>#NAME?</v>
      </c>
      <c r="AJ648" s="67" t="e">
        <f ca="1">_xll.BDP($H648,AJ$1)</f>
        <v>#NAME?</v>
      </c>
      <c r="AK648" s="67" t="e">
        <f ca="1">_xll.BDP($H648,AK$1)</f>
        <v>#NAME?</v>
      </c>
      <c r="AL648" s="67" t="e">
        <f ca="1">_xll.BDP($H648,AL$1)</f>
        <v>#NAME?</v>
      </c>
      <c r="AM648" s="34" t="e">
        <f ca="1">_xll.BDP($H648,AM$1)</f>
        <v>#NAME?</v>
      </c>
      <c r="AN648" s="34" t="e">
        <f ca="1">_xll.BDP($H648,AN$1)</f>
        <v>#NAME?</v>
      </c>
      <c r="AO648" s="34" t="e">
        <f ca="1">_xll.BDP($H648,AO$1)</f>
        <v>#NAME?</v>
      </c>
      <c r="AP648" s="34" t="e">
        <f ca="1">_xll.BDP($H648,AP$1)</f>
        <v>#NAME?</v>
      </c>
      <c r="AQ648" s="129">
        <v>9.6188720000000005E-2</v>
      </c>
      <c r="AR648" s="129">
        <v>0.10633290000000001</v>
      </c>
      <c r="AS648" s="129">
        <v>7.8406969999999993E-2</v>
      </c>
      <c r="AT648" s="63" t="s">
        <v>3998</v>
      </c>
      <c r="AU648" s="63" t="s">
        <v>3317</v>
      </c>
      <c r="AV648" t="str">
        <f t="shared" si="243"/>
        <v>#N/A N/A</v>
      </c>
      <c r="AW648" s="67">
        <v>2.5454062801069277</v>
      </c>
      <c r="AX648" s="60">
        <f t="shared" si="244"/>
        <v>2.5454062801069277</v>
      </c>
      <c r="AY648" s="60">
        <f t="shared" si="245"/>
        <v>4.3459172721061421</v>
      </c>
      <c r="AZ648" s="60">
        <f t="shared" si="246"/>
        <v>6.8913235522130698</v>
      </c>
      <c r="BA648" s="67">
        <v>28.290424809133036</v>
      </c>
      <c r="BB648" s="60">
        <v>48.301855296776658</v>
      </c>
      <c r="BC648" s="67">
        <v>76.592280105909694</v>
      </c>
      <c r="BD648" s="60" t="e">
        <f ca="1">_xll.BDP($H648,BD$1)</f>
        <v>#NAME?</v>
      </c>
      <c r="BE648" s="60" t="e">
        <f t="shared" ca="1" si="247"/>
        <v>#NAME?</v>
      </c>
      <c r="BF648" s="63">
        <v>409.31299999999999</v>
      </c>
      <c r="BG648" s="63">
        <v>453.25</v>
      </c>
      <c r="BH648" s="63">
        <v>558.54499999999996</v>
      </c>
      <c r="BI648" s="63">
        <v>541.79399999999998</v>
      </c>
      <c r="BJ648" s="63">
        <v>445.62</v>
      </c>
      <c r="BK648" s="63">
        <v>541.63499999999999</v>
      </c>
      <c r="BL648" s="45">
        <f t="shared" ca="1" si="248"/>
        <v>0</v>
      </c>
      <c r="BM648" s="45">
        <f t="shared" ca="1" si="249"/>
        <v>0</v>
      </c>
      <c r="BN648" s="45">
        <f t="shared" ca="1" si="250"/>
        <v>0</v>
      </c>
      <c r="BO648" s="45">
        <f t="shared" ca="1" si="251"/>
        <v>0</v>
      </c>
      <c r="BP648" s="45">
        <f t="shared" ca="1" si="252"/>
        <v>0</v>
      </c>
      <c r="BQ648" s="45">
        <f t="shared" ca="1" si="253"/>
        <v>0</v>
      </c>
      <c r="BR648" s="29">
        <f t="shared" ca="1" si="254"/>
        <v>0</v>
      </c>
      <c r="CI648" s="125">
        <f t="shared" si="242"/>
        <v>0.821368249940579</v>
      </c>
      <c r="CJ648">
        <f t="shared" si="235"/>
        <v>0</v>
      </c>
      <c r="CK648">
        <f t="shared" si="236"/>
        <v>0</v>
      </c>
      <c r="CL648">
        <f t="shared" si="237"/>
        <v>0</v>
      </c>
      <c r="CM648">
        <f t="shared" si="238"/>
        <v>0</v>
      </c>
      <c r="CN648">
        <f t="shared" si="239"/>
        <v>0</v>
      </c>
      <c r="CO648">
        <f t="shared" si="240"/>
        <v>0</v>
      </c>
      <c r="CP648">
        <f t="shared" si="241"/>
        <v>1</v>
      </c>
      <c r="CR648" t="e">
        <f ca="1">_xll.BDP($H648,CR$1)</f>
        <v>#NAME?</v>
      </c>
      <c r="CS648" t="e">
        <f ca="1">_xll.BDP($H648,CS$1)</f>
        <v>#NAME?</v>
      </c>
      <c r="CT648" s="121" t="e">
        <f ca="1">_xll.BDP($H648,CT$1)</f>
        <v>#NAME?</v>
      </c>
      <c r="CU648" s="122" t="e">
        <f ca="1">_xll.BDP($H648,CU$1)</f>
        <v>#NAME?</v>
      </c>
      <c r="CV648" s="122" t="e">
        <f ca="1">_xll.BDP($H648,CV$1)</f>
        <v>#NAME?</v>
      </c>
      <c r="CW648" s="122" t="e">
        <f ca="1">_xll.BDP($H648,CW$1)</f>
        <v>#NAME?</v>
      </c>
      <c r="CX648" s="34"/>
      <c r="CY648" s="34"/>
      <c r="CZ648" s="34"/>
      <c r="DA648" s="34"/>
      <c r="DB648" s="129"/>
      <c r="DC648" s="129"/>
      <c r="DD648" s="129"/>
      <c r="DE648" s="63"/>
      <c r="DF648" s="63"/>
      <c r="DH648" s="67"/>
      <c r="DI648" s="60"/>
      <c r="DJ648" s="60"/>
      <c r="DK648" s="60"/>
      <c r="DL648" s="67"/>
      <c r="DM648" s="60"/>
      <c r="DN648" s="67"/>
      <c r="DO648" s="60"/>
      <c r="DP648" s="63"/>
      <c r="DQ648" s="63"/>
      <c r="DR648" s="63"/>
      <c r="DS648" s="63"/>
      <c r="DT648" s="63"/>
      <c r="DU648" s="63"/>
      <c r="DV648" s="45"/>
      <c r="DW648" s="45"/>
      <c r="DX648" s="45"/>
      <c r="DY648" s="45"/>
      <c r="DZ648" s="45"/>
      <c r="EA648" s="45"/>
      <c r="EB648" s="29"/>
      <c r="EC648" s="45"/>
      <c r="ED648" s="29"/>
    </row>
    <row r="649" spans="1:134" hidden="1" x14ac:dyDescent="0.3">
      <c r="A649" t="str">
        <f t="shared" si="255"/>
        <v>14A</v>
      </c>
      <c r="B649">
        <v>14</v>
      </c>
      <c r="C649" s="31" t="s">
        <v>3295</v>
      </c>
      <c r="D649" s="31">
        <v>46</v>
      </c>
      <c r="E649" s="31">
        <v>4</v>
      </c>
      <c r="F649" s="33">
        <v>0.23</v>
      </c>
      <c r="G649" s="31" t="s">
        <v>3175</v>
      </c>
      <c r="H649" s="24" t="s">
        <v>166</v>
      </c>
      <c r="I649" s="24">
        <v>1609</v>
      </c>
      <c r="J649" s="25" t="str">
        <f t="shared" si="234"/>
        <v>1609SLP US Equity</v>
      </c>
      <c r="K649" s="25" t="s">
        <v>814</v>
      </c>
      <c r="L649" s="25">
        <v>0.53946318306095287</v>
      </c>
      <c r="M649" s="25">
        <v>0.39466438071487964</v>
      </c>
      <c r="N649" s="25">
        <v>0.3401583803976222</v>
      </c>
      <c r="O649" s="25">
        <v>0.29548592877841967</v>
      </c>
      <c r="P649" s="26">
        <v>5.5910409662019465</v>
      </c>
      <c r="Q649" s="27">
        <v>4.6396975201234882</v>
      </c>
      <c r="R649" s="27">
        <v>5.988199994811918</v>
      </c>
      <c r="S649" s="25">
        <v>37.781129339460854</v>
      </c>
      <c r="T649" s="28">
        <v>35.778948540051204</v>
      </c>
      <c r="U649" s="25">
        <v>-0.73052649311425699</v>
      </c>
      <c r="V649" s="28">
        <v>-7.8984583360437126</v>
      </c>
      <c r="W649" s="28">
        <v>0.94560496611475209</v>
      </c>
      <c r="X649" s="28" t="e">
        <v>#N/A</v>
      </c>
      <c r="Y649" s="28">
        <v>13.862089552411859</v>
      </c>
      <c r="Z649" s="28">
        <v>0.854925688312691</v>
      </c>
      <c r="AA649" s="28">
        <v>38495999.999999985</v>
      </c>
      <c r="AB649" s="28">
        <v>51416999.999999985</v>
      </c>
      <c r="AC649" s="28">
        <v>4306000</v>
      </c>
      <c r="AD649" s="30">
        <v>26723000</v>
      </c>
      <c r="AE649" s="36">
        <v>0.16113460315084385</v>
      </c>
      <c r="AF649" s="66" t="e">
        <f ca="1">_xll.BDP($H649,AF$1)/1000000</f>
        <v>#NAME?</v>
      </c>
      <c r="AG649" s="66" t="e">
        <f ca="1">_xll.BDP($H649,AG$1)</f>
        <v>#NAME?</v>
      </c>
      <c r="AH649" s="67" t="e">
        <f ca="1">_xll.BDP($H649,AH$1)</f>
        <v>#NAME?</v>
      </c>
      <c r="AI649" s="67" t="e">
        <f ca="1">_xll.BDP($H649,AI$1)</f>
        <v>#NAME?</v>
      </c>
      <c r="AJ649" s="67" t="e">
        <f ca="1">_xll.BDP($H649,AJ$1)</f>
        <v>#NAME?</v>
      </c>
      <c r="AK649" s="67" t="e">
        <f ca="1">_xll.BDP($H649,AK$1)</f>
        <v>#NAME?</v>
      </c>
      <c r="AL649" s="67" t="e">
        <f ca="1">_xll.BDP($H649,AL$1)</f>
        <v>#NAME?</v>
      </c>
      <c r="AM649" s="34" t="e">
        <f ca="1">_xll.BDP($H649,AM$1)</f>
        <v>#NAME?</v>
      </c>
      <c r="AN649" s="34" t="e">
        <f ca="1">_xll.BDP($H649,AN$1)</f>
        <v>#NAME?</v>
      </c>
      <c r="AO649" s="34" t="e">
        <f ca="1">_xll.BDP($H649,AO$1)</f>
        <v>#NAME?</v>
      </c>
      <c r="AP649" s="34" t="e">
        <f ca="1">_xll.BDP($H649,AP$1)</f>
        <v>#NAME?</v>
      </c>
      <c r="AQ649" s="129">
        <v>0.24651960000000001</v>
      </c>
      <c r="AR649" s="129">
        <v>0.2629494</v>
      </c>
      <c r="AS649" s="129">
        <v>0.2061212</v>
      </c>
      <c r="AT649" s="63" t="s">
        <v>3710</v>
      </c>
      <c r="AU649" s="63" t="s">
        <v>3710</v>
      </c>
      <c r="AV649" t="str">
        <f t="shared" si="243"/>
        <v>18/06/1997</v>
      </c>
      <c r="AW649" s="67">
        <v>0.49220671582358894</v>
      </c>
      <c r="AX649" s="60">
        <f t="shared" si="244"/>
        <v>0.49220671582358894</v>
      </c>
      <c r="AY649" s="60">
        <f t="shared" si="245"/>
        <v>-9.0498593437642966E-2</v>
      </c>
      <c r="AZ649" s="60">
        <f t="shared" si="246"/>
        <v>0.401708122385946</v>
      </c>
      <c r="BA649" s="67">
        <v>38.14012205468692</v>
      </c>
      <c r="BB649" s="60">
        <v>-7.0125564900383921</v>
      </c>
      <c r="BC649" s="67">
        <v>31.127565564648528</v>
      </c>
      <c r="BD649" s="60" t="e">
        <f ca="1">_xll.BDP($H649,BD$1)</f>
        <v>#NAME?</v>
      </c>
      <c r="BE649" s="60" t="e">
        <f t="shared" ca="1" si="247"/>
        <v>#NAME?</v>
      </c>
      <c r="BF649" s="63">
        <v>13.133000000000001</v>
      </c>
      <c r="BG649" s="63">
        <v>15.200000000000001</v>
      </c>
      <c r="BH649" s="63">
        <v>17.8</v>
      </c>
      <c r="BI649" s="63">
        <v>9.6110000000000007</v>
      </c>
      <c r="BJ649" s="63">
        <v>13.789</v>
      </c>
      <c r="BK649" s="63">
        <v>18.337</v>
      </c>
      <c r="BL649" s="45">
        <f t="shared" ca="1" si="248"/>
        <v>0</v>
      </c>
      <c r="BM649" s="45">
        <f t="shared" ca="1" si="249"/>
        <v>0</v>
      </c>
      <c r="BN649" s="45">
        <f t="shared" ca="1" si="250"/>
        <v>0</v>
      </c>
      <c r="BO649" s="45">
        <f t="shared" ca="1" si="251"/>
        <v>0</v>
      </c>
      <c r="BP649" s="45">
        <f t="shared" ca="1" si="252"/>
        <v>0</v>
      </c>
      <c r="BQ649" s="45">
        <f t="shared" ca="1" si="253"/>
        <v>0</v>
      </c>
      <c r="BR649" s="29">
        <f t="shared" ca="1" si="254"/>
        <v>0</v>
      </c>
      <c r="CI649" s="125">
        <f t="shared" si="242"/>
        <v>0.53946318306095287</v>
      </c>
      <c r="CJ649">
        <f t="shared" si="235"/>
        <v>0</v>
      </c>
      <c r="CK649">
        <f t="shared" si="236"/>
        <v>0</v>
      </c>
      <c r="CL649">
        <f t="shared" si="237"/>
        <v>0</v>
      </c>
      <c r="CM649">
        <f t="shared" si="238"/>
        <v>0</v>
      </c>
      <c r="CN649">
        <f t="shared" si="239"/>
        <v>0</v>
      </c>
      <c r="CO649">
        <f t="shared" si="240"/>
        <v>0</v>
      </c>
      <c r="CP649">
        <f t="shared" si="241"/>
        <v>1</v>
      </c>
      <c r="CR649" t="e">
        <f ca="1">_xll.BDP($H649,CR$1)</f>
        <v>#NAME?</v>
      </c>
      <c r="CS649" t="e">
        <f ca="1">_xll.BDP($H649,CS$1)</f>
        <v>#NAME?</v>
      </c>
      <c r="CT649" s="121" t="e">
        <f ca="1">_xll.BDP($H649,CT$1)</f>
        <v>#NAME?</v>
      </c>
      <c r="CU649" s="122" t="e">
        <f ca="1">_xll.BDP($H649,CU$1)</f>
        <v>#NAME?</v>
      </c>
      <c r="CV649" s="122" t="e">
        <f ca="1">_xll.BDP($H649,CV$1)</f>
        <v>#NAME?</v>
      </c>
      <c r="CW649" s="122" t="e">
        <f ca="1">_xll.BDP($H649,CW$1)</f>
        <v>#NAME?</v>
      </c>
      <c r="CX649" s="34"/>
      <c r="CY649" s="34"/>
      <c r="CZ649" s="34"/>
      <c r="DA649" s="34"/>
      <c r="DB649" s="129"/>
      <c r="DC649" s="129"/>
      <c r="DD649" s="129"/>
      <c r="DE649" s="63"/>
      <c r="DF649" s="63"/>
      <c r="DH649" s="67"/>
      <c r="DI649" s="60"/>
      <c r="DJ649" s="60"/>
      <c r="DK649" s="60"/>
      <c r="DL649" s="67"/>
      <c r="DM649" s="60"/>
      <c r="DN649" s="67"/>
      <c r="DO649" s="60"/>
      <c r="DP649" s="63"/>
      <c r="DQ649" s="63"/>
      <c r="DR649" s="63"/>
      <c r="DS649" s="63"/>
      <c r="DT649" s="63"/>
      <c r="DU649" s="63"/>
      <c r="DV649" s="45"/>
      <c r="DW649" s="45"/>
      <c r="DX649" s="45"/>
      <c r="DY649" s="45"/>
      <c r="DZ649" s="45"/>
      <c r="EA649" s="45"/>
      <c r="EB649" s="29"/>
      <c r="EC649" s="45"/>
      <c r="ED649" s="29"/>
    </row>
    <row r="650" spans="1:134" hidden="1" x14ac:dyDescent="0.3">
      <c r="A650" t="str">
        <f t="shared" si="255"/>
        <v>14A</v>
      </c>
      <c r="B650">
        <v>14</v>
      </c>
      <c r="C650" s="31" t="s">
        <v>3295</v>
      </c>
      <c r="D650" s="31">
        <v>47</v>
      </c>
      <c r="E650" s="31">
        <v>8</v>
      </c>
      <c r="F650" s="33"/>
      <c r="G650" s="31" t="s">
        <v>2392</v>
      </c>
      <c r="H650" s="24" t="s">
        <v>2071</v>
      </c>
      <c r="I650" s="24">
        <v>1610</v>
      </c>
      <c r="J650" s="25" t="str">
        <f t="shared" si="234"/>
        <v>1610ZO1 GR Equity</v>
      </c>
      <c r="K650" s="25" t="s">
        <v>2072</v>
      </c>
      <c r="L650" s="25">
        <v>2.6676442063775303E-2</v>
      </c>
      <c r="M650" s="25">
        <v>-0.2011905504606453</v>
      </c>
      <c r="N650" s="25">
        <v>2.6676442063775303E-2</v>
      </c>
      <c r="O650" s="25">
        <v>-0.2011905504606453</v>
      </c>
      <c r="P650" s="26">
        <v>-6.827304336378889</v>
      </c>
      <c r="Q650" s="27">
        <v>-5.6852036126757923</v>
      </c>
      <c r="R650" s="27">
        <v>-13.358081809614056</v>
      </c>
      <c r="S650" s="25">
        <v>1.4665357965863477</v>
      </c>
      <c r="T650" s="28">
        <v>0.940414850405207</v>
      </c>
      <c r="U650" s="25">
        <v>-8.0387061270095803E-2</v>
      </c>
      <c r="V650" s="28">
        <v>-3.2118726553398562</v>
      </c>
      <c r="W650" s="28">
        <v>0.18725228568895039</v>
      </c>
      <c r="X650" s="28">
        <v>1.615949453475983E-2</v>
      </c>
      <c r="Y650" s="28">
        <v>18.145612590899397</v>
      </c>
      <c r="Z650" s="28" t="e">
        <v>#N/A</v>
      </c>
      <c r="AA650" s="28">
        <v>64716747.88000001</v>
      </c>
      <c r="AB650" s="28">
        <v>64716747.88000001</v>
      </c>
      <c r="AC650" s="28">
        <v>6364000</v>
      </c>
      <c r="AD650" s="30">
        <v>89981905.200000003</v>
      </c>
      <c r="AE650" s="36">
        <v>7.0725330674594342E-2</v>
      </c>
      <c r="AF650" s="66" t="e">
        <f ca="1">_xll.BDP($H650,AF$1)/1000000</f>
        <v>#NAME?</v>
      </c>
      <c r="AG650" s="66" t="e">
        <f ca="1">_xll.BDP($H650,AG$1)</f>
        <v>#NAME?</v>
      </c>
      <c r="AH650" s="67" t="e">
        <f ca="1">_xll.BDP($H650,AH$1)</f>
        <v>#NAME?</v>
      </c>
      <c r="AI650" s="67" t="e">
        <f ca="1">_xll.BDP($H650,AI$1)</f>
        <v>#NAME?</v>
      </c>
      <c r="AJ650" s="67" t="e">
        <f ca="1">_xll.BDP($H650,AJ$1)</f>
        <v>#NAME?</v>
      </c>
      <c r="AK650" s="67" t="e">
        <f ca="1">_xll.BDP($H650,AK$1)</f>
        <v>#NAME?</v>
      </c>
      <c r="AL650" s="67" t="e">
        <f ca="1">_xll.BDP($H650,AL$1)</f>
        <v>#NAME?</v>
      </c>
      <c r="AM650" s="34" t="e">
        <f ca="1">_xll.BDP($H650,AM$1)</f>
        <v>#NAME?</v>
      </c>
      <c r="AN650" s="34" t="e">
        <f ca="1">_xll.BDP($H650,AN$1)</f>
        <v>#NAME?</v>
      </c>
      <c r="AO650" s="34" t="e">
        <f ca="1">_xll.BDP($H650,AO$1)</f>
        <v>#NAME?</v>
      </c>
      <c r="AP650" s="34" t="e">
        <f ca="1">_xll.BDP($H650,AP$1)</f>
        <v>#NAME?</v>
      </c>
      <c r="AQ650" s="129" t="e">
        <v>#VALUE!</v>
      </c>
      <c r="AR650" s="129">
        <v>0.2334077</v>
      </c>
      <c r="AS650" s="129">
        <v>0.1263253</v>
      </c>
      <c r="AT650" s="63" t="s">
        <v>4123</v>
      </c>
      <c r="AU650" s="63" t="s">
        <v>3317</v>
      </c>
      <c r="AV650" t="str">
        <f t="shared" si="243"/>
        <v>09/05/2008</v>
      </c>
      <c r="AW650" s="67" t="s">
        <v>3317</v>
      </c>
      <c r="AX650" s="60">
        <f t="shared" si="244"/>
        <v>0</v>
      </c>
      <c r="AY650" s="60">
        <f t="shared" ca="1" si="245"/>
        <v>0</v>
      </c>
      <c r="AZ650" s="60">
        <f t="shared" ca="1" si="246"/>
        <v>0</v>
      </c>
      <c r="BA650" s="67" t="s">
        <v>3317</v>
      </c>
      <c r="BB650" s="60">
        <v>0</v>
      </c>
      <c r="BC650" s="67" t="s">
        <v>3317</v>
      </c>
      <c r="BD650" s="60" t="e">
        <f ca="1">_xll.BDP($H650,BD$1)</f>
        <v>#NAME?</v>
      </c>
      <c r="BE650" s="60" t="e">
        <f t="shared" ca="1" si="247"/>
        <v>#NAME?</v>
      </c>
      <c r="BF650" s="63" t="s">
        <v>3317</v>
      </c>
      <c r="BG650" s="63">
        <v>40.700000000000003</v>
      </c>
      <c r="BH650" s="63">
        <v>54.5</v>
      </c>
      <c r="BI650" s="63">
        <v>67.123999999999995</v>
      </c>
      <c r="BJ650" s="63">
        <v>82.787000000000006</v>
      </c>
      <c r="BK650" s="63">
        <v>100.274</v>
      </c>
      <c r="BL650" s="45">
        <f t="shared" ca="1" si="248"/>
        <v>0</v>
      </c>
      <c r="BM650" s="45">
        <f t="shared" ca="1" si="249"/>
        <v>0</v>
      </c>
      <c r="BN650" s="45">
        <f t="shared" ca="1" si="250"/>
        <v>0</v>
      </c>
      <c r="BO650" s="45">
        <f t="shared" ca="1" si="251"/>
        <v>0</v>
      </c>
      <c r="BP650" s="45">
        <f t="shared" ca="1" si="252"/>
        <v>0</v>
      </c>
      <c r="BQ650" s="45">
        <f t="shared" ca="1" si="253"/>
        <v>0</v>
      </c>
      <c r="BR650" s="29">
        <f t="shared" ca="1" si="254"/>
        <v>0</v>
      </c>
      <c r="CI650" s="125">
        <f t="shared" si="242"/>
        <v>2.6676442063775303E-2</v>
      </c>
      <c r="CJ650">
        <f t="shared" si="235"/>
        <v>1</v>
      </c>
      <c r="CK650">
        <f t="shared" si="236"/>
        <v>0</v>
      </c>
      <c r="CL650">
        <f t="shared" si="237"/>
        <v>0</v>
      </c>
      <c r="CM650">
        <f t="shared" si="238"/>
        <v>0</v>
      </c>
      <c r="CN650">
        <f t="shared" si="239"/>
        <v>0</v>
      </c>
      <c r="CO650">
        <f t="shared" si="240"/>
        <v>0</v>
      </c>
      <c r="CP650">
        <f t="shared" si="241"/>
        <v>0</v>
      </c>
      <c r="CR650" t="e">
        <f ca="1">_xll.BDP($H650,CR$1)</f>
        <v>#NAME?</v>
      </c>
      <c r="CS650" t="e">
        <f ca="1">_xll.BDP($H650,CS$1)</f>
        <v>#NAME?</v>
      </c>
      <c r="CT650" s="121" t="e">
        <f ca="1">_xll.BDP($H650,CT$1)</f>
        <v>#NAME?</v>
      </c>
      <c r="CU650" s="122" t="e">
        <f ca="1">_xll.BDP($H650,CU$1)</f>
        <v>#NAME?</v>
      </c>
      <c r="CV650" s="122" t="e">
        <f ca="1">_xll.BDP($H650,CV$1)</f>
        <v>#NAME?</v>
      </c>
      <c r="CW650" s="122" t="e">
        <f ca="1">_xll.BDP($H650,CW$1)</f>
        <v>#NAME?</v>
      </c>
      <c r="CX650" s="34"/>
      <c r="CY650" s="34"/>
      <c r="CZ650" s="34"/>
      <c r="DA650" s="34"/>
      <c r="DB650" s="129"/>
      <c r="DC650" s="129"/>
      <c r="DD650" s="129"/>
      <c r="DE650" s="63"/>
      <c r="DF650" s="63"/>
      <c r="DH650" s="67"/>
      <c r="DI650" s="60"/>
      <c r="DJ650" s="60"/>
      <c r="DK650" s="60"/>
      <c r="DL650" s="67"/>
      <c r="DM650" s="60"/>
      <c r="DN650" s="67"/>
      <c r="DO650" s="60"/>
      <c r="DP650" s="63"/>
      <c r="DQ650" s="63"/>
      <c r="DR650" s="63"/>
      <c r="DS650" s="63"/>
      <c r="DT650" s="63"/>
      <c r="DU650" s="63"/>
      <c r="DV650" s="45"/>
      <c r="DW650" s="45"/>
      <c r="DX650" s="45"/>
      <c r="DY650" s="45"/>
      <c r="DZ650" s="45"/>
      <c r="EA650" s="45"/>
      <c r="EB650" s="29"/>
      <c r="EC650" s="45"/>
      <c r="ED650" s="29"/>
    </row>
    <row r="651" spans="1:134" hidden="1" x14ac:dyDescent="0.3">
      <c r="A651" t="str">
        <f t="shared" si="255"/>
        <v>14A</v>
      </c>
      <c r="B651">
        <v>14</v>
      </c>
      <c r="C651" s="31" t="s">
        <v>3295</v>
      </c>
      <c r="D651" s="31">
        <v>49</v>
      </c>
      <c r="E651" s="31">
        <v>9</v>
      </c>
      <c r="F651" s="33">
        <v>0.2</v>
      </c>
      <c r="G651" s="31" t="s">
        <v>3165</v>
      </c>
      <c r="H651" s="24" t="s">
        <v>1697</v>
      </c>
      <c r="I651" s="24">
        <v>1611</v>
      </c>
      <c r="J651" s="25" t="str">
        <f t="shared" si="234"/>
        <v>1611DOTD LN Equity</v>
      </c>
      <c r="K651" s="25" t="s">
        <v>1698</v>
      </c>
      <c r="L651" s="25">
        <v>0.71831199170656246</v>
      </c>
      <c r="M651" s="25">
        <v>0.72547245142400851</v>
      </c>
      <c r="N651" s="25">
        <v>0.44773527146735753</v>
      </c>
      <c r="O651" s="25">
        <v>0.47876339364131387</v>
      </c>
      <c r="P651" s="26">
        <v>15.172823099849046</v>
      </c>
      <c r="Q651" s="27">
        <v>14.091406618946539</v>
      </c>
      <c r="R651" s="27">
        <v>15.885063329499355</v>
      </c>
      <c r="S651" s="25">
        <v>34.426803171856804</v>
      </c>
      <c r="T651" s="28">
        <v>33.223516679399033</v>
      </c>
      <c r="U651" s="25">
        <v>-0.56274976213130345</v>
      </c>
      <c r="V651" s="28">
        <v>-2.4655307175238388</v>
      </c>
      <c r="W651" s="28">
        <v>0.81683020477815704</v>
      </c>
      <c r="X651" s="28">
        <v>2.2143489813994686E-2</v>
      </c>
      <c r="Y651" s="28">
        <v>13.064277633272534</v>
      </c>
      <c r="Z651" s="28">
        <v>8.4715882554218034</v>
      </c>
      <c r="AA651" s="28">
        <v>18785000</v>
      </c>
      <c r="AB651" s="28">
        <v>28465000</v>
      </c>
      <c r="AC651" s="28">
        <v>496000</v>
      </c>
      <c r="AD651" s="30">
        <v>21579000</v>
      </c>
      <c r="AE651" s="36">
        <v>2.2985309791927335E-2</v>
      </c>
      <c r="AF651" s="66" t="e">
        <f ca="1">_xll.BDP($H651,AF$1)/1000000</f>
        <v>#NAME?</v>
      </c>
      <c r="AG651" s="66" t="e">
        <f ca="1">_xll.BDP($H651,AG$1)</f>
        <v>#NAME?</v>
      </c>
      <c r="AH651" s="67" t="e">
        <f ca="1">_xll.BDP($H651,AH$1)</f>
        <v>#NAME?</v>
      </c>
      <c r="AI651" s="67" t="e">
        <f ca="1">_xll.BDP($H651,AI$1)</f>
        <v>#NAME?</v>
      </c>
      <c r="AJ651" s="67" t="e">
        <f ca="1">_xll.BDP($H651,AJ$1)</f>
        <v>#NAME?</v>
      </c>
      <c r="AK651" s="67" t="e">
        <f ca="1">_xll.BDP($H651,AK$1)</f>
        <v>#NAME?</v>
      </c>
      <c r="AL651" s="67" t="e">
        <f ca="1">_xll.BDP($H651,AL$1)</f>
        <v>#NAME?</v>
      </c>
      <c r="AM651" s="34" t="e">
        <f ca="1">_xll.BDP($H651,AM$1)</f>
        <v>#NAME?</v>
      </c>
      <c r="AN651" s="34" t="e">
        <f ca="1">_xll.BDP($H651,AN$1)</f>
        <v>#NAME?</v>
      </c>
      <c r="AO651" s="34" t="e">
        <f ca="1">_xll.BDP($H651,AO$1)</f>
        <v>#NAME?</v>
      </c>
      <c r="AP651" s="34" t="e">
        <f ca="1">_xll.BDP($H651,AP$1)</f>
        <v>#NAME?</v>
      </c>
      <c r="AQ651" s="129" t="e">
        <v>#VALUE!</v>
      </c>
      <c r="AR651" s="129">
        <v>0.18631640000000002</v>
      </c>
      <c r="AS651" s="129">
        <v>-3.0434260000000001E-2</v>
      </c>
      <c r="AT651" s="63" t="s">
        <v>4124</v>
      </c>
      <c r="AU651" s="63" t="s">
        <v>3317</v>
      </c>
      <c r="AV651" t="str">
        <f t="shared" si="243"/>
        <v>29/03/2011</v>
      </c>
      <c r="AW651" s="67">
        <v>1.0840708175591662</v>
      </c>
      <c r="AX651" s="60">
        <f t="shared" si="244"/>
        <v>1.0840708175591662</v>
      </c>
      <c r="AY651" s="60">
        <f t="shared" si="245"/>
        <v>-7.4124500345920533E-4</v>
      </c>
      <c r="AZ651" s="60">
        <f t="shared" si="246"/>
        <v>1.0833295725557071</v>
      </c>
      <c r="BA651" s="67">
        <v>23.944497881832881</v>
      </c>
      <c r="BB651" s="60">
        <v>-1.6372306243987111E-2</v>
      </c>
      <c r="BC651" s="67">
        <v>23.928125575588894</v>
      </c>
      <c r="BD651" s="60" t="e">
        <f ca="1">_xll.BDP($H651,BD$1)</f>
        <v>#NAME?</v>
      </c>
      <c r="BE651" s="60" t="e">
        <f t="shared" ca="1" si="247"/>
        <v>#NAME?</v>
      </c>
      <c r="BF651" s="63">
        <v>12.450000000000001</v>
      </c>
      <c r="BG651" s="63">
        <v>12.950000000000001</v>
      </c>
      <c r="BH651" s="63">
        <v>13.933</v>
      </c>
      <c r="BI651" s="63">
        <v>10.047000000000001</v>
      </c>
      <c r="BJ651" s="63">
        <v>10.463000000000001</v>
      </c>
      <c r="BK651" s="63">
        <v>11.727</v>
      </c>
      <c r="BL651" s="45">
        <f t="shared" ca="1" si="248"/>
        <v>0</v>
      </c>
      <c r="BM651" s="45">
        <f t="shared" ca="1" si="249"/>
        <v>0</v>
      </c>
      <c r="BN651" s="45">
        <f t="shared" ca="1" si="250"/>
        <v>0</v>
      </c>
      <c r="BO651" s="45">
        <f t="shared" ca="1" si="251"/>
        <v>0</v>
      </c>
      <c r="BP651" s="45">
        <f t="shared" ca="1" si="252"/>
        <v>0</v>
      </c>
      <c r="BQ651" s="45">
        <f t="shared" ca="1" si="253"/>
        <v>0</v>
      </c>
      <c r="BR651" s="29">
        <f t="shared" ca="1" si="254"/>
        <v>0</v>
      </c>
      <c r="CI651" s="125">
        <f t="shared" si="242"/>
        <v>0.71831199170656246</v>
      </c>
      <c r="CJ651">
        <f t="shared" si="235"/>
        <v>0</v>
      </c>
      <c r="CK651">
        <f t="shared" si="236"/>
        <v>0</v>
      </c>
      <c r="CL651">
        <f t="shared" si="237"/>
        <v>0</v>
      </c>
      <c r="CM651">
        <f t="shared" si="238"/>
        <v>0</v>
      </c>
      <c r="CN651">
        <f t="shared" si="239"/>
        <v>0</v>
      </c>
      <c r="CO651">
        <f t="shared" si="240"/>
        <v>0</v>
      </c>
      <c r="CP651">
        <f t="shared" si="241"/>
        <v>1</v>
      </c>
      <c r="CR651" t="e">
        <f ca="1">_xll.BDP($H651,CR$1)</f>
        <v>#NAME?</v>
      </c>
      <c r="CS651" t="e">
        <f ca="1">_xll.BDP($H651,CS$1)</f>
        <v>#NAME?</v>
      </c>
      <c r="CT651" s="121" t="e">
        <f ca="1">_xll.BDP($H651,CT$1)</f>
        <v>#NAME?</v>
      </c>
      <c r="CU651" s="122" t="e">
        <f ca="1">_xll.BDP($H651,CU$1)</f>
        <v>#NAME?</v>
      </c>
      <c r="CV651" s="122" t="e">
        <f ca="1">_xll.BDP($H651,CV$1)</f>
        <v>#NAME?</v>
      </c>
      <c r="CW651" s="122" t="e">
        <f ca="1">_xll.BDP($H651,CW$1)</f>
        <v>#NAME?</v>
      </c>
      <c r="CX651" s="34"/>
      <c r="CY651" s="34"/>
      <c r="CZ651" s="34"/>
      <c r="DA651" s="34"/>
      <c r="DB651" s="129"/>
      <c r="DC651" s="129"/>
      <c r="DD651" s="129"/>
      <c r="DE651" s="63"/>
      <c r="DF651" s="63"/>
      <c r="DH651" s="67"/>
      <c r="DI651" s="60"/>
      <c r="DJ651" s="60"/>
      <c r="DK651" s="60"/>
      <c r="DL651" s="67"/>
      <c r="DM651" s="60"/>
      <c r="DN651" s="67"/>
      <c r="DO651" s="60"/>
      <c r="DP651" s="63"/>
      <c r="DQ651" s="63"/>
      <c r="DR651" s="63"/>
      <c r="DS651" s="63"/>
      <c r="DT651" s="63"/>
      <c r="DU651" s="63"/>
      <c r="DV651" s="45"/>
      <c r="DW651" s="45"/>
      <c r="DX651" s="45"/>
      <c r="DY651" s="45"/>
      <c r="DZ651" s="45"/>
      <c r="EA651" s="45"/>
      <c r="EB651" s="29"/>
      <c r="EC651" s="45"/>
      <c r="ED651" s="29"/>
    </row>
    <row r="652" spans="1:134" hidden="1" x14ac:dyDescent="0.3">
      <c r="A652" t="str">
        <f t="shared" si="255"/>
        <v>14A</v>
      </c>
      <c r="B652">
        <v>14</v>
      </c>
      <c r="C652" s="31" t="s">
        <v>3295</v>
      </c>
      <c r="D652" s="31">
        <v>49</v>
      </c>
      <c r="E652" s="31">
        <v>1</v>
      </c>
      <c r="F652" s="33">
        <v>0.3</v>
      </c>
      <c r="G652" s="31" t="s">
        <v>2383</v>
      </c>
      <c r="H652" s="24" t="s">
        <v>490</v>
      </c>
      <c r="I652" s="24">
        <v>1612</v>
      </c>
      <c r="J652" s="25" t="str">
        <f t="shared" si="234"/>
        <v>1612SHOP CN Equity</v>
      </c>
      <c r="K652" s="25" t="s">
        <v>569</v>
      </c>
      <c r="L652" s="25">
        <v>-0.29156534296800113</v>
      </c>
      <c r="M652" s="25">
        <v>-0.26872315672376845</v>
      </c>
      <c r="N652" s="25">
        <v>-0.18417615790392317</v>
      </c>
      <c r="O652" s="25">
        <v>-0.16104253813436065</v>
      </c>
      <c r="P652" s="26">
        <v>-8.8255675081019671</v>
      </c>
      <c r="Q652" s="27">
        <v>-11.565296281438973</v>
      </c>
      <c r="R652" s="27">
        <v>-21.023210083854003</v>
      </c>
      <c r="S652" s="25">
        <v>-1.4045252068408198</v>
      </c>
      <c r="T652" s="28">
        <v>-10.978266615046365</v>
      </c>
      <c r="U652" s="25">
        <v>-0.38070117595340147</v>
      </c>
      <c r="V652" s="28">
        <v>4.4011165419217786</v>
      </c>
      <c r="W652" s="28">
        <v>0.77134257570229847</v>
      </c>
      <c r="X652" s="28" t="e">
        <v>#N/A</v>
      </c>
      <c r="Y652" s="28">
        <v>52.700903566848105</v>
      </c>
      <c r="Z652" s="28" t="e">
        <v>#N/A</v>
      </c>
      <c r="AA652" s="28">
        <v>2746265000</v>
      </c>
      <c r="AB652" s="28">
        <v>4582547000</v>
      </c>
      <c r="AC652" s="28">
        <v>566153000</v>
      </c>
      <c r="AD652" s="30">
        <v>17112000</v>
      </c>
      <c r="AE652" s="36">
        <v>33.085144927536234</v>
      </c>
      <c r="AF652" s="66" t="e">
        <f ca="1">_xll.BDP($H652,AF$1)/1000000</f>
        <v>#NAME?</v>
      </c>
      <c r="AG652" s="66" t="e">
        <f ca="1">_xll.BDP($H652,AG$1)</f>
        <v>#NAME?</v>
      </c>
      <c r="AH652" s="67" t="e">
        <f ca="1">_xll.BDP($H652,AH$1)</f>
        <v>#NAME?</v>
      </c>
      <c r="AI652" s="67" t="e">
        <f ca="1">_xll.BDP($H652,AI$1)</f>
        <v>#NAME?</v>
      </c>
      <c r="AJ652" s="67" t="e">
        <f ca="1">_xll.BDP($H652,AJ$1)</f>
        <v>#NAME?</v>
      </c>
      <c r="AK652" s="67" t="e">
        <f ca="1">_xll.BDP($H652,AK$1)</f>
        <v>#NAME?</v>
      </c>
      <c r="AL652" s="67" t="e">
        <f ca="1">_xll.BDP($H652,AL$1)</f>
        <v>#NAME?</v>
      </c>
      <c r="AM652" s="34" t="e">
        <f ca="1">_xll.BDP($H652,AM$1)</f>
        <v>#NAME?</v>
      </c>
      <c r="AN652" s="34" t="e">
        <f ca="1">_xll.BDP($H652,AN$1)</f>
        <v>#NAME?</v>
      </c>
      <c r="AO652" s="34" t="e">
        <f ca="1">_xll.BDP($H652,AO$1)</f>
        <v>#NAME?</v>
      </c>
      <c r="AP652" s="34" t="e">
        <f ca="1">_xll.BDP($H652,AP$1)</f>
        <v>#NAME?</v>
      </c>
      <c r="AQ652" s="129" t="e">
        <v>#VALUE!</v>
      </c>
      <c r="AR652" s="129" t="e">
        <v>#VALUE!</v>
      </c>
      <c r="AS652" s="129">
        <v>0.4149138</v>
      </c>
      <c r="AT652" s="63" t="s">
        <v>4125</v>
      </c>
      <c r="AU652" s="63" t="s">
        <v>3317</v>
      </c>
      <c r="AV652" t="str">
        <f t="shared" si="243"/>
        <v>21/05/2015</v>
      </c>
      <c r="AW652" s="67" t="s">
        <v>3317</v>
      </c>
      <c r="AX652" s="60">
        <f t="shared" si="244"/>
        <v>0</v>
      </c>
      <c r="AY652" s="60">
        <f t="shared" ca="1" si="245"/>
        <v>0</v>
      </c>
      <c r="AZ652" s="60">
        <f t="shared" ca="1" si="246"/>
        <v>0</v>
      </c>
      <c r="BA652" s="67" t="s">
        <v>3317</v>
      </c>
      <c r="BB652" s="60">
        <v>0</v>
      </c>
      <c r="BC652" s="67" t="s">
        <v>3317</v>
      </c>
      <c r="BD652" s="60" t="e">
        <f ca="1">_xll.BDP($H652,BD$1)</f>
        <v>#NAME?</v>
      </c>
      <c r="BE652" s="60" t="e">
        <f t="shared" ca="1" si="247"/>
        <v>#NAME?</v>
      </c>
      <c r="BF652" s="63">
        <v>430</v>
      </c>
      <c r="BG652" s="63">
        <v>749.02600000000007</v>
      </c>
      <c r="BH652" s="63">
        <v>1205.5</v>
      </c>
      <c r="BI652" s="63">
        <v>394.14</v>
      </c>
      <c r="BJ652" s="63">
        <v>737.22900000000004</v>
      </c>
      <c r="BK652" s="63">
        <v>1260.471</v>
      </c>
      <c r="BL652" s="45">
        <f t="shared" ca="1" si="248"/>
        <v>0</v>
      </c>
      <c r="BM652" s="45">
        <f t="shared" ca="1" si="249"/>
        <v>0</v>
      </c>
      <c r="BN652" s="45">
        <f t="shared" ca="1" si="250"/>
        <v>0</v>
      </c>
      <c r="BO652" s="45">
        <f t="shared" ca="1" si="251"/>
        <v>0</v>
      </c>
      <c r="BP652" s="45">
        <f t="shared" ca="1" si="252"/>
        <v>0</v>
      </c>
      <c r="BQ652" s="45">
        <f t="shared" ca="1" si="253"/>
        <v>0</v>
      </c>
      <c r="BR652" s="29">
        <f t="shared" ca="1" si="254"/>
        <v>0</v>
      </c>
      <c r="CI652" s="125">
        <f t="shared" si="242"/>
        <v>-0.29156534296800113</v>
      </c>
      <c r="CJ652">
        <f t="shared" si="235"/>
        <v>1</v>
      </c>
      <c r="CK652">
        <f t="shared" si="236"/>
        <v>0</v>
      </c>
      <c r="CL652">
        <f t="shared" si="237"/>
        <v>0</v>
      </c>
      <c r="CM652">
        <f t="shared" si="238"/>
        <v>0</v>
      </c>
      <c r="CN652">
        <f t="shared" si="239"/>
        <v>0</v>
      </c>
      <c r="CO652">
        <f t="shared" si="240"/>
        <v>0</v>
      </c>
      <c r="CP652">
        <f t="shared" si="241"/>
        <v>0</v>
      </c>
      <c r="CR652" t="e">
        <f ca="1">_xll.BDP($H652,CR$1)</f>
        <v>#NAME?</v>
      </c>
      <c r="CS652" t="e">
        <f ca="1">_xll.BDP($H652,CS$1)</f>
        <v>#NAME?</v>
      </c>
      <c r="CT652" s="121" t="e">
        <f ca="1">_xll.BDP($H652,CT$1)</f>
        <v>#NAME?</v>
      </c>
      <c r="CU652" s="122" t="e">
        <f ca="1">_xll.BDP($H652,CU$1)</f>
        <v>#NAME?</v>
      </c>
      <c r="CV652" s="122" t="e">
        <f ca="1">_xll.BDP($H652,CV$1)</f>
        <v>#NAME?</v>
      </c>
      <c r="CW652" s="122" t="e">
        <f ca="1">_xll.BDP($H652,CW$1)</f>
        <v>#NAME?</v>
      </c>
      <c r="CX652" s="34"/>
      <c r="CY652" s="34"/>
      <c r="CZ652" s="34"/>
      <c r="DA652" s="34"/>
      <c r="DB652" s="129"/>
      <c r="DC652" s="129"/>
      <c r="DD652" s="129"/>
      <c r="DE652" s="63"/>
      <c r="DF652" s="63"/>
      <c r="DH652" s="67"/>
      <c r="DI652" s="60"/>
      <c r="DJ652" s="60"/>
      <c r="DK652" s="60"/>
      <c r="DL652" s="67"/>
      <c r="DM652" s="60"/>
      <c r="DN652" s="67"/>
      <c r="DO652" s="60"/>
      <c r="DP652" s="63"/>
      <c r="DQ652" s="63"/>
      <c r="DR652" s="63"/>
      <c r="DS652" s="63"/>
      <c r="DT652" s="63"/>
      <c r="DU652" s="63"/>
      <c r="DV652" s="45"/>
      <c r="DW652" s="45"/>
      <c r="DX652" s="45"/>
      <c r="DY652" s="45"/>
      <c r="DZ652" s="45"/>
      <c r="EA652" s="45"/>
      <c r="EB652" s="29"/>
      <c r="EC652" s="45"/>
      <c r="ED652" s="29"/>
    </row>
    <row r="653" spans="1:134" hidden="1" x14ac:dyDescent="0.3">
      <c r="A653" t="str">
        <f t="shared" si="255"/>
        <v>14A</v>
      </c>
      <c r="B653">
        <v>14</v>
      </c>
      <c r="C653" s="31" t="s">
        <v>3295</v>
      </c>
      <c r="D653" s="31">
        <v>50</v>
      </c>
      <c r="E653" s="31">
        <v>12</v>
      </c>
      <c r="F653" s="33" t="s">
        <v>2437</v>
      </c>
      <c r="G653" s="31" t="s">
        <v>3223</v>
      </c>
      <c r="H653" s="24" t="s">
        <v>360</v>
      </c>
      <c r="I653" s="24">
        <v>1613</v>
      </c>
      <c r="J653" s="25" t="str">
        <f t="shared" si="234"/>
        <v>1613BKI US Equity</v>
      </c>
      <c r="K653" s="25" t="s">
        <v>1047</v>
      </c>
      <c r="L653" s="25">
        <v>0.23336721162344362</v>
      </c>
      <c r="M653" s="25">
        <v>0.20890877261233223</v>
      </c>
      <c r="N653" s="25">
        <v>6.8766931940210246E-2</v>
      </c>
      <c r="O653" s="25">
        <v>6.0906221054422414E-2</v>
      </c>
      <c r="P653" s="26">
        <v>5.0110008531273857</v>
      </c>
      <c r="Q653" s="27">
        <v>3.882001554615929</v>
      </c>
      <c r="R653" s="27">
        <v>8.8786672335820036</v>
      </c>
      <c r="S653" s="25">
        <v>45.949902445004852</v>
      </c>
      <c r="T653" s="28">
        <v>45.305754236742047</v>
      </c>
      <c r="U653" s="25">
        <v>1.2285106813809858</v>
      </c>
      <c r="V653" s="28">
        <v>3.7936532749726428</v>
      </c>
      <c r="W653" s="28">
        <v>0.48312133072407043</v>
      </c>
      <c r="X653" s="28">
        <v>4.4888597640891217E-2</v>
      </c>
      <c r="Y653" s="28">
        <v>7.8856478988024294</v>
      </c>
      <c r="Z653" s="28">
        <v>-1.4328840114158359</v>
      </c>
      <c r="AA653" s="28">
        <v>1542300000</v>
      </c>
      <c r="AB653" s="28">
        <v>5290100000</v>
      </c>
      <c r="AC653" s="28">
        <v>55900000</v>
      </c>
      <c r="AD653" s="30">
        <v>211100000</v>
      </c>
      <c r="AE653" s="36">
        <v>0.26480341070582664</v>
      </c>
      <c r="AF653" s="66" t="e">
        <f ca="1">_xll.BDP($H653,AF$1)/1000000</f>
        <v>#NAME?</v>
      </c>
      <c r="AG653" s="66" t="e">
        <f ca="1">_xll.BDP($H653,AG$1)</f>
        <v>#NAME?</v>
      </c>
      <c r="AH653" s="67" t="e">
        <f ca="1">_xll.BDP($H653,AH$1)</f>
        <v>#NAME?</v>
      </c>
      <c r="AI653" s="67" t="e">
        <f ca="1">_xll.BDP($H653,AI$1)</f>
        <v>#NAME?</v>
      </c>
      <c r="AJ653" s="67" t="e">
        <f ca="1">_xll.BDP($H653,AJ$1)</f>
        <v>#NAME?</v>
      </c>
      <c r="AK653" s="67" t="e">
        <f ca="1">_xll.BDP($H653,AK$1)</f>
        <v>#NAME?</v>
      </c>
      <c r="AL653" s="67" t="e">
        <f ca="1">_xll.BDP($H653,AL$1)</f>
        <v>#NAME?</v>
      </c>
      <c r="AM653" s="34" t="e">
        <f ca="1">_xll.BDP($H653,AM$1)</f>
        <v>#NAME?</v>
      </c>
      <c r="AN653" s="34" t="e">
        <f ca="1">_xll.BDP($H653,AN$1)</f>
        <v>#NAME?</v>
      </c>
      <c r="AO653" s="34" t="e">
        <f ca="1">_xll.BDP($H653,AO$1)</f>
        <v>#NAME?</v>
      </c>
      <c r="AP653" s="34" t="e">
        <f ca="1">_xll.BDP($H653,AP$1)</f>
        <v>#NAME?</v>
      </c>
      <c r="AQ653" s="129" t="e">
        <v>#VALUE!</v>
      </c>
      <c r="AR653" s="129" t="e">
        <v>#VALUE!</v>
      </c>
      <c r="AS653" s="129">
        <v>5.653437E-2</v>
      </c>
      <c r="AT653" s="63" t="s">
        <v>4126</v>
      </c>
      <c r="AU653" s="63" t="s">
        <v>3317</v>
      </c>
      <c r="AV653" t="str">
        <f t="shared" si="243"/>
        <v>19/09/2017</v>
      </c>
      <c r="AW653" s="67" t="s">
        <v>3317</v>
      </c>
      <c r="AX653" s="60">
        <f t="shared" si="244"/>
        <v>0</v>
      </c>
      <c r="AY653" s="60">
        <f t="shared" ca="1" si="245"/>
        <v>0</v>
      </c>
      <c r="AZ653" s="60">
        <f t="shared" ca="1" si="246"/>
        <v>0</v>
      </c>
      <c r="BA653" s="67">
        <v>0</v>
      </c>
      <c r="BB653" s="60">
        <v>0</v>
      </c>
      <c r="BC653" s="67">
        <v>0</v>
      </c>
      <c r="BD653" s="60" t="e">
        <f ca="1">_xll.BDP($H653,BD$1)</f>
        <v>#NAME?</v>
      </c>
      <c r="BE653" s="60" t="e">
        <f t="shared" ca="1" si="247"/>
        <v>#NAME?</v>
      </c>
      <c r="BF653" s="63">
        <v>323.714</v>
      </c>
      <c r="BG653" s="63">
        <v>393.25</v>
      </c>
      <c r="BH653" s="63">
        <v>443</v>
      </c>
      <c r="BI653" s="63">
        <v>322.88600000000002</v>
      </c>
      <c r="BJ653" s="63">
        <v>397.935</v>
      </c>
      <c r="BK653" s="63">
        <v>430.81600000000003</v>
      </c>
      <c r="BL653" s="45">
        <f t="shared" ca="1" si="248"/>
        <v>0</v>
      </c>
      <c r="BM653" s="45">
        <f t="shared" ca="1" si="249"/>
        <v>0</v>
      </c>
      <c r="BN653" s="45">
        <f t="shared" ca="1" si="250"/>
        <v>0</v>
      </c>
      <c r="BO653" s="45">
        <f t="shared" ca="1" si="251"/>
        <v>0</v>
      </c>
      <c r="BP653" s="45">
        <f t="shared" ca="1" si="252"/>
        <v>0</v>
      </c>
      <c r="BQ653" s="45">
        <f t="shared" ca="1" si="253"/>
        <v>0</v>
      </c>
      <c r="BR653" s="29">
        <f t="shared" ca="1" si="254"/>
        <v>0</v>
      </c>
      <c r="CI653" s="125">
        <f t="shared" si="242"/>
        <v>0.23336721162344362</v>
      </c>
      <c r="CJ653">
        <f t="shared" si="235"/>
        <v>0</v>
      </c>
      <c r="CK653">
        <f t="shared" si="236"/>
        <v>0</v>
      </c>
      <c r="CL653">
        <f t="shared" si="237"/>
        <v>0</v>
      </c>
      <c r="CM653">
        <f t="shared" si="238"/>
        <v>1</v>
      </c>
      <c r="CN653">
        <f t="shared" si="239"/>
        <v>0</v>
      </c>
      <c r="CO653">
        <f t="shared" si="240"/>
        <v>0</v>
      </c>
      <c r="CP653">
        <f t="shared" si="241"/>
        <v>0</v>
      </c>
      <c r="CR653" t="e">
        <f ca="1">_xll.BDP($H653,CR$1)</f>
        <v>#NAME?</v>
      </c>
      <c r="CS653" t="e">
        <f ca="1">_xll.BDP($H653,CS$1)</f>
        <v>#NAME?</v>
      </c>
      <c r="CT653" s="121" t="e">
        <f ca="1">_xll.BDP($H653,CT$1)</f>
        <v>#NAME?</v>
      </c>
      <c r="CU653" s="122" t="e">
        <f ca="1">_xll.BDP($H653,CU$1)</f>
        <v>#NAME?</v>
      </c>
      <c r="CV653" s="122" t="e">
        <f ca="1">_xll.BDP($H653,CV$1)</f>
        <v>#NAME?</v>
      </c>
      <c r="CW653" s="122" t="e">
        <f ca="1">_xll.BDP($H653,CW$1)</f>
        <v>#NAME?</v>
      </c>
      <c r="CX653" s="34"/>
      <c r="CY653" s="34"/>
      <c r="CZ653" s="34"/>
      <c r="DA653" s="34"/>
      <c r="DB653" s="129"/>
      <c r="DC653" s="129"/>
      <c r="DD653" s="129"/>
      <c r="DE653" s="63"/>
      <c r="DF653" s="63"/>
      <c r="DH653" s="67"/>
      <c r="DI653" s="60"/>
      <c r="DJ653" s="60"/>
      <c r="DK653" s="60"/>
      <c r="DL653" s="67"/>
      <c r="DM653" s="60"/>
      <c r="DN653" s="67"/>
      <c r="DO653" s="60"/>
      <c r="DP653" s="63"/>
      <c r="DQ653" s="63"/>
      <c r="DR653" s="63"/>
      <c r="DS653" s="63"/>
      <c r="DT653" s="63"/>
      <c r="DU653" s="63"/>
      <c r="DV653" s="45"/>
      <c r="DW653" s="45"/>
      <c r="DX653" s="45"/>
      <c r="DY653" s="45"/>
      <c r="DZ653" s="45"/>
      <c r="EA653" s="45"/>
      <c r="EB653" s="29"/>
      <c r="EC653" s="45"/>
      <c r="ED653" s="29"/>
    </row>
    <row r="654" spans="1:134" hidden="1" x14ac:dyDescent="0.3">
      <c r="A654" t="str">
        <f t="shared" si="255"/>
        <v>14A</v>
      </c>
      <c r="B654">
        <v>14</v>
      </c>
      <c r="C654" s="31" t="s">
        <v>3295</v>
      </c>
      <c r="D654" s="31">
        <v>53</v>
      </c>
      <c r="E654" s="31">
        <v>10</v>
      </c>
      <c r="F654" s="33" t="s">
        <v>2368</v>
      </c>
      <c r="G654" s="31" t="s">
        <v>3172</v>
      </c>
      <c r="H654" s="24" t="s">
        <v>1899</v>
      </c>
      <c r="I654" s="24">
        <v>1614</v>
      </c>
      <c r="J654" s="25" t="str">
        <f t="shared" si="234"/>
        <v>1614DARK LN Equity</v>
      </c>
      <c r="K654" s="25" t="s">
        <v>1900</v>
      </c>
      <c r="L654" s="25">
        <v>-2.5134457563313188</v>
      </c>
      <c r="M654" s="25">
        <v>-0.27189160150420821</v>
      </c>
      <c r="N654" s="25">
        <v>-2.6850285769978193</v>
      </c>
      <c r="O654" s="25">
        <v>-1.1298057048367094</v>
      </c>
      <c r="P654" s="26">
        <v>0.94291317952480047</v>
      </c>
      <c r="Q654" s="27">
        <v>-1.2490560388064618</v>
      </c>
      <c r="R654" s="27">
        <v>-1.3537943935671208</v>
      </c>
      <c r="S654" s="25">
        <v>-4.6582754507284125</v>
      </c>
      <c r="T654" s="28">
        <v>16.811799307791915</v>
      </c>
      <c r="U654" s="25">
        <v>-0.45866219649081358</v>
      </c>
      <c r="V654" s="28">
        <v>-4.5236194665773271</v>
      </c>
      <c r="W654" s="28">
        <v>0.42529821990817118</v>
      </c>
      <c r="X654" s="28">
        <v>4.9406500528245606E-2</v>
      </c>
      <c r="Y654" s="28" t="e">
        <v>#N/A</v>
      </c>
      <c r="Z654" s="28" t="e">
        <v>#N/A</v>
      </c>
      <c r="AA654" s="28">
        <v>-50259000</v>
      </c>
      <c r="AB654" s="28">
        <v>-12095000</v>
      </c>
      <c r="AC654" s="28">
        <v>58597000</v>
      </c>
      <c r="AD654" s="30">
        <v>109415000</v>
      </c>
      <c r="AE654" s="36">
        <v>0.5355481423936389</v>
      </c>
      <c r="AF654" s="66" t="e">
        <f ca="1">_xll.BDP($H654,AF$1)/1000000</f>
        <v>#NAME?</v>
      </c>
      <c r="AG654" s="66" t="e">
        <f ca="1">_xll.BDP($H654,AG$1)</f>
        <v>#NAME?</v>
      </c>
      <c r="AH654" s="67" t="e">
        <f ca="1">_xll.BDP($H654,AH$1)</f>
        <v>#NAME?</v>
      </c>
      <c r="AI654" s="67" t="e">
        <f ca="1">_xll.BDP($H654,AI$1)</f>
        <v>#NAME?</v>
      </c>
      <c r="AJ654" s="67" t="e">
        <f ca="1">_xll.BDP($H654,AJ$1)</f>
        <v>#NAME?</v>
      </c>
      <c r="AK654" s="67" t="e">
        <f ca="1">_xll.BDP($H654,AK$1)</f>
        <v>#NAME?</v>
      </c>
      <c r="AL654" s="67" t="e">
        <f ca="1">_xll.BDP($H654,AL$1)</f>
        <v>#NAME?</v>
      </c>
      <c r="AM654" s="34" t="e">
        <f ca="1">_xll.BDP($H654,AM$1)</f>
        <v>#NAME?</v>
      </c>
      <c r="AN654" s="34" t="e">
        <f ca="1">_xll.BDP($H654,AN$1)</f>
        <v>#NAME?</v>
      </c>
      <c r="AO654" s="34" t="e">
        <f ca="1">_xll.BDP($H654,AO$1)</f>
        <v>#NAME?</v>
      </c>
      <c r="AP654" s="34" t="e">
        <f ca="1">_xll.BDP($H654,AP$1)</f>
        <v>#NAME?</v>
      </c>
      <c r="AQ654" s="129" t="e">
        <v>#VALUE!</v>
      </c>
      <c r="AR654" s="129" t="e">
        <v>#VALUE!</v>
      </c>
      <c r="AS654" s="129" t="e">
        <v>#VALUE!</v>
      </c>
      <c r="AT654" s="63" t="s">
        <v>3711</v>
      </c>
      <c r="AU654" s="63" t="s">
        <v>3711</v>
      </c>
      <c r="AV654" t="str">
        <f t="shared" si="243"/>
        <v>30/04/2021</v>
      </c>
      <c r="AW654" s="67" t="s">
        <v>3317</v>
      </c>
      <c r="AX654" s="60">
        <f t="shared" si="244"/>
        <v>0</v>
      </c>
      <c r="AY654" s="60">
        <f t="shared" ca="1" si="245"/>
        <v>0</v>
      </c>
      <c r="AZ654" s="60">
        <f t="shared" ca="1" si="246"/>
        <v>0</v>
      </c>
      <c r="BA654" s="67">
        <v>0</v>
      </c>
      <c r="BB654" s="60">
        <v>-110.23817412920481</v>
      </c>
      <c r="BC654" s="67">
        <v>-110.23817412920481</v>
      </c>
      <c r="BD654" s="60" t="e">
        <f ca="1">_xll.BDP($H654,BD$1)</f>
        <v>#NAME?</v>
      </c>
      <c r="BE654" s="60" t="e">
        <f t="shared" ca="1" si="247"/>
        <v>#NAME?</v>
      </c>
      <c r="BF654" s="63">
        <v>31.367000000000001</v>
      </c>
      <c r="BG654" s="63">
        <v>50.622999999999998</v>
      </c>
      <c r="BH654" s="63">
        <v>76.442000000000007</v>
      </c>
      <c r="BI654" s="63">
        <v>68.742000000000004</v>
      </c>
      <c r="BJ654" s="63">
        <v>98.272999999999996</v>
      </c>
      <c r="BK654" s="63">
        <v>160.292</v>
      </c>
      <c r="BL654" s="45">
        <f t="shared" ca="1" si="248"/>
        <v>0</v>
      </c>
      <c r="BM654" s="45">
        <f t="shared" ca="1" si="249"/>
        <v>0</v>
      </c>
      <c r="BN654" s="45">
        <f t="shared" ca="1" si="250"/>
        <v>0</v>
      </c>
      <c r="BO654" s="45">
        <f t="shared" ca="1" si="251"/>
        <v>0</v>
      </c>
      <c r="BP654" s="45">
        <f t="shared" ca="1" si="252"/>
        <v>0</v>
      </c>
      <c r="BQ654" s="45">
        <f t="shared" ca="1" si="253"/>
        <v>0</v>
      </c>
      <c r="BR654" s="29">
        <f t="shared" ca="1" si="254"/>
        <v>0</v>
      </c>
      <c r="CI654" s="125">
        <f t="shared" si="242"/>
        <v>-2.5134457563313188</v>
      </c>
      <c r="CJ654">
        <f t="shared" si="235"/>
        <v>0</v>
      </c>
      <c r="CK654">
        <f t="shared" si="236"/>
        <v>0</v>
      </c>
      <c r="CL654">
        <f t="shared" si="237"/>
        <v>0</v>
      </c>
      <c r="CM654">
        <f t="shared" si="238"/>
        <v>0</v>
      </c>
      <c r="CN654">
        <f t="shared" si="239"/>
        <v>0</v>
      </c>
      <c r="CO654">
        <f t="shared" si="240"/>
        <v>0</v>
      </c>
      <c r="CP654">
        <f t="shared" si="241"/>
        <v>1</v>
      </c>
      <c r="CR654" t="e">
        <f ca="1">_xll.BDP($H654,CR$1)</f>
        <v>#NAME?</v>
      </c>
      <c r="CS654" t="e">
        <f ca="1">_xll.BDP($H654,CS$1)</f>
        <v>#NAME?</v>
      </c>
      <c r="CT654" s="121" t="e">
        <f ca="1">_xll.BDP($H654,CT$1)</f>
        <v>#NAME?</v>
      </c>
      <c r="CU654" s="122" t="e">
        <f ca="1">_xll.BDP($H654,CU$1)</f>
        <v>#NAME?</v>
      </c>
      <c r="CV654" s="122" t="e">
        <f ca="1">_xll.BDP($H654,CV$1)</f>
        <v>#NAME?</v>
      </c>
      <c r="CW654" s="122" t="e">
        <f ca="1">_xll.BDP($H654,CW$1)</f>
        <v>#NAME?</v>
      </c>
      <c r="CX654" s="34"/>
      <c r="CY654" s="34"/>
      <c r="CZ654" s="34"/>
      <c r="DA654" s="34"/>
      <c r="DB654" s="129"/>
      <c r="DC654" s="129"/>
      <c r="DD654" s="129"/>
      <c r="DE654" s="63"/>
      <c r="DF654" s="63"/>
      <c r="DH654" s="67"/>
      <c r="DI654" s="60"/>
      <c r="DJ654" s="60"/>
      <c r="DK654" s="60"/>
      <c r="DL654" s="67"/>
      <c r="DM654" s="60"/>
      <c r="DN654" s="67"/>
      <c r="DO654" s="60"/>
      <c r="DP654" s="63"/>
      <c r="DQ654" s="63"/>
      <c r="DR654" s="63"/>
      <c r="DS654" s="63"/>
      <c r="DT654" s="63"/>
      <c r="DU654" s="63"/>
      <c r="DV654" s="45"/>
      <c r="DW654" s="45"/>
      <c r="DX654" s="45"/>
      <c r="DY654" s="45"/>
      <c r="DZ654" s="45"/>
      <c r="EA654" s="45"/>
      <c r="EB654" s="29"/>
      <c r="EC654" s="45"/>
      <c r="ED654" s="29"/>
    </row>
    <row r="655" spans="1:134" hidden="1" x14ac:dyDescent="0.3">
      <c r="A655" t="str">
        <f t="shared" si="255"/>
        <v>14A</v>
      </c>
      <c r="B655">
        <v>14</v>
      </c>
      <c r="C655" s="31" t="s">
        <v>3295</v>
      </c>
      <c r="D655" s="31">
        <v>54</v>
      </c>
      <c r="E655" s="31">
        <v>11</v>
      </c>
      <c r="F655" s="33" t="s">
        <v>2368</v>
      </c>
      <c r="G655" s="31" t="s">
        <v>3164</v>
      </c>
      <c r="H655" s="24" t="s">
        <v>2105</v>
      </c>
      <c r="I655" s="24">
        <v>1615</v>
      </c>
      <c r="J655" s="25" t="str">
        <f t="shared" si="234"/>
        <v>1615SMCRT NO Equity</v>
      </c>
      <c r="K655" s="25" t="s">
        <v>2106</v>
      </c>
      <c r="L655" s="25">
        <v>0.93558132034447861</v>
      </c>
      <c r="M655" s="25">
        <v>1.4677206666292577</v>
      </c>
      <c r="N655" s="25">
        <v>0.12077473772475548</v>
      </c>
      <c r="O655" s="25">
        <v>0.17775652156184482</v>
      </c>
      <c r="P655" s="26">
        <v>12.855964617899089</v>
      </c>
      <c r="Q655" s="27">
        <v>10.391153342952089</v>
      </c>
      <c r="R655" s="27">
        <v>10.945856693136491</v>
      </c>
      <c r="S655" s="25">
        <v>38.464151608572422</v>
      </c>
      <c r="T655" s="28">
        <v>39.673927713445089</v>
      </c>
      <c r="U655" s="25">
        <v>-0.41691467832179713</v>
      </c>
      <c r="V655" s="28">
        <v>-1.6274258148746432</v>
      </c>
      <c r="W655" s="28">
        <v>0.7542061868626474</v>
      </c>
      <c r="X655" s="28" t="e">
        <v>#N/A</v>
      </c>
      <c r="Y655" s="28" t="e">
        <v>#N/A</v>
      </c>
      <c r="Z655" s="28" t="e">
        <v>#N/A</v>
      </c>
      <c r="AA655" s="28">
        <v>71284000</v>
      </c>
      <c r="AB655" s="28">
        <v>588586000</v>
      </c>
      <c r="AC655" s="28" t="e">
        <v>#N/A</v>
      </c>
      <c r="AD655" s="30">
        <v>119090000</v>
      </c>
      <c r="AE655" s="36">
        <v>0</v>
      </c>
      <c r="AF655" s="66" t="e">
        <f ca="1">_xll.BDP($H655,AF$1)/1000000</f>
        <v>#NAME?</v>
      </c>
      <c r="AG655" s="66" t="e">
        <f ca="1">_xll.BDP($H655,AG$1)</f>
        <v>#NAME?</v>
      </c>
      <c r="AH655" s="67" t="e">
        <f ca="1">_xll.BDP($H655,AH$1)</f>
        <v>#NAME?</v>
      </c>
      <c r="AI655" s="67" t="e">
        <f ca="1">_xll.BDP($H655,AI$1)</f>
        <v>#NAME?</v>
      </c>
      <c r="AJ655" s="67" t="e">
        <f ca="1">_xll.BDP($H655,AJ$1)</f>
        <v>#NAME?</v>
      </c>
      <c r="AK655" s="67" t="e">
        <f ca="1">_xll.BDP($H655,AK$1)</f>
        <v>#NAME?</v>
      </c>
      <c r="AL655" s="67" t="e">
        <f ca="1">_xll.BDP($H655,AL$1)</f>
        <v>#NAME?</v>
      </c>
      <c r="AM655" s="34" t="e">
        <f ca="1">_xll.BDP($H655,AM$1)</f>
        <v>#NAME?</v>
      </c>
      <c r="AN655" s="34" t="e">
        <f ca="1">_xll.BDP($H655,AN$1)</f>
        <v>#NAME?</v>
      </c>
      <c r="AO655" s="34" t="e">
        <f ca="1">_xll.BDP($H655,AO$1)</f>
        <v>#NAME?</v>
      </c>
      <c r="AP655" s="34" t="e">
        <f ca="1">_xll.BDP($H655,AP$1)</f>
        <v>#NAME?</v>
      </c>
      <c r="AQ655" s="129" t="e">
        <v>#VALUE!</v>
      </c>
      <c r="AR655" s="129" t="e">
        <v>#VALUE!</v>
      </c>
      <c r="AS655" s="129" t="e">
        <v>#VALUE!</v>
      </c>
      <c r="AT655" s="63" t="s">
        <v>3669</v>
      </c>
      <c r="AU655" s="63" t="s">
        <v>3669</v>
      </c>
      <c r="AV655" t="str">
        <f t="shared" si="243"/>
        <v>24/06/2021</v>
      </c>
      <c r="AW655" s="67" t="s">
        <v>3317</v>
      </c>
      <c r="AX655" s="60">
        <f t="shared" si="244"/>
        <v>0</v>
      </c>
      <c r="AY655" s="60">
        <f t="shared" ca="1" si="245"/>
        <v>0</v>
      </c>
      <c r="AZ655" s="60">
        <f t="shared" ca="1" si="246"/>
        <v>0</v>
      </c>
      <c r="BA655" s="67">
        <v>0</v>
      </c>
      <c r="BB655" s="60">
        <v>-6.8646757372459222</v>
      </c>
      <c r="BC655" s="67">
        <v>-6.8646757372459222</v>
      </c>
      <c r="BD655" s="60" t="e">
        <f ca="1">_xll.BDP($H655,BD$1)</f>
        <v>#NAME?</v>
      </c>
      <c r="BE655" s="60" t="e">
        <f t="shared" ca="1" si="247"/>
        <v>#NAME?</v>
      </c>
      <c r="BF655" s="63">
        <v>104.7</v>
      </c>
      <c r="BG655" s="63">
        <v>125.75</v>
      </c>
      <c r="BH655" s="63">
        <v>154.5</v>
      </c>
      <c r="BI655" s="63">
        <v>104.71600000000001</v>
      </c>
      <c r="BJ655" s="63">
        <v>138.803</v>
      </c>
      <c r="BK655" s="63">
        <v>166.41400000000002</v>
      </c>
      <c r="BL655" s="45">
        <f t="shared" ca="1" si="248"/>
        <v>0</v>
      </c>
      <c r="BM655" s="45">
        <f t="shared" ca="1" si="249"/>
        <v>0</v>
      </c>
      <c r="BN655" s="45">
        <f t="shared" ca="1" si="250"/>
        <v>0</v>
      </c>
      <c r="BO655" s="45">
        <f t="shared" ca="1" si="251"/>
        <v>0</v>
      </c>
      <c r="BP655" s="45">
        <f t="shared" ca="1" si="252"/>
        <v>0</v>
      </c>
      <c r="BQ655" s="45">
        <f t="shared" ca="1" si="253"/>
        <v>0</v>
      </c>
      <c r="BR655" s="29">
        <f t="shared" ca="1" si="254"/>
        <v>0</v>
      </c>
      <c r="CI655" s="125">
        <f t="shared" si="242"/>
        <v>0.93558132034447861</v>
      </c>
      <c r="CJ655">
        <f t="shared" si="235"/>
        <v>0</v>
      </c>
      <c r="CK655">
        <f t="shared" si="236"/>
        <v>0</v>
      </c>
      <c r="CL655">
        <f t="shared" si="237"/>
        <v>0</v>
      </c>
      <c r="CM655">
        <f t="shared" si="238"/>
        <v>0</v>
      </c>
      <c r="CN655">
        <f t="shared" si="239"/>
        <v>0</v>
      </c>
      <c r="CO655">
        <f t="shared" si="240"/>
        <v>0</v>
      </c>
      <c r="CP655">
        <f t="shared" si="241"/>
        <v>1</v>
      </c>
      <c r="CR655" t="e">
        <f ca="1">_xll.BDP($H655,CR$1)</f>
        <v>#NAME?</v>
      </c>
      <c r="CS655" t="e">
        <f ca="1">_xll.BDP($H655,CS$1)</f>
        <v>#NAME?</v>
      </c>
      <c r="CT655" s="121" t="e">
        <f ca="1">_xll.BDP($H655,CT$1)</f>
        <v>#NAME?</v>
      </c>
      <c r="CU655" s="122" t="e">
        <f ca="1">_xll.BDP($H655,CU$1)</f>
        <v>#NAME?</v>
      </c>
      <c r="CV655" s="122" t="e">
        <f ca="1">_xll.BDP($H655,CV$1)</f>
        <v>#NAME?</v>
      </c>
      <c r="CW655" s="122" t="e">
        <f ca="1">_xll.BDP($H655,CW$1)</f>
        <v>#NAME?</v>
      </c>
      <c r="CX655" s="34"/>
      <c r="CY655" s="34"/>
      <c r="CZ655" s="34"/>
      <c r="DA655" s="34"/>
      <c r="DB655" s="129"/>
      <c r="DC655" s="129"/>
      <c r="DD655" s="129"/>
      <c r="DE655" s="63"/>
      <c r="DF655" s="63"/>
      <c r="DH655" s="67"/>
      <c r="DI655" s="60"/>
      <c r="DJ655" s="60"/>
      <c r="DK655" s="60"/>
      <c r="DL655" s="67"/>
      <c r="DM655" s="60"/>
      <c r="DN655" s="67"/>
      <c r="DO655" s="60"/>
      <c r="DP655" s="63"/>
      <c r="DQ655" s="63"/>
      <c r="DR655" s="63"/>
      <c r="DS655" s="63"/>
      <c r="DT655" s="63"/>
      <c r="DU655" s="63"/>
      <c r="DV655" s="45"/>
      <c r="DW655" s="45"/>
      <c r="DX655" s="45"/>
      <c r="DY655" s="45"/>
      <c r="DZ655" s="45"/>
      <c r="EA655" s="45"/>
      <c r="EB655" s="29"/>
      <c r="EC655" s="45"/>
      <c r="ED655" s="29"/>
    </row>
    <row r="656" spans="1:134" hidden="1" x14ac:dyDescent="0.3">
      <c r="A656" t="str">
        <f t="shared" si="255"/>
        <v>14A</v>
      </c>
      <c r="B656">
        <v>14</v>
      </c>
      <c r="C656" s="31" t="s">
        <v>3295</v>
      </c>
      <c r="D656" s="31">
        <v>55</v>
      </c>
      <c r="E656" s="31">
        <v>7</v>
      </c>
      <c r="F656" s="33">
        <v>0.18</v>
      </c>
      <c r="G656" s="31" t="s">
        <v>3192</v>
      </c>
      <c r="H656" s="24" t="s">
        <v>2053</v>
      </c>
      <c r="I656" s="24">
        <v>1616</v>
      </c>
      <c r="J656" s="25" t="str">
        <f t="shared" si="234"/>
        <v>1616COP GR Equity</v>
      </c>
      <c r="K656" s="25" t="s">
        <v>2054</v>
      </c>
      <c r="L656" s="25">
        <v>0.2455939652671198</v>
      </c>
      <c r="M656" s="25">
        <v>0.16925829391335487</v>
      </c>
      <c r="N656" s="25">
        <v>0.14281250296297454</v>
      </c>
      <c r="O656" s="25">
        <v>9.033902484217407E-2</v>
      </c>
      <c r="P656" s="26">
        <v>8.0117805703318243</v>
      </c>
      <c r="Q656" s="27">
        <v>5.557644100246546</v>
      </c>
      <c r="R656" s="27">
        <v>10.633653062206916</v>
      </c>
      <c r="S656" s="25">
        <v>23.713744625805784</v>
      </c>
      <c r="T656" s="28">
        <v>20.90385478415811</v>
      </c>
      <c r="U656" s="25">
        <v>0.49959752175668004</v>
      </c>
      <c r="V656" s="28">
        <v>2.7738648290576231</v>
      </c>
      <c r="W656" s="28">
        <v>0.35233865100864492</v>
      </c>
      <c r="X656" s="28">
        <v>2.3693144576220862E-2</v>
      </c>
      <c r="Y656" s="28">
        <v>14.167985941629448</v>
      </c>
      <c r="Z656" s="28">
        <v>13.695077625450791</v>
      </c>
      <c r="AA656" s="28">
        <v>731651000</v>
      </c>
      <c r="AB656" s="28">
        <v>1370814000</v>
      </c>
      <c r="AC656" s="28" t="e">
        <v>#N/A</v>
      </c>
      <c r="AD656" s="30">
        <v>157315000</v>
      </c>
      <c r="AE656" s="36">
        <v>0</v>
      </c>
      <c r="AF656" s="66" t="e">
        <f ca="1">_xll.BDP($H656,AF$1)/1000000</f>
        <v>#NAME?</v>
      </c>
      <c r="AG656" s="66" t="e">
        <f ca="1">_xll.BDP($H656,AG$1)</f>
        <v>#NAME?</v>
      </c>
      <c r="AH656" s="67" t="e">
        <f ca="1">_xll.BDP($H656,AH$1)</f>
        <v>#NAME?</v>
      </c>
      <c r="AI656" s="67" t="e">
        <f ca="1">_xll.BDP($H656,AI$1)</f>
        <v>#NAME?</v>
      </c>
      <c r="AJ656" s="67" t="e">
        <f ca="1">_xll.BDP($H656,AJ$1)</f>
        <v>#NAME?</v>
      </c>
      <c r="AK656" s="67" t="e">
        <f ca="1">_xll.BDP($H656,AK$1)</f>
        <v>#NAME?</v>
      </c>
      <c r="AL656" s="67" t="e">
        <f ca="1">_xll.BDP($H656,AL$1)</f>
        <v>#NAME?</v>
      </c>
      <c r="AM656" s="34" t="e">
        <f ca="1">_xll.BDP($H656,AM$1)</f>
        <v>#NAME?</v>
      </c>
      <c r="AN656" s="34" t="e">
        <f ca="1">_xll.BDP($H656,AN$1)</f>
        <v>#NAME?</v>
      </c>
      <c r="AO656" s="34" t="e">
        <f ca="1">_xll.BDP($H656,AO$1)</f>
        <v>#NAME?</v>
      </c>
      <c r="AP656" s="34" t="e">
        <f ca="1">_xll.BDP($H656,AP$1)</f>
        <v>#NAME?</v>
      </c>
      <c r="AQ656" s="129">
        <v>0.2065216</v>
      </c>
      <c r="AR656" s="129">
        <v>0.12615199999999999</v>
      </c>
      <c r="AS656" s="129">
        <v>-2.577954E-2</v>
      </c>
      <c r="AT656" s="63" t="s">
        <v>3998</v>
      </c>
      <c r="AU656" s="63" t="s">
        <v>3317</v>
      </c>
      <c r="AV656" t="str">
        <f t="shared" si="243"/>
        <v>#N/A N/A</v>
      </c>
      <c r="AW656" s="67">
        <v>1.0611205432937183</v>
      </c>
      <c r="AX656" s="60">
        <f t="shared" si="244"/>
        <v>1.0611205432937183</v>
      </c>
      <c r="AY656" s="60">
        <f t="shared" si="245"/>
        <v>0</v>
      </c>
      <c r="AZ656" s="60">
        <f t="shared" si="246"/>
        <v>1.0611205432937183</v>
      </c>
      <c r="BA656" s="67">
        <v>31.164764408338996</v>
      </c>
      <c r="BB656" s="60">
        <v>0</v>
      </c>
      <c r="BC656" s="67">
        <v>31.164764408338996</v>
      </c>
      <c r="BD656" s="60" t="e">
        <f ca="1">_xll.BDP($H656,BD$1)</f>
        <v>#NAME?</v>
      </c>
      <c r="BE656" s="60" t="e">
        <f t="shared" ca="1" si="247"/>
        <v>#NAME?</v>
      </c>
      <c r="BF656" s="63">
        <v>107.663</v>
      </c>
      <c r="BG656" s="63">
        <v>127.25</v>
      </c>
      <c r="BH656" s="63">
        <v>147.286</v>
      </c>
      <c r="BI656" s="63">
        <v>117.45</v>
      </c>
      <c r="BJ656" s="63">
        <v>137.36699999999999</v>
      </c>
      <c r="BK656" s="63">
        <v>151.56700000000001</v>
      </c>
      <c r="BL656" s="45">
        <f t="shared" ca="1" si="248"/>
        <v>0</v>
      </c>
      <c r="BM656" s="45">
        <f t="shared" ca="1" si="249"/>
        <v>0</v>
      </c>
      <c r="BN656" s="45">
        <f t="shared" ca="1" si="250"/>
        <v>0</v>
      </c>
      <c r="BO656" s="45">
        <f t="shared" ca="1" si="251"/>
        <v>0</v>
      </c>
      <c r="BP656" s="45">
        <f t="shared" ca="1" si="252"/>
        <v>0</v>
      </c>
      <c r="BQ656" s="45">
        <f t="shared" ca="1" si="253"/>
        <v>0</v>
      </c>
      <c r="BR656" s="29">
        <f t="shared" ca="1" si="254"/>
        <v>0</v>
      </c>
      <c r="CI656" s="125">
        <f t="shared" si="242"/>
        <v>0.2455939652671198</v>
      </c>
      <c r="CJ656">
        <f t="shared" si="235"/>
        <v>0</v>
      </c>
      <c r="CK656">
        <f t="shared" si="236"/>
        <v>0</v>
      </c>
      <c r="CL656">
        <f t="shared" si="237"/>
        <v>0</v>
      </c>
      <c r="CM656">
        <f t="shared" si="238"/>
        <v>1</v>
      </c>
      <c r="CN656">
        <f t="shared" si="239"/>
        <v>0</v>
      </c>
      <c r="CO656">
        <f t="shared" si="240"/>
        <v>0</v>
      </c>
      <c r="CP656">
        <f t="shared" si="241"/>
        <v>0</v>
      </c>
      <c r="CR656" t="e">
        <f ca="1">_xll.BDP($H656,CR$1)</f>
        <v>#NAME?</v>
      </c>
      <c r="CS656" t="e">
        <f ca="1">_xll.BDP($H656,CS$1)</f>
        <v>#NAME?</v>
      </c>
      <c r="CT656" s="121" t="e">
        <f ca="1">_xll.BDP($H656,CT$1)</f>
        <v>#NAME?</v>
      </c>
      <c r="CU656" s="122" t="e">
        <f ca="1">_xll.BDP($H656,CU$1)</f>
        <v>#NAME?</v>
      </c>
      <c r="CV656" s="122" t="e">
        <f ca="1">_xll.BDP($H656,CV$1)</f>
        <v>#NAME?</v>
      </c>
      <c r="CW656" s="122" t="e">
        <f ca="1">_xll.BDP($H656,CW$1)</f>
        <v>#NAME?</v>
      </c>
      <c r="CX656" s="34"/>
      <c r="CY656" s="34"/>
      <c r="CZ656" s="34"/>
      <c r="DA656" s="34"/>
      <c r="DB656" s="129"/>
      <c r="DC656" s="129"/>
      <c r="DD656" s="129"/>
      <c r="DE656" s="63"/>
      <c r="DF656" s="63"/>
      <c r="DH656" s="67"/>
      <c r="DI656" s="60"/>
      <c r="DJ656" s="60"/>
      <c r="DK656" s="60"/>
      <c r="DL656" s="67"/>
      <c r="DM656" s="60"/>
      <c r="DN656" s="67"/>
      <c r="DO656" s="60"/>
      <c r="DP656" s="63"/>
      <c r="DQ656" s="63"/>
      <c r="DR656" s="63"/>
      <c r="DS656" s="63"/>
      <c r="DT656" s="63"/>
      <c r="DU656" s="63"/>
      <c r="DV656" s="45"/>
      <c r="DW656" s="45"/>
      <c r="DX656" s="45"/>
      <c r="DY656" s="45"/>
      <c r="DZ656" s="45"/>
      <c r="EA656" s="45"/>
      <c r="EB656" s="29"/>
      <c r="EC656" s="45"/>
      <c r="ED656" s="29"/>
    </row>
    <row r="657" spans="1:134" hidden="1" x14ac:dyDescent="0.3">
      <c r="A657" t="str">
        <f t="shared" si="255"/>
        <v>10B</v>
      </c>
      <c r="B657">
        <v>10</v>
      </c>
      <c r="C657" s="31" t="s">
        <v>3296</v>
      </c>
      <c r="D657" s="31">
        <v>56</v>
      </c>
      <c r="E657" s="31">
        <v>12</v>
      </c>
      <c r="F657" s="33">
        <v>0.15</v>
      </c>
      <c r="G657" s="31" t="s">
        <v>4943</v>
      </c>
      <c r="H657" s="24" t="s">
        <v>1195</v>
      </c>
      <c r="I657" s="24">
        <v>1617</v>
      </c>
      <c r="J657" s="25" t="str">
        <f t="shared" si="234"/>
        <v>1617HSN AU Equity</v>
      </c>
      <c r="K657" s="25" t="s">
        <v>1196</v>
      </c>
      <c r="L657" s="25">
        <v>0.3492819776729213</v>
      </c>
      <c r="M657" s="25">
        <v>0.39648871530982138</v>
      </c>
      <c r="N657" s="25">
        <v>0.13827512846021395</v>
      </c>
      <c r="O657" s="25">
        <v>0.15116645649432534</v>
      </c>
      <c r="P657" s="26">
        <v>9.6492301337233641</v>
      </c>
      <c r="Q657" s="27">
        <v>8.0244417115604083</v>
      </c>
      <c r="R657" s="27">
        <v>11.103710554099402</v>
      </c>
      <c r="S657" s="25">
        <v>29.033884712948225</v>
      </c>
      <c r="T657" s="28">
        <v>32.312465224502184</v>
      </c>
      <c r="U657" s="25">
        <v>0.14437337258009736</v>
      </c>
      <c r="V657" s="28">
        <v>0.47443439440091145</v>
      </c>
      <c r="W657" s="28">
        <v>0.63657206087515494</v>
      </c>
      <c r="X657" s="28" t="e">
        <v>#N/A</v>
      </c>
      <c r="Y657" s="28">
        <v>7.8508061649800611</v>
      </c>
      <c r="Z657" s="28">
        <v>2.6586312065273843</v>
      </c>
      <c r="AA657" s="28">
        <v>135449000</v>
      </c>
      <c r="AB657" s="28">
        <v>355264000</v>
      </c>
      <c r="AC657" s="28" t="e">
        <v>#N/A</v>
      </c>
      <c r="AD657" s="30">
        <v>65266000</v>
      </c>
      <c r="AE657" s="36">
        <v>0</v>
      </c>
      <c r="AF657" s="66" t="e">
        <f ca="1">_xll.BDP($H657,AF$1)/1000000</f>
        <v>#NAME?</v>
      </c>
      <c r="AG657" s="66" t="e">
        <f ca="1">_xll.BDP($H657,AG$1)</f>
        <v>#NAME?</v>
      </c>
      <c r="AH657" s="67" t="e">
        <f ca="1">_xll.BDP($H657,AH$1)</f>
        <v>#NAME?</v>
      </c>
      <c r="AI657" s="67" t="e">
        <f ca="1">_xll.BDP($H657,AI$1)</f>
        <v>#NAME?</v>
      </c>
      <c r="AJ657" s="67" t="e">
        <f ca="1">_xll.BDP($H657,AJ$1)</f>
        <v>#NAME?</v>
      </c>
      <c r="AK657" s="67" t="e">
        <f ca="1">_xll.BDP($H657,AK$1)</f>
        <v>#NAME?</v>
      </c>
      <c r="AL657" s="67" t="e">
        <f ca="1">_xll.BDP($H657,AL$1)</f>
        <v>#NAME?</v>
      </c>
      <c r="AM657" s="34" t="e">
        <f ca="1">_xll.BDP($H657,AM$1)</f>
        <v>#NAME?</v>
      </c>
      <c r="AN657" s="34" t="e">
        <f ca="1">_xll.BDP($H657,AN$1)</f>
        <v>#NAME?</v>
      </c>
      <c r="AO657" s="34" t="e">
        <f ca="1">_xll.BDP($H657,AO$1)</f>
        <v>#NAME?</v>
      </c>
      <c r="AP657" s="34" t="e">
        <f ca="1">_xll.BDP($H657,AP$1)</f>
        <v>#NAME?</v>
      </c>
      <c r="AQ657" s="129">
        <v>0.21357900000000002</v>
      </c>
      <c r="AR657" s="129">
        <v>0.2289128</v>
      </c>
      <c r="AS657" s="129">
        <v>7.7799319999999991E-2</v>
      </c>
      <c r="AT657" s="63" t="s">
        <v>3712</v>
      </c>
      <c r="AU657" s="63" t="s">
        <v>3712</v>
      </c>
      <c r="AV657" t="str">
        <f t="shared" si="243"/>
        <v>01/06/2000</v>
      </c>
      <c r="AW657" s="67">
        <v>2.074639438188564</v>
      </c>
      <c r="AX657" s="60">
        <f t="shared" si="244"/>
        <v>2.074639438188564</v>
      </c>
      <c r="AY657" s="60">
        <f t="shared" si="245"/>
        <v>0</v>
      </c>
      <c r="AZ657" s="60">
        <f t="shared" si="246"/>
        <v>2.074639438188564</v>
      </c>
      <c r="BA657" s="67">
        <v>66.690645060278698</v>
      </c>
      <c r="BB657" s="60">
        <v>0</v>
      </c>
      <c r="BC657" s="67">
        <v>66.690645060278698</v>
      </c>
      <c r="BD657" s="60" t="e">
        <f ca="1">_xll.BDP($H657,BD$1)</f>
        <v>#NAME?</v>
      </c>
      <c r="BE657" s="60" t="e">
        <f t="shared" ca="1" si="247"/>
        <v>#NAME?</v>
      </c>
      <c r="BF657" s="63">
        <v>52.800000000000004</v>
      </c>
      <c r="BG657" s="63">
        <v>53.24</v>
      </c>
      <c r="BH657" s="63">
        <v>56.466999999999999</v>
      </c>
      <c r="BI657" s="63">
        <v>49.617000000000004</v>
      </c>
      <c r="BJ657" s="63">
        <v>56.117000000000004</v>
      </c>
      <c r="BK657" s="63">
        <v>59.667000000000002</v>
      </c>
      <c r="BL657" s="45">
        <f t="shared" ca="1" si="248"/>
        <v>0</v>
      </c>
      <c r="BM657" s="45">
        <f t="shared" ca="1" si="249"/>
        <v>0</v>
      </c>
      <c r="BN657" s="45">
        <f t="shared" ca="1" si="250"/>
        <v>0</v>
      </c>
      <c r="BO657" s="45">
        <f t="shared" ca="1" si="251"/>
        <v>0</v>
      </c>
      <c r="BP657" s="45">
        <f t="shared" ca="1" si="252"/>
        <v>0</v>
      </c>
      <c r="BQ657" s="45">
        <f t="shared" ca="1" si="253"/>
        <v>0</v>
      </c>
      <c r="BR657" s="29">
        <f t="shared" ca="1" si="254"/>
        <v>0</v>
      </c>
      <c r="CI657" s="125">
        <f t="shared" si="242"/>
        <v>0.3492819776729213</v>
      </c>
      <c r="CJ657">
        <f t="shared" si="235"/>
        <v>0</v>
      </c>
      <c r="CK657">
        <f t="shared" si="236"/>
        <v>0</v>
      </c>
      <c r="CL657">
        <f t="shared" si="237"/>
        <v>0</v>
      </c>
      <c r="CM657">
        <f t="shared" si="238"/>
        <v>0</v>
      </c>
      <c r="CN657">
        <f t="shared" si="239"/>
        <v>1</v>
      </c>
      <c r="CO657">
        <f t="shared" si="240"/>
        <v>0</v>
      </c>
      <c r="CP657">
        <f t="shared" si="241"/>
        <v>0</v>
      </c>
      <c r="CR657" t="e">
        <f ca="1">_xll.BDP($H657,CR$1)</f>
        <v>#NAME?</v>
      </c>
      <c r="CS657" t="e">
        <f ca="1">_xll.BDP($H657,CS$1)</f>
        <v>#NAME?</v>
      </c>
      <c r="CT657" s="121" t="e">
        <f ca="1">_xll.BDP($H657,CT$1)</f>
        <v>#NAME?</v>
      </c>
      <c r="CU657" s="122" t="e">
        <f ca="1">_xll.BDP($H657,CU$1)</f>
        <v>#NAME?</v>
      </c>
      <c r="CV657" s="122" t="e">
        <f ca="1">_xll.BDP($H657,CV$1)</f>
        <v>#NAME?</v>
      </c>
      <c r="CW657" s="122" t="e">
        <f ca="1">_xll.BDP($H657,CW$1)</f>
        <v>#NAME?</v>
      </c>
      <c r="CX657" s="34"/>
      <c r="CY657" s="34"/>
      <c r="CZ657" s="34"/>
      <c r="DA657" s="34"/>
      <c r="DB657" s="129"/>
      <c r="DC657" s="129"/>
      <c r="DD657" s="129"/>
      <c r="DE657" s="63"/>
      <c r="DF657" s="63"/>
      <c r="DH657" s="67"/>
      <c r="DI657" s="60"/>
      <c r="DJ657" s="60"/>
      <c r="DK657" s="60"/>
      <c r="DL657" s="67"/>
      <c r="DM657" s="60"/>
      <c r="DN657" s="67"/>
      <c r="DO657" s="60"/>
      <c r="DP657" s="63"/>
      <c r="DQ657" s="63"/>
      <c r="DR657" s="63"/>
      <c r="DS657" s="63"/>
      <c r="DT657" s="63"/>
      <c r="DU657" s="63"/>
      <c r="DV657" s="45"/>
      <c r="DW657" s="45"/>
      <c r="DX657" s="45"/>
      <c r="DY657" s="45"/>
      <c r="DZ657" s="45"/>
      <c r="EA657" s="45"/>
      <c r="EB657" s="29"/>
      <c r="EC657" s="45"/>
      <c r="ED657" s="29"/>
    </row>
    <row r="658" spans="1:134" hidden="1" x14ac:dyDescent="0.3">
      <c r="A658" t="str">
        <f t="shared" si="255"/>
        <v>14A</v>
      </c>
      <c r="B658">
        <v>14</v>
      </c>
      <c r="C658" s="31" t="s">
        <v>3295</v>
      </c>
      <c r="D658" s="31">
        <v>57</v>
      </c>
      <c r="E658" s="31">
        <v>7</v>
      </c>
      <c r="F658" s="33">
        <v>0.11</v>
      </c>
      <c r="G658" s="31" t="s">
        <v>2605</v>
      </c>
      <c r="H658" s="24" t="s">
        <v>1645</v>
      </c>
      <c r="I658" s="24">
        <v>1618</v>
      </c>
      <c r="J658" s="25" t="str">
        <f t="shared" si="234"/>
        <v>1618SVS LN Equity</v>
      </c>
      <c r="K658" s="25" t="s">
        <v>1646</v>
      </c>
      <c r="L658" s="25">
        <v>1.4317344086663373</v>
      </c>
      <c r="M658" s="25">
        <v>1.3029814665592265</v>
      </c>
      <c r="N658" s="25">
        <v>0.26893768326997769</v>
      </c>
      <c r="O658" s="25">
        <v>0.28195292066259808</v>
      </c>
      <c r="P658" s="26">
        <v>11.378947778340279</v>
      </c>
      <c r="Q658" s="27">
        <v>11.825091717528913</v>
      </c>
      <c r="R658" s="27">
        <v>16.00214434095021</v>
      </c>
      <c r="S658" s="25">
        <v>10.853374652362728</v>
      </c>
      <c r="T658" s="28">
        <v>10.633946830265847</v>
      </c>
      <c r="U658" s="25">
        <v>-0.12376528378450531</v>
      </c>
      <c r="V658" s="28">
        <v>-1.0131118881118881</v>
      </c>
      <c r="W658" s="28">
        <v>0.34676829005727083</v>
      </c>
      <c r="X658" s="28">
        <v>4.0018294077292474E-2</v>
      </c>
      <c r="Y658" s="28">
        <v>8.0166257578594138</v>
      </c>
      <c r="Z658" s="28">
        <v>7.4090300093636152</v>
      </c>
      <c r="AA658" s="28">
        <v>124100000</v>
      </c>
      <c r="AB658" s="28">
        <v>573500000</v>
      </c>
      <c r="AC658" s="28">
        <v>30400000</v>
      </c>
      <c r="AD658" s="30">
        <v>175100000</v>
      </c>
      <c r="AE658" s="36">
        <v>0.1736150770988007</v>
      </c>
      <c r="AF658" s="66" t="e">
        <f ca="1">_xll.BDP($H658,AF$1)/1000000</f>
        <v>#NAME?</v>
      </c>
      <c r="AG658" s="66" t="e">
        <f ca="1">_xll.BDP($H658,AG$1)</f>
        <v>#NAME?</v>
      </c>
      <c r="AH658" s="67" t="e">
        <f ca="1">_xll.BDP($H658,AH$1)</f>
        <v>#NAME?</v>
      </c>
      <c r="AI658" s="67" t="e">
        <f ca="1">_xll.BDP($H658,AI$1)</f>
        <v>#NAME?</v>
      </c>
      <c r="AJ658" s="67" t="e">
        <f ca="1">_xll.BDP($H658,AJ$1)</f>
        <v>#NAME?</v>
      </c>
      <c r="AK658" s="67" t="e">
        <f ca="1">_xll.BDP($H658,AK$1)</f>
        <v>#NAME?</v>
      </c>
      <c r="AL658" s="67" t="e">
        <f ca="1">_xll.BDP($H658,AL$1)</f>
        <v>#NAME?</v>
      </c>
      <c r="AM658" s="34" t="e">
        <f ca="1">_xll.BDP($H658,AM$1)</f>
        <v>#NAME?</v>
      </c>
      <c r="AN658" s="34" t="e">
        <f ca="1">_xll.BDP($H658,AN$1)</f>
        <v>#NAME?</v>
      </c>
      <c r="AO658" s="34" t="e">
        <f ca="1">_xll.BDP($H658,AO$1)</f>
        <v>#NAME?</v>
      </c>
      <c r="AP658" s="34" t="e">
        <f ca="1">_xll.BDP($H658,AP$1)</f>
        <v>#NAME?</v>
      </c>
      <c r="AQ658" s="129">
        <v>0.17003470000000001</v>
      </c>
      <c r="AR658" s="129">
        <v>9.226527000000001E-2</v>
      </c>
      <c r="AS658" s="129">
        <v>3.4836730000000001E-3</v>
      </c>
      <c r="AT658" s="63" t="s">
        <v>3998</v>
      </c>
      <c r="AU658" s="63" t="s">
        <v>3713</v>
      </c>
      <c r="AV658" t="str">
        <f t="shared" si="243"/>
        <v>27/06/1988</v>
      </c>
      <c r="AW658" s="67">
        <v>2.0356234096692112</v>
      </c>
      <c r="AX658" s="60">
        <f t="shared" si="244"/>
        <v>2.0356234096692112</v>
      </c>
      <c r="AY658" s="60">
        <f t="shared" si="245"/>
        <v>1.9211585982652888</v>
      </c>
      <c r="AZ658" s="60">
        <f t="shared" si="246"/>
        <v>3.9567820079344997</v>
      </c>
      <c r="BA658" s="67">
        <v>38.122911786350159</v>
      </c>
      <c r="BB658" s="60">
        <v>35.979228486646875</v>
      </c>
      <c r="BC658" s="67">
        <v>74.102140272997033</v>
      </c>
      <c r="BD658" s="60" t="e">
        <f ca="1">_xll.BDP($H658,BD$1)</f>
        <v>#NAME?</v>
      </c>
      <c r="BE658" s="60" t="e">
        <f t="shared" ca="1" si="247"/>
        <v>#NAME?</v>
      </c>
      <c r="BF658" s="63">
        <v>99.100000000000009</v>
      </c>
      <c r="BG658" s="63">
        <v>119.25</v>
      </c>
      <c r="BH658" s="63">
        <v>133.333</v>
      </c>
      <c r="BI658" s="63">
        <v>52.15</v>
      </c>
      <c r="BJ658" s="63">
        <v>167.95000000000002</v>
      </c>
      <c r="BK658" s="63">
        <v>126</v>
      </c>
      <c r="BL658" s="45">
        <f t="shared" ca="1" si="248"/>
        <v>0</v>
      </c>
      <c r="BM658" s="45">
        <f t="shared" ca="1" si="249"/>
        <v>0</v>
      </c>
      <c r="BN658" s="45">
        <f t="shared" ca="1" si="250"/>
        <v>0</v>
      </c>
      <c r="BO658" s="45">
        <f t="shared" ca="1" si="251"/>
        <v>0</v>
      </c>
      <c r="BP658" s="45">
        <f t="shared" ca="1" si="252"/>
        <v>0</v>
      </c>
      <c r="BQ658" s="45">
        <f t="shared" ca="1" si="253"/>
        <v>0</v>
      </c>
      <c r="BR658" s="29">
        <f t="shared" ca="1" si="254"/>
        <v>0</v>
      </c>
      <c r="CI658" s="125">
        <f t="shared" si="242"/>
        <v>1.4317344086663373</v>
      </c>
      <c r="CJ658">
        <f t="shared" si="235"/>
        <v>0</v>
      </c>
      <c r="CK658">
        <f t="shared" si="236"/>
        <v>0</v>
      </c>
      <c r="CL658">
        <f t="shared" si="237"/>
        <v>0</v>
      </c>
      <c r="CM658">
        <f t="shared" si="238"/>
        <v>0</v>
      </c>
      <c r="CN658">
        <f t="shared" si="239"/>
        <v>0</v>
      </c>
      <c r="CO658">
        <f t="shared" si="240"/>
        <v>0</v>
      </c>
      <c r="CP658">
        <f t="shared" si="241"/>
        <v>1</v>
      </c>
      <c r="CR658" t="e">
        <f ca="1">_xll.BDP($H658,CR$1)</f>
        <v>#NAME?</v>
      </c>
      <c r="CS658" t="e">
        <f ca="1">_xll.BDP($H658,CS$1)</f>
        <v>#NAME?</v>
      </c>
      <c r="CT658" s="121" t="e">
        <f ca="1">_xll.BDP($H658,CT$1)</f>
        <v>#NAME?</v>
      </c>
      <c r="CU658" s="122" t="e">
        <f ca="1">_xll.BDP($H658,CU$1)</f>
        <v>#NAME?</v>
      </c>
      <c r="CV658" s="122" t="e">
        <f ca="1">_xll.BDP($H658,CV$1)</f>
        <v>#NAME?</v>
      </c>
      <c r="CW658" s="122" t="e">
        <f ca="1">_xll.BDP($H658,CW$1)</f>
        <v>#NAME?</v>
      </c>
      <c r="CX658" s="34"/>
      <c r="CY658" s="34"/>
      <c r="CZ658" s="34"/>
      <c r="DA658" s="34"/>
      <c r="DB658" s="129"/>
      <c r="DC658" s="129"/>
      <c r="DD658" s="129"/>
      <c r="DE658" s="63"/>
      <c r="DF658" s="63"/>
      <c r="DH658" s="67"/>
      <c r="DI658" s="60"/>
      <c r="DJ658" s="60"/>
      <c r="DK658" s="60"/>
      <c r="DL658" s="67"/>
      <c r="DM658" s="60"/>
      <c r="DN658" s="67"/>
      <c r="DO658" s="60"/>
      <c r="DP658" s="63"/>
      <c r="DQ658" s="63"/>
      <c r="DR658" s="63"/>
      <c r="DS658" s="63"/>
      <c r="DT658" s="63"/>
      <c r="DU658" s="63"/>
      <c r="DV658" s="45"/>
      <c r="DW658" s="45"/>
      <c r="DX658" s="45"/>
      <c r="DY658" s="45"/>
      <c r="DZ658" s="45"/>
      <c r="EA658" s="45"/>
      <c r="EB658" s="29"/>
      <c r="EC658" s="45"/>
      <c r="ED658" s="29"/>
    </row>
    <row r="659" spans="1:134" hidden="1" x14ac:dyDescent="0.3">
      <c r="A659" t="str">
        <f t="shared" si="255"/>
        <v>9A</v>
      </c>
      <c r="B659">
        <v>9</v>
      </c>
      <c r="C659" s="31" t="s">
        <v>3295</v>
      </c>
      <c r="D659" s="31">
        <v>57</v>
      </c>
      <c r="E659" s="31">
        <v>13</v>
      </c>
      <c r="F659" s="33">
        <v>0.16</v>
      </c>
      <c r="G659" s="31" t="s">
        <v>4937</v>
      </c>
      <c r="H659" s="24" t="s">
        <v>64</v>
      </c>
      <c r="I659" s="24">
        <v>1619</v>
      </c>
      <c r="J659" s="25" t="str">
        <f t="shared" si="234"/>
        <v>1619PTC US Equity</v>
      </c>
      <c r="K659" s="25" t="s">
        <v>677</v>
      </c>
      <c r="L659" s="25">
        <v>1.1013445411346869</v>
      </c>
      <c r="M659" s="25">
        <v>0.41042679244316554</v>
      </c>
      <c r="N659" s="25">
        <v>0.10147354476429489</v>
      </c>
      <c r="O659" s="25">
        <v>0.13938645727969967</v>
      </c>
      <c r="P659" s="26">
        <v>9.3707061447464746</v>
      </c>
      <c r="Q659" s="27">
        <v>6.3963113106605309</v>
      </c>
      <c r="R659" s="27">
        <v>8.5152011165074271</v>
      </c>
      <c r="S659" s="25">
        <v>22.879189176950597</v>
      </c>
      <c r="T659" s="28">
        <v>31.769827144325358</v>
      </c>
      <c r="U659" s="25">
        <v>0.42852857878642808</v>
      </c>
      <c r="V659" s="28">
        <v>2.7356220360796994</v>
      </c>
      <c r="W659" s="28">
        <v>0.81321543792182838</v>
      </c>
      <c r="X659" s="28" t="e">
        <v>#N/A</v>
      </c>
      <c r="Y659" s="28">
        <v>10.99146334258425</v>
      </c>
      <c r="Z659" s="28">
        <v>39.874445278316294</v>
      </c>
      <c r="AA659" s="28">
        <v>1210401000</v>
      </c>
      <c r="AB659" s="28">
        <v>3564055000</v>
      </c>
      <c r="AC659" s="28">
        <v>189148000</v>
      </c>
      <c r="AD659" s="30">
        <v>599591000</v>
      </c>
      <c r="AE659" s="36">
        <v>0.31546170639652699</v>
      </c>
      <c r="AF659" s="66" t="e">
        <f ca="1">_xll.BDP($H659,AF$1)/1000000</f>
        <v>#NAME?</v>
      </c>
      <c r="AG659" s="66" t="e">
        <f ca="1">_xll.BDP($H659,AG$1)</f>
        <v>#NAME?</v>
      </c>
      <c r="AH659" s="67" t="e">
        <f ca="1">_xll.BDP($H659,AH$1)</f>
        <v>#NAME?</v>
      </c>
      <c r="AI659" s="67" t="e">
        <f ca="1">_xll.BDP($H659,AI$1)</f>
        <v>#NAME?</v>
      </c>
      <c r="AJ659" s="67" t="e">
        <f ca="1">_xll.BDP($H659,AJ$1)</f>
        <v>#NAME?</v>
      </c>
      <c r="AK659" s="67" t="e">
        <f ca="1">_xll.BDP($H659,AK$1)</f>
        <v>#NAME?</v>
      </c>
      <c r="AL659" s="67" t="e">
        <f ca="1">_xll.BDP($H659,AL$1)</f>
        <v>#NAME?</v>
      </c>
      <c r="AM659" s="34" t="e">
        <f ca="1">_xll.BDP($H659,AM$1)</f>
        <v>#NAME?</v>
      </c>
      <c r="AN659" s="34" t="e">
        <f ca="1">_xll.BDP($H659,AN$1)</f>
        <v>#NAME?</v>
      </c>
      <c r="AO659" s="34" t="e">
        <f ca="1">_xll.BDP($H659,AO$1)</f>
        <v>#NAME?</v>
      </c>
      <c r="AP659" s="34" t="e">
        <f ca="1">_xll.BDP($H659,AP$1)</f>
        <v>#NAME?</v>
      </c>
      <c r="AQ659" s="129">
        <v>0.16417989999999999</v>
      </c>
      <c r="AR659" s="129">
        <v>0.19200869999999998</v>
      </c>
      <c r="AS659" s="129">
        <v>0.1674409</v>
      </c>
      <c r="AT659" s="63" t="s">
        <v>3998</v>
      </c>
      <c r="AU659" s="63" t="s">
        <v>3714</v>
      </c>
      <c r="AV659" t="str">
        <f t="shared" si="243"/>
        <v>14/12/1989</v>
      </c>
      <c r="AW659" s="67" t="s">
        <v>3317</v>
      </c>
      <c r="AX659" s="60">
        <f t="shared" si="244"/>
        <v>0</v>
      </c>
      <c r="AY659" s="60">
        <f t="shared" ca="1" si="245"/>
        <v>0</v>
      </c>
      <c r="AZ659" s="60">
        <f t="shared" ca="1" si="246"/>
        <v>0</v>
      </c>
      <c r="BA659" s="67">
        <v>0</v>
      </c>
      <c r="BB659" s="60">
        <v>31.618760688463851</v>
      </c>
      <c r="BC659" s="67">
        <v>31.618760688463851</v>
      </c>
      <c r="BD659" s="60" t="e">
        <f ca="1">_xll.BDP($H659,BD$1)</f>
        <v>#NAME?</v>
      </c>
      <c r="BE659" s="60" t="e">
        <f t="shared" ca="1" si="247"/>
        <v>#NAME?</v>
      </c>
      <c r="BF659" s="63">
        <v>515.94399999999996</v>
      </c>
      <c r="BG659" s="63">
        <v>609.44399999999996</v>
      </c>
      <c r="BH659" s="63">
        <v>734.58299999999997</v>
      </c>
      <c r="BI659" s="63">
        <v>581.82799999999997</v>
      </c>
      <c r="BJ659" s="63">
        <v>703.04100000000005</v>
      </c>
      <c r="BK659" s="63">
        <v>846.91600000000005</v>
      </c>
      <c r="BL659" s="45">
        <f t="shared" ca="1" si="248"/>
        <v>0</v>
      </c>
      <c r="BM659" s="45">
        <f t="shared" ca="1" si="249"/>
        <v>0</v>
      </c>
      <c r="BN659" s="45">
        <f t="shared" ca="1" si="250"/>
        <v>0</v>
      </c>
      <c r="BO659" s="45">
        <f t="shared" ca="1" si="251"/>
        <v>0</v>
      </c>
      <c r="BP659" s="45">
        <f t="shared" ca="1" si="252"/>
        <v>0</v>
      </c>
      <c r="BQ659" s="45">
        <f t="shared" ca="1" si="253"/>
        <v>0</v>
      </c>
      <c r="BR659" s="29">
        <f t="shared" ca="1" si="254"/>
        <v>0</v>
      </c>
      <c r="CI659" s="125">
        <f t="shared" si="242"/>
        <v>1.1013445411346869</v>
      </c>
      <c r="CJ659">
        <f t="shared" si="235"/>
        <v>0</v>
      </c>
      <c r="CK659">
        <f t="shared" si="236"/>
        <v>0</v>
      </c>
      <c r="CL659">
        <f t="shared" si="237"/>
        <v>0</v>
      </c>
      <c r="CM659">
        <f t="shared" si="238"/>
        <v>0</v>
      </c>
      <c r="CN659">
        <f t="shared" si="239"/>
        <v>0</v>
      </c>
      <c r="CO659">
        <f t="shared" si="240"/>
        <v>0</v>
      </c>
      <c r="CP659">
        <f t="shared" si="241"/>
        <v>1</v>
      </c>
      <c r="CR659" t="e">
        <f ca="1">_xll.BDP($H659,CR$1)</f>
        <v>#NAME?</v>
      </c>
      <c r="CS659" t="e">
        <f ca="1">_xll.BDP($H659,CS$1)</f>
        <v>#NAME?</v>
      </c>
      <c r="CT659" s="121" t="e">
        <f ca="1">_xll.BDP($H659,CT$1)</f>
        <v>#NAME?</v>
      </c>
      <c r="CU659" s="122" t="e">
        <f ca="1">_xll.BDP($H659,CU$1)</f>
        <v>#NAME?</v>
      </c>
      <c r="CV659" s="122" t="e">
        <f ca="1">_xll.BDP($H659,CV$1)</f>
        <v>#NAME?</v>
      </c>
      <c r="CW659" s="122" t="e">
        <f ca="1">_xll.BDP($H659,CW$1)</f>
        <v>#NAME?</v>
      </c>
      <c r="DB659" s="129"/>
      <c r="DC659" s="129"/>
      <c r="DD659" s="129"/>
      <c r="DH659" s="60"/>
      <c r="DI659" s="60"/>
      <c r="DJ659" s="60"/>
      <c r="DK659" s="60"/>
      <c r="DL659" s="60"/>
      <c r="DM659" s="60"/>
      <c r="DN659" s="60"/>
      <c r="DO659" s="60"/>
      <c r="DV659" s="128"/>
      <c r="DW659" s="128"/>
      <c r="DX659" s="128"/>
      <c r="DY659" s="128"/>
      <c r="DZ659" s="128"/>
      <c r="EA659" s="128"/>
      <c r="EB659" s="128"/>
      <c r="EC659" s="128"/>
      <c r="ED659" s="128"/>
    </row>
    <row r="660" spans="1:134" hidden="1" x14ac:dyDescent="0.3">
      <c r="A660" t="str">
        <f t="shared" si="255"/>
        <v>14A</v>
      </c>
      <c r="B660">
        <v>14</v>
      </c>
      <c r="C660" s="46" t="s">
        <v>3295</v>
      </c>
      <c r="D660" s="46">
        <v>60</v>
      </c>
      <c r="E660" s="46">
        <v>8</v>
      </c>
      <c r="F660" s="54">
        <v>0.15</v>
      </c>
      <c r="G660" s="46" t="s">
        <v>3191</v>
      </c>
      <c r="H660" s="46" t="s">
        <v>462</v>
      </c>
      <c r="I660" s="34">
        <v>1620</v>
      </c>
      <c r="J660" s="34" t="str">
        <f t="shared" si="234"/>
        <v>1620TCS CN Equity</v>
      </c>
      <c r="K660" s="47" t="s">
        <v>505</v>
      </c>
      <c r="L660" s="48">
        <v>0.21163706793719431</v>
      </c>
      <c r="M660" s="48">
        <v>0.18964600829169767</v>
      </c>
      <c r="N660" s="48">
        <v>0.11995566310845236</v>
      </c>
      <c r="O660" s="48">
        <v>9.834348557096001E-2</v>
      </c>
      <c r="P660" s="49">
        <v>5.0237600760322429</v>
      </c>
      <c r="Q660" s="49">
        <v>2.8264569886429722</v>
      </c>
      <c r="R660" s="49">
        <v>3.0031411505092689</v>
      </c>
      <c r="S660" s="50">
        <v>6.6142730292838845</v>
      </c>
      <c r="T660" s="50">
        <v>4.5570251403978377</v>
      </c>
      <c r="U660" s="48">
        <v>-0.31208142605231659</v>
      </c>
      <c r="V660" s="28">
        <v>-4.9175064785488054</v>
      </c>
      <c r="W660" s="48">
        <v>0.55499700589366197</v>
      </c>
      <c r="X660" s="52">
        <v>0.13937521455544113</v>
      </c>
      <c r="Y660" s="51">
        <v>17.042279210041109</v>
      </c>
      <c r="Z660" s="51">
        <v>-14.137929651551106</v>
      </c>
      <c r="AA660" s="51">
        <v>18814000</v>
      </c>
      <c r="AB660" s="51">
        <v>36281000</v>
      </c>
      <c r="AC660" s="51">
        <v>2177000</v>
      </c>
      <c r="AD660" s="53">
        <v>8039999.9999999991</v>
      </c>
      <c r="AE660" s="36">
        <v>0.27077114427860699</v>
      </c>
      <c r="AF660" s="66" t="e">
        <f ca="1">_xll.BDP($H660,AF$1)/1000000</f>
        <v>#NAME?</v>
      </c>
      <c r="AG660" s="66" t="e">
        <f ca="1">_xll.BDP($H660,AG$1)</f>
        <v>#NAME?</v>
      </c>
      <c r="AH660" s="67" t="e">
        <f ca="1">_xll.BDP($H660,AH$1)</f>
        <v>#NAME?</v>
      </c>
      <c r="AI660" s="67" t="e">
        <f ca="1">_xll.BDP($H660,AI$1)</f>
        <v>#NAME?</v>
      </c>
      <c r="AJ660" s="67" t="e">
        <f ca="1">_xll.BDP($H660,AJ$1)</f>
        <v>#NAME?</v>
      </c>
      <c r="AK660" s="67" t="e">
        <f ca="1">_xll.BDP($H660,AK$1)</f>
        <v>#NAME?</v>
      </c>
      <c r="AL660" s="67" t="e">
        <f ca="1">_xll.BDP($H660,AL$1)</f>
        <v>#NAME?</v>
      </c>
      <c r="AM660" s="34" t="e">
        <f ca="1">_xll.BDP($H660,AM$1)</f>
        <v>#NAME?</v>
      </c>
      <c r="AN660" s="34" t="e">
        <f ca="1">_xll.BDP($H660,AN$1)</f>
        <v>#NAME?</v>
      </c>
      <c r="AO660" s="34" t="e">
        <f ca="1">_xll.BDP($H660,AO$1)</f>
        <v>#NAME?</v>
      </c>
      <c r="AP660" s="34" t="e">
        <f ca="1">_xll.BDP($H660,AP$1)</f>
        <v>#NAME?</v>
      </c>
      <c r="AQ660" s="129">
        <v>0.17912410000000001</v>
      </c>
      <c r="AR660" s="129">
        <v>0.23357230000000001</v>
      </c>
      <c r="AS660" s="129">
        <v>0.10762150000000001</v>
      </c>
      <c r="AT660" s="63" t="s">
        <v>3715</v>
      </c>
      <c r="AU660" s="63" t="s">
        <v>3715</v>
      </c>
      <c r="AV660" t="str">
        <f t="shared" si="243"/>
        <v>27/07/1998</v>
      </c>
      <c r="AW660" s="67">
        <v>1.1152416800034533</v>
      </c>
      <c r="AX660" s="60">
        <f t="shared" si="244"/>
        <v>1.1152416800034533</v>
      </c>
      <c r="AY660" s="60">
        <f t="shared" si="245"/>
        <v>-0.13630194077796959</v>
      </c>
      <c r="AZ660" s="60">
        <f t="shared" si="246"/>
        <v>0.97893973922548372</v>
      </c>
      <c r="BA660" s="67">
        <v>205.72103901388226</v>
      </c>
      <c r="BB660" s="60">
        <v>-25.142690933471684</v>
      </c>
      <c r="BC660" s="67">
        <v>191.50371014839638</v>
      </c>
      <c r="BD660" s="60" t="e">
        <f ca="1">_xll.BDP($H660,BD$1)</f>
        <v>#NAME?</v>
      </c>
      <c r="BE660" s="60" t="e">
        <f t="shared" ca="1" si="247"/>
        <v>#NAME?</v>
      </c>
      <c r="BF660" s="63">
        <v>4.4800000000000004</v>
      </c>
      <c r="BG660" s="63">
        <v>8.5299999999999994</v>
      </c>
      <c r="BH660" s="63" t="s">
        <v>3317</v>
      </c>
      <c r="BI660" s="63">
        <v>10.4</v>
      </c>
      <c r="BJ660" s="63">
        <v>13.8</v>
      </c>
      <c r="BK660" s="63" t="s">
        <v>3317</v>
      </c>
      <c r="BL660" s="45">
        <f t="shared" ca="1" si="248"/>
        <v>0</v>
      </c>
      <c r="BM660" s="45">
        <f t="shared" ca="1" si="249"/>
        <v>0</v>
      </c>
      <c r="BN660" s="45">
        <f t="shared" ca="1" si="250"/>
        <v>0</v>
      </c>
      <c r="BO660" s="45">
        <f t="shared" ca="1" si="251"/>
        <v>0</v>
      </c>
      <c r="BP660" s="45">
        <f t="shared" ca="1" si="252"/>
        <v>0</v>
      </c>
      <c r="BQ660" s="45">
        <f t="shared" ca="1" si="253"/>
        <v>0</v>
      </c>
      <c r="BR660" s="29">
        <f t="shared" ca="1" si="254"/>
        <v>0</v>
      </c>
      <c r="CI660" s="125">
        <f t="shared" si="242"/>
        <v>0.21163706793719431</v>
      </c>
      <c r="CJ660">
        <f t="shared" si="235"/>
        <v>0</v>
      </c>
      <c r="CK660">
        <f t="shared" si="236"/>
        <v>0</v>
      </c>
      <c r="CL660">
        <f t="shared" si="237"/>
        <v>0</v>
      </c>
      <c r="CM660">
        <f t="shared" si="238"/>
        <v>1</v>
      </c>
      <c r="CN660">
        <f t="shared" si="239"/>
        <v>0</v>
      </c>
      <c r="CO660">
        <f t="shared" si="240"/>
        <v>0</v>
      </c>
      <c r="CP660">
        <f t="shared" si="241"/>
        <v>0</v>
      </c>
      <c r="CR660" t="e">
        <f ca="1">_xll.BDP($H660,CR$1)</f>
        <v>#NAME?</v>
      </c>
      <c r="CS660" t="e">
        <f ca="1">_xll.BDP($H660,CS$1)</f>
        <v>#NAME?</v>
      </c>
      <c r="CT660" s="121" t="e">
        <f ca="1">_xll.BDP($H660,CT$1)</f>
        <v>#NAME?</v>
      </c>
      <c r="CU660" s="122" t="e">
        <f ca="1">_xll.BDP($H660,CU$1)</f>
        <v>#NAME?</v>
      </c>
      <c r="CV660" s="122" t="e">
        <f ca="1">_xll.BDP($H660,CV$1)</f>
        <v>#NAME?</v>
      </c>
      <c r="CW660" s="122" t="e">
        <f ca="1">_xll.BDP($H660,CW$1)</f>
        <v>#NAME?</v>
      </c>
    </row>
    <row r="661" spans="1:134" hidden="1" x14ac:dyDescent="0.3">
      <c r="A661" t="str">
        <f t="shared" si="255"/>
        <v>10B</v>
      </c>
      <c r="B661">
        <v>10</v>
      </c>
      <c r="C661" s="46" t="s">
        <v>3296</v>
      </c>
      <c r="D661" s="46">
        <v>64</v>
      </c>
      <c r="E661" s="46">
        <v>14</v>
      </c>
      <c r="F661" s="54">
        <v>0.18</v>
      </c>
      <c r="G661" s="46" t="s">
        <v>4944</v>
      </c>
      <c r="H661" s="55" t="s">
        <v>2752</v>
      </c>
      <c r="I661" s="35">
        <v>1621</v>
      </c>
      <c r="J661" s="34" t="str">
        <f t="shared" si="234"/>
        <v>1621BTSB SS Equity</v>
      </c>
      <c r="K661" s="55" t="s">
        <v>2753</v>
      </c>
      <c r="L661" s="48">
        <v>1.1167927863640235</v>
      </c>
      <c r="M661" s="48">
        <v>3.4077740818986828</v>
      </c>
      <c r="N661" s="48">
        <v>0.29704145823581474</v>
      </c>
      <c r="O661" s="48">
        <v>0.30389830338621265</v>
      </c>
      <c r="P661" s="49">
        <v>11.21262111613629</v>
      </c>
      <c r="Q661" s="49">
        <v>7.679782242198133</v>
      </c>
      <c r="R661" s="49">
        <v>8.6316054659529797</v>
      </c>
      <c r="S661" s="50">
        <v>15.081596661485017</v>
      </c>
      <c r="T661" s="50">
        <v>16.601057702418608</v>
      </c>
      <c r="U661" s="48">
        <v>-0.14032421479229995</v>
      </c>
      <c r="V661" s="28">
        <v>-0.525376415204451</v>
      </c>
      <c r="W661" s="48">
        <v>1.0009251830666186</v>
      </c>
      <c r="X661" s="52" t="e">
        <v>#N/A</v>
      </c>
      <c r="Y661" s="51">
        <v>17.469394829293947</v>
      </c>
      <c r="Z661" s="51">
        <v>13.681425805702618</v>
      </c>
      <c r="AA661" s="51">
        <v>88988000</v>
      </c>
      <c r="AB661" s="51">
        <v>997870000</v>
      </c>
      <c r="AC661" s="51" t="e">
        <v>#N/A</v>
      </c>
      <c r="AD661" s="53">
        <v>152707000</v>
      </c>
      <c r="AE661" s="36">
        <v>0</v>
      </c>
      <c r="AF661" s="66" t="e">
        <f ca="1">_xll.BDP($H661,AF$1)/1000000</f>
        <v>#NAME?</v>
      </c>
      <c r="AG661" s="66" t="e">
        <f ca="1">_xll.BDP($H661,AG$1)</f>
        <v>#NAME?</v>
      </c>
      <c r="AH661" s="67" t="e">
        <f ca="1">_xll.BDP($H661,AH$1)</f>
        <v>#NAME?</v>
      </c>
      <c r="AI661" s="67" t="e">
        <f ca="1">_xll.BDP($H661,AI$1)</f>
        <v>#NAME?</v>
      </c>
      <c r="AJ661" s="67" t="e">
        <f ca="1">_xll.BDP($H661,AJ$1)</f>
        <v>#NAME?</v>
      </c>
      <c r="AK661" s="67" t="e">
        <f ca="1">_xll.BDP($H661,AK$1)</f>
        <v>#NAME?</v>
      </c>
      <c r="AL661" s="67" t="e">
        <f ca="1">_xll.BDP($H661,AL$1)</f>
        <v>#NAME?</v>
      </c>
      <c r="AM661" s="34" t="e">
        <f ca="1">_xll.BDP($H661,AM$1)</f>
        <v>#NAME?</v>
      </c>
      <c r="AN661" s="34" t="e">
        <f ca="1">_xll.BDP($H661,AN$1)</f>
        <v>#NAME?</v>
      </c>
      <c r="AO661" s="34" t="e">
        <f ca="1">_xll.BDP($H661,AO$1)</f>
        <v>#NAME?</v>
      </c>
      <c r="AP661" s="34" t="e">
        <f ca="1">_xll.BDP($H661,AP$1)</f>
        <v>#NAME?</v>
      </c>
      <c r="AQ661" s="129">
        <v>0.21667380000000003</v>
      </c>
      <c r="AR661" s="129">
        <v>0.1710373</v>
      </c>
      <c r="AS661" s="129">
        <v>0.21922070000000002</v>
      </c>
      <c r="AT661" s="63" t="s">
        <v>3716</v>
      </c>
      <c r="AU661" s="63" t="s">
        <v>3716</v>
      </c>
      <c r="AV661" t="str">
        <f t="shared" si="243"/>
        <v>06/06/2001</v>
      </c>
      <c r="AW661" s="67">
        <v>2.1513944603057498</v>
      </c>
      <c r="AX661" s="60">
        <f t="shared" si="244"/>
        <v>2.1513944603057498</v>
      </c>
      <c r="AY661" s="60">
        <f t="shared" si="245"/>
        <v>0</v>
      </c>
      <c r="AZ661" s="60">
        <f t="shared" si="246"/>
        <v>2.1513944603057498</v>
      </c>
      <c r="BA661" s="67">
        <v>52.731268768428222</v>
      </c>
      <c r="BB661" s="60">
        <v>0</v>
      </c>
      <c r="BC661" s="67">
        <v>52.731268768428222</v>
      </c>
      <c r="BD661" s="60" t="e">
        <f ca="1">_xll.BDP($H661,BD$1)</f>
        <v>#NAME?</v>
      </c>
      <c r="BE661" s="60" t="e">
        <f t="shared" ca="1" si="247"/>
        <v>#NAME?</v>
      </c>
      <c r="BF661" s="63">
        <v>242.5</v>
      </c>
      <c r="BG661" s="63">
        <v>293.5</v>
      </c>
      <c r="BH661" s="63">
        <v>373.75</v>
      </c>
      <c r="BI661" s="63">
        <v>274.988</v>
      </c>
      <c r="BJ661" s="63">
        <v>277.392</v>
      </c>
      <c r="BK661" s="63">
        <v>356.76800000000003</v>
      </c>
      <c r="BL661" s="45">
        <f t="shared" ca="1" si="248"/>
        <v>0</v>
      </c>
      <c r="BM661" s="45">
        <f t="shared" ca="1" si="249"/>
        <v>0</v>
      </c>
      <c r="BN661" s="45">
        <f t="shared" ca="1" si="250"/>
        <v>0</v>
      </c>
      <c r="BO661" s="45">
        <f t="shared" ca="1" si="251"/>
        <v>0</v>
      </c>
      <c r="BP661" s="45">
        <f t="shared" ca="1" si="252"/>
        <v>0</v>
      </c>
      <c r="BQ661" s="45">
        <f t="shared" ca="1" si="253"/>
        <v>0</v>
      </c>
      <c r="BR661" s="29">
        <f t="shared" ca="1" si="254"/>
        <v>0</v>
      </c>
      <c r="CI661" s="125">
        <f t="shared" si="242"/>
        <v>1.1167927863640235</v>
      </c>
      <c r="CJ661">
        <f t="shared" si="235"/>
        <v>0</v>
      </c>
      <c r="CK661">
        <f t="shared" si="236"/>
        <v>0</v>
      </c>
      <c r="CL661">
        <f t="shared" si="237"/>
        <v>0</v>
      </c>
      <c r="CM661">
        <f t="shared" si="238"/>
        <v>0</v>
      </c>
      <c r="CN661">
        <f t="shared" si="239"/>
        <v>0</v>
      </c>
      <c r="CO661">
        <f t="shared" si="240"/>
        <v>0</v>
      </c>
      <c r="CP661">
        <f t="shared" si="241"/>
        <v>1</v>
      </c>
      <c r="CR661" t="e">
        <f ca="1">_xll.BDP($H661,CR$1)</f>
        <v>#NAME?</v>
      </c>
      <c r="CS661" t="e">
        <f ca="1">_xll.BDP($H661,CS$1)</f>
        <v>#NAME?</v>
      </c>
      <c r="CT661" s="121" t="e">
        <f ca="1">_xll.BDP($H661,CT$1)</f>
        <v>#NAME?</v>
      </c>
      <c r="CU661" s="122" t="e">
        <f ca="1">_xll.BDP($H661,CU$1)</f>
        <v>#NAME?</v>
      </c>
      <c r="CV661" s="122" t="e">
        <f ca="1">_xll.BDP($H661,CV$1)</f>
        <v>#NAME?</v>
      </c>
      <c r="CW661" s="122" t="e">
        <f ca="1">_xll.BDP($H661,CW$1)</f>
        <v>#NAME?</v>
      </c>
    </row>
    <row r="662" spans="1:134" hidden="1" x14ac:dyDescent="0.3">
      <c r="A662" t="str">
        <f t="shared" si="255"/>
        <v>14A</v>
      </c>
      <c r="B662">
        <v>14</v>
      </c>
      <c r="C662" s="46" t="s">
        <v>3295</v>
      </c>
      <c r="D662" s="46">
        <v>67</v>
      </c>
      <c r="E662" s="46">
        <v>11</v>
      </c>
      <c r="F662" s="46" t="s">
        <v>2377</v>
      </c>
      <c r="G662" s="46" t="s">
        <v>2609</v>
      </c>
      <c r="H662" s="47" t="s">
        <v>256</v>
      </c>
      <c r="I662" s="34">
        <v>1622</v>
      </c>
      <c r="J662" s="34" t="str">
        <f t="shared" si="234"/>
        <v>1622FC US Equity</v>
      </c>
      <c r="K662" s="47" t="s">
        <v>928</v>
      </c>
      <c r="L662" s="48">
        <v>0.36466519587272644</v>
      </c>
      <c r="M662" s="48">
        <v>1.4428441203281677</v>
      </c>
      <c r="N662" s="48">
        <v>0.1441681847645368</v>
      </c>
      <c r="O662" s="48">
        <v>0.49799685369690616</v>
      </c>
      <c r="P662" s="49">
        <v>25.298581189772978</v>
      </c>
      <c r="Q662" s="49">
        <v>17.660125841510862</v>
      </c>
      <c r="R662" s="49">
        <v>22.143416324864674</v>
      </c>
      <c r="S662" s="50">
        <v>8.5594848155596814</v>
      </c>
      <c r="T662" s="50">
        <v>13.472403468256475</v>
      </c>
      <c r="U662" s="48">
        <v>-0.11761678033715095</v>
      </c>
      <c r="V662" s="51">
        <v>-0.6600668010712244</v>
      </c>
      <c r="W662" s="48">
        <v>0.34220848413587845</v>
      </c>
      <c r="X662" s="52">
        <v>8.9461277525441266E-2</v>
      </c>
      <c r="Y662" s="51">
        <v>7.1371188265321006</v>
      </c>
      <c r="Z662" s="51" t="e">
        <v>#N/A</v>
      </c>
      <c r="AA662" s="51">
        <v>16455000</v>
      </c>
      <c r="AB662" s="51">
        <v>47675000</v>
      </c>
      <c r="AC662" s="51">
        <v>11656000</v>
      </c>
      <c r="AD662" s="53">
        <v>38665000</v>
      </c>
      <c r="AE662" s="36">
        <v>0.30146126988232252</v>
      </c>
      <c r="AF662" s="66" t="e">
        <f ca="1">_xll.BDP($H662,AF$1)/1000000</f>
        <v>#NAME?</v>
      </c>
      <c r="AG662" s="66" t="e">
        <f ca="1">_xll.BDP($H662,AG$1)</f>
        <v>#NAME?</v>
      </c>
      <c r="AH662" s="67" t="e">
        <f ca="1">_xll.BDP($H662,AH$1)</f>
        <v>#NAME?</v>
      </c>
      <c r="AI662" s="67" t="e">
        <f ca="1">_xll.BDP($H662,AI$1)</f>
        <v>#NAME?</v>
      </c>
      <c r="AJ662" s="67" t="e">
        <f ca="1">_xll.BDP($H662,AJ$1)</f>
        <v>#NAME?</v>
      </c>
      <c r="AK662" s="67" t="e">
        <f ca="1">_xll.BDP($H662,AK$1)</f>
        <v>#NAME?</v>
      </c>
      <c r="AL662" s="67" t="e">
        <f ca="1">_xll.BDP($H662,AL$1)</f>
        <v>#NAME?</v>
      </c>
      <c r="AM662" s="34" t="e">
        <f ca="1">_xll.BDP($H662,AM$1)</f>
        <v>#NAME?</v>
      </c>
      <c r="AN662" s="34" t="e">
        <f ca="1">_xll.BDP($H662,AN$1)</f>
        <v>#NAME?</v>
      </c>
      <c r="AO662" s="34" t="e">
        <f ca="1">_xll.BDP($H662,AO$1)</f>
        <v>#NAME?</v>
      </c>
      <c r="AP662" s="34" t="e">
        <f ca="1">_xll.BDP($H662,AP$1)</f>
        <v>#NAME?</v>
      </c>
      <c r="AQ662" s="129">
        <v>0.1935588</v>
      </c>
      <c r="AR662" s="129">
        <v>0.1231908</v>
      </c>
      <c r="AS662" s="129">
        <v>0.14503650000000001</v>
      </c>
      <c r="AT662" s="63" t="s">
        <v>3717</v>
      </c>
      <c r="AU662" s="63" t="s">
        <v>3717</v>
      </c>
      <c r="AV662" t="str">
        <f t="shared" si="243"/>
        <v>03/06/1992</v>
      </c>
      <c r="AW662" s="67" t="s">
        <v>3317</v>
      </c>
      <c r="AX662" s="60">
        <f t="shared" si="244"/>
        <v>0</v>
      </c>
      <c r="AY662" s="60">
        <f t="shared" ca="1" si="245"/>
        <v>0</v>
      </c>
      <c r="AZ662" s="60">
        <f t="shared" ca="1" si="246"/>
        <v>0</v>
      </c>
      <c r="BA662" s="67">
        <v>0</v>
      </c>
      <c r="BB662" s="60">
        <v>-7.2279822459980991</v>
      </c>
      <c r="BC662" s="67">
        <v>-7.2279822459980991</v>
      </c>
      <c r="BD662" s="60" t="e">
        <f ca="1">_xll.BDP($H662,BD$1)</f>
        <v>#NAME?</v>
      </c>
      <c r="BE662" s="60" t="e">
        <f t="shared" ca="1" si="247"/>
        <v>#NAME?</v>
      </c>
      <c r="BF662" s="63">
        <v>18</v>
      </c>
      <c r="BG662" s="63">
        <v>22.466999999999999</v>
      </c>
      <c r="BH662" s="63">
        <v>27</v>
      </c>
      <c r="BI662" s="63">
        <v>38.282000000000004</v>
      </c>
      <c r="BJ662" s="63">
        <v>48</v>
      </c>
      <c r="BK662" s="63" t="s">
        <v>3317</v>
      </c>
      <c r="BL662" s="45">
        <f t="shared" ca="1" si="248"/>
        <v>0</v>
      </c>
      <c r="BM662" s="45">
        <f t="shared" ca="1" si="249"/>
        <v>0</v>
      </c>
      <c r="BN662" s="45">
        <f t="shared" ca="1" si="250"/>
        <v>0</v>
      </c>
      <c r="BO662" s="45">
        <f t="shared" ca="1" si="251"/>
        <v>0</v>
      </c>
      <c r="BP662" s="45">
        <f t="shared" ca="1" si="252"/>
        <v>0</v>
      </c>
      <c r="BQ662" s="45">
        <f t="shared" ca="1" si="253"/>
        <v>0</v>
      </c>
      <c r="BR662" s="29">
        <f t="shared" ca="1" si="254"/>
        <v>0</v>
      </c>
      <c r="CI662" s="125">
        <f t="shared" si="242"/>
        <v>0.36466519587272644</v>
      </c>
      <c r="CJ662">
        <f t="shared" si="235"/>
        <v>0</v>
      </c>
      <c r="CK662">
        <f t="shared" si="236"/>
        <v>0</v>
      </c>
      <c r="CL662">
        <f t="shared" si="237"/>
        <v>0</v>
      </c>
      <c r="CM662">
        <f t="shared" si="238"/>
        <v>0</v>
      </c>
      <c r="CN662">
        <f t="shared" si="239"/>
        <v>1</v>
      </c>
      <c r="CO662">
        <f t="shared" si="240"/>
        <v>0</v>
      </c>
      <c r="CP662">
        <f t="shared" si="241"/>
        <v>0</v>
      </c>
      <c r="CR662" t="e">
        <f ca="1">_xll.BDP($H662,CR$1)</f>
        <v>#NAME?</v>
      </c>
      <c r="CS662" t="e">
        <f ca="1">_xll.BDP($H662,CS$1)</f>
        <v>#NAME?</v>
      </c>
      <c r="CT662" s="121" t="e">
        <f ca="1">_xll.BDP($H662,CT$1)</f>
        <v>#NAME?</v>
      </c>
      <c r="CU662" s="122" t="e">
        <f ca="1">_xll.BDP($H662,CU$1)</f>
        <v>#NAME?</v>
      </c>
      <c r="CV662" s="122" t="e">
        <f ca="1">_xll.BDP($H662,CV$1)</f>
        <v>#NAME?</v>
      </c>
      <c r="CW662" s="122" t="e">
        <f ca="1">_xll.BDP($H662,CW$1)</f>
        <v>#NAME?</v>
      </c>
    </row>
    <row r="663" spans="1:134" hidden="1" x14ac:dyDescent="0.3">
      <c r="A663" t="str">
        <f t="shared" si="255"/>
        <v>14A</v>
      </c>
      <c r="B663">
        <v>14</v>
      </c>
      <c r="C663" s="46" t="s">
        <v>3295</v>
      </c>
      <c r="D663" s="46">
        <v>72</v>
      </c>
      <c r="E663" s="46">
        <v>3</v>
      </c>
      <c r="F663" s="54">
        <v>0.17</v>
      </c>
      <c r="G663" s="46"/>
      <c r="H663" s="47" t="s">
        <v>24</v>
      </c>
      <c r="I663" s="35">
        <v>1623</v>
      </c>
      <c r="J663" s="34" t="str">
        <f t="shared" si="234"/>
        <v>1623ATVI US Equity</v>
      </c>
      <c r="K663" s="47" t="s">
        <v>616</v>
      </c>
      <c r="L663" s="48">
        <v>13.440479484824062</v>
      </c>
      <c r="M663" s="48">
        <v>1.4957555178268251</v>
      </c>
      <c r="N663" s="48">
        <v>0.22266133740439153</v>
      </c>
      <c r="O663" s="48">
        <v>0.15863869631763752</v>
      </c>
      <c r="P663" s="49">
        <v>10.136911778039712</v>
      </c>
      <c r="Q663" s="49">
        <v>8.5162646486053468</v>
      </c>
      <c r="R663" s="49">
        <v>11.090904433800365</v>
      </c>
      <c r="S663" s="50">
        <v>38.078831583271622</v>
      </c>
      <c r="T663" s="50">
        <v>28.772582359192349</v>
      </c>
      <c r="U663" s="48">
        <v>-0.50954865780838132</v>
      </c>
      <c r="V663" s="51">
        <v>-3.7677008750994432</v>
      </c>
      <c r="W663" s="48">
        <v>0.72911845150431309</v>
      </c>
      <c r="X663" s="52">
        <v>2.9228687415426252E-2</v>
      </c>
      <c r="Y663" s="51">
        <v>4.6880889580805141</v>
      </c>
      <c r="Z663" s="51">
        <v>33.244673837449668</v>
      </c>
      <c r="AA663" s="51">
        <v>1178000000</v>
      </c>
      <c r="AB663" s="51">
        <v>11107000000</v>
      </c>
      <c r="AC663" s="51">
        <v>591000000</v>
      </c>
      <c r="AD663" s="53">
        <v>2547000000</v>
      </c>
      <c r="AE663" s="36">
        <v>0.23203769140164901</v>
      </c>
      <c r="AF663" s="66" t="e">
        <f ca="1">_xll.BDP($H663,AF$1)/1000000</f>
        <v>#NAME?</v>
      </c>
      <c r="AG663" s="66" t="e">
        <f ca="1">_xll.BDP($H663,AG$1)</f>
        <v>#NAME?</v>
      </c>
      <c r="AH663" s="67" t="e">
        <f ca="1">_xll.BDP($H663,AH$1)</f>
        <v>#NAME?</v>
      </c>
      <c r="AI663" s="67" t="e">
        <f ca="1">_xll.BDP($H663,AI$1)</f>
        <v>#NAME?</v>
      </c>
      <c r="AJ663" s="67" t="e">
        <f ca="1">_xll.BDP($H663,AJ$1)</f>
        <v>#NAME?</v>
      </c>
      <c r="AK663" s="67" t="e">
        <f ca="1">_xll.BDP($H663,AK$1)</f>
        <v>#NAME?</v>
      </c>
      <c r="AL663" s="67" t="e">
        <f ca="1">_xll.BDP($H663,AL$1)</f>
        <v>#NAME?</v>
      </c>
      <c r="AM663" s="34" t="e">
        <f ca="1">_xll.BDP($H663,AM$1)</f>
        <v>#NAME?</v>
      </c>
      <c r="AN663" s="34" t="e">
        <f ca="1">_xll.BDP($H663,AN$1)</f>
        <v>#NAME?</v>
      </c>
      <c r="AO663" s="34" t="e">
        <f ca="1">_xll.BDP($H663,AO$1)</f>
        <v>#NAME?</v>
      </c>
      <c r="AP663" s="34" t="e">
        <f ca="1">_xll.BDP($H663,AP$1)</f>
        <v>#NAME?</v>
      </c>
      <c r="AQ663" s="129">
        <v>0.21264230000000001</v>
      </c>
      <c r="AR663" s="129">
        <v>0.22713349999999999</v>
      </c>
      <c r="AS663" s="129">
        <v>5.9307579999999999E-2</v>
      </c>
      <c r="AT663" s="63" t="s">
        <v>3998</v>
      </c>
      <c r="AU663" s="63" t="s">
        <v>3718</v>
      </c>
      <c r="AV663" t="str">
        <f t="shared" si="243"/>
        <v>01/06/1983</v>
      </c>
      <c r="AW663" s="67">
        <v>1.0683069057264953</v>
      </c>
      <c r="AX663" s="60">
        <f t="shared" si="244"/>
        <v>1.0683069057264953</v>
      </c>
      <c r="AY663" s="60">
        <f t="shared" si="245"/>
        <v>-0.13661213628216048</v>
      </c>
      <c r="AZ663" s="60">
        <f t="shared" si="246"/>
        <v>0.93169476944433482</v>
      </c>
      <c r="BA663" s="67">
        <v>23.00667805251252</v>
      </c>
      <c r="BB663" s="60">
        <v>-2.9420304414977636</v>
      </c>
      <c r="BC663" s="67">
        <v>20.064647611014756</v>
      </c>
      <c r="BD663" s="60" t="e">
        <f ca="1">_xll.BDP($H663,BD$1)</f>
        <v>#NAME?</v>
      </c>
      <c r="BE663" s="60" t="e">
        <f t="shared" ca="1" si="247"/>
        <v>#NAME?</v>
      </c>
      <c r="BF663" s="63">
        <v>3217.9</v>
      </c>
      <c r="BG663" s="63">
        <v>3395.857</v>
      </c>
      <c r="BH663" s="63">
        <v>3553.538</v>
      </c>
      <c r="BI663" s="63">
        <v>2870.627</v>
      </c>
      <c r="BJ663" s="63">
        <v>3273.3470000000002</v>
      </c>
      <c r="BK663" s="63">
        <v>3772.1390000000001</v>
      </c>
      <c r="BL663" s="45">
        <f t="shared" ca="1" si="248"/>
        <v>0</v>
      </c>
      <c r="BM663" s="45">
        <f t="shared" ca="1" si="249"/>
        <v>0</v>
      </c>
      <c r="BN663" s="45">
        <f t="shared" ca="1" si="250"/>
        <v>0</v>
      </c>
      <c r="BO663" s="45">
        <f t="shared" ca="1" si="251"/>
        <v>0</v>
      </c>
      <c r="BP663" s="45">
        <f t="shared" ca="1" si="252"/>
        <v>0</v>
      </c>
      <c r="BQ663" s="45">
        <f t="shared" ca="1" si="253"/>
        <v>0</v>
      </c>
      <c r="BR663" s="29">
        <f t="shared" ca="1" si="254"/>
        <v>0</v>
      </c>
      <c r="CI663" s="125">
        <f t="shared" si="242"/>
        <v>13.440479484824062</v>
      </c>
      <c r="CJ663">
        <f t="shared" si="235"/>
        <v>0</v>
      </c>
      <c r="CK663">
        <f t="shared" si="236"/>
        <v>0</v>
      </c>
      <c r="CL663">
        <f t="shared" si="237"/>
        <v>0</v>
      </c>
      <c r="CM663">
        <f t="shared" si="238"/>
        <v>0</v>
      </c>
      <c r="CN663">
        <f t="shared" si="239"/>
        <v>0</v>
      </c>
      <c r="CO663">
        <f t="shared" si="240"/>
        <v>0</v>
      </c>
      <c r="CP663">
        <f t="shared" si="241"/>
        <v>1</v>
      </c>
      <c r="CR663" t="e">
        <f ca="1">_xll.BDP($H663,CR$1)</f>
        <v>#NAME?</v>
      </c>
      <c r="CS663" t="e">
        <f ca="1">_xll.BDP($H663,CS$1)</f>
        <v>#NAME?</v>
      </c>
      <c r="CT663" s="121" t="e">
        <f ca="1">_xll.BDP($H663,CT$1)</f>
        <v>#NAME?</v>
      </c>
      <c r="CU663" s="122" t="e">
        <f ca="1">_xll.BDP($H663,CU$1)</f>
        <v>#NAME?</v>
      </c>
      <c r="CV663" s="122" t="e">
        <f ca="1">_xll.BDP($H663,CV$1)</f>
        <v>#NAME?</v>
      </c>
      <c r="CW663" s="122" t="e">
        <f ca="1">_xll.BDP($H663,CW$1)</f>
        <v>#NAME?</v>
      </c>
    </row>
    <row r="664" spans="1:134" hidden="1" x14ac:dyDescent="0.3">
      <c r="A664" t="str">
        <f t="shared" si="255"/>
        <v>14B</v>
      </c>
      <c r="B664">
        <v>14</v>
      </c>
      <c r="C664" s="46" t="s">
        <v>3296</v>
      </c>
      <c r="D664" s="46">
        <v>19</v>
      </c>
      <c r="E664" s="46">
        <v>1</v>
      </c>
      <c r="F664" s="54">
        <v>0.1</v>
      </c>
      <c r="G664" s="46" t="s">
        <v>2879</v>
      </c>
      <c r="H664" s="47" t="s">
        <v>1158</v>
      </c>
      <c r="I664" s="34">
        <v>1824</v>
      </c>
      <c r="J664" s="34" t="str">
        <f t="shared" si="234"/>
        <v>1824SHL AU Equity</v>
      </c>
      <c r="K664" s="47" t="s">
        <v>1159</v>
      </c>
      <c r="L664" s="48" t="e">
        <v>#N/A</v>
      </c>
      <c r="M664" s="48" t="e">
        <v>#N/A</v>
      </c>
      <c r="N664" s="48">
        <v>0.14839950389777218</v>
      </c>
      <c r="O664" s="48">
        <v>0.22327328449461406</v>
      </c>
      <c r="P664" s="49">
        <v>13.792039698782329</v>
      </c>
      <c r="Q664" s="49">
        <v>10.096549243782739</v>
      </c>
      <c r="R664" s="49">
        <v>14.05418889249038</v>
      </c>
      <c r="S664" s="50">
        <v>23.182045127078265</v>
      </c>
      <c r="T664" s="50">
        <v>30.325420758587065</v>
      </c>
      <c r="U664" s="48">
        <v>0.41851686303351193</v>
      </c>
      <c r="V664" s="51">
        <v>1.0234170634925928</v>
      </c>
      <c r="W664" s="48">
        <v>0.6028584081992161</v>
      </c>
      <c r="X664" s="52">
        <v>2.6912010855929799E-2</v>
      </c>
      <c r="Y664" s="51">
        <v>10.738082900951754</v>
      </c>
      <c r="Z664" s="51">
        <v>14.247261440685355</v>
      </c>
      <c r="AA664" s="51" t="e">
        <v>#N/A</v>
      </c>
      <c r="AB664" s="51">
        <v>9660914000</v>
      </c>
      <c r="AC664" s="51">
        <v>19495000</v>
      </c>
      <c r="AD664" s="53">
        <v>1970452000</v>
      </c>
      <c r="AE664" s="36">
        <v>9.893669066792796E-3</v>
      </c>
      <c r="AF664" s="66" t="e">
        <f ca="1">_xll.BDP($H664,AF$1)/1000000</f>
        <v>#NAME?</v>
      </c>
      <c r="AG664" s="66" t="e">
        <f ca="1">_xll.BDP($H664,AG$1)</f>
        <v>#NAME?</v>
      </c>
      <c r="AH664" s="67" t="e">
        <f ca="1">_xll.BDP($H664,AH$1)</f>
        <v>#NAME?</v>
      </c>
      <c r="AI664" s="67" t="e">
        <f ca="1">_xll.BDP($H664,AI$1)</f>
        <v>#NAME?</v>
      </c>
      <c r="AJ664" s="67" t="e">
        <f ca="1">_xll.BDP($H664,AJ$1)</f>
        <v>#NAME?</v>
      </c>
      <c r="AK664" s="67" t="e">
        <f ca="1">_xll.BDP($H664,AK$1)</f>
        <v>#NAME?</v>
      </c>
      <c r="AL664" s="67" t="e">
        <f ca="1">_xll.BDP($H664,AL$1)</f>
        <v>#NAME?</v>
      </c>
      <c r="AM664" s="34" t="e">
        <f ca="1">_xll.BDP($H664,AM$1)</f>
        <v>#NAME?</v>
      </c>
      <c r="AN664" s="34" t="e">
        <f ca="1">_xll.BDP($H664,AN$1)</f>
        <v>#NAME?</v>
      </c>
      <c r="AO664" s="34" t="e">
        <f ca="1">_xll.BDP($H664,AO$1)</f>
        <v>#NAME?</v>
      </c>
      <c r="AP664" s="34" t="e">
        <f ca="1">_xll.BDP($H664,AP$1)</f>
        <v>#NAME?</v>
      </c>
      <c r="AQ664" s="129">
        <v>0.13632569999999999</v>
      </c>
      <c r="AR664" s="129">
        <v>0.14211980000000002</v>
      </c>
      <c r="AS664" s="129">
        <v>0.122486</v>
      </c>
      <c r="AT664" s="63" t="s">
        <v>4173</v>
      </c>
      <c r="AU664" s="63" t="s">
        <v>3317</v>
      </c>
      <c r="AV664" t="str">
        <f t="shared" si="243"/>
        <v>30/04/1987</v>
      </c>
      <c r="AW664" s="67">
        <v>4.1046280256459413</v>
      </c>
      <c r="AX664" s="60">
        <f t="shared" si="244"/>
        <v>4.1046280256459413</v>
      </c>
      <c r="AY664" s="60">
        <f t="shared" si="245"/>
        <v>-0.3001808525262693</v>
      </c>
      <c r="AZ664" s="60">
        <f t="shared" si="246"/>
        <v>3.8044471731196721</v>
      </c>
      <c r="BA664" s="67">
        <v>45.700707807795069</v>
      </c>
      <c r="BB664" s="60">
        <v>-3.3421974768685629</v>
      </c>
      <c r="BC664" s="67">
        <v>42.358510330926507</v>
      </c>
      <c r="BD664" s="60" t="e">
        <f ca="1">_xll.BDP($H664,BD$1)</f>
        <v>#NAME?</v>
      </c>
      <c r="BE664" s="60" t="e">
        <f t="shared" ca="1" si="247"/>
        <v>#NAME?</v>
      </c>
      <c r="BF664" s="63">
        <v>731.46699999999998</v>
      </c>
      <c r="BG664" s="63">
        <v>731</v>
      </c>
      <c r="BH664" s="63">
        <v>776.57100000000003</v>
      </c>
      <c r="BI664" s="63">
        <v>991.19400000000007</v>
      </c>
      <c r="BJ664" s="63">
        <v>900.37800000000004</v>
      </c>
      <c r="BK664" s="63">
        <v>1019.895</v>
      </c>
      <c r="BL664" s="45">
        <f t="shared" ca="1" si="248"/>
        <v>0</v>
      </c>
      <c r="BM664" s="45">
        <f t="shared" ca="1" si="249"/>
        <v>0</v>
      </c>
      <c r="BN664" s="45">
        <f t="shared" ca="1" si="250"/>
        <v>0</v>
      </c>
      <c r="BO664" s="45">
        <f t="shared" ca="1" si="251"/>
        <v>0</v>
      </c>
      <c r="BP664" s="45">
        <f t="shared" ca="1" si="252"/>
        <v>0</v>
      </c>
      <c r="BQ664" s="45">
        <f t="shared" ca="1" si="253"/>
        <v>0</v>
      </c>
      <c r="BR664" s="29">
        <f t="shared" ca="1" si="254"/>
        <v>0</v>
      </c>
      <c r="CI664" s="125" t="e">
        <f t="shared" si="242"/>
        <v>#N/A</v>
      </c>
      <c r="CJ664" t="e">
        <f t="shared" si="235"/>
        <v>#N/A</v>
      </c>
      <c r="CK664" t="e">
        <f t="shared" si="236"/>
        <v>#N/A</v>
      </c>
      <c r="CL664" t="e">
        <f t="shared" si="237"/>
        <v>#N/A</v>
      </c>
      <c r="CM664" t="e">
        <f t="shared" si="238"/>
        <v>#N/A</v>
      </c>
      <c r="CN664" t="e">
        <f t="shared" si="239"/>
        <v>#N/A</v>
      </c>
      <c r="CO664" t="e">
        <f t="shared" si="240"/>
        <v>#N/A</v>
      </c>
      <c r="CP664" t="e">
        <f t="shared" si="241"/>
        <v>#N/A</v>
      </c>
      <c r="CR664" t="e">
        <f ca="1">_xll.BDP($H664,CR$1)</f>
        <v>#NAME?</v>
      </c>
      <c r="CS664" t="e">
        <f ca="1">_xll.BDP($H664,CS$1)</f>
        <v>#NAME?</v>
      </c>
      <c r="CT664" s="121" t="e">
        <f ca="1">_xll.BDP($H664,CT$1)</f>
        <v>#NAME?</v>
      </c>
      <c r="CU664" s="122" t="e">
        <f ca="1">_xll.BDP($H664,CU$1)</f>
        <v>#NAME?</v>
      </c>
      <c r="CV664" s="122" t="e">
        <f ca="1">_xll.BDP($H664,CV$1)</f>
        <v>#NAME?</v>
      </c>
      <c r="CW664" s="122" t="e">
        <f ca="1">_xll.BDP($H664,CW$1)</f>
        <v>#NAME?</v>
      </c>
    </row>
    <row r="665" spans="1:134" hidden="1" x14ac:dyDescent="0.3">
      <c r="A665" t="str">
        <f t="shared" si="255"/>
        <v>15B</v>
      </c>
      <c r="B665">
        <v>15</v>
      </c>
      <c r="C665" t="s">
        <v>3296</v>
      </c>
      <c r="D665">
        <v>1</v>
      </c>
      <c r="E665">
        <v>1</v>
      </c>
      <c r="F665" s="32">
        <v>0.1</v>
      </c>
      <c r="G665" t="s">
        <v>2923</v>
      </c>
      <c r="H665" s="1" t="s">
        <v>2125</v>
      </c>
      <c r="I665" s="34">
        <v>1624</v>
      </c>
      <c r="J665" s="34" t="str">
        <f t="shared" si="234"/>
        <v>1624NDA SS Equity</v>
      </c>
      <c r="K665" s="6" t="s">
        <v>2126</v>
      </c>
      <c r="L665" s="2" t="e">
        <v>#N/A</v>
      </c>
      <c r="M665" s="2" t="e">
        <v>#N/A</v>
      </c>
      <c r="N665" s="2" t="e">
        <v>#N/A</v>
      </c>
      <c r="O665" s="2" t="e">
        <v>#N/A</v>
      </c>
      <c r="P665" s="3">
        <v>2.194870985899334</v>
      </c>
      <c r="Q665" s="3">
        <v>1.7693495815608553</v>
      </c>
      <c r="R665" s="3">
        <v>16.257400257400256</v>
      </c>
      <c r="S665" s="7" t="e">
        <v>#N/A</v>
      </c>
      <c r="T665" s="7" t="e">
        <v>#N/A</v>
      </c>
      <c r="U665" s="2">
        <v>0.26266189243993754</v>
      </c>
      <c r="V665" s="8" t="e">
        <v>#N/A</v>
      </c>
      <c r="W665" s="2">
        <v>4.8285800139785603E-2</v>
      </c>
      <c r="X665" s="4" t="e">
        <v>#N/A</v>
      </c>
      <c r="Y665" s="8">
        <v>12.895341316857557</v>
      </c>
      <c r="Z665" s="8">
        <v>9.4951684273339332</v>
      </c>
      <c r="AA665" s="8">
        <v>168894000000</v>
      </c>
      <c r="AB665" s="8">
        <v>171156000000</v>
      </c>
      <c r="AC665" s="8" t="e">
        <v>#N/A</v>
      </c>
      <c r="AD665" s="5">
        <v>-2067000000</v>
      </c>
      <c r="AE665" s="36">
        <v>0</v>
      </c>
      <c r="AF665" s="66" t="e">
        <f ca="1">_xll.BDP($H665,AF$1)/1000000</f>
        <v>#NAME?</v>
      </c>
      <c r="AG665" s="66" t="e">
        <f ca="1">_xll.BDP($H665,AG$1)</f>
        <v>#NAME?</v>
      </c>
      <c r="AH665" s="67" t="e">
        <f ca="1">_xll.BDP($H665,AH$1)</f>
        <v>#NAME?</v>
      </c>
      <c r="AI665" s="67" t="e">
        <f ca="1">_xll.BDP($H665,AI$1)</f>
        <v>#NAME?</v>
      </c>
      <c r="AJ665" s="67" t="e">
        <f ca="1">_xll.BDP($H665,AJ$1)</f>
        <v>#NAME?</v>
      </c>
      <c r="AK665" s="67" t="e">
        <f ca="1">_xll.BDP($H665,AK$1)</f>
        <v>#NAME?</v>
      </c>
      <c r="AL665" s="67" t="e">
        <f ca="1">_xll.BDP($H665,AL$1)</f>
        <v>#NAME?</v>
      </c>
      <c r="AM665" s="34" t="e">
        <f ca="1">_xll.BDP($H665,AM$1)</f>
        <v>#NAME?</v>
      </c>
      <c r="AN665" s="34" t="e">
        <f ca="1">_xll.BDP($H665,AN$1)</f>
        <v>#NAME?</v>
      </c>
      <c r="AO665" s="34" t="e">
        <f ca="1">_xll.BDP($H665,AO$1)</f>
        <v>#NAME?</v>
      </c>
      <c r="AP665" s="34" t="e">
        <f ca="1">_xll.BDP($H665,AP$1)</f>
        <v>#NAME?</v>
      </c>
      <c r="AQ665" s="129">
        <v>0.12450609999999999</v>
      </c>
      <c r="AR665" s="129">
        <v>0.13114880000000001</v>
      </c>
      <c r="AS665" s="129">
        <v>0.1085555</v>
      </c>
      <c r="AT665" s="63" t="s">
        <v>4127</v>
      </c>
      <c r="AU665" s="63" t="s">
        <v>3317</v>
      </c>
      <c r="AV665" t="str">
        <f t="shared" si="243"/>
        <v>01/10/2018</v>
      </c>
      <c r="AW665" s="67">
        <v>7.5609892410964541</v>
      </c>
      <c r="AX665" s="60">
        <f t="shared" si="244"/>
        <v>7.5609892410964541</v>
      </c>
      <c r="AY665" s="60">
        <f t="shared" si="245"/>
        <v>1.3293037705772565E-15</v>
      </c>
      <c r="AZ665" s="60">
        <f t="shared" si="246"/>
        <v>7.560989241096455</v>
      </c>
      <c r="BA665" s="67">
        <v>80.830373001776195</v>
      </c>
      <c r="BB665" s="60">
        <v>1.4210854715202004E-14</v>
      </c>
      <c r="BC665" s="67">
        <v>159.62144760213144</v>
      </c>
      <c r="BD665" s="60" t="e">
        <f ca="1">_xll.BDP($H665,BD$1)</f>
        <v>#NAME?</v>
      </c>
      <c r="BE665" s="60" t="e">
        <f t="shared" ca="1" si="247"/>
        <v>#NAME?</v>
      </c>
      <c r="BF665" s="63">
        <v>4884</v>
      </c>
      <c r="BG665" s="63">
        <v>4754.2</v>
      </c>
      <c r="BH665" s="63">
        <v>4738.0420000000004</v>
      </c>
      <c r="BI665" s="63" t="s">
        <v>3317</v>
      </c>
      <c r="BJ665" s="63" t="s">
        <v>3317</v>
      </c>
      <c r="BK665" s="63" t="s">
        <v>3317</v>
      </c>
      <c r="BL665" s="45">
        <f t="shared" ca="1" si="248"/>
        <v>0</v>
      </c>
      <c r="BM665" s="45">
        <f t="shared" ca="1" si="249"/>
        <v>0</v>
      </c>
      <c r="BN665" s="45">
        <f t="shared" ca="1" si="250"/>
        <v>0</v>
      </c>
      <c r="BO665" s="45">
        <f t="shared" ca="1" si="251"/>
        <v>0</v>
      </c>
      <c r="BP665" s="45">
        <f t="shared" ca="1" si="252"/>
        <v>0</v>
      </c>
      <c r="BQ665" s="45">
        <f t="shared" ca="1" si="253"/>
        <v>0</v>
      </c>
      <c r="BR665" s="29">
        <f t="shared" ca="1" si="254"/>
        <v>0</v>
      </c>
      <c r="CI665" s="125" t="e">
        <f t="shared" si="242"/>
        <v>#N/A</v>
      </c>
      <c r="CJ665" t="e">
        <f t="shared" si="235"/>
        <v>#N/A</v>
      </c>
      <c r="CK665" t="e">
        <f t="shared" si="236"/>
        <v>#N/A</v>
      </c>
      <c r="CL665" t="e">
        <f t="shared" si="237"/>
        <v>#N/A</v>
      </c>
      <c r="CM665" t="e">
        <f t="shared" si="238"/>
        <v>#N/A</v>
      </c>
      <c r="CN665" t="e">
        <f t="shared" si="239"/>
        <v>#N/A</v>
      </c>
      <c r="CO665" t="e">
        <f t="shared" si="240"/>
        <v>#N/A</v>
      </c>
      <c r="CP665" t="e">
        <f t="shared" si="241"/>
        <v>#N/A</v>
      </c>
      <c r="CR665" t="e">
        <f ca="1">_xll.BDP($H665,CR$1)</f>
        <v>#NAME?</v>
      </c>
      <c r="CS665" t="e">
        <f ca="1">_xll.BDP($H665,CS$1)</f>
        <v>#NAME?</v>
      </c>
      <c r="CT665" s="121" t="e">
        <f ca="1">_xll.BDP($H665,CT$1)</f>
        <v>#NAME?</v>
      </c>
      <c r="CU665" s="122" t="e">
        <f ca="1">_xll.BDP($H665,CU$1)</f>
        <v>#NAME?</v>
      </c>
      <c r="CV665" s="122" t="e">
        <f ca="1">_xll.BDP($H665,CV$1)</f>
        <v>#NAME?</v>
      </c>
      <c r="CW665" s="122" t="e">
        <f ca="1">_xll.BDP($H665,CW$1)</f>
        <v>#NAME?</v>
      </c>
    </row>
    <row r="666" spans="1:134" hidden="1" x14ac:dyDescent="0.3">
      <c r="A666" t="str">
        <f t="shared" si="255"/>
        <v>15B</v>
      </c>
      <c r="B666">
        <v>15</v>
      </c>
      <c r="C666" t="s">
        <v>3296</v>
      </c>
      <c r="D666">
        <v>1</v>
      </c>
      <c r="E666">
        <v>1</v>
      </c>
      <c r="F666" s="32">
        <v>0.3</v>
      </c>
      <c r="G666" t="s">
        <v>2913</v>
      </c>
      <c r="H666" s="6" t="s">
        <v>96</v>
      </c>
      <c r="I666" s="35">
        <v>1625</v>
      </c>
      <c r="J666" s="34" t="str">
        <f t="shared" si="234"/>
        <v>1625ENPH US Equity</v>
      </c>
      <c r="K666" s="6" t="s">
        <v>722</v>
      </c>
      <c r="L666" s="2">
        <v>0.76805267738035687</v>
      </c>
      <c r="M666" s="2">
        <v>1.4391068107116467</v>
      </c>
      <c r="N666" s="2">
        <v>0.70951767859974724</v>
      </c>
      <c r="O666" s="2">
        <v>0.85652136825044789</v>
      </c>
      <c r="P666" s="3">
        <v>28.231151019335105</v>
      </c>
      <c r="Q666" s="3">
        <v>24.234788547760125</v>
      </c>
      <c r="R666" s="3">
        <v>75.69340737467094</v>
      </c>
      <c r="S666" s="7">
        <v>17.552993382082725</v>
      </c>
      <c r="T666" s="7">
        <v>22.259747826224991</v>
      </c>
      <c r="U666" s="2">
        <v>-0.14564894973777784</v>
      </c>
      <c r="V666" s="8">
        <v>-0.73744979919678721</v>
      </c>
      <c r="W666" s="2">
        <v>0.28693734983449443</v>
      </c>
      <c r="X666" s="4">
        <v>6.7252232314021915E-3</v>
      </c>
      <c r="Y666" s="8">
        <v>58.317573925380614</v>
      </c>
      <c r="Z666" s="8" t="e">
        <v>#N/A</v>
      </c>
      <c r="AA666" s="8">
        <v>313976000</v>
      </c>
      <c r="AB666" s="8">
        <v>527535000</v>
      </c>
      <c r="AC666" s="8">
        <v>228660000</v>
      </c>
      <c r="AD666" s="5">
        <v>888606000</v>
      </c>
      <c r="AE666" s="36">
        <v>0.25732439348822761</v>
      </c>
      <c r="AF666" s="66" t="e">
        <f ca="1">_xll.BDP($H666,AF$1)/1000000</f>
        <v>#NAME?</v>
      </c>
      <c r="AG666" s="66" t="e">
        <f ca="1">_xll.BDP($H666,AG$1)</f>
        <v>#NAME?</v>
      </c>
      <c r="AH666" s="67" t="e">
        <f ca="1">_xll.BDP($H666,AH$1)</f>
        <v>#NAME?</v>
      </c>
      <c r="AI666" s="67" t="e">
        <f ca="1">_xll.BDP($H666,AI$1)</f>
        <v>#NAME?</v>
      </c>
      <c r="AJ666" s="67" t="e">
        <f ca="1">_xll.BDP($H666,AJ$1)</f>
        <v>#NAME?</v>
      </c>
      <c r="AK666" s="67" t="e">
        <f ca="1">_xll.BDP($H666,AK$1)</f>
        <v>#NAME?</v>
      </c>
      <c r="AL666" s="67" t="e">
        <f ca="1">_xll.BDP($H666,AL$1)</f>
        <v>#NAME?</v>
      </c>
      <c r="AM666" s="34" t="e">
        <f ca="1">_xll.BDP($H666,AM$1)</f>
        <v>#NAME?</v>
      </c>
      <c r="AN666" s="34" t="e">
        <f ca="1">_xll.BDP($H666,AN$1)</f>
        <v>#NAME?</v>
      </c>
      <c r="AO666" s="34" t="e">
        <f ca="1">_xll.BDP($H666,AO$1)</f>
        <v>#NAME?</v>
      </c>
      <c r="AP666" s="34" t="e">
        <f ca="1">_xll.BDP($H666,AP$1)</f>
        <v>#NAME?</v>
      </c>
      <c r="AQ666" s="129" t="e">
        <v>#VALUE!</v>
      </c>
      <c r="AR666" s="129">
        <v>0.43970970000000004</v>
      </c>
      <c r="AS666" s="129">
        <v>1.1634640000000001</v>
      </c>
      <c r="AT666" s="63" t="s">
        <v>3719</v>
      </c>
      <c r="AU666" s="63" t="s">
        <v>3719</v>
      </c>
      <c r="AV666" t="str">
        <f t="shared" si="243"/>
        <v>30/03/2012</v>
      </c>
      <c r="AW666" s="67" t="s">
        <v>3317</v>
      </c>
      <c r="AX666" s="60">
        <f t="shared" si="244"/>
        <v>0</v>
      </c>
      <c r="AY666" s="60">
        <f t="shared" ca="1" si="245"/>
        <v>0</v>
      </c>
      <c r="AZ666" s="60">
        <f t="shared" ca="1" si="246"/>
        <v>0</v>
      </c>
      <c r="BA666" s="67">
        <v>0</v>
      </c>
      <c r="BB666" s="60">
        <v>-2.5880182958238427</v>
      </c>
      <c r="BC666" s="67">
        <v>-2.5880182958238427</v>
      </c>
      <c r="BD666" s="60" t="e">
        <f ca="1">_xll.BDP($H666,BD$1)</f>
        <v>#NAME?</v>
      </c>
      <c r="BE666" s="60" t="e">
        <f t="shared" ca="1" si="247"/>
        <v>#NAME?</v>
      </c>
      <c r="BF666" s="63">
        <v>761.87099999999998</v>
      </c>
      <c r="BG666" s="63">
        <v>1025.742</v>
      </c>
      <c r="BH666" s="63">
        <v>1339.739</v>
      </c>
      <c r="BI666" s="63">
        <v>809.101</v>
      </c>
      <c r="BJ666" s="63">
        <v>922.50700000000006</v>
      </c>
      <c r="BK666" s="63">
        <v>1214.6420000000001</v>
      </c>
      <c r="BL666" s="45">
        <f t="shared" ca="1" si="248"/>
        <v>0</v>
      </c>
      <c r="BM666" s="45">
        <f t="shared" ca="1" si="249"/>
        <v>0</v>
      </c>
      <c r="BN666" s="45">
        <f t="shared" ca="1" si="250"/>
        <v>0</v>
      </c>
      <c r="BO666" s="45">
        <f t="shared" ca="1" si="251"/>
        <v>0</v>
      </c>
      <c r="BP666" s="45">
        <f t="shared" ca="1" si="252"/>
        <v>0</v>
      </c>
      <c r="BQ666" s="45">
        <f t="shared" ca="1" si="253"/>
        <v>0</v>
      </c>
      <c r="BR666" s="29">
        <f t="shared" ca="1" si="254"/>
        <v>0</v>
      </c>
      <c r="CI666" s="125">
        <f t="shared" si="242"/>
        <v>0.76805267738035687</v>
      </c>
      <c r="CJ666">
        <f t="shared" si="235"/>
        <v>0</v>
      </c>
      <c r="CK666">
        <f t="shared" si="236"/>
        <v>0</v>
      </c>
      <c r="CL666">
        <f t="shared" si="237"/>
        <v>0</v>
      </c>
      <c r="CM666">
        <f t="shared" si="238"/>
        <v>0</v>
      </c>
      <c r="CN666">
        <f t="shared" si="239"/>
        <v>0</v>
      </c>
      <c r="CO666">
        <f t="shared" si="240"/>
        <v>0</v>
      </c>
      <c r="CP666">
        <f t="shared" si="241"/>
        <v>1</v>
      </c>
      <c r="CR666" t="e">
        <f ca="1">_xll.BDP($H666,CR$1)</f>
        <v>#NAME?</v>
      </c>
      <c r="CS666" t="e">
        <f ca="1">_xll.BDP($H666,CS$1)</f>
        <v>#NAME?</v>
      </c>
      <c r="CT666" s="121" t="e">
        <f ca="1">_xll.BDP($H666,CT$1)</f>
        <v>#NAME?</v>
      </c>
      <c r="CU666" s="122" t="e">
        <f ca="1">_xll.BDP($H666,CU$1)</f>
        <v>#NAME?</v>
      </c>
      <c r="CV666" s="122" t="e">
        <f ca="1">_xll.BDP($H666,CV$1)</f>
        <v>#NAME?</v>
      </c>
      <c r="CW666" s="122" t="e">
        <f ca="1">_xll.BDP($H666,CW$1)</f>
        <v>#NAME?</v>
      </c>
    </row>
    <row r="667" spans="1:134" hidden="1" x14ac:dyDescent="0.3">
      <c r="A667" t="str">
        <f t="shared" si="255"/>
        <v>15B</v>
      </c>
      <c r="B667">
        <v>15</v>
      </c>
      <c r="C667" t="s">
        <v>3296</v>
      </c>
      <c r="D667">
        <v>1</v>
      </c>
      <c r="E667">
        <v>1</v>
      </c>
      <c r="F667" s="32">
        <v>0.12</v>
      </c>
      <c r="G667" t="s">
        <v>3210</v>
      </c>
      <c r="H667" s="6" t="s">
        <v>47</v>
      </c>
      <c r="I667" s="34">
        <v>1626</v>
      </c>
      <c r="J667" s="34" t="str">
        <f t="shared" si="234"/>
        <v>1626ZBRA US Equity</v>
      </c>
      <c r="K667" s="6" t="s">
        <v>651</v>
      </c>
      <c r="L667" s="2">
        <v>1.5239538419187801</v>
      </c>
      <c r="M667" s="2">
        <v>1.0086206896551724</v>
      </c>
      <c r="N667" s="2">
        <v>0.22443184756979789</v>
      </c>
      <c r="O667" s="2">
        <v>0.19390926041019266</v>
      </c>
      <c r="P667" s="3">
        <v>12.133422878889636</v>
      </c>
      <c r="Q667" s="3">
        <v>9.8010322041526514</v>
      </c>
      <c r="R667" s="3">
        <v>14.076246334310852</v>
      </c>
      <c r="S667" s="7">
        <v>20.613884493968385</v>
      </c>
      <c r="T667" s="7">
        <v>20.550077841203944</v>
      </c>
      <c r="U667" s="2">
        <v>0.61553506566079907</v>
      </c>
      <c r="V667" s="8">
        <v>2.9850948509485096</v>
      </c>
      <c r="W667" s="2">
        <v>0.38680759967888678</v>
      </c>
      <c r="X667" s="4" t="e">
        <v>#N/A</v>
      </c>
      <c r="Y667" s="8">
        <v>8.6787583049155099</v>
      </c>
      <c r="Z667" s="8">
        <v>29.357782594175429</v>
      </c>
      <c r="AA667" s="8">
        <v>928000000</v>
      </c>
      <c r="AB667" s="8">
        <v>4827000000</v>
      </c>
      <c r="AC667" s="8">
        <v>102000000</v>
      </c>
      <c r="AD667" s="5">
        <v>358000000</v>
      </c>
      <c r="AE667" s="36">
        <v>0.28491620111731841</v>
      </c>
      <c r="AF667" s="66" t="e">
        <f ca="1">_xll.BDP($H667,AF$1)/1000000</f>
        <v>#NAME?</v>
      </c>
      <c r="AG667" s="66" t="e">
        <f ca="1">_xll.BDP($H667,AG$1)</f>
        <v>#NAME?</v>
      </c>
      <c r="AH667" s="67" t="e">
        <f ca="1">_xll.BDP($H667,AH$1)</f>
        <v>#NAME?</v>
      </c>
      <c r="AI667" s="67" t="e">
        <f ca="1">_xll.BDP($H667,AI$1)</f>
        <v>#NAME?</v>
      </c>
      <c r="AJ667" s="67" t="e">
        <f ca="1">_xll.BDP($H667,AJ$1)</f>
        <v>#NAME?</v>
      </c>
      <c r="AK667" s="67" t="e">
        <f ca="1">_xll.BDP($H667,AK$1)</f>
        <v>#NAME?</v>
      </c>
      <c r="AL667" s="67" t="e">
        <f ca="1">_xll.BDP($H667,AL$1)</f>
        <v>#NAME?</v>
      </c>
      <c r="AM667" s="34" t="e">
        <f ca="1">_xll.BDP($H667,AM$1)</f>
        <v>#NAME?</v>
      </c>
      <c r="AN667" s="34" t="e">
        <f ca="1">_xll.BDP($H667,AN$1)</f>
        <v>#NAME?</v>
      </c>
      <c r="AO667" s="34" t="e">
        <f ca="1">_xll.BDP($H667,AO$1)</f>
        <v>#NAME?</v>
      </c>
      <c r="AP667" s="34" t="e">
        <f ca="1">_xll.BDP($H667,AP$1)</f>
        <v>#NAME?</v>
      </c>
      <c r="AQ667" s="129">
        <v>0.1270347</v>
      </c>
      <c r="AR667" s="129">
        <v>0.21196700000000002</v>
      </c>
      <c r="AS667" s="129">
        <v>0.2099318</v>
      </c>
      <c r="AT667" s="63" t="s">
        <v>3998</v>
      </c>
      <c r="AU667" s="63" t="s">
        <v>3720</v>
      </c>
      <c r="AV667" t="str">
        <f t="shared" si="243"/>
        <v>15/08/1991</v>
      </c>
      <c r="AW667" s="67" t="s">
        <v>3317</v>
      </c>
      <c r="AX667" s="60">
        <f t="shared" si="244"/>
        <v>0</v>
      </c>
      <c r="AY667" s="60">
        <f t="shared" ca="1" si="245"/>
        <v>0</v>
      </c>
      <c r="AZ667" s="60">
        <f t="shared" ca="1" si="246"/>
        <v>0</v>
      </c>
      <c r="BA667" s="67">
        <v>0</v>
      </c>
      <c r="BB667" s="60">
        <v>88.396490385460524</v>
      </c>
      <c r="BC667" s="67">
        <v>88.396490385460524</v>
      </c>
      <c r="BD667" s="60" t="e">
        <f ca="1">_xll.BDP($H667,BD$1)</f>
        <v>#NAME?</v>
      </c>
      <c r="BE667" s="60" t="e">
        <f t="shared" ca="1" si="247"/>
        <v>#NAME?</v>
      </c>
      <c r="BF667" s="63">
        <v>814.36400000000003</v>
      </c>
      <c r="BG667" s="63">
        <v>933.18200000000002</v>
      </c>
      <c r="BH667" s="63">
        <v>1033.5709999999999</v>
      </c>
      <c r="BI667" s="63">
        <v>505.40500000000003</v>
      </c>
      <c r="BJ667" s="63">
        <v>935.77800000000002</v>
      </c>
      <c r="BK667" s="63">
        <v>1073.0530000000001</v>
      </c>
      <c r="BL667" s="45">
        <f t="shared" ca="1" si="248"/>
        <v>0</v>
      </c>
      <c r="BM667" s="45">
        <f t="shared" ca="1" si="249"/>
        <v>0</v>
      </c>
      <c r="BN667" s="45">
        <f t="shared" ca="1" si="250"/>
        <v>0</v>
      </c>
      <c r="BO667" s="45">
        <f t="shared" ca="1" si="251"/>
        <v>0</v>
      </c>
      <c r="BP667" s="45">
        <f t="shared" ca="1" si="252"/>
        <v>0</v>
      </c>
      <c r="BQ667" s="45">
        <f t="shared" ca="1" si="253"/>
        <v>0</v>
      </c>
      <c r="BR667" s="29">
        <f t="shared" ca="1" si="254"/>
        <v>0</v>
      </c>
      <c r="CI667" s="125">
        <f t="shared" si="242"/>
        <v>1.5239538419187801</v>
      </c>
      <c r="CJ667">
        <f t="shared" si="235"/>
        <v>0</v>
      </c>
      <c r="CK667">
        <f t="shared" si="236"/>
        <v>0</v>
      </c>
      <c r="CL667">
        <f t="shared" si="237"/>
        <v>0</v>
      </c>
      <c r="CM667">
        <f t="shared" si="238"/>
        <v>0</v>
      </c>
      <c r="CN667">
        <f t="shared" si="239"/>
        <v>0</v>
      </c>
      <c r="CO667">
        <f t="shared" si="240"/>
        <v>0</v>
      </c>
      <c r="CP667">
        <f t="shared" si="241"/>
        <v>1</v>
      </c>
      <c r="CR667" t="e">
        <f ca="1">_xll.BDP($H667,CR$1)</f>
        <v>#NAME?</v>
      </c>
      <c r="CS667" t="e">
        <f ca="1">_xll.BDP($H667,CS$1)</f>
        <v>#NAME?</v>
      </c>
      <c r="CT667" s="121" t="e">
        <f ca="1">_xll.BDP($H667,CT$1)</f>
        <v>#NAME?</v>
      </c>
      <c r="CU667" s="122" t="e">
        <f ca="1">_xll.BDP($H667,CU$1)</f>
        <v>#NAME?</v>
      </c>
      <c r="CV667" s="122" t="e">
        <f ca="1">_xll.BDP($H667,CV$1)</f>
        <v>#NAME?</v>
      </c>
      <c r="CW667" s="122" t="e">
        <f ca="1">_xll.BDP($H667,CW$1)</f>
        <v>#NAME?</v>
      </c>
    </row>
    <row r="668" spans="1:134" hidden="1" x14ac:dyDescent="0.3">
      <c r="A668" t="str">
        <f t="shared" si="255"/>
        <v>15B</v>
      </c>
      <c r="B668">
        <v>15</v>
      </c>
      <c r="C668" t="s">
        <v>3296</v>
      </c>
      <c r="D668">
        <v>1</v>
      </c>
      <c r="E668">
        <v>1</v>
      </c>
      <c r="F668" s="32">
        <v>0.12</v>
      </c>
      <c r="H668" s="1" t="s">
        <v>2144</v>
      </c>
      <c r="I668" s="35">
        <v>1627</v>
      </c>
      <c r="J668" s="34" t="str">
        <f t="shared" si="234"/>
        <v>1627MEKKO FH Equity</v>
      </c>
      <c r="K668" s="6" t="s">
        <v>2145</v>
      </c>
      <c r="L668" s="2">
        <v>0.53901280019854769</v>
      </c>
      <c r="M668" s="2">
        <v>0.53496984446090357</v>
      </c>
      <c r="N668" s="2">
        <v>0.53901280019854769</v>
      </c>
      <c r="O668" s="2">
        <v>0.53496984446090357</v>
      </c>
      <c r="P668" s="3">
        <v>28.709993348591421</v>
      </c>
      <c r="Q668" s="3">
        <v>22.405504735920719</v>
      </c>
      <c r="R668" s="3">
        <v>32.055988253319711</v>
      </c>
      <c r="S668" s="7">
        <v>22.776791584984725</v>
      </c>
      <c r="T668" s="7">
        <v>24.014052788037109</v>
      </c>
      <c r="U668" s="2">
        <v>5.0518464617063809E-2</v>
      </c>
      <c r="V668" s="8">
        <v>0.15054346352966674</v>
      </c>
      <c r="W668" s="2">
        <v>0.5277424049481535</v>
      </c>
      <c r="X668" s="4" t="e">
        <v>#N/A</v>
      </c>
      <c r="Y668" s="8">
        <v>10.041767315449647</v>
      </c>
      <c r="Z668" s="8">
        <v>28.628241390592301</v>
      </c>
      <c r="AA668" s="8">
        <v>56706000</v>
      </c>
      <c r="AB668" s="8">
        <v>56706000</v>
      </c>
      <c r="AC668" s="8" t="e">
        <v>#N/A</v>
      </c>
      <c r="AD668" s="5">
        <v>21191000</v>
      </c>
      <c r="AE668" s="36">
        <v>0</v>
      </c>
      <c r="AF668" s="66" t="e">
        <f ca="1">_xll.BDP($H668,AF$1)/1000000</f>
        <v>#NAME?</v>
      </c>
      <c r="AG668" s="66" t="e">
        <f ca="1">_xll.BDP($H668,AG$1)</f>
        <v>#NAME?</v>
      </c>
      <c r="AH668" s="67" t="e">
        <f ca="1">_xll.BDP($H668,AH$1)</f>
        <v>#NAME?</v>
      </c>
      <c r="AI668" s="67" t="e">
        <f ca="1">_xll.BDP($H668,AI$1)</f>
        <v>#NAME?</v>
      </c>
      <c r="AJ668" s="67" t="e">
        <f ca="1">_xll.BDP($H668,AJ$1)</f>
        <v>#NAME?</v>
      </c>
      <c r="AK668" s="67" t="e">
        <f ca="1">_xll.BDP($H668,AK$1)</f>
        <v>#NAME?</v>
      </c>
      <c r="AL668" s="67" t="e">
        <f ca="1">_xll.BDP($H668,AL$1)</f>
        <v>#NAME?</v>
      </c>
      <c r="AM668" s="34" t="e">
        <f ca="1">_xll.BDP($H668,AM$1)</f>
        <v>#NAME?</v>
      </c>
      <c r="AN668" s="34" t="e">
        <f ca="1">_xll.BDP($H668,AN$1)</f>
        <v>#NAME?</v>
      </c>
      <c r="AO668" s="34" t="e">
        <f ca="1">_xll.BDP($H668,AO$1)</f>
        <v>#NAME?</v>
      </c>
      <c r="AP668" s="34" t="e">
        <f ca="1">_xll.BDP($H668,AP$1)</f>
        <v>#NAME?</v>
      </c>
      <c r="AQ668" s="129">
        <v>0.16184499999999999</v>
      </c>
      <c r="AR668" s="129">
        <v>0.1562125</v>
      </c>
      <c r="AS668" s="129">
        <v>0.36490099999999998</v>
      </c>
      <c r="AT668" s="63" t="s">
        <v>4128</v>
      </c>
      <c r="AU668" s="63" t="s">
        <v>3721</v>
      </c>
      <c r="AV668" t="str">
        <f t="shared" si="243"/>
        <v>12/03/1999</v>
      </c>
      <c r="AW668" s="67">
        <v>3.8116592329179224</v>
      </c>
      <c r="AX668" s="60">
        <f t="shared" si="244"/>
        <v>3.8116592329179224</v>
      </c>
      <c r="AY668" s="60">
        <f t="shared" si="245"/>
        <v>0</v>
      </c>
      <c r="AZ668" s="60">
        <f t="shared" si="246"/>
        <v>3.8116592329179224</v>
      </c>
      <c r="BA668" s="67">
        <v>60.416976478848518</v>
      </c>
      <c r="BB668" s="60">
        <v>0</v>
      </c>
      <c r="BC668" s="67">
        <v>60.416976478848518</v>
      </c>
      <c r="BD668" s="60" t="e">
        <f ca="1">_xll.BDP($H668,BD$1)</f>
        <v>#NAME?</v>
      </c>
      <c r="BE668" s="60" t="e">
        <f t="shared" ca="1" si="247"/>
        <v>#NAME?</v>
      </c>
      <c r="BF668" s="63">
        <v>23.22</v>
      </c>
      <c r="BG668" s="63">
        <v>26.88</v>
      </c>
      <c r="BH668" s="63">
        <v>28.82</v>
      </c>
      <c r="BI668" s="63">
        <v>27.7</v>
      </c>
      <c r="BJ668" s="63">
        <v>28.775000000000002</v>
      </c>
      <c r="BK668" s="63">
        <v>29.225000000000001</v>
      </c>
      <c r="BL668" s="45">
        <f t="shared" ca="1" si="248"/>
        <v>0</v>
      </c>
      <c r="BM668" s="45">
        <f t="shared" ca="1" si="249"/>
        <v>0</v>
      </c>
      <c r="BN668" s="45">
        <f t="shared" ca="1" si="250"/>
        <v>0</v>
      </c>
      <c r="BO668" s="45">
        <f t="shared" ca="1" si="251"/>
        <v>0</v>
      </c>
      <c r="BP668" s="45">
        <f t="shared" ca="1" si="252"/>
        <v>0</v>
      </c>
      <c r="BQ668" s="45">
        <f t="shared" ca="1" si="253"/>
        <v>0</v>
      </c>
      <c r="BR668" s="29">
        <f t="shared" ca="1" si="254"/>
        <v>0</v>
      </c>
      <c r="CI668" s="125">
        <f t="shared" si="242"/>
        <v>0.53901280019854769</v>
      </c>
      <c r="CJ668">
        <f t="shared" si="235"/>
        <v>0</v>
      </c>
      <c r="CK668">
        <f t="shared" si="236"/>
        <v>0</v>
      </c>
      <c r="CL668">
        <f t="shared" si="237"/>
        <v>0</v>
      </c>
      <c r="CM668">
        <f t="shared" si="238"/>
        <v>0</v>
      </c>
      <c r="CN668">
        <f t="shared" si="239"/>
        <v>0</v>
      </c>
      <c r="CO668">
        <f t="shared" si="240"/>
        <v>0</v>
      </c>
      <c r="CP668">
        <f t="shared" si="241"/>
        <v>1</v>
      </c>
      <c r="CR668" t="e">
        <f ca="1">_xll.BDP($H668,CR$1)</f>
        <v>#NAME?</v>
      </c>
      <c r="CS668" t="e">
        <f ca="1">_xll.BDP($H668,CS$1)</f>
        <v>#NAME?</v>
      </c>
      <c r="CT668" s="121" t="e">
        <f ca="1">_xll.BDP($H668,CT$1)</f>
        <v>#NAME?</v>
      </c>
      <c r="CU668" s="122" t="e">
        <f ca="1">_xll.BDP($H668,CU$1)</f>
        <v>#NAME?</v>
      </c>
      <c r="CV668" s="122" t="e">
        <f ca="1">_xll.BDP($H668,CV$1)</f>
        <v>#NAME?</v>
      </c>
      <c r="CW668" s="122" t="e">
        <f ca="1">_xll.BDP($H668,CW$1)</f>
        <v>#NAME?</v>
      </c>
    </row>
    <row r="669" spans="1:134" hidden="1" x14ac:dyDescent="0.3">
      <c r="A669" t="str">
        <f t="shared" si="255"/>
        <v>15B</v>
      </c>
      <c r="B669">
        <v>15</v>
      </c>
      <c r="C669" t="s">
        <v>3296</v>
      </c>
      <c r="D669">
        <v>1</v>
      </c>
      <c r="E669">
        <v>1</v>
      </c>
      <c r="F669" s="32">
        <v>0.15</v>
      </c>
      <c r="G669" t="s">
        <v>2968</v>
      </c>
      <c r="H669" s="1" t="s">
        <v>1731</v>
      </c>
      <c r="I669" s="34">
        <v>1628</v>
      </c>
      <c r="J669" s="34" t="str">
        <f t="shared" si="234"/>
        <v>1628YCA LN Equity</v>
      </c>
      <c r="K669" s="6" t="s">
        <v>1732</v>
      </c>
      <c r="L669" s="2" t="e">
        <v>#N/A</v>
      </c>
      <c r="M669" s="2">
        <v>-0.10893492256793053</v>
      </c>
      <c r="N669" s="2" t="e">
        <v>#N/A</v>
      </c>
      <c r="O669" s="2">
        <v>-0.10893492256793053</v>
      </c>
      <c r="P669" s="3">
        <v>-9.8586777130490848</v>
      </c>
      <c r="Q669" s="3">
        <v>-9.8586777130490848</v>
      </c>
      <c r="R669" s="3">
        <v>-9.7832145866231617</v>
      </c>
      <c r="S669" s="7" t="e">
        <v>#N/A</v>
      </c>
      <c r="T669" s="7" t="e">
        <v>#N/A</v>
      </c>
      <c r="U669" s="2">
        <v>-8.1395528201331196E-2</v>
      </c>
      <c r="V669" s="8">
        <v>0.81180769230769234</v>
      </c>
      <c r="W669" s="2">
        <v>0.99813932144041573</v>
      </c>
      <c r="X669" s="4" t="e">
        <v>#N/A</v>
      </c>
      <c r="Y669" s="8" t="e">
        <v>#N/A</v>
      </c>
      <c r="Z669" s="8" t="e">
        <v>#N/A</v>
      </c>
      <c r="AA669" s="8">
        <v>950898000</v>
      </c>
      <c r="AB669" s="8">
        <v>950898000</v>
      </c>
      <c r="AC669" s="8">
        <v>44000</v>
      </c>
      <c r="AD669" s="5">
        <v>-5173000</v>
      </c>
      <c r="AE669" s="36">
        <v>-8.505702687028804E-3</v>
      </c>
      <c r="AF669" s="66" t="e">
        <f ca="1">_xll.BDP($H669,AF$1)/1000000</f>
        <v>#NAME?</v>
      </c>
      <c r="AG669" s="66" t="e">
        <f ca="1">_xll.BDP($H669,AG$1)</f>
        <v>#NAME?</v>
      </c>
      <c r="AH669" s="67" t="e">
        <f ca="1">_xll.BDP($H669,AH$1)</f>
        <v>#NAME?</v>
      </c>
      <c r="AI669" s="67" t="e">
        <f ca="1">_xll.BDP($H669,AI$1)</f>
        <v>#NAME?</v>
      </c>
      <c r="AJ669" s="67" t="e">
        <f ca="1">_xll.BDP($H669,AJ$1)</f>
        <v>#NAME?</v>
      </c>
      <c r="AK669" s="67" t="e">
        <f ca="1">_xll.BDP($H669,AK$1)</f>
        <v>#NAME?</v>
      </c>
      <c r="AL669" s="67" t="e">
        <f ca="1">_xll.BDP($H669,AL$1)</f>
        <v>#NAME?</v>
      </c>
      <c r="AM669" s="34" t="e">
        <f ca="1">_xll.BDP($H669,AM$1)</f>
        <v>#NAME?</v>
      </c>
      <c r="AN669" s="34" t="e">
        <f ca="1">_xll.BDP($H669,AN$1)</f>
        <v>#NAME?</v>
      </c>
      <c r="AO669" s="34" t="e">
        <f ca="1">_xll.BDP($H669,AO$1)</f>
        <v>#NAME?</v>
      </c>
      <c r="AP669" s="34" t="e">
        <f ca="1">_xll.BDP($H669,AP$1)</f>
        <v>#NAME?</v>
      </c>
      <c r="AQ669" s="129" t="e">
        <v>#VALUE!</v>
      </c>
      <c r="AR669" s="129" t="e">
        <v>#VALUE!</v>
      </c>
      <c r="AS669" s="129" t="e">
        <v>#VALUE!</v>
      </c>
      <c r="AT669" s="63" t="s">
        <v>3722</v>
      </c>
      <c r="AU669" s="63" t="s">
        <v>3722</v>
      </c>
      <c r="AV669" t="str">
        <f t="shared" si="243"/>
        <v>05/07/2018</v>
      </c>
      <c r="AW669" s="67" t="s">
        <v>3317</v>
      </c>
      <c r="AX669" s="60">
        <f t="shared" si="244"/>
        <v>0</v>
      </c>
      <c r="AY669" s="60">
        <f t="shared" ca="1" si="245"/>
        <v>0</v>
      </c>
      <c r="AZ669" s="60">
        <f t="shared" ca="1" si="246"/>
        <v>0</v>
      </c>
      <c r="BA669" s="67" t="s">
        <v>3317</v>
      </c>
      <c r="BB669" s="60">
        <v>-27.996582333456804</v>
      </c>
      <c r="BC669" s="67" t="s">
        <v>3317</v>
      </c>
      <c r="BD669" s="60" t="e">
        <f ca="1">_xll.BDP($H669,BD$1)</f>
        <v>#NAME?</v>
      </c>
      <c r="BE669" s="60" t="e">
        <f t="shared" ca="1" si="247"/>
        <v>#NAME?</v>
      </c>
      <c r="BF669" s="63">
        <v>151.83000000000001</v>
      </c>
      <c r="BG669" s="63">
        <v>80.155000000000001</v>
      </c>
      <c r="BH669" s="63">
        <v>-7.66</v>
      </c>
      <c r="BI669" s="63">
        <v>-9.3480000000000008</v>
      </c>
      <c r="BJ669" s="63">
        <v>-7.4729999999999999</v>
      </c>
      <c r="BK669" s="63" t="s">
        <v>3317</v>
      </c>
      <c r="BL669" s="45">
        <f t="shared" ca="1" si="248"/>
        <v>0</v>
      </c>
      <c r="BM669" s="45">
        <f t="shared" ca="1" si="249"/>
        <v>0</v>
      </c>
      <c r="BN669" s="45">
        <f t="shared" ca="1" si="250"/>
        <v>0</v>
      </c>
      <c r="BO669" s="45">
        <f t="shared" ca="1" si="251"/>
        <v>0</v>
      </c>
      <c r="BP669" s="45">
        <f t="shared" ca="1" si="252"/>
        <v>0</v>
      </c>
      <c r="BQ669" s="45">
        <f t="shared" ca="1" si="253"/>
        <v>0</v>
      </c>
      <c r="BR669" s="29">
        <f t="shared" ca="1" si="254"/>
        <v>0</v>
      </c>
      <c r="CI669" s="125">
        <f t="shared" si="242"/>
        <v>-0.10893492256793053</v>
      </c>
      <c r="CJ669">
        <f t="shared" si="235"/>
        <v>1</v>
      </c>
      <c r="CK669">
        <f t="shared" si="236"/>
        <v>0</v>
      </c>
      <c r="CL669">
        <f t="shared" si="237"/>
        <v>0</v>
      </c>
      <c r="CM669">
        <f t="shared" si="238"/>
        <v>0</v>
      </c>
      <c r="CN669">
        <f t="shared" si="239"/>
        <v>0</v>
      </c>
      <c r="CO669">
        <f t="shared" si="240"/>
        <v>0</v>
      </c>
      <c r="CP669">
        <f t="shared" si="241"/>
        <v>0</v>
      </c>
      <c r="CR669" t="e">
        <f ca="1">_xll.BDP($H669,CR$1)</f>
        <v>#NAME?</v>
      </c>
      <c r="CS669" t="e">
        <f ca="1">_xll.BDP($H669,CS$1)</f>
        <v>#NAME?</v>
      </c>
      <c r="CT669" s="121" t="e">
        <f ca="1">_xll.BDP($H669,CT$1)</f>
        <v>#NAME?</v>
      </c>
      <c r="CU669" s="122" t="e">
        <f ca="1">_xll.BDP($H669,CU$1)</f>
        <v>#NAME?</v>
      </c>
      <c r="CV669" s="122" t="e">
        <f ca="1">_xll.BDP($H669,CV$1)</f>
        <v>#NAME?</v>
      </c>
      <c r="CW669" s="122" t="e">
        <f ca="1">_xll.BDP($H669,CW$1)</f>
        <v>#NAME?</v>
      </c>
    </row>
    <row r="670" spans="1:134" hidden="1" x14ac:dyDescent="0.3">
      <c r="A670" t="str">
        <f t="shared" si="255"/>
        <v>15B</v>
      </c>
      <c r="B670">
        <v>15</v>
      </c>
      <c r="C670" t="s">
        <v>3296</v>
      </c>
      <c r="D670">
        <v>1</v>
      </c>
      <c r="E670">
        <v>1</v>
      </c>
      <c r="F670" t="s">
        <v>2483</v>
      </c>
      <c r="H670" s="1" t="s">
        <v>1745</v>
      </c>
      <c r="I670" s="35">
        <v>1629</v>
      </c>
      <c r="J670" s="34" t="str">
        <f t="shared" si="234"/>
        <v>1629PSN LN Equity</v>
      </c>
      <c r="K670" s="6" t="s">
        <v>1746</v>
      </c>
      <c r="L670" s="2">
        <v>0.39840274394563946</v>
      </c>
      <c r="M670" s="2">
        <v>0.18439974147681371</v>
      </c>
      <c r="N670" s="2">
        <v>0.37710990452240828</v>
      </c>
      <c r="O670" s="2">
        <v>0.17635015066058873</v>
      </c>
      <c r="P670" s="3">
        <v>20.162153893223191</v>
      </c>
      <c r="Q670" s="3">
        <v>15.495318528658721</v>
      </c>
      <c r="R670" s="3">
        <v>15.882228041616534</v>
      </c>
      <c r="S670" s="7">
        <v>24.717964235239272</v>
      </c>
      <c r="T670" s="7">
        <v>12.377483096598354</v>
      </c>
      <c r="U670" s="2">
        <v>-0.17286785474792221</v>
      </c>
      <c r="V670" s="8">
        <v>-1.1485081679492375</v>
      </c>
      <c r="W670" s="2">
        <v>0.68320057209828966</v>
      </c>
      <c r="X670" s="4">
        <v>4.5871559633027525E-2</v>
      </c>
      <c r="Y670" s="8">
        <v>1.3784388508598597</v>
      </c>
      <c r="Z670" s="8">
        <v>-6.4373560961775489</v>
      </c>
      <c r="AA670" s="8">
        <v>2475600000</v>
      </c>
      <c r="AB670" s="8">
        <v>2588600000</v>
      </c>
      <c r="AC670" s="8">
        <v>9000000</v>
      </c>
      <c r="AD670" s="5">
        <v>402300000</v>
      </c>
      <c r="AE670" s="36">
        <v>2.2371364653243849E-2</v>
      </c>
      <c r="AF670" s="66" t="e">
        <f ca="1">_xll.BDP($H670,AF$1)/1000000</f>
        <v>#NAME?</v>
      </c>
      <c r="AG670" s="66" t="e">
        <f ca="1">_xll.BDP($H670,AG$1)</f>
        <v>#NAME?</v>
      </c>
      <c r="AH670" s="67" t="e">
        <f ca="1">_xll.BDP($H670,AH$1)</f>
        <v>#NAME?</v>
      </c>
      <c r="AI670" s="67" t="e">
        <f ca="1">_xll.BDP($H670,AI$1)</f>
        <v>#NAME?</v>
      </c>
      <c r="AJ670" s="67" t="e">
        <f ca="1">_xll.BDP($H670,AJ$1)</f>
        <v>#NAME?</v>
      </c>
      <c r="AK670" s="67" t="e">
        <f ca="1">_xll.BDP($H670,AK$1)</f>
        <v>#NAME?</v>
      </c>
      <c r="AL670" s="67" t="e">
        <f ca="1">_xll.BDP($H670,AL$1)</f>
        <v>#NAME?</v>
      </c>
      <c r="AM670" s="34" t="e">
        <f ca="1">_xll.BDP($H670,AM$1)</f>
        <v>#NAME?</v>
      </c>
      <c r="AN670" s="34" t="e">
        <f ca="1">_xll.BDP($H670,AN$1)</f>
        <v>#NAME?</v>
      </c>
      <c r="AO670" s="34" t="e">
        <f ca="1">_xll.BDP($H670,AO$1)</f>
        <v>#NAME?</v>
      </c>
      <c r="AP670" s="34" t="e">
        <f ca="1">_xll.BDP($H670,AP$1)</f>
        <v>#NAME?</v>
      </c>
      <c r="AQ670" s="129">
        <v>9.7747539999999994E-2</v>
      </c>
      <c r="AR670" s="129">
        <v>0.1014439</v>
      </c>
      <c r="AS670" s="129">
        <v>-8.7995550000000006E-2</v>
      </c>
      <c r="AT670" s="63" t="s">
        <v>3998</v>
      </c>
      <c r="AU670" s="63" t="s">
        <v>3317</v>
      </c>
      <c r="AV670" t="str">
        <f t="shared" si="243"/>
        <v>#N/A N/A</v>
      </c>
      <c r="AW670" s="67">
        <v>14.131338320864506</v>
      </c>
      <c r="AX670" s="60">
        <f t="shared" si="244"/>
        <v>14.131338320864506</v>
      </c>
      <c r="AY670" s="60">
        <f t="shared" si="245"/>
        <v>-1.8903974401815944E-15</v>
      </c>
      <c r="AZ670" s="60">
        <f t="shared" si="246"/>
        <v>14.131338320864504</v>
      </c>
      <c r="BA670" s="67">
        <v>212.46156129991505</v>
      </c>
      <c r="BB670" s="60">
        <v>-2.8421709430404007E-14</v>
      </c>
      <c r="BC670" s="67">
        <v>212.46156129991502</v>
      </c>
      <c r="BD670" s="60" t="e">
        <f ca="1">_xll.BDP($H670,BD$1)</f>
        <v>#NAME?</v>
      </c>
      <c r="BE670" s="60" t="e">
        <f t="shared" ca="1" si="247"/>
        <v>#NAME?</v>
      </c>
      <c r="BF670" s="63">
        <v>271.66700000000003</v>
      </c>
      <c r="BG670" s="63">
        <v>314.41200000000003</v>
      </c>
      <c r="BH670" s="63">
        <v>356.93299999999999</v>
      </c>
      <c r="BI670" s="63">
        <v>110.244</v>
      </c>
      <c r="BJ670" s="63">
        <v>286.82400000000001</v>
      </c>
      <c r="BK670" s="63">
        <v>234.24800000000002</v>
      </c>
      <c r="BL670" s="45">
        <f t="shared" ca="1" si="248"/>
        <v>0</v>
      </c>
      <c r="BM670" s="45">
        <f t="shared" ca="1" si="249"/>
        <v>0</v>
      </c>
      <c r="BN670" s="45">
        <f t="shared" ca="1" si="250"/>
        <v>0</v>
      </c>
      <c r="BO670" s="45">
        <f t="shared" ca="1" si="251"/>
        <v>0</v>
      </c>
      <c r="BP670" s="45">
        <f t="shared" ca="1" si="252"/>
        <v>0</v>
      </c>
      <c r="BQ670" s="45">
        <f t="shared" ca="1" si="253"/>
        <v>0</v>
      </c>
      <c r="BR670" s="29">
        <f t="shared" ca="1" si="254"/>
        <v>0</v>
      </c>
      <c r="CI670" s="125">
        <f t="shared" si="242"/>
        <v>0.39840274394563946</v>
      </c>
      <c r="CJ670">
        <f t="shared" si="235"/>
        <v>0</v>
      </c>
      <c r="CK670">
        <f t="shared" si="236"/>
        <v>0</v>
      </c>
      <c r="CL670">
        <f t="shared" si="237"/>
        <v>0</v>
      </c>
      <c r="CM670">
        <f t="shared" si="238"/>
        <v>0</v>
      </c>
      <c r="CN670">
        <f t="shared" si="239"/>
        <v>1</v>
      </c>
      <c r="CO670">
        <f t="shared" si="240"/>
        <v>0</v>
      </c>
      <c r="CP670">
        <f t="shared" si="241"/>
        <v>0</v>
      </c>
      <c r="CR670" t="e">
        <f ca="1">_xll.BDP($H670,CR$1)</f>
        <v>#NAME?</v>
      </c>
      <c r="CS670" t="e">
        <f ca="1">_xll.BDP($H670,CS$1)</f>
        <v>#NAME?</v>
      </c>
      <c r="CT670" s="121" t="e">
        <f ca="1">_xll.BDP($H670,CT$1)</f>
        <v>#NAME?</v>
      </c>
      <c r="CU670" s="122" t="e">
        <f ca="1">_xll.BDP($H670,CU$1)</f>
        <v>#NAME?</v>
      </c>
      <c r="CV670" s="122" t="e">
        <f ca="1">_xll.BDP($H670,CV$1)</f>
        <v>#NAME?</v>
      </c>
      <c r="CW670" s="122" t="e">
        <f ca="1">_xll.BDP($H670,CW$1)</f>
        <v>#NAME?</v>
      </c>
    </row>
    <row r="671" spans="1:134" hidden="1" x14ac:dyDescent="0.3">
      <c r="A671" t="str">
        <f t="shared" si="255"/>
        <v>15B</v>
      </c>
      <c r="B671">
        <v>15</v>
      </c>
      <c r="C671" t="s">
        <v>3296</v>
      </c>
      <c r="D671">
        <v>1</v>
      </c>
      <c r="E671">
        <v>1</v>
      </c>
      <c r="F671" s="32">
        <v>0.19</v>
      </c>
      <c r="G671" t="s">
        <v>565</v>
      </c>
      <c r="H671" s="6" t="s">
        <v>2244</v>
      </c>
      <c r="I671" s="34">
        <v>1630</v>
      </c>
      <c r="J671" s="34" t="str">
        <f t="shared" si="234"/>
        <v>1630PGHN SW Equity</v>
      </c>
      <c r="K671" s="6" t="s">
        <v>2245</v>
      </c>
      <c r="L671" s="2">
        <v>0.6734471862683542</v>
      </c>
      <c r="M671" s="2">
        <v>0.41325543180573304</v>
      </c>
      <c r="N671" s="2">
        <v>0.65632716987932793</v>
      </c>
      <c r="O671" s="2">
        <v>0.40873302513724358</v>
      </c>
      <c r="P671" s="3">
        <v>31.017376527983338</v>
      </c>
      <c r="Q671" s="3">
        <v>27.447417044796378</v>
      </c>
      <c r="R671" s="3">
        <v>37.815157672913372</v>
      </c>
      <c r="S671" s="7">
        <v>66.436658496467743</v>
      </c>
      <c r="T671" s="7">
        <v>64.623187606814042</v>
      </c>
      <c r="U671" s="2">
        <v>7.7542400844717224E-2</v>
      </c>
      <c r="V671" s="8">
        <v>0.30071660126258315</v>
      </c>
      <c r="W671" s="2">
        <v>0.52801450985533849</v>
      </c>
      <c r="X671" s="4">
        <v>6.2720848056537102E-3</v>
      </c>
      <c r="Y671" s="8">
        <v>14.61217870364877</v>
      </c>
      <c r="Z671" s="8">
        <v>6.8323511157307726</v>
      </c>
      <c r="AA671" s="8">
        <v>2738500000</v>
      </c>
      <c r="AB671" s="8">
        <v>2768800000</v>
      </c>
      <c r="AC671" s="8">
        <v>57900000</v>
      </c>
      <c r="AD671" s="5">
        <v>1057500000</v>
      </c>
      <c r="AE671" s="36">
        <v>5.4751773049645389E-2</v>
      </c>
      <c r="AF671" s="66" t="e">
        <f ca="1">_xll.BDP($H671,AF$1)/1000000</f>
        <v>#NAME?</v>
      </c>
      <c r="AG671" s="66" t="e">
        <f ca="1">_xll.BDP($H671,AG$1)</f>
        <v>#NAME?</v>
      </c>
      <c r="AH671" s="67" t="e">
        <f ca="1">_xll.BDP($H671,AH$1)</f>
        <v>#NAME?</v>
      </c>
      <c r="AI671" s="67" t="e">
        <f ca="1">_xll.BDP($H671,AI$1)</f>
        <v>#NAME?</v>
      </c>
      <c r="AJ671" s="67" t="e">
        <f ca="1">_xll.BDP($H671,AJ$1)</f>
        <v>#NAME?</v>
      </c>
      <c r="AK671" s="67" t="e">
        <f ca="1">_xll.BDP($H671,AK$1)</f>
        <v>#NAME?</v>
      </c>
      <c r="AL671" s="67" t="e">
        <f ca="1">_xll.BDP($H671,AL$1)</f>
        <v>#NAME?</v>
      </c>
      <c r="AM671" s="34" t="e">
        <f ca="1">_xll.BDP($H671,AM$1)</f>
        <v>#NAME?</v>
      </c>
      <c r="AN671" s="34" t="e">
        <f ca="1">_xll.BDP($H671,AN$1)</f>
        <v>#NAME?</v>
      </c>
      <c r="AO671" s="34" t="e">
        <f ca="1">_xll.BDP($H671,AO$1)</f>
        <v>#NAME?</v>
      </c>
      <c r="AP671" s="34" t="e">
        <f ca="1">_xll.BDP($H671,AP$1)</f>
        <v>#NAME?</v>
      </c>
      <c r="AQ671" s="129" t="e">
        <v>#VALUE!</v>
      </c>
      <c r="AR671" s="129">
        <v>0.1763739</v>
      </c>
      <c r="AS671" s="129">
        <v>7.8826280000000012E-2</v>
      </c>
      <c r="AT671" s="63" t="s">
        <v>3723</v>
      </c>
      <c r="AU671" s="63" t="s">
        <v>3723</v>
      </c>
      <c r="AV671" t="str">
        <f t="shared" si="243"/>
        <v>24/03/2006</v>
      </c>
      <c r="AW671" s="67">
        <v>3.70222133279968</v>
      </c>
      <c r="AX671" s="60">
        <f t="shared" si="244"/>
        <v>3.70222133279968</v>
      </c>
      <c r="AY671" s="60">
        <f t="shared" si="245"/>
        <v>0</v>
      </c>
      <c r="AZ671" s="60">
        <f t="shared" si="246"/>
        <v>3.70222133279968</v>
      </c>
      <c r="BA671" s="67">
        <v>98.30828938202805</v>
      </c>
      <c r="BB671" s="60">
        <v>0</v>
      </c>
      <c r="BC671" s="67" t="s">
        <v>3317</v>
      </c>
      <c r="BD671" s="60" t="e">
        <f ca="1">_xll.BDP($H671,BD$1)</f>
        <v>#NAME?</v>
      </c>
      <c r="BE671" s="60" t="e">
        <f t="shared" ca="1" si="247"/>
        <v>#NAME?</v>
      </c>
      <c r="BF671" s="63">
        <v>1084.5</v>
      </c>
      <c r="BG671" s="63">
        <v>1298.529</v>
      </c>
      <c r="BH671" s="63">
        <v>1434.625</v>
      </c>
      <c r="BI671" s="63">
        <v>800.54600000000005</v>
      </c>
      <c r="BJ671" s="63">
        <v>1163.635</v>
      </c>
      <c r="BK671" s="63">
        <v>1328.5730000000001</v>
      </c>
      <c r="BL671" s="45">
        <f t="shared" ca="1" si="248"/>
        <v>0</v>
      </c>
      <c r="BM671" s="45">
        <f t="shared" ca="1" si="249"/>
        <v>0</v>
      </c>
      <c r="BN671" s="45">
        <f t="shared" ca="1" si="250"/>
        <v>0</v>
      </c>
      <c r="BO671" s="45">
        <f t="shared" ca="1" si="251"/>
        <v>0</v>
      </c>
      <c r="BP671" s="45">
        <f t="shared" ca="1" si="252"/>
        <v>0</v>
      </c>
      <c r="BQ671" s="45">
        <f t="shared" ca="1" si="253"/>
        <v>0</v>
      </c>
      <c r="BR671" s="29">
        <f t="shared" ca="1" si="254"/>
        <v>0</v>
      </c>
      <c r="CI671" s="125">
        <f t="shared" si="242"/>
        <v>0.6734471862683542</v>
      </c>
      <c r="CJ671">
        <f t="shared" si="235"/>
        <v>0</v>
      </c>
      <c r="CK671">
        <f t="shared" si="236"/>
        <v>0</v>
      </c>
      <c r="CL671">
        <f t="shared" si="237"/>
        <v>0</v>
      </c>
      <c r="CM671">
        <f t="shared" si="238"/>
        <v>0</v>
      </c>
      <c r="CN671">
        <f t="shared" si="239"/>
        <v>0</v>
      </c>
      <c r="CO671">
        <f t="shared" si="240"/>
        <v>0</v>
      </c>
      <c r="CP671">
        <f t="shared" si="241"/>
        <v>1</v>
      </c>
      <c r="CR671" t="e">
        <f ca="1">_xll.BDP($H671,CR$1)</f>
        <v>#NAME?</v>
      </c>
      <c r="CS671" t="e">
        <f ca="1">_xll.BDP($H671,CS$1)</f>
        <v>#NAME?</v>
      </c>
      <c r="CT671" s="121" t="e">
        <f ca="1">_xll.BDP($H671,CT$1)</f>
        <v>#NAME?</v>
      </c>
      <c r="CU671" s="122" t="e">
        <f ca="1">_xll.BDP($H671,CU$1)</f>
        <v>#NAME?</v>
      </c>
      <c r="CV671" s="122" t="e">
        <f ca="1">_xll.BDP($H671,CV$1)</f>
        <v>#NAME?</v>
      </c>
      <c r="CW671" s="122" t="e">
        <f ca="1">_xll.BDP($H671,CW$1)</f>
        <v>#NAME?</v>
      </c>
    </row>
    <row r="672" spans="1:134" hidden="1" x14ac:dyDescent="0.3">
      <c r="A672" t="str">
        <f t="shared" si="255"/>
        <v>15B</v>
      </c>
      <c r="B672">
        <v>15</v>
      </c>
      <c r="C672" t="s">
        <v>3296</v>
      </c>
      <c r="D672">
        <v>1</v>
      </c>
      <c r="E672">
        <v>1</v>
      </c>
      <c r="H672" s="1" t="s">
        <v>485</v>
      </c>
      <c r="I672" s="34">
        <v>1632</v>
      </c>
      <c r="J672" s="34" t="str">
        <f t="shared" si="234"/>
        <v>1632BIP US Equity</v>
      </c>
      <c r="K672" s="6" t="s">
        <v>562</v>
      </c>
      <c r="L672" s="2">
        <v>5.640014088299837E-2</v>
      </c>
      <c r="M672" s="2">
        <v>7.21444545680444E-2</v>
      </c>
      <c r="N672" s="2">
        <v>4.8140869944554833E-2</v>
      </c>
      <c r="O672" s="2">
        <v>6.1036071547450117E-2</v>
      </c>
      <c r="P672" s="3">
        <v>5.1472329675534851</v>
      </c>
      <c r="Q672" s="3">
        <v>3.6312467736515655</v>
      </c>
      <c r="R672" s="3">
        <v>1.0984699882306788</v>
      </c>
      <c r="S672" s="7">
        <v>43.156884590714817</v>
      </c>
      <c r="T672" s="7">
        <v>39.107229500242603</v>
      </c>
      <c r="U672" s="2">
        <v>0.50652622589139562</v>
      </c>
      <c r="V672" s="8">
        <v>6.0882805816937555</v>
      </c>
      <c r="W672" s="2">
        <v>0.34558437595361613</v>
      </c>
      <c r="X672" s="4">
        <v>5.4284251098353144E-2</v>
      </c>
      <c r="Y672" s="8">
        <v>31.457316539912846</v>
      </c>
      <c r="Z672" s="8">
        <v>-14.29352656083076</v>
      </c>
      <c r="AA672" s="8">
        <v>48292000000</v>
      </c>
      <c r="AB672" s="8">
        <v>57081000000</v>
      </c>
      <c r="AC672" s="8" t="e">
        <v>#N/A</v>
      </c>
      <c r="AD672" s="5">
        <v>2913000000</v>
      </c>
      <c r="AE672" s="36">
        <v>0</v>
      </c>
      <c r="AF672" s="66" t="e">
        <f ca="1">_xll.BDP($H672,AF$1)/1000000</f>
        <v>#NAME?</v>
      </c>
      <c r="AG672" s="66" t="e">
        <f ca="1">_xll.BDP($H672,AG$1)</f>
        <v>#NAME?</v>
      </c>
      <c r="AH672" s="67" t="e">
        <f ca="1">_xll.BDP($H672,AH$1)</f>
        <v>#NAME?</v>
      </c>
      <c r="AI672" s="67" t="e">
        <f ca="1">_xll.BDP($H672,AI$1)</f>
        <v>#NAME?</v>
      </c>
      <c r="AJ672" s="67" t="e">
        <f ca="1">_xll.BDP($H672,AJ$1)</f>
        <v>#NAME?</v>
      </c>
      <c r="AK672" s="67" t="e">
        <f ca="1">_xll.BDP($H672,AK$1)</f>
        <v>#NAME?</v>
      </c>
      <c r="AL672" s="67" t="e">
        <f ca="1">_xll.BDP($H672,AL$1)</f>
        <v>#NAME?</v>
      </c>
      <c r="AM672" s="34" t="e">
        <f ca="1">_xll.BDP($H672,AM$1)</f>
        <v>#NAME?</v>
      </c>
      <c r="AN672" s="34" t="e">
        <f ca="1">_xll.BDP($H672,AN$1)</f>
        <v>#NAME?</v>
      </c>
      <c r="AO672" s="34" t="e">
        <f ca="1">_xll.BDP($H672,AO$1)</f>
        <v>#NAME?</v>
      </c>
      <c r="AP672" s="34" t="e">
        <f ca="1">_xll.BDP($H672,AP$1)</f>
        <v>#NAME?</v>
      </c>
      <c r="AQ672" s="129" t="e">
        <v>#VALUE!</v>
      </c>
      <c r="AR672" s="129">
        <v>0.1449336</v>
      </c>
      <c r="AS672" s="129">
        <v>0.10272640000000001</v>
      </c>
      <c r="AT672" s="63" t="s">
        <v>4129</v>
      </c>
      <c r="AU672" s="63" t="s">
        <v>3725</v>
      </c>
      <c r="AV672" t="str">
        <f t="shared" si="243"/>
        <v>10/01/2008</v>
      </c>
      <c r="AW672" s="67">
        <v>4.2476401204602174</v>
      </c>
      <c r="AX672" s="60">
        <f t="shared" si="244"/>
        <v>4.2476401204602174</v>
      </c>
      <c r="AY672" s="60">
        <f t="shared" si="245"/>
        <v>-8.3708253847387018E-2</v>
      </c>
      <c r="AZ672" s="60">
        <f t="shared" si="246"/>
        <v>4.1639318666128302</v>
      </c>
      <c r="BA672" s="67">
        <v>422.86153846153843</v>
      </c>
      <c r="BB672" s="60">
        <v>-8.3333333333333144</v>
      </c>
      <c r="BC672" s="67">
        <v>414.52820512820512</v>
      </c>
      <c r="BD672" s="60" t="e">
        <f ca="1">_xll.BDP($H672,BD$1)</f>
        <v>#NAME?</v>
      </c>
      <c r="BE672" s="60" t="e">
        <f t="shared" ca="1" si="247"/>
        <v>#NAME?</v>
      </c>
      <c r="BF672" s="63">
        <v>402.25</v>
      </c>
      <c r="BG672" s="63">
        <v>629</v>
      </c>
      <c r="BH672" s="63">
        <v>753</v>
      </c>
      <c r="BI672" s="63">
        <v>-1248.4670000000001</v>
      </c>
      <c r="BJ672" s="63">
        <v>1658.4370000000001</v>
      </c>
      <c r="BK672" s="63">
        <v>1537.32</v>
      </c>
      <c r="BL672" s="45">
        <f t="shared" ca="1" si="248"/>
        <v>0</v>
      </c>
      <c r="BM672" s="45">
        <f t="shared" ca="1" si="249"/>
        <v>0</v>
      </c>
      <c r="BN672" s="45">
        <f t="shared" ca="1" si="250"/>
        <v>0</v>
      </c>
      <c r="BO672" s="45">
        <f t="shared" ca="1" si="251"/>
        <v>0</v>
      </c>
      <c r="BP672" s="45">
        <f t="shared" ca="1" si="252"/>
        <v>0</v>
      </c>
      <c r="BQ672" s="45">
        <f t="shared" ca="1" si="253"/>
        <v>0</v>
      </c>
      <c r="BR672" s="29">
        <f t="shared" ca="1" si="254"/>
        <v>0</v>
      </c>
      <c r="CI672" s="125">
        <f t="shared" si="242"/>
        <v>5.640014088299837E-2</v>
      </c>
      <c r="CJ672">
        <f t="shared" si="235"/>
        <v>0</v>
      </c>
      <c r="CK672">
        <f t="shared" si="236"/>
        <v>1</v>
      </c>
      <c r="CL672">
        <f t="shared" si="237"/>
        <v>0</v>
      </c>
      <c r="CM672">
        <f t="shared" si="238"/>
        <v>0</v>
      </c>
      <c r="CN672">
        <f t="shared" si="239"/>
        <v>0</v>
      </c>
      <c r="CO672">
        <f t="shared" si="240"/>
        <v>0</v>
      </c>
      <c r="CP672">
        <f t="shared" si="241"/>
        <v>0</v>
      </c>
      <c r="CR672" t="e">
        <f ca="1">_xll.BDP($H672,CR$1)</f>
        <v>#NAME?</v>
      </c>
      <c r="CS672" t="e">
        <f ca="1">_xll.BDP($H672,CS$1)</f>
        <v>#NAME?</v>
      </c>
      <c r="CT672" s="121" t="e">
        <f ca="1">_xll.BDP($H672,CT$1)</f>
        <v>#NAME?</v>
      </c>
      <c r="CU672" s="122" t="e">
        <f ca="1">_xll.BDP($H672,CU$1)</f>
        <v>#NAME?</v>
      </c>
      <c r="CV672" s="122" t="e">
        <f ca="1">_xll.BDP($H672,CV$1)</f>
        <v>#NAME?</v>
      </c>
      <c r="CW672" s="122" t="e">
        <f ca="1">_xll.BDP($H672,CW$1)</f>
        <v>#NAME?</v>
      </c>
    </row>
    <row r="673" spans="1:101" hidden="1" x14ac:dyDescent="0.3">
      <c r="A673" t="str">
        <f t="shared" si="255"/>
        <v>15B</v>
      </c>
      <c r="B673">
        <v>15</v>
      </c>
      <c r="C673" t="s">
        <v>3296</v>
      </c>
      <c r="D673">
        <v>2</v>
      </c>
      <c r="E673">
        <v>2</v>
      </c>
      <c r="F673" s="32">
        <v>0.08</v>
      </c>
      <c r="G673" t="s">
        <v>2479</v>
      </c>
      <c r="H673" s="1" t="s">
        <v>1433</v>
      </c>
      <c r="I673" s="35">
        <v>1633</v>
      </c>
      <c r="J673" s="34" t="str">
        <f t="shared" si="234"/>
        <v>1633SW FP Equity</v>
      </c>
      <c r="K673" s="6" t="s">
        <v>1434</v>
      </c>
      <c r="L673" s="2">
        <v>-3.419069994641684</v>
      </c>
      <c r="M673" s="2">
        <v>0.82314588427057866</v>
      </c>
      <c r="N673" s="2">
        <v>0.12201469641015014</v>
      </c>
      <c r="O673" s="2">
        <v>0.12885940290890532</v>
      </c>
      <c r="P673" s="3">
        <v>10.566139710849885</v>
      </c>
      <c r="Q673" s="3">
        <v>7.7299147657172957</v>
      </c>
      <c r="R673" s="3">
        <v>20.697704577875761</v>
      </c>
      <c r="S673" s="7">
        <v>6.7141928408483604</v>
      </c>
      <c r="T673" s="7">
        <v>7.2568047337278108</v>
      </c>
      <c r="U673" s="2">
        <v>0.27357367868393417</v>
      </c>
      <c r="V673" s="8">
        <v>2.2988235294117647</v>
      </c>
      <c r="W673" s="2">
        <v>0.19930970784113558</v>
      </c>
      <c r="X673" s="4">
        <v>1.8195602729340409E-2</v>
      </c>
      <c r="Y673" s="8">
        <v>4.0826481923017903</v>
      </c>
      <c r="Z673" s="8">
        <v>1.6839778026894292</v>
      </c>
      <c r="AA673" s="8">
        <v>1227000000</v>
      </c>
      <c r="AB673" s="8">
        <v>7838000000</v>
      </c>
      <c r="AC673" s="8">
        <v>40000000</v>
      </c>
      <c r="AD673" s="5">
        <v>1073000000</v>
      </c>
      <c r="AE673" s="36">
        <v>3.7278657968313138E-2</v>
      </c>
      <c r="AF673" s="66" t="e">
        <f ca="1">_xll.BDP($H673,AF$1)/1000000</f>
        <v>#NAME?</v>
      </c>
      <c r="AG673" s="66" t="e">
        <f ca="1">_xll.BDP($H673,AG$1)</f>
        <v>#NAME?</v>
      </c>
      <c r="AH673" s="67" t="e">
        <f ca="1">_xll.BDP($H673,AH$1)</f>
        <v>#NAME?</v>
      </c>
      <c r="AI673" s="67" t="e">
        <f ca="1">_xll.BDP($H673,AI$1)</f>
        <v>#NAME?</v>
      </c>
      <c r="AJ673" s="67" t="e">
        <f ca="1">_xll.BDP($H673,AJ$1)</f>
        <v>#NAME?</v>
      </c>
      <c r="AK673" s="67" t="e">
        <f ca="1">_xll.BDP($H673,AK$1)</f>
        <v>#NAME?</v>
      </c>
      <c r="AL673" s="67" t="e">
        <f ca="1">_xll.BDP($H673,AL$1)</f>
        <v>#NAME?</v>
      </c>
      <c r="AM673" s="34" t="e">
        <f ca="1">_xll.BDP($H673,AM$1)</f>
        <v>#NAME?</v>
      </c>
      <c r="AN673" s="34" t="e">
        <f ca="1">_xll.BDP($H673,AN$1)</f>
        <v>#NAME?</v>
      </c>
      <c r="AO673" s="34" t="e">
        <f ca="1">_xll.BDP($H673,AO$1)</f>
        <v>#NAME?</v>
      </c>
      <c r="AP673" s="34" t="e">
        <f ca="1">_xll.BDP($H673,AP$1)</f>
        <v>#NAME?</v>
      </c>
      <c r="AQ673" s="129">
        <v>0.1049311</v>
      </c>
      <c r="AR673" s="129">
        <v>7.0384349999999998E-2</v>
      </c>
      <c r="AS673" s="129">
        <v>6.2485690000000007E-3</v>
      </c>
      <c r="AT673" s="63" t="s">
        <v>3998</v>
      </c>
      <c r="AU673" s="63" t="s">
        <v>3317</v>
      </c>
      <c r="AV673" t="str">
        <f t="shared" si="243"/>
        <v>#N/A N/A</v>
      </c>
      <c r="AW673" s="67">
        <v>2.1226915729144555</v>
      </c>
      <c r="AX673" s="60">
        <f t="shared" si="244"/>
        <v>2.1226915729144555</v>
      </c>
      <c r="AY673" s="60">
        <f t="shared" si="245"/>
        <v>0</v>
      </c>
      <c r="AZ673" s="60">
        <f t="shared" si="246"/>
        <v>2.1226915729144555</v>
      </c>
      <c r="BA673" s="67">
        <v>52.635583119424147</v>
      </c>
      <c r="BB673" s="60">
        <v>0</v>
      </c>
      <c r="BC673" s="67" t="s">
        <v>3317</v>
      </c>
      <c r="BD673" s="60" t="e">
        <f ca="1">_xll.BDP($H673,BD$1)</f>
        <v>#NAME?</v>
      </c>
      <c r="BE673" s="60" t="e">
        <f t="shared" ca="1" si="247"/>
        <v>#NAME?</v>
      </c>
      <c r="BF673" s="63">
        <v>853.68399999999997</v>
      </c>
      <c r="BG673" s="63">
        <v>943.68399999999997</v>
      </c>
      <c r="BH673" s="63">
        <v>1042.7</v>
      </c>
      <c r="BI673" s="63">
        <v>816.58500000000004</v>
      </c>
      <c r="BJ673" s="63">
        <v>867.09800000000007</v>
      </c>
      <c r="BK673" s="63">
        <v>947.83600000000001</v>
      </c>
      <c r="BL673" s="45">
        <f t="shared" ca="1" si="248"/>
        <v>0</v>
      </c>
      <c r="BM673" s="45">
        <f t="shared" ca="1" si="249"/>
        <v>0</v>
      </c>
      <c r="BN673" s="45">
        <f t="shared" ca="1" si="250"/>
        <v>0</v>
      </c>
      <c r="BO673" s="45">
        <f t="shared" ca="1" si="251"/>
        <v>0</v>
      </c>
      <c r="BP673" s="45">
        <f t="shared" ca="1" si="252"/>
        <v>0</v>
      </c>
      <c r="BQ673" s="45">
        <f t="shared" ca="1" si="253"/>
        <v>0</v>
      </c>
      <c r="BR673" s="29">
        <f t="shared" ca="1" si="254"/>
        <v>0</v>
      </c>
      <c r="CI673" s="125">
        <f t="shared" si="242"/>
        <v>-3.419069994641684</v>
      </c>
      <c r="CJ673">
        <f t="shared" si="235"/>
        <v>0</v>
      </c>
      <c r="CK673">
        <f t="shared" si="236"/>
        <v>0</v>
      </c>
      <c r="CL673">
        <f t="shared" si="237"/>
        <v>0</v>
      </c>
      <c r="CM673">
        <f t="shared" si="238"/>
        <v>0</v>
      </c>
      <c r="CN673">
        <f t="shared" si="239"/>
        <v>0</v>
      </c>
      <c r="CO673">
        <f t="shared" si="240"/>
        <v>0</v>
      </c>
      <c r="CP673">
        <f t="shared" si="241"/>
        <v>1</v>
      </c>
      <c r="CR673" t="e">
        <f ca="1">_xll.BDP($H673,CR$1)</f>
        <v>#NAME?</v>
      </c>
      <c r="CS673" t="e">
        <f ca="1">_xll.BDP($H673,CS$1)</f>
        <v>#NAME?</v>
      </c>
      <c r="CT673" s="121" t="e">
        <f ca="1">_xll.BDP($H673,CT$1)</f>
        <v>#NAME?</v>
      </c>
      <c r="CU673" s="122" t="e">
        <f ca="1">_xll.BDP($H673,CU$1)</f>
        <v>#NAME?</v>
      </c>
      <c r="CV673" s="122" t="e">
        <f ca="1">_xll.BDP($H673,CV$1)</f>
        <v>#NAME?</v>
      </c>
      <c r="CW673" s="122" t="e">
        <f ca="1">_xll.BDP($H673,CW$1)</f>
        <v>#NAME?</v>
      </c>
    </row>
    <row r="674" spans="1:101" hidden="1" x14ac:dyDescent="0.3">
      <c r="A674" t="str">
        <f t="shared" si="255"/>
        <v>15B</v>
      </c>
      <c r="B674">
        <v>15</v>
      </c>
      <c r="C674" t="s">
        <v>3296</v>
      </c>
      <c r="D674">
        <v>2</v>
      </c>
      <c r="E674">
        <v>2</v>
      </c>
      <c r="F674" t="s">
        <v>2482</v>
      </c>
      <c r="H674" s="1" t="s">
        <v>1439</v>
      </c>
      <c r="I674" s="34">
        <v>1634</v>
      </c>
      <c r="J674" s="34" t="str">
        <f t="shared" si="234"/>
        <v>1634KOF FP Equity</v>
      </c>
      <c r="K674" s="6" t="s">
        <v>1440</v>
      </c>
      <c r="L674" s="2">
        <v>0.6356606509575069</v>
      </c>
      <c r="M674" s="2">
        <v>0.32629973686308905</v>
      </c>
      <c r="N674" s="2">
        <v>0.45238523867398772</v>
      </c>
      <c r="O674" s="2">
        <v>0.26569005397070161</v>
      </c>
      <c r="P674" s="3">
        <v>25.584015313283569</v>
      </c>
      <c r="Q674" s="3">
        <v>38.154426857779534</v>
      </c>
      <c r="R674" s="3">
        <v>28.893109182258719</v>
      </c>
      <c r="S674" s="7">
        <v>8.986822836632216</v>
      </c>
      <c r="T674" s="7">
        <v>9.4698519558468544</v>
      </c>
      <c r="U674" s="2">
        <v>0.11508572846839614</v>
      </c>
      <c r="V674" s="8">
        <v>1.2907740756580226</v>
      </c>
      <c r="W674" s="2">
        <v>0.1696486713997554</v>
      </c>
      <c r="X674" s="4" t="e">
        <v>#N/A</v>
      </c>
      <c r="Y674" s="8">
        <v>2.3098147100186308</v>
      </c>
      <c r="Z674" s="8">
        <v>-3.8664528994643232</v>
      </c>
      <c r="AA674" s="8">
        <v>300984000</v>
      </c>
      <c r="AB674" s="8">
        <v>369645000</v>
      </c>
      <c r="AC674" s="8" t="e">
        <v>#N/A</v>
      </c>
      <c r="AD674" s="5">
        <v>48050996.7514861</v>
      </c>
      <c r="AE674" s="36">
        <v>0</v>
      </c>
      <c r="AF674" s="66" t="e">
        <f ca="1">_xll.BDP($H674,AF$1)/1000000</f>
        <v>#NAME?</v>
      </c>
      <c r="AG674" s="66" t="e">
        <f ca="1">_xll.BDP($H674,AG$1)</f>
        <v>#NAME?</v>
      </c>
      <c r="AH674" s="67" t="e">
        <f ca="1">_xll.BDP($H674,AH$1)</f>
        <v>#NAME?</v>
      </c>
      <c r="AI674" s="67" t="e">
        <f ca="1">_xll.BDP($H674,AI$1)</f>
        <v>#NAME?</v>
      </c>
      <c r="AJ674" s="67" t="e">
        <f ca="1">_xll.BDP($H674,AJ$1)</f>
        <v>#NAME?</v>
      </c>
      <c r="AK674" s="67" t="e">
        <f ca="1">_xll.BDP($H674,AK$1)</f>
        <v>#NAME?</v>
      </c>
      <c r="AL674" s="67" t="e">
        <f ca="1">_xll.BDP($H674,AL$1)</f>
        <v>#NAME?</v>
      </c>
      <c r="AM674" s="34" t="e">
        <f ca="1">_xll.BDP($H674,AM$1)</f>
        <v>#NAME?</v>
      </c>
      <c r="AN674" s="34" t="e">
        <f ca="1">_xll.BDP($H674,AN$1)</f>
        <v>#NAME?</v>
      </c>
      <c r="AO674" s="34" t="e">
        <f ca="1">_xll.BDP($H674,AO$1)</f>
        <v>#NAME?</v>
      </c>
      <c r="AP674" s="34" t="e">
        <f ca="1">_xll.BDP($H674,AP$1)</f>
        <v>#NAME?</v>
      </c>
      <c r="AQ674" s="129">
        <v>0.112844</v>
      </c>
      <c r="AR674" s="129">
        <v>0.10128819999999999</v>
      </c>
      <c r="AS674" s="129">
        <v>6.0980280000000002E-5</v>
      </c>
      <c r="AT674" s="63" t="s">
        <v>3726</v>
      </c>
      <c r="AU674" s="63" t="s">
        <v>3726</v>
      </c>
      <c r="AV674" t="str">
        <f t="shared" si="243"/>
        <v>07/02/2000</v>
      </c>
      <c r="AW674" s="67">
        <v>9.6192388591881031</v>
      </c>
      <c r="AX674" s="60">
        <f t="shared" si="244"/>
        <v>9.6192388591881031</v>
      </c>
      <c r="AY674" s="60">
        <f t="shared" si="245"/>
        <v>-2.5531971591146978</v>
      </c>
      <c r="AZ674" s="60">
        <f t="shared" si="246"/>
        <v>7.0660417000734057</v>
      </c>
      <c r="BA674" s="67">
        <v>100.87403180666934</v>
      </c>
      <c r="BB674" s="60">
        <v>-26.774601941735341</v>
      </c>
      <c r="BC674" s="67">
        <v>74.099429864933995</v>
      </c>
      <c r="BD674" s="60" t="e">
        <f ca="1">_xll.BDP($H674,BD$1)</f>
        <v>#NAME?</v>
      </c>
      <c r="BE674" s="60" t="e">
        <f t="shared" ca="1" si="247"/>
        <v>#NAME?</v>
      </c>
      <c r="BF674" s="63">
        <v>60.033000000000001</v>
      </c>
      <c r="BG674" s="63">
        <v>54.317</v>
      </c>
      <c r="BH674" s="63">
        <v>58.550000000000004</v>
      </c>
      <c r="BI674" s="63">
        <v>166.608</v>
      </c>
      <c r="BJ674" s="63">
        <v>45.15</v>
      </c>
      <c r="BK674" s="63">
        <v>38.411999999999999</v>
      </c>
      <c r="BL674" s="45">
        <f t="shared" ca="1" si="248"/>
        <v>0</v>
      </c>
      <c r="BM674" s="45">
        <f t="shared" ca="1" si="249"/>
        <v>0</v>
      </c>
      <c r="BN674" s="45">
        <f t="shared" ca="1" si="250"/>
        <v>0</v>
      </c>
      <c r="BO674" s="45">
        <f t="shared" ca="1" si="251"/>
        <v>0</v>
      </c>
      <c r="BP674" s="45">
        <f t="shared" ca="1" si="252"/>
        <v>0</v>
      </c>
      <c r="BQ674" s="45">
        <f t="shared" ca="1" si="253"/>
        <v>0</v>
      </c>
      <c r="BR674" s="29">
        <f t="shared" ca="1" si="254"/>
        <v>0</v>
      </c>
      <c r="CI674" s="125">
        <f t="shared" si="242"/>
        <v>0.6356606509575069</v>
      </c>
      <c r="CJ674">
        <f t="shared" si="235"/>
        <v>0</v>
      </c>
      <c r="CK674">
        <f t="shared" si="236"/>
        <v>0</v>
      </c>
      <c r="CL674">
        <f t="shared" si="237"/>
        <v>0</v>
      </c>
      <c r="CM674">
        <f t="shared" si="238"/>
        <v>0</v>
      </c>
      <c r="CN674">
        <f t="shared" si="239"/>
        <v>0</v>
      </c>
      <c r="CO674">
        <f t="shared" si="240"/>
        <v>0</v>
      </c>
      <c r="CP674">
        <f t="shared" si="241"/>
        <v>1</v>
      </c>
      <c r="CR674" t="e">
        <f ca="1">_xll.BDP($H674,CR$1)</f>
        <v>#NAME?</v>
      </c>
      <c r="CS674" t="e">
        <f ca="1">_xll.BDP($H674,CS$1)</f>
        <v>#NAME?</v>
      </c>
      <c r="CT674" s="121" t="e">
        <f ca="1">_xll.BDP($H674,CT$1)</f>
        <v>#NAME?</v>
      </c>
      <c r="CU674" s="122" t="e">
        <f ca="1">_xll.BDP($H674,CU$1)</f>
        <v>#NAME?</v>
      </c>
      <c r="CV674" s="122" t="e">
        <f ca="1">_xll.BDP($H674,CV$1)</f>
        <v>#NAME?</v>
      </c>
      <c r="CW674" s="122" t="e">
        <f ca="1">_xll.BDP($H674,CW$1)</f>
        <v>#NAME?</v>
      </c>
    </row>
    <row r="675" spans="1:101" hidden="1" x14ac:dyDescent="0.3">
      <c r="A675" t="str">
        <f t="shared" si="255"/>
        <v>15B</v>
      </c>
      <c r="B675">
        <v>15</v>
      </c>
      <c r="C675" t="s">
        <v>3296</v>
      </c>
      <c r="D675">
        <v>2</v>
      </c>
      <c r="E675">
        <v>2</v>
      </c>
      <c r="F675" s="32">
        <v>0.12</v>
      </c>
      <c r="H675" s="6" t="s">
        <v>280</v>
      </c>
      <c r="I675" s="35">
        <v>1635</v>
      </c>
      <c r="J675" s="34" t="str">
        <f t="shared" si="234"/>
        <v>1635HAS US Equity</v>
      </c>
      <c r="K675" s="6" t="s">
        <v>956</v>
      </c>
      <c r="L675" s="2">
        <v>0.32690811415246446</v>
      </c>
      <c r="M675" s="2">
        <v>0.39569739309388979</v>
      </c>
      <c r="N675" s="2">
        <v>0.19368651408114626</v>
      </c>
      <c r="O675" s="2">
        <v>0.18271643672977153</v>
      </c>
      <c r="P675" s="3">
        <v>4.2998044264347923</v>
      </c>
      <c r="Q675" s="3">
        <v>3.1759004621951306</v>
      </c>
      <c r="R675" s="3">
        <v>4.1614734801274063</v>
      </c>
      <c r="S675" s="7">
        <v>20.641740660485858</v>
      </c>
      <c r="T675" s="7">
        <v>25.68837637646644</v>
      </c>
      <c r="U675" s="2">
        <v>0.6833834531318761</v>
      </c>
      <c r="V675" s="8">
        <v>5.9336092978825024</v>
      </c>
      <c r="W675" s="2">
        <v>0.30914306845815076</v>
      </c>
      <c r="X675" s="4">
        <v>4.2717171962753153E-2</v>
      </c>
      <c r="Y675" s="8">
        <v>3.0068982048892083</v>
      </c>
      <c r="Z675" s="8">
        <v>-12.534288380473379</v>
      </c>
      <c r="AA675" s="8">
        <v>2977000000</v>
      </c>
      <c r="AB675" s="8">
        <v>6447100000</v>
      </c>
      <c r="AC675" s="8">
        <v>143100000</v>
      </c>
      <c r="AD675" s="5">
        <v>327000000</v>
      </c>
      <c r="AE675" s="36">
        <v>0.43761467889908257</v>
      </c>
      <c r="AF675" s="66" t="e">
        <f ca="1">_xll.BDP($H675,AF$1)/1000000</f>
        <v>#NAME?</v>
      </c>
      <c r="AG675" s="66" t="e">
        <f ca="1">_xll.BDP($H675,AG$1)</f>
        <v>#NAME?</v>
      </c>
      <c r="AH675" s="67" t="e">
        <f ca="1">_xll.BDP($H675,AH$1)</f>
        <v>#NAME?</v>
      </c>
      <c r="AI675" s="67" t="e">
        <f ca="1">_xll.BDP($H675,AI$1)</f>
        <v>#NAME?</v>
      </c>
      <c r="AJ675" s="67" t="e">
        <f ca="1">_xll.BDP($H675,AJ$1)</f>
        <v>#NAME?</v>
      </c>
      <c r="AK675" s="67" t="e">
        <f ca="1">_xll.BDP($H675,AK$1)</f>
        <v>#NAME?</v>
      </c>
      <c r="AL675" s="67" t="e">
        <f ca="1">_xll.BDP($H675,AL$1)</f>
        <v>#NAME?</v>
      </c>
      <c r="AM675" s="34" t="e">
        <f ca="1">_xll.BDP($H675,AM$1)</f>
        <v>#NAME?</v>
      </c>
      <c r="AN675" s="34" t="e">
        <f ca="1">_xll.BDP($H675,AN$1)</f>
        <v>#NAME?</v>
      </c>
      <c r="AO675" s="34" t="e">
        <f ca="1">_xll.BDP($H675,AO$1)</f>
        <v>#NAME?</v>
      </c>
      <c r="AP675" s="34" t="e">
        <f ca="1">_xll.BDP($H675,AP$1)</f>
        <v>#NAME?</v>
      </c>
      <c r="AQ675" s="129">
        <v>0.11635569999999999</v>
      </c>
      <c r="AR675" s="129">
        <v>8.8702989999999995E-2</v>
      </c>
      <c r="AS675" s="129">
        <v>-2.988712E-2</v>
      </c>
      <c r="AT675" s="63" t="s">
        <v>3998</v>
      </c>
      <c r="AU675" s="63" t="s">
        <v>3727</v>
      </c>
      <c r="AV675" t="str">
        <f t="shared" si="243"/>
        <v>10/10/1968</v>
      </c>
      <c r="AW675" s="67">
        <v>4.3709022046773089</v>
      </c>
      <c r="AX675" s="60">
        <f t="shared" si="244"/>
        <v>4.3709022046773089</v>
      </c>
      <c r="AY675" s="60">
        <f t="shared" si="245"/>
        <v>0.56944556099912191</v>
      </c>
      <c r="AZ675" s="60">
        <f t="shared" si="246"/>
        <v>4.9403477656764307</v>
      </c>
      <c r="BA675" s="67">
        <v>47.745501576107841</v>
      </c>
      <c r="BB675" s="60">
        <v>6.2203322465317967</v>
      </c>
      <c r="BC675" s="67">
        <v>53.965833822639638</v>
      </c>
      <c r="BD675" s="60" t="e">
        <f ca="1">_xll.BDP($H675,BD$1)</f>
        <v>#NAME?</v>
      </c>
      <c r="BE675" s="60" t="e">
        <f t="shared" ca="1" si="247"/>
        <v>#NAME?</v>
      </c>
      <c r="BF675" s="63">
        <v>615.63599999999997</v>
      </c>
      <c r="BG675" s="63">
        <v>698.72699999999998</v>
      </c>
      <c r="BH675" s="63">
        <v>796.42899999999997</v>
      </c>
      <c r="BI675" s="63">
        <v>432.00700000000001</v>
      </c>
      <c r="BJ675" s="63">
        <v>667.34299999999996</v>
      </c>
      <c r="BK675" s="63">
        <v>881.52499999999998</v>
      </c>
      <c r="BL675" s="45">
        <f t="shared" ca="1" si="248"/>
        <v>0</v>
      </c>
      <c r="BM675" s="45">
        <f t="shared" ca="1" si="249"/>
        <v>0</v>
      </c>
      <c r="BN675" s="45">
        <f t="shared" ca="1" si="250"/>
        <v>0</v>
      </c>
      <c r="BO675" s="45">
        <f t="shared" ca="1" si="251"/>
        <v>0</v>
      </c>
      <c r="BP675" s="45">
        <f t="shared" ca="1" si="252"/>
        <v>0</v>
      </c>
      <c r="BQ675" s="45">
        <f t="shared" ca="1" si="253"/>
        <v>0</v>
      </c>
      <c r="BR675" s="29">
        <f t="shared" ca="1" si="254"/>
        <v>0</v>
      </c>
      <c r="CI675" s="125">
        <f t="shared" si="242"/>
        <v>0.32690811415246446</v>
      </c>
      <c r="CJ675">
        <f t="shared" si="235"/>
        <v>0</v>
      </c>
      <c r="CK675">
        <f t="shared" si="236"/>
        <v>0</v>
      </c>
      <c r="CL675">
        <f t="shared" si="237"/>
        <v>0</v>
      </c>
      <c r="CM675">
        <f t="shared" si="238"/>
        <v>0</v>
      </c>
      <c r="CN675">
        <f t="shared" si="239"/>
        <v>1</v>
      </c>
      <c r="CO675">
        <f t="shared" si="240"/>
        <v>0</v>
      </c>
      <c r="CP675">
        <f t="shared" si="241"/>
        <v>0</v>
      </c>
      <c r="CR675" t="e">
        <f ca="1">_xll.BDP($H675,CR$1)</f>
        <v>#NAME?</v>
      </c>
      <c r="CS675" t="e">
        <f ca="1">_xll.BDP($H675,CS$1)</f>
        <v>#NAME?</v>
      </c>
      <c r="CT675" s="121" t="e">
        <f ca="1">_xll.BDP($H675,CT$1)</f>
        <v>#NAME?</v>
      </c>
      <c r="CU675" s="122" t="e">
        <f ca="1">_xll.BDP($H675,CU$1)</f>
        <v>#NAME?</v>
      </c>
      <c r="CV675" s="122" t="e">
        <f ca="1">_xll.BDP($H675,CV$1)</f>
        <v>#NAME?</v>
      </c>
      <c r="CW675" s="122" t="e">
        <f ca="1">_xll.BDP($H675,CW$1)</f>
        <v>#NAME?</v>
      </c>
    </row>
    <row r="676" spans="1:101" hidden="1" x14ac:dyDescent="0.3">
      <c r="A676" t="str">
        <f t="shared" si="255"/>
        <v>15B</v>
      </c>
      <c r="B676">
        <v>15</v>
      </c>
      <c r="C676" t="s">
        <v>3296</v>
      </c>
      <c r="D676">
        <v>2</v>
      </c>
      <c r="E676">
        <v>2</v>
      </c>
      <c r="F676" t="s">
        <v>2368</v>
      </c>
      <c r="H676" s="1" t="s">
        <v>1350</v>
      </c>
      <c r="I676" s="34">
        <v>1636</v>
      </c>
      <c r="J676" s="34" t="str">
        <f t="shared" ref="J676:J739" si="256">I676&amp;H676</f>
        <v>1636TISG IM Equity</v>
      </c>
      <c r="K676" s="6" t="s">
        <v>1351</v>
      </c>
      <c r="L676" s="2">
        <v>0.17462111382461473</v>
      </c>
      <c r="M676" s="2">
        <v>0.28307844767495571</v>
      </c>
      <c r="N676" s="2">
        <v>0.17400944291518733</v>
      </c>
      <c r="O676" s="2">
        <v>0.28307844767495571</v>
      </c>
      <c r="P676" s="3">
        <v>19.561525624762709</v>
      </c>
      <c r="Q676" s="3">
        <v>16.256590989104318</v>
      </c>
      <c r="R676" s="3">
        <v>23.822119194801079</v>
      </c>
      <c r="S676" s="7">
        <v>10.075997697559622</v>
      </c>
      <c r="T676" s="7">
        <v>14.955233096634764</v>
      </c>
      <c r="U676" s="2">
        <v>2.9430670071465697E-2</v>
      </c>
      <c r="V676" s="8">
        <v>0.23359847869947345</v>
      </c>
      <c r="W676" s="2">
        <v>0.3184694765997978</v>
      </c>
      <c r="X676" s="4">
        <v>4.2619076276657439E-2</v>
      </c>
      <c r="Y676" s="8">
        <v>38.255179079899023</v>
      </c>
      <c r="Z676" s="8" t="e">
        <v>#N/A</v>
      </c>
      <c r="AA676" s="8">
        <v>119073000</v>
      </c>
      <c r="AB676" s="8">
        <v>119073000</v>
      </c>
      <c r="AC676" s="8" t="e">
        <v>#N/A</v>
      </c>
      <c r="AD676" s="5">
        <v>64369000</v>
      </c>
      <c r="AE676" s="36">
        <v>0</v>
      </c>
      <c r="AF676" s="66" t="e">
        <f ca="1">_xll.BDP($H676,AF$1)/1000000</f>
        <v>#NAME?</v>
      </c>
      <c r="AG676" s="66" t="e">
        <f ca="1">_xll.BDP($H676,AG$1)</f>
        <v>#NAME?</v>
      </c>
      <c r="AH676" s="67" t="e">
        <f ca="1">_xll.BDP($H676,AH$1)</f>
        <v>#NAME?</v>
      </c>
      <c r="AI676" s="67" t="e">
        <f ca="1">_xll.BDP($H676,AI$1)</f>
        <v>#NAME?</v>
      </c>
      <c r="AJ676" s="67" t="e">
        <f ca="1">_xll.BDP($H676,AJ$1)</f>
        <v>#NAME?</v>
      </c>
      <c r="AK676" s="67" t="e">
        <f ca="1">_xll.BDP($H676,AK$1)</f>
        <v>#NAME?</v>
      </c>
      <c r="AL676" s="67" t="e">
        <f ca="1">_xll.BDP($H676,AL$1)</f>
        <v>#NAME?</v>
      </c>
      <c r="AM676" s="34" t="e">
        <f ca="1">_xll.BDP($H676,AM$1)</f>
        <v>#NAME?</v>
      </c>
      <c r="AN676" s="34" t="e">
        <f ca="1">_xll.BDP($H676,AN$1)</f>
        <v>#NAME?</v>
      </c>
      <c r="AO676" s="34" t="e">
        <f ca="1">_xll.BDP($H676,AO$1)</f>
        <v>#NAME?</v>
      </c>
      <c r="AP676" s="34" t="e">
        <f ca="1">_xll.BDP($H676,AP$1)</f>
        <v>#NAME?</v>
      </c>
      <c r="AQ676" s="129" t="e">
        <v>#VALUE!</v>
      </c>
      <c r="AR676" s="129" t="e">
        <v>#VALUE!</v>
      </c>
      <c r="AS676" s="129" t="e">
        <v>#VALUE!</v>
      </c>
      <c r="AT676" s="63" t="s">
        <v>3728</v>
      </c>
      <c r="AU676" s="63" t="s">
        <v>3728</v>
      </c>
      <c r="AV676" t="str">
        <f t="shared" si="243"/>
        <v>08/06/2021</v>
      </c>
      <c r="AW676" s="67">
        <v>3.5836629088531211</v>
      </c>
      <c r="AX676" s="60">
        <f t="shared" si="244"/>
        <v>3.5836629088531211</v>
      </c>
      <c r="AY676" s="60">
        <f t="shared" ca="1" si="245"/>
        <v>0</v>
      </c>
      <c r="AZ676" s="60">
        <f t="shared" ca="1" si="246"/>
        <v>3.5836629088531211</v>
      </c>
      <c r="BA676" s="67">
        <v>0</v>
      </c>
      <c r="BB676" s="60">
        <v>-0.8194034742707309</v>
      </c>
      <c r="BC676" s="67">
        <v>-0.8194034742707309</v>
      </c>
      <c r="BD676" s="60" t="e">
        <f ca="1">_xll.BDP($H676,BD$1)</f>
        <v>#NAME?</v>
      </c>
      <c r="BE676" s="60" t="e">
        <f t="shared" ca="1" si="247"/>
        <v>#NAME?</v>
      </c>
      <c r="BF676" s="63">
        <v>32.033000000000001</v>
      </c>
      <c r="BG676" s="63">
        <v>40.800000000000004</v>
      </c>
      <c r="BH676" s="63">
        <v>46.825000000000003</v>
      </c>
      <c r="BI676" s="63">
        <v>38.716999999999999</v>
      </c>
      <c r="BJ676" s="63">
        <v>55.1</v>
      </c>
      <c r="BK676" s="63">
        <v>56.785000000000004</v>
      </c>
      <c r="BL676" s="45">
        <f t="shared" ca="1" si="248"/>
        <v>0</v>
      </c>
      <c r="BM676" s="45">
        <f t="shared" ca="1" si="249"/>
        <v>0</v>
      </c>
      <c r="BN676" s="45">
        <f t="shared" ca="1" si="250"/>
        <v>0</v>
      </c>
      <c r="BO676" s="45">
        <f t="shared" ca="1" si="251"/>
        <v>0</v>
      </c>
      <c r="BP676" s="45">
        <f t="shared" ca="1" si="252"/>
        <v>0</v>
      </c>
      <c r="BQ676" s="45">
        <f t="shared" ca="1" si="253"/>
        <v>0</v>
      </c>
      <c r="BR676" s="29">
        <f t="shared" ca="1" si="254"/>
        <v>0</v>
      </c>
      <c r="CI676" s="125">
        <f t="shared" si="242"/>
        <v>0.17462111382461473</v>
      </c>
      <c r="CJ676">
        <f t="shared" ref="CJ676:CJ739" si="257">IF(AND(M676&lt;0,AA676&gt;0),1,0)</f>
        <v>0</v>
      </c>
      <c r="CK676">
        <f t="shared" ref="CK676:CK739" si="258">IF(AND(CJ676=0,CI676&lt;0.1,CI676&gt;0),1,0)</f>
        <v>0</v>
      </c>
      <c r="CL676">
        <f t="shared" ref="CL676:CL739" si="259">IF(AND(CK676=0,CI676&lt;0.2,CI676&gt;0.1),1,0)</f>
        <v>1</v>
      </c>
      <c r="CM676">
        <f t="shared" ref="CM676:CM739" si="260">IF(AND(CL676=0,CI676&lt;0.3,CI676&gt;0.2),1,0)</f>
        <v>0</v>
      </c>
      <c r="CN676">
        <f t="shared" ref="CN676:CN739" si="261">IF(AND(CM676=0,CI676&lt;0.4,CI676&gt;0.3),1,0)</f>
        <v>0</v>
      </c>
      <c r="CO676">
        <f t="shared" ref="CO676:CO739" si="262">IF(AND(CN676=0,CI676&lt;0.5,CI676&gt;0.4),1,0)</f>
        <v>0</v>
      </c>
      <c r="CP676">
        <f t="shared" ref="CP676:CP739" si="263">IF(AND(CJ676=0,CK676=0,CL676=0,CM676=0,CN676=0,CO676=0),1,0)</f>
        <v>0</v>
      </c>
      <c r="CR676" t="e">
        <f ca="1">_xll.BDP($H676,CR$1)</f>
        <v>#NAME?</v>
      </c>
      <c r="CS676" t="e">
        <f ca="1">_xll.BDP($H676,CS$1)</f>
        <v>#NAME?</v>
      </c>
      <c r="CT676" s="121" t="e">
        <f ca="1">_xll.BDP($H676,CT$1)</f>
        <v>#NAME?</v>
      </c>
      <c r="CU676" s="122" t="e">
        <f ca="1">_xll.BDP($H676,CU$1)</f>
        <v>#NAME?</v>
      </c>
      <c r="CV676" s="122" t="e">
        <f ca="1">_xll.BDP($H676,CV$1)</f>
        <v>#NAME?</v>
      </c>
      <c r="CW676" s="122" t="e">
        <f ca="1">_xll.BDP($H676,CW$1)</f>
        <v>#NAME?</v>
      </c>
    </row>
    <row r="677" spans="1:101" hidden="1" x14ac:dyDescent="0.3">
      <c r="A677" t="str">
        <f t="shared" si="255"/>
        <v>15B</v>
      </c>
      <c r="B677">
        <v>15</v>
      </c>
      <c r="C677" t="s">
        <v>3296</v>
      </c>
      <c r="D677">
        <v>2</v>
      </c>
      <c r="E677">
        <v>2</v>
      </c>
      <c r="H677" s="1" t="s">
        <v>1850</v>
      </c>
      <c r="I677" s="35">
        <v>1637</v>
      </c>
      <c r="J677" s="34" t="str">
        <f t="shared" si="256"/>
        <v>1637TEP LN Equity</v>
      </c>
      <c r="K677" s="6" t="s">
        <v>1851</v>
      </c>
      <c r="L677" s="2">
        <v>0.28044939334058594</v>
      </c>
      <c r="M677" s="2">
        <v>0.69457350536659601</v>
      </c>
      <c r="N677" s="2">
        <v>0.27384756663765458</v>
      </c>
      <c r="O677" s="2">
        <v>0.67415386065805605</v>
      </c>
      <c r="P677" s="3">
        <v>27.327406148936813</v>
      </c>
      <c r="Q677" s="3">
        <v>30.920291261924259</v>
      </c>
      <c r="R677" s="3">
        <v>31.302494098702628</v>
      </c>
      <c r="S677" s="7">
        <v>6.9279452608554593</v>
      </c>
      <c r="T677" s="7">
        <v>4.3508298453433314</v>
      </c>
      <c r="U677" s="2">
        <v>-0.13075144406363109</v>
      </c>
      <c r="V677" s="8">
        <v>-0.95962885641382512</v>
      </c>
      <c r="W677" s="2">
        <v>0.29029404622146388</v>
      </c>
      <c r="X677" s="4">
        <v>5.5886258021686216E-2</v>
      </c>
      <c r="Y677" s="8">
        <v>35.369206212243512</v>
      </c>
      <c r="Z677" s="8">
        <v>17.157597717579431</v>
      </c>
      <c r="AA677" s="8">
        <v>123542000</v>
      </c>
      <c r="AB677" s="8">
        <v>127284000</v>
      </c>
      <c r="AC677" s="8">
        <v>2849000</v>
      </c>
      <c r="AD677" s="5">
        <v>232112000</v>
      </c>
      <c r="AE677" s="36">
        <v>1.2274246915282278E-2</v>
      </c>
      <c r="AF677" s="66" t="e">
        <f ca="1">_xll.BDP($H677,AF$1)/1000000</f>
        <v>#NAME?</v>
      </c>
      <c r="AG677" s="66" t="e">
        <f ca="1">_xll.BDP($H677,AG$1)</f>
        <v>#NAME?</v>
      </c>
      <c r="AH677" s="67" t="e">
        <f ca="1">_xll.BDP($H677,AH$1)</f>
        <v>#NAME?</v>
      </c>
      <c r="AI677" s="67" t="e">
        <f ca="1">_xll.BDP($H677,AI$1)</f>
        <v>#NAME?</v>
      </c>
      <c r="AJ677" s="67" t="e">
        <f ca="1">_xll.BDP($H677,AJ$1)</f>
        <v>#NAME?</v>
      </c>
      <c r="AK677" s="67" t="e">
        <f ca="1">_xll.BDP($H677,AK$1)</f>
        <v>#NAME?</v>
      </c>
      <c r="AL677" s="67" t="e">
        <f ca="1">_xll.BDP($H677,AL$1)</f>
        <v>#NAME?</v>
      </c>
      <c r="AM677" s="34" t="e">
        <f ca="1">_xll.BDP($H677,AM$1)</f>
        <v>#NAME?</v>
      </c>
      <c r="AN677" s="34" t="e">
        <f ca="1">_xll.BDP($H677,AN$1)</f>
        <v>#NAME?</v>
      </c>
      <c r="AO677" s="34" t="e">
        <f ca="1">_xll.BDP($H677,AO$1)</f>
        <v>#NAME?</v>
      </c>
      <c r="AP677" s="34" t="e">
        <f ca="1">_xll.BDP($H677,AP$1)</f>
        <v>#NAME?</v>
      </c>
      <c r="AQ677" s="129">
        <v>0.16666129999999998</v>
      </c>
      <c r="AR677" s="129">
        <v>9.6971799999999997E-2</v>
      </c>
      <c r="AS677" s="129">
        <v>0.1021566</v>
      </c>
      <c r="AT677" s="63" t="s">
        <v>4130</v>
      </c>
      <c r="AU677" s="63" t="s">
        <v>3317</v>
      </c>
      <c r="AV677" t="str">
        <f t="shared" si="243"/>
        <v>26/07/2000</v>
      </c>
      <c r="AW677" s="67">
        <v>4.7675804529201429</v>
      </c>
      <c r="AX677" s="60">
        <f t="shared" si="244"/>
        <v>4.7675804529201429</v>
      </c>
      <c r="AY677" s="60">
        <f t="shared" si="245"/>
        <v>-0.26945660195897142</v>
      </c>
      <c r="AZ677" s="60">
        <f t="shared" si="246"/>
        <v>4.4981238509611714</v>
      </c>
      <c r="BA677" s="67">
        <v>96.740479057287615</v>
      </c>
      <c r="BB677" s="60">
        <v>-5.4676289191288845</v>
      </c>
      <c r="BC677" s="67">
        <v>91.299285509097686</v>
      </c>
      <c r="BD677" s="60" t="e">
        <f ca="1">_xll.BDP($H677,BD$1)</f>
        <v>#NAME?</v>
      </c>
      <c r="BE677" s="60" t="e">
        <f t="shared" ca="1" si="247"/>
        <v>#NAME?</v>
      </c>
      <c r="BF677" s="63">
        <v>84.55</v>
      </c>
      <c r="BG677" s="63">
        <v>97.4</v>
      </c>
      <c r="BH677" s="63">
        <v>115.5</v>
      </c>
      <c r="BI677" s="63" t="s">
        <v>3317</v>
      </c>
      <c r="BJ677" s="63">
        <v>72.2</v>
      </c>
      <c r="BK677" s="63">
        <v>90.05</v>
      </c>
      <c r="BL677" s="45">
        <f t="shared" ca="1" si="248"/>
        <v>0</v>
      </c>
      <c r="BM677" s="45">
        <f t="shared" ca="1" si="249"/>
        <v>0</v>
      </c>
      <c r="BN677" s="45">
        <f t="shared" ca="1" si="250"/>
        <v>0</v>
      </c>
      <c r="BO677" s="45">
        <f t="shared" ca="1" si="251"/>
        <v>0</v>
      </c>
      <c r="BP677" s="45">
        <f t="shared" ca="1" si="252"/>
        <v>0</v>
      </c>
      <c r="BQ677" s="45">
        <f t="shared" ca="1" si="253"/>
        <v>0</v>
      </c>
      <c r="BR677" s="29">
        <f t="shared" ca="1" si="254"/>
        <v>0</v>
      </c>
      <c r="CI677" s="125">
        <f t="shared" si="242"/>
        <v>0.28044939334058594</v>
      </c>
      <c r="CJ677">
        <f t="shared" si="257"/>
        <v>0</v>
      </c>
      <c r="CK677">
        <f t="shared" si="258"/>
        <v>0</v>
      </c>
      <c r="CL677">
        <f t="shared" si="259"/>
        <v>0</v>
      </c>
      <c r="CM677">
        <f t="shared" si="260"/>
        <v>1</v>
      </c>
      <c r="CN677">
        <f t="shared" si="261"/>
        <v>0</v>
      </c>
      <c r="CO677">
        <f t="shared" si="262"/>
        <v>0</v>
      </c>
      <c r="CP677">
        <f t="shared" si="263"/>
        <v>0</v>
      </c>
      <c r="CR677" t="e">
        <f ca="1">_xll.BDP($H677,CR$1)</f>
        <v>#NAME?</v>
      </c>
      <c r="CS677" t="e">
        <f ca="1">_xll.BDP($H677,CS$1)</f>
        <v>#NAME?</v>
      </c>
      <c r="CT677" s="121" t="e">
        <f ca="1">_xll.BDP($H677,CT$1)</f>
        <v>#NAME?</v>
      </c>
      <c r="CU677" s="122" t="e">
        <f ca="1">_xll.BDP($H677,CU$1)</f>
        <v>#NAME?</v>
      </c>
      <c r="CV677" s="122" t="e">
        <f ca="1">_xll.BDP($H677,CV$1)</f>
        <v>#NAME?</v>
      </c>
      <c r="CW677" s="122" t="e">
        <f ca="1">_xll.BDP($H677,CW$1)</f>
        <v>#NAME?</v>
      </c>
    </row>
    <row r="678" spans="1:101" hidden="1" x14ac:dyDescent="0.3">
      <c r="A678" t="str">
        <f t="shared" si="255"/>
        <v>15B</v>
      </c>
      <c r="B678">
        <v>15</v>
      </c>
      <c r="C678" t="s">
        <v>3296</v>
      </c>
      <c r="D678">
        <v>2</v>
      </c>
      <c r="E678">
        <v>2</v>
      </c>
      <c r="F678" t="s">
        <v>2377</v>
      </c>
      <c r="G678" t="s">
        <v>3211</v>
      </c>
      <c r="H678" s="1" t="s">
        <v>1380</v>
      </c>
      <c r="I678" s="34">
        <v>1638</v>
      </c>
      <c r="J678" s="34" t="str">
        <f t="shared" si="256"/>
        <v>1638DAL IM Equity</v>
      </c>
      <c r="K678" s="6" t="s">
        <v>1381</v>
      </c>
      <c r="L678" s="2">
        <v>0.26634364761328716</v>
      </c>
      <c r="M678" s="2">
        <v>0.15610714273028548</v>
      </c>
      <c r="N678" s="2">
        <v>0.13906636896912522</v>
      </c>
      <c r="O678" s="2">
        <v>8.9042372572299189E-2</v>
      </c>
      <c r="P678" s="3">
        <v>7.4993593339538904</v>
      </c>
      <c r="Q678" s="3">
        <v>7.2305903542093501</v>
      </c>
      <c r="R678" s="3">
        <v>7.2229825924881528</v>
      </c>
      <c r="S678" s="7">
        <v>14.193422239911616</v>
      </c>
      <c r="T678" s="7">
        <v>12.278501509244887</v>
      </c>
      <c r="U678" s="2">
        <v>5.4080219647000771E-2</v>
      </c>
      <c r="V678" s="8">
        <v>0.39802201668844878</v>
      </c>
      <c r="W678" s="2">
        <v>0.56703165834965685</v>
      </c>
      <c r="X678" s="4" t="e">
        <v>#N/A</v>
      </c>
      <c r="Y678" s="8">
        <v>2.6745522782738655</v>
      </c>
      <c r="Z678" s="8">
        <v>-11.591641266527652</v>
      </c>
      <c r="AA678" s="8">
        <v>281531000</v>
      </c>
      <c r="AB678" s="8">
        <v>493574000</v>
      </c>
      <c r="AC678" s="8" t="e">
        <v>#N/A</v>
      </c>
      <c r="AD678" s="5">
        <v>84872000</v>
      </c>
      <c r="AE678" s="36">
        <v>0</v>
      </c>
      <c r="AF678" s="66" t="e">
        <f ca="1">_xll.BDP($H678,AF$1)/1000000</f>
        <v>#NAME?</v>
      </c>
      <c r="AG678" s="66" t="e">
        <f ca="1">_xll.BDP($H678,AG$1)</f>
        <v>#NAME?</v>
      </c>
      <c r="AH678" s="67" t="e">
        <f ca="1">_xll.BDP($H678,AH$1)</f>
        <v>#NAME?</v>
      </c>
      <c r="AI678" s="67" t="e">
        <f ca="1">_xll.BDP($H678,AI$1)</f>
        <v>#NAME?</v>
      </c>
      <c r="AJ678" s="67" t="e">
        <f ca="1">_xll.BDP($H678,AJ$1)</f>
        <v>#NAME?</v>
      </c>
      <c r="AK678" s="67" t="e">
        <f ca="1">_xll.BDP($H678,AK$1)</f>
        <v>#NAME?</v>
      </c>
      <c r="AL678" s="67" t="e">
        <f ca="1">_xll.BDP($H678,AL$1)</f>
        <v>#NAME?</v>
      </c>
      <c r="AM678" s="34" t="e">
        <f ca="1">_xll.BDP($H678,AM$1)</f>
        <v>#NAME?</v>
      </c>
      <c r="AN678" s="34" t="e">
        <f ca="1">_xll.BDP($H678,AN$1)</f>
        <v>#NAME?</v>
      </c>
      <c r="AO678" s="34" t="e">
        <f ca="1">_xll.BDP($H678,AO$1)</f>
        <v>#NAME?</v>
      </c>
      <c r="AP678" s="34" t="e">
        <f ca="1">_xll.BDP($H678,AP$1)</f>
        <v>#NAME?</v>
      </c>
      <c r="AQ678" s="129">
        <v>7.7658480000000002E-2</v>
      </c>
      <c r="AR678" s="129">
        <v>2.7864049999999998E-2</v>
      </c>
      <c r="AS678" s="129">
        <v>-0.21579809999999999</v>
      </c>
      <c r="AT678" s="63" t="s">
        <v>3729</v>
      </c>
      <c r="AU678" s="63" t="s">
        <v>3729</v>
      </c>
      <c r="AV678" t="str">
        <f t="shared" si="243"/>
        <v>28/03/2001</v>
      </c>
      <c r="AW678" s="67">
        <v>4.528302066731003</v>
      </c>
      <c r="AX678" s="60">
        <f t="shared" si="244"/>
        <v>4.528302066731003</v>
      </c>
      <c r="AY678" s="60">
        <f t="shared" si="245"/>
        <v>0</v>
      </c>
      <c r="AZ678" s="60">
        <f t="shared" si="246"/>
        <v>4.528302066731003</v>
      </c>
      <c r="BA678" s="67">
        <v>53.695365905986328</v>
      </c>
      <c r="BB678" s="60">
        <v>0</v>
      </c>
      <c r="BC678" s="67">
        <v>53.695365905986328</v>
      </c>
      <c r="BD678" s="60" t="e">
        <f ca="1">_xll.BDP($H678,BD$1)</f>
        <v>#NAME?</v>
      </c>
      <c r="BE678" s="60" t="e">
        <f t="shared" ca="1" si="247"/>
        <v>#NAME?</v>
      </c>
      <c r="BF678" s="63">
        <v>30.98</v>
      </c>
      <c r="BG678" s="63">
        <v>38.9</v>
      </c>
      <c r="BH678" s="63">
        <v>44.4</v>
      </c>
      <c r="BI678" s="63">
        <v>39.749000000000002</v>
      </c>
      <c r="BJ678" s="63">
        <v>32.064999999999998</v>
      </c>
      <c r="BK678" s="63">
        <v>30.414999999999999</v>
      </c>
      <c r="BL678" s="45">
        <f t="shared" ca="1" si="248"/>
        <v>0</v>
      </c>
      <c r="BM678" s="45">
        <f t="shared" ca="1" si="249"/>
        <v>0</v>
      </c>
      <c r="BN678" s="45">
        <f t="shared" ca="1" si="250"/>
        <v>0</v>
      </c>
      <c r="BO678" s="45">
        <f t="shared" ca="1" si="251"/>
        <v>0</v>
      </c>
      <c r="BP678" s="45">
        <f t="shared" ca="1" si="252"/>
        <v>0</v>
      </c>
      <c r="BQ678" s="45">
        <f t="shared" ca="1" si="253"/>
        <v>0</v>
      </c>
      <c r="BR678" s="29">
        <f t="shared" ca="1" si="254"/>
        <v>0</v>
      </c>
      <c r="CI678" s="125">
        <f t="shared" si="242"/>
        <v>0.26634364761328716</v>
      </c>
      <c r="CJ678">
        <f t="shared" si="257"/>
        <v>0</v>
      </c>
      <c r="CK678">
        <f t="shared" si="258"/>
        <v>0</v>
      </c>
      <c r="CL678">
        <f t="shared" si="259"/>
        <v>0</v>
      </c>
      <c r="CM678">
        <f t="shared" si="260"/>
        <v>1</v>
      </c>
      <c r="CN678">
        <f t="shared" si="261"/>
        <v>0</v>
      </c>
      <c r="CO678">
        <f t="shared" si="262"/>
        <v>0</v>
      </c>
      <c r="CP678">
        <f t="shared" si="263"/>
        <v>0</v>
      </c>
      <c r="CR678" t="e">
        <f ca="1">_xll.BDP($H678,CR$1)</f>
        <v>#NAME?</v>
      </c>
      <c r="CS678" t="e">
        <f ca="1">_xll.BDP($H678,CS$1)</f>
        <v>#NAME?</v>
      </c>
      <c r="CT678" s="121" t="e">
        <f ca="1">_xll.BDP($H678,CT$1)</f>
        <v>#NAME?</v>
      </c>
      <c r="CU678" s="122" t="e">
        <f ca="1">_xll.BDP($H678,CU$1)</f>
        <v>#NAME?</v>
      </c>
      <c r="CV678" s="122" t="e">
        <f ca="1">_xll.BDP($H678,CV$1)</f>
        <v>#NAME?</v>
      </c>
      <c r="CW678" s="122" t="e">
        <f ca="1">_xll.BDP($H678,CW$1)</f>
        <v>#NAME?</v>
      </c>
    </row>
    <row r="679" spans="1:101" hidden="1" x14ac:dyDescent="0.3">
      <c r="A679" t="str">
        <f t="shared" si="255"/>
        <v>15B</v>
      </c>
      <c r="B679">
        <v>15</v>
      </c>
      <c r="C679" t="s">
        <v>3296</v>
      </c>
      <c r="D679">
        <v>2</v>
      </c>
      <c r="E679">
        <v>2</v>
      </c>
      <c r="F679" s="32" t="s">
        <v>2368</v>
      </c>
      <c r="G679" t="s">
        <v>2918</v>
      </c>
      <c r="H679" s="6" t="s">
        <v>11</v>
      </c>
      <c r="I679" s="35">
        <v>1639</v>
      </c>
      <c r="J679" s="34" t="str">
        <f t="shared" si="256"/>
        <v>1639SHLS US Equity</v>
      </c>
      <c r="K679" s="6" t="s">
        <v>596</v>
      </c>
      <c r="L679" s="2" t="e">
        <v>#N/A</v>
      </c>
      <c r="M679" s="2">
        <v>0.14386630395907618</v>
      </c>
      <c r="N679" s="2" t="e">
        <v>#N/A</v>
      </c>
      <c r="O679" s="2">
        <v>0.12492706376603185</v>
      </c>
      <c r="P679" s="3">
        <v>16.041376760117942</v>
      </c>
      <c r="Q679" s="3">
        <v>15.017987715246766</v>
      </c>
      <c r="R679" s="3">
        <v>54.193184360802782</v>
      </c>
      <c r="S679" s="7" t="e">
        <v>#N/A</v>
      </c>
      <c r="T679" s="7">
        <v>23.515323912644522</v>
      </c>
      <c r="U679" s="2">
        <v>0.31052987842850566</v>
      </c>
      <c r="V679" s="8">
        <v>2.4731899293762467</v>
      </c>
      <c r="W679" s="2">
        <v>0.625871103300639</v>
      </c>
      <c r="X679" s="4">
        <v>8.7764378636001283E-2</v>
      </c>
      <c r="Y679" s="8" t="e">
        <v>#N/A</v>
      </c>
      <c r="Z679" s="8" t="e">
        <v>#N/A</v>
      </c>
      <c r="AA679" s="8">
        <v>461345000</v>
      </c>
      <c r="AB679" s="8">
        <v>531286000</v>
      </c>
      <c r="AC679" s="8">
        <v>19798000</v>
      </c>
      <c r="AD679" s="5">
        <v>75227000</v>
      </c>
      <c r="AE679" s="36">
        <v>0.26317678493094232</v>
      </c>
      <c r="AF679" s="66" t="e">
        <f ca="1">_xll.BDP($H679,AF$1)/1000000</f>
        <v>#NAME?</v>
      </c>
      <c r="AG679" s="66" t="e">
        <f ca="1">_xll.BDP($H679,AG$1)</f>
        <v>#NAME?</v>
      </c>
      <c r="AH679" s="67" t="e">
        <f ca="1">_xll.BDP($H679,AH$1)</f>
        <v>#NAME?</v>
      </c>
      <c r="AI679" s="67" t="e">
        <f ca="1">_xll.BDP($H679,AI$1)</f>
        <v>#NAME?</v>
      </c>
      <c r="AJ679" s="67" t="e">
        <f ca="1">_xll.BDP($H679,AJ$1)</f>
        <v>#NAME?</v>
      </c>
      <c r="AK679" s="67" t="e">
        <f ca="1">_xll.BDP($H679,AK$1)</f>
        <v>#NAME?</v>
      </c>
      <c r="AL679" s="67" t="e">
        <f ca="1">_xll.BDP($H679,AL$1)</f>
        <v>#NAME?</v>
      </c>
      <c r="AM679" s="34" t="e">
        <f ca="1">_xll.BDP($H679,AM$1)</f>
        <v>#NAME?</v>
      </c>
      <c r="AN679" s="34" t="e">
        <f ca="1">_xll.BDP($H679,AN$1)</f>
        <v>#NAME?</v>
      </c>
      <c r="AO679" s="34" t="e">
        <f ca="1">_xll.BDP($H679,AO$1)</f>
        <v>#NAME?</v>
      </c>
      <c r="AP679" s="34" t="e">
        <f ca="1">_xll.BDP($H679,AP$1)</f>
        <v>#NAME?</v>
      </c>
      <c r="AQ679" s="129" t="e">
        <v>#VALUE!</v>
      </c>
      <c r="AR679" s="129" t="e">
        <v>#VALUE!</v>
      </c>
      <c r="AS679" s="129" t="e">
        <v>#VALUE!</v>
      </c>
      <c r="AT679" s="63" t="s">
        <v>3730</v>
      </c>
      <c r="AU679" s="63" t="s">
        <v>3730</v>
      </c>
      <c r="AV679" t="str">
        <f t="shared" si="243"/>
        <v>27/01/2021</v>
      </c>
      <c r="AW679" s="67" t="s">
        <v>3317</v>
      </c>
      <c r="AX679" s="60">
        <f t="shared" si="244"/>
        <v>0</v>
      </c>
      <c r="AY679" s="60">
        <f t="shared" ca="1" si="245"/>
        <v>0</v>
      </c>
      <c r="AZ679" s="60">
        <f t="shared" ca="1" si="246"/>
        <v>0</v>
      </c>
      <c r="BA679" s="67">
        <v>0</v>
      </c>
      <c r="BB679" s="60">
        <v>-107.2149193867224</v>
      </c>
      <c r="BC679" s="67">
        <v>-107.2149193867224</v>
      </c>
      <c r="BD679" s="60" t="e">
        <f ca="1">_xll.BDP($H679,BD$1)</f>
        <v>#NAME?</v>
      </c>
      <c r="BE679" s="60" t="e">
        <f t="shared" ca="1" si="247"/>
        <v>#NAME?</v>
      </c>
      <c r="BF679" s="63">
        <v>100.25</v>
      </c>
      <c r="BG679" s="63">
        <v>153.714</v>
      </c>
      <c r="BH679" s="63">
        <v>192.20000000000002</v>
      </c>
      <c r="BI679" s="63">
        <v>91.405000000000001</v>
      </c>
      <c r="BJ679" s="63">
        <v>84.356999999999999</v>
      </c>
      <c r="BK679" s="63">
        <v>204.60400000000001</v>
      </c>
      <c r="BL679" s="45">
        <f t="shared" ca="1" si="248"/>
        <v>0</v>
      </c>
      <c r="BM679" s="45">
        <f t="shared" ca="1" si="249"/>
        <v>0</v>
      </c>
      <c r="BN679" s="45">
        <f t="shared" ca="1" si="250"/>
        <v>0</v>
      </c>
      <c r="BO679" s="45">
        <f t="shared" ca="1" si="251"/>
        <v>0</v>
      </c>
      <c r="BP679" s="45">
        <f t="shared" ca="1" si="252"/>
        <v>0</v>
      </c>
      <c r="BQ679" s="45">
        <f t="shared" ca="1" si="253"/>
        <v>0</v>
      </c>
      <c r="BR679" s="29">
        <f t="shared" ca="1" si="254"/>
        <v>0</v>
      </c>
      <c r="CI679" s="125">
        <f t="shared" si="242"/>
        <v>0.14386630395907618</v>
      </c>
      <c r="CJ679">
        <f t="shared" si="257"/>
        <v>0</v>
      </c>
      <c r="CK679">
        <f t="shared" si="258"/>
        <v>0</v>
      </c>
      <c r="CL679">
        <f t="shared" si="259"/>
        <v>1</v>
      </c>
      <c r="CM679">
        <f t="shared" si="260"/>
        <v>0</v>
      </c>
      <c r="CN679">
        <f t="shared" si="261"/>
        <v>0</v>
      </c>
      <c r="CO679">
        <f t="shared" si="262"/>
        <v>0</v>
      </c>
      <c r="CP679">
        <f t="shared" si="263"/>
        <v>0</v>
      </c>
      <c r="CR679" t="e">
        <f ca="1">_xll.BDP($H679,CR$1)</f>
        <v>#NAME?</v>
      </c>
      <c r="CS679" t="e">
        <f ca="1">_xll.BDP($H679,CS$1)</f>
        <v>#NAME?</v>
      </c>
      <c r="CT679" s="121" t="e">
        <f ca="1">_xll.BDP($H679,CT$1)</f>
        <v>#NAME?</v>
      </c>
      <c r="CU679" s="122" t="e">
        <f ca="1">_xll.BDP($H679,CU$1)</f>
        <v>#NAME?</v>
      </c>
      <c r="CV679" s="122" t="e">
        <f ca="1">_xll.BDP($H679,CV$1)</f>
        <v>#NAME?</v>
      </c>
      <c r="CW679" s="122" t="e">
        <f ca="1">_xll.BDP($H679,CW$1)</f>
        <v>#NAME?</v>
      </c>
    </row>
    <row r="680" spans="1:101" hidden="1" x14ac:dyDescent="0.3">
      <c r="A680" t="str">
        <f t="shared" si="255"/>
        <v>15B</v>
      </c>
      <c r="B680">
        <v>15</v>
      </c>
      <c r="C680" t="s">
        <v>3296</v>
      </c>
      <c r="D680">
        <v>2</v>
      </c>
      <c r="E680">
        <v>2</v>
      </c>
      <c r="F680" s="32">
        <v>0.12</v>
      </c>
      <c r="G680" t="s">
        <v>2971</v>
      </c>
      <c r="H680" s="1" t="s">
        <v>487</v>
      </c>
      <c r="I680" s="34">
        <v>1640</v>
      </c>
      <c r="J680" s="34" t="str">
        <f t="shared" si="256"/>
        <v>1640BN CN Equity</v>
      </c>
      <c r="K680" s="6" t="s">
        <v>564</v>
      </c>
      <c r="L680" s="2">
        <v>4.0175160338722551E-2</v>
      </c>
      <c r="M680" s="2">
        <v>4.3700725734871819E-2</v>
      </c>
      <c r="N680" s="2">
        <v>3.7770172388398936E-2</v>
      </c>
      <c r="O680" s="2">
        <v>4.0165075099572914E-2</v>
      </c>
      <c r="P680" s="3">
        <v>3.4867596066925506</v>
      </c>
      <c r="Q680" s="3">
        <v>2.5098250661059809</v>
      </c>
      <c r="R680" s="3">
        <v>1.5859115392459124</v>
      </c>
      <c r="S680" s="7">
        <v>22.709920724853511</v>
      </c>
      <c r="T680" s="7">
        <v>23.619959253629982</v>
      </c>
      <c r="U680" s="2">
        <v>0.50310388061527167</v>
      </c>
      <c r="V680" s="8">
        <v>9.5034881137524998</v>
      </c>
      <c r="W680" s="2">
        <v>0.32165642747984641</v>
      </c>
      <c r="X680" s="4">
        <v>4.3919223541886827E-2</v>
      </c>
      <c r="Y680" s="8">
        <v>15.589403420098602</v>
      </c>
      <c r="Z680" s="8">
        <v>-23.124010504706259</v>
      </c>
      <c r="AA680" s="8">
        <v>325601000000</v>
      </c>
      <c r="AB680" s="8">
        <v>354263000000</v>
      </c>
      <c r="AC680" s="8">
        <v>233000000</v>
      </c>
      <c r="AD680" s="5">
        <v>9399000000</v>
      </c>
      <c r="AE680" s="36">
        <v>2.4789871262900307E-2</v>
      </c>
      <c r="AF680" s="66" t="e">
        <f ca="1">_xll.BDP($H680,AF$1)/1000000</f>
        <v>#NAME?</v>
      </c>
      <c r="AG680" s="66" t="e">
        <f ca="1">_xll.BDP($H680,AG$1)</f>
        <v>#NAME?</v>
      </c>
      <c r="AH680" s="67" t="e">
        <f ca="1">_xll.BDP($H680,AH$1)</f>
        <v>#NAME?</v>
      </c>
      <c r="AI680" s="67" t="e">
        <f ca="1">_xll.BDP($H680,AI$1)</f>
        <v>#NAME?</v>
      </c>
      <c r="AJ680" s="67" t="e">
        <f ca="1">_xll.BDP($H680,AJ$1)</f>
        <v>#NAME?</v>
      </c>
      <c r="AK680" s="67" t="e">
        <f ca="1">_xll.BDP($H680,AK$1)</f>
        <v>#NAME?</v>
      </c>
      <c r="AL680" s="67" t="e">
        <f ca="1">_xll.BDP($H680,AL$1)</f>
        <v>#NAME?</v>
      </c>
      <c r="AM680" s="34" t="e">
        <f ca="1">_xll.BDP($H680,AM$1)</f>
        <v>#NAME?</v>
      </c>
      <c r="AN680" s="34" t="e">
        <f ca="1">_xll.BDP($H680,AN$1)</f>
        <v>#NAME?</v>
      </c>
      <c r="AO680" s="34" t="e">
        <f ca="1">_xll.BDP($H680,AO$1)</f>
        <v>#NAME?</v>
      </c>
      <c r="AP680" s="34" t="e">
        <f ca="1">_xll.BDP($H680,AP$1)</f>
        <v>#NAME?</v>
      </c>
      <c r="AQ680" s="129">
        <v>0.15757650000000001</v>
      </c>
      <c r="AR680" s="129">
        <v>0.1450689</v>
      </c>
      <c r="AS680" s="129">
        <v>9.2148330000000001E-2</v>
      </c>
      <c r="AT680" s="63" t="s">
        <v>4131</v>
      </c>
      <c r="AU680" s="63" t="s">
        <v>3317</v>
      </c>
      <c r="AV680" t="str">
        <f t="shared" si="243"/>
        <v>11/08/1997</v>
      </c>
      <c r="AW680" s="67">
        <v>0.81430038275451389</v>
      </c>
      <c r="AX680" s="60">
        <f t="shared" si="244"/>
        <v>0.81430038275451389</v>
      </c>
      <c r="AY680" s="60">
        <f t="shared" si="245"/>
        <v>-1.2987246933883805E-2</v>
      </c>
      <c r="AZ680" s="60">
        <f t="shared" si="246"/>
        <v>0.80131313582063013</v>
      </c>
      <c r="BA680" s="67">
        <v>46.98489503602282</v>
      </c>
      <c r="BB680" s="60">
        <v>-0.74936036740068346</v>
      </c>
      <c r="BC680" s="67">
        <v>46.235534668622137</v>
      </c>
      <c r="BD680" s="60" t="e">
        <f ca="1">_xll.BDP($H680,BD$1)</f>
        <v>#NAME?</v>
      </c>
      <c r="BE680" s="60" t="e">
        <f t="shared" ca="1" si="247"/>
        <v>#NAME?</v>
      </c>
      <c r="BF680" s="63">
        <v>3597.6669999999999</v>
      </c>
      <c r="BG680" s="63">
        <v>4674.1670000000004</v>
      </c>
      <c r="BH680" s="63">
        <v>6260.5</v>
      </c>
      <c r="BI680" s="63">
        <v>-8133.02</v>
      </c>
      <c r="BJ680" s="63">
        <v>-3530.4900000000002</v>
      </c>
      <c r="BK680" s="63">
        <v>-1849.51</v>
      </c>
      <c r="BL680" s="45">
        <f t="shared" ca="1" si="248"/>
        <v>0</v>
      </c>
      <c r="BM680" s="45">
        <f t="shared" ca="1" si="249"/>
        <v>0</v>
      </c>
      <c r="BN680" s="45">
        <f t="shared" ca="1" si="250"/>
        <v>0</v>
      </c>
      <c r="BO680" s="45">
        <f t="shared" ca="1" si="251"/>
        <v>0</v>
      </c>
      <c r="BP680" s="45">
        <f t="shared" ca="1" si="252"/>
        <v>0</v>
      </c>
      <c r="BQ680" s="45">
        <f t="shared" ca="1" si="253"/>
        <v>0</v>
      </c>
      <c r="BR680" s="29">
        <f t="shared" ca="1" si="254"/>
        <v>0</v>
      </c>
      <c r="CI680" s="125">
        <f t="shared" si="242"/>
        <v>4.0175160338722551E-2</v>
      </c>
      <c r="CJ680">
        <f t="shared" si="257"/>
        <v>0</v>
      </c>
      <c r="CK680">
        <f t="shared" si="258"/>
        <v>1</v>
      </c>
      <c r="CL680">
        <f t="shared" si="259"/>
        <v>0</v>
      </c>
      <c r="CM680">
        <f t="shared" si="260"/>
        <v>0</v>
      </c>
      <c r="CN680">
        <f t="shared" si="261"/>
        <v>0</v>
      </c>
      <c r="CO680">
        <f t="shared" si="262"/>
        <v>0</v>
      </c>
      <c r="CP680">
        <f t="shared" si="263"/>
        <v>0</v>
      </c>
      <c r="CR680" t="e">
        <f ca="1">_xll.BDP($H680,CR$1)</f>
        <v>#NAME?</v>
      </c>
      <c r="CS680" t="e">
        <f ca="1">_xll.BDP($H680,CS$1)</f>
        <v>#NAME?</v>
      </c>
      <c r="CT680" s="121" t="e">
        <f ca="1">_xll.BDP($H680,CT$1)</f>
        <v>#NAME?</v>
      </c>
      <c r="CU680" s="122" t="e">
        <f ca="1">_xll.BDP($H680,CU$1)</f>
        <v>#NAME?</v>
      </c>
      <c r="CV680" s="122" t="e">
        <f ca="1">_xll.BDP($H680,CV$1)</f>
        <v>#NAME?</v>
      </c>
      <c r="CW680" s="122" t="e">
        <f ca="1">_xll.BDP($H680,CW$1)</f>
        <v>#NAME?</v>
      </c>
    </row>
    <row r="681" spans="1:101" hidden="1" x14ac:dyDescent="0.3">
      <c r="A681" t="str">
        <f t="shared" si="255"/>
        <v>15B</v>
      </c>
      <c r="B681">
        <v>15</v>
      </c>
      <c r="C681" t="s">
        <v>3296</v>
      </c>
      <c r="D681">
        <v>2</v>
      </c>
      <c r="E681">
        <v>2</v>
      </c>
      <c r="F681" s="32">
        <v>0.15</v>
      </c>
      <c r="G681" t="s">
        <v>2967</v>
      </c>
      <c r="H681" s="6" t="s">
        <v>488</v>
      </c>
      <c r="I681" s="35">
        <v>1641</v>
      </c>
      <c r="J681" s="34" t="str">
        <f t="shared" si="256"/>
        <v>1641PVF-U CN Equity</v>
      </c>
      <c r="K681" s="6" t="s">
        <v>566</v>
      </c>
      <c r="L681" s="2" t="e">
        <v>#N/A</v>
      </c>
      <c r="M681" s="2">
        <v>-4.1973410337110996E-4</v>
      </c>
      <c r="N681" s="2">
        <v>-4.7166104060775333E-4</v>
      </c>
      <c r="O681" s="2">
        <v>-4.1973410337110996E-4</v>
      </c>
      <c r="P681" s="3">
        <v>-3.0533350053438154E-2</v>
      </c>
      <c r="Q681" s="3">
        <v>4.5458998341587611</v>
      </c>
      <c r="R681" s="3">
        <v>20.821527342039154</v>
      </c>
      <c r="S681" s="7" t="e">
        <v>#N/A</v>
      </c>
      <c r="T681" s="7" t="e">
        <v>#N/A</v>
      </c>
      <c r="U681" s="2">
        <v>0.17021887529261703</v>
      </c>
      <c r="V681" s="8" t="e">
        <v>#N/A</v>
      </c>
      <c r="W681" s="2">
        <v>0.79913300888333416</v>
      </c>
      <c r="X681" s="4">
        <v>2.9797376800760451E-3</v>
      </c>
      <c r="Y681" s="8" t="e">
        <v>#N/A</v>
      </c>
      <c r="Z681" s="8">
        <v>61.119030331844826</v>
      </c>
      <c r="AA681" s="8">
        <v>7316549097</v>
      </c>
      <c r="AB681" s="8">
        <v>7316549097</v>
      </c>
      <c r="AC681" s="8" t="e">
        <v>#N/A</v>
      </c>
      <c r="AD681" s="5">
        <v>-9411970.1178321708</v>
      </c>
      <c r="AE681" s="36">
        <v>0</v>
      </c>
      <c r="AF681" s="66" t="e">
        <f ca="1">_xll.BDP($H681,AF$1)/1000000</f>
        <v>#NAME?</v>
      </c>
      <c r="AG681" s="66" t="e">
        <f ca="1">_xll.BDP($H681,AG$1)</f>
        <v>#NAME?</v>
      </c>
      <c r="AH681" s="67" t="e">
        <f ca="1">_xll.BDP($H681,AH$1)</f>
        <v>#NAME?</v>
      </c>
      <c r="AI681" s="67" t="e">
        <f ca="1">_xll.BDP($H681,AI$1)</f>
        <v>#NAME?</v>
      </c>
      <c r="AJ681" s="67" t="e">
        <f ca="1">_xll.BDP($H681,AJ$1)</f>
        <v>#NAME?</v>
      </c>
      <c r="AK681" s="67" t="e">
        <f ca="1">_xll.BDP($H681,AK$1)</f>
        <v>#NAME?</v>
      </c>
      <c r="AL681" s="67" t="e">
        <f ca="1">_xll.BDP($H681,AL$1)</f>
        <v>#NAME?</v>
      </c>
      <c r="AM681" s="34" t="e">
        <f ca="1">_xll.BDP($H681,AM$1)</f>
        <v>#NAME?</v>
      </c>
      <c r="AN681" s="34" t="e">
        <f ca="1">_xll.BDP($H681,AN$1)</f>
        <v>#NAME?</v>
      </c>
      <c r="AO681" s="34" t="e">
        <f ca="1">_xll.BDP($H681,AO$1)</f>
        <v>#NAME?</v>
      </c>
      <c r="AP681" s="34" t="e">
        <f ca="1">_xll.BDP($H681,AP$1)</f>
        <v>#NAME?</v>
      </c>
      <c r="AQ681" s="129" t="e">
        <v>#VALUE!</v>
      </c>
      <c r="AR681" s="129" t="e">
        <v>#VALUE!</v>
      </c>
      <c r="AS681" s="129">
        <v>8.9693960000000003E-2</v>
      </c>
      <c r="AT681" s="63" t="s">
        <v>4132</v>
      </c>
      <c r="AU681" s="63" t="s">
        <v>3317</v>
      </c>
      <c r="AV681" t="str">
        <f t="shared" si="243"/>
        <v>30/06/2016</v>
      </c>
      <c r="AW681" s="67" t="s">
        <v>3317</v>
      </c>
      <c r="AX681" s="60">
        <f t="shared" si="244"/>
        <v>0</v>
      </c>
      <c r="AY681" s="60">
        <f t="shared" ca="1" si="245"/>
        <v>0</v>
      </c>
      <c r="AZ681" s="60">
        <f t="shared" ca="1" si="246"/>
        <v>0</v>
      </c>
      <c r="BA681" s="67">
        <v>0</v>
      </c>
      <c r="BB681" s="60">
        <v>0</v>
      </c>
      <c r="BC681" s="67">
        <v>0</v>
      </c>
      <c r="BD681" s="60" t="e">
        <f ca="1">_xll.BDP($H681,BD$1)</f>
        <v>#NAME?</v>
      </c>
      <c r="BE681" s="60" t="e">
        <f t="shared" ca="1" si="247"/>
        <v>#NAME?</v>
      </c>
      <c r="BF681" s="63" t="s">
        <v>3317</v>
      </c>
      <c r="BG681" s="63" t="s">
        <v>3317</v>
      </c>
      <c r="BH681" s="63" t="s">
        <v>3317</v>
      </c>
      <c r="BI681" s="63" t="s">
        <v>3317</v>
      </c>
      <c r="BJ681" s="63" t="s">
        <v>3317</v>
      </c>
      <c r="BK681" s="63" t="s">
        <v>3317</v>
      </c>
      <c r="BL681" s="45">
        <f t="shared" ca="1" si="248"/>
        <v>0</v>
      </c>
      <c r="BM681" s="45">
        <f t="shared" ca="1" si="249"/>
        <v>0</v>
      </c>
      <c r="BN681" s="45">
        <f t="shared" ca="1" si="250"/>
        <v>0</v>
      </c>
      <c r="BO681" s="45">
        <f t="shared" ca="1" si="251"/>
        <v>0</v>
      </c>
      <c r="BP681" s="45">
        <f t="shared" ca="1" si="252"/>
        <v>0</v>
      </c>
      <c r="BQ681" s="45">
        <f t="shared" ca="1" si="253"/>
        <v>0</v>
      </c>
      <c r="BR681" s="29">
        <f t="shared" ca="1" si="254"/>
        <v>0</v>
      </c>
      <c r="CI681" s="125">
        <f t="shared" si="242"/>
        <v>-4.1973410337110996E-4</v>
      </c>
      <c r="CJ681">
        <f t="shared" si="257"/>
        <v>1</v>
      </c>
      <c r="CK681">
        <f t="shared" si="258"/>
        <v>0</v>
      </c>
      <c r="CL681">
        <f t="shared" si="259"/>
        <v>0</v>
      </c>
      <c r="CM681">
        <f t="shared" si="260"/>
        <v>0</v>
      </c>
      <c r="CN681">
        <f t="shared" si="261"/>
        <v>0</v>
      </c>
      <c r="CO681">
        <f t="shared" si="262"/>
        <v>0</v>
      </c>
      <c r="CP681">
        <f t="shared" si="263"/>
        <v>0</v>
      </c>
      <c r="CR681" t="e">
        <f ca="1">_xll.BDP($H681,CR$1)</f>
        <v>#NAME?</v>
      </c>
      <c r="CS681" t="e">
        <f ca="1">_xll.BDP($H681,CS$1)</f>
        <v>#NAME?</v>
      </c>
      <c r="CT681" s="121" t="e">
        <f ca="1">_xll.BDP($H681,CT$1)</f>
        <v>#NAME?</v>
      </c>
      <c r="CU681" s="122" t="e">
        <f ca="1">_xll.BDP($H681,CU$1)</f>
        <v>#NAME?</v>
      </c>
      <c r="CV681" s="122" t="e">
        <f ca="1">_xll.BDP($H681,CV$1)</f>
        <v>#NAME?</v>
      </c>
      <c r="CW681" s="122" t="e">
        <f ca="1">_xll.BDP($H681,CW$1)</f>
        <v>#NAME?</v>
      </c>
    </row>
    <row r="682" spans="1:101" hidden="1" x14ac:dyDescent="0.3">
      <c r="A682" t="str">
        <f t="shared" si="255"/>
        <v>15B</v>
      </c>
      <c r="B682">
        <v>15</v>
      </c>
      <c r="C682" t="s">
        <v>3296</v>
      </c>
      <c r="D682">
        <v>3</v>
      </c>
      <c r="E682">
        <v>3</v>
      </c>
      <c r="F682" t="s">
        <v>3087</v>
      </c>
      <c r="G682" t="s">
        <v>3086</v>
      </c>
      <c r="H682" s="6" t="s">
        <v>65</v>
      </c>
      <c r="I682" s="34">
        <v>1642</v>
      </c>
      <c r="J682" s="34" t="str">
        <f t="shared" si="256"/>
        <v>1642SOM LN Equity</v>
      </c>
      <c r="K682" s="6" t="s">
        <v>678</v>
      </c>
      <c r="L682" s="2">
        <v>1.0667648731655095</v>
      </c>
      <c r="M682" s="2">
        <v>1.0345226336457154</v>
      </c>
      <c r="N682" s="2">
        <v>0.96563663647214182</v>
      </c>
      <c r="O682" s="2">
        <v>0.9584626029506953</v>
      </c>
      <c r="P682" s="3">
        <v>55.700946657620108</v>
      </c>
      <c r="Q682" s="3">
        <v>42.483217544630776</v>
      </c>
      <c r="R682" s="3">
        <v>40.73407465099384</v>
      </c>
      <c r="S682" s="7">
        <v>31.962380749491196</v>
      </c>
      <c r="T682" s="7">
        <v>33.478553783965872</v>
      </c>
      <c r="U682" s="2">
        <v>-0.33776398424193027</v>
      </c>
      <c r="V682" s="8">
        <v>-0.72017735395035865</v>
      </c>
      <c r="W682" s="2">
        <v>0.7791213342627108</v>
      </c>
      <c r="X682" s="4">
        <v>1.308139534883721E-2</v>
      </c>
      <c r="Y682" s="8">
        <v>10.936709157792318</v>
      </c>
      <c r="Z682" s="8">
        <v>10.756634324829006</v>
      </c>
      <c r="AA682" s="8">
        <v>41509000</v>
      </c>
      <c r="AB682" s="8">
        <v>44803000</v>
      </c>
      <c r="AC682" s="8">
        <v>1165000</v>
      </c>
      <c r="AD682" s="5">
        <v>27802000</v>
      </c>
      <c r="AE682" s="36">
        <v>4.1903460182720668E-2</v>
      </c>
      <c r="AF682" s="66" t="e">
        <f ca="1">_xll.BDP($H682,AF$1)/1000000</f>
        <v>#NAME?</v>
      </c>
      <c r="AG682" s="66" t="e">
        <f ca="1">_xll.BDP($H682,AG$1)</f>
        <v>#NAME?</v>
      </c>
      <c r="AH682" s="67" t="e">
        <f ca="1">_xll.BDP($H682,AH$1)</f>
        <v>#NAME?</v>
      </c>
      <c r="AI682" s="67" t="e">
        <f ca="1">_xll.BDP($H682,AI$1)</f>
        <v>#NAME?</v>
      </c>
      <c r="AJ682" s="67" t="e">
        <f ca="1">_xll.BDP($H682,AJ$1)</f>
        <v>#NAME?</v>
      </c>
      <c r="AK682" s="67" t="e">
        <f ca="1">_xll.BDP($H682,AK$1)</f>
        <v>#NAME?</v>
      </c>
      <c r="AL682" s="67" t="e">
        <f ca="1">_xll.BDP($H682,AL$1)</f>
        <v>#NAME?</v>
      </c>
      <c r="AM682" s="34" t="e">
        <f ca="1">_xll.BDP($H682,AM$1)</f>
        <v>#NAME?</v>
      </c>
      <c r="AN682" s="34" t="e">
        <f ca="1">_xll.BDP($H682,AN$1)</f>
        <v>#NAME?</v>
      </c>
      <c r="AO682" s="34" t="e">
        <f ca="1">_xll.BDP($H682,AO$1)</f>
        <v>#NAME?</v>
      </c>
      <c r="AP682" s="34" t="e">
        <f ca="1">_xll.BDP($H682,AP$1)</f>
        <v>#NAME?</v>
      </c>
      <c r="AQ682" s="129" t="e">
        <v>#VALUE!</v>
      </c>
      <c r="AR682" s="129">
        <v>0.2960564</v>
      </c>
      <c r="AS682" s="129">
        <v>6.2076820000000005E-2</v>
      </c>
      <c r="AT682" s="63" t="s">
        <v>3731</v>
      </c>
      <c r="AU682" s="63" t="s">
        <v>3731</v>
      </c>
      <c r="AV682" t="str">
        <f t="shared" si="243"/>
        <v>01/11/2006</v>
      </c>
      <c r="AW682" s="67">
        <v>6.9098047327112262</v>
      </c>
      <c r="AX682" s="60">
        <f t="shared" si="244"/>
        <v>6.9098047327112262</v>
      </c>
      <c r="AY682" s="60">
        <f t="shared" si="245"/>
        <v>0</v>
      </c>
      <c r="AZ682" s="60">
        <f t="shared" si="246"/>
        <v>6.9098047327112262</v>
      </c>
      <c r="BA682" s="67">
        <v>64.286875629553677</v>
      </c>
      <c r="BB682" s="60">
        <v>0</v>
      </c>
      <c r="BC682" s="67">
        <v>64.286875629553677</v>
      </c>
      <c r="BD682" s="60" t="e">
        <f ca="1">_xll.BDP($H682,BD$1)</f>
        <v>#NAME?</v>
      </c>
      <c r="BE682" s="60" t="e">
        <f t="shared" ca="1" si="247"/>
        <v>#NAME?</v>
      </c>
      <c r="BF682" s="63">
        <v>24.7</v>
      </c>
      <c r="BG682" s="63" t="s">
        <v>3317</v>
      </c>
      <c r="BH682" s="63" t="s">
        <v>3317</v>
      </c>
      <c r="BI682" s="63">
        <v>20.100000000000001</v>
      </c>
      <c r="BJ682" s="63" t="s">
        <v>3317</v>
      </c>
      <c r="BK682" s="63" t="s">
        <v>3317</v>
      </c>
      <c r="BL682" s="45">
        <f t="shared" ca="1" si="248"/>
        <v>0</v>
      </c>
      <c r="BM682" s="45">
        <f t="shared" ca="1" si="249"/>
        <v>0</v>
      </c>
      <c r="BN682" s="45">
        <f t="shared" ca="1" si="250"/>
        <v>0</v>
      </c>
      <c r="BO682" s="45">
        <f t="shared" ca="1" si="251"/>
        <v>0</v>
      </c>
      <c r="BP682" s="45">
        <f t="shared" ca="1" si="252"/>
        <v>0</v>
      </c>
      <c r="BQ682" s="45">
        <f t="shared" ca="1" si="253"/>
        <v>0</v>
      </c>
      <c r="BR682" s="29">
        <f t="shared" ca="1" si="254"/>
        <v>0</v>
      </c>
      <c r="CI682" s="125">
        <f t="shared" si="242"/>
        <v>1.0667648731655095</v>
      </c>
      <c r="CJ682">
        <f t="shared" si="257"/>
        <v>0</v>
      </c>
      <c r="CK682">
        <f t="shared" si="258"/>
        <v>0</v>
      </c>
      <c r="CL682">
        <f t="shared" si="259"/>
        <v>0</v>
      </c>
      <c r="CM682">
        <f t="shared" si="260"/>
        <v>0</v>
      </c>
      <c r="CN682">
        <f t="shared" si="261"/>
        <v>0</v>
      </c>
      <c r="CO682">
        <f t="shared" si="262"/>
        <v>0</v>
      </c>
      <c r="CP682">
        <f t="shared" si="263"/>
        <v>1</v>
      </c>
      <c r="CR682" t="e">
        <f ca="1">_xll.BDP($H682,CR$1)</f>
        <v>#NAME?</v>
      </c>
      <c r="CS682" t="e">
        <f ca="1">_xll.BDP($H682,CS$1)</f>
        <v>#NAME?</v>
      </c>
      <c r="CT682" s="121" t="e">
        <f ca="1">_xll.BDP($H682,CT$1)</f>
        <v>#NAME?</v>
      </c>
      <c r="CU682" s="122" t="e">
        <f ca="1">_xll.BDP($H682,CU$1)</f>
        <v>#NAME?</v>
      </c>
      <c r="CV682" s="122" t="e">
        <f ca="1">_xll.BDP($H682,CV$1)</f>
        <v>#NAME?</v>
      </c>
      <c r="CW682" s="122" t="e">
        <f ca="1">_xll.BDP($H682,CW$1)</f>
        <v>#NAME?</v>
      </c>
    </row>
    <row r="683" spans="1:101" hidden="1" x14ac:dyDescent="0.3">
      <c r="A683" t="str">
        <f t="shared" si="255"/>
        <v>15B</v>
      </c>
      <c r="B683">
        <v>15</v>
      </c>
      <c r="C683" t="s">
        <v>3296</v>
      </c>
      <c r="D683">
        <v>3</v>
      </c>
      <c r="E683">
        <v>1</v>
      </c>
      <c r="F683" s="32">
        <v>0.2</v>
      </c>
      <c r="G683" t="s">
        <v>3122</v>
      </c>
      <c r="H683" s="6" t="s">
        <v>392</v>
      </c>
      <c r="I683" s="35">
        <v>1643</v>
      </c>
      <c r="J683" s="34" t="str">
        <f t="shared" si="256"/>
        <v>1643WMS US Equity</v>
      </c>
      <c r="K683" s="6" t="s">
        <v>1083</v>
      </c>
      <c r="L683" s="2">
        <v>0.24530263951406547</v>
      </c>
      <c r="M683" s="2">
        <v>0.47860739266861424</v>
      </c>
      <c r="N683" s="2">
        <v>0.17744443130565496</v>
      </c>
      <c r="O683" s="2">
        <v>0.34080788685944335</v>
      </c>
      <c r="P683" s="3">
        <v>29.803715862209557</v>
      </c>
      <c r="Q683" s="3">
        <v>23.174157368712915</v>
      </c>
      <c r="R683" s="3">
        <v>59.060113464703299</v>
      </c>
      <c r="S683" s="7">
        <v>19.149421162046853</v>
      </c>
      <c r="T683" s="7">
        <v>29.167069613994368</v>
      </c>
      <c r="U683" s="2">
        <v>0.50821506296548968</v>
      </c>
      <c r="V683" s="8">
        <v>1.3158657076953817</v>
      </c>
      <c r="W683" s="2">
        <v>0.34292214227239431</v>
      </c>
      <c r="X683" s="4">
        <v>5.0992057149001839E-2</v>
      </c>
      <c r="Y683" s="8">
        <v>18.797831670331799</v>
      </c>
      <c r="Z683" s="8">
        <v>43.765168247518261</v>
      </c>
      <c r="AA683" s="8">
        <v>1533871000</v>
      </c>
      <c r="AB683" s="8">
        <v>2154064000</v>
      </c>
      <c r="AC683" s="8">
        <v>21659000</v>
      </c>
      <c r="AD683" s="5">
        <v>707810000</v>
      </c>
      <c r="AE683" s="36">
        <v>3.060001977931931E-2</v>
      </c>
      <c r="AF683" s="66" t="e">
        <f ca="1">_xll.BDP($H683,AF$1)/1000000</f>
        <v>#NAME?</v>
      </c>
      <c r="AG683" s="66" t="e">
        <f ca="1">_xll.BDP($H683,AG$1)</f>
        <v>#NAME?</v>
      </c>
      <c r="AH683" s="67" t="e">
        <f ca="1">_xll.BDP($H683,AH$1)</f>
        <v>#NAME?</v>
      </c>
      <c r="AI683" s="67" t="e">
        <f ca="1">_xll.BDP($H683,AI$1)</f>
        <v>#NAME?</v>
      </c>
      <c r="AJ683" s="67" t="e">
        <f ca="1">_xll.BDP($H683,AJ$1)</f>
        <v>#NAME?</v>
      </c>
      <c r="AK683" s="67" t="e">
        <f ca="1">_xll.BDP($H683,AK$1)</f>
        <v>#NAME?</v>
      </c>
      <c r="AL683" s="67" t="e">
        <f ca="1">_xll.BDP($H683,AL$1)</f>
        <v>#NAME?</v>
      </c>
      <c r="AM683" s="34" t="e">
        <f ca="1">_xll.BDP($H683,AM$1)</f>
        <v>#NAME?</v>
      </c>
      <c r="AN683" s="34" t="e">
        <f ca="1">_xll.BDP($H683,AN$1)</f>
        <v>#NAME?</v>
      </c>
      <c r="AO683" s="34" t="e">
        <f ca="1">_xll.BDP($H683,AO$1)</f>
        <v>#NAME?</v>
      </c>
      <c r="AP683" s="34" t="e">
        <f ca="1">_xll.BDP($H683,AP$1)</f>
        <v>#NAME?</v>
      </c>
      <c r="AQ683" s="129" t="e">
        <v>#VALUE!</v>
      </c>
      <c r="AR683" s="129" t="e">
        <v>#VALUE!</v>
      </c>
      <c r="AS683" s="129">
        <v>0.34689219999999998</v>
      </c>
      <c r="AT683" s="63" t="s">
        <v>3732</v>
      </c>
      <c r="AU683" s="63" t="s">
        <v>3732</v>
      </c>
      <c r="AV683" t="str">
        <f t="shared" si="243"/>
        <v>25/07/2014</v>
      </c>
      <c r="AW683" s="67">
        <v>0.45882835099072988</v>
      </c>
      <c r="AX683" s="60">
        <f t="shared" si="244"/>
        <v>0.45882835099072988</v>
      </c>
      <c r="AY683" s="60">
        <f t="shared" si="245"/>
        <v>6.6110616791953287</v>
      </c>
      <c r="AZ683" s="60">
        <f t="shared" si="246"/>
        <v>7.069890030186059</v>
      </c>
      <c r="BA683" s="67">
        <v>7.6160666020698891</v>
      </c>
      <c r="BB683" s="60">
        <v>109.7366497742004</v>
      </c>
      <c r="BC683" s="67">
        <v>117.35271637627029</v>
      </c>
      <c r="BD683" s="60" t="e">
        <f ca="1">_xll.BDP($H683,BD$1)</f>
        <v>#NAME?</v>
      </c>
      <c r="BE683" s="60" t="e">
        <f t="shared" ca="1" si="247"/>
        <v>#NAME?</v>
      </c>
      <c r="BF683" s="63">
        <v>419.5</v>
      </c>
      <c r="BG683" s="63">
        <v>479.25</v>
      </c>
      <c r="BH683" s="63">
        <v>520.20000000000005</v>
      </c>
      <c r="BI683" s="63">
        <v>425.86099999999999</v>
      </c>
      <c r="BJ683" s="63">
        <v>447.048</v>
      </c>
      <c r="BK683" s="63">
        <v>476.93299999999999</v>
      </c>
      <c r="BL683" s="45">
        <f t="shared" ca="1" si="248"/>
        <v>0</v>
      </c>
      <c r="BM683" s="45">
        <f t="shared" ca="1" si="249"/>
        <v>0</v>
      </c>
      <c r="BN683" s="45">
        <f t="shared" ca="1" si="250"/>
        <v>0</v>
      </c>
      <c r="BO683" s="45">
        <f t="shared" ca="1" si="251"/>
        <v>0</v>
      </c>
      <c r="BP683" s="45">
        <f t="shared" ca="1" si="252"/>
        <v>0</v>
      </c>
      <c r="BQ683" s="45">
        <f t="shared" ca="1" si="253"/>
        <v>0</v>
      </c>
      <c r="BR683" s="29">
        <f t="shared" ca="1" si="254"/>
        <v>0</v>
      </c>
      <c r="CI683" s="125">
        <f t="shared" si="242"/>
        <v>0.24530263951406547</v>
      </c>
      <c r="CJ683">
        <f t="shared" si="257"/>
        <v>0</v>
      </c>
      <c r="CK683">
        <f t="shared" si="258"/>
        <v>0</v>
      </c>
      <c r="CL683">
        <f t="shared" si="259"/>
        <v>0</v>
      </c>
      <c r="CM683">
        <f t="shared" si="260"/>
        <v>1</v>
      </c>
      <c r="CN683">
        <f t="shared" si="261"/>
        <v>0</v>
      </c>
      <c r="CO683">
        <f t="shared" si="262"/>
        <v>0</v>
      </c>
      <c r="CP683">
        <f t="shared" si="263"/>
        <v>0</v>
      </c>
      <c r="CR683" t="e">
        <f ca="1">_xll.BDP($H683,CR$1)</f>
        <v>#NAME?</v>
      </c>
      <c r="CS683" t="e">
        <f ca="1">_xll.BDP($H683,CS$1)</f>
        <v>#NAME?</v>
      </c>
      <c r="CT683" s="121" t="e">
        <f ca="1">_xll.BDP($H683,CT$1)</f>
        <v>#NAME?</v>
      </c>
      <c r="CU683" s="122" t="e">
        <f ca="1">_xll.BDP($H683,CU$1)</f>
        <v>#NAME?</v>
      </c>
      <c r="CV683" s="122" t="e">
        <f ca="1">_xll.BDP($H683,CV$1)</f>
        <v>#NAME?</v>
      </c>
      <c r="CW683" s="122" t="e">
        <f ca="1">_xll.BDP($H683,CW$1)</f>
        <v>#NAME?</v>
      </c>
    </row>
    <row r="684" spans="1:101" hidden="1" x14ac:dyDescent="0.3">
      <c r="A684" t="str">
        <f t="shared" si="255"/>
        <v>15B</v>
      </c>
      <c r="B684">
        <v>15</v>
      </c>
      <c r="C684" t="s">
        <v>3296</v>
      </c>
      <c r="D684">
        <v>3</v>
      </c>
      <c r="E684">
        <v>1</v>
      </c>
      <c r="F684" s="32">
        <v>0.12</v>
      </c>
      <c r="G684" s="32"/>
      <c r="H684" s="1" t="s">
        <v>1729</v>
      </c>
      <c r="I684" s="35">
        <v>1645</v>
      </c>
      <c r="J684" s="34" t="str">
        <f t="shared" si="256"/>
        <v>1645AAL LN Equity</v>
      </c>
      <c r="K684" s="6" t="s">
        <v>1730</v>
      </c>
      <c r="L684" s="2">
        <v>0.24354930914938949</v>
      </c>
      <c r="M684" s="2">
        <v>0.28522525347548866</v>
      </c>
      <c r="N684" s="2">
        <v>0.23135094501580422</v>
      </c>
      <c r="O684" s="2">
        <v>0.27329176994917248</v>
      </c>
      <c r="P684" s="3">
        <v>11.454515192425054</v>
      </c>
      <c r="Q684" s="3">
        <v>11.27827196567603</v>
      </c>
      <c r="R684" s="3">
        <v>9.7850634917797255</v>
      </c>
      <c r="S684" s="7">
        <v>34.035965688175089</v>
      </c>
      <c r="T684" s="7">
        <v>38.046016287943502</v>
      </c>
      <c r="U684" s="2">
        <v>0.13066660581720824</v>
      </c>
      <c r="V684" s="8">
        <v>0.94492216864377221</v>
      </c>
      <c r="W684" s="2">
        <v>0.50475469906686254</v>
      </c>
      <c r="X684" s="4" t="e">
        <v>#N/A</v>
      </c>
      <c r="Y684" s="8">
        <v>5.4273765935060805</v>
      </c>
      <c r="Z684" s="8">
        <v>-1.2038339119983088</v>
      </c>
      <c r="AA684" s="8">
        <v>38268000000</v>
      </c>
      <c r="AB684" s="8">
        <v>39939000000</v>
      </c>
      <c r="AC684" s="8" t="e">
        <v>#N/A</v>
      </c>
      <c r="AD684" s="5">
        <v>9279638980.1892605</v>
      </c>
      <c r="AE684" s="36">
        <v>0</v>
      </c>
      <c r="AF684" s="66" t="e">
        <f ca="1">_xll.BDP($H684,AF$1)/1000000</f>
        <v>#NAME?</v>
      </c>
      <c r="AG684" s="66" t="e">
        <f ca="1">_xll.BDP($H684,AG$1)</f>
        <v>#NAME?</v>
      </c>
      <c r="AH684" s="67" t="e">
        <f ca="1">_xll.BDP($H684,AH$1)</f>
        <v>#NAME?</v>
      </c>
      <c r="AI684" s="67" t="e">
        <f ca="1">_xll.BDP($H684,AI$1)</f>
        <v>#NAME?</v>
      </c>
      <c r="AJ684" s="67" t="e">
        <f ca="1">_xll.BDP($H684,AJ$1)</f>
        <v>#NAME?</v>
      </c>
      <c r="AK684" s="67" t="e">
        <f ca="1">_xll.BDP($H684,AK$1)</f>
        <v>#NAME?</v>
      </c>
      <c r="AL684" s="67" t="e">
        <f ca="1">_xll.BDP($H684,AL$1)</f>
        <v>#NAME?</v>
      </c>
      <c r="AM684" s="34" t="e">
        <f ca="1">_xll.BDP($H684,AM$1)</f>
        <v>#NAME?</v>
      </c>
      <c r="AN684" s="34" t="e">
        <f ca="1">_xll.BDP($H684,AN$1)</f>
        <v>#NAME?</v>
      </c>
      <c r="AO684" s="34" t="e">
        <f ca="1">_xll.BDP($H684,AO$1)</f>
        <v>#NAME?</v>
      </c>
      <c r="AP684" s="34" t="e">
        <f ca="1">_xll.BDP($H684,AP$1)</f>
        <v>#NAME?</v>
      </c>
      <c r="AQ684" s="129">
        <v>7.8665620000000006E-2</v>
      </c>
      <c r="AR684" s="129">
        <v>6.2330969999999999E-2</v>
      </c>
      <c r="AS684" s="129">
        <v>0.13159219999999999</v>
      </c>
      <c r="AT684" s="63" t="s">
        <v>4133</v>
      </c>
      <c r="AU684" s="63" t="s">
        <v>3317</v>
      </c>
      <c r="AV684" t="str">
        <f t="shared" si="243"/>
        <v>24/05/1999</v>
      </c>
      <c r="AW684" s="67">
        <v>4.1791370991815251</v>
      </c>
      <c r="AX684" s="60">
        <f t="shared" si="244"/>
        <v>4.1791370991815251</v>
      </c>
      <c r="AY684" s="60">
        <f t="shared" si="245"/>
        <v>0.22621340537837581</v>
      </c>
      <c r="AZ684" s="60">
        <f t="shared" si="246"/>
        <v>4.4053505045599008</v>
      </c>
      <c r="BA684" s="67">
        <v>39.197985964093355</v>
      </c>
      <c r="BB684" s="60">
        <v>2.1217561612534652</v>
      </c>
      <c r="BC684" s="67">
        <v>41.319742125346821</v>
      </c>
      <c r="BD684" s="60" t="e">
        <f ca="1">_xll.BDP($H684,BD$1)</f>
        <v>#NAME?</v>
      </c>
      <c r="BE684" s="60" t="e">
        <f t="shared" ca="1" si="247"/>
        <v>#NAME?</v>
      </c>
      <c r="BF684" s="63">
        <v>3668.1759999999999</v>
      </c>
      <c r="BG684" s="63">
        <v>4012.2350000000001</v>
      </c>
      <c r="BH684" s="63">
        <v>3898.2670000000003</v>
      </c>
      <c r="BI684" s="63">
        <v>2281.9250000000002</v>
      </c>
      <c r="BJ684" s="63">
        <v>2301.8240000000001</v>
      </c>
      <c r="BK684" s="63">
        <v>2620.2150000000001</v>
      </c>
      <c r="BL684" s="45">
        <f t="shared" ca="1" si="248"/>
        <v>0</v>
      </c>
      <c r="BM684" s="45">
        <f t="shared" ca="1" si="249"/>
        <v>0</v>
      </c>
      <c r="BN684" s="45">
        <f t="shared" ca="1" si="250"/>
        <v>0</v>
      </c>
      <c r="BO684" s="45">
        <f t="shared" ca="1" si="251"/>
        <v>0</v>
      </c>
      <c r="BP684" s="45">
        <f t="shared" ca="1" si="252"/>
        <v>0</v>
      </c>
      <c r="BQ684" s="45">
        <f t="shared" ca="1" si="253"/>
        <v>0</v>
      </c>
      <c r="BR684" s="29">
        <f t="shared" ca="1" si="254"/>
        <v>0</v>
      </c>
      <c r="CI684" s="125">
        <f t="shared" si="242"/>
        <v>0.24354930914938949</v>
      </c>
      <c r="CJ684">
        <f t="shared" si="257"/>
        <v>0</v>
      </c>
      <c r="CK684">
        <f t="shared" si="258"/>
        <v>0</v>
      </c>
      <c r="CL684">
        <f t="shared" si="259"/>
        <v>0</v>
      </c>
      <c r="CM684">
        <f t="shared" si="260"/>
        <v>1</v>
      </c>
      <c r="CN684">
        <f t="shared" si="261"/>
        <v>0</v>
      </c>
      <c r="CO684">
        <f t="shared" si="262"/>
        <v>0</v>
      </c>
      <c r="CP684">
        <f t="shared" si="263"/>
        <v>0</v>
      </c>
      <c r="CR684" t="e">
        <f ca="1">_xll.BDP($H684,CR$1)</f>
        <v>#NAME?</v>
      </c>
      <c r="CS684" t="e">
        <f ca="1">_xll.BDP($H684,CS$1)</f>
        <v>#NAME?</v>
      </c>
      <c r="CT684" s="121" t="e">
        <f ca="1">_xll.BDP($H684,CT$1)</f>
        <v>#NAME?</v>
      </c>
      <c r="CU684" s="122" t="e">
        <f ca="1">_xll.BDP($H684,CU$1)</f>
        <v>#NAME?</v>
      </c>
      <c r="CV684" s="122" t="e">
        <f ca="1">_xll.BDP($H684,CV$1)</f>
        <v>#NAME?</v>
      </c>
      <c r="CW684" s="122" t="e">
        <f ca="1">_xll.BDP($H684,CW$1)</f>
        <v>#NAME?</v>
      </c>
    </row>
    <row r="685" spans="1:101" hidden="1" x14ac:dyDescent="0.3">
      <c r="A685" t="str">
        <f t="shared" si="255"/>
        <v>15B</v>
      </c>
      <c r="B685">
        <v>15</v>
      </c>
      <c r="C685" t="s">
        <v>3296</v>
      </c>
      <c r="D685">
        <v>3</v>
      </c>
      <c r="E685">
        <v>1</v>
      </c>
      <c r="F685" s="32">
        <v>0.1</v>
      </c>
      <c r="G685" t="s">
        <v>3012</v>
      </c>
      <c r="H685" s="1" t="s">
        <v>1451</v>
      </c>
      <c r="I685" s="34">
        <v>1646</v>
      </c>
      <c r="J685" s="34" t="str">
        <f t="shared" si="256"/>
        <v>1646SU FP Equity</v>
      </c>
      <c r="K685" s="6" t="s">
        <v>1452</v>
      </c>
      <c r="L685" s="2">
        <v>0.51116395121423053</v>
      </c>
      <c r="M685" s="2">
        <v>0.7563218390804598</v>
      </c>
      <c r="N685" s="2">
        <v>0.14383739519089947</v>
      </c>
      <c r="O685" s="2">
        <v>0.17192831453075527</v>
      </c>
      <c r="P685" s="3">
        <v>13.355522220138758</v>
      </c>
      <c r="Q685" s="3">
        <v>9.8850847551926257</v>
      </c>
      <c r="R685" s="3">
        <v>15.436814145565938</v>
      </c>
      <c r="S685" s="7">
        <v>19.611026998807297</v>
      </c>
      <c r="T685" s="7">
        <v>20.701661985018728</v>
      </c>
      <c r="U685" s="2">
        <v>0.35068608570052962</v>
      </c>
      <c r="V685" s="8">
        <v>1.7234545992309966</v>
      </c>
      <c r="W685" s="2">
        <v>0.44706003289473684</v>
      </c>
      <c r="X685" s="4">
        <v>2.7340752110514198E-2</v>
      </c>
      <c r="Y685" s="8">
        <v>7.7182645704634867</v>
      </c>
      <c r="Z685" s="8">
        <v>11.689868182692331</v>
      </c>
      <c r="AA685" s="8">
        <v>7395000000</v>
      </c>
      <c r="AB685" s="8">
        <v>32531000000</v>
      </c>
      <c r="AC685" s="8" t="e">
        <v>#N/A</v>
      </c>
      <c r="AD685" s="5">
        <v>4967312545.5118885</v>
      </c>
      <c r="AE685" s="36">
        <v>0</v>
      </c>
      <c r="AF685" s="66" t="e">
        <f ca="1">_xll.BDP($H685,AF$1)/1000000</f>
        <v>#NAME?</v>
      </c>
      <c r="AG685" s="66" t="e">
        <f ca="1">_xll.BDP($H685,AG$1)</f>
        <v>#NAME?</v>
      </c>
      <c r="AH685" s="67" t="e">
        <f ca="1">_xll.BDP($H685,AH$1)</f>
        <v>#NAME?</v>
      </c>
      <c r="AI685" s="67" t="e">
        <f ca="1">_xll.BDP($H685,AI$1)</f>
        <v>#NAME?</v>
      </c>
      <c r="AJ685" s="67" t="e">
        <f ca="1">_xll.BDP($H685,AJ$1)</f>
        <v>#NAME?</v>
      </c>
      <c r="AK685" s="67" t="e">
        <f ca="1">_xll.BDP($H685,AK$1)</f>
        <v>#NAME?</v>
      </c>
      <c r="AL685" s="67" t="e">
        <f ca="1">_xll.BDP($H685,AL$1)</f>
        <v>#NAME?</v>
      </c>
      <c r="AM685" s="34" t="e">
        <f ca="1">_xll.BDP($H685,AM$1)</f>
        <v>#NAME?</v>
      </c>
      <c r="AN685" s="34" t="e">
        <f ca="1">_xll.BDP($H685,AN$1)</f>
        <v>#NAME?</v>
      </c>
      <c r="AO685" s="34" t="e">
        <f ca="1">_xll.BDP($H685,AO$1)</f>
        <v>#NAME?</v>
      </c>
      <c r="AP685" s="34" t="e">
        <f ca="1">_xll.BDP($H685,AP$1)</f>
        <v>#NAME?</v>
      </c>
      <c r="AQ685" s="129">
        <v>0.1373337</v>
      </c>
      <c r="AR685" s="129">
        <v>0.1444318</v>
      </c>
      <c r="AS685" s="129">
        <v>0.2011105</v>
      </c>
      <c r="AT685" s="63" t="s">
        <v>3998</v>
      </c>
      <c r="AU685" s="63" t="s">
        <v>3317</v>
      </c>
      <c r="AV685" t="str">
        <f t="shared" si="243"/>
        <v>#N/A N/A</v>
      </c>
      <c r="AW685" s="67">
        <v>1.9680120550839884</v>
      </c>
      <c r="AX685" s="60">
        <f t="shared" si="244"/>
        <v>1.9680120550839884</v>
      </c>
      <c r="AY685" s="60">
        <f t="shared" si="245"/>
        <v>0</v>
      </c>
      <c r="AZ685" s="60">
        <f t="shared" si="246"/>
        <v>1.9680120550839884</v>
      </c>
      <c r="BA685" s="67">
        <v>45.163032672059288</v>
      </c>
      <c r="BB685" s="60">
        <v>0</v>
      </c>
      <c r="BC685" s="67" t="s">
        <v>3317</v>
      </c>
      <c r="BD685" s="60" t="e">
        <f ca="1">_xll.BDP($H685,BD$1)</f>
        <v>#NAME?</v>
      </c>
      <c r="BE685" s="60" t="e">
        <f t="shared" ca="1" si="247"/>
        <v>#NAME?</v>
      </c>
      <c r="BF685" s="63">
        <v>4427.7370000000001</v>
      </c>
      <c r="BG685" s="63">
        <v>4731.7730000000001</v>
      </c>
      <c r="BH685" s="63">
        <v>5087.3500000000004</v>
      </c>
      <c r="BI685" s="63">
        <v>3957.5729999999999</v>
      </c>
      <c r="BJ685" s="63">
        <v>4627.4120000000003</v>
      </c>
      <c r="BK685" s="63">
        <v>5058.1509999999998</v>
      </c>
      <c r="BL685" s="45">
        <f t="shared" ca="1" si="248"/>
        <v>0</v>
      </c>
      <c r="BM685" s="45">
        <f t="shared" ca="1" si="249"/>
        <v>0</v>
      </c>
      <c r="BN685" s="45">
        <f t="shared" ca="1" si="250"/>
        <v>0</v>
      </c>
      <c r="BO685" s="45">
        <f t="shared" ca="1" si="251"/>
        <v>0</v>
      </c>
      <c r="BP685" s="45">
        <f t="shared" ca="1" si="252"/>
        <v>0</v>
      </c>
      <c r="BQ685" s="45">
        <f t="shared" ca="1" si="253"/>
        <v>0</v>
      </c>
      <c r="BR685" s="29">
        <f t="shared" ca="1" si="254"/>
        <v>0</v>
      </c>
      <c r="CI685" s="125">
        <f t="shared" si="242"/>
        <v>0.51116395121423053</v>
      </c>
      <c r="CJ685">
        <f t="shared" si="257"/>
        <v>0</v>
      </c>
      <c r="CK685">
        <f t="shared" si="258"/>
        <v>0</v>
      </c>
      <c r="CL685">
        <f t="shared" si="259"/>
        <v>0</v>
      </c>
      <c r="CM685">
        <f t="shared" si="260"/>
        <v>0</v>
      </c>
      <c r="CN685">
        <f t="shared" si="261"/>
        <v>0</v>
      </c>
      <c r="CO685">
        <f t="shared" si="262"/>
        <v>0</v>
      </c>
      <c r="CP685">
        <f t="shared" si="263"/>
        <v>1</v>
      </c>
      <c r="CR685" t="e">
        <f ca="1">_xll.BDP($H685,CR$1)</f>
        <v>#NAME?</v>
      </c>
      <c r="CS685" t="e">
        <f ca="1">_xll.BDP($H685,CS$1)</f>
        <v>#NAME?</v>
      </c>
      <c r="CT685" s="121" t="e">
        <f ca="1">_xll.BDP($H685,CT$1)</f>
        <v>#NAME?</v>
      </c>
      <c r="CU685" s="122" t="e">
        <f ca="1">_xll.BDP($H685,CU$1)</f>
        <v>#NAME?</v>
      </c>
      <c r="CV685" s="122" t="e">
        <f ca="1">_xll.BDP($H685,CV$1)</f>
        <v>#NAME?</v>
      </c>
      <c r="CW685" s="122" t="e">
        <f ca="1">_xll.BDP($H685,CW$1)</f>
        <v>#NAME?</v>
      </c>
    </row>
    <row r="686" spans="1:101" hidden="1" x14ac:dyDescent="0.3">
      <c r="A686" t="str">
        <f t="shared" si="255"/>
        <v>15B</v>
      </c>
      <c r="B686">
        <v>15</v>
      </c>
      <c r="C686" t="s">
        <v>3296</v>
      </c>
      <c r="D686">
        <v>3</v>
      </c>
      <c r="E686">
        <v>2</v>
      </c>
      <c r="F686" s="32">
        <v>0.08</v>
      </c>
      <c r="H686" s="1" t="s">
        <v>1771</v>
      </c>
      <c r="I686" s="35">
        <v>1647</v>
      </c>
      <c r="J686" s="34" t="str">
        <f t="shared" si="256"/>
        <v>1647RKT LN Equity</v>
      </c>
      <c r="K686" s="6" t="s">
        <v>1772</v>
      </c>
      <c r="L686" s="2">
        <v>0.27816849090409501</v>
      </c>
      <c r="M686" s="2">
        <v>0.28644082406689081</v>
      </c>
      <c r="N686" s="2">
        <v>0.18165371578891781</v>
      </c>
      <c r="O686" s="2">
        <v>0.19308541545613014</v>
      </c>
      <c r="P686" s="3">
        <v>15.200858489245556</v>
      </c>
      <c r="Q686" s="3">
        <v>11.312384071459118</v>
      </c>
      <c r="R686" s="3">
        <v>24.569346289752652</v>
      </c>
      <c r="S686" s="7">
        <v>28.936953573528701</v>
      </c>
      <c r="T686" s="7">
        <v>27.191586521829379</v>
      </c>
      <c r="U686" s="2">
        <v>0.34771295535469732</v>
      </c>
      <c r="V686" s="8">
        <v>1.9651702786377709</v>
      </c>
      <c r="W686" s="2">
        <v>0.33465382518626202</v>
      </c>
      <c r="X686" s="4" t="e">
        <v>#N/A</v>
      </c>
      <c r="Y686" s="8">
        <v>3.6527962315587894</v>
      </c>
      <c r="Z686" s="8">
        <v>-19.498260491094765</v>
      </c>
      <c r="AA686" s="8">
        <v>11601000000</v>
      </c>
      <c r="AB686" s="8">
        <v>17210000000</v>
      </c>
      <c r="AC686" s="8">
        <v>92000000</v>
      </c>
      <c r="AD686" s="5">
        <v>2495000000</v>
      </c>
      <c r="AE686" s="36">
        <v>3.6873747494989978E-2</v>
      </c>
      <c r="AF686" s="66" t="e">
        <f ca="1">_xll.BDP($H686,AF$1)/1000000</f>
        <v>#NAME?</v>
      </c>
      <c r="AG686" s="66" t="e">
        <f ca="1">_xll.BDP($H686,AG$1)</f>
        <v>#NAME?</v>
      </c>
      <c r="AH686" s="67" t="e">
        <f ca="1">_xll.BDP($H686,AH$1)</f>
        <v>#NAME?</v>
      </c>
      <c r="AI686" s="67" t="e">
        <f ca="1">_xll.BDP($H686,AI$1)</f>
        <v>#NAME?</v>
      </c>
      <c r="AJ686" s="67" t="e">
        <f ca="1">_xll.BDP($H686,AJ$1)</f>
        <v>#NAME?</v>
      </c>
      <c r="AK686" s="67" t="e">
        <f ca="1">_xll.BDP($H686,AK$1)</f>
        <v>#NAME?</v>
      </c>
      <c r="AL686" s="67" t="e">
        <f ca="1">_xll.BDP($H686,AL$1)</f>
        <v>#NAME?</v>
      </c>
      <c r="AM686" s="34" t="e">
        <f ca="1">_xll.BDP($H686,AM$1)</f>
        <v>#NAME?</v>
      </c>
      <c r="AN686" s="34" t="e">
        <f ca="1">_xll.BDP($H686,AN$1)</f>
        <v>#NAME?</v>
      </c>
      <c r="AO686" s="34" t="e">
        <f ca="1">_xll.BDP($H686,AO$1)</f>
        <v>#NAME?</v>
      </c>
      <c r="AP686" s="34" t="e">
        <f ca="1">_xll.BDP($H686,AP$1)</f>
        <v>#NAME?</v>
      </c>
      <c r="AQ686" s="129">
        <v>0.1107701</v>
      </c>
      <c r="AR686" s="129">
        <v>7.0952580000000001E-2</v>
      </c>
      <c r="AS686" s="129">
        <v>-5.0898239999999997E-4</v>
      </c>
      <c r="AT686" s="63" t="s">
        <v>3998</v>
      </c>
      <c r="AU686" s="63" t="s">
        <v>3733</v>
      </c>
      <c r="AV686" t="str">
        <f t="shared" si="243"/>
        <v>29/09/1994</v>
      </c>
      <c r="AW686" s="67">
        <v>3.1785713247701421</v>
      </c>
      <c r="AX686" s="60">
        <f t="shared" si="244"/>
        <v>3.1785713247701421</v>
      </c>
      <c r="AY686" s="60">
        <f t="shared" si="245"/>
        <v>-0.13082534415974659</v>
      </c>
      <c r="AZ686" s="60">
        <f t="shared" si="246"/>
        <v>3.0477459806103955</v>
      </c>
      <c r="BA686" s="67">
        <v>54.489128768568797</v>
      </c>
      <c r="BB686" s="60">
        <v>-2.2426927999258481</v>
      </c>
      <c r="BC686" s="67">
        <v>52.246435968642949</v>
      </c>
      <c r="BD686" s="60" t="e">
        <f ca="1">_xll.BDP($H686,BD$1)</f>
        <v>#NAME?</v>
      </c>
      <c r="BE686" s="60" t="e">
        <f t="shared" ca="1" si="247"/>
        <v>#NAME?</v>
      </c>
      <c r="BF686" s="63">
        <v>2421.895</v>
      </c>
      <c r="BG686" s="63">
        <v>2578.5259999999998</v>
      </c>
      <c r="BH686" s="63">
        <v>2767.75</v>
      </c>
      <c r="BI686" s="63">
        <v>2367.5650000000001</v>
      </c>
      <c r="BJ686" s="63">
        <v>2728.0650000000001</v>
      </c>
      <c r="BK686" s="63">
        <v>2932.087</v>
      </c>
      <c r="BL686" s="45">
        <f t="shared" ca="1" si="248"/>
        <v>0</v>
      </c>
      <c r="BM686" s="45">
        <f t="shared" ca="1" si="249"/>
        <v>0</v>
      </c>
      <c r="BN686" s="45">
        <f t="shared" ca="1" si="250"/>
        <v>0</v>
      </c>
      <c r="BO686" s="45">
        <f t="shared" ca="1" si="251"/>
        <v>0</v>
      </c>
      <c r="BP686" s="45">
        <f t="shared" ca="1" si="252"/>
        <v>0</v>
      </c>
      <c r="BQ686" s="45">
        <f t="shared" ca="1" si="253"/>
        <v>0</v>
      </c>
      <c r="BR686" s="29">
        <f t="shared" ca="1" si="254"/>
        <v>0</v>
      </c>
      <c r="CI686" s="125">
        <f t="shared" si="242"/>
        <v>0.27816849090409501</v>
      </c>
      <c r="CJ686">
        <f t="shared" si="257"/>
        <v>0</v>
      </c>
      <c r="CK686">
        <f t="shared" si="258"/>
        <v>0</v>
      </c>
      <c r="CL686">
        <f t="shared" si="259"/>
        <v>0</v>
      </c>
      <c r="CM686">
        <f t="shared" si="260"/>
        <v>1</v>
      </c>
      <c r="CN686">
        <f t="shared" si="261"/>
        <v>0</v>
      </c>
      <c r="CO686">
        <f t="shared" si="262"/>
        <v>0</v>
      </c>
      <c r="CP686">
        <f t="shared" si="263"/>
        <v>0</v>
      </c>
      <c r="CR686" t="e">
        <f ca="1">_xll.BDP($H686,CR$1)</f>
        <v>#NAME?</v>
      </c>
      <c r="CS686" t="e">
        <f ca="1">_xll.BDP($H686,CS$1)</f>
        <v>#NAME?</v>
      </c>
      <c r="CT686" s="121" t="e">
        <f ca="1">_xll.BDP($H686,CT$1)</f>
        <v>#NAME?</v>
      </c>
      <c r="CU686" s="122" t="e">
        <f ca="1">_xll.BDP($H686,CU$1)</f>
        <v>#NAME?</v>
      </c>
      <c r="CV686" s="122" t="e">
        <f ca="1">_xll.BDP($H686,CV$1)</f>
        <v>#NAME?</v>
      </c>
      <c r="CW686" s="122" t="e">
        <f ca="1">_xll.BDP($H686,CW$1)</f>
        <v>#NAME?</v>
      </c>
    </row>
    <row r="687" spans="1:101" hidden="1" x14ac:dyDescent="0.3">
      <c r="A687" t="str">
        <f t="shared" si="255"/>
        <v>15B</v>
      </c>
      <c r="B687">
        <v>15</v>
      </c>
      <c r="C687" t="s">
        <v>3296</v>
      </c>
      <c r="D687">
        <v>3</v>
      </c>
      <c r="E687">
        <v>3</v>
      </c>
      <c r="H687" s="6" t="s">
        <v>2293</v>
      </c>
      <c r="I687" s="34">
        <v>1648</v>
      </c>
      <c r="J687" s="34" t="str">
        <f t="shared" si="256"/>
        <v>1648DOM PW Equity</v>
      </c>
      <c r="K687" s="6" t="s">
        <v>2294</v>
      </c>
      <c r="L687" s="2">
        <v>0.32153069540934603</v>
      </c>
      <c r="M687" s="2">
        <v>0.33890169098917461</v>
      </c>
      <c r="N687" s="2">
        <v>0.32153069540934603</v>
      </c>
      <c r="O687" s="2">
        <v>0.33890169098917461</v>
      </c>
      <c r="P687" s="3">
        <v>25.917199230511173</v>
      </c>
      <c r="Q687" s="3">
        <v>20.678453201796486</v>
      </c>
      <c r="R687" s="3">
        <v>28.689850119431092</v>
      </c>
      <c r="S687" s="7">
        <v>20.921543939645236</v>
      </c>
      <c r="T687" s="7">
        <v>21.679009038948326</v>
      </c>
      <c r="U687" s="2">
        <v>-1.6555763380571843E-2</v>
      </c>
      <c r="V687" s="8">
        <v>-0.12342882670343891</v>
      </c>
      <c r="W687" s="2">
        <v>0.38918288122726036</v>
      </c>
      <c r="X687" s="4" t="e">
        <v>#N/A</v>
      </c>
      <c r="Y687" s="8">
        <v>16.415387173605648</v>
      </c>
      <c r="Z687" s="8">
        <v>14.673742518120857</v>
      </c>
      <c r="AA687" s="8">
        <v>1498886000</v>
      </c>
      <c r="AB687" s="8">
        <v>1498886000</v>
      </c>
      <c r="AC687" s="8">
        <v>6104000</v>
      </c>
      <c r="AD687" s="5">
        <v>303922000</v>
      </c>
      <c r="AE687" s="36">
        <v>2.0084100525792802E-2</v>
      </c>
      <c r="AF687" s="66" t="e">
        <f ca="1">_xll.BDP($H687,AF$1)/1000000</f>
        <v>#NAME?</v>
      </c>
      <c r="AG687" s="66" t="e">
        <f ca="1">_xll.BDP($H687,AG$1)</f>
        <v>#NAME?</v>
      </c>
      <c r="AH687" s="67" t="e">
        <f ca="1">_xll.BDP($H687,AH$1)</f>
        <v>#NAME?</v>
      </c>
      <c r="AI687" s="67" t="e">
        <f ca="1">_xll.BDP($H687,AI$1)</f>
        <v>#NAME?</v>
      </c>
      <c r="AJ687" s="67" t="e">
        <f ca="1">_xll.BDP($H687,AJ$1)</f>
        <v>#NAME?</v>
      </c>
      <c r="AK687" s="67" t="e">
        <f ca="1">_xll.BDP($H687,AK$1)</f>
        <v>#NAME?</v>
      </c>
      <c r="AL687" s="67" t="e">
        <f ca="1">_xll.BDP($H687,AL$1)</f>
        <v>#NAME?</v>
      </c>
      <c r="AM687" s="34" t="e">
        <f ca="1">_xll.BDP($H687,AM$1)</f>
        <v>#NAME?</v>
      </c>
      <c r="AN687" s="34" t="e">
        <f ca="1">_xll.BDP($H687,AN$1)</f>
        <v>#NAME?</v>
      </c>
      <c r="AO687" s="34" t="e">
        <f ca="1">_xll.BDP($H687,AO$1)</f>
        <v>#NAME?</v>
      </c>
      <c r="AP687" s="34" t="e">
        <f ca="1">_xll.BDP($H687,AP$1)</f>
        <v>#NAME?</v>
      </c>
      <c r="AQ687" s="129" t="e">
        <v>#VALUE!</v>
      </c>
      <c r="AR687" s="129">
        <v>0.24028720000000001</v>
      </c>
      <c r="AS687" s="129">
        <v>0.2077444</v>
      </c>
      <c r="AT687" s="63" t="s">
        <v>3998</v>
      </c>
      <c r="AU687" s="63" t="s">
        <v>3734</v>
      </c>
      <c r="AV687" t="str">
        <f t="shared" si="243"/>
        <v>24/10/2006</v>
      </c>
      <c r="AW687" s="67">
        <v>7.6708507670850761</v>
      </c>
      <c r="AX687" s="60">
        <f t="shared" si="244"/>
        <v>7.6708507670850761</v>
      </c>
      <c r="AY687" s="60">
        <f t="shared" si="245"/>
        <v>-0.23200946002643738</v>
      </c>
      <c r="AZ687" s="60">
        <f t="shared" si="246"/>
        <v>7.438841307058639</v>
      </c>
      <c r="BA687" s="67">
        <v>67.640936507797448</v>
      </c>
      <c r="BB687" s="60">
        <v>-2.0458404981876726</v>
      </c>
      <c r="BC687" s="67">
        <v>65.595096009609776</v>
      </c>
      <c r="BD687" s="60" t="e">
        <f ca="1">_xll.BDP($H687,BD$1)</f>
        <v>#NAME?</v>
      </c>
      <c r="BE687" s="60" t="e">
        <f t="shared" ca="1" si="247"/>
        <v>#NAME?</v>
      </c>
      <c r="BF687" s="63">
        <v>376.40000000000003</v>
      </c>
      <c r="BG687" s="63">
        <v>311.2</v>
      </c>
      <c r="BH687" s="63">
        <v>412</v>
      </c>
      <c r="BI687" s="63">
        <v>393.34800000000001</v>
      </c>
      <c r="BJ687" s="63">
        <v>117.73</v>
      </c>
      <c r="BK687" s="63">
        <v>224.90600000000001</v>
      </c>
      <c r="BL687" s="45">
        <f t="shared" ca="1" si="248"/>
        <v>0</v>
      </c>
      <c r="BM687" s="45">
        <f t="shared" ca="1" si="249"/>
        <v>0</v>
      </c>
      <c r="BN687" s="45">
        <f t="shared" ca="1" si="250"/>
        <v>0</v>
      </c>
      <c r="BO687" s="45">
        <f t="shared" ca="1" si="251"/>
        <v>0</v>
      </c>
      <c r="BP687" s="45">
        <f t="shared" ca="1" si="252"/>
        <v>0</v>
      </c>
      <c r="BQ687" s="45">
        <f t="shared" ca="1" si="253"/>
        <v>0</v>
      </c>
      <c r="BR687" s="29">
        <f t="shared" ca="1" si="254"/>
        <v>0</v>
      </c>
      <c r="CI687" s="125">
        <f t="shared" si="242"/>
        <v>0.32153069540934603</v>
      </c>
      <c r="CJ687">
        <f t="shared" si="257"/>
        <v>0</v>
      </c>
      <c r="CK687">
        <f t="shared" si="258"/>
        <v>0</v>
      </c>
      <c r="CL687">
        <f t="shared" si="259"/>
        <v>0</v>
      </c>
      <c r="CM687">
        <f t="shared" si="260"/>
        <v>0</v>
      </c>
      <c r="CN687">
        <f t="shared" si="261"/>
        <v>1</v>
      </c>
      <c r="CO687">
        <f t="shared" si="262"/>
        <v>0</v>
      </c>
      <c r="CP687">
        <f t="shared" si="263"/>
        <v>0</v>
      </c>
      <c r="CR687" t="e">
        <f ca="1">_xll.BDP($H687,CR$1)</f>
        <v>#NAME?</v>
      </c>
      <c r="CS687" t="e">
        <f ca="1">_xll.BDP($H687,CS$1)</f>
        <v>#NAME?</v>
      </c>
      <c r="CT687" s="121" t="e">
        <f ca="1">_xll.BDP($H687,CT$1)</f>
        <v>#NAME?</v>
      </c>
      <c r="CU687" s="122" t="e">
        <f ca="1">_xll.BDP($H687,CU$1)</f>
        <v>#NAME?</v>
      </c>
      <c r="CV687" s="122" t="e">
        <f ca="1">_xll.BDP($H687,CV$1)</f>
        <v>#NAME?</v>
      </c>
      <c r="CW687" s="122" t="e">
        <f ca="1">_xll.BDP($H687,CW$1)</f>
        <v>#NAME?</v>
      </c>
    </row>
    <row r="688" spans="1:101" hidden="1" x14ac:dyDescent="0.3">
      <c r="A688" t="str">
        <f t="shared" si="255"/>
        <v>15B</v>
      </c>
      <c r="B688">
        <v>15</v>
      </c>
      <c r="C688" t="s">
        <v>3296</v>
      </c>
      <c r="D688">
        <v>3</v>
      </c>
      <c r="E688">
        <v>2</v>
      </c>
      <c r="F688" s="32">
        <v>0.14000000000000001</v>
      </c>
      <c r="G688" t="s">
        <v>2915</v>
      </c>
      <c r="H688" s="6" t="s">
        <v>1952</v>
      </c>
      <c r="I688" s="35">
        <v>1649</v>
      </c>
      <c r="J688" s="34" t="str">
        <f t="shared" si="256"/>
        <v>1649DCC LN Equity</v>
      </c>
      <c r="K688" s="6" t="s">
        <v>1953</v>
      </c>
      <c r="L688" s="2">
        <v>0.2752196856321133</v>
      </c>
      <c r="M688" s="2">
        <v>0.24092546449394098</v>
      </c>
      <c r="N688" s="2">
        <v>0.13917520479175663</v>
      </c>
      <c r="O688" s="2">
        <v>0.12553631408572816</v>
      </c>
      <c r="P688" s="3">
        <v>8.5943614731281581</v>
      </c>
      <c r="Q688" s="3">
        <v>6.9049115903658658</v>
      </c>
      <c r="R688" s="3">
        <v>11.354968108748954</v>
      </c>
      <c r="S688" s="7">
        <v>4.4098975374919451</v>
      </c>
      <c r="T688" s="7">
        <v>3.8857058499752712</v>
      </c>
      <c r="U688" s="2">
        <v>0.15099071123403501</v>
      </c>
      <c r="V688" s="8">
        <v>1.3996745914294835</v>
      </c>
      <c r="W688" s="2">
        <v>0.31077935317296118</v>
      </c>
      <c r="X688" s="4">
        <v>3.0767030568273169E-2</v>
      </c>
      <c r="Y688" s="8">
        <v>12.255247199073722</v>
      </c>
      <c r="Z688" s="8">
        <v>2.9158749677724805</v>
      </c>
      <c r="AA688" s="8">
        <v>2208102000</v>
      </c>
      <c r="AB688" s="8">
        <v>4237722000</v>
      </c>
      <c r="AC688" s="8">
        <v>7160000</v>
      </c>
      <c r="AD688" s="5">
        <v>672440000</v>
      </c>
      <c r="AE688" s="36">
        <v>1.0647790137410029E-2</v>
      </c>
      <c r="AF688" s="66" t="e">
        <f ca="1">_xll.BDP($H688,AF$1)/1000000</f>
        <v>#NAME?</v>
      </c>
      <c r="AG688" s="66" t="e">
        <f ca="1">_xll.BDP($H688,AG$1)</f>
        <v>#NAME?</v>
      </c>
      <c r="AH688" s="67" t="e">
        <f ca="1">_xll.BDP($H688,AH$1)</f>
        <v>#NAME?</v>
      </c>
      <c r="AI688" s="67" t="e">
        <f ca="1">_xll.BDP($H688,AI$1)</f>
        <v>#NAME?</v>
      </c>
      <c r="AJ688" s="67" t="e">
        <f ca="1">_xll.BDP($H688,AJ$1)</f>
        <v>#NAME?</v>
      </c>
      <c r="AK688" s="67" t="e">
        <f ca="1">_xll.BDP($H688,AK$1)</f>
        <v>#NAME?</v>
      </c>
      <c r="AL688" s="67" t="e">
        <f ca="1">_xll.BDP($H688,AL$1)</f>
        <v>#NAME?</v>
      </c>
      <c r="AM688" s="34" t="e">
        <f ca="1">_xll.BDP($H688,AM$1)</f>
        <v>#NAME?</v>
      </c>
      <c r="AN688" s="34" t="e">
        <f ca="1">_xll.BDP($H688,AN$1)</f>
        <v>#NAME?</v>
      </c>
      <c r="AO688" s="34" t="e">
        <f ca="1">_xll.BDP($H688,AO$1)</f>
        <v>#NAME?</v>
      </c>
      <c r="AP688" s="34" t="e">
        <f ca="1">_xll.BDP($H688,AP$1)</f>
        <v>#NAME?</v>
      </c>
      <c r="AQ688" s="129">
        <v>0.1287758</v>
      </c>
      <c r="AR688" s="129">
        <v>0.103532</v>
      </c>
      <c r="AS688" s="129">
        <v>-6.6144709999999995E-2</v>
      </c>
      <c r="AT688" s="63" t="s">
        <v>3998</v>
      </c>
      <c r="AU688" s="63" t="s">
        <v>3317</v>
      </c>
      <c r="AV688" t="str">
        <f t="shared" si="243"/>
        <v>#N/A N/A</v>
      </c>
      <c r="AW688" s="67">
        <v>4.0460342924976702</v>
      </c>
      <c r="AX688" s="60">
        <f t="shared" si="244"/>
        <v>4.0460342924976702</v>
      </c>
      <c r="AY688" s="60">
        <f t="shared" si="245"/>
        <v>-7.3897609254828791E-3</v>
      </c>
      <c r="AZ688" s="60">
        <f t="shared" si="246"/>
        <v>4.0386445315721877</v>
      </c>
      <c r="BA688" s="67">
        <v>52.504753910413847</v>
      </c>
      <c r="BB688" s="60">
        <v>-9.5895771216945036E-2</v>
      </c>
      <c r="BC688" s="67">
        <v>52.405915896120675</v>
      </c>
      <c r="BD688" s="60" t="e">
        <f ca="1">_xll.BDP($H688,BD$1)</f>
        <v>#NAME?</v>
      </c>
      <c r="BE688" s="60" t="e">
        <f t="shared" ca="1" si="247"/>
        <v>#NAME?</v>
      </c>
      <c r="BF688" s="63">
        <v>457.375</v>
      </c>
      <c r="BG688" s="63">
        <v>472.7</v>
      </c>
      <c r="BH688" s="63">
        <v>500.5</v>
      </c>
      <c r="BI688" s="63">
        <v>472.37200000000001</v>
      </c>
      <c r="BJ688" s="63">
        <v>478.31600000000003</v>
      </c>
      <c r="BK688" s="63">
        <v>484.27699999999999</v>
      </c>
      <c r="BL688" s="45">
        <f t="shared" ca="1" si="248"/>
        <v>0</v>
      </c>
      <c r="BM688" s="45">
        <f t="shared" ca="1" si="249"/>
        <v>0</v>
      </c>
      <c r="BN688" s="45">
        <f t="shared" ca="1" si="250"/>
        <v>0</v>
      </c>
      <c r="BO688" s="45">
        <f t="shared" ca="1" si="251"/>
        <v>0</v>
      </c>
      <c r="BP688" s="45">
        <f t="shared" ca="1" si="252"/>
        <v>0</v>
      </c>
      <c r="BQ688" s="45">
        <f t="shared" ca="1" si="253"/>
        <v>0</v>
      </c>
      <c r="BR688" s="29">
        <f t="shared" ca="1" si="254"/>
        <v>0</v>
      </c>
      <c r="CI688" s="125">
        <f t="shared" si="242"/>
        <v>0.2752196856321133</v>
      </c>
      <c r="CJ688">
        <f t="shared" si="257"/>
        <v>0</v>
      </c>
      <c r="CK688">
        <f t="shared" si="258"/>
        <v>0</v>
      </c>
      <c r="CL688">
        <f t="shared" si="259"/>
        <v>0</v>
      </c>
      <c r="CM688">
        <f t="shared" si="260"/>
        <v>1</v>
      </c>
      <c r="CN688">
        <f t="shared" si="261"/>
        <v>0</v>
      </c>
      <c r="CO688">
        <f t="shared" si="262"/>
        <v>0</v>
      </c>
      <c r="CP688">
        <f t="shared" si="263"/>
        <v>0</v>
      </c>
      <c r="CR688" t="e">
        <f ca="1">_xll.BDP($H688,CR$1)</f>
        <v>#NAME?</v>
      </c>
      <c r="CS688" t="e">
        <f ca="1">_xll.BDP($H688,CS$1)</f>
        <v>#NAME?</v>
      </c>
      <c r="CT688" s="121" t="e">
        <f ca="1">_xll.BDP($H688,CT$1)</f>
        <v>#NAME?</v>
      </c>
      <c r="CU688" s="122" t="e">
        <f ca="1">_xll.BDP($H688,CU$1)</f>
        <v>#NAME?</v>
      </c>
      <c r="CV688" s="122" t="e">
        <f ca="1">_xll.BDP($H688,CV$1)</f>
        <v>#NAME?</v>
      </c>
      <c r="CW688" s="122" t="e">
        <f ca="1">_xll.BDP($H688,CW$1)</f>
        <v>#NAME?</v>
      </c>
    </row>
    <row r="689" spans="1:101" hidden="1" x14ac:dyDescent="0.3">
      <c r="A689" t="str">
        <f t="shared" si="255"/>
        <v>15B</v>
      </c>
      <c r="B689">
        <v>15</v>
      </c>
      <c r="C689" t="s">
        <v>3296</v>
      </c>
      <c r="D689">
        <v>3</v>
      </c>
      <c r="E689">
        <v>2</v>
      </c>
      <c r="F689" s="32">
        <v>0.12</v>
      </c>
      <c r="G689" t="s">
        <v>3082</v>
      </c>
      <c r="H689" s="1" t="s">
        <v>2168</v>
      </c>
      <c r="I689" s="34">
        <v>1650</v>
      </c>
      <c r="J689" s="34" t="str">
        <f t="shared" si="256"/>
        <v>1650KCR FH Equity</v>
      </c>
      <c r="K689" s="6" t="s">
        <v>2169</v>
      </c>
      <c r="L689" s="2">
        <v>0.26135306549541065</v>
      </c>
      <c r="M689" s="2">
        <v>0.2286334448765488</v>
      </c>
      <c r="N689" s="2">
        <v>0.12766066714109747</v>
      </c>
      <c r="O689" s="2">
        <v>0.11894791323577848</v>
      </c>
      <c r="P689" s="3">
        <v>15.682129088421837</v>
      </c>
      <c r="Q689" s="3">
        <v>11.414626169718243</v>
      </c>
      <c r="R689" s="3">
        <v>17.981692176555608</v>
      </c>
      <c r="S689" s="7">
        <v>11.360997729092137</v>
      </c>
      <c r="T689" s="7">
        <v>11.210175939134572</v>
      </c>
      <c r="U689" s="2">
        <v>0.18661130362050424</v>
      </c>
      <c r="V689" s="8">
        <v>1.2494000000000001</v>
      </c>
      <c r="W689" s="2">
        <v>0.32710940884116452</v>
      </c>
      <c r="X689" s="4" t="e">
        <v>#N/A</v>
      </c>
      <c r="Y689" s="8">
        <v>3.9154846203866378</v>
      </c>
      <c r="Z689" s="8">
        <v>38.89594456369754</v>
      </c>
      <c r="AA689" s="8">
        <v>1105700000</v>
      </c>
      <c r="AB689" s="8">
        <v>2125300000</v>
      </c>
      <c r="AC689" s="8" t="e">
        <v>#N/A</v>
      </c>
      <c r="AD689" s="5">
        <v>325500000</v>
      </c>
      <c r="AE689" s="36">
        <v>0</v>
      </c>
      <c r="AF689" s="66" t="e">
        <f ca="1">_xll.BDP($H689,AF$1)/1000000</f>
        <v>#NAME?</v>
      </c>
      <c r="AG689" s="66" t="e">
        <f ca="1">_xll.BDP($H689,AG$1)</f>
        <v>#NAME?</v>
      </c>
      <c r="AH689" s="67" t="e">
        <f ca="1">_xll.BDP($H689,AH$1)</f>
        <v>#NAME?</v>
      </c>
      <c r="AI689" s="67" t="e">
        <f ca="1">_xll.BDP($H689,AI$1)</f>
        <v>#NAME?</v>
      </c>
      <c r="AJ689" s="67" t="e">
        <f ca="1">_xll.BDP($H689,AJ$1)</f>
        <v>#NAME?</v>
      </c>
      <c r="AK689" s="67" t="e">
        <f ca="1">_xll.BDP($H689,AK$1)</f>
        <v>#NAME?</v>
      </c>
      <c r="AL689" s="67" t="e">
        <f ca="1">_xll.BDP($H689,AL$1)</f>
        <v>#NAME?</v>
      </c>
      <c r="AM689" s="34" t="e">
        <f ca="1">_xll.BDP($H689,AM$1)</f>
        <v>#NAME?</v>
      </c>
      <c r="AN689" s="34" t="e">
        <f ca="1">_xll.BDP($H689,AN$1)</f>
        <v>#NAME?</v>
      </c>
      <c r="AO689" s="34" t="e">
        <f ca="1">_xll.BDP($H689,AO$1)</f>
        <v>#NAME?</v>
      </c>
      <c r="AP689" s="34" t="e">
        <f ca="1">_xll.BDP($H689,AP$1)</f>
        <v>#NAME?</v>
      </c>
      <c r="AQ689" s="129">
        <v>0.14001649999999999</v>
      </c>
      <c r="AR689" s="129">
        <v>7.9553310000000002E-2</v>
      </c>
      <c r="AS689" s="129">
        <v>3.7270340000000006E-2</v>
      </c>
      <c r="AT689" s="63" t="s">
        <v>3998</v>
      </c>
      <c r="AU689" s="63" t="s">
        <v>3735</v>
      </c>
      <c r="AV689" t="str">
        <f t="shared" si="243"/>
        <v>27/03/1996</v>
      </c>
      <c r="AW689" s="67">
        <v>3.9707750952986025</v>
      </c>
      <c r="AX689" s="60">
        <f t="shared" si="244"/>
        <v>3.9707750952986025</v>
      </c>
      <c r="AY689" s="60">
        <f t="shared" si="245"/>
        <v>0</v>
      </c>
      <c r="AZ689" s="60">
        <f t="shared" si="246"/>
        <v>3.9707750952986025</v>
      </c>
      <c r="BA689" s="67">
        <v>53.055033642504824</v>
      </c>
      <c r="BB689" s="60">
        <v>0</v>
      </c>
      <c r="BC689" s="67">
        <v>53.055033642504824</v>
      </c>
      <c r="BD689" s="60" t="e">
        <f ca="1">_xll.BDP($H689,BD$1)</f>
        <v>#NAME?</v>
      </c>
      <c r="BE689" s="60" t="e">
        <f t="shared" ca="1" si="247"/>
        <v>#NAME?</v>
      </c>
      <c r="BF689" s="63">
        <v>258.66700000000003</v>
      </c>
      <c r="BG689" s="63">
        <v>276.33300000000003</v>
      </c>
      <c r="BH689" s="63">
        <v>301</v>
      </c>
      <c r="BI689" s="63">
        <v>351.517</v>
      </c>
      <c r="BJ689" s="63">
        <v>287.25700000000001</v>
      </c>
      <c r="BK689" s="63">
        <v>328.971</v>
      </c>
      <c r="BL689" s="45">
        <f t="shared" ca="1" si="248"/>
        <v>0</v>
      </c>
      <c r="BM689" s="45">
        <f t="shared" ca="1" si="249"/>
        <v>0</v>
      </c>
      <c r="BN689" s="45">
        <f t="shared" ca="1" si="250"/>
        <v>0</v>
      </c>
      <c r="BO689" s="45">
        <f t="shared" ca="1" si="251"/>
        <v>0</v>
      </c>
      <c r="BP689" s="45">
        <f t="shared" ca="1" si="252"/>
        <v>0</v>
      </c>
      <c r="BQ689" s="45">
        <f t="shared" ca="1" si="253"/>
        <v>0</v>
      </c>
      <c r="BR689" s="29">
        <f t="shared" ca="1" si="254"/>
        <v>0</v>
      </c>
      <c r="CI689" s="125">
        <f t="shared" si="242"/>
        <v>0.26135306549541065</v>
      </c>
      <c r="CJ689">
        <f t="shared" si="257"/>
        <v>0</v>
      </c>
      <c r="CK689">
        <f t="shared" si="258"/>
        <v>0</v>
      </c>
      <c r="CL689">
        <f t="shared" si="259"/>
        <v>0</v>
      </c>
      <c r="CM689">
        <f t="shared" si="260"/>
        <v>1</v>
      </c>
      <c r="CN689">
        <f t="shared" si="261"/>
        <v>0</v>
      </c>
      <c r="CO689">
        <f t="shared" si="262"/>
        <v>0</v>
      </c>
      <c r="CP689">
        <f t="shared" si="263"/>
        <v>0</v>
      </c>
      <c r="CR689" t="e">
        <f ca="1">_xll.BDP($H689,CR$1)</f>
        <v>#NAME?</v>
      </c>
      <c r="CS689" t="e">
        <f ca="1">_xll.BDP($H689,CS$1)</f>
        <v>#NAME?</v>
      </c>
      <c r="CT689" s="121" t="e">
        <f ca="1">_xll.BDP($H689,CT$1)</f>
        <v>#NAME?</v>
      </c>
      <c r="CU689" s="122" t="e">
        <f ca="1">_xll.BDP($H689,CU$1)</f>
        <v>#NAME?</v>
      </c>
      <c r="CV689" s="122" t="e">
        <f ca="1">_xll.BDP($H689,CV$1)</f>
        <v>#NAME?</v>
      </c>
      <c r="CW689" s="122" t="e">
        <f ca="1">_xll.BDP($H689,CW$1)</f>
        <v>#NAME?</v>
      </c>
    </row>
    <row r="690" spans="1:101" hidden="1" x14ac:dyDescent="0.3">
      <c r="A690" t="str">
        <f t="shared" si="255"/>
        <v>15B</v>
      </c>
      <c r="B690">
        <v>15</v>
      </c>
      <c r="C690" t="s">
        <v>3296</v>
      </c>
      <c r="D690">
        <v>3</v>
      </c>
      <c r="E690">
        <v>3</v>
      </c>
      <c r="G690" t="s">
        <v>2970</v>
      </c>
      <c r="H690" s="6" t="s">
        <v>476</v>
      </c>
      <c r="I690" s="35">
        <v>1651</v>
      </c>
      <c r="J690" s="34" t="str">
        <f t="shared" si="256"/>
        <v>1651FIH/U CN Equity</v>
      </c>
      <c r="K690" s="6" t="s">
        <v>546</v>
      </c>
      <c r="L690" s="2">
        <v>0.77266540443219667</v>
      </c>
      <c r="M690" s="2">
        <v>0.15416871038787425</v>
      </c>
      <c r="N690" s="2">
        <v>0.77266540443219667</v>
      </c>
      <c r="O690" s="2">
        <v>0.15416871038787425</v>
      </c>
      <c r="P690" s="3">
        <v>-1.7016388056545102</v>
      </c>
      <c r="Q690" s="3">
        <v>-1.5072600336146336</v>
      </c>
      <c r="R690" s="3">
        <v>2.5211141316806298</v>
      </c>
      <c r="S690" s="7" t="e">
        <v>#N/A</v>
      </c>
      <c r="T690" s="7" t="e">
        <v>#N/A</v>
      </c>
      <c r="U690" s="2">
        <v>-0.84816660443450875</v>
      </c>
      <c r="V690" s="8">
        <v>41.164797845244017</v>
      </c>
      <c r="W690" s="2">
        <v>0.81966900132768639</v>
      </c>
      <c r="X690" s="4">
        <v>5.1305092514413918E-2</v>
      </c>
      <c r="Y690" s="8" t="e">
        <v>#N/A</v>
      </c>
      <c r="Z690" s="8">
        <v>-23.667357640553121</v>
      </c>
      <c r="AA690" s="8">
        <v>-103977000</v>
      </c>
      <c r="AB690" s="8">
        <v>-103977000</v>
      </c>
      <c r="AC690" s="8" t="e">
        <v>#N/A</v>
      </c>
      <c r="AD690" s="5">
        <v>126277000</v>
      </c>
      <c r="AE690" s="36">
        <v>0</v>
      </c>
      <c r="AF690" s="66" t="e">
        <f ca="1">_xll.BDP($H690,AF$1)/1000000</f>
        <v>#NAME?</v>
      </c>
      <c r="AG690" s="66" t="e">
        <f ca="1">_xll.BDP($H690,AG$1)</f>
        <v>#NAME?</v>
      </c>
      <c r="AH690" s="67" t="e">
        <f ca="1">_xll.BDP($H690,AH$1)</f>
        <v>#NAME?</v>
      </c>
      <c r="AI690" s="67" t="e">
        <f ca="1">_xll.BDP($H690,AI$1)</f>
        <v>#NAME?</v>
      </c>
      <c r="AJ690" s="67" t="e">
        <f ca="1">_xll.BDP($H690,AJ$1)</f>
        <v>#NAME?</v>
      </c>
      <c r="AK690" s="67" t="e">
        <f ca="1">_xll.BDP($H690,AK$1)</f>
        <v>#NAME?</v>
      </c>
      <c r="AL690" s="67" t="e">
        <f ca="1">_xll.BDP($H690,AL$1)</f>
        <v>#NAME?</v>
      </c>
      <c r="AM690" s="34" t="e">
        <f ca="1">_xll.BDP($H690,AM$1)</f>
        <v>#NAME?</v>
      </c>
      <c r="AN690" s="34" t="e">
        <f ca="1">_xll.BDP($H690,AN$1)</f>
        <v>#NAME?</v>
      </c>
      <c r="AO690" s="34" t="e">
        <f ca="1">_xll.BDP($H690,AO$1)</f>
        <v>#NAME?</v>
      </c>
      <c r="AP690" s="34" t="e">
        <f ca="1">_xll.BDP($H690,AP$1)</f>
        <v>#NAME?</v>
      </c>
      <c r="AQ690" s="129" t="e">
        <v>#VALUE!</v>
      </c>
      <c r="AR690" s="129" t="e">
        <v>#VALUE!</v>
      </c>
      <c r="AS690" s="129">
        <v>-1.2346760000000002E-2</v>
      </c>
      <c r="AT690" s="63" t="s">
        <v>3736</v>
      </c>
      <c r="AU690" s="63" t="s">
        <v>3736</v>
      </c>
      <c r="AV690" t="str">
        <f t="shared" si="243"/>
        <v>30/01/2015</v>
      </c>
      <c r="AW690" s="67" t="s">
        <v>3317</v>
      </c>
      <c r="AX690" s="60">
        <f t="shared" si="244"/>
        <v>0</v>
      </c>
      <c r="AY690" s="60">
        <f t="shared" ca="1" si="245"/>
        <v>0</v>
      </c>
      <c r="AZ690" s="60">
        <f t="shared" ca="1" si="246"/>
        <v>0</v>
      </c>
      <c r="BA690" s="67">
        <v>0</v>
      </c>
      <c r="BB690" s="60">
        <v>0</v>
      </c>
      <c r="BC690" s="67">
        <v>0</v>
      </c>
      <c r="BD690" s="60" t="e">
        <f ca="1">_xll.BDP($H690,BD$1)</f>
        <v>#NAME?</v>
      </c>
      <c r="BE690" s="60" t="e">
        <f t="shared" ca="1" si="247"/>
        <v>#NAME?</v>
      </c>
      <c r="BF690" s="63">
        <v>-85.7</v>
      </c>
      <c r="BG690" s="63">
        <v>-43.9</v>
      </c>
      <c r="BH690" s="63" t="s">
        <v>3317</v>
      </c>
      <c r="BI690" s="63" t="s">
        <v>3317</v>
      </c>
      <c r="BJ690" s="63" t="s">
        <v>3317</v>
      </c>
      <c r="BK690" s="63" t="s">
        <v>3317</v>
      </c>
      <c r="BL690" s="45">
        <f t="shared" ca="1" si="248"/>
        <v>0</v>
      </c>
      <c r="BM690" s="45">
        <f t="shared" ca="1" si="249"/>
        <v>0</v>
      </c>
      <c r="BN690" s="45">
        <f t="shared" ca="1" si="250"/>
        <v>0</v>
      </c>
      <c r="BO690" s="45">
        <f t="shared" ca="1" si="251"/>
        <v>0</v>
      </c>
      <c r="BP690" s="45">
        <f t="shared" ca="1" si="252"/>
        <v>0</v>
      </c>
      <c r="BQ690" s="45">
        <f t="shared" ca="1" si="253"/>
        <v>0</v>
      </c>
      <c r="BR690" s="29">
        <f t="shared" ca="1" si="254"/>
        <v>0</v>
      </c>
      <c r="CI690" s="125">
        <f t="shared" si="242"/>
        <v>0.77266540443219667</v>
      </c>
      <c r="CJ690">
        <f t="shared" si="257"/>
        <v>0</v>
      </c>
      <c r="CK690">
        <f t="shared" si="258"/>
        <v>0</v>
      </c>
      <c r="CL690">
        <f t="shared" si="259"/>
        <v>0</v>
      </c>
      <c r="CM690">
        <f t="shared" si="260"/>
        <v>0</v>
      </c>
      <c r="CN690">
        <f t="shared" si="261"/>
        <v>0</v>
      </c>
      <c r="CO690">
        <f t="shared" si="262"/>
        <v>0</v>
      </c>
      <c r="CP690">
        <f t="shared" si="263"/>
        <v>1</v>
      </c>
      <c r="CR690" t="e">
        <f ca="1">_xll.BDP($H690,CR$1)</f>
        <v>#NAME?</v>
      </c>
      <c r="CS690" t="e">
        <f ca="1">_xll.BDP($H690,CS$1)</f>
        <v>#NAME?</v>
      </c>
      <c r="CT690" s="121" t="e">
        <f ca="1">_xll.BDP($H690,CT$1)</f>
        <v>#NAME?</v>
      </c>
      <c r="CU690" s="122" t="e">
        <f ca="1">_xll.BDP($H690,CU$1)</f>
        <v>#NAME?</v>
      </c>
      <c r="CV690" s="122" t="e">
        <f ca="1">_xll.BDP($H690,CV$1)</f>
        <v>#NAME?</v>
      </c>
      <c r="CW690" s="122" t="e">
        <f ca="1">_xll.BDP($H690,CW$1)</f>
        <v>#NAME?</v>
      </c>
    </row>
    <row r="691" spans="1:101" hidden="1" x14ac:dyDescent="0.3">
      <c r="A691" t="str">
        <f t="shared" si="255"/>
        <v>15B</v>
      </c>
      <c r="B691">
        <v>15</v>
      </c>
      <c r="C691" t="s">
        <v>3296</v>
      </c>
      <c r="D691">
        <v>3</v>
      </c>
      <c r="E691">
        <v>3</v>
      </c>
      <c r="G691" t="s">
        <v>2975</v>
      </c>
      <c r="H691" s="6" t="s">
        <v>1258</v>
      </c>
      <c r="I691" s="34">
        <v>1652</v>
      </c>
      <c r="J691" s="34" t="str">
        <f t="shared" si="256"/>
        <v>1652PXA AU Equity</v>
      </c>
      <c r="K691" s="6" t="s">
        <v>1259</v>
      </c>
      <c r="L691" s="2" t="e">
        <v>#N/A</v>
      </c>
      <c r="M691" s="2">
        <v>4.9502337364846778E-2</v>
      </c>
      <c r="N691" s="2" t="e">
        <v>#N/A</v>
      </c>
      <c r="O691" s="2">
        <v>2.6565232902593924E-2</v>
      </c>
      <c r="P691" s="3">
        <v>1.9652587086175337</v>
      </c>
      <c r="Q691" s="3">
        <v>1.347671630922189</v>
      </c>
      <c r="R691" s="3">
        <v>1.2803374035760273</v>
      </c>
      <c r="S691" s="7" t="e">
        <v>#N/A</v>
      </c>
      <c r="T691" s="7">
        <v>38.641861927751307</v>
      </c>
      <c r="U691" s="2">
        <v>0.28990762380298285</v>
      </c>
      <c r="V691" s="8">
        <v>2.6360246241269087</v>
      </c>
      <c r="W691" s="2">
        <v>0.76542953692990912</v>
      </c>
      <c r="X691" s="4">
        <v>3.028309169617235E-2</v>
      </c>
      <c r="Y691" s="8" t="e">
        <v>#N/A</v>
      </c>
      <c r="Z691" s="8" t="e">
        <v>#N/A</v>
      </c>
      <c r="AA691" s="8">
        <v>803255000</v>
      </c>
      <c r="AB691" s="8">
        <v>1496806000</v>
      </c>
      <c r="AC691" s="8" t="e">
        <v>#N/A</v>
      </c>
      <c r="AD691" s="5">
        <v>106289000</v>
      </c>
      <c r="AE691" s="36">
        <v>0</v>
      </c>
      <c r="AF691" s="66" t="e">
        <f ca="1">_xll.BDP($H691,AF$1)/1000000</f>
        <v>#NAME?</v>
      </c>
      <c r="AG691" s="66" t="e">
        <f ca="1">_xll.BDP($H691,AG$1)</f>
        <v>#NAME?</v>
      </c>
      <c r="AH691" s="67" t="e">
        <f ca="1">_xll.BDP($H691,AH$1)</f>
        <v>#NAME?</v>
      </c>
      <c r="AI691" s="67" t="e">
        <f ca="1">_xll.BDP($H691,AI$1)</f>
        <v>#NAME?</v>
      </c>
      <c r="AJ691" s="67" t="e">
        <f ca="1">_xll.BDP($H691,AJ$1)</f>
        <v>#NAME?</v>
      </c>
      <c r="AK691" s="67" t="e">
        <f ca="1">_xll.BDP($H691,AK$1)</f>
        <v>#NAME?</v>
      </c>
      <c r="AL691" s="67" t="e">
        <f ca="1">_xll.BDP($H691,AL$1)</f>
        <v>#NAME?</v>
      </c>
      <c r="AM691" s="34" t="e">
        <f ca="1">_xll.BDP($H691,AM$1)</f>
        <v>#NAME?</v>
      </c>
      <c r="AN691" s="34" t="e">
        <f ca="1">_xll.BDP($H691,AN$1)</f>
        <v>#NAME?</v>
      </c>
      <c r="AO691" s="34" t="e">
        <f ca="1">_xll.BDP($H691,AO$1)</f>
        <v>#NAME?</v>
      </c>
      <c r="AP691" s="34" t="e">
        <f ca="1">_xll.BDP($H691,AP$1)</f>
        <v>#NAME?</v>
      </c>
      <c r="AQ691" s="129" t="e">
        <v>#VALUE!</v>
      </c>
      <c r="AR691" s="129" t="e">
        <v>#VALUE!</v>
      </c>
      <c r="AS691" s="129" t="e">
        <v>#VALUE!</v>
      </c>
      <c r="AT691" s="63" t="s">
        <v>3737</v>
      </c>
      <c r="AU691" s="63" t="s">
        <v>3737</v>
      </c>
      <c r="AV691" t="str">
        <f t="shared" si="243"/>
        <v>01/07/2021</v>
      </c>
      <c r="AW691" s="67" t="s">
        <v>3317</v>
      </c>
      <c r="AX691" s="60">
        <f t="shared" si="244"/>
        <v>0</v>
      </c>
      <c r="AY691" s="60">
        <f t="shared" ca="1" si="245"/>
        <v>0</v>
      </c>
      <c r="AZ691" s="60">
        <f t="shared" ca="1" si="246"/>
        <v>0</v>
      </c>
      <c r="BA691" s="67">
        <v>0</v>
      </c>
      <c r="BB691" s="60">
        <v>0</v>
      </c>
      <c r="BC691" s="67">
        <v>0</v>
      </c>
      <c r="BD691" s="60" t="e">
        <f ca="1">_xll.BDP($H691,BD$1)</f>
        <v>#NAME?</v>
      </c>
      <c r="BE691" s="60" t="e">
        <f t="shared" ca="1" si="247"/>
        <v>#NAME?</v>
      </c>
      <c r="BF691" s="63">
        <v>45.52</v>
      </c>
      <c r="BG691" s="63">
        <v>59.120000000000005</v>
      </c>
      <c r="BH691" s="63">
        <v>71.683000000000007</v>
      </c>
      <c r="BI691" s="63">
        <v>7.8</v>
      </c>
      <c r="BJ691" s="63">
        <v>49.85</v>
      </c>
      <c r="BK691" s="63">
        <v>65.2</v>
      </c>
      <c r="BL691" s="45">
        <f t="shared" ca="1" si="248"/>
        <v>0</v>
      </c>
      <c r="BM691" s="45">
        <f t="shared" ca="1" si="249"/>
        <v>0</v>
      </c>
      <c r="BN691" s="45">
        <f t="shared" ca="1" si="250"/>
        <v>0</v>
      </c>
      <c r="BO691" s="45">
        <f t="shared" ca="1" si="251"/>
        <v>0</v>
      </c>
      <c r="BP691" s="45">
        <f t="shared" ca="1" si="252"/>
        <v>0</v>
      </c>
      <c r="BQ691" s="45">
        <f t="shared" ca="1" si="253"/>
        <v>0</v>
      </c>
      <c r="BR691" s="29">
        <f t="shared" ca="1" si="254"/>
        <v>0</v>
      </c>
      <c r="CI691" s="125">
        <f t="shared" si="242"/>
        <v>4.9502337364846778E-2</v>
      </c>
      <c r="CJ691">
        <f t="shared" si="257"/>
        <v>0</v>
      </c>
      <c r="CK691">
        <f t="shared" si="258"/>
        <v>1</v>
      </c>
      <c r="CL691">
        <f t="shared" si="259"/>
        <v>0</v>
      </c>
      <c r="CM691">
        <f t="shared" si="260"/>
        <v>0</v>
      </c>
      <c r="CN691">
        <f t="shared" si="261"/>
        <v>0</v>
      </c>
      <c r="CO691">
        <f t="shared" si="262"/>
        <v>0</v>
      </c>
      <c r="CP691">
        <f t="shared" si="263"/>
        <v>0</v>
      </c>
      <c r="CR691" t="e">
        <f ca="1">_xll.BDP($H691,CR$1)</f>
        <v>#NAME?</v>
      </c>
      <c r="CS691" t="e">
        <f ca="1">_xll.BDP($H691,CS$1)</f>
        <v>#NAME?</v>
      </c>
      <c r="CT691" s="121" t="e">
        <f ca="1">_xll.BDP($H691,CT$1)</f>
        <v>#NAME?</v>
      </c>
      <c r="CU691" s="122" t="e">
        <f ca="1">_xll.BDP($H691,CU$1)</f>
        <v>#NAME?</v>
      </c>
      <c r="CV691" s="122" t="e">
        <f ca="1">_xll.BDP($H691,CV$1)</f>
        <v>#NAME?</v>
      </c>
      <c r="CW691" s="122" t="e">
        <f ca="1">_xll.BDP($H691,CW$1)</f>
        <v>#NAME?</v>
      </c>
    </row>
    <row r="692" spans="1:101" hidden="1" x14ac:dyDescent="0.3">
      <c r="A692" t="str">
        <f t="shared" si="255"/>
        <v>15B</v>
      </c>
      <c r="B692">
        <v>15</v>
      </c>
      <c r="C692" t="s">
        <v>3296</v>
      </c>
      <c r="D692">
        <v>3</v>
      </c>
      <c r="E692">
        <v>3</v>
      </c>
      <c r="F692" s="32">
        <v>0.2</v>
      </c>
      <c r="G692" t="s">
        <v>2920</v>
      </c>
      <c r="H692" s="1" t="s">
        <v>1585</v>
      </c>
      <c r="I692" s="35">
        <v>1653</v>
      </c>
      <c r="J692" s="34" t="str">
        <f t="shared" si="256"/>
        <v>1653PEN PW Equity</v>
      </c>
      <c r="K692" s="6" t="s">
        <v>1586</v>
      </c>
      <c r="L692" s="2">
        <v>2.3251920076230417E-2</v>
      </c>
      <c r="M692" s="2">
        <v>8.4447061774440682E-2</v>
      </c>
      <c r="N692" s="2">
        <v>2.1938368004256307E-2</v>
      </c>
      <c r="O692" s="2">
        <v>7.7879301414570126E-2</v>
      </c>
      <c r="P692" s="3">
        <v>6.8506828137078077</v>
      </c>
      <c r="Q692" s="3">
        <v>1.5726090566618249</v>
      </c>
      <c r="R692" s="3">
        <v>5.8083607851895573</v>
      </c>
      <c r="S692" s="7">
        <v>29.419992727315456</v>
      </c>
      <c r="T692" s="7">
        <v>25.685334678775646</v>
      </c>
      <c r="U692" s="2">
        <v>0.54460422875093972</v>
      </c>
      <c r="V692" s="8">
        <v>5.694492467275869</v>
      </c>
      <c r="W692" s="2">
        <v>0.26570681113976657</v>
      </c>
      <c r="X692" s="4" t="e">
        <v>#N/A</v>
      </c>
      <c r="Y692" s="8">
        <v>51.809624663629805</v>
      </c>
      <c r="Z692" s="8">
        <v>10.016356095249801</v>
      </c>
      <c r="AA692" s="8">
        <v>183393000</v>
      </c>
      <c r="AB692" s="8">
        <v>198859000</v>
      </c>
      <c r="AC692" s="8" t="e">
        <v>#N/A</v>
      </c>
      <c r="AD692" s="5">
        <v>-1841000</v>
      </c>
      <c r="AE692" s="36">
        <v>0</v>
      </c>
      <c r="AF692" s="66" t="e">
        <f ca="1">_xll.BDP($H692,AF$1)/1000000</f>
        <v>#NAME?</v>
      </c>
      <c r="AG692" s="66" t="e">
        <f ca="1">_xll.BDP($H692,AG$1)</f>
        <v>#NAME?</v>
      </c>
      <c r="AH692" s="67" t="e">
        <f ca="1">_xll.BDP($H692,AH$1)</f>
        <v>#NAME?</v>
      </c>
      <c r="AI692" s="67" t="e">
        <f ca="1">_xll.BDP($H692,AI$1)</f>
        <v>#NAME?</v>
      </c>
      <c r="AJ692" s="67" t="e">
        <f ca="1">_xll.BDP($H692,AJ$1)</f>
        <v>#NAME?</v>
      </c>
      <c r="AK692" s="67" t="e">
        <f ca="1">_xll.BDP($H692,AK$1)</f>
        <v>#NAME?</v>
      </c>
      <c r="AL692" s="67" t="e">
        <f ca="1">_xll.BDP($H692,AL$1)</f>
        <v>#NAME?</v>
      </c>
      <c r="AM692" s="34" t="e">
        <f ca="1">_xll.BDP($H692,AM$1)</f>
        <v>#NAME?</v>
      </c>
      <c r="AN692" s="34" t="e">
        <f ca="1">_xll.BDP($H692,AN$1)</f>
        <v>#NAME?</v>
      </c>
      <c r="AO692" s="34" t="e">
        <f ca="1">_xll.BDP($H692,AO$1)</f>
        <v>#NAME?</v>
      </c>
      <c r="AP692" s="34" t="e">
        <f ca="1">_xll.BDP($H692,AP$1)</f>
        <v>#NAME?</v>
      </c>
      <c r="AQ692" s="129" t="e">
        <v>#VALUE!</v>
      </c>
      <c r="AR692" s="129" t="e">
        <v>#VALUE!</v>
      </c>
      <c r="AS692" s="129">
        <v>0.48935670000000003</v>
      </c>
      <c r="AT692" s="63" t="s">
        <v>4134</v>
      </c>
      <c r="AU692" s="63" t="s">
        <v>3317</v>
      </c>
      <c r="AV692" t="str">
        <f t="shared" si="243"/>
        <v>04/06/2013</v>
      </c>
      <c r="AW692" s="67" t="s">
        <v>3317</v>
      </c>
      <c r="AX692" s="60">
        <f t="shared" si="244"/>
        <v>0</v>
      </c>
      <c r="AY692" s="60">
        <f t="shared" ca="1" si="245"/>
        <v>0</v>
      </c>
      <c r="AZ692" s="60">
        <f t="shared" ca="1" si="246"/>
        <v>0</v>
      </c>
      <c r="BA692" s="67">
        <v>0</v>
      </c>
      <c r="BB692" s="60">
        <v>0</v>
      </c>
      <c r="BC692" s="67">
        <v>0</v>
      </c>
      <c r="BD692" s="60" t="e">
        <f ca="1">_xll.BDP($H692,BD$1)</f>
        <v>#NAME?</v>
      </c>
      <c r="BE692" s="60" t="e">
        <f t="shared" ca="1" si="247"/>
        <v>#NAME?</v>
      </c>
      <c r="BF692" s="63">
        <v>9.1</v>
      </c>
      <c r="BG692" s="63">
        <v>12.8</v>
      </c>
      <c r="BH692" s="63">
        <v>21.533000000000001</v>
      </c>
      <c r="BI692" s="63">
        <v>-22.900000000000002</v>
      </c>
      <c r="BJ692" s="63">
        <v>-55.5</v>
      </c>
      <c r="BK692" s="63">
        <v>-111.3</v>
      </c>
      <c r="BL692" s="45">
        <f t="shared" ca="1" si="248"/>
        <v>0</v>
      </c>
      <c r="BM692" s="45">
        <f t="shared" ca="1" si="249"/>
        <v>0</v>
      </c>
      <c r="BN692" s="45">
        <f t="shared" ca="1" si="250"/>
        <v>0</v>
      </c>
      <c r="BO692" s="45">
        <f t="shared" ca="1" si="251"/>
        <v>0</v>
      </c>
      <c r="BP692" s="45">
        <f t="shared" ca="1" si="252"/>
        <v>0</v>
      </c>
      <c r="BQ692" s="45">
        <f t="shared" ca="1" si="253"/>
        <v>0</v>
      </c>
      <c r="BR692" s="29">
        <f t="shared" ca="1" si="254"/>
        <v>0</v>
      </c>
      <c r="CI692" s="125">
        <f t="shared" si="242"/>
        <v>2.3251920076230417E-2</v>
      </c>
      <c r="CJ692">
        <f t="shared" si="257"/>
        <v>0</v>
      </c>
      <c r="CK692">
        <f t="shared" si="258"/>
        <v>1</v>
      </c>
      <c r="CL692">
        <f t="shared" si="259"/>
        <v>0</v>
      </c>
      <c r="CM692">
        <f t="shared" si="260"/>
        <v>0</v>
      </c>
      <c r="CN692">
        <f t="shared" si="261"/>
        <v>0</v>
      </c>
      <c r="CO692">
        <f t="shared" si="262"/>
        <v>0</v>
      </c>
      <c r="CP692">
        <f t="shared" si="263"/>
        <v>0</v>
      </c>
      <c r="CR692" t="e">
        <f ca="1">_xll.BDP($H692,CR$1)</f>
        <v>#NAME?</v>
      </c>
      <c r="CS692" t="e">
        <f ca="1">_xll.BDP($H692,CS$1)</f>
        <v>#NAME?</v>
      </c>
      <c r="CT692" s="121" t="e">
        <f ca="1">_xll.BDP($H692,CT$1)</f>
        <v>#NAME?</v>
      </c>
      <c r="CU692" s="122" t="e">
        <f ca="1">_xll.BDP($H692,CU$1)</f>
        <v>#NAME?</v>
      </c>
      <c r="CV692" s="122" t="e">
        <f ca="1">_xll.BDP($H692,CV$1)</f>
        <v>#NAME?</v>
      </c>
      <c r="CW692" s="122" t="e">
        <f ca="1">_xll.BDP($H692,CW$1)</f>
        <v>#NAME?</v>
      </c>
    </row>
    <row r="693" spans="1:101" hidden="1" x14ac:dyDescent="0.3">
      <c r="A693" t="str">
        <f t="shared" si="255"/>
        <v>15B</v>
      </c>
      <c r="B693">
        <v>15</v>
      </c>
      <c r="C693" t="s">
        <v>3296</v>
      </c>
      <c r="D693">
        <v>4</v>
      </c>
      <c r="E693">
        <v>4</v>
      </c>
      <c r="F693" s="32" t="s">
        <v>2368</v>
      </c>
      <c r="G693" t="s">
        <v>2706</v>
      </c>
      <c r="H693" s="43" t="s">
        <v>2707</v>
      </c>
      <c r="I693" s="34">
        <v>1654</v>
      </c>
      <c r="J693" s="34" t="str">
        <f t="shared" si="256"/>
        <v>1654OX2 SS Equity</v>
      </c>
      <c r="K693" s="43" t="s">
        <v>2708</v>
      </c>
      <c r="L693" s="2">
        <v>12.712117964513499</v>
      </c>
      <c r="M693" s="2">
        <v>15.572916666666666</v>
      </c>
      <c r="N693" s="2">
        <v>12.712117964513499</v>
      </c>
      <c r="O693" s="2">
        <v>15.572916666666666</v>
      </c>
      <c r="P693" s="3">
        <v>29.867568329106792</v>
      </c>
      <c r="Q693" s="3">
        <v>28.105717388344875</v>
      </c>
      <c r="R693" s="3">
        <v>31.064730792498484</v>
      </c>
      <c r="S693" s="7">
        <v>10.84001051537663</v>
      </c>
      <c r="T693" s="7">
        <v>19.845630559916273</v>
      </c>
      <c r="U693" s="2">
        <v>-0.33881321434163142</v>
      </c>
      <c r="V693" s="8">
        <v>-1.992633517495396</v>
      </c>
      <c r="W693" s="2">
        <v>0.59760956175298807</v>
      </c>
      <c r="X693" s="4" t="e">
        <v>#N/A</v>
      </c>
      <c r="Y693" s="8">
        <v>34.10037764856169</v>
      </c>
      <c r="Z693" s="8" t="e">
        <v>#N/A</v>
      </c>
      <c r="AA693" s="8">
        <v>96000000</v>
      </c>
      <c r="AB693" s="8">
        <v>96000000</v>
      </c>
      <c r="AC693" s="8" t="e">
        <v>#N/A</v>
      </c>
      <c r="AD693" s="5">
        <v>-21000000</v>
      </c>
      <c r="AE693" s="36">
        <v>0</v>
      </c>
      <c r="AF693" s="66" t="e">
        <f ca="1">_xll.BDP($H693,AF$1)/1000000</f>
        <v>#NAME?</v>
      </c>
      <c r="AG693" s="66" t="e">
        <f ca="1">_xll.BDP($H693,AG$1)</f>
        <v>#NAME?</v>
      </c>
      <c r="AH693" s="67" t="e">
        <f ca="1">_xll.BDP($H693,AH$1)</f>
        <v>#NAME?</v>
      </c>
      <c r="AI693" s="67" t="e">
        <f ca="1">_xll.BDP($H693,AI$1)</f>
        <v>#NAME?</v>
      </c>
      <c r="AJ693" s="67" t="e">
        <f ca="1">_xll.BDP($H693,AJ$1)</f>
        <v>#NAME?</v>
      </c>
      <c r="AK693" s="67" t="e">
        <f ca="1">_xll.BDP($H693,AK$1)</f>
        <v>#NAME?</v>
      </c>
      <c r="AL693" s="67" t="e">
        <f ca="1">_xll.BDP($H693,AL$1)</f>
        <v>#NAME?</v>
      </c>
      <c r="AM693" s="34" t="e">
        <f ca="1">_xll.BDP($H693,AM$1)</f>
        <v>#NAME?</v>
      </c>
      <c r="AN693" s="34" t="e">
        <f ca="1">_xll.BDP($H693,AN$1)</f>
        <v>#NAME?</v>
      </c>
      <c r="AO693" s="34" t="e">
        <f ca="1">_xll.BDP($H693,AO$1)</f>
        <v>#NAME?</v>
      </c>
      <c r="AP693" s="34" t="e">
        <f ca="1">_xll.BDP($H693,AP$1)</f>
        <v>#NAME?</v>
      </c>
      <c r="AQ693" s="129" t="e">
        <v>#VALUE!</v>
      </c>
      <c r="AR693" s="129" t="e">
        <v>#VALUE!</v>
      </c>
      <c r="AS693" s="129" t="e">
        <v>#VALUE!</v>
      </c>
      <c r="AT693" s="63" t="s">
        <v>3738</v>
      </c>
      <c r="AU693" s="63" t="s">
        <v>3738</v>
      </c>
      <c r="AV693" t="str">
        <f t="shared" si="243"/>
        <v>23/06/2021</v>
      </c>
      <c r="AW693" s="67" t="s">
        <v>3317</v>
      </c>
      <c r="AX693" s="60">
        <f t="shared" si="244"/>
        <v>0</v>
      </c>
      <c r="AY693" s="60">
        <f t="shared" ca="1" si="245"/>
        <v>0</v>
      </c>
      <c r="AZ693" s="60">
        <f t="shared" ca="1" si="246"/>
        <v>0</v>
      </c>
      <c r="BA693" s="67">
        <v>0</v>
      </c>
      <c r="BB693" s="60">
        <v>0</v>
      </c>
      <c r="BC693" s="67">
        <v>0</v>
      </c>
      <c r="BD693" s="60" t="e">
        <f ca="1">_xll.BDP($H693,BD$1)</f>
        <v>#NAME?</v>
      </c>
      <c r="BE693" s="60" t="e">
        <f t="shared" ca="1" si="247"/>
        <v>#NAME?</v>
      </c>
      <c r="BF693" s="63">
        <v>960</v>
      </c>
      <c r="BG693" s="63">
        <v>1560.75</v>
      </c>
      <c r="BH693" s="63">
        <v>2127.25</v>
      </c>
      <c r="BI693" s="63">
        <v>287.88800000000003</v>
      </c>
      <c r="BJ693" s="63">
        <v>1456.288</v>
      </c>
      <c r="BK693" s="63">
        <v>1893.653</v>
      </c>
      <c r="BL693" s="45">
        <f t="shared" ca="1" si="248"/>
        <v>0</v>
      </c>
      <c r="BM693" s="45">
        <f t="shared" ca="1" si="249"/>
        <v>0</v>
      </c>
      <c r="BN693" s="45">
        <f t="shared" ca="1" si="250"/>
        <v>0</v>
      </c>
      <c r="BO693" s="45">
        <f t="shared" ca="1" si="251"/>
        <v>0</v>
      </c>
      <c r="BP693" s="45">
        <f t="shared" ca="1" si="252"/>
        <v>0</v>
      </c>
      <c r="BQ693" s="45">
        <f t="shared" ca="1" si="253"/>
        <v>0</v>
      </c>
      <c r="BR693" s="29">
        <f t="shared" ca="1" si="254"/>
        <v>0</v>
      </c>
      <c r="CI693" s="125">
        <f t="shared" si="242"/>
        <v>12.712117964513499</v>
      </c>
      <c r="CJ693">
        <f t="shared" si="257"/>
        <v>0</v>
      </c>
      <c r="CK693">
        <f t="shared" si="258"/>
        <v>0</v>
      </c>
      <c r="CL693">
        <f t="shared" si="259"/>
        <v>0</v>
      </c>
      <c r="CM693">
        <f t="shared" si="260"/>
        <v>0</v>
      </c>
      <c r="CN693">
        <f t="shared" si="261"/>
        <v>0</v>
      </c>
      <c r="CO693">
        <f t="shared" si="262"/>
        <v>0</v>
      </c>
      <c r="CP693">
        <f t="shared" si="263"/>
        <v>1</v>
      </c>
      <c r="CR693" t="e">
        <f ca="1">_xll.BDP($H693,CR$1)</f>
        <v>#NAME?</v>
      </c>
      <c r="CS693" t="e">
        <f ca="1">_xll.BDP($H693,CS$1)</f>
        <v>#NAME?</v>
      </c>
      <c r="CT693" s="121" t="e">
        <f ca="1">_xll.BDP($H693,CT$1)</f>
        <v>#NAME?</v>
      </c>
      <c r="CU693" s="122" t="e">
        <f ca="1">_xll.BDP($H693,CU$1)</f>
        <v>#NAME?</v>
      </c>
      <c r="CV693" s="122" t="e">
        <f ca="1">_xll.BDP($H693,CV$1)</f>
        <v>#NAME?</v>
      </c>
      <c r="CW693" s="122" t="e">
        <f ca="1">_xll.BDP($H693,CW$1)</f>
        <v>#NAME?</v>
      </c>
    </row>
    <row r="694" spans="1:101" hidden="1" x14ac:dyDescent="0.3">
      <c r="A694" t="str">
        <f t="shared" si="255"/>
        <v>15B</v>
      </c>
      <c r="B694">
        <v>15</v>
      </c>
      <c r="C694" t="s">
        <v>3296</v>
      </c>
      <c r="D694">
        <v>4</v>
      </c>
      <c r="E694">
        <v>4</v>
      </c>
      <c r="F694" t="s">
        <v>2437</v>
      </c>
      <c r="G694" t="s">
        <v>2972</v>
      </c>
      <c r="H694" s="1" t="s">
        <v>1675</v>
      </c>
      <c r="I694" s="35">
        <v>1655</v>
      </c>
      <c r="J694" s="34" t="str">
        <f t="shared" si="256"/>
        <v>1655LSL LN Equity</v>
      </c>
      <c r="K694" s="6" t="s">
        <v>1676</v>
      </c>
      <c r="L694" s="2">
        <v>0.95163710715822203</v>
      </c>
      <c r="M694" s="2">
        <v>0.61350354943718866</v>
      </c>
      <c r="N694" s="2">
        <v>0.18596758625403295</v>
      </c>
      <c r="O694" s="2">
        <v>0.29095829768237791</v>
      </c>
      <c r="P694" s="3">
        <v>-26.666508544525218</v>
      </c>
      <c r="Q694" s="3">
        <v>-25.544674643928705</v>
      </c>
      <c r="R694" s="3">
        <v>-36.714404275421209</v>
      </c>
      <c r="S694" s="7">
        <v>15.662462470349032</v>
      </c>
      <c r="T694" s="7">
        <v>14.616240543547853</v>
      </c>
      <c r="U694" s="2">
        <v>-0.1460775305453462</v>
      </c>
      <c r="V694" s="8">
        <v>0.58133616642783015</v>
      </c>
      <c r="W694" s="2">
        <v>0.602260089521236</v>
      </c>
      <c r="X694" s="4">
        <v>7.8254952366550723E-2</v>
      </c>
      <c r="Y694" s="8">
        <v>1.3487236349565517</v>
      </c>
      <c r="Z694" s="8" t="e">
        <v>#N/A</v>
      </c>
      <c r="AA694" s="8">
        <v>50994000</v>
      </c>
      <c r="AB694" s="8">
        <v>107524000</v>
      </c>
      <c r="AC694" s="8">
        <v>1977000</v>
      </c>
      <c r="AD694" s="5">
        <v>26335000</v>
      </c>
      <c r="AE694" s="36">
        <v>7.5071198025441432E-2</v>
      </c>
      <c r="AF694" s="66" t="e">
        <f ca="1">_xll.BDP($H694,AF$1)/1000000</f>
        <v>#NAME?</v>
      </c>
      <c r="AG694" s="66" t="e">
        <f ca="1">_xll.BDP($H694,AG$1)</f>
        <v>#NAME?</v>
      </c>
      <c r="AH694" s="67" t="e">
        <f ca="1">_xll.BDP($H694,AH$1)</f>
        <v>#NAME?</v>
      </c>
      <c r="AI694" s="67" t="e">
        <f ca="1">_xll.BDP($H694,AI$1)</f>
        <v>#NAME?</v>
      </c>
      <c r="AJ694" s="67" t="e">
        <f ca="1">_xll.BDP($H694,AJ$1)</f>
        <v>#NAME?</v>
      </c>
      <c r="AK694" s="67" t="e">
        <f ca="1">_xll.BDP($H694,AK$1)</f>
        <v>#NAME?</v>
      </c>
      <c r="AL694" s="67" t="e">
        <f ca="1">_xll.BDP($H694,AL$1)</f>
        <v>#NAME?</v>
      </c>
      <c r="AM694" s="34" t="e">
        <f ca="1">_xll.BDP($H694,AM$1)</f>
        <v>#NAME?</v>
      </c>
      <c r="AN694" s="34" t="e">
        <f ca="1">_xll.BDP($H694,AN$1)</f>
        <v>#NAME?</v>
      </c>
      <c r="AO694" s="34" t="e">
        <f ca="1">_xll.BDP($H694,AO$1)</f>
        <v>#NAME?</v>
      </c>
      <c r="AP694" s="34" t="e">
        <f ca="1">_xll.BDP($H694,AP$1)</f>
        <v>#NAME?</v>
      </c>
      <c r="AQ694" s="129" t="e">
        <v>#VALUE!</v>
      </c>
      <c r="AR694" s="129">
        <v>4.5416169999999999E-2</v>
      </c>
      <c r="AS694" s="129">
        <v>2.9758360000000001E-2</v>
      </c>
      <c r="AT694" s="63" t="s">
        <v>4135</v>
      </c>
      <c r="AU694" s="63" t="s">
        <v>3739</v>
      </c>
      <c r="AV694" t="str">
        <f t="shared" si="243"/>
        <v>15/11/2006</v>
      </c>
      <c r="AW694" s="67">
        <v>4.1304346443950264</v>
      </c>
      <c r="AX694" s="60">
        <f t="shared" si="244"/>
        <v>4.1304346443950264</v>
      </c>
      <c r="AY694" s="60">
        <f t="shared" si="245"/>
        <v>0</v>
      </c>
      <c r="AZ694" s="60">
        <f t="shared" si="246"/>
        <v>4.1304346443950264</v>
      </c>
      <c r="BA694" s="67">
        <v>170.72259015968925</v>
      </c>
      <c r="BB694" s="60">
        <v>0</v>
      </c>
      <c r="BC694" s="67" t="s">
        <v>3317</v>
      </c>
      <c r="BD694" s="60" t="e">
        <f ca="1">_xll.BDP($H694,BD$1)</f>
        <v>#NAME?</v>
      </c>
      <c r="BE694" s="60" t="e">
        <f t="shared" ca="1" si="247"/>
        <v>#NAME?</v>
      </c>
      <c r="BF694" s="63">
        <v>17.567</v>
      </c>
      <c r="BG694" s="63">
        <v>21.867000000000001</v>
      </c>
      <c r="BH694" s="63">
        <v>24.966999999999999</v>
      </c>
      <c r="BI694" s="63">
        <v>11</v>
      </c>
      <c r="BJ694" s="63">
        <v>17.100000000000001</v>
      </c>
      <c r="BK694" s="63">
        <v>18.900000000000002</v>
      </c>
      <c r="BL694" s="45">
        <f t="shared" ca="1" si="248"/>
        <v>0</v>
      </c>
      <c r="BM694" s="45">
        <f t="shared" ca="1" si="249"/>
        <v>0</v>
      </c>
      <c r="BN694" s="45">
        <f t="shared" ca="1" si="250"/>
        <v>0</v>
      </c>
      <c r="BO694" s="45">
        <f t="shared" ca="1" si="251"/>
        <v>0</v>
      </c>
      <c r="BP694" s="45">
        <f t="shared" ca="1" si="252"/>
        <v>0</v>
      </c>
      <c r="BQ694" s="45">
        <f t="shared" ca="1" si="253"/>
        <v>0</v>
      </c>
      <c r="BR694" s="29">
        <f t="shared" ca="1" si="254"/>
        <v>0</v>
      </c>
      <c r="CI694" s="125">
        <f t="shared" si="242"/>
        <v>0.95163710715822203</v>
      </c>
      <c r="CJ694">
        <f t="shared" si="257"/>
        <v>0</v>
      </c>
      <c r="CK694">
        <f t="shared" si="258"/>
        <v>0</v>
      </c>
      <c r="CL694">
        <f t="shared" si="259"/>
        <v>0</v>
      </c>
      <c r="CM694">
        <f t="shared" si="260"/>
        <v>0</v>
      </c>
      <c r="CN694">
        <f t="shared" si="261"/>
        <v>0</v>
      </c>
      <c r="CO694">
        <f t="shared" si="262"/>
        <v>0</v>
      </c>
      <c r="CP694">
        <f t="shared" si="263"/>
        <v>1</v>
      </c>
      <c r="CR694" t="e">
        <f ca="1">_xll.BDP($H694,CR$1)</f>
        <v>#NAME?</v>
      </c>
      <c r="CS694" t="e">
        <f ca="1">_xll.BDP($H694,CS$1)</f>
        <v>#NAME?</v>
      </c>
      <c r="CT694" s="121" t="e">
        <f ca="1">_xll.BDP($H694,CT$1)</f>
        <v>#NAME?</v>
      </c>
      <c r="CU694" s="122" t="e">
        <f ca="1">_xll.BDP($H694,CU$1)</f>
        <v>#NAME?</v>
      </c>
      <c r="CV694" s="122" t="e">
        <f ca="1">_xll.BDP($H694,CV$1)</f>
        <v>#NAME?</v>
      </c>
      <c r="CW694" s="122" t="e">
        <f ca="1">_xll.BDP($H694,CW$1)</f>
        <v>#NAME?</v>
      </c>
    </row>
    <row r="695" spans="1:101" hidden="1" x14ac:dyDescent="0.3">
      <c r="A695" t="str">
        <f t="shared" si="255"/>
        <v>15B</v>
      </c>
      <c r="B695">
        <v>15</v>
      </c>
      <c r="C695" t="s">
        <v>3296</v>
      </c>
      <c r="D695">
        <v>4</v>
      </c>
      <c r="E695">
        <v>4</v>
      </c>
      <c r="F695" s="32">
        <v>0.14000000000000001</v>
      </c>
      <c r="G695" t="s">
        <v>2984</v>
      </c>
      <c r="H695" s="6" t="s">
        <v>118</v>
      </c>
      <c r="I695" s="34">
        <v>1656</v>
      </c>
      <c r="J695" s="34" t="str">
        <f t="shared" si="256"/>
        <v>1656LII US Equity</v>
      </c>
      <c r="K695" s="6" t="s">
        <v>753</v>
      </c>
      <c r="L695" s="2">
        <v>0.65440834613624754</v>
      </c>
      <c r="M695" s="2">
        <v>0.50769585962752029</v>
      </c>
      <c r="N695" s="2">
        <v>0.53982683039619617</v>
      </c>
      <c r="O695" s="2">
        <v>0.44403311570303555</v>
      </c>
      <c r="P695" s="3">
        <v>41.917537244235639</v>
      </c>
      <c r="Q695" s="3">
        <v>33.778223531794602</v>
      </c>
      <c r="R695" s="3" t="e">
        <v>#N/A</v>
      </c>
      <c r="S695" s="7">
        <v>17.84953954194993</v>
      </c>
      <c r="T695" s="7">
        <v>17.067226178365551</v>
      </c>
      <c r="U695" s="2">
        <v>0.71328508958631631</v>
      </c>
      <c r="V695" s="8">
        <v>2.4355179704016914</v>
      </c>
      <c r="W695" s="2">
        <v>-4.5444701126191166E-2</v>
      </c>
      <c r="X695" s="4" t="e">
        <v>#N/A</v>
      </c>
      <c r="Y695" s="8">
        <v>4.3104608284624302</v>
      </c>
      <c r="Z695" s="8">
        <v>15.274316763827445</v>
      </c>
      <c r="AA695" s="8">
        <v>1299400000.0000002</v>
      </c>
      <c r="AB695" s="8">
        <v>1485700000.0000002</v>
      </c>
      <c r="AC695" s="8">
        <v>23600000</v>
      </c>
      <c r="AD695" s="5">
        <v>321400000</v>
      </c>
      <c r="AE695" s="36">
        <v>7.3428749222153075E-2</v>
      </c>
      <c r="AF695" s="66" t="e">
        <f ca="1">_xll.BDP($H695,AF$1)/1000000</f>
        <v>#NAME?</v>
      </c>
      <c r="AG695" s="66" t="e">
        <f ca="1">_xll.BDP($H695,AG$1)</f>
        <v>#NAME?</v>
      </c>
      <c r="AH695" s="67" t="e">
        <f ca="1">_xll.BDP($H695,AH$1)</f>
        <v>#NAME?</v>
      </c>
      <c r="AI695" s="67" t="e">
        <f ca="1">_xll.BDP($H695,AI$1)</f>
        <v>#NAME?</v>
      </c>
      <c r="AJ695" s="67" t="e">
        <f ca="1">_xll.BDP($H695,AJ$1)</f>
        <v>#NAME?</v>
      </c>
      <c r="AK695" s="67" t="e">
        <f ca="1">_xll.BDP($H695,AK$1)</f>
        <v>#NAME?</v>
      </c>
      <c r="AL695" s="67" t="e">
        <f ca="1">_xll.BDP($H695,AL$1)</f>
        <v>#NAME?</v>
      </c>
      <c r="AM695" s="34" t="e">
        <f ca="1">_xll.BDP($H695,AM$1)</f>
        <v>#NAME?</v>
      </c>
      <c r="AN695" s="34" t="e">
        <f ca="1">_xll.BDP($H695,AN$1)</f>
        <v>#NAME?</v>
      </c>
      <c r="AO695" s="34" t="e">
        <f ca="1">_xll.BDP($H695,AO$1)</f>
        <v>#NAME?</v>
      </c>
      <c r="AP695" s="34" t="e">
        <f ca="1">_xll.BDP($H695,AP$1)</f>
        <v>#NAME?</v>
      </c>
      <c r="AQ695" s="129">
        <v>0.19011209999999998</v>
      </c>
      <c r="AR695" s="129">
        <v>0.20506540000000001</v>
      </c>
      <c r="AS695" s="129">
        <v>9.9409899999999995E-2</v>
      </c>
      <c r="AT695" s="63" t="s">
        <v>4052</v>
      </c>
      <c r="AU695" s="63" t="s">
        <v>3501</v>
      </c>
      <c r="AV695" t="str">
        <f t="shared" si="243"/>
        <v>29/07/1999</v>
      </c>
      <c r="AW695" s="67">
        <v>1.3103037806335414</v>
      </c>
      <c r="AX695" s="60">
        <f t="shared" si="244"/>
        <v>1.3103037806335414</v>
      </c>
      <c r="AY695" s="60">
        <f t="shared" si="245"/>
        <v>2.8126572605141518</v>
      </c>
      <c r="AZ695" s="60">
        <f t="shared" si="246"/>
        <v>4.1229610411476934</v>
      </c>
      <c r="BA695" s="67">
        <v>28.999261001273929</v>
      </c>
      <c r="BB695" s="60">
        <v>62.248909917164973</v>
      </c>
      <c r="BC695" s="67">
        <v>91.248170918438902</v>
      </c>
      <c r="BD695" s="60" t="e">
        <f ca="1">_xll.BDP($H695,BD$1)</f>
        <v>#NAME?</v>
      </c>
      <c r="BE695" s="60" t="e">
        <f t="shared" ca="1" si="247"/>
        <v>#NAME?</v>
      </c>
      <c r="BF695" s="63">
        <v>544.83299999999997</v>
      </c>
      <c r="BG695" s="63">
        <v>594.471</v>
      </c>
      <c r="BH695" s="63">
        <v>651.63599999999997</v>
      </c>
      <c r="BI695" s="63">
        <v>338.04900000000004</v>
      </c>
      <c r="BJ695" s="63">
        <v>551.55700000000002</v>
      </c>
      <c r="BK695" s="63">
        <v>669.572</v>
      </c>
      <c r="BL695" s="45">
        <f t="shared" ca="1" si="248"/>
        <v>0</v>
      </c>
      <c r="BM695" s="45">
        <f t="shared" ca="1" si="249"/>
        <v>0</v>
      </c>
      <c r="BN695" s="45">
        <f t="shared" ca="1" si="250"/>
        <v>0</v>
      </c>
      <c r="BO695" s="45">
        <f t="shared" ca="1" si="251"/>
        <v>0</v>
      </c>
      <c r="BP695" s="45">
        <f t="shared" ca="1" si="252"/>
        <v>0</v>
      </c>
      <c r="BQ695" s="45">
        <f t="shared" ca="1" si="253"/>
        <v>0</v>
      </c>
      <c r="BR695" s="29">
        <f t="shared" ca="1" si="254"/>
        <v>0</v>
      </c>
      <c r="CI695" s="125">
        <f t="shared" si="242"/>
        <v>0.65440834613624754</v>
      </c>
      <c r="CJ695">
        <f t="shared" si="257"/>
        <v>0</v>
      </c>
      <c r="CK695">
        <f t="shared" si="258"/>
        <v>0</v>
      </c>
      <c r="CL695">
        <f t="shared" si="259"/>
        <v>0</v>
      </c>
      <c r="CM695">
        <f t="shared" si="260"/>
        <v>0</v>
      </c>
      <c r="CN695">
        <f t="shared" si="261"/>
        <v>0</v>
      </c>
      <c r="CO695">
        <f t="shared" si="262"/>
        <v>0</v>
      </c>
      <c r="CP695">
        <f t="shared" si="263"/>
        <v>1</v>
      </c>
      <c r="CR695" t="e">
        <f ca="1">_xll.BDP($H695,CR$1)</f>
        <v>#NAME?</v>
      </c>
      <c r="CS695" t="e">
        <f ca="1">_xll.BDP($H695,CS$1)</f>
        <v>#NAME?</v>
      </c>
      <c r="CT695" s="121" t="e">
        <f ca="1">_xll.BDP($H695,CT$1)</f>
        <v>#NAME?</v>
      </c>
      <c r="CU695" s="122" t="e">
        <f ca="1">_xll.BDP($H695,CU$1)</f>
        <v>#NAME?</v>
      </c>
      <c r="CV695" s="122" t="e">
        <f ca="1">_xll.BDP($H695,CV$1)</f>
        <v>#NAME?</v>
      </c>
      <c r="CW695" s="122" t="e">
        <f ca="1">_xll.BDP($H695,CW$1)</f>
        <v>#NAME?</v>
      </c>
    </row>
    <row r="696" spans="1:101" hidden="1" x14ac:dyDescent="0.3">
      <c r="A696" t="str">
        <f t="shared" si="255"/>
        <v>15B</v>
      </c>
      <c r="B696">
        <v>15</v>
      </c>
      <c r="C696" t="s">
        <v>3296</v>
      </c>
      <c r="D696">
        <v>4</v>
      </c>
      <c r="E696">
        <v>2</v>
      </c>
      <c r="F696" s="32">
        <v>0.14000000000000001</v>
      </c>
      <c r="G696" t="s">
        <v>3121</v>
      </c>
      <c r="H696" s="6" t="s">
        <v>375</v>
      </c>
      <c r="I696" s="35">
        <v>1657</v>
      </c>
      <c r="J696" s="34" t="str">
        <f t="shared" si="256"/>
        <v>1657VMI US Equity</v>
      </c>
      <c r="K696" s="6" t="s">
        <v>1064</v>
      </c>
      <c r="L696" s="2">
        <v>0.21169564171855715</v>
      </c>
      <c r="M696" s="2">
        <v>0.24522427106103536</v>
      </c>
      <c r="N696" s="2">
        <v>0.1545672145307985</v>
      </c>
      <c r="O696" s="2">
        <v>0.17284281101903889</v>
      </c>
      <c r="P696" s="3">
        <v>12.903815932208119</v>
      </c>
      <c r="Q696" s="3">
        <v>8.9735190583133111</v>
      </c>
      <c r="R696" s="3">
        <v>11.022588808698098</v>
      </c>
      <c r="S696" s="7">
        <v>12.552144752310074</v>
      </c>
      <c r="T696" s="7">
        <v>12.783568264196539</v>
      </c>
      <c r="U696" s="2">
        <v>0.3304259175745024</v>
      </c>
      <c r="V696" s="8">
        <v>1.6676751474990961</v>
      </c>
      <c r="W696" s="2">
        <v>0.99199992256294522</v>
      </c>
      <c r="X696" s="4">
        <v>4.7356572876061244E-2</v>
      </c>
      <c r="Y696" s="8">
        <v>9.7442392173628303</v>
      </c>
      <c r="Z696" s="8">
        <v>23.026857985568139</v>
      </c>
      <c r="AA696" s="8">
        <v>1766746000</v>
      </c>
      <c r="AB696" s="8">
        <v>2506607000</v>
      </c>
      <c r="AC696" s="8">
        <v>25335000</v>
      </c>
      <c r="AD696" s="5">
        <v>367792000</v>
      </c>
      <c r="AE696" s="36">
        <v>6.8884043154826644E-2</v>
      </c>
      <c r="AF696" s="66" t="e">
        <f ca="1">_xll.BDP($H696,AF$1)/1000000</f>
        <v>#NAME?</v>
      </c>
      <c r="AG696" s="66" t="e">
        <f ca="1">_xll.BDP($H696,AG$1)</f>
        <v>#NAME?</v>
      </c>
      <c r="AH696" s="67" t="e">
        <f ca="1">_xll.BDP($H696,AH$1)</f>
        <v>#NAME?</v>
      </c>
      <c r="AI696" s="67" t="e">
        <f ca="1">_xll.BDP($H696,AI$1)</f>
        <v>#NAME?</v>
      </c>
      <c r="AJ696" s="67" t="e">
        <f ca="1">_xll.BDP($H696,AJ$1)</f>
        <v>#NAME?</v>
      </c>
      <c r="AK696" s="67" t="e">
        <f ca="1">_xll.BDP($H696,AK$1)</f>
        <v>#NAME?</v>
      </c>
      <c r="AL696" s="67" t="e">
        <f ca="1">_xll.BDP($H696,AL$1)</f>
        <v>#NAME?</v>
      </c>
      <c r="AM696" s="34" t="e">
        <f ca="1">_xll.BDP($H696,AM$1)</f>
        <v>#NAME?</v>
      </c>
      <c r="AN696" s="34" t="e">
        <f ca="1">_xll.BDP($H696,AN$1)</f>
        <v>#NAME?</v>
      </c>
      <c r="AO696" s="34" t="e">
        <f ca="1">_xll.BDP($H696,AO$1)</f>
        <v>#NAME?</v>
      </c>
      <c r="AP696" s="34" t="e">
        <f ca="1">_xll.BDP($H696,AP$1)</f>
        <v>#NAME?</v>
      </c>
      <c r="AQ696" s="129">
        <v>0.15243950000000001</v>
      </c>
      <c r="AR696" s="129">
        <v>8.5980249999999994E-2</v>
      </c>
      <c r="AS696" s="129">
        <v>0.119588</v>
      </c>
      <c r="AT696" s="63" t="s">
        <v>3998</v>
      </c>
      <c r="AU696" s="63" t="s">
        <v>3740</v>
      </c>
      <c r="AV696" t="str">
        <f t="shared" si="243"/>
        <v>01/10/1968</v>
      </c>
      <c r="AW696" s="67">
        <v>0.85175856030359232</v>
      </c>
      <c r="AX696" s="60">
        <f t="shared" si="244"/>
        <v>0.85175856030359232</v>
      </c>
      <c r="AY696" s="60">
        <f t="shared" si="245"/>
        <v>1.2617360170728051</v>
      </c>
      <c r="AZ696" s="60">
        <f t="shared" si="246"/>
        <v>2.1134945773763976</v>
      </c>
      <c r="BA696" s="67">
        <v>16.442088465493836</v>
      </c>
      <c r="BB696" s="60">
        <v>24.356168730980006</v>
      </c>
      <c r="BC696" s="67">
        <v>40.798257196473841</v>
      </c>
      <c r="BD696" s="60" t="e">
        <f ca="1">_xll.BDP($H696,BD$1)</f>
        <v>#NAME?</v>
      </c>
      <c r="BE696" s="60" t="e">
        <f t="shared" ca="1" si="247"/>
        <v>#NAME?</v>
      </c>
      <c r="BF696" s="63">
        <v>335.42900000000003</v>
      </c>
      <c r="BG696" s="63">
        <v>355.16700000000003</v>
      </c>
      <c r="BH696" s="63">
        <v>368</v>
      </c>
      <c r="BI696" s="63">
        <v>281.28899999999999</v>
      </c>
      <c r="BJ696" s="63">
        <v>328.74900000000002</v>
      </c>
      <c r="BK696" s="63">
        <v>303.47199999999998</v>
      </c>
      <c r="BL696" s="45">
        <f t="shared" ca="1" si="248"/>
        <v>0</v>
      </c>
      <c r="BM696" s="45">
        <f t="shared" ca="1" si="249"/>
        <v>0</v>
      </c>
      <c r="BN696" s="45">
        <f t="shared" ca="1" si="250"/>
        <v>0</v>
      </c>
      <c r="BO696" s="45">
        <f t="shared" ca="1" si="251"/>
        <v>0</v>
      </c>
      <c r="BP696" s="45">
        <f t="shared" ca="1" si="252"/>
        <v>0</v>
      </c>
      <c r="BQ696" s="45">
        <f t="shared" ca="1" si="253"/>
        <v>0</v>
      </c>
      <c r="BR696" s="29">
        <f t="shared" ca="1" si="254"/>
        <v>0</v>
      </c>
      <c r="CI696" s="125">
        <f t="shared" si="242"/>
        <v>0.21169564171855715</v>
      </c>
      <c r="CJ696">
        <f t="shared" si="257"/>
        <v>0</v>
      </c>
      <c r="CK696">
        <f t="shared" si="258"/>
        <v>0</v>
      </c>
      <c r="CL696">
        <f t="shared" si="259"/>
        <v>0</v>
      </c>
      <c r="CM696">
        <f t="shared" si="260"/>
        <v>1</v>
      </c>
      <c r="CN696">
        <f t="shared" si="261"/>
        <v>0</v>
      </c>
      <c r="CO696">
        <f t="shared" si="262"/>
        <v>0</v>
      </c>
      <c r="CP696">
        <f t="shared" si="263"/>
        <v>0</v>
      </c>
      <c r="CR696" t="e">
        <f ca="1">_xll.BDP($H696,CR$1)</f>
        <v>#NAME?</v>
      </c>
      <c r="CS696" t="e">
        <f ca="1">_xll.BDP($H696,CS$1)</f>
        <v>#NAME?</v>
      </c>
      <c r="CT696" s="121" t="e">
        <f ca="1">_xll.BDP($H696,CT$1)</f>
        <v>#NAME?</v>
      </c>
      <c r="CU696" s="122" t="e">
        <f ca="1">_xll.BDP($H696,CU$1)</f>
        <v>#NAME?</v>
      </c>
      <c r="CV696" s="122" t="e">
        <f ca="1">_xll.BDP($H696,CV$1)</f>
        <v>#NAME?</v>
      </c>
      <c r="CW696" s="122" t="e">
        <f ca="1">_xll.BDP($H696,CW$1)</f>
        <v>#NAME?</v>
      </c>
    </row>
    <row r="697" spans="1:101" hidden="1" x14ac:dyDescent="0.3">
      <c r="A697" t="str">
        <f t="shared" si="255"/>
        <v>15B</v>
      </c>
      <c r="B697">
        <v>15</v>
      </c>
      <c r="C697" t="s">
        <v>3296</v>
      </c>
      <c r="D697">
        <v>4</v>
      </c>
      <c r="E697">
        <v>2</v>
      </c>
      <c r="F697" s="32">
        <v>0.08</v>
      </c>
      <c r="H697" s="6" t="s">
        <v>197</v>
      </c>
      <c r="I697" s="34">
        <v>1658</v>
      </c>
      <c r="J697" s="34" t="str">
        <f t="shared" si="256"/>
        <v>1658KMB US Equity</v>
      </c>
      <c r="K697" s="6" t="s">
        <v>852</v>
      </c>
      <c r="L697" s="2">
        <v>0.46547184737531111</v>
      </c>
      <c r="M697" s="2">
        <v>0.36940350877192984</v>
      </c>
      <c r="N697" s="2">
        <v>0.37120384869193507</v>
      </c>
      <c r="O697" s="2">
        <v>0.28611805631046855</v>
      </c>
      <c r="P697" s="3">
        <v>20.674874601003193</v>
      </c>
      <c r="Q697" s="3">
        <v>17.668583967783956</v>
      </c>
      <c r="R697" s="3">
        <v>61.857223582595587</v>
      </c>
      <c r="S697" s="7">
        <v>21.511120644285072</v>
      </c>
      <c r="T697" s="7">
        <v>17.581164807930609</v>
      </c>
      <c r="U697" s="2">
        <v>0.49388769039680985</v>
      </c>
      <c r="V697" s="8">
        <v>2.5033134526176277</v>
      </c>
      <c r="W697" s="2">
        <v>0.29206696197434273</v>
      </c>
      <c r="X697" s="4">
        <v>3.6631837738168409E-2</v>
      </c>
      <c r="Y697" s="8">
        <v>1.8359059836672416</v>
      </c>
      <c r="Z697" s="8">
        <v>-0.24560263911719282</v>
      </c>
      <c r="AA697" s="8">
        <v>7125000000</v>
      </c>
      <c r="AB697" s="8">
        <v>9199000000</v>
      </c>
      <c r="AC697" s="8">
        <v>153000000</v>
      </c>
      <c r="AD697" s="5">
        <v>3189000000</v>
      </c>
      <c r="AE697" s="36">
        <v>4.7977422389463779E-2</v>
      </c>
      <c r="AF697" s="66" t="e">
        <f ca="1">_xll.BDP($H697,AF$1)/1000000</f>
        <v>#NAME?</v>
      </c>
      <c r="AG697" s="66" t="e">
        <f ca="1">_xll.BDP($H697,AG$1)</f>
        <v>#NAME?</v>
      </c>
      <c r="AH697" s="67" t="e">
        <f ca="1">_xll.BDP($H697,AH$1)</f>
        <v>#NAME?</v>
      </c>
      <c r="AI697" s="67" t="e">
        <f ca="1">_xll.BDP($H697,AI$1)</f>
        <v>#NAME?</v>
      </c>
      <c r="AJ697" s="67" t="e">
        <f ca="1">_xll.BDP($H697,AJ$1)</f>
        <v>#NAME?</v>
      </c>
      <c r="AK697" s="67" t="e">
        <f ca="1">_xll.BDP($H697,AK$1)</f>
        <v>#NAME?</v>
      </c>
      <c r="AL697" s="67" t="e">
        <f ca="1">_xll.BDP($H697,AL$1)</f>
        <v>#NAME?</v>
      </c>
      <c r="AM697" s="34" t="e">
        <f ca="1">_xll.BDP($H697,AM$1)</f>
        <v>#NAME?</v>
      </c>
      <c r="AN697" s="34" t="e">
        <f ca="1">_xll.BDP($H697,AN$1)</f>
        <v>#NAME?</v>
      </c>
      <c r="AO697" s="34" t="e">
        <f ca="1">_xll.BDP($H697,AO$1)</f>
        <v>#NAME?</v>
      </c>
      <c r="AP697" s="34" t="e">
        <f ca="1">_xll.BDP($H697,AP$1)</f>
        <v>#NAME?</v>
      </c>
      <c r="AQ697" s="129">
        <v>9.2380660000000003E-2</v>
      </c>
      <c r="AR697" s="129">
        <v>8.6965660000000014E-2</v>
      </c>
      <c r="AS697" s="129">
        <v>6.0001670000000007E-2</v>
      </c>
      <c r="AT697" s="63" t="s">
        <v>3998</v>
      </c>
      <c r="AU697" s="63" t="s">
        <v>3741</v>
      </c>
      <c r="AV697" t="str">
        <f t="shared" si="243"/>
        <v>03/06/1928</v>
      </c>
      <c r="AW697" s="67">
        <v>3.5787396998951024</v>
      </c>
      <c r="AX697" s="60">
        <f t="shared" si="244"/>
        <v>3.5787396998951024</v>
      </c>
      <c r="AY697" s="60">
        <f t="shared" si="245"/>
        <v>1.371571027390628E-2</v>
      </c>
      <c r="AZ697" s="60">
        <f t="shared" si="246"/>
        <v>3.5924554101690087</v>
      </c>
      <c r="BA697" s="67">
        <v>83.368533162925701</v>
      </c>
      <c r="BB697" s="60">
        <v>0.31951433820592001</v>
      </c>
      <c r="BC697" s="67">
        <v>83.688047501131621</v>
      </c>
      <c r="BD697" s="60" t="e">
        <f ca="1">_xll.BDP($H697,BD$1)</f>
        <v>#NAME?</v>
      </c>
      <c r="BE697" s="60" t="e">
        <f t="shared" ca="1" si="247"/>
        <v>#NAME?</v>
      </c>
      <c r="BF697" s="63">
        <v>2169.933</v>
      </c>
      <c r="BG697" s="63">
        <v>2381.2669999999998</v>
      </c>
      <c r="BH697" s="63">
        <v>2507.154</v>
      </c>
      <c r="BI697" s="63">
        <v>2043.6970000000001</v>
      </c>
      <c r="BJ697" s="63">
        <v>2294.0100000000002</v>
      </c>
      <c r="BK697" s="63">
        <v>2396.2820000000002</v>
      </c>
      <c r="BL697" s="45">
        <f t="shared" ca="1" si="248"/>
        <v>0</v>
      </c>
      <c r="BM697" s="45">
        <f t="shared" ca="1" si="249"/>
        <v>0</v>
      </c>
      <c r="BN697" s="45">
        <f t="shared" ca="1" si="250"/>
        <v>0</v>
      </c>
      <c r="BO697" s="45">
        <f t="shared" ca="1" si="251"/>
        <v>0</v>
      </c>
      <c r="BP697" s="45">
        <f t="shared" ca="1" si="252"/>
        <v>0</v>
      </c>
      <c r="BQ697" s="45">
        <f t="shared" ca="1" si="253"/>
        <v>0</v>
      </c>
      <c r="BR697" s="29">
        <f t="shared" ca="1" si="254"/>
        <v>0</v>
      </c>
      <c r="CI697" s="125">
        <f t="shared" si="242"/>
        <v>0.46547184737531111</v>
      </c>
      <c r="CJ697">
        <f t="shared" si="257"/>
        <v>0</v>
      </c>
      <c r="CK697">
        <f t="shared" si="258"/>
        <v>0</v>
      </c>
      <c r="CL697">
        <f t="shared" si="259"/>
        <v>0</v>
      </c>
      <c r="CM697">
        <f t="shared" si="260"/>
        <v>0</v>
      </c>
      <c r="CN697">
        <f t="shared" si="261"/>
        <v>0</v>
      </c>
      <c r="CO697">
        <f t="shared" si="262"/>
        <v>1</v>
      </c>
      <c r="CP697">
        <f t="shared" si="263"/>
        <v>0</v>
      </c>
      <c r="CR697" t="e">
        <f ca="1">_xll.BDP($H697,CR$1)</f>
        <v>#NAME?</v>
      </c>
      <c r="CS697" t="e">
        <f ca="1">_xll.BDP($H697,CS$1)</f>
        <v>#NAME?</v>
      </c>
      <c r="CT697" s="121" t="e">
        <f ca="1">_xll.BDP($H697,CT$1)</f>
        <v>#NAME?</v>
      </c>
      <c r="CU697" s="122" t="e">
        <f ca="1">_xll.BDP($H697,CU$1)</f>
        <v>#NAME?</v>
      </c>
      <c r="CV697" s="122" t="e">
        <f ca="1">_xll.BDP($H697,CV$1)</f>
        <v>#NAME?</v>
      </c>
      <c r="CW697" s="122" t="e">
        <f ca="1">_xll.BDP($H697,CW$1)</f>
        <v>#NAME?</v>
      </c>
    </row>
    <row r="698" spans="1:101" hidden="1" x14ac:dyDescent="0.3">
      <c r="A698" t="str">
        <f t="shared" si="255"/>
        <v>15B</v>
      </c>
      <c r="B698">
        <v>15</v>
      </c>
      <c r="C698" t="s">
        <v>3296</v>
      </c>
      <c r="D698">
        <v>4</v>
      </c>
      <c r="E698">
        <v>4</v>
      </c>
      <c r="F698" t="s">
        <v>2437</v>
      </c>
      <c r="G698" t="s">
        <v>3088</v>
      </c>
      <c r="H698" s="1" t="s">
        <v>2152</v>
      </c>
      <c r="I698" s="35">
        <v>1659</v>
      </c>
      <c r="J698" s="34" t="str">
        <f t="shared" si="256"/>
        <v>1659MOCORP FH Equity</v>
      </c>
      <c r="K698" s="6" t="s">
        <v>2153</v>
      </c>
      <c r="L698" s="2">
        <v>0.14957558945689878</v>
      </c>
      <c r="M698" s="2">
        <v>0.34866701515943543</v>
      </c>
      <c r="N698" s="2">
        <v>0.11280720679000251</v>
      </c>
      <c r="O698" s="2">
        <v>0.21933574482078264</v>
      </c>
      <c r="P698" s="3">
        <v>22.170136495243348</v>
      </c>
      <c r="Q698" s="3">
        <v>16.573010972424644</v>
      </c>
      <c r="R698" s="3">
        <v>22.995126273814797</v>
      </c>
      <c r="S698" s="7">
        <v>12.169476624466592</v>
      </c>
      <c r="T698" s="7">
        <v>15.542965061378659</v>
      </c>
      <c r="U698" s="2">
        <v>0.1465353378261621</v>
      </c>
      <c r="V698" s="8">
        <v>0.88241415192507799</v>
      </c>
      <c r="W698" s="2">
        <v>0.34225372486619415</v>
      </c>
      <c r="X698" s="4" t="e">
        <v>#N/A</v>
      </c>
      <c r="Y698" s="8">
        <v>42.914549364361172</v>
      </c>
      <c r="Z698" s="8" t="e">
        <v>#N/A</v>
      </c>
      <c r="AA698" s="8">
        <v>1913000000</v>
      </c>
      <c r="AB698" s="8">
        <v>3041000000</v>
      </c>
      <c r="AC698" s="8" t="e">
        <v>#N/A</v>
      </c>
      <c r="AD698" s="5">
        <v>192000000</v>
      </c>
      <c r="AE698" s="36">
        <v>0</v>
      </c>
      <c r="AF698" s="66" t="e">
        <f ca="1">_xll.BDP($H698,AF$1)/1000000</f>
        <v>#NAME?</v>
      </c>
      <c r="AG698" s="66" t="e">
        <f ca="1">_xll.BDP($H698,AG$1)</f>
        <v>#NAME?</v>
      </c>
      <c r="AH698" s="67" t="e">
        <f ca="1">_xll.BDP($H698,AH$1)</f>
        <v>#NAME?</v>
      </c>
      <c r="AI698" s="67" t="e">
        <f ca="1">_xll.BDP($H698,AI$1)</f>
        <v>#NAME?</v>
      </c>
      <c r="AJ698" s="67" t="e">
        <f ca="1">_xll.BDP($H698,AJ$1)</f>
        <v>#NAME?</v>
      </c>
      <c r="AK698" s="67" t="e">
        <f ca="1">_xll.BDP($H698,AK$1)</f>
        <v>#NAME?</v>
      </c>
      <c r="AL698" s="67" t="e">
        <f ca="1">_xll.BDP($H698,AL$1)</f>
        <v>#NAME?</v>
      </c>
      <c r="AM698" s="34" t="e">
        <f ca="1">_xll.BDP($H698,AM$1)</f>
        <v>#NAME?</v>
      </c>
      <c r="AN698" s="34" t="e">
        <f ca="1">_xll.BDP($H698,AN$1)</f>
        <v>#NAME?</v>
      </c>
      <c r="AO698" s="34" t="e">
        <f ca="1">_xll.BDP($H698,AO$1)</f>
        <v>#NAME?</v>
      </c>
      <c r="AP698" s="34" t="e">
        <f ca="1">_xll.BDP($H698,AP$1)</f>
        <v>#NAME?</v>
      </c>
      <c r="AQ698" s="129" t="e">
        <v>#VALUE!</v>
      </c>
      <c r="AR698" s="129" t="e">
        <v>#VALUE!</v>
      </c>
      <c r="AS698" s="129" t="e">
        <v>#VALUE!</v>
      </c>
      <c r="AT698" s="63" t="s">
        <v>3998</v>
      </c>
      <c r="AU698" s="63" t="s">
        <v>3317</v>
      </c>
      <c r="AV698" t="str">
        <f t="shared" si="243"/>
        <v>#N/A N/A</v>
      </c>
      <c r="AW698" s="67" t="s">
        <v>3317</v>
      </c>
      <c r="AX698" s="60">
        <f t="shared" si="244"/>
        <v>0</v>
      </c>
      <c r="AY698" s="60">
        <f t="shared" ca="1" si="245"/>
        <v>0</v>
      </c>
      <c r="AZ698" s="60">
        <f t="shared" ca="1" si="246"/>
        <v>0</v>
      </c>
      <c r="BA698" s="67">
        <v>54.010200719581327</v>
      </c>
      <c r="BB698" s="60">
        <v>7.1054273576010019E-15</v>
      </c>
      <c r="BC698" s="67">
        <v>54.010200719581334</v>
      </c>
      <c r="BD698" s="60" t="e">
        <f ca="1">_xll.BDP($H698,BD$1)</f>
        <v>#NAME?</v>
      </c>
      <c r="BE698" s="60" t="e">
        <f t="shared" ca="1" si="247"/>
        <v>#NAME?</v>
      </c>
      <c r="BF698" s="63">
        <v>617.38900000000001</v>
      </c>
      <c r="BG698" s="63">
        <v>656.66700000000003</v>
      </c>
      <c r="BH698" s="63">
        <v>697.125</v>
      </c>
      <c r="BI698" s="63">
        <v>554.22400000000005</v>
      </c>
      <c r="BJ698" s="63">
        <v>669.62900000000002</v>
      </c>
      <c r="BK698" s="63">
        <v>696.47900000000004</v>
      </c>
      <c r="BL698" s="45">
        <f t="shared" ca="1" si="248"/>
        <v>0</v>
      </c>
      <c r="BM698" s="45">
        <f t="shared" ca="1" si="249"/>
        <v>0</v>
      </c>
      <c r="BN698" s="45">
        <f t="shared" ca="1" si="250"/>
        <v>0</v>
      </c>
      <c r="BO698" s="45">
        <f t="shared" ca="1" si="251"/>
        <v>0</v>
      </c>
      <c r="BP698" s="45">
        <f t="shared" ca="1" si="252"/>
        <v>0</v>
      </c>
      <c r="BQ698" s="45">
        <f t="shared" ca="1" si="253"/>
        <v>0</v>
      </c>
      <c r="BR698" s="29">
        <f t="shared" ca="1" si="254"/>
        <v>0</v>
      </c>
      <c r="CI698" s="125">
        <f t="shared" si="242"/>
        <v>0.14957558945689878</v>
      </c>
      <c r="CJ698">
        <f t="shared" si="257"/>
        <v>0</v>
      </c>
      <c r="CK698">
        <f t="shared" si="258"/>
        <v>0</v>
      </c>
      <c r="CL698">
        <f t="shared" si="259"/>
        <v>1</v>
      </c>
      <c r="CM698">
        <f t="shared" si="260"/>
        <v>0</v>
      </c>
      <c r="CN698">
        <f t="shared" si="261"/>
        <v>0</v>
      </c>
      <c r="CO698">
        <f t="shared" si="262"/>
        <v>0</v>
      </c>
      <c r="CP698">
        <f t="shared" si="263"/>
        <v>0</v>
      </c>
      <c r="CR698" t="e">
        <f ca="1">_xll.BDP($H698,CR$1)</f>
        <v>#NAME?</v>
      </c>
      <c r="CS698" t="e">
        <f ca="1">_xll.BDP($H698,CS$1)</f>
        <v>#NAME?</v>
      </c>
      <c r="CT698" s="121" t="e">
        <f ca="1">_xll.BDP($H698,CT$1)</f>
        <v>#NAME?</v>
      </c>
      <c r="CU698" s="122" t="e">
        <f ca="1">_xll.BDP($H698,CU$1)</f>
        <v>#NAME?</v>
      </c>
      <c r="CV698" s="122" t="e">
        <f ca="1">_xll.BDP($H698,CV$1)</f>
        <v>#NAME?</v>
      </c>
      <c r="CW698" s="122" t="e">
        <f ca="1">_xll.BDP($H698,CW$1)</f>
        <v>#NAME?</v>
      </c>
    </row>
    <row r="699" spans="1:101" hidden="1" x14ac:dyDescent="0.3">
      <c r="A699" t="str">
        <f t="shared" si="255"/>
        <v>15B</v>
      </c>
      <c r="B699">
        <v>15</v>
      </c>
      <c r="C699" t="s">
        <v>3296</v>
      </c>
      <c r="D699">
        <v>4</v>
      </c>
      <c r="E699">
        <v>4</v>
      </c>
      <c r="F699" s="32">
        <v>0.15</v>
      </c>
      <c r="H699" s="6" t="s">
        <v>1404</v>
      </c>
      <c r="I699" s="34">
        <v>1660</v>
      </c>
      <c r="J699" s="34" t="str">
        <f t="shared" si="256"/>
        <v>1660SEM PL Equity</v>
      </c>
      <c r="K699" s="6" t="s">
        <v>1405</v>
      </c>
      <c r="L699" s="2">
        <v>0.1498260903080309</v>
      </c>
      <c r="M699" s="2">
        <v>0.29210898487687109</v>
      </c>
      <c r="N699" s="2">
        <v>0.13022211932769356</v>
      </c>
      <c r="O699" s="2">
        <v>0.25297587502951058</v>
      </c>
      <c r="P699" s="3">
        <v>17.402364808351571</v>
      </c>
      <c r="Q699" s="3">
        <v>13.730573280596861</v>
      </c>
      <c r="R699" s="3">
        <v>26.055244215512914</v>
      </c>
      <c r="S699" s="7">
        <v>23.838684493130433</v>
      </c>
      <c r="T699" s="7">
        <v>28.448877388328718</v>
      </c>
      <c r="U699" s="2">
        <v>0.21219862848112159</v>
      </c>
      <c r="V699" s="8">
        <v>1.1120516135165506</v>
      </c>
      <c r="W699" s="2">
        <v>0.35837643638381578</v>
      </c>
      <c r="X699" s="4" t="e">
        <v>#N/A</v>
      </c>
      <c r="Y699" s="8">
        <v>9.7785679610002383</v>
      </c>
      <c r="Z699" s="8">
        <v>18.876076364048224</v>
      </c>
      <c r="AA699" s="8">
        <v>2190213164</v>
      </c>
      <c r="AB699" s="8">
        <v>2529019591</v>
      </c>
      <c r="AC699" s="8" t="e">
        <v>#N/A</v>
      </c>
      <c r="AD699" s="5">
        <v>596575209.90940428</v>
      </c>
      <c r="AE699" s="36">
        <v>0</v>
      </c>
      <c r="AF699" s="66" t="e">
        <f ca="1">_xll.BDP($H699,AF$1)/1000000</f>
        <v>#NAME?</v>
      </c>
      <c r="AG699" s="66" t="e">
        <f ca="1">_xll.BDP($H699,AG$1)</f>
        <v>#NAME?</v>
      </c>
      <c r="AH699" s="67" t="e">
        <f ca="1">_xll.BDP($H699,AH$1)</f>
        <v>#NAME?</v>
      </c>
      <c r="AI699" s="67" t="e">
        <f ca="1">_xll.BDP($H699,AI$1)</f>
        <v>#NAME?</v>
      </c>
      <c r="AJ699" s="67" t="e">
        <f ca="1">_xll.BDP($H699,AJ$1)</f>
        <v>#NAME?</v>
      </c>
      <c r="AK699" s="67" t="e">
        <f ca="1">_xll.BDP($H699,AK$1)</f>
        <v>#NAME?</v>
      </c>
      <c r="AL699" s="67" t="e">
        <f ca="1">_xll.BDP($H699,AL$1)</f>
        <v>#NAME?</v>
      </c>
      <c r="AM699" s="34" t="e">
        <f ca="1">_xll.BDP($H699,AM$1)</f>
        <v>#NAME?</v>
      </c>
      <c r="AN699" s="34" t="e">
        <f ca="1">_xll.BDP($H699,AN$1)</f>
        <v>#NAME?</v>
      </c>
      <c r="AO699" s="34" t="e">
        <f ca="1">_xll.BDP($H699,AO$1)</f>
        <v>#NAME?</v>
      </c>
      <c r="AP699" s="34" t="e">
        <f ca="1">_xll.BDP($H699,AP$1)</f>
        <v>#NAME?</v>
      </c>
      <c r="AQ699" s="129">
        <v>0.11487360000000001</v>
      </c>
      <c r="AR699" s="129">
        <v>0.1371793</v>
      </c>
      <c r="AS699" s="129">
        <v>-2.205501E-4</v>
      </c>
      <c r="AT699" s="63" t="s">
        <v>3998</v>
      </c>
      <c r="AU699" s="63" t="s">
        <v>3742</v>
      </c>
      <c r="AV699" t="str">
        <f t="shared" si="243"/>
        <v>27/07/1995</v>
      </c>
      <c r="AW699" s="67">
        <v>7.1969696066596294</v>
      </c>
      <c r="AX699" s="60">
        <f t="shared" si="244"/>
        <v>7.1969696066596294</v>
      </c>
      <c r="AY699" s="60">
        <f t="shared" si="245"/>
        <v>-1.0154156818922417E-15</v>
      </c>
      <c r="AZ699" s="60">
        <f t="shared" si="246"/>
        <v>7.1969696066596285</v>
      </c>
      <c r="BA699" s="67">
        <v>12.590298152498173</v>
      </c>
      <c r="BB699" s="60">
        <v>-1.7763568394002505E-15</v>
      </c>
      <c r="BC699" s="67">
        <v>12.590298152498171</v>
      </c>
      <c r="BD699" s="60" t="e">
        <f ca="1">_xll.BDP($H699,BD$1)</f>
        <v>#NAME?</v>
      </c>
      <c r="BE699" s="60" t="e">
        <f t="shared" ca="1" si="247"/>
        <v>#NAME?</v>
      </c>
      <c r="BF699" s="63">
        <v>160.5</v>
      </c>
      <c r="BG699" s="63">
        <v>112</v>
      </c>
      <c r="BH699" s="63">
        <v>128.5</v>
      </c>
      <c r="BI699" s="63">
        <v>414</v>
      </c>
      <c r="BJ699" s="63">
        <v>341</v>
      </c>
      <c r="BK699" s="63">
        <v>360</v>
      </c>
      <c r="BL699" s="45">
        <f t="shared" ca="1" si="248"/>
        <v>0</v>
      </c>
      <c r="BM699" s="45">
        <f t="shared" ca="1" si="249"/>
        <v>0</v>
      </c>
      <c r="BN699" s="45">
        <f t="shared" ca="1" si="250"/>
        <v>0</v>
      </c>
      <c r="BO699" s="45">
        <f t="shared" ca="1" si="251"/>
        <v>0</v>
      </c>
      <c r="BP699" s="45">
        <f t="shared" ca="1" si="252"/>
        <v>0</v>
      </c>
      <c r="BQ699" s="45">
        <f t="shared" ca="1" si="253"/>
        <v>0</v>
      </c>
      <c r="BR699" s="29">
        <f t="shared" ca="1" si="254"/>
        <v>0</v>
      </c>
      <c r="CI699" s="125">
        <f t="shared" si="242"/>
        <v>0.1498260903080309</v>
      </c>
      <c r="CJ699">
        <f t="shared" si="257"/>
        <v>0</v>
      </c>
      <c r="CK699">
        <f t="shared" si="258"/>
        <v>0</v>
      </c>
      <c r="CL699">
        <f t="shared" si="259"/>
        <v>1</v>
      </c>
      <c r="CM699">
        <f t="shared" si="260"/>
        <v>0</v>
      </c>
      <c r="CN699">
        <f t="shared" si="261"/>
        <v>0</v>
      </c>
      <c r="CO699">
        <f t="shared" si="262"/>
        <v>0</v>
      </c>
      <c r="CP699">
        <f t="shared" si="263"/>
        <v>0</v>
      </c>
      <c r="CR699" t="e">
        <f ca="1">_xll.BDP($H699,CR$1)</f>
        <v>#NAME?</v>
      </c>
      <c r="CS699" t="e">
        <f ca="1">_xll.BDP($H699,CS$1)</f>
        <v>#NAME?</v>
      </c>
      <c r="CT699" s="121" t="e">
        <f ca="1">_xll.BDP($H699,CT$1)</f>
        <v>#NAME?</v>
      </c>
      <c r="CU699" s="122" t="e">
        <f ca="1">_xll.BDP($H699,CU$1)</f>
        <v>#NAME?</v>
      </c>
      <c r="CV699" s="122" t="e">
        <f ca="1">_xll.BDP($H699,CV$1)</f>
        <v>#NAME?</v>
      </c>
      <c r="CW699" s="122" t="e">
        <f ca="1">_xll.BDP($H699,CW$1)</f>
        <v>#NAME?</v>
      </c>
    </row>
    <row r="700" spans="1:101" hidden="1" x14ac:dyDescent="0.3">
      <c r="A700" t="str">
        <f t="shared" si="255"/>
        <v>15B</v>
      </c>
      <c r="B700">
        <v>15</v>
      </c>
      <c r="C700" t="s">
        <v>3296</v>
      </c>
      <c r="D700">
        <v>4</v>
      </c>
      <c r="E700">
        <v>2</v>
      </c>
      <c r="F700" s="32">
        <v>0.14000000000000001</v>
      </c>
      <c r="H700" s="6" t="s">
        <v>335</v>
      </c>
      <c r="I700" s="35">
        <v>1661</v>
      </c>
      <c r="J700" s="34" t="str">
        <f t="shared" si="256"/>
        <v>1661PKG US Equity</v>
      </c>
      <c r="K700" s="6" t="s">
        <v>1021</v>
      </c>
      <c r="L700" s="2">
        <v>0.26396219149082878</v>
      </c>
      <c r="M700" s="2">
        <v>0.28306726917536557</v>
      </c>
      <c r="N700" s="2">
        <v>0.21793779817820758</v>
      </c>
      <c r="O700" s="2">
        <v>0.23947847281347556</v>
      </c>
      <c r="P700" s="3">
        <v>18.1840158949603</v>
      </c>
      <c r="Q700" s="3">
        <v>13.230157905629886</v>
      </c>
      <c r="R700" s="3">
        <v>22.537868861051418</v>
      </c>
      <c r="S700" s="7">
        <v>21.977022304406393</v>
      </c>
      <c r="T700" s="7">
        <v>23.268459542344893</v>
      </c>
      <c r="U700" s="2">
        <v>0.30368288756460587</v>
      </c>
      <c r="V700" s="8">
        <v>1.2697053787565684</v>
      </c>
      <c r="W700" s="2">
        <v>0.45816986931207676</v>
      </c>
      <c r="X700" s="4" t="e">
        <v>#N/A</v>
      </c>
      <c r="Y700" s="8">
        <v>3.7817763443925343</v>
      </c>
      <c r="Z700" s="8">
        <v>4.041327057533417</v>
      </c>
      <c r="AA700" s="8">
        <v>5067700000</v>
      </c>
      <c r="AB700" s="8">
        <v>5990100000</v>
      </c>
      <c r="AC700" s="8" t="e">
        <v>#N/A</v>
      </c>
      <c r="AD700" s="5">
        <v>1387912328.6333575</v>
      </c>
      <c r="AE700" s="36">
        <v>0</v>
      </c>
      <c r="AF700" s="66" t="e">
        <f ca="1">_xll.BDP($H700,AF$1)/1000000</f>
        <v>#NAME?</v>
      </c>
      <c r="AG700" s="66" t="e">
        <f ca="1">_xll.BDP($H700,AG$1)</f>
        <v>#NAME?</v>
      </c>
      <c r="AH700" s="67" t="e">
        <f ca="1">_xll.BDP($H700,AH$1)</f>
        <v>#NAME?</v>
      </c>
      <c r="AI700" s="67" t="e">
        <f ca="1">_xll.BDP($H700,AI$1)</f>
        <v>#NAME?</v>
      </c>
      <c r="AJ700" s="67" t="e">
        <f ca="1">_xll.BDP($H700,AJ$1)</f>
        <v>#NAME?</v>
      </c>
      <c r="AK700" s="67" t="e">
        <f ca="1">_xll.BDP($H700,AK$1)</f>
        <v>#NAME?</v>
      </c>
      <c r="AL700" s="67" t="e">
        <f ca="1">_xll.BDP($H700,AL$1)</f>
        <v>#NAME?</v>
      </c>
      <c r="AM700" s="34" t="e">
        <f ca="1">_xll.BDP($H700,AM$1)</f>
        <v>#NAME?</v>
      </c>
      <c r="AN700" s="34" t="e">
        <f ca="1">_xll.BDP($H700,AN$1)</f>
        <v>#NAME?</v>
      </c>
      <c r="AO700" s="34" t="e">
        <f ca="1">_xll.BDP($H700,AO$1)</f>
        <v>#NAME?</v>
      </c>
      <c r="AP700" s="34" t="e">
        <f ca="1">_xll.BDP($H700,AP$1)</f>
        <v>#NAME?</v>
      </c>
      <c r="AQ700" s="129">
        <v>0.13757610000000001</v>
      </c>
      <c r="AR700" s="129">
        <v>0.15891810000000001</v>
      </c>
      <c r="AS700" s="129">
        <v>4.9589340000000003E-2</v>
      </c>
      <c r="AT700" s="63" t="s">
        <v>4136</v>
      </c>
      <c r="AU700" s="63" t="s">
        <v>3743</v>
      </c>
      <c r="AV700" t="str">
        <f t="shared" si="243"/>
        <v>28/01/2000</v>
      </c>
      <c r="AW700" s="67">
        <v>3.3211557622052474</v>
      </c>
      <c r="AX700" s="60">
        <f t="shared" si="244"/>
        <v>3.3211557622052474</v>
      </c>
      <c r="AY700" s="60">
        <f t="shared" si="245"/>
        <v>4.1792628833463592</v>
      </c>
      <c r="AZ700" s="60">
        <f t="shared" si="246"/>
        <v>7.5004186455516066</v>
      </c>
      <c r="BA700" s="67">
        <v>40.714908456843951</v>
      </c>
      <c r="BB700" s="60">
        <v>51.234665850043591</v>
      </c>
      <c r="BC700" s="67">
        <v>91.949574306887541</v>
      </c>
      <c r="BD700" s="60" t="e">
        <f ca="1">_xll.BDP($H700,BD$1)</f>
        <v>#NAME?</v>
      </c>
      <c r="BE700" s="60" t="e">
        <f t="shared" ca="1" si="247"/>
        <v>#NAME?</v>
      </c>
      <c r="BF700" s="63">
        <v>734.72699999999998</v>
      </c>
      <c r="BG700" s="63">
        <v>708.09100000000001</v>
      </c>
      <c r="BH700" s="63">
        <v>770.875</v>
      </c>
      <c r="BI700" s="63">
        <v>777.27600000000007</v>
      </c>
      <c r="BJ700" s="63">
        <v>744.67200000000003</v>
      </c>
      <c r="BK700" s="63">
        <v>755.72699999999998</v>
      </c>
      <c r="BL700" s="45">
        <f t="shared" ca="1" si="248"/>
        <v>0</v>
      </c>
      <c r="BM700" s="45">
        <f t="shared" ca="1" si="249"/>
        <v>0</v>
      </c>
      <c r="BN700" s="45">
        <f t="shared" ca="1" si="250"/>
        <v>0</v>
      </c>
      <c r="BO700" s="45">
        <f t="shared" ca="1" si="251"/>
        <v>0</v>
      </c>
      <c r="BP700" s="45">
        <f t="shared" ca="1" si="252"/>
        <v>0</v>
      </c>
      <c r="BQ700" s="45">
        <f t="shared" ca="1" si="253"/>
        <v>0</v>
      </c>
      <c r="BR700" s="29">
        <f t="shared" ca="1" si="254"/>
        <v>0</v>
      </c>
      <c r="CI700" s="125">
        <f t="shared" si="242"/>
        <v>0.26396219149082878</v>
      </c>
      <c r="CJ700">
        <f t="shared" si="257"/>
        <v>0</v>
      </c>
      <c r="CK700">
        <f t="shared" si="258"/>
        <v>0</v>
      </c>
      <c r="CL700">
        <f t="shared" si="259"/>
        <v>0</v>
      </c>
      <c r="CM700">
        <f t="shared" si="260"/>
        <v>1</v>
      </c>
      <c r="CN700">
        <f t="shared" si="261"/>
        <v>0</v>
      </c>
      <c r="CO700">
        <f t="shared" si="262"/>
        <v>0</v>
      </c>
      <c r="CP700">
        <f t="shared" si="263"/>
        <v>0</v>
      </c>
      <c r="CR700" t="e">
        <f ca="1">_xll.BDP($H700,CR$1)</f>
        <v>#NAME?</v>
      </c>
      <c r="CS700" t="e">
        <f ca="1">_xll.BDP($H700,CS$1)</f>
        <v>#NAME?</v>
      </c>
      <c r="CT700" s="121" t="e">
        <f ca="1">_xll.BDP($H700,CT$1)</f>
        <v>#NAME?</v>
      </c>
      <c r="CU700" s="122" t="e">
        <f ca="1">_xll.BDP($H700,CU$1)</f>
        <v>#NAME?</v>
      </c>
      <c r="CV700" s="122" t="e">
        <f ca="1">_xll.BDP($H700,CV$1)</f>
        <v>#NAME?</v>
      </c>
      <c r="CW700" s="122" t="e">
        <f ca="1">_xll.BDP($H700,CW$1)</f>
        <v>#NAME?</v>
      </c>
    </row>
    <row r="701" spans="1:101" hidden="1" x14ac:dyDescent="0.3">
      <c r="A701" t="str">
        <f t="shared" si="255"/>
        <v>15B</v>
      </c>
      <c r="B701">
        <v>15</v>
      </c>
      <c r="C701" t="s">
        <v>3296</v>
      </c>
      <c r="D701">
        <v>4</v>
      </c>
      <c r="E701">
        <v>3</v>
      </c>
      <c r="F701" s="32">
        <v>0.14000000000000001</v>
      </c>
      <c r="G701" t="s">
        <v>2914</v>
      </c>
      <c r="H701" s="1" t="s">
        <v>2162</v>
      </c>
      <c r="I701" s="34">
        <v>1662</v>
      </c>
      <c r="J701" s="34" t="str">
        <f t="shared" si="256"/>
        <v>1662NESTE FH Equity</v>
      </c>
      <c r="K701" s="6" t="s">
        <v>2163</v>
      </c>
      <c r="L701" s="2">
        <v>0.28912510052748769</v>
      </c>
      <c r="M701" s="2">
        <v>0.2748753522653371</v>
      </c>
      <c r="N701" s="2">
        <v>0.2823227467731661</v>
      </c>
      <c r="O701" s="2">
        <v>0.26342578165575986</v>
      </c>
      <c r="P701" s="3">
        <v>16.502441530841587</v>
      </c>
      <c r="Q701" s="3">
        <v>10.757482925429487</v>
      </c>
      <c r="R701" s="3">
        <v>14.331309844170473</v>
      </c>
      <c r="S701" s="7">
        <v>14.522737461482532</v>
      </c>
      <c r="T701" s="7">
        <v>12.346831602287315</v>
      </c>
      <c r="U701" s="2">
        <v>0.15343988242858433</v>
      </c>
      <c r="V701" s="8">
        <v>0.89284890006437911</v>
      </c>
      <c r="W701" s="2">
        <v>0.55815512502513909</v>
      </c>
      <c r="X701" s="4" t="e">
        <v>#N/A</v>
      </c>
      <c r="Y701" s="8">
        <v>14.845561232546336</v>
      </c>
      <c r="Z701" s="8">
        <v>3.0624138001266177</v>
      </c>
      <c r="AA701" s="8">
        <v>9226000000</v>
      </c>
      <c r="AB701" s="8">
        <v>9627000000</v>
      </c>
      <c r="AC701" s="8" t="e">
        <v>#N/A</v>
      </c>
      <c r="AD701" s="5">
        <v>2720460760.1084456</v>
      </c>
      <c r="AE701" s="36">
        <v>0</v>
      </c>
      <c r="AF701" s="66" t="e">
        <f ca="1">_xll.BDP($H701,AF$1)/1000000</f>
        <v>#NAME?</v>
      </c>
      <c r="AG701" s="66" t="e">
        <f ca="1">_xll.BDP($H701,AG$1)</f>
        <v>#NAME?</v>
      </c>
      <c r="AH701" s="67" t="e">
        <f ca="1">_xll.BDP($H701,AH$1)</f>
        <v>#NAME?</v>
      </c>
      <c r="AI701" s="67" t="e">
        <f ca="1">_xll.BDP($H701,AI$1)</f>
        <v>#NAME?</v>
      </c>
      <c r="AJ701" s="67" t="e">
        <f ca="1">_xll.BDP($H701,AJ$1)</f>
        <v>#NAME?</v>
      </c>
      <c r="AK701" s="67" t="e">
        <f ca="1">_xll.BDP($H701,AK$1)</f>
        <v>#NAME?</v>
      </c>
      <c r="AL701" s="67" t="e">
        <f ca="1">_xll.BDP($H701,AL$1)</f>
        <v>#NAME?</v>
      </c>
      <c r="AM701" s="34" t="e">
        <f ca="1">_xll.BDP($H701,AM$1)</f>
        <v>#NAME?</v>
      </c>
      <c r="AN701" s="34" t="e">
        <f ca="1">_xll.BDP($H701,AN$1)</f>
        <v>#NAME?</v>
      </c>
      <c r="AO701" s="34" t="e">
        <f ca="1">_xll.BDP($H701,AO$1)</f>
        <v>#NAME?</v>
      </c>
      <c r="AP701" s="34" t="e">
        <f ca="1">_xll.BDP($H701,AP$1)</f>
        <v>#NAME?</v>
      </c>
      <c r="AQ701" s="129" t="e">
        <v>#VALUE!</v>
      </c>
      <c r="AR701" s="129">
        <v>0.29113060000000002</v>
      </c>
      <c r="AS701" s="129">
        <v>0.1597886</v>
      </c>
      <c r="AT701" s="63" t="s">
        <v>3744</v>
      </c>
      <c r="AU701" s="63" t="s">
        <v>3744</v>
      </c>
      <c r="AV701" t="str">
        <f t="shared" si="243"/>
        <v>18/04/2005</v>
      </c>
      <c r="AW701" s="67">
        <v>3.1336404943978913</v>
      </c>
      <c r="AX701" s="60">
        <f t="shared" si="244"/>
        <v>3.1336404943978913</v>
      </c>
      <c r="AY701" s="60">
        <f t="shared" si="245"/>
        <v>0</v>
      </c>
      <c r="AZ701" s="60">
        <f t="shared" si="246"/>
        <v>3.1336404943978913</v>
      </c>
      <c r="BA701" s="67">
        <v>58.303718598569809</v>
      </c>
      <c r="BB701" s="60">
        <v>0</v>
      </c>
      <c r="BC701" s="67">
        <v>58.303718598569809</v>
      </c>
      <c r="BD701" s="60" t="e">
        <f ca="1">_xll.BDP($H701,BD$1)</f>
        <v>#NAME?</v>
      </c>
      <c r="BE701" s="60" t="e">
        <f t="shared" ca="1" si="247"/>
        <v>#NAME?</v>
      </c>
      <c r="BF701" s="63">
        <v>2263.174</v>
      </c>
      <c r="BG701" s="63">
        <v>2314</v>
      </c>
      <c r="BH701" s="63">
        <v>2336.6669999999999</v>
      </c>
      <c r="BI701" s="63">
        <v>1009.001</v>
      </c>
      <c r="BJ701" s="63">
        <v>1894.297</v>
      </c>
      <c r="BK701" s="63">
        <v>1977.2270000000001</v>
      </c>
      <c r="BL701" s="45">
        <f t="shared" ca="1" si="248"/>
        <v>0</v>
      </c>
      <c r="BM701" s="45">
        <f t="shared" ca="1" si="249"/>
        <v>0</v>
      </c>
      <c r="BN701" s="45">
        <f t="shared" ca="1" si="250"/>
        <v>0</v>
      </c>
      <c r="BO701" s="45">
        <f t="shared" ca="1" si="251"/>
        <v>0</v>
      </c>
      <c r="BP701" s="45">
        <f t="shared" ca="1" si="252"/>
        <v>0</v>
      </c>
      <c r="BQ701" s="45">
        <f t="shared" ca="1" si="253"/>
        <v>0</v>
      </c>
      <c r="BR701" s="29">
        <f t="shared" ca="1" si="254"/>
        <v>0</v>
      </c>
      <c r="CI701" s="125">
        <f t="shared" si="242"/>
        <v>0.28912510052748769</v>
      </c>
      <c r="CJ701">
        <f t="shared" si="257"/>
        <v>0</v>
      </c>
      <c r="CK701">
        <f t="shared" si="258"/>
        <v>0</v>
      </c>
      <c r="CL701">
        <f t="shared" si="259"/>
        <v>0</v>
      </c>
      <c r="CM701">
        <f t="shared" si="260"/>
        <v>1</v>
      </c>
      <c r="CN701">
        <f t="shared" si="261"/>
        <v>0</v>
      </c>
      <c r="CO701">
        <f t="shared" si="262"/>
        <v>0</v>
      </c>
      <c r="CP701">
        <f t="shared" si="263"/>
        <v>0</v>
      </c>
      <c r="CR701" t="e">
        <f ca="1">_xll.BDP($H701,CR$1)</f>
        <v>#NAME?</v>
      </c>
      <c r="CS701" t="e">
        <f ca="1">_xll.BDP($H701,CS$1)</f>
        <v>#NAME?</v>
      </c>
      <c r="CT701" s="121" t="e">
        <f ca="1">_xll.BDP($H701,CT$1)</f>
        <v>#NAME?</v>
      </c>
      <c r="CU701" s="122" t="e">
        <f ca="1">_xll.BDP($H701,CU$1)</f>
        <v>#NAME?</v>
      </c>
      <c r="CV701" s="122" t="e">
        <f ca="1">_xll.BDP($H701,CV$1)</f>
        <v>#NAME?</v>
      </c>
      <c r="CW701" s="122" t="e">
        <f ca="1">_xll.BDP($H701,CW$1)</f>
        <v>#NAME?</v>
      </c>
    </row>
    <row r="702" spans="1:101" hidden="1" x14ac:dyDescent="0.3">
      <c r="A702" t="str">
        <f t="shared" si="255"/>
        <v>15B</v>
      </c>
      <c r="B702">
        <v>15</v>
      </c>
      <c r="C702" t="s">
        <v>3296</v>
      </c>
      <c r="D702">
        <v>4</v>
      </c>
      <c r="E702">
        <v>3</v>
      </c>
      <c r="F702" s="32">
        <v>0.11</v>
      </c>
      <c r="G702" t="s">
        <v>3005</v>
      </c>
      <c r="H702" s="6" t="s">
        <v>244</v>
      </c>
      <c r="I702" s="35">
        <v>1663</v>
      </c>
      <c r="J702" s="34" t="str">
        <f t="shared" si="256"/>
        <v>1663EMR US Equity</v>
      </c>
      <c r="K702" s="6" t="s">
        <v>913</v>
      </c>
      <c r="L702" s="2">
        <v>0.38658280718805049</v>
      </c>
      <c r="M702" s="2">
        <v>0.2335759611795446</v>
      </c>
      <c r="N702" s="2">
        <v>0.18404442630953957</v>
      </c>
      <c r="O702" s="2">
        <v>9.8628733548743006E-2</v>
      </c>
      <c r="P702" s="3">
        <v>8.707614803332687</v>
      </c>
      <c r="Q702" s="3">
        <v>6.0753037216325785</v>
      </c>
      <c r="R702" s="3">
        <v>43.619785730567585</v>
      </c>
      <c r="S702" s="7">
        <v>22.958803234652699</v>
      </c>
      <c r="T702" s="7">
        <v>26.999420457838308</v>
      </c>
      <c r="U702" s="2">
        <v>0.38657596371882086</v>
      </c>
      <c r="V702" s="8">
        <v>2.5391718796544533</v>
      </c>
      <c r="W702" s="2">
        <v>0.47990151326527791</v>
      </c>
      <c r="X702" s="4">
        <v>2.2421948912015138E-2</v>
      </c>
      <c r="Y702" s="8">
        <v>-2.4027153411300932</v>
      </c>
      <c r="Z702" s="8">
        <v>23.85035862033298</v>
      </c>
      <c r="AA702" s="8">
        <v>10716000000</v>
      </c>
      <c r="AB702" s="8">
        <v>25378000000</v>
      </c>
      <c r="AC702" s="8">
        <v>195000000</v>
      </c>
      <c r="AD702" s="5">
        <v>2443000000</v>
      </c>
      <c r="AE702" s="36">
        <v>7.9819893573475229E-2</v>
      </c>
      <c r="AF702" s="66" t="e">
        <f ca="1">_xll.BDP($H702,AF$1)/1000000</f>
        <v>#NAME?</v>
      </c>
      <c r="AG702" s="66" t="e">
        <f ca="1">_xll.BDP($H702,AG$1)</f>
        <v>#NAME?</v>
      </c>
      <c r="AH702" s="67" t="e">
        <f ca="1">_xll.BDP($H702,AH$1)</f>
        <v>#NAME?</v>
      </c>
      <c r="AI702" s="67" t="e">
        <f ca="1">_xll.BDP($H702,AI$1)</f>
        <v>#NAME?</v>
      </c>
      <c r="AJ702" s="67" t="e">
        <f ca="1">_xll.BDP($H702,AJ$1)</f>
        <v>#NAME?</v>
      </c>
      <c r="AK702" s="67" t="e">
        <f ca="1">_xll.BDP($H702,AK$1)</f>
        <v>#NAME?</v>
      </c>
      <c r="AL702" s="67" t="e">
        <f ca="1">_xll.BDP($H702,AL$1)</f>
        <v>#NAME?</v>
      </c>
      <c r="AM702" s="34" t="e">
        <f ca="1">_xll.BDP($H702,AM$1)</f>
        <v>#NAME?</v>
      </c>
      <c r="AN702" s="34" t="e">
        <f ca="1">_xll.BDP($H702,AN$1)</f>
        <v>#NAME?</v>
      </c>
      <c r="AO702" s="34" t="e">
        <f ca="1">_xll.BDP($H702,AO$1)</f>
        <v>#NAME?</v>
      </c>
      <c r="AP702" s="34" t="e">
        <f ca="1">_xll.BDP($H702,AP$1)</f>
        <v>#NAME?</v>
      </c>
      <c r="AQ702" s="129">
        <v>9.4320280000000006E-2</v>
      </c>
      <c r="AR702" s="129">
        <v>8.3032030000000007E-2</v>
      </c>
      <c r="AS702" s="129">
        <v>7.6345739999999995E-2</v>
      </c>
      <c r="AT702" s="63" t="s">
        <v>4137</v>
      </c>
      <c r="AU702" s="63" t="s">
        <v>3317</v>
      </c>
      <c r="AV702" t="str">
        <f t="shared" si="243"/>
        <v>05/09/1944</v>
      </c>
      <c r="AW702" s="67">
        <v>2.2513258184934029</v>
      </c>
      <c r="AX702" s="60">
        <f t="shared" si="244"/>
        <v>2.2513258184934029</v>
      </c>
      <c r="AY702" s="60">
        <f t="shared" si="245"/>
        <v>0.95511804992575622</v>
      </c>
      <c r="AZ702" s="60">
        <f t="shared" si="246"/>
        <v>3.206443868419159</v>
      </c>
      <c r="BA702" s="67">
        <v>67.468690396919683</v>
      </c>
      <c r="BB702" s="60">
        <v>28.6233842625562</v>
      </c>
      <c r="BC702" s="67">
        <v>96.092074659475884</v>
      </c>
      <c r="BD702" s="60" t="e">
        <f ca="1">_xll.BDP($H702,BD$1)</f>
        <v>#NAME?</v>
      </c>
      <c r="BE702" s="60" t="e">
        <f t="shared" ca="1" si="247"/>
        <v>#NAME?</v>
      </c>
      <c r="BF702" s="63">
        <v>2323.8670000000002</v>
      </c>
      <c r="BG702" s="63">
        <v>2557.5880000000002</v>
      </c>
      <c r="BH702" s="63">
        <v>2756.1</v>
      </c>
      <c r="BI702" s="63">
        <v>2220.9859999999999</v>
      </c>
      <c r="BJ702" s="63">
        <v>2879.05</v>
      </c>
      <c r="BK702" s="63">
        <v>3113.4140000000002</v>
      </c>
      <c r="BL702" s="45">
        <f t="shared" ca="1" si="248"/>
        <v>0</v>
      </c>
      <c r="BM702" s="45">
        <f t="shared" ca="1" si="249"/>
        <v>0</v>
      </c>
      <c r="BN702" s="45">
        <f t="shared" ca="1" si="250"/>
        <v>0</v>
      </c>
      <c r="BO702" s="45">
        <f t="shared" ca="1" si="251"/>
        <v>0</v>
      </c>
      <c r="BP702" s="45">
        <f t="shared" ca="1" si="252"/>
        <v>0</v>
      </c>
      <c r="BQ702" s="45">
        <f t="shared" ca="1" si="253"/>
        <v>0</v>
      </c>
      <c r="BR702" s="29">
        <f t="shared" ca="1" si="254"/>
        <v>0</v>
      </c>
      <c r="CI702" s="125">
        <f t="shared" si="242"/>
        <v>0.38658280718805049</v>
      </c>
      <c r="CJ702">
        <f t="shared" si="257"/>
        <v>0</v>
      </c>
      <c r="CK702">
        <f t="shared" si="258"/>
        <v>0</v>
      </c>
      <c r="CL702">
        <f t="shared" si="259"/>
        <v>0</v>
      </c>
      <c r="CM702">
        <f t="shared" si="260"/>
        <v>0</v>
      </c>
      <c r="CN702">
        <f t="shared" si="261"/>
        <v>1</v>
      </c>
      <c r="CO702">
        <f t="shared" si="262"/>
        <v>0</v>
      </c>
      <c r="CP702">
        <f t="shared" si="263"/>
        <v>0</v>
      </c>
      <c r="CR702" t="e">
        <f ca="1">_xll.BDP($H702,CR$1)</f>
        <v>#NAME?</v>
      </c>
      <c r="CS702" t="e">
        <f ca="1">_xll.BDP($H702,CS$1)</f>
        <v>#NAME?</v>
      </c>
      <c r="CT702" s="121" t="e">
        <f ca="1">_xll.BDP($H702,CT$1)</f>
        <v>#NAME?</v>
      </c>
      <c r="CU702" s="122" t="e">
        <f ca="1">_xll.BDP($H702,CU$1)</f>
        <v>#NAME?</v>
      </c>
      <c r="CV702" s="122" t="e">
        <f ca="1">_xll.BDP($H702,CV$1)</f>
        <v>#NAME?</v>
      </c>
      <c r="CW702" s="122" t="e">
        <f ca="1">_xll.BDP($H702,CW$1)</f>
        <v>#NAME?</v>
      </c>
    </row>
    <row r="703" spans="1:101" hidden="1" x14ac:dyDescent="0.3">
      <c r="A703" t="str">
        <f t="shared" si="255"/>
        <v>15B</v>
      </c>
      <c r="B703">
        <v>15</v>
      </c>
      <c r="C703" t="s">
        <v>3296</v>
      </c>
      <c r="D703">
        <v>4</v>
      </c>
      <c r="E703">
        <v>4</v>
      </c>
      <c r="G703" t="s">
        <v>2969</v>
      </c>
      <c r="H703" s="6" t="s">
        <v>2061</v>
      </c>
      <c r="I703" s="34">
        <v>1664</v>
      </c>
      <c r="J703" s="34" t="str">
        <f t="shared" si="256"/>
        <v>1664BKHT GR Equity</v>
      </c>
      <c r="K703" s="6" t="s">
        <v>2062</v>
      </c>
      <c r="L703" s="2" t="e">
        <v>#N/A</v>
      </c>
      <c r="M703" s="2">
        <v>0.11654791771199197</v>
      </c>
      <c r="N703" s="2" t="e">
        <v>#N/A</v>
      </c>
      <c r="O703" s="2">
        <v>6.1637452474307998E-2</v>
      </c>
      <c r="P703" s="3">
        <v>4.8436403292515271</v>
      </c>
      <c r="Q703" s="3">
        <v>2.6229180674776624</v>
      </c>
      <c r="R703" s="3">
        <v>19.816349094378293</v>
      </c>
      <c r="S703" s="7" t="e">
        <v>#N/A</v>
      </c>
      <c r="T703" s="7">
        <v>31.712820225348949</v>
      </c>
      <c r="U703" s="2">
        <v>0.35916443136449916</v>
      </c>
      <c r="V703" s="8">
        <v>3.4264214046822743</v>
      </c>
      <c r="W703" s="2">
        <v>0.48105670555247909</v>
      </c>
      <c r="X703" s="4">
        <v>4.8933669451380946E-2</v>
      </c>
      <c r="Y703" s="8" t="e">
        <v>#N/A</v>
      </c>
      <c r="Z703" s="8" t="e">
        <v>#N/A</v>
      </c>
      <c r="AA703" s="8">
        <v>249125000</v>
      </c>
      <c r="AB703" s="8">
        <v>471061000</v>
      </c>
      <c r="AC703" s="8">
        <v>673000</v>
      </c>
      <c r="AD703" s="5">
        <v>30642000</v>
      </c>
      <c r="AE703" s="36">
        <v>2.1963318321258404E-2</v>
      </c>
      <c r="AF703" s="66" t="e">
        <f ca="1">_xll.BDP($H703,AF$1)/1000000</f>
        <v>#NAME?</v>
      </c>
      <c r="AG703" s="66" t="e">
        <f ca="1">_xll.BDP($H703,AG$1)</f>
        <v>#NAME?</v>
      </c>
      <c r="AH703" s="67" t="e">
        <f ca="1">_xll.BDP($H703,AH$1)</f>
        <v>#NAME?</v>
      </c>
      <c r="AI703" s="67" t="e">
        <f ca="1">_xll.BDP($H703,AI$1)</f>
        <v>#NAME?</v>
      </c>
      <c r="AJ703" s="67" t="e">
        <f ca="1">_xll.BDP($H703,AJ$1)</f>
        <v>#NAME?</v>
      </c>
      <c r="AK703" s="67" t="e">
        <f ca="1">_xll.BDP($H703,AK$1)</f>
        <v>#NAME?</v>
      </c>
      <c r="AL703" s="67" t="e">
        <f ca="1">_xll.BDP($H703,AL$1)</f>
        <v>#NAME?</v>
      </c>
      <c r="AM703" s="34" t="e">
        <f ca="1">_xll.BDP($H703,AM$1)</f>
        <v>#NAME?</v>
      </c>
      <c r="AN703" s="34" t="e">
        <f ca="1">_xll.BDP($H703,AN$1)</f>
        <v>#NAME?</v>
      </c>
      <c r="AO703" s="34" t="e">
        <f ca="1">_xll.BDP($H703,AO$1)</f>
        <v>#NAME?</v>
      </c>
      <c r="AP703" s="34" t="e">
        <f ca="1">_xll.BDP($H703,AP$1)</f>
        <v>#NAME?</v>
      </c>
      <c r="AQ703" s="129" t="e">
        <v>#VALUE!</v>
      </c>
      <c r="AR703" s="129" t="e">
        <v>#VALUE!</v>
      </c>
      <c r="AS703" s="129" t="e">
        <v>#VALUE!</v>
      </c>
      <c r="AT703" s="63" t="s">
        <v>3745</v>
      </c>
      <c r="AU703" s="63" t="s">
        <v>3745</v>
      </c>
      <c r="AV703" t="str">
        <f t="shared" si="243"/>
        <v>14/07/2020</v>
      </c>
      <c r="AW703" s="67" t="s">
        <v>3317</v>
      </c>
      <c r="AX703" s="60">
        <f t="shared" si="244"/>
        <v>0</v>
      </c>
      <c r="AY703" s="60">
        <f t="shared" ca="1" si="245"/>
        <v>0</v>
      </c>
      <c r="AZ703" s="60">
        <f t="shared" ca="1" si="246"/>
        <v>0</v>
      </c>
      <c r="BA703" s="67">
        <v>0</v>
      </c>
      <c r="BB703" s="60">
        <v>0</v>
      </c>
      <c r="BC703" s="67">
        <v>0</v>
      </c>
      <c r="BD703" s="60" t="e">
        <f ca="1">_xll.BDP($H703,BD$1)</f>
        <v>#NAME?</v>
      </c>
      <c r="BE703" s="60" t="e">
        <f t="shared" ca="1" si="247"/>
        <v>#NAME?</v>
      </c>
      <c r="BF703" s="63">
        <v>13.3</v>
      </c>
      <c r="BG703" s="63">
        <v>22.1</v>
      </c>
      <c r="BH703" s="63">
        <v>26.35</v>
      </c>
      <c r="BI703" s="63">
        <v>34.261000000000003</v>
      </c>
      <c r="BJ703" s="63">
        <v>49.228000000000002</v>
      </c>
      <c r="BK703" s="63">
        <v>56.492000000000004</v>
      </c>
      <c r="BL703" s="45">
        <f t="shared" ca="1" si="248"/>
        <v>0</v>
      </c>
      <c r="BM703" s="45">
        <f t="shared" ca="1" si="249"/>
        <v>0</v>
      </c>
      <c r="BN703" s="45">
        <f t="shared" ca="1" si="250"/>
        <v>0</v>
      </c>
      <c r="BO703" s="45">
        <f t="shared" ca="1" si="251"/>
        <v>0</v>
      </c>
      <c r="BP703" s="45">
        <f t="shared" ca="1" si="252"/>
        <v>0</v>
      </c>
      <c r="BQ703" s="45">
        <f t="shared" ca="1" si="253"/>
        <v>0</v>
      </c>
      <c r="BR703" s="29">
        <f t="shared" ca="1" si="254"/>
        <v>0</v>
      </c>
      <c r="CI703" s="125">
        <f t="shared" si="242"/>
        <v>0.11654791771199197</v>
      </c>
      <c r="CJ703">
        <f t="shared" si="257"/>
        <v>0</v>
      </c>
      <c r="CK703">
        <f t="shared" si="258"/>
        <v>0</v>
      </c>
      <c r="CL703">
        <f t="shared" si="259"/>
        <v>1</v>
      </c>
      <c r="CM703">
        <f t="shared" si="260"/>
        <v>0</v>
      </c>
      <c r="CN703">
        <f t="shared" si="261"/>
        <v>0</v>
      </c>
      <c r="CO703">
        <f t="shared" si="262"/>
        <v>0</v>
      </c>
      <c r="CP703">
        <f t="shared" si="263"/>
        <v>0</v>
      </c>
      <c r="CR703" t="e">
        <f ca="1">_xll.BDP($H703,CR$1)</f>
        <v>#NAME?</v>
      </c>
      <c r="CS703" t="e">
        <f ca="1">_xll.BDP($H703,CS$1)</f>
        <v>#NAME?</v>
      </c>
      <c r="CT703" s="121" t="e">
        <f ca="1">_xll.BDP($H703,CT$1)</f>
        <v>#NAME?</v>
      </c>
      <c r="CU703" s="122" t="e">
        <f ca="1">_xll.BDP($H703,CU$1)</f>
        <v>#NAME?</v>
      </c>
      <c r="CV703" s="122" t="e">
        <f ca="1">_xll.BDP($H703,CV$1)</f>
        <v>#NAME?</v>
      </c>
      <c r="CW703" s="122" t="e">
        <f ca="1">_xll.BDP($H703,CW$1)</f>
        <v>#NAME?</v>
      </c>
    </row>
    <row r="704" spans="1:101" hidden="1" x14ac:dyDescent="0.3">
      <c r="A704" t="str">
        <f t="shared" si="255"/>
        <v>15B</v>
      </c>
      <c r="B704">
        <v>15</v>
      </c>
      <c r="C704" t="s">
        <v>3296</v>
      </c>
      <c r="D704">
        <v>4</v>
      </c>
      <c r="E704">
        <v>2</v>
      </c>
      <c r="F704" s="32">
        <v>0.12</v>
      </c>
      <c r="G704" s="32"/>
      <c r="H704" s="1" t="s">
        <v>484</v>
      </c>
      <c r="I704" s="35">
        <v>1665</v>
      </c>
      <c r="J704" s="34" t="str">
        <f t="shared" si="256"/>
        <v>1665ALS CN Equity</v>
      </c>
      <c r="K704" s="6" t="s">
        <v>560</v>
      </c>
      <c r="L704" s="2">
        <v>6.2344139835703284E-2</v>
      </c>
      <c r="M704" s="2">
        <v>8.9235698605122538E-2</v>
      </c>
      <c r="N704" s="2">
        <v>6.1975891459388512E-2</v>
      </c>
      <c r="O704" s="2">
        <v>8.9235698605122538E-2</v>
      </c>
      <c r="P704" s="3">
        <v>6.9725608553152876</v>
      </c>
      <c r="Q704" s="3">
        <v>4.9775519129483694</v>
      </c>
      <c r="R704" s="3">
        <v>6.518452579017139</v>
      </c>
      <c r="S704" s="7">
        <v>73.388197016228744</v>
      </c>
      <c r="T704" s="7">
        <v>80.408047272335295</v>
      </c>
      <c r="U704" s="2">
        <v>5.107758097043031E-2</v>
      </c>
      <c r="V704" s="8">
        <v>0.55176577120434667</v>
      </c>
      <c r="W704" s="2">
        <v>0.79410671331729721</v>
      </c>
      <c r="X704" s="4">
        <v>6.6412066050353727E-2</v>
      </c>
      <c r="Y704" s="8">
        <v>30.285280105281885</v>
      </c>
      <c r="Z704" s="8" t="e">
        <v>#N/A</v>
      </c>
      <c r="AA704" s="8">
        <v>647297000</v>
      </c>
      <c r="AB704" s="8">
        <v>647297000</v>
      </c>
      <c r="AC704" s="8">
        <v>4019000</v>
      </c>
      <c r="AD704" s="5">
        <v>64614000</v>
      </c>
      <c r="AE704" s="36">
        <v>6.2200142384003468E-2</v>
      </c>
      <c r="AF704" s="66" t="e">
        <f ca="1">_xll.BDP($H704,AF$1)/1000000</f>
        <v>#NAME?</v>
      </c>
      <c r="AG704" s="66" t="e">
        <f ca="1">_xll.BDP($H704,AG$1)</f>
        <v>#NAME?</v>
      </c>
      <c r="AH704" s="67" t="e">
        <f ca="1">_xll.BDP($H704,AH$1)</f>
        <v>#NAME?</v>
      </c>
      <c r="AI704" s="67" t="e">
        <f ca="1">_xll.BDP($H704,AI$1)</f>
        <v>#NAME?</v>
      </c>
      <c r="AJ704" s="67" t="e">
        <f ca="1">_xll.BDP($H704,AJ$1)</f>
        <v>#NAME?</v>
      </c>
      <c r="AK704" s="67" t="e">
        <f ca="1">_xll.BDP($H704,AK$1)</f>
        <v>#NAME?</v>
      </c>
      <c r="AL704" s="67" t="e">
        <f ca="1">_xll.BDP($H704,AL$1)</f>
        <v>#NAME?</v>
      </c>
      <c r="AM704" s="34" t="e">
        <f ca="1">_xll.BDP($H704,AM$1)</f>
        <v>#NAME?</v>
      </c>
      <c r="AN704" s="34" t="e">
        <f ca="1">_xll.BDP($H704,AN$1)</f>
        <v>#NAME?</v>
      </c>
      <c r="AO704" s="34" t="e">
        <f ca="1">_xll.BDP($H704,AO$1)</f>
        <v>#NAME?</v>
      </c>
      <c r="AP704" s="34" t="e">
        <f ca="1">_xll.BDP($H704,AP$1)</f>
        <v>#NAME?</v>
      </c>
      <c r="AQ704" s="129">
        <v>0.1385208</v>
      </c>
      <c r="AR704" s="129">
        <v>9.2467679999999997E-2</v>
      </c>
      <c r="AS704" s="129">
        <v>8.9434020000000003E-2</v>
      </c>
      <c r="AT704" s="63" t="s">
        <v>4138</v>
      </c>
      <c r="AU704" s="63" t="s">
        <v>3317</v>
      </c>
      <c r="AV704" t="str">
        <f t="shared" si="243"/>
        <v>31/10/1997</v>
      </c>
      <c r="AW704" s="67">
        <v>1.5274462665749051</v>
      </c>
      <c r="AX704" s="60">
        <f t="shared" si="244"/>
        <v>1.5274462665749051</v>
      </c>
      <c r="AY704" s="60">
        <f t="shared" si="245"/>
        <v>0.53307367539264272</v>
      </c>
      <c r="AZ704" s="60">
        <f t="shared" si="246"/>
        <v>2.0605199419675477</v>
      </c>
      <c r="BA704" s="67">
        <v>39.412034126372262</v>
      </c>
      <c r="BB704" s="60">
        <v>13.754669048723116</v>
      </c>
      <c r="BC704" s="67">
        <v>53.166703175095378</v>
      </c>
      <c r="BD704" s="60" t="e">
        <f ca="1">_xll.BDP($H704,BD$1)</f>
        <v>#NAME?</v>
      </c>
      <c r="BE704" s="60" t="e">
        <f t="shared" ca="1" si="247"/>
        <v>#NAME?</v>
      </c>
      <c r="BF704" s="63">
        <v>21.882999999999999</v>
      </c>
      <c r="BG704" s="63">
        <v>25.367000000000001</v>
      </c>
      <c r="BH704" s="63">
        <v>29.525000000000002</v>
      </c>
      <c r="BI704" s="63">
        <v>30.467000000000002</v>
      </c>
      <c r="BJ704" s="63">
        <v>31.3</v>
      </c>
      <c r="BK704" s="63">
        <v>20.8</v>
      </c>
      <c r="BL704" s="45">
        <f t="shared" ca="1" si="248"/>
        <v>0</v>
      </c>
      <c r="BM704" s="45">
        <f t="shared" ca="1" si="249"/>
        <v>0</v>
      </c>
      <c r="BN704" s="45">
        <f t="shared" ca="1" si="250"/>
        <v>0</v>
      </c>
      <c r="BO704" s="45">
        <f t="shared" ca="1" si="251"/>
        <v>0</v>
      </c>
      <c r="BP704" s="45">
        <f t="shared" ca="1" si="252"/>
        <v>0</v>
      </c>
      <c r="BQ704" s="45">
        <f t="shared" ca="1" si="253"/>
        <v>0</v>
      </c>
      <c r="BR704" s="29">
        <f t="shared" ca="1" si="254"/>
        <v>0</v>
      </c>
      <c r="CI704" s="125">
        <f t="shared" ref="CI704:CI767" si="264">IFERROR(L704,M704)</f>
        <v>6.2344139835703284E-2</v>
      </c>
      <c r="CJ704">
        <f t="shared" si="257"/>
        <v>0</v>
      </c>
      <c r="CK704">
        <f t="shared" si="258"/>
        <v>1</v>
      </c>
      <c r="CL704">
        <f t="shared" si="259"/>
        <v>0</v>
      </c>
      <c r="CM704">
        <f t="shared" si="260"/>
        <v>0</v>
      </c>
      <c r="CN704">
        <f t="shared" si="261"/>
        <v>0</v>
      </c>
      <c r="CO704">
        <f t="shared" si="262"/>
        <v>0</v>
      </c>
      <c r="CP704">
        <f t="shared" si="263"/>
        <v>0</v>
      </c>
      <c r="CR704" t="e">
        <f ca="1">_xll.BDP($H704,CR$1)</f>
        <v>#NAME?</v>
      </c>
      <c r="CS704" t="e">
        <f ca="1">_xll.BDP($H704,CS$1)</f>
        <v>#NAME?</v>
      </c>
      <c r="CT704" s="121" t="e">
        <f ca="1">_xll.BDP($H704,CT$1)</f>
        <v>#NAME?</v>
      </c>
      <c r="CU704" s="122" t="e">
        <f ca="1">_xll.BDP($H704,CU$1)</f>
        <v>#NAME?</v>
      </c>
      <c r="CV704" s="122" t="e">
        <f ca="1">_xll.BDP($H704,CV$1)</f>
        <v>#NAME?</v>
      </c>
      <c r="CW704" s="122" t="e">
        <f ca="1">_xll.BDP($H704,CW$1)</f>
        <v>#NAME?</v>
      </c>
    </row>
    <row r="705" spans="1:101" hidden="1" x14ac:dyDescent="0.3">
      <c r="A705" t="str">
        <f t="shared" si="255"/>
        <v>15B</v>
      </c>
      <c r="B705">
        <v>15</v>
      </c>
      <c r="C705" t="s">
        <v>3296</v>
      </c>
      <c r="D705">
        <v>5</v>
      </c>
      <c r="E705">
        <v>1</v>
      </c>
      <c r="F705" s="32">
        <v>0.14000000000000001</v>
      </c>
      <c r="G705" t="s">
        <v>2995</v>
      </c>
      <c r="H705" s="1" t="s">
        <v>1693</v>
      </c>
      <c r="I705" s="34">
        <v>1666</v>
      </c>
      <c r="J705" s="34" t="str">
        <f t="shared" si="256"/>
        <v>1666JHD LN Equity</v>
      </c>
      <c r="K705" s="6" t="s">
        <v>1694</v>
      </c>
      <c r="L705" s="2">
        <v>0.59791500633932526</v>
      </c>
      <c r="M705" s="2">
        <v>0.40983090342286738</v>
      </c>
      <c r="N705" s="2">
        <v>0.59791500633932526</v>
      </c>
      <c r="O705" s="2">
        <v>0.40983090342286738</v>
      </c>
      <c r="P705" s="3">
        <v>29.540847174307359</v>
      </c>
      <c r="Q705" s="3">
        <v>22.896259090411565</v>
      </c>
      <c r="R705" s="3">
        <v>24.331281547776392</v>
      </c>
      <c r="S705" s="7">
        <v>20.730211999297062</v>
      </c>
      <c r="T705" s="7">
        <v>20.212773247447405</v>
      </c>
      <c r="U705" s="2">
        <v>-0.15496331720143117</v>
      </c>
      <c r="V705" s="8">
        <v>-0.62071037285739539</v>
      </c>
      <c r="W705" s="2">
        <v>0.71567853251159164</v>
      </c>
      <c r="X705" s="4" t="e">
        <v>#N/A</v>
      </c>
      <c r="Y705" s="8">
        <v>4.5709590665249866</v>
      </c>
      <c r="Z705" s="8">
        <v>-3.1810384692864901</v>
      </c>
      <c r="AA705" s="8">
        <v>127028000</v>
      </c>
      <c r="AB705" s="8">
        <v>127028000</v>
      </c>
      <c r="AC705" s="8">
        <v>15000</v>
      </c>
      <c r="AD705" s="5">
        <v>12838000</v>
      </c>
      <c r="AE705" s="36">
        <v>1.1684062938152361E-3</v>
      </c>
      <c r="AF705" s="66" t="e">
        <f ca="1">_xll.BDP($H705,AF$1)/1000000</f>
        <v>#NAME?</v>
      </c>
      <c r="AG705" s="66" t="e">
        <f ca="1">_xll.BDP($H705,AG$1)</f>
        <v>#NAME?</v>
      </c>
      <c r="AH705" s="67" t="e">
        <f ca="1">_xll.BDP($H705,AH$1)</f>
        <v>#NAME?</v>
      </c>
      <c r="AI705" s="67" t="e">
        <f ca="1">_xll.BDP($H705,AI$1)</f>
        <v>#NAME?</v>
      </c>
      <c r="AJ705" s="67" t="e">
        <f ca="1">_xll.BDP($H705,AJ$1)</f>
        <v>#NAME?</v>
      </c>
      <c r="AK705" s="67" t="e">
        <f ca="1">_xll.BDP($H705,AK$1)</f>
        <v>#NAME?</v>
      </c>
      <c r="AL705" s="67" t="e">
        <f ca="1">_xll.BDP($H705,AL$1)</f>
        <v>#NAME?</v>
      </c>
      <c r="AM705" s="34" t="e">
        <f ca="1">_xll.BDP($H705,AM$1)</f>
        <v>#NAME?</v>
      </c>
      <c r="AN705" s="34" t="e">
        <f ca="1">_xll.BDP($H705,AN$1)</f>
        <v>#NAME?</v>
      </c>
      <c r="AO705" s="34" t="e">
        <f ca="1">_xll.BDP($H705,AO$1)</f>
        <v>#NAME?</v>
      </c>
      <c r="AP705" s="34" t="e">
        <f ca="1">_xll.BDP($H705,AP$1)</f>
        <v>#NAME?</v>
      </c>
      <c r="AQ705" s="129">
        <v>0.18093090000000001</v>
      </c>
      <c r="AR705" s="129">
        <v>6.862219E-2</v>
      </c>
      <c r="AS705" s="129">
        <v>1.8925270000000001E-2</v>
      </c>
      <c r="AT705" s="63" t="s">
        <v>3998</v>
      </c>
      <c r="AU705" s="63" t="s">
        <v>3317</v>
      </c>
      <c r="AV705" t="str">
        <f t="shared" si="243"/>
        <v>#N/A N/A</v>
      </c>
      <c r="AW705" s="67">
        <v>3.7081339712918657</v>
      </c>
      <c r="AX705" s="60">
        <f t="shared" si="244"/>
        <v>3.7081339712918657</v>
      </c>
      <c r="AY705" s="60">
        <f t="shared" si="245"/>
        <v>-9.4489627966236722E-2</v>
      </c>
      <c r="AZ705" s="60">
        <f t="shared" si="246"/>
        <v>3.6136443433256291</v>
      </c>
      <c r="BA705" s="67">
        <v>79.283266780486073</v>
      </c>
      <c r="BB705" s="60">
        <v>-2.0202739275426183</v>
      </c>
      <c r="BC705" s="67">
        <v>77.262992852943455</v>
      </c>
      <c r="BD705" s="60" t="e">
        <f ca="1">_xll.BDP($H705,BD$1)</f>
        <v>#NAME?</v>
      </c>
      <c r="BE705" s="60" t="e">
        <f t="shared" ca="1" si="247"/>
        <v>#NAME?</v>
      </c>
      <c r="BF705" s="63">
        <v>39.85</v>
      </c>
      <c r="BG705" s="63">
        <v>41.15</v>
      </c>
      <c r="BH705" s="63">
        <v>42.6</v>
      </c>
      <c r="BI705" s="63">
        <v>40.700000000000003</v>
      </c>
      <c r="BJ705" s="63">
        <v>44</v>
      </c>
      <c r="BK705" s="63">
        <v>45.7</v>
      </c>
      <c r="BL705" s="45">
        <f t="shared" ca="1" si="248"/>
        <v>0</v>
      </c>
      <c r="BM705" s="45">
        <f t="shared" ca="1" si="249"/>
        <v>0</v>
      </c>
      <c r="BN705" s="45">
        <f t="shared" ca="1" si="250"/>
        <v>0</v>
      </c>
      <c r="BO705" s="45">
        <f t="shared" ca="1" si="251"/>
        <v>0</v>
      </c>
      <c r="BP705" s="45">
        <f t="shared" ca="1" si="252"/>
        <v>0</v>
      </c>
      <c r="BQ705" s="45">
        <f t="shared" ca="1" si="253"/>
        <v>0</v>
      </c>
      <c r="BR705" s="29">
        <f t="shared" ca="1" si="254"/>
        <v>0</v>
      </c>
      <c r="CI705" s="125">
        <f t="shared" si="264"/>
        <v>0.59791500633932526</v>
      </c>
      <c r="CJ705">
        <f t="shared" si="257"/>
        <v>0</v>
      </c>
      <c r="CK705">
        <f t="shared" si="258"/>
        <v>0</v>
      </c>
      <c r="CL705">
        <f t="shared" si="259"/>
        <v>0</v>
      </c>
      <c r="CM705">
        <f t="shared" si="260"/>
        <v>0</v>
      </c>
      <c r="CN705">
        <f t="shared" si="261"/>
        <v>0</v>
      </c>
      <c r="CO705">
        <f t="shared" si="262"/>
        <v>0</v>
      </c>
      <c r="CP705">
        <f t="shared" si="263"/>
        <v>1</v>
      </c>
      <c r="CR705" t="e">
        <f ca="1">_xll.BDP($H705,CR$1)</f>
        <v>#NAME?</v>
      </c>
      <c r="CS705" t="e">
        <f ca="1">_xll.BDP($H705,CS$1)</f>
        <v>#NAME?</v>
      </c>
      <c r="CT705" s="121" t="e">
        <f ca="1">_xll.BDP($H705,CT$1)</f>
        <v>#NAME?</v>
      </c>
      <c r="CU705" s="122" t="e">
        <f ca="1">_xll.BDP($H705,CU$1)</f>
        <v>#NAME?</v>
      </c>
      <c r="CV705" s="122" t="e">
        <f ca="1">_xll.BDP($H705,CV$1)</f>
        <v>#NAME?</v>
      </c>
      <c r="CW705" s="122" t="e">
        <f ca="1">_xll.BDP($H705,CW$1)</f>
        <v>#NAME?</v>
      </c>
    </row>
    <row r="706" spans="1:101" hidden="1" x14ac:dyDescent="0.3">
      <c r="A706" t="str">
        <f t="shared" si="255"/>
        <v>15B</v>
      </c>
      <c r="B706">
        <v>15</v>
      </c>
      <c r="C706" t="s">
        <v>3296</v>
      </c>
      <c r="D706">
        <v>5</v>
      </c>
      <c r="E706">
        <v>5</v>
      </c>
      <c r="F706" s="32" t="s">
        <v>2377</v>
      </c>
      <c r="G706" t="s">
        <v>2789</v>
      </c>
      <c r="H706" s="43" t="s">
        <v>2790</v>
      </c>
      <c r="I706" s="35">
        <v>1667</v>
      </c>
      <c r="J706" s="34" t="str">
        <f t="shared" si="256"/>
        <v>1667ARISE SS Equity</v>
      </c>
      <c r="K706" s="43" t="s">
        <v>2791</v>
      </c>
      <c r="L706" s="2">
        <v>0.16038012364142293</v>
      </c>
      <c r="M706" s="2">
        <v>0.57287889775199419</v>
      </c>
      <c r="N706" s="2">
        <v>0.16038012364142293</v>
      </c>
      <c r="O706" s="2">
        <v>0.57287889775199419</v>
      </c>
      <c r="P706" s="3">
        <v>22.87564067979498</v>
      </c>
      <c r="Q706" s="3">
        <v>22.363096843809011</v>
      </c>
      <c r="R706" s="3">
        <v>32.943508424182362</v>
      </c>
      <c r="S706" s="7">
        <v>49.435180635668686</v>
      </c>
      <c r="T706" s="7">
        <v>73.109965635738831</v>
      </c>
      <c r="U706" s="2">
        <v>3.4636871508379886E-2</v>
      </c>
      <c r="V706" s="8">
        <v>0.13641364136413642</v>
      </c>
      <c r="W706" s="2">
        <v>1.0695530726256983</v>
      </c>
      <c r="X706" s="4" t="e">
        <v>#N/A</v>
      </c>
      <c r="Y706" s="8">
        <v>88.875306450780428</v>
      </c>
      <c r="Z706" s="8" t="e">
        <v>#N/A</v>
      </c>
      <c r="AA706" s="8">
        <v>1379000000</v>
      </c>
      <c r="AB706" s="8">
        <v>1379000000</v>
      </c>
      <c r="AC706" s="8" t="e">
        <v>#N/A</v>
      </c>
      <c r="AD706" s="5">
        <v>837000000</v>
      </c>
      <c r="AE706" s="36">
        <v>0</v>
      </c>
      <c r="AF706" s="66" t="e">
        <f ca="1">_xll.BDP($H706,AF$1)/1000000</f>
        <v>#NAME?</v>
      </c>
      <c r="AG706" s="66" t="e">
        <f ca="1">_xll.BDP($H706,AG$1)</f>
        <v>#NAME?</v>
      </c>
      <c r="AH706" s="67" t="e">
        <f ca="1">_xll.BDP($H706,AH$1)</f>
        <v>#NAME?</v>
      </c>
      <c r="AI706" s="67" t="e">
        <f ca="1">_xll.BDP($H706,AI$1)</f>
        <v>#NAME?</v>
      </c>
      <c r="AJ706" s="67" t="e">
        <f ca="1">_xll.BDP($H706,AJ$1)</f>
        <v>#NAME?</v>
      </c>
      <c r="AK706" s="67" t="e">
        <f ca="1">_xll.BDP($H706,AK$1)</f>
        <v>#NAME?</v>
      </c>
      <c r="AL706" s="67" t="e">
        <f ca="1">_xll.BDP($H706,AL$1)</f>
        <v>#NAME?</v>
      </c>
      <c r="AM706" s="34" t="e">
        <f ca="1">_xll.BDP($H706,AM$1)</f>
        <v>#NAME?</v>
      </c>
      <c r="AN706" s="34" t="e">
        <f ca="1">_xll.BDP($H706,AN$1)</f>
        <v>#NAME?</v>
      </c>
      <c r="AO706" s="34" t="e">
        <f ca="1">_xll.BDP($H706,AO$1)</f>
        <v>#NAME?</v>
      </c>
      <c r="AP706" s="34" t="e">
        <f ca="1">_xll.BDP($H706,AP$1)</f>
        <v>#NAME?</v>
      </c>
      <c r="AQ706" s="129" t="e">
        <v>#VALUE!</v>
      </c>
      <c r="AR706" s="129">
        <v>6.038959E-2</v>
      </c>
      <c r="AS706" s="129">
        <v>0.2561621</v>
      </c>
      <c r="AT706" s="63" t="s">
        <v>3746</v>
      </c>
      <c r="AU706" s="63" t="s">
        <v>3746</v>
      </c>
      <c r="AV706" t="str">
        <f t="shared" si="243"/>
        <v>24/03/2010</v>
      </c>
      <c r="AW706" s="67">
        <v>2.3529411764705883</v>
      </c>
      <c r="AX706" s="60">
        <f t="shared" si="244"/>
        <v>2.3529411764705883</v>
      </c>
      <c r="AY706" s="60">
        <f t="shared" ca="1" si="245"/>
        <v>0</v>
      </c>
      <c r="AZ706" s="60">
        <f t="shared" ca="1" si="246"/>
        <v>2.3529411764705883</v>
      </c>
      <c r="BA706" s="67">
        <v>0</v>
      </c>
      <c r="BB706" s="60">
        <v>0</v>
      </c>
      <c r="BC706" s="67">
        <v>0</v>
      </c>
      <c r="BD706" s="60" t="e">
        <f ca="1">_xll.BDP($H706,BD$1)</f>
        <v>#NAME?</v>
      </c>
      <c r="BE706" s="60" t="e">
        <f t="shared" ca="1" si="247"/>
        <v>#NAME?</v>
      </c>
      <c r="BF706" s="63">
        <v>212</v>
      </c>
      <c r="BG706" s="63">
        <v>240.5</v>
      </c>
      <c r="BH706" s="63">
        <v>382.75</v>
      </c>
      <c r="BI706" s="63">
        <v>-3.5</v>
      </c>
      <c r="BJ706" s="63">
        <v>205</v>
      </c>
      <c r="BK706" s="63">
        <v>239.667</v>
      </c>
      <c r="BL706" s="45">
        <f t="shared" ca="1" si="248"/>
        <v>0</v>
      </c>
      <c r="BM706" s="45">
        <f t="shared" ca="1" si="249"/>
        <v>0</v>
      </c>
      <c r="BN706" s="45">
        <f t="shared" ca="1" si="250"/>
        <v>0</v>
      </c>
      <c r="BO706" s="45">
        <f t="shared" ca="1" si="251"/>
        <v>0</v>
      </c>
      <c r="BP706" s="45">
        <f t="shared" ca="1" si="252"/>
        <v>0</v>
      </c>
      <c r="BQ706" s="45">
        <f t="shared" ca="1" si="253"/>
        <v>0</v>
      </c>
      <c r="BR706" s="29">
        <f t="shared" ca="1" si="254"/>
        <v>0</v>
      </c>
      <c r="CI706" s="125">
        <f t="shared" si="264"/>
        <v>0.16038012364142293</v>
      </c>
      <c r="CJ706">
        <f t="shared" si="257"/>
        <v>0</v>
      </c>
      <c r="CK706">
        <f t="shared" si="258"/>
        <v>0</v>
      </c>
      <c r="CL706">
        <f t="shared" si="259"/>
        <v>1</v>
      </c>
      <c r="CM706">
        <f t="shared" si="260"/>
        <v>0</v>
      </c>
      <c r="CN706">
        <f t="shared" si="261"/>
        <v>0</v>
      </c>
      <c r="CO706">
        <f t="shared" si="262"/>
        <v>0</v>
      </c>
      <c r="CP706">
        <f t="shared" si="263"/>
        <v>0</v>
      </c>
      <c r="CR706" t="e">
        <f ca="1">_xll.BDP($H706,CR$1)</f>
        <v>#NAME?</v>
      </c>
      <c r="CS706" t="e">
        <f ca="1">_xll.BDP($H706,CS$1)</f>
        <v>#NAME?</v>
      </c>
      <c r="CT706" s="121" t="e">
        <f ca="1">_xll.BDP($H706,CT$1)</f>
        <v>#NAME?</v>
      </c>
      <c r="CU706" s="122" t="e">
        <f ca="1">_xll.BDP($H706,CU$1)</f>
        <v>#NAME?</v>
      </c>
      <c r="CV706" s="122" t="e">
        <f ca="1">_xll.BDP($H706,CV$1)</f>
        <v>#NAME?</v>
      </c>
      <c r="CW706" s="122" t="e">
        <f ca="1">_xll.BDP($H706,CW$1)</f>
        <v>#NAME?</v>
      </c>
    </row>
    <row r="707" spans="1:101" hidden="1" x14ac:dyDescent="0.3">
      <c r="A707" t="str">
        <f t="shared" si="255"/>
        <v>15B</v>
      </c>
      <c r="B707">
        <v>15</v>
      </c>
      <c r="C707" t="s">
        <v>3296</v>
      </c>
      <c r="D707">
        <v>5</v>
      </c>
      <c r="E707">
        <v>1</v>
      </c>
      <c r="F707" s="32">
        <v>0.15</v>
      </c>
      <c r="G707" t="s">
        <v>3077</v>
      </c>
      <c r="H707" s="6" t="s">
        <v>408</v>
      </c>
      <c r="I707" s="34">
        <v>1668</v>
      </c>
      <c r="J707" s="34" t="str">
        <f t="shared" si="256"/>
        <v>1668CLH US Equity</v>
      </c>
      <c r="K707" s="6" t="s">
        <v>1102</v>
      </c>
      <c r="L707" s="2">
        <v>0.14726284161939321</v>
      </c>
      <c r="M707" s="2">
        <v>0.23749318897005495</v>
      </c>
      <c r="N707" s="2">
        <v>0.10795374535049207</v>
      </c>
      <c r="O707" s="2">
        <v>0.16297892942050371</v>
      </c>
      <c r="P707" s="3">
        <v>14.798428899884641</v>
      </c>
      <c r="Q707" s="3">
        <v>11.327517861773218</v>
      </c>
      <c r="R707" s="3">
        <v>24.5617962875016</v>
      </c>
      <c r="S707" s="7">
        <v>18.176909271018026</v>
      </c>
      <c r="T707" s="7">
        <v>20.406533884436683</v>
      </c>
      <c r="U707" s="2">
        <v>0.46135422816866645</v>
      </c>
      <c r="V707" s="8">
        <v>2.1766583420464793</v>
      </c>
      <c r="W707" s="2">
        <v>0.32545059112348307</v>
      </c>
      <c r="X707" s="4">
        <v>4.3028474117756572E-2</v>
      </c>
      <c r="Y707" s="8">
        <v>13.247271951963523</v>
      </c>
      <c r="Z707" s="8">
        <v>33.231452496264758</v>
      </c>
      <c r="AA707" s="8">
        <v>2727194000</v>
      </c>
      <c r="AB707" s="8">
        <v>3974072000</v>
      </c>
      <c r="AC707" s="8">
        <v>27150000</v>
      </c>
      <c r="AD707" s="5">
        <v>692851000</v>
      </c>
      <c r="AE707" s="36">
        <v>3.9185914431818673E-2</v>
      </c>
      <c r="AF707" s="66" t="e">
        <f ca="1">_xll.BDP($H707,AF$1)/1000000</f>
        <v>#NAME?</v>
      </c>
      <c r="AG707" s="66" t="e">
        <f ca="1">_xll.BDP($H707,AG$1)</f>
        <v>#NAME?</v>
      </c>
      <c r="AH707" s="67" t="e">
        <f ca="1">_xll.BDP($H707,AH$1)</f>
        <v>#NAME?</v>
      </c>
      <c r="AI707" s="67" t="e">
        <f ca="1">_xll.BDP($H707,AI$1)</f>
        <v>#NAME?</v>
      </c>
      <c r="AJ707" s="67" t="e">
        <f ca="1">_xll.BDP($H707,AJ$1)</f>
        <v>#NAME?</v>
      </c>
      <c r="AK707" s="67" t="e">
        <f ca="1">_xll.BDP($H707,AK$1)</f>
        <v>#NAME?</v>
      </c>
      <c r="AL707" s="67" t="e">
        <f ca="1">_xll.BDP($H707,AL$1)</f>
        <v>#NAME?</v>
      </c>
      <c r="AM707" s="34" t="e">
        <f ca="1">_xll.BDP($H707,AM$1)</f>
        <v>#NAME?</v>
      </c>
      <c r="AN707" s="34" t="e">
        <f ca="1">_xll.BDP($H707,AN$1)</f>
        <v>#NAME?</v>
      </c>
      <c r="AO707" s="34" t="e">
        <f ca="1">_xll.BDP($H707,AO$1)</f>
        <v>#NAME?</v>
      </c>
      <c r="AP707" s="34" t="e">
        <f ca="1">_xll.BDP($H707,AP$1)</f>
        <v>#NAME?</v>
      </c>
      <c r="AQ707" s="129">
        <v>0.1604131</v>
      </c>
      <c r="AR707" s="129">
        <v>0.10992950000000001</v>
      </c>
      <c r="AS707" s="129">
        <v>0.22376660000000001</v>
      </c>
      <c r="AT707" s="63" t="s">
        <v>3998</v>
      </c>
      <c r="AU707" s="63" t="s">
        <v>3747</v>
      </c>
      <c r="AV707" t="str">
        <f t="shared" ref="AV707:AV770" si="265">IF(AT707=$AT$1,AU707,AT707)</f>
        <v>01/11/1987</v>
      </c>
      <c r="AW707" s="67" t="s">
        <v>3317</v>
      </c>
      <c r="AX707" s="60">
        <f t="shared" ref="AX707:AX770" si="266">IF(AW707=$AY$1,0,AW707)</f>
        <v>0</v>
      </c>
      <c r="AY707" s="60">
        <f t="shared" ref="AY707:AY770" ca="1" si="267">IFERROR(IFERROR((BB707/BA707)*AW707,(BD707/AF707)*(BB707/BC707)*100),0)</f>
        <v>0</v>
      </c>
      <c r="AZ707" s="60">
        <f t="shared" ref="AZ707:AZ770" ca="1" si="268">IFERROR(AY707+AX707,0)</f>
        <v>0</v>
      </c>
      <c r="BA707" s="67">
        <v>0</v>
      </c>
      <c r="BB707" s="60">
        <v>53.029894070219491</v>
      </c>
      <c r="BC707" s="67">
        <v>53.029894070219491</v>
      </c>
      <c r="BD707" s="60" t="e">
        <f ca="1">_xll.BDP($H707,BD$1)</f>
        <v>#NAME?</v>
      </c>
      <c r="BE707" s="60" t="e">
        <f t="shared" ref="BE707:BE770" ca="1" si="269">IF(AG707&lt;AF707,AG707,AF707)</f>
        <v>#NAME?</v>
      </c>
      <c r="BF707" s="63">
        <v>386.5</v>
      </c>
      <c r="BG707" s="63">
        <v>421.7</v>
      </c>
      <c r="BH707" s="63">
        <v>437.25</v>
      </c>
      <c r="BI707" s="63">
        <v>318.37700000000001</v>
      </c>
      <c r="BJ707" s="63">
        <v>415.32499999999999</v>
      </c>
      <c r="BK707" s="63">
        <v>457.42599999999999</v>
      </c>
      <c r="BL707" s="45">
        <f t="shared" ref="BL707:BL770" ca="1" si="270">IFERROR(BF707/$BE707,0)</f>
        <v>0</v>
      </c>
      <c r="BM707" s="45">
        <f t="shared" ref="BM707:BM770" ca="1" si="271">IFERROR(BG707/$BE707,0)</f>
        <v>0</v>
      </c>
      <c r="BN707" s="45">
        <f t="shared" ref="BN707:BN770" ca="1" si="272">IFERROR(BH707/$BE707,0)</f>
        <v>0</v>
      </c>
      <c r="BO707" s="45">
        <f t="shared" ref="BO707:BO770" ca="1" si="273">IFERROR(BI707/$BE707,0)</f>
        <v>0</v>
      </c>
      <c r="BP707" s="45">
        <f t="shared" ref="BP707:BP770" ca="1" si="274">IFERROR(BJ707/$BE707,0)</f>
        <v>0</v>
      </c>
      <c r="BQ707" s="45">
        <f t="shared" ref="BQ707:BQ770" ca="1" si="275">IFERROR(BK707/$BE707,0)</f>
        <v>0</v>
      </c>
      <c r="BR707" s="29">
        <f t="shared" ref="BR707:BR770" ca="1" si="276">IF(IF(BN707&gt;BQ707,BN707,BQ707)=0,IF(BM707&gt;BP707,BM707,BP707),IF(BN707&gt;BQ707,BN707,BQ707))</f>
        <v>0</v>
      </c>
      <c r="CI707" s="125">
        <f t="shared" si="264"/>
        <v>0.14726284161939321</v>
      </c>
      <c r="CJ707">
        <f t="shared" si="257"/>
        <v>0</v>
      </c>
      <c r="CK707">
        <f t="shared" si="258"/>
        <v>0</v>
      </c>
      <c r="CL707">
        <f t="shared" si="259"/>
        <v>1</v>
      </c>
      <c r="CM707">
        <f t="shared" si="260"/>
        <v>0</v>
      </c>
      <c r="CN707">
        <f t="shared" si="261"/>
        <v>0</v>
      </c>
      <c r="CO707">
        <f t="shared" si="262"/>
        <v>0</v>
      </c>
      <c r="CP707">
        <f t="shared" si="263"/>
        <v>0</v>
      </c>
      <c r="CR707" t="e">
        <f ca="1">_xll.BDP($H707,CR$1)</f>
        <v>#NAME?</v>
      </c>
      <c r="CS707" t="e">
        <f ca="1">_xll.BDP($H707,CS$1)</f>
        <v>#NAME?</v>
      </c>
      <c r="CT707" s="121" t="e">
        <f ca="1">_xll.BDP($H707,CT$1)</f>
        <v>#NAME?</v>
      </c>
      <c r="CU707" s="122" t="e">
        <f ca="1">_xll.BDP($H707,CU$1)</f>
        <v>#NAME?</v>
      </c>
      <c r="CV707" s="122" t="e">
        <f ca="1">_xll.BDP($H707,CV$1)</f>
        <v>#NAME?</v>
      </c>
      <c r="CW707" s="122" t="e">
        <f ca="1">_xll.BDP($H707,CW$1)</f>
        <v>#NAME?</v>
      </c>
    </row>
    <row r="708" spans="1:101" hidden="1" x14ac:dyDescent="0.3">
      <c r="A708" t="str">
        <f t="shared" ref="A708:A771" si="277">B708&amp;C708</f>
        <v>15B</v>
      </c>
      <c r="B708">
        <v>15</v>
      </c>
      <c r="C708" t="s">
        <v>3296</v>
      </c>
      <c r="D708">
        <v>5</v>
      </c>
      <c r="E708">
        <v>1</v>
      </c>
      <c r="F708" s="32">
        <v>0.12</v>
      </c>
      <c r="G708" t="s">
        <v>3011</v>
      </c>
      <c r="H708" s="1" t="s">
        <v>1749</v>
      </c>
      <c r="I708" s="35">
        <v>1669</v>
      </c>
      <c r="J708" s="34" t="str">
        <f t="shared" si="256"/>
        <v>1669TFW LN Equity</v>
      </c>
      <c r="K708" s="6" t="s">
        <v>1750</v>
      </c>
      <c r="L708" s="2">
        <v>0.35416816733876977</v>
      </c>
      <c r="M708" s="2">
        <v>0.33214632137020156</v>
      </c>
      <c r="N708" s="2">
        <v>0.26957134754381035</v>
      </c>
      <c r="O708" s="2">
        <v>0.23191538711323467</v>
      </c>
      <c r="P708" s="3">
        <v>17.984886481201851</v>
      </c>
      <c r="Q708" s="3">
        <v>14.630061256490597</v>
      </c>
      <c r="R708" s="3">
        <v>15.038795389209858</v>
      </c>
      <c r="S708" s="7">
        <v>21.018311627033174</v>
      </c>
      <c r="T708" s="7">
        <v>22.257941063911215</v>
      </c>
      <c r="U708" s="2">
        <v>-0.1024911854170219</v>
      </c>
      <c r="V708" s="8">
        <v>-0.53740770650669123</v>
      </c>
      <c r="W708" s="2">
        <v>0.69900199228282023</v>
      </c>
      <c r="X708" s="4" t="e">
        <v>#N/A</v>
      </c>
      <c r="Y708" s="8">
        <v>9.1285417886997671</v>
      </c>
      <c r="Z708" s="8">
        <v>8.0262678260801579</v>
      </c>
      <c r="AA708" s="8">
        <v>75259000</v>
      </c>
      <c r="AB708" s="8">
        <v>107785000</v>
      </c>
      <c r="AC708" s="8">
        <v>2000</v>
      </c>
      <c r="AD708" s="5">
        <v>20968000</v>
      </c>
      <c r="AE708" s="36">
        <v>9.5383441434566965E-5</v>
      </c>
      <c r="AF708" s="66" t="e">
        <f ca="1">_xll.BDP($H708,AF$1)/1000000</f>
        <v>#NAME?</v>
      </c>
      <c r="AG708" s="66" t="e">
        <f ca="1">_xll.BDP($H708,AG$1)</f>
        <v>#NAME?</v>
      </c>
      <c r="AH708" s="67" t="e">
        <f ca="1">_xll.BDP($H708,AH$1)</f>
        <v>#NAME?</v>
      </c>
      <c r="AI708" s="67" t="e">
        <f ca="1">_xll.BDP($H708,AI$1)</f>
        <v>#NAME?</v>
      </c>
      <c r="AJ708" s="67" t="e">
        <f ca="1">_xll.BDP($H708,AJ$1)</f>
        <v>#NAME?</v>
      </c>
      <c r="AK708" s="67" t="e">
        <f ca="1">_xll.BDP($H708,AK$1)</f>
        <v>#NAME?</v>
      </c>
      <c r="AL708" s="67" t="e">
        <f ca="1">_xll.BDP($H708,AL$1)</f>
        <v>#NAME?</v>
      </c>
      <c r="AM708" s="34" t="e">
        <f ca="1">_xll.BDP($H708,AM$1)</f>
        <v>#NAME?</v>
      </c>
      <c r="AN708" s="34" t="e">
        <f ca="1">_xll.BDP($H708,AN$1)</f>
        <v>#NAME?</v>
      </c>
      <c r="AO708" s="34" t="e">
        <f ca="1">_xll.BDP($H708,AO$1)</f>
        <v>#NAME?</v>
      </c>
      <c r="AP708" s="34" t="e">
        <f ca="1">_xll.BDP($H708,AP$1)</f>
        <v>#NAME?</v>
      </c>
      <c r="AQ708" s="129">
        <v>0.22484680000000001</v>
      </c>
      <c r="AR708" s="129">
        <v>0.15491240000000001</v>
      </c>
      <c r="AS708" s="129">
        <v>2.531688E-2</v>
      </c>
      <c r="AT708" s="63" t="s">
        <v>3998</v>
      </c>
      <c r="AU708" s="63" t="s">
        <v>3317</v>
      </c>
      <c r="AV708" t="str">
        <f t="shared" si="265"/>
        <v>#N/A N/A</v>
      </c>
      <c r="AW708" s="67">
        <v>1.6613333384195965</v>
      </c>
      <c r="AX708" s="60">
        <f t="shared" si="266"/>
        <v>1.6613333384195965</v>
      </c>
      <c r="AY708" s="60">
        <f t="shared" si="267"/>
        <v>-8.31587286720602E-2</v>
      </c>
      <c r="AZ708" s="60">
        <f t="shared" si="268"/>
        <v>1.5781746097475362</v>
      </c>
      <c r="BA708" s="67">
        <v>86.980512997509734</v>
      </c>
      <c r="BB708" s="60">
        <v>-4.3538456207694907</v>
      </c>
      <c r="BC708" s="67">
        <v>82.626667376740244</v>
      </c>
      <c r="BD708" s="60" t="e">
        <f ca="1">_xll.BDP($H708,BD$1)</f>
        <v>#NAME?</v>
      </c>
      <c r="BE708" s="60" t="e">
        <f t="shared" ca="1" si="269"/>
        <v>#NAME?</v>
      </c>
      <c r="BF708" s="63" t="s">
        <v>3317</v>
      </c>
      <c r="BG708" s="63" t="s">
        <v>3317</v>
      </c>
      <c r="BH708" s="63" t="s">
        <v>3317</v>
      </c>
      <c r="BI708" s="63" t="s">
        <v>3317</v>
      </c>
      <c r="BJ708" s="63" t="s">
        <v>3317</v>
      </c>
      <c r="BK708" s="63" t="s">
        <v>3317</v>
      </c>
      <c r="BL708" s="45">
        <f t="shared" ca="1" si="270"/>
        <v>0</v>
      </c>
      <c r="BM708" s="45">
        <f t="shared" ca="1" si="271"/>
        <v>0</v>
      </c>
      <c r="BN708" s="45">
        <f t="shared" ca="1" si="272"/>
        <v>0</v>
      </c>
      <c r="BO708" s="45">
        <f t="shared" ca="1" si="273"/>
        <v>0</v>
      </c>
      <c r="BP708" s="45">
        <f t="shared" ca="1" si="274"/>
        <v>0</v>
      </c>
      <c r="BQ708" s="45">
        <f t="shared" ca="1" si="275"/>
        <v>0</v>
      </c>
      <c r="BR708" s="29">
        <f t="shared" ca="1" si="276"/>
        <v>0</v>
      </c>
      <c r="CI708" s="125">
        <f t="shared" si="264"/>
        <v>0.35416816733876977</v>
      </c>
      <c r="CJ708">
        <f t="shared" si="257"/>
        <v>0</v>
      </c>
      <c r="CK708">
        <f t="shared" si="258"/>
        <v>0</v>
      </c>
      <c r="CL708">
        <f t="shared" si="259"/>
        <v>0</v>
      </c>
      <c r="CM708">
        <f t="shared" si="260"/>
        <v>0</v>
      </c>
      <c r="CN708">
        <f t="shared" si="261"/>
        <v>1</v>
      </c>
      <c r="CO708">
        <f t="shared" si="262"/>
        <v>0</v>
      </c>
      <c r="CP708">
        <f t="shared" si="263"/>
        <v>0</v>
      </c>
      <c r="CR708" t="e">
        <f ca="1">_xll.BDP($H708,CR$1)</f>
        <v>#NAME?</v>
      </c>
      <c r="CS708" t="e">
        <f ca="1">_xll.BDP($H708,CS$1)</f>
        <v>#NAME?</v>
      </c>
      <c r="CT708" s="121" t="e">
        <f ca="1">_xll.BDP($H708,CT$1)</f>
        <v>#NAME?</v>
      </c>
      <c r="CU708" s="122" t="e">
        <f ca="1">_xll.BDP($H708,CU$1)</f>
        <v>#NAME?</v>
      </c>
      <c r="CV708" s="122" t="e">
        <f ca="1">_xll.BDP($H708,CV$1)</f>
        <v>#NAME?</v>
      </c>
      <c r="CW708" s="122" t="e">
        <f ca="1">_xll.BDP($H708,CW$1)</f>
        <v>#NAME?</v>
      </c>
    </row>
    <row r="709" spans="1:101" hidden="1" x14ac:dyDescent="0.3">
      <c r="A709" t="str">
        <f t="shared" si="277"/>
        <v>15B</v>
      </c>
      <c r="B709">
        <v>15</v>
      </c>
      <c r="C709" t="s">
        <v>3296</v>
      </c>
      <c r="D709">
        <v>5</v>
      </c>
      <c r="E709">
        <v>3</v>
      </c>
      <c r="F709" s="32">
        <v>0.08</v>
      </c>
      <c r="H709" s="6" t="s">
        <v>117</v>
      </c>
      <c r="I709" s="34">
        <v>1670</v>
      </c>
      <c r="J709" s="34" t="str">
        <f t="shared" si="256"/>
        <v>1670CLX US Equity</v>
      </c>
      <c r="K709" s="6" t="s">
        <v>752</v>
      </c>
      <c r="L709" s="2">
        <v>0.66442081686278254</v>
      </c>
      <c r="M709" s="2">
        <v>0.38436018957345974</v>
      </c>
      <c r="N709" s="2">
        <v>0.33982773633981211</v>
      </c>
      <c r="O709" s="2">
        <v>0.22110141766630317</v>
      </c>
      <c r="P709" s="3">
        <v>8.6821266968325794</v>
      </c>
      <c r="Q709" s="3">
        <v>6.1756004176818653</v>
      </c>
      <c r="R709" s="3">
        <v>36.724565756823822</v>
      </c>
      <c r="S709" s="7">
        <v>19.980226027511595</v>
      </c>
      <c r="T709" s="7">
        <v>15.73096946672295</v>
      </c>
      <c r="U709" s="2">
        <v>0.60923817863397545</v>
      </c>
      <c r="V709" s="8">
        <v>5.1728624535315983</v>
      </c>
      <c r="W709" s="2">
        <v>2.9563423856995532E-2</v>
      </c>
      <c r="X709" s="4">
        <v>3.5041322314049585E-2</v>
      </c>
      <c r="Y709" s="8">
        <v>3.6404747792302152</v>
      </c>
      <c r="Z709" s="8">
        <v>-37.578339933488458</v>
      </c>
      <c r="AA709" s="8">
        <v>2110000000</v>
      </c>
      <c r="AB709" s="8">
        <v>3668000000</v>
      </c>
      <c r="AC709" s="8" t="e">
        <v>#N/A</v>
      </c>
      <c r="AD709" s="5">
        <v>1063000000</v>
      </c>
      <c r="AE709" s="36">
        <v>0</v>
      </c>
      <c r="AF709" s="66" t="e">
        <f ca="1">_xll.BDP($H709,AF$1)/1000000</f>
        <v>#NAME?</v>
      </c>
      <c r="AG709" s="66" t="e">
        <f ca="1">_xll.BDP($H709,AG$1)</f>
        <v>#NAME?</v>
      </c>
      <c r="AH709" s="67" t="e">
        <f ca="1">_xll.BDP($H709,AH$1)</f>
        <v>#NAME?</v>
      </c>
      <c r="AI709" s="67" t="e">
        <f ca="1">_xll.BDP($H709,AI$1)</f>
        <v>#NAME?</v>
      </c>
      <c r="AJ709" s="67" t="e">
        <f ca="1">_xll.BDP($H709,AJ$1)</f>
        <v>#NAME?</v>
      </c>
      <c r="AK709" s="67" t="e">
        <f ca="1">_xll.BDP($H709,AK$1)</f>
        <v>#NAME?</v>
      </c>
      <c r="AL709" s="67" t="e">
        <f ca="1">_xll.BDP($H709,AL$1)</f>
        <v>#NAME?</v>
      </c>
      <c r="AM709" s="34" t="e">
        <f ca="1">_xll.BDP($H709,AM$1)</f>
        <v>#NAME?</v>
      </c>
      <c r="AN709" s="34" t="e">
        <f ca="1">_xll.BDP($H709,AN$1)</f>
        <v>#NAME?</v>
      </c>
      <c r="AO709" s="34" t="e">
        <f ca="1">_xll.BDP($H709,AO$1)</f>
        <v>#NAME?</v>
      </c>
      <c r="AP709" s="34" t="e">
        <f ca="1">_xll.BDP($H709,AP$1)</f>
        <v>#NAME?</v>
      </c>
      <c r="AQ709" s="129">
        <v>9.7438200000000003E-2</v>
      </c>
      <c r="AR709" s="129">
        <v>0.1065175</v>
      </c>
      <c r="AS709" s="129">
        <v>3.9645E-2</v>
      </c>
      <c r="AT709" s="63" t="s">
        <v>3926</v>
      </c>
      <c r="AU709" s="63" t="s">
        <v>3317</v>
      </c>
      <c r="AV709" t="str">
        <f t="shared" si="265"/>
        <v>01/08/1968</v>
      </c>
      <c r="AW709" s="67">
        <v>3.0709172349978209</v>
      </c>
      <c r="AX709" s="60">
        <f t="shared" si="266"/>
        <v>3.0709172349978209</v>
      </c>
      <c r="AY709" s="60">
        <f t="shared" si="267"/>
        <v>0.10756277530640328</v>
      </c>
      <c r="AZ709" s="60">
        <f t="shared" si="268"/>
        <v>3.1784800103042241</v>
      </c>
      <c r="BA709" s="67">
        <v>112.18074656188605</v>
      </c>
      <c r="BB709" s="60">
        <v>3.9292730844793624</v>
      </c>
      <c r="BC709" s="67">
        <v>116.11001964636542</v>
      </c>
      <c r="BD709" s="60" t="e">
        <f ca="1">_xll.BDP($H709,BD$1)</f>
        <v>#NAME?</v>
      </c>
      <c r="BE709" s="60" t="e">
        <f t="shared" ca="1" si="269"/>
        <v>#NAME?</v>
      </c>
      <c r="BF709" s="63">
        <v>561.69200000000001</v>
      </c>
      <c r="BG709" s="63">
        <v>672</v>
      </c>
      <c r="BH709" s="63">
        <v>773.58299999999997</v>
      </c>
      <c r="BI709" s="63">
        <v>542.45400000000006</v>
      </c>
      <c r="BJ709" s="63">
        <v>647.75200000000007</v>
      </c>
      <c r="BK709" s="63">
        <v>791.07500000000005</v>
      </c>
      <c r="BL709" s="45">
        <f t="shared" ca="1" si="270"/>
        <v>0</v>
      </c>
      <c r="BM709" s="45">
        <f t="shared" ca="1" si="271"/>
        <v>0</v>
      </c>
      <c r="BN709" s="45">
        <f t="shared" ca="1" si="272"/>
        <v>0</v>
      </c>
      <c r="BO709" s="45">
        <f t="shared" ca="1" si="273"/>
        <v>0</v>
      </c>
      <c r="BP709" s="45">
        <f t="shared" ca="1" si="274"/>
        <v>0</v>
      </c>
      <c r="BQ709" s="45">
        <f t="shared" ca="1" si="275"/>
        <v>0</v>
      </c>
      <c r="BR709" s="29">
        <f t="shared" ca="1" si="276"/>
        <v>0</v>
      </c>
      <c r="CI709" s="125">
        <f t="shared" si="264"/>
        <v>0.66442081686278254</v>
      </c>
      <c r="CJ709">
        <f t="shared" si="257"/>
        <v>0</v>
      </c>
      <c r="CK709">
        <f t="shared" si="258"/>
        <v>0</v>
      </c>
      <c r="CL709">
        <f t="shared" si="259"/>
        <v>0</v>
      </c>
      <c r="CM709">
        <f t="shared" si="260"/>
        <v>0</v>
      </c>
      <c r="CN709">
        <f t="shared" si="261"/>
        <v>0</v>
      </c>
      <c r="CO709">
        <f t="shared" si="262"/>
        <v>0</v>
      </c>
      <c r="CP709">
        <f t="shared" si="263"/>
        <v>1</v>
      </c>
      <c r="CR709" t="e">
        <f ca="1">_xll.BDP($H709,CR$1)</f>
        <v>#NAME?</v>
      </c>
      <c r="CS709" t="e">
        <f ca="1">_xll.BDP($H709,CS$1)</f>
        <v>#NAME?</v>
      </c>
      <c r="CT709" s="121" t="e">
        <f ca="1">_xll.BDP($H709,CT$1)</f>
        <v>#NAME?</v>
      </c>
      <c r="CU709" s="122" t="e">
        <f ca="1">_xll.BDP($H709,CU$1)</f>
        <v>#NAME?</v>
      </c>
      <c r="CV709" s="122" t="e">
        <f ca="1">_xll.BDP($H709,CV$1)</f>
        <v>#NAME?</v>
      </c>
      <c r="CW709" s="122" t="e">
        <f ca="1">_xll.BDP($H709,CW$1)</f>
        <v>#NAME?</v>
      </c>
    </row>
    <row r="710" spans="1:101" hidden="1" x14ac:dyDescent="0.3">
      <c r="A710" t="str">
        <f t="shared" si="277"/>
        <v>15B</v>
      </c>
      <c r="B710">
        <v>15</v>
      </c>
      <c r="C710" t="s">
        <v>3296</v>
      </c>
      <c r="D710">
        <v>5</v>
      </c>
      <c r="E710">
        <v>4</v>
      </c>
      <c r="F710" s="32">
        <v>0.08</v>
      </c>
      <c r="G710" s="32" t="s">
        <v>2489</v>
      </c>
      <c r="H710" s="1" t="s">
        <v>1765</v>
      </c>
      <c r="I710" s="35">
        <v>1671</v>
      </c>
      <c r="J710" s="34" t="str">
        <f t="shared" si="256"/>
        <v>1671HWDN LN Equity</v>
      </c>
      <c r="K710" s="6" t="s">
        <v>1766</v>
      </c>
      <c r="L710" s="2">
        <v>0.48153942943435568</v>
      </c>
      <c r="M710" s="2">
        <v>0.33840520748576081</v>
      </c>
      <c r="N710" s="2">
        <v>0.48153942943435568</v>
      </c>
      <c r="O710" s="2">
        <v>0.33840520748576081</v>
      </c>
      <c r="P710" s="3">
        <v>25.066074982869445</v>
      </c>
      <c r="Q710" s="3">
        <v>23.169473656019655</v>
      </c>
      <c r="R710" s="3">
        <v>40.116448326055313</v>
      </c>
      <c r="S710" s="7">
        <v>20.912232108487395</v>
      </c>
      <c r="T710" s="7">
        <v>23.3160845191893</v>
      </c>
      <c r="U710" s="2">
        <v>0.29132741503388138</v>
      </c>
      <c r="V710" s="8">
        <v>1.0777302759424796</v>
      </c>
      <c r="W710" s="2">
        <v>0.43720123969112779</v>
      </c>
      <c r="X710" s="4">
        <v>2.1415823914336704E-2</v>
      </c>
      <c r="Y710" s="8">
        <v>10.636343548836303</v>
      </c>
      <c r="Z710" s="8">
        <v>15.311521043393196</v>
      </c>
      <c r="AA710" s="8">
        <v>1229000000</v>
      </c>
      <c r="AB710" s="8">
        <v>1229000000</v>
      </c>
      <c r="AC710" s="8">
        <v>5800000</v>
      </c>
      <c r="AD710" s="5">
        <v>374000000</v>
      </c>
      <c r="AE710" s="36">
        <v>1.5508021390374332E-2</v>
      </c>
      <c r="AF710" s="66" t="e">
        <f ca="1">_xll.BDP($H710,AF$1)/1000000</f>
        <v>#NAME?</v>
      </c>
      <c r="AG710" s="66" t="e">
        <f ca="1">_xll.BDP($H710,AG$1)</f>
        <v>#NAME?</v>
      </c>
      <c r="AH710" s="67" t="e">
        <f ca="1">_xll.BDP($H710,AH$1)</f>
        <v>#NAME?</v>
      </c>
      <c r="AI710" s="67" t="e">
        <f ca="1">_xll.BDP($H710,AI$1)</f>
        <v>#NAME?</v>
      </c>
      <c r="AJ710" s="67" t="e">
        <f ca="1">_xll.BDP($H710,AJ$1)</f>
        <v>#NAME?</v>
      </c>
      <c r="AK710" s="67" t="e">
        <f ca="1">_xll.BDP($H710,AK$1)</f>
        <v>#NAME?</v>
      </c>
      <c r="AL710" s="67" t="e">
        <f ca="1">_xll.BDP($H710,AL$1)</f>
        <v>#NAME?</v>
      </c>
      <c r="AM710" s="34" t="e">
        <f ca="1">_xll.BDP($H710,AM$1)</f>
        <v>#NAME?</v>
      </c>
      <c r="AN710" s="34" t="e">
        <f ca="1">_xll.BDP($H710,AN$1)</f>
        <v>#NAME?</v>
      </c>
      <c r="AO710" s="34" t="e">
        <f ca="1">_xll.BDP($H710,AO$1)</f>
        <v>#NAME?</v>
      </c>
      <c r="AP710" s="34" t="e">
        <f ca="1">_xll.BDP($H710,AP$1)</f>
        <v>#NAME?</v>
      </c>
      <c r="AQ710" s="129">
        <v>0.1073421</v>
      </c>
      <c r="AR710" s="129">
        <v>0.15792690000000001</v>
      </c>
      <c r="AS710" s="129">
        <v>8.4564739999999999E-2</v>
      </c>
      <c r="AT710" s="63" t="s">
        <v>3998</v>
      </c>
      <c r="AU710" s="63" t="s">
        <v>3748</v>
      </c>
      <c r="AV710" t="str">
        <f t="shared" si="265"/>
        <v>08/05/1989</v>
      </c>
      <c r="AW710" s="67">
        <v>2.7548577006839841</v>
      </c>
      <c r="AX710" s="60">
        <f t="shared" si="266"/>
        <v>2.7548577006839841</v>
      </c>
      <c r="AY710" s="60">
        <f t="shared" si="267"/>
        <v>0</v>
      </c>
      <c r="AZ710" s="60">
        <f t="shared" si="268"/>
        <v>2.7548577006839841</v>
      </c>
      <c r="BA710" s="67">
        <v>30.464991982896848</v>
      </c>
      <c r="BB710" s="60">
        <v>0</v>
      </c>
      <c r="BC710" s="67" t="s">
        <v>3317</v>
      </c>
      <c r="BD710" s="60" t="e">
        <f ca="1">_xll.BDP($H710,BD$1)</f>
        <v>#NAME?</v>
      </c>
      <c r="BE710" s="60" t="e">
        <f t="shared" ca="1" si="269"/>
        <v>#NAME?</v>
      </c>
      <c r="BF710" s="63">
        <v>271.875</v>
      </c>
      <c r="BG710" s="63">
        <v>293</v>
      </c>
      <c r="BH710" s="63">
        <v>319.846</v>
      </c>
      <c r="BI710" s="63">
        <v>179.452</v>
      </c>
      <c r="BJ710" s="63">
        <v>232.67099999999999</v>
      </c>
      <c r="BK710" s="63">
        <v>222.69900000000001</v>
      </c>
      <c r="BL710" s="45">
        <f t="shared" ca="1" si="270"/>
        <v>0</v>
      </c>
      <c r="BM710" s="45">
        <f t="shared" ca="1" si="271"/>
        <v>0</v>
      </c>
      <c r="BN710" s="45">
        <f t="shared" ca="1" si="272"/>
        <v>0</v>
      </c>
      <c r="BO710" s="45">
        <f t="shared" ca="1" si="273"/>
        <v>0</v>
      </c>
      <c r="BP710" s="45">
        <f t="shared" ca="1" si="274"/>
        <v>0</v>
      </c>
      <c r="BQ710" s="45">
        <f t="shared" ca="1" si="275"/>
        <v>0</v>
      </c>
      <c r="BR710" s="29">
        <f t="shared" ca="1" si="276"/>
        <v>0</v>
      </c>
      <c r="CI710" s="125">
        <f t="shared" si="264"/>
        <v>0.48153942943435568</v>
      </c>
      <c r="CJ710">
        <f t="shared" si="257"/>
        <v>0</v>
      </c>
      <c r="CK710">
        <f t="shared" si="258"/>
        <v>0</v>
      </c>
      <c r="CL710">
        <f t="shared" si="259"/>
        <v>0</v>
      </c>
      <c r="CM710">
        <f t="shared" si="260"/>
        <v>0</v>
      </c>
      <c r="CN710">
        <f t="shared" si="261"/>
        <v>0</v>
      </c>
      <c r="CO710">
        <f t="shared" si="262"/>
        <v>1</v>
      </c>
      <c r="CP710">
        <f t="shared" si="263"/>
        <v>0</v>
      </c>
      <c r="CR710" t="e">
        <f ca="1">_xll.BDP($H710,CR$1)</f>
        <v>#NAME?</v>
      </c>
      <c r="CS710" t="e">
        <f ca="1">_xll.BDP($H710,CS$1)</f>
        <v>#NAME?</v>
      </c>
      <c r="CT710" s="121" t="e">
        <f ca="1">_xll.BDP($H710,CT$1)</f>
        <v>#NAME?</v>
      </c>
      <c r="CU710" s="122" t="e">
        <f ca="1">_xll.BDP($H710,CU$1)</f>
        <v>#NAME?</v>
      </c>
      <c r="CV710" s="122" t="e">
        <f ca="1">_xll.BDP($H710,CV$1)</f>
        <v>#NAME?</v>
      </c>
      <c r="CW710" s="122" t="e">
        <f ca="1">_xll.BDP($H710,CW$1)</f>
        <v>#NAME?</v>
      </c>
    </row>
    <row r="711" spans="1:101" hidden="1" x14ac:dyDescent="0.3">
      <c r="A711" t="str">
        <f t="shared" si="277"/>
        <v>15B</v>
      </c>
      <c r="B711">
        <v>15</v>
      </c>
      <c r="C711" t="s">
        <v>3296</v>
      </c>
      <c r="D711">
        <v>5</v>
      </c>
      <c r="E711">
        <v>5</v>
      </c>
      <c r="F711" t="s">
        <v>2377</v>
      </c>
      <c r="H711" s="1" t="s">
        <v>1791</v>
      </c>
      <c r="I711" s="34">
        <v>1672</v>
      </c>
      <c r="J711" s="34" t="str">
        <f t="shared" si="256"/>
        <v>1672WJG LN Equity</v>
      </c>
      <c r="K711" s="6" t="s">
        <v>1792</v>
      </c>
      <c r="L711" s="2">
        <v>0.2874884152160308</v>
      </c>
      <c r="M711" s="2">
        <v>-0.20160741654517589</v>
      </c>
      <c r="N711" s="2">
        <v>0.26107202361640186</v>
      </c>
      <c r="O711" s="2">
        <v>-0.18791768583753196</v>
      </c>
      <c r="P711" s="3">
        <v>13.97904560470111</v>
      </c>
      <c r="Q711" s="3">
        <v>10.663947201392169</v>
      </c>
      <c r="R711" s="3">
        <v>16.208894247906937</v>
      </c>
      <c r="S711" s="7">
        <v>11.990055880249674</v>
      </c>
      <c r="T711" s="7">
        <v>-4.5581169118297318</v>
      </c>
      <c r="U711" s="2">
        <v>5.7588349744800357E-3</v>
      </c>
      <c r="V711" s="8">
        <v>4.6698133822822438E-2</v>
      </c>
      <c r="W711" s="2">
        <v>0.43337114587764491</v>
      </c>
      <c r="X711" s="4" t="e">
        <v>#N/A</v>
      </c>
      <c r="Y711" s="8">
        <v>3.821276326987328</v>
      </c>
      <c r="Z711" s="8">
        <v>-7.4055377620977474</v>
      </c>
      <c r="AA711" s="8">
        <v>133755000</v>
      </c>
      <c r="AB711" s="8">
        <v>143499000</v>
      </c>
      <c r="AC711" s="8" t="e">
        <v>#N/A</v>
      </c>
      <c r="AD711" s="5">
        <v>30665000</v>
      </c>
      <c r="AE711" s="36">
        <v>0</v>
      </c>
      <c r="AF711" s="66" t="e">
        <f ca="1">_xll.BDP($H711,AF$1)/1000000</f>
        <v>#NAME?</v>
      </c>
      <c r="AG711" s="66" t="e">
        <f ca="1">_xll.BDP($H711,AG$1)</f>
        <v>#NAME?</v>
      </c>
      <c r="AH711" s="67" t="e">
        <f ca="1">_xll.BDP($H711,AH$1)</f>
        <v>#NAME?</v>
      </c>
      <c r="AI711" s="67" t="e">
        <f ca="1">_xll.BDP($H711,AI$1)</f>
        <v>#NAME?</v>
      </c>
      <c r="AJ711" s="67" t="e">
        <f ca="1">_xll.BDP($H711,AJ$1)</f>
        <v>#NAME?</v>
      </c>
      <c r="AK711" s="67" t="e">
        <f ca="1">_xll.BDP($H711,AK$1)</f>
        <v>#NAME?</v>
      </c>
      <c r="AL711" s="67" t="e">
        <f ca="1">_xll.BDP($H711,AL$1)</f>
        <v>#NAME?</v>
      </c>
      <c r="AM711" s="34" t="e">
        <f ca="1">_xll.BDP($H711,AM$1)</f>
        <v>#NAME?</v>
      </c>
      <c r="AN711" s="34" t="e">
        <f ca="1">_xll.BDP($H711,AN$1)</f>
        <v>#NAME?</v>
      </c>
      <c r="AO711" s="34" t="e">
        <f ca="1">_xll.BDP($H711,AO$1)</f>
        <v>#NAME?</v>
      </c>
      <c r="AP711" s="34" t="e">
        <f ca="1">_xll.BDP($H711,AP$1)</f>
        <v>#NAME?</v>
      </c>
      <c r="AQ711" s="129" t="e">
        <v>#VALUE!</v>
      </c>
      <c r="AR711" s="129" t="e">
        <v>#VALUE!</v>
      </c>
      <c r="AS711" s="129">
        <v>-0.14926550000000002</v>
      </c>
      <c r="AT711" s="63" t="s">
        <v>3749</v>
      </c>
      <c r="AU711" s="63" t="s">
        <v>3749</v>
      </c>
      <c r="AV711" t="str">
        <f t="shared" si="265"/>
        <v>23/03/2016</v>
      </c>
      <c r="AW711" s="67">
        <v>11.800000190734863</v>
      </c>
      <c r="AX711" s="60">
        <f t="shared" si="266"/>
        <v>11.800000190734863</v>
      </c>
      <c r="AY711" s="60">
        <f t="shared" si="267"/>
        <v>0</v>
      </c>
      <c r="AZ711" s="60">
        <f t="shared" si="268"/>
        <v>11.800000190734863</v>
      </c>
      <c r="BA711" s="67">
        <v>192.96257641270313</v>
      </c>
      <c r="BB711" s="60">
        <v>0</v>
      </c>
      <c r="BC711" s="67">
        <v>192.96257641270313</v>
      </c>
      <c r="BD711" s="60" t="e">
        <f ca="1">_xll.BDP($H711,BD$1)</f>
        <v>#NAME?</v>
      </c>
      <c r="BE711" s="60" t="e">
        <f t="shared" ca="1" si="269"/>
        <v>#NAME?</v>
      </c>
      <c r="BF711" s="63">
        <v>10.917</v>
      </c>
      <c r="BG711" s="63">
        <v>25.512</v>
      </c>
      <c r="BH711" s="63">
        <v>28.875</v>
      </c>
      <c r="BI711" s="63">
        <v>-8.2680000000000007</v>
      </c>
      <c r="BJ711" s="63">
        <v>22.324999999999999</v>
      </c>
      <c r="BK711" s="63">
        <v>37.192999999999998</v>
      </c>
      <c r="BL711" s="45">
        <f t="shared" ca="1" si="270"/>
        <v>0</v>
      </c>
      <c r="BM711" s="45">
        <f t="shared" ca="1" si="271"/>
        <v>0</v>
      </c>
      <c r="BN711" s="45">
        <f t="shared" ca="1" si="272"/>
        <v>0</v>
      </c>
      <c r="BO711" s="45">
        <f t="shared" ca="1" si="273"/>
        <v>0</v>
      </c>
      <c r="BP711" s="45">
        <f t="shared" ca="1" si="274"/>
        <v>0</v>
      </c>
      <c r="BQ711" s="45">
        <f t="shared" ca="1" si="275"/>
        <v>0</v>
      </c>
      <c r="BR711" s="29">
        <f t="shared" ca="1" si="276"/>
        <v>0</v>
      </c>
      <c r="CI711" s="125">
        <f t="shared" si="264"/>
        <v>0.2874884152160308</v>
      </c>
      <c r="CJ711">
        <f t="shared" si="257"/>
        <v>1</v>
      </c>
      <c r="CK711">
        <f t="shared" si="258"/>
        <v>0</v>
      </c>
      <c r="CL711">
        <f t="shared" si="259"/>
        <v>0</v>
      </c>
      <c r="CM711">
        <f t="shared" si="260"/>
        <v>1</v>
      </c>
      <c r="CN711">
        <f t="shared" si="261"/>
        <v>0</v>
      </c>
      <c r="CO711">
        <f t="shared" si="262"/>
        <v>0</v>
      </c>
      <c r="CP711">
        <f t="shared" si="263"/>
        <v>0</v>
      </c>
      <c r="CR711" t="e">
        <f ca="1">_xll.BDP($H711,CR$1)</f>
        <v>#NAME?</v>
      </c>
      <c r="CS711" t="e">
        <f ca="1">_xll.BDP($H711,CS$1)</f>
        <v>#NAME?</v>
      </c>
      <c r="CT711" s="121" t="e">
        <f ca="1">_xll.BDP($H711,CT$1)</f>
        <v>#NAME?</v>
      </c>
      <c r="CU711" s="122" t="e">
        <f ca="1">_xll.BDP($H711,CU$1)</f>
        <v>#NAME?</v>
      </c>
      <c r="CV711" s="122" t="e">
        <f ca="1">_xll.BDP($H711,CV$1)</f>
        <v>#NAME?</v>
      </c>
      <c r="CW711" s="122" t="e">
        <f ca="1">_xll.BDP($H711,CW$1)</f>
        <v>#NAME?</v>
      </c>
    </row>
    <row r="712" spans="1:101" hidden="1" x14ac:dyDescent="0.3">
      <c r="A712" t="str">
        <f t="shared" si="277"/>
        <v>15B</v>
      </c>
      <c r="B712">
        <v>15</v>
      </c>
      <c r="C712" t="s">
        <v>3296</v>
      </c>
      <c r="D712">
        <v>5</v>
      </c>
      <c r="E712">
        <v>3</v>
      </c>
      <c r="F712" s="32">
        <v>0.14000000000000001</v>
      </c>
      <c r="G712" t="s">
        <v>2553</v>
      </c>
      <c r="H712" s="6" t="s">
        <v>56</v>
      </c>
      <c r="I712" s="35">
        <v>1673</v>
      </c>
      <c r="J712" s="34" t="str">
        <f t="shared" si="256"/>
        <v>1673OFLX US Equity</v>
      </c>
      <c r="K712" s="6" t="s">
        <v>666</v>
      </c>
      <c r="L712" s="2">
        <v>1.287767201702849</v>
      </c>
      <c r="M712" s="2">
        <v>0.93551306026422154</v>
      </c>
      <c r="N712" s="2">
        <v>1.0993330615550745</v>
      </c>
      <c r="O712" s="2">
        <v>0.84558342420937838</v>
      </c>
      <c r="P712" s="3" t="e">
        <v>#N/A</v>
      </c>
      <c r="Q712" s="3">
        <v>39.754705305679735</v>
      </c>
      <c r="R712" s="3">
        <v>33.924058094894221</v>
      </c>
      <c r="S712" s="7">
        <v>25.162152261530636</v>
      </c>
      <c r="T712" s="7">
        <v>25.991536971957245</v>
      </c>
      <c r="U712" s="2">
        <v>-0.36633106055778586</v>
      </c>
      <c r="V712" s="8" t="e">
        <v>#N/A</v>
      </c>
      <c r="W712" s="2">
        <v>0.72860447975103393</v>
      </c>
      <c r="X712" s="4" t="e">
        <v>#N/A</v>
      </c>
      <c r="Y712" s="8">
        <v>2.8606017887366644</v>
      </c>
      <c r="Z712" s="8">
        <v>5.7766933607212412</v>
      </c>
      <c r="AA712" s="8">
        <v>33154000</v>
      </c>
      <c r="AB712" s="8">
        <v>36680000</v>
      </c>
      <c r="AC712" s="8" t="e">
        <v>#N/A</v>
      </c>
      <c r="AD712" s="5" t="e">
        <v>#N/A</v>
      </c>
      <c r="AE712" s="36">
        <v>0</v>
      </c>
      <c r="AF712" s="66" t="e">
        <f ca="1">_xll.BDP($H712,AF$1)/1000000</f>
        <v>#NAME?</v>
      </c>
      <c r="AG712" s="66" t="e">
        <f ca="1">_xll.BDP($H712,AG$1)</f>
        <v>#NAME?</v>
      </c>
      <c r="AH712" s="67" t="e">
        <f ca="1">_xll.BDP($H712,AH$1)</f>
        <v>#NAME?</v>
      </c>
      <c r="AI712" s="67" t="e">
        <f ca="1">_xll.BDP($H712,AI$1)</f>
        <v>#NAME?</v>
      </c>
      <c r="AJ712" s="67" t="e">
        <f ca="1">_xll.BDP($H712,AJ$1)</f>
        <v>#NAME?</v>
      </c>
      <c r="AK712" s="67" t="e">
        <f ca="1">_xll.BDP($H712,AK$1)</f>
        <v>#NAME?</v>
      </c>
      <c r="AL712" s="67" t="e">
        <f ca="1">_xll.BDP($H712,AL$1)</f>
        <v>#NAME?</v>
      </c>
      <c r="AM712" s="34" t="e">
        <f ca="1">_xll.BDP($H712,AM$1)</f>
        <v>#NAME?</v>
      </c>
      <c r="AN712" s="34" t="e">
        <f ca="1">_xll.BDP($H712,AN$1)</f>
        <v>#NAME?</v>
      </c>
      <c r="AO712" s="34" t="e">
        <f ca="1">_xll.BDP($H712,AO$1)</f>
        <v>#NAME?</v>
      </c>
      <c r="AP712" s="34" t="e">
        <f ca="1">_xll.BDP($H712,AP$1)</f>
        <v>#NAME?</v>
      </c>
      <c r="AQ712" s="129" t="e">
        <v>#VALUE!</v>
      </c>
      <c r="AR712" s="129">
        <v>0.24534690000000001</v>
      </c>
      <c r="AS712" s="129">
        <v>8.8666880000000003E-2</v>
      </c>
      <c r="AT712" s="63" t="s">
        <v>4139</v>
      </c>
      <c r="AU712" s="63" t="s">
        <v>3317</v>
      </c>
      <c r="AV712" t="str">
        <f t="shared" si="265"/>
        <v>01/08/2005</v>
      </c>
      <c r="AW712" s="67">
        <v>1.467155776872388</v>
      </c>
      <c r="AX712" s="60">
        <f t="shared" si="266"/>
        <v>1.467155776872388</v>
      </c>
      <c r="AY712" s="60">
        <f t="shared" si="267"/>
        <v>0</v>
      </c>
      <c r="AZ712" s="60">
        <f t="shared" si="268"/>
        <v>1.467155776872388</v>
      </c>
      <c r="BA712" s="67">
        <v>53.843221234442474</v>
      </c>
      <c r="BB712" s="60">
        <v>0</v>
      </c>
      <c r="BC712" s="67">
        <v>53.843221234442474</v>
      </c>
      <c r="BD712" s="60" t="e">
        <f ca="1">_xll.BDP($H712,BD$1)</f>
        <v>#NAME?</v>
      </c>
      <c r="BE712" s="60" t="e">
        <f t="shared" ca="1" si="269"/>
        <v>#NAME?</v>
      </c>
      <c r="BF712" s="63" t="s">
        <v>3317</v>
      </c>
      <c r="BG712" s="63" t="s">
        <v>3317</v>
      </c>
      <c r="BH712" s="63" t="s">
        <v>3317</v>
      </c>
      <c r="BI712" s="63" t="s">
        <v>3317</v>
      </c>
      <c r="BJ712" s="63" t="s">
        <v>3317</v>
      </c>
      <c r="BK712" s="63" t="s">
        <v>3317</v>
      </c>
      <c r="BL712" s="45">
        <f t="shared" ca="1" si="270"/>
        <v>0</v>
      </c>
      <c r="BM712" s="45">
        <f t="shared" ca="1" si="271"/>
        <v>0</v>
      </c>
      <c r="BN712" s="45">
        <f t="shared" ca="1" si="272"/>
        <v>0</v>
      </c>
      <c r="BO712" s="45">
        <f t="shared" ca="1" si="273"/>
        <v>0</v>
      </c>
      <c r="BP712" s="45">
        <f t="shared" ca="1" si="274"/>
        <v>0</v>
      </c>
      <c r="BQ712" s="45">
        <f t="shared" ca="1" si="275"/>
        <v>0</v>
      </c>
      <c r="BR712" s="29">
        <f t="shared" ca="1" si="276"/>
        <v>0</v>
      </c>
      <c r="CI712" s="125">
        <f t="shared" si="264"/>
        <v>1.287767201702849</v>
      </c>
      <c r="CJ712">
        <f t="shared" si="257"/>
        <v>0</v>
      </c>
      <c r="CK712">
        <f t="shared" si="258"/>
        <v>0</v>
      </c>
      <c r="CL712">
        <f t="shared" si="259"/>
        <v>0</v>
      </c>
      <c r="CM712">
        <f t="shared" si="260"/>
        <v>0</v>
      </c>
      <c r="CN712">
        <f t="shared" si="261"/>
        <v>0</v>
      </c>
      <c r="CO712">
        <f t="shared" si="262"/>
        <v>0</v>
      </c>
      <c r="CP712">
        <f t="shared" si="263"/>
        <v>1</v>
      </c>
      <c r="CR712" t="e">
        <f ca="1">_xll.BDP($H712,CR$1)</f>
        <v>#NAME?</v>
      </c>
      <c r="CS712" t="e">
        <f ca="1">_xll.BDP($H712,CS$1)</f>
        <v>#NAME?</v>
      </c>
      <c r="CT712" s="121" t="e">
        <f ca="1">_xll.BDP($H712,CT$1)</f>
        <v>#NAME?</v>
      </c>
      <c r="CU712" s="122" t="e">
        <f ca="1">_xll.BDP($H712,CU$1)</f>
        <v>#NAME?</v>
      </c>
      <c r="CV712" s="122" t="e">
        <f ca="1">_xll.BDP($H712,CV$1)</f>
        <v>#NAME?</v>
      </c>
      <c r="CW712" s="122" t="e">
        <f ca="1">_xll.BDP($H712,CW$1)</f>
        <v>#NAME?</v>
      </c>
    </row>
    <row r="713" spans="1:101" hidden="1" x14ac:dyDescent="0.3">
      <c r="A713" t="str">
        <f t="shared" si="277"/>
        <v>15B</v>
      </c>
      <c r="B713">
        <v>15</v>
      </c>
      <c r="C713" t="s">
        <v>3296</v>
      </c>
      <c r="D713">
        <v>5</v>
      </c>
      <c r="E713">
        <v>3</v>
      </c>
      <c r="F713" s="32">
        <v>0.11</v>
      </c>
      <c r="G713" t="s">
        <v>3081</v>
      </c>
      <c r="H713" s="6" t="s">
        <v>361</v>
      </c>
      <c r="I713" s="34">
        <v>1674</v>
      </c>
      <c r="J713" s="34" t="str">
        <f t="shared" si="256"/>
        <v>1674FELE US Equity</v>
      </c>
      <c r="K713" s="6" t="s">
        <v>1048</v>
      </c>
      <c r="L713" s="2">
        <v>0.23037262129202563</v>
      </c>
      <c r="M713" s="2">
        <v>0.26970185971165422</v>
      </c>
      <c r="N713" s="2">
        <v>0.16468145680758245</v>
      </c>
      <c r="O713" s="2">
        <v>0.20110667634252541</v>
      </c>
      <c r="P713" s="3">
        <v>12.998661466720247</v>
      </c>
      <c r="Q713" s="3">
        <v>10.64039034150268</v>
      </c>
      <c r="R713" s="3">
        <v>11.349869894092802</v>
      </c>
      <c r="S713" s="7">
        <v>14.453779653359296</v>
      </c>
      <c r="T713" s="7">
        <v>16.008281014292137</v>
      </c>
      <c r="U713" s="2">
        <v>0.19305934993449467</v>
      </c>
      <c r="V713" s="8">
        <v>0.7210171551950938</v>
      </c>
      <c r="W713" s="2">
        <v>1.3586233785392892</v>
      </c>
      <c r="X713" s="4">
        <v>4.9455183811176105E-2</v>
      </c>
      <c r="Y713" s="8">
        <v>11.705000308700306</v>
      </c>
      <c r="Z713" s="8">
        <v>18.505779269333942</v>
      </c>
      <c r="AA713" s="8">
        <v>961762000</v>
      </c>
      <c r="AB713" s="8">
        <v>1289808000</v>
      </c>
      <c r="AC713" s="8">
        <v>11061000</v>
      </c>
      <c r="AD713" s="5">
        <v>207241000</v>
      </c>
      <c r="AE713" s="36">
        <v>5.3372643444106138E-2</v>
      </c>
      <c r="AF713" s="66" t="e">
        <f ca="1">_xll.BDP($H713,AF$1)/1000000</f>
        <v>#NAME?</v>
      </c>
      <c r="AG713" s="66" t="e">
        <f ca="1">_xll.BDP($H713,AG$1)</f>
        <v>#NAME?</v>
      </c>
      <c r="AH713" s="67" t="e">
        <f ca="1">_xll.BDP($H713,AH$1)</f>
        <v>#NAME?</v>
      </c>
      <c r="AI713" s="67" t="e">
        <f ca="1">_xll.BDP($H713,AI$1)</f>
        <v>#NAME?</v>
      </c>
      <c r="AJ713" s="67" t="e">
        <f ca="1">_xll.BDP($H713,AJ$1)</f>
        <v>#NAME?</v>
      </c>
      <c r="AK713" s="67" t="e">
        <f ca="1">_xll.BDP($H713,AK$1)</f>
        <v>#NAME?</v>
      </c>
      <c r="AL713" s="67" t="e">
        <f ca="1">_xll.BDP($H713,AL$1)</f>
        <v>#NAME?</v>
      </c>
      <c r="AM713" s="34" t="e">
        <f ca="1">_xll.BDP($H713,AM$1)</f>
        <v>#NAME?</v>
      </c>
      <c r="AN713" s="34" t="e">
        <f ca="1">_xll.BDP($H713,AN$1)</f>
        <v>#NAME?</v>
      </c>
      <c r="AO713" s="34" t="e">
        <f ca="1">_xll.BDP($H713,AO$1)</f>
        <v>#NAME?</v>
      </c>
      <c r="AP713" s="34" t="e">
        <f ca="1">_xll.BDP($H713,AP$1)</f>
        <v>#NAME?</v>
      </c>
      <c r="AQ713" s="129">
        <v>0.12266220000000001</v>
      </c>
      <c r="AR713" s="129">
        <v>0.13259389999999999</v>
      </c>
      <c r="AS713" s="129">
        <v>0.1701241</v>
      </c>
      <c r="AT713" s="63" t="s">
        <v>3998</v>
      </c>
      <c r="AU713" s="63" t="s">
        <v>3317</v>
      </c>
      <c r="AV713" t="str">
        <f t="shared" si="265"/>
        <v>#N/A N/A</v>
      </c>
      <c r="AW713" s="67">
        <v>0.91028621033492663</v>
      </c>
      <c r="AX713" s="60">
        <f t="shared" si="266"/>
        <v>0.91028621033492663</v>
      </c>
      <c r="AY713" s="60">
        <f t="shared" si="267"/>
        <v>0.31740324832633027</v>
      </c>
      <c r="AZ713" s="60">
        <f t="shared" si="268"/>
        <v>1.2276894586612568</v>
      </c>
      <c r="BA713" s="67">
        <v>19.165534516430331</v>
      </c>
      <c r="BB713" s="60">
        <v>6.6827365309501552</v>
      </c>
      <c r="BC713" s="67">
        <v>25.848271047380486</v>
      </c>
      <c r="BD713" s="60" t="e">
        <f ca="1">_xll.BDP($H713,BD$1)</f>
        <v>#NAME?</v>
      </c>
      <c r="BE713" s="60" t="e">
        <f t="shared" ca="1" si="269"/>
        <v>#NAME?</v>
      </c>
      <c r="BF713" s="63">
        <v>202.6</v>
      </c>
      <c r="BG713" s="63">
        <v>213</v>
      </c>
      <c r="BH713" s="63">
        <v>227</v>
      </c>
      <c r="BI713" s="63">
        <v>197.49700000000001</v>
      </c>
      <c r="BJ713" s="63">
        <v>207.18</v>
      </c>
      <c r="BK713" s="63">
        <v>292.12099999999998</v>
      </c>
      <c r="BL713" s="45">
        <f t="shared" ca="1" si="270"/>
        <v>0</v>
      </c>
      <c r="BM713" s="45">
        <f t="shared" ca="1" si="271"/>
        <v>0</v>
      </c>
      <c r="BN713" s="45">
        <f t="shared" ca="1" si="272"/>
        <v>0</v>
      </c>
      <c r="BO713" s="45">
        <f t="shared" ca="1" si="273"/>
        <v>0</v>
      </c>
      <c r="BP713" s="45">
        <f t="shared" ca="1" si="274"/>
        <v>0</v>
      </c>
      <c r="BQ713" s="45">
        <f t="shared" ca="1" si="275"/>
        <v>0</v>
      </c>
      <c r="BR713" s="29">
        <f t="shared" ca="1" si="276"/>
        <v>0</v>
      </c>
      <c r="CI713" s="125">
        <f t="shared" si="264"/>
        <v>0.23037262129202563</v>
      </c>
      <c r="CJ713">
        <f t="shared" si="257"/>
        <v>0</v>
      </c>
      <c r="CK713">
        <f t="shared" si="258"/>
        <v>0</v>
      </c>
      <c r="CL713">
        <f t="shared" si="259"/>
        <v>0</v>
      </c>
      <c r="CM713">
        <f t="shared" si="260"/>
        <v>1</v>
      </c>
      <c r="CN713">
        <f t="shared" si="261"/>
        <v>0</v>
      </c>
      <c r="CO713">
        <f t="shared" si="262"/>
        <v>0</v>
      </c>
      <c r="CP713">
        <f t="shared" si="263"/>
        <v>0</v>
      </c>
      <c r="CR713" t="e">
        <f ca="1">_xll.BDP($H713,CR$1)</f>
        <v>#NAME?</v>
      </c>
      <c r="CS713" t="e">
        <f ca="1">_xll.BDP($H713,CS$1)</f>
        <v>#NAME?</v>
      </c>
      <c r="CT713" s="121" t="e">
        <f ca="1">_xll.BDP($H713,CT$1)</f>
        <v>#NAME?</v>
      </c>
      <c r="CU713" s="122" t="e">
        <f ca="1">_xll.BDP($H713,CU$1)</f>
        <v>#NAME?</v>
      </c>
      <c r="CV713" s="122" t="e">
        <f ca="1">_xll.BDP($H713,CV$1)</f>
        <v>#NAME?</v>
      </c>
      <c r="CW713" s="122" t="e">
        <f ca="1">_xll.BDP($H713,CW$1)</f>
        <v>#NAME?</v>
      </c>
    </row>
    <row r="714" spans="1:101" hidden="1" x14ac:dyDescent="0.3">
      <c r="A714" t="str">
        <f t="shared" si="277"/>
        <v>15B</v>
      </c>
      <c r="B714">
        <v>15</v>
      </c>
      <c r="C714" t="s">
        <v>3296</v>
      </c>
      <c r="D714">
        <v>5</v>
      </c>
      <c r="E714">
        <v>3</v>
      </c>
      <c r="F714" s="32">
        <v>0.15</v>
      </c>
      <c r="G714" t="s">
        <v>3149</v>
      </c>
      <c r="H714" s="6" t="s">
        <v>393</v>
      </c>
      <c r="I714" s="35">
        <v>1675</v>
      </c>
      <c r="J714" s="34" t="str">
        <f t="shared" si="256"/>
        <v>1675BERY US Equity</v>
      </c>
      <c r="K714" s="6" t="s">
        <v>1084</v>
      </c>
      <c r="L714" s="2">
        <v>0.18161576830003084</v>
      </c>
      <c r="M714" s="2">
        <v>0.19319022945965952</v>
      </c>
      <c r="N714" s="2">
        <v>0.10486100020642888</v>
      </c>
      <c r="O714" s="2">
        <v>0.11262621903857771</v>
      </c>
      <c r="P714" s="3">
        <v>9.2704333516182107</v>
      </c>
      <c r="Q714" s="3">
        <v>7.6632744123594856</v>
      </c>
      <c r="R714" s="3">
        <v>21.768707482993197</v>
      </c>
      <c r="S714" s="7">
        <v>17.215244672554565</v>
      </c>
      <c r="T714" s="7">
        <v>15.563987581924801</v>
      </c>
      <c r="U714" s="2">
        <v>0.78948277350833262</v>
      </c>
      <c r="V714" s="8">
        <v>4.3767352800382957</v>
      </c>
      <c r="W714" s="2">
        <v>0.19833865045446336</v>
      </c>
      <c r="X714" s="4">
        <v>2.9881085476166278E-2</v>
      </c>
      <c r="Y714" s="8">
        <v>13.225497274946582</v>
      </c>
      <c r="Z714" s="8">
        <v>10.499357133252673</v>
      </c>
      <c r="AA714" s="8">
        <v>6755000000</v>
      </c>
      <c r="AB714" s="8">
        <v>11587000000</v>
      </c>
      <c r="AC714" s="8">
        <v>41000000</v>
      </c>
      <c r="AD714" s="5">
        <v>1745000000</v>
      </c>
      <c r="AE714" s="36">
        <v>2.3495702005730659E-2</v>
      </c>
      <c r="AF714" s="66" t="e">
        <f ca="1">_xll.BDP($H714,AF$1)/1000000</f>
        <v>#NAME?</v>
      </c>
      <c r="AG714" s="66" t="e">
        <f ca="1">_xll.BDP($H714,AG$1)</f>
        <v>#NAME?</v>
      </c>
      <c r="AH714" s="67" t="e">
        <f ca="1">_xll.BDP($H714,AH$1)</f>
        <v>#NAME?</v>
      </c>
      <c r="AI714" s="67" t="e">
        <f ca="1">_xll.BDP($H714,AI$1)</f>
        <v>#NAME?</v>
      </c>
      <c r="AJ714" s="67" t="e">
        <f ca="1">_xll.BDP($H714,AJ$1)</f>
        <v>#NAME?</v>
      </c>
      <c r="AK714" s="67" t="e">
        <f ca="1">_xll.BDP($H714,AK$1)</f>
        <v>#NAME?</v>
      </c>
      <c r="AL714" s="67" t="e">
        <f ca="1">_xll.BDP($H714,AL$1)</f>
        <v>#NAME?</v>
      </c>
      <c r="AM714" s="34" t="e">
        <f ca="1">_xll.BDP($H714,AM$1)</f>
        <v>#NAME?</v>
      </c>
      <c r="AN714" s="34" t="e">
        <f ca="1">_xll.BDP($H714,AN$1)</f>
        <v>#NAME?</v>
      </c>
      <c r="AO714" s="34" t="e">
        <f ca="1">_xll.BDP($H714,AO$1)</f>
        <v>#NAME?</v>
      </c>
      <c r="AP714" s="34" t="e">
        <f ca="1">_xll.BDP($H714,AP$1)</f>
        <v>#NAME?</v>
      </c>
      <c r="AQ714" s="129" t="e">
        <v>#VALUE!</v>
      </c>
      <c r="AR714" s="129">
        <v>0.142568</v>
      </c>
      <c r="AS714" s="129">
        <v>1.9268110000000001E-2</v>
      </c>
      <c r="AT714" s="63" t="s">
        <v>3750</v>
      </c>
      <c r="AU714" s="63" t="s">
        <v>3750</v>
      </c>
      <c r="AV714" t="str">
        <f t="shared" si="265"/>
        <v>04/10/2012</v>
      </c>
      <c r="AW714" s="67">
        <v>1.5229972586049345</v>
      </c>
      <c r="AX714" s="60">
        <f t="shared" si="266"/>
        <v>1.5229972586049345</v>
      </c>
      <c r="AY714" s="60">
        <f t="shared" si="267"/>
        <v>32.998978301370599</v>
      </c>
      <c r="AZ714" s="60">
        <f t="shared" si="268"/>
        <v>34.52197555997553</v>
      </c>
      <c r="BA714" s="67">
        <v>4.0926582849693522</v>
      </c>
      <c r="BB714" s="60">
        <v>88.676155638216528</v>
      </c>
      <c r="BC714" s="67">
        <v>92.768813923185888</v>
      </c>
      <c r="BD714" s="60" t="e">
        <f ca="1">_xll.BDP($H714,BD$1)</f>
        <v>#NAME?</v>
      </c>
      <c r="BE714" s="60" t="e">
        <f t="shared" ca="1" si="269"/>
        <v>#NAME?</v>
      </c>
      <c r="BF714" s="63">
        <v>849.14300000000003</v>
      </c>
      <c r="BG714" s="63">
        <v>904.71400000000006</v>
      </c>
      <c r="BH714" s="63">
        <v>959.9</v>
      </c>
      <c r="BI714" s="63">
        <v>829.20299999999997</v>
      </c>
      <c r="BJ714" s="63">
        <v>916.34199999999998</v>
      </c>
      <c r="BK714" s="63">
        <v>961.46299999999997</v>
      </c>
      <c r="BL714" s="45">
        <f t="shared" ca="1" si="270"/>
        <v>0</v>
      </c>
      <c r="BM714" s="45">
        <f t="shared" ca="1" si="271"/>
        <v>0</v>
      </c>
      <c r="BN714" s="45">
        <f t="shared" ca="1" si="272"/>
        <v>0</v>
      </c>
      <c r="BO714" s="45">
        <f t="shared" ca="1" si="273"/>
        <v>0</v>
      </c>
      <c r="BP714" s="45">
        <f t="shared" ca="1" si="274"/>
        <v>0</v>
      </c>
      <c r="BQ714" s="45">
        <f t="shared" ca="1" si="275"/>
        <v>0</v>
      </c>
      <c r="BR714" s="29">
        <f t="shared" ca="1" si="276"/>
        <v>0</v>
      </c>
      <c r="CI714" s="125">
        <f t="shared" si="264"/>
        <v>0.18161576830003084</v>
      </c>
      <c r="CJ714">
        <f t="shared" si="257"/>
        <v>0</v>
      </c>
      <c r="CK714">
        <f t="shared" si="258"/>
        <v>0</v>
      </c>
      <c r="CL714">
        <f t="shared" si="259"/>
        <v>1</v>
      </c>
      <c r="CM714">
        <f t="shared" si="260"/>
        <v>0</v>
      </c>
      <c r="CN714">
        <f t="shared" si="261"/>
        <v>0</v>
      </c>
      <c r="CO714">
        <f t="shared" si="262"/>
        <v>0</v>
      </c>
      <c r="CP714">
        <f t="shared" si="263"/>
        <v>0</v>
      </c>
      <c r="CR714" t="e">
        <f ca="1">_xll.BDP($H714,CR$1)</f>
        <v>#NAME?</v>
      </c>
      <c r="CS714" t="e">
        <f ca="1">_xll.BDP($H714,CS$1)</f>
        <v>#NAME?</v>
      </c>
      <c r="CT714" s="121" t="e">
        <f ca="1">_xll.BDP($H714,CT$1)</f>
        <v>#NAME?</v>
      </c>
      <c r="CU714" s="122" t="e">
        <f ca="1">_xll.BDP($H714,CU$1)</f>
        <v>#NAME?</v>
      </c>
      <c r="CV714" s="122" t="e">
        <f ca="1">_xll.BDP($H714,CV$1)</f>
        <v>#NAME?</v>
      </c>
      <c r="CW714" s="122" t="e">
        <f ca="1">_xll.BDP($H714,CW$1)</f>
        <v>#NAME?</v>
      </c>
    </row>
    <row r="715" spans="1:101" hidden="1" x14ac:dyDescent="0.3">
      <c r="A715" t="str">
        <f t="shared" si="277"/>
        <v>15B</v>
      </c>
      <c r="B715">
        <v>15</v>
      </c>
      <c r="C715" t="s">
        <v>3296</v>
      </c>
      <c r="D715">
        <v>5</v>
      </c>
      <c r="E715">
        <v>1</v>
      </c>
      <c r="F715" s="32">
        <v>0.12</v>
      </c>
      <c r="G715" t="s">
        <v>3090</v>
      </c>
      <c r="H715" s="6" t="s">
        <v>285</v>
      </c>
      <c r="I715" s="34">
        <v>1676</v>
      </c>
      <c r="J715" s="34" t="str">
        <f t="shared" si="256"/>
        <v>1676BWXT US Equity</v>
      </c>
      <c r="K715" s="6" t="s">
        <v>963</v>
      </c>
      <c r="L715" s="2">
        <v>0.31339542885005078</v>
      </c>
      <c r="M715" s="2">
        <v>0.21764663792011335</v>
      </c>
      <c r="N715" s="2">
        <v>0.24530780886909803</v>
      </c>
      <c r="O715" s="2">
        <v>0.18571440725339697</v>
      </c>
      <c r="P715" s="3">
        <v>17.698681452112684</v>
      </c>
      <c r="Q715" s="3">
        <v>14.076672831147647</v>
      </c>
      <c r="R715" s="3">
        <v>33.186465914097752</v>
      </c>
      <c r="S715" s="7">
        <v>20.320698465891855</v>
      </c>
      <c r="T715" s="7">
        <v>19.926828416263817</v>
      </c>
      <c r="U715" s="2">
        <v>0.54507197661914419</v>
      </c>
      <c r="V715" s="8">
        <v>3.0038174703805205</v>
      </c>
      <c r="W715" s="2">
        <v>0.28982517981483741</v>
      </c>
      <c r="X715" s="4">
        <v>2.9373662108575373E-2</v>
      </c>
      <c r="Y715" s="8">
        <v>5.8592655183099014</v>
      </c>
      <c r="Z715" s="8">
        <v>10.869277969206204</v>
      </c>
      <c r="AA715" s="8">
        <v>1705016000</v>
      </c>
      <c r="AB715" s="8">
        <v>1998181000</v>
      </c>
      <c r="AC715" s="8">
        <v>14062000</v>
      </c>
      <c r="AD715" s="5">
        <v>237064000</v>
      </c>
      <c r="AE715" s="36">
        <v>5.9317315155401076E-2</v>
      </c>
      <c r="AF715" s="66" t="e">
        <f ca="1">_xll.BDP($H715,AF$1)/1000000</f>
        <v>#NAME?</v>
      </c>
      <c r="AG715" s="66" t="e">
        <f ca="1">_xll.BDP($H715,AG$1)</f>
        <v>#NAME?</v>
      </c>
      <c r="AH715" s="67" t="e">
        <f ca="1">_xll.BDP($H715,AH$1)</f>
        <v>#NAME?</v>
      </c>
      <c r="AI715" s="67" t="e">
        <f ca="1">_xll.BDP($H715,AI$1)</f>
        <v>#NAME?</v>
      </c>
      <c r="AJ715" s="67" t="e">
        <f ca="1">_xll.BDP($H715,AJ$1)</f>
        <v>#NAME?</v>
      </c>
      <c r="AK715" s="67" t="e">
        <f ca="1">_xll.BDP($H715,AK$1)</f>
        <v>#NAME?</v>
      </c>
      <c r="AL715" s="67" t="e">
        <f ca="1">_xll.BDP($H715,AL$1)</f>
        <v>#NAME?</v>
      </c>
      <c r="AM715" s="34" t="e">
        <f ca="1">_xll.BDP($H715,AM$1)</f>
        <v>#NAME?</v>
      </c>
      <c r="AN715" s="34" t="e">
        <f ca="1">_xll.BDP($H715,AN$1)</f>
        <v>#NAME?</v>
      </c>
      <c r="AO715" s="34" t="e">
        <f ca="1">_xll.BDP($H715,AO$1)</f>
        <v>#NAME?</v>
      </c>
      <c r="AP715" s="34" t="e">
        <f ca="1">_xll.BDP($H715,AP$1)</f>
        <v>#NAME?</v>
      </c>
      <c r="AQ715" s="129" t="e">
        <v>#VALUE!</v>
      </c>
      <c r="AR715" s="129">
        <v>0.1500795</v>
      </c>
      <c r="AS715" s="129">
        <v>4.5370710000000002E-2</v>
      </c>
      <c r="AT715" s="63" t="s">
        <v>4140</v>
      </c>
      <c r="AU715" s="63" t="s">
        <v>3317</v>
      </c>
      <c r="AV715" t="str">
        <f t="shared" si="265"/>
        <v>12/07/2010</v>
      </c>
      <c r="AW715" s="67">
        <v>1.3154132351863035</v>
      </c>
      <c r="AX715" s="60">
        <f t="shared" si="266"/>
        <v>1.3154132351863035</v>
      </c>
      <c r="AY715" s="60">
        <f t="shared" si="267"/>
        <v>4.8110413236667926E-2</v>
      </c>
      <c r="AZ715" s="60">
        <f t="shared" si="268"/>
        <v>1.3635236484229714</v>
      </c>
      <c r="BA715" s="67">
        <v>31.823005085399199</v>
      </c>
      <c r="BB715" s="60">
        <v>1.1639064319390862</v>
      </c>
      <c r="BC715" s="67">
        <v>32.986911517338285</v>
      </c>
      <c r="BD715" s="60" t="e">
        <f ca="1">_xll.BDP($H715,BD$1)</f>
        <v>#NAME?</v>
      </c>
      <c r="BE715" s="60" t="e">
        <f t="shared" ca="1" si="269"/>
        <v>#NAME?</v>
      </c>
      <c r="BF715" s="63">
        <v>265.14300000000003</v>
      </c>
      <c r="BG715" s="63">
        <v>287.286</v>
      </c>
      <c r="BH715" s="63">
        <v>318.66700000000003</v>
      </c>
      <c r="BI715" s="63">
        <v>195.483</v>
      </c>
      <c r="BJ715" s="63">
        <v>256.55900000000003</v>
      </c>
      <c r="BK715" s="63">
        <v>271.74799999999999</v>
      </c>
      <c r="BL715" s="45">
        <f t="shared" ca="1" si="270"/>
        <v>0</v>
      </c>
      <c r="BM715" s="45">
        <f t="shared" ca="1" si="271"/>
        <v>0</v>
      </c>
      <c r="BN715" s="45">
        <f t="shared" ca="1" si="272"/>
        <v>0</v>
      </c>
      <c r="BO715" s="45">
        <f t="shared" ca="1" si="273"/>
        <v>0</v>
      </c>
      <c r="BP715" s="45">
        <f t="shared" ca="1" si="274"/>
        <v>0</v>
      </c>
      <c r="BQ715" s="45">
        <f t="shared" ca="1" si="275"/>
        <v>0</v>
      </c>
      <c r="BR715" s="29">
        <f t="shared" ca="1" si="276"/>
        <v>0</v>
      </c>
      <c r="CI715" s="125">
        <f t="shared" si="264"/>
        <v>0.31339542885005078</v>
      </c>
      <c r="CJ715">
        <f t="shared" si="257"/>
        <v>0</v>
      </c>
      <c r="CK715">
        <f t="shared" si="258"/>
        <v>0</v>
      </c>
      <c r="CL715">
        <f t="shared" si="259"/>
        <v>0</v>
      </c>
      <c r="CM715">
        <f t="shared" si="260"/>
        <v>0</v>
      </c>
      <c r="CN715">
        <f t="shared" si="261"/>
        <v>1</v>
      </c>
      <c r="CO715">
        <f t="shared" si="262"/>
        <v>0</v>
      </c>
      <c r="CP715">
        <f t="shared" si="263"/>
        <v>0</v>
      </c>
      <c r="CR715" t="e">
        <f ca="1">_xll.BDP($H715,CR$1)</f>
        <v>#NAME?</v>
      </c>
      <c r="CS715" t="e">
        <f ca="1">_xll.BDP($H715,CS$1)</f>
        <v>#NAME?</v>
      </c>
      <c r="CT715" s="121" t="e">
        <f ca="1">_xll.BDP($H715,CT$1)</f>
        <v>#NAME?</v>
      </c>
      <c r="CU715" s="122" t="e">
        <f ca="1">_xll.BDP($H715,CU$1)</f>
        <v>#NAME?</v>
      </c>
      <c r="CV715" s="122" t="e">
        <f ca="1">_xll.BDP($H715,CV$1)</f>
        <v>#NAME?</v>
      </c>
      <c r="CW715" s="122" t="e">
        <f ca="1">_xll.BDP($H715,CW$1)</f>
        <v>#NAME?</v>
      </c>
    </row>
    <row r="716" spans="1:101" hidden="1" x14ac:dyDescent="0.3">
      <c r="A716" t="str">
        <f t="shared" si="277"/>
        <v>15B</v>
      </c>
      <c r="B716">
        <v>15</v>
      </c>
      <c r="C716" t="s">
        <v>3296</v>
      </c>
      <c r="D716">
        <v>5</v>
      </c>
      <c r="E716">
        <v>4</v>
      </c>
      <c r="F716" t="s">
        <v>2377</v>
      </c>
      <c r="H716" s="1" t="s">
        <v>1506</v>
      </c>
      <c r="I716" s="35">
        <v>1677</v>
      </c>
      <c r="J716" s="34" t="str">
        <f t="shared" si="256"/>
        <v>1677RUI FP Equity</v>
      </c>
      <c r="K716" s="6" t="s">
        <v>1507</v>
      </c>
      <c r="L716" s="2">
        <v>0.20921853113349939</v>
      </c>
      <c r="M716" s="2">
        <v>0.19193806868101826</v>
      </c>
      <c r="N716" s="2">
        <v>0.12927449096008589</v>
      </c>
      <c r="O716" s="2">
        <v>0.11644879825400239</v>
      </c>
      <c r="P716" s="3">
        <v>9.1610504492923095</v>
      </c>
      <c r="Q716" s="3">
        <v>7.6574936863082632</v>
      </c>
      <c r="R716" s="3">
        <v>9.8276563953820908</v>
      </c>
      <c r="S716" s="7">
        <v>12.233778452457791</v>
      </c>
      <c r="T716" s="7">
        <v>8.5489173518598047</v>
      </c>
      <c r="U716" s="2">
        <v>0.31801537023421605</v>
      </c>
      <c r="V716" s="8">
        <v>2.7380093728593025</v>
      </c>
      <c r="W716" s="2">
        <v>0.44208220627968198</v>
      </c>
      <c r="X716" s="4">
        <v>2.2712659402519347E-2</v>
      </c>
      <c r="Y716" s="8">
        <v>15.68402982114554</v>
      </c>
      <c r="Z716" s="8">
        <v>-2.1311763952421847</v>
      </c>
      <c r="AA716" s="8">
        <v>2651970000</v>
      </c>
      <c r="AB716" s="8">
        <v>4371140000</v>
      </c>
      <c r="AC716" s="8">
        <v>21307000</v>
      </c>
      <c r="AD716" s="5">
        <v>527989000.00000006</v>
      </c>
      <c r="AE716" s="36">
        <v>4.0355007395987415E-2</v>
      </c>
      <c r="AF716" s="66" t="e">
        <f ca="1">_xll.BDP($H716,AF$1)/1000000</f>
        <v>#NAME?</v>
      </c>
      <c r="AG716" s="66" t="e">
        <f ca="1">_xll.BDP($H716,AG$1)</f>
        <v>#NAME?</v>
      </c>
      <c r="AH716" s="67" t="e">
        <f ca="1">_xll.BDP($H716,AH$1)</f>
        <v>#NAME?</v>
      </c>
      <c r="AI716" s="67" t="e">
        <f ca="1">_xll.BDP($H716,AI$1)</f>
        <v>#NAME?</v>
      </c>
      <c r="AJ716" s="67" t="e">
        <f ca="1">_xll.BDP($H716,AJ$1)</f>
        <v>#NAME?</v>
      </c>
      <c r="AK716" s="67" t="e">
        <f ca="1">_xll.BDP($H716,AK$1)</f>
        <v>#NAME?</v>
      </c>
      <c r="AL716" s="67" t="e">
        <f ca="1">_xll.BDP($H716,AL$1)</f>
        <v>#NAME?</v>
      </c>
      <c r="AM716" s="34" t="e">
        <f ca="1">_xll.BDP($H716,AM$1)</f>
        <v>#NAME?</v>
      </c>
      <c r="AN716" s="34" t="e">
        <f ca="1">_xll.BDP($H716,AN$1)</f>
        <v>#NAME?</v>
      </c>
      <c r="AO716" s="34" t="e">
        <f ca="1">_xll.BDP($H716,AO$1)</f>
        <v>#NAME?</v>
      </c>
      <c r="AP716" s="34" t="e">
        <f ca="1">_xll.BDP($H716,AP$1)</f>
        <v>#NAME?</v>
      </c>
      <c r="AQ716" s="129">
        <v>0.11434580000000001</v>
      </c>
      <c r="AR716" s="129">
        <v>3.3087610000000003E-2</v>
      </c>
      <c r="AS716" s="129">
        <v>-0.11717860000000001</v>
      </c>
      <c r="AT716" s="63" t="s">
        <v>3998</v>
      </c>
      <c r="AU716" s="63" t="s">
        <v>3317</v>
      </c>
      <c r="AV716" t="str">
        <f t="shared" si="265"/>
        <v>#N/A N/A</v>
      </c>
      <c r="AW716" s="67">
        <v>8.5333331425984706</v>
      </c>
      <c r="AX716" s="60">
        <f t="shared" si="266"/>
        <v>8.5333331425984706</v>
      </c>
      <c r="AY716" s="60">
        <f t="shared" si="267"/>
        <v>-0.1515912662317519</v>
      </c>
      <c r="AZ716" s="60">
        <f t="shared" si="268"/>
        <v>8.3817418763667195</v>
      </c>
      <c r="BA716" s="67">
        <v>60.482578733733071</v>
      </c>
      <c r="BB716" s="60">
        <v>-1.074448933610519</v>
      </c>
      <c r="BC716" s="67">
        <v>59.408129800122552</v>
      </c>
      <c r="BD716" s="60" t="e">
        <f ca="1">_xll.BDP($H716,BD$1)</f>
        <v>#NAME?</v>
      </c>
      <c r="BE716" s="60" t="e">
        <f t="shared" ca="1" si="269"/>
        <v>#NAME?</v>
      </c>
      <c r="BF716" s="63">
        <v>344.83300000000003</v>
      </c>
      <c r="BG716" s="63">
        <v>354.16700000000003</v>
      </c>
      <c r="BH716" s="63">
        <v>377.5</v>
      </c>
      <c r="BI716" s="63">
        <v>233.46700000000001</v>
      </c>
      <c r="BJ716" s="63">
        <v>141.05500000000001</v>
      </c>
      <c r="BK716" s="63">
        <v>169.70000000000002</v>
      </c>
      <c r="BL716" s="45">
        <f t="shared" ca="1" si="270"/>
        <v>0</v>
      </c>
      <c r="BM716" s="45">
        <f t="shared" ca="1" si="271"/>
        <v>0</v>
      </c>
      <c r="BN716" s="45">
        <f t="shared" ca="1" si="272"/>
        <v>0</v>
      </c>
      <c r="BO716" s="45">
        <f t="shared" ca="1" si="273"/>
        <v>0</v>
      </c>
      <c r="BP716" s="45">
        <f t="shared" ca="1" si="274"/>
        <v>0</v>
      </c>
      <c r="BQ716" s="45">
        <f t="shared" ca="1" si="275"/>
        <v>0</v>
      </c>
      <c r="BR716" s="29">
        <f t="shared" ca="1" si="276"/>
        <v>0</v>
      </c>
      <c r="CI716" s="125">
        <f t="shared" si="264"/>
        <v>0.20921853113349939</v>
      </c>
      <c r="CJ716">
        <f t="shared" si="257"/>
        <v>0</v>
      </c>
      <c r="CK716">
        <f t="shared" si="258"/>
        <v>0</v>
      </c>
      <c r="CL716">
        <f t="shared" si="259"/>
        <v>0</v>
      </c>
      <c r="CM716">
        <f t="shared" si="260"/>
        <v>1</v>
      </c>
      <c r="CN716">
        <f t="shared" si="261"/>
        <v>0</v>
      </c>
      <c r="CO716">
        <f t="shared" si="262"/>
        <v>0</v>
      </c>
      <c r="CP716">
        <f t="shared" si="263"/>
        <v>0</v>
      </c>
      <c r="CR716" t="e">
        <f ca="1">_xll.BDP($H716,CR$1)</f>
        <v>#NAME?</v>
      </c>
      <c r="CS716" t="e">
        <f ca="1">_xll.BDP($H716,CS$1)</f>
        <v>#NAME?</v>
      </c>
      <c r="CT716" s="121" t="e">
        <f ca="1">_xll.BDP($H716,CT$1)</f>
        <v>#NAME?</v>
      </c>
      <c r="CU716" s="122" t="e">
        <f ca="1">_xll.BDP($H716,CU$1)</f>
        <v>#NAME?</v>
      </c>
      <c r="CV716" s="122" t="e">
        <f ca="1">_xll.BDP($H716,CV$1)</f>
        <v>#NAME?</v>
      </c>
      <c r="CW716" s="122" t="e">
        <f ca="1">_xll.BDP($H716,CW$1)</f>
        <v>#NAME?</v>
      </c>
    </row>
    <row r="717" spans="1:101" hidden="1" x14ac:dyDescent="0.3">
      <c r="A717" t="str">
        <f t="shared" si="277"/>
        <v>15B</v>
      </c>
      <c r="B717">
        <v>15</v>
      </c>
      <c r="C717" t="s">
        <v>3296</v>
      </c>
      <c r="D717">
        <v>5</v>
      </c>
      <c r="E717">
        <v>5</v>
      </c>
      <c r="F717" s="32">
        <v>7.0000000000000007E-2</v>
      </c>
      <c r="H717" s="1" t="s">
        <v>2170</v>
      </c>
      <c r="I717" s="34">
        <v>1678</v>
      </c>
      <c r="J717" s="34" t="str">
        <f t="shared" si="256"/>
        <v>1678UPM FH Equity</v>
      </c>
      <c r="K717" s="6" t="s">
        <v>2171</v>
      </c>
      <c r="L717" s="2">
        <v>0.14594682232569633</v>
      </c>
      <c r="M717" s="2">
        <v>0.13678566758205832</v>
      </c>
      <c r="N717" s="2">
        <v>0.14269690466740026</v>
      </c>
      <c r="O717" s="2">
        <v>0.13430919363122754</v>
      </c>
      <c r="P717" s="3">
        <v>11.949405707748046</v>
      </c>
      <c r="Q717" s="3">
        <v>9.5169217396383221</v>
      </c>
      <c r="R717" s="3">
        <v>12.222570954580101</v>
      </c>
      <c r="S717" s="7">
        <v>20.212979736047025</v>
      </c>
      <c r="T717" s="7">
        <v>22.303754266211605</v>
      </c>
      <c r="U717" s="2">
        <v>0.14477296726504751</v>
      </c>
      <c r="V717" s="8">
        <v>1.1643312101910828</v>
      </c>
      <c r="W717" s="2">
        <v>0.60842872008324667</v>
      </c>
      <c r="X717" s="4" t="e">
        <v>#N/A</v>
      </c>
      <c r="Y717" s="8">
        <v>4.0382286179574027</v>
      </c>
      <c r="Z717" s="8">
        <v>4.2402216277297899</v>
      </c>
      <c r="AA717" s="8">
        <v>15294000000</v>
      </c>
      <c r="AB717" s="8">
        <v>15576000000</v>
      </c>
      <c r="AC717" s="8" t="e">
        <v>#N/A</v>
      </c>
      <c r="AD717" s="5">
        <v>2550000000</v>
      </c>
      <c r="AE717" s="36">
        <v>0</v>
      </c>
      <c r="AF717" s="66" t="e">
        <f ca="1">_xll.BDP($H717,AF$1)/1000000</f>
        <v>#NAME?</v>
      </c>
      <c r="AG717" s="66" t="e">
        <f ca="1">_xll.BDP($H717,AG$1)</f>
        <v>#NAME?</v>
      </c>
      <c r="AH717" s="67" t="e">
        <f ca="1">_xll.BDP($H717,AH$1)</f>
        <v>#NAME?</v>
      </c>
      <c r="AI717" s="67" t="e">
        <f ca="1">_xll.BDP($H717,AI$1)</f>
        <v>#NAME?</v>
      </c>
      <c r="AJ717" s="67" t="e">
        <f ca="1">_xll.BDP($H717,AJ$1)</f>
        <v>#NAME?</v>
      </c>
      <c r="AK717" s="67" t="e">
        <f ca="1">_xll.BDP($H717,AK$1)</f>
        <v>#NAME?</v>
      </c>
      <c r="AL717" s="67" t="e">
        <f ca="1">_xll.BDP($H717,AL$1)</f>
        <v>#NAME?</v>
      </c>
      <c r="AM717" s="34" t="e">
        <f ca="1">_xll.BDP($H717,AM$1)</f>
        <v>#NAME?</v>
      </c>
      <c r="AN717" s="34" t="e">
        <f ca="1">_xll.BDP($H717,AN$1)</f>
        <v>#NAME?</v>
      </c>
      <c r="AO717" s="34" t="e">
        <f ca="1">_xll.BDP($H717,AO$1)</f>
        <v>#NAME?</v>
      </c>
      <c r="AP717" s="34" t="e">
        <f ca="1">_xll.BDP($H717,AP$1)</f>
        <v>#NAME?</v>
      </c>
      <c r="AQ717" s="129">
        <v>8.0647959999999991E-2</v>
      </c>
      <c r="AR717" s="129">
        <v>0.1678278</v>
      </c>
      <c r="AS717" s="129">
        <v>5.6170780000000003E-2</v>
      </c>
      <c r="AT717" s="63" t="s">
        <v>4141</v>
      </c>
      <c r="AU717" s="63" t="s">
        <v>3317</v>
      </c>
      <c r="AV717" t="str">
        <f t="shared" si="265"/>
        <v>02/05/1996</v>
      </c>
      <c r="AW717" s="67">
        <v>4.9983338887037654</v>
      </c>
      <c r="AX717" s="60">
        <f t="shared" si="266"/>
        <v>4.9983338887037654</v>
      </c>
      <c r="AY717" s="60">
        <f t="shared" si="267"/>
        <v>7.2761967505256854E-16</v>
      </c>
      <c r="AZ717" s="60">
        <f t="shared" si="268"/>
        <v>4.9983338887037663</v>
      </c>
      <c r="BA717" s="67">
        <v>48.810250152532028</v>
      </c>
      <c r="BB717" s="60">
        <v>7.1054273576010019E-15</v>
      </c>
      <c r="BC717" s="67">
        <v>48.810250152532035</v>
      </c>
      <c r="BD717" s="60" t="e">
        <f ca="1">_xll.BDP($H717,BD$1)</f>
        <v>#NAME?</v>
      </c>
      <c r="BE717" s="60" t="e">
        <f t="shared" ca="1" si="269"/>
        <v>#NAME?</v>
      </c>
      <c r="BF717" s="63">
        <v>809.83299999999997</v>
      </c>
      <c r="BG717" s="63">
        <v>1256.944</v>
      </c>
      <c r="BH717" s="63">
        <v>1410.75</v>
      </c>
      <c r="BI717" s="63">
        <v>894.65899999999999</v>
      </c>
      <c r="BJ717" s="63">
        <v>1125.0820000000001</v>
      </c>
      <c r="BK717" s="63">
        <v>1324.2080000000001</v>
      </c>
      <c r="BL717" s="45">
        <f t="shared" ca="1" si="270"/>
        <v>0</v>
      </c>
      <c r="BM717" s="45">
        <f t="shared" ca="1" si="271"/>
        <v>0</v>
      </c>
      <c r="BN717" s="45">
        <f t="shared" ca="1" si="272"/>
        <v>0</v>
      </c>
      <c r="BO717" s="45">
        <f t="shared" ca="1" si="273"/>
        <v>0</v>
      </c>
      <c r="BP717" s="45">
        <f t="shared" ca="1" si="274"/>
        <v>0</v>
      </c>
      <c r="BQ717" s="45">
        <f t="shared" ca="1" si="275"/>
        <v>0</v>
      </c>
      <c r="BR717" s="29">
        <f t="shared" ca="1" si="276"/>
        <v>0</v>
      </c>
      <c r="CI717" s="125">
        <f t="shared" si="264"/>
        <v>0.14594682232569633</v>
      </c>
      <c r="CJ717">
        <f t="shared" si="257"/>
        <v>0</v>
      </c>
      <c r="CK717">
        <f t="shared" si="258"/>
        <v>0</v>
      </c>
      <c r="CL717">
        <f t="shared" si="259"/>
        <v>1</v>
      </c>
      <c r="CM717">
        <f t="shared" si="260"/>
        <v>0</v>
      </c>
      <c r="CN717">
        <f t="shared" si="261"/>
        <v>0</v>
      </c>
      <c r="CO717">
        <f t="shared" si="262"/>
        <v>0</v>
      </c>
      <c r="CP717">
        <f t="shared" si="263"/>
        <v>0</v>
      </c>
      <c r="CR717" t="e">
        <f ca="1">_xll.BDP($H717,CR$1)</f>
        <v>#NAME?</v>
      </c>
      <c r="CS717" t="e">
        <f ca="1">_xll.BDP($H717,CS$1)</f>
        <v>#NAME?</v>
      </c>
      <c r="CT717" s="121" t="e">
        <f ca="1">_xll.BDP($H717,CT$1)</f>
        <v>#NAME?</v>
      </c>
      <c r="CU717" s="122" t="e">
        <f ca="1">_xll.BDP($H717,CU$1)</f>
        <v>#NAME?</v>
      </c>
      <c r="CV717" s="122" t="e">
        <f ca="1">_xll.BDP($H717,CV$1)</f>
        <v>#NAME?</v>
      </c>
      <c r="CW717" s="122" t="e">
        <f ca="1">_xll.BDP($H717,CW$1)</f>
        <v>#NAME?</v>
      </c>
    </row>
    <row r="718" spans="1:101" hidden="1" x14ac:dyDescent="0.3">
      <c r="A718" t="str">
        <f t="shared" si="277"/>
        <v>15B</v>
      </c>
      <c r="B718">
        <v>15</v>
      </c>
      <c r="C718" t="s">
        <v>3296</v>
      </c>
      <c r="D718">
        <v>5</v>
      </c>
      <c r="E718">
        <v>2</v>
      </c>
      <c r="F718" s="32">
        <v>0.12</v>
      </c>
      <c r="H718" s="6" t="s">
        <v>415</v>
      </c>
      <c r="I718" s="35">
        <v>1679</v>
      </c>
      <c r="J718" s="34" t="str">
        <f t="shared" si="256"/>
        <v>1679RGLD US Equity</v>
      </c>
      <c r="K718" s="6" t="s">
        <v>1111</v>
      </c>
      <c r="L718" s="2">
        <v>9.2617036872873273E-2</v>
      </c>
      <c r="M718" s="2">
        <v>8.8299902645987444E-2</v>
      </c>
      <c r="N718" s="2">
        <v>9.2617036872873273E-2</v>
      </c>
      <c r="O718" s="2">
        <v>8.8299902645987444E-2</v>
      </c>
      <c r="P718" s="3">
        <v>9.7136699714220835</v>
      </c>
      <c r="Q718" s="3">
        <v>8.5155497971844341</v>
      </c>
      <c r="R718" s="3">
        <v>8.7580858497721312</v>
      </c>
      <c r="S718" s="7">
        <v>75.457079704171534</v>
      </c>
      <c r="T718" s="7">
        <v>76.697512955772993</v>
      </c>
      <c r="U718" s="2">
        <v>0.10598613819638433</v>
      </c>
      <c r="V718" s="8">
        <v>0.79320546324145758</v>
      </c>
      <c r="W718" s="2">
        <v>0.80060337458951969</v>
      </c>
      <c r="X718" s="4" t="e">
        <v>#N/A</v>
      </c>
      <c r="Y718" s="8">
        <v>7.6816391391344467</v>
      </c>
      <c r="Z718" s="8">
        <v>18.576136595236093</v>
      </c>
      <c r="AA718" s="8">
        <v>3213016000</v>
      </c>
      <c r="AB718" s="8">
        <v>3213016000</v>
      </c>
      <c r="AC718" s="8">
        <v>8923000</v>
      </c>
      <c r="AD718" s="5">
        <v>424867000</v>
      </c>
      <c r="AE718" s="36">
        <v>2.1001866466447146E-2</v>
      </c>
      <c r="AF718" s="66" t="e">
        <f ca="1">_xll.BDP($H718,AF$1)/1000000</f>
        <v>#NAME?</v>
      </c>
      <c r="AG718" s="66" t="e">
        <f ca="1">_xll.BDP($H718,AG$1)</f>
        <v>#NAME?</v>
      </c>
      <c r="AH718" s="67" t="e">
        <f ca="1">_xll.BDP($H718,AH$1)</f>
        <v>#NAME?</v>
      </c>
      <c r="AI718" s="67" t="e">
        <f ca="1">_xll.BDP($H718,AI$1)</f>
        <v>#NAME?</v>
      </c>
      <c r="AJ718" s="67" t="e">
        <f ca="1">_xll.BDP($H718,AJ$1)</f>
        <v>#NAME?</v>
      </c>
      <c r="AK718" s="67" t="e">
        <f ca="1">_xll.BDP($H718,AK$1)</f>
        <v>#NAME?</v>
      </c>
      <c r="AL718" s="67" t="e">
        <f ca="1">_xll.BDP($H718,AL$1)</f>
        <v>#NAME?</v>
      </c>
      <c r="AM718" s="34" t="e">
        <f ca="1">_xll.BDP($H718,AM$1)</f>
        <v>#NAME?</v>
      </c>
      <c r="AN718" s="34" t="e">
        <f ca="1">_xll.BDP($H718,AN$1)</f>
        <v>#NAME?</v>
      </c>
      <c r="AO718" s="34" t="e">
        <f ca="1">_xll.BDP($H718,AO$1)</f>
        <v>#NAME?</v>
      </c>
      <c r="AP718" s="34" t="e">
        <f ca="1">_xll.BDP($H718,AP$1)</f>
        <v>#NAME?</v>
      </c>
      <c r="AQ718" s="129">
        <v>8.847199E-2</v>
      </c>
      <c r="AR718" s="129">
        <v>4.6722970000000003E-2</v>
      </c>
      <c r="AS718" s="129">
        <v>7.4916090000000005E-2</v>
      </c>
      <c r="AT718" s="63" t="s">
        <v>3998</v>
      </c>
      <c r="AU718" s="63" t="s">
        <v>3317</v>
      </c>
      <c r="AV718" t="str">
        <f t="shared" si="265"/>
        <v>#N/A N/A</v>
      </c>
      <c r="AW718" s="67">
        <v>1.2258908139915006</v>
      </c>
      <c r="AX718" s="60">
        <f t="shared" si="266"/>
        <v>1.2258908139915006</v>
      </c>
      <c r="AY718" s="60">
        <f t="shared" si="267"/>
        <v>0</v>
      </c>
      <c r="AZ718" s="60">
        <f t="shared" si="268"/>
        <v>1.2258908139915006</v>
      </c>
      <c r="BA718" s="67">
        <v>42.220428153241848</v>
      </c>
      <c r="BB718" s="60">
        <v>0</v>
      </c>
      <c r="BC718" s="67">
        <v>42.220428153241848</v>
      </c>
      <c r="BD718" s="60" t="e">
        <f ca="1">_xll.BDP($H718,BD$1)</f>
        <v>#NAME?</v>
      </c>
      <c r="BE718" s="60" t="e">
        <f t="shared" ca="1" si="269"/>
        <v>#NAME?</v>
      </c>
      <c r="BF718" s="63">
        <v>249.11100000000002</v>
      </c>
      <c r="BG718" s="63">
        <v>280.55599999999998</v>
      </c>
      <c r="BH718" s="63">
        <v>292.57100000000003</v>
      </c>
      <c r="BI718" s="63">
        <v>307.20800000000003</v>
      </c>
      <c r="BJ718" s="63">
        <v>466.68099999999998</v>
      </c>
      <c r="BK718" s="63">
        <v>479.959</v>
      </c>
      <c r="BL718" s="45">
        <f t="shared" ca="1" si="270"/>
        <v>0</v>
      </c>
      <c r="BM718" s="45">
        <f t="shared" ca="1" si="271"/>
        <v>0</v>
      </c>
      <c r="BN718" s="45">
        <f t="shared" ca="1" si="272"/>
        <v>0</v>
      </c>
      <c r="BO718" s="45">
        <f t="shared" ca="1" si="273"/>
        <v>0</v>
      </c>
      <c r="BP718" s="45">
        <f t="shared" ca="1" si="274"/>
        <v>0</v>
      </c>
      <c r="BQ718" s="45">
        <f t="shared" ca="1" si="275"/>
        <v>0</v>
      </c>
      <c r="BR718" s="29">
        <f t="shared" ca="1" si="276"/>
        <v>0</v>
      </c>
      <c r="CI718" s="125">
        <f t="shared" si="264"/>
        <v>9.2617036872873273E-2</v>
      </c>
      <c r="CJ718">
        <f t="shared" si="257"/>
        <v>0</v>
      </c>
      <c r="CK718">
        <f t="shared" si="258"/>
        <v>1</v>
      </c>
      <c r="CL718">
        <f t="shared" si="259"/>
        <v>0</v>
      </c>
      <c r="CM718">
        <f t="shared" si="260"/>
        <v>0</v>
      </c>
      <c r="CN718">
        <f t="shared" si="261"/>
        <v>0</v>
      </c>
      <c r="CO718">
        <f t="shared" si="262"/>
        <v>0</v>
      </c>
      <c r="CP718">
        <f t="shared" si="263"/>
        <v>0</v>
      </c>
      <c r="CR718" t="e">
        <f ca="1">_xll.BDP($H718,CR$1)</f>
        <v>#NAME?</v>
      </c>
      <c r="CS718" t="e">
        <f ca="1">_xll.BDP($H718,CS$1)</f>
        <v>#NAME?</v>
      </c>
      <c r="CT718" s="121" t="e">
        <f ca="1">_xll.BDP($H718,CT$1)</f>
        <v>#NAME?</v>
      </c>
      <c r="CU718" s="122" t="e">
        <f ca="1">_xll.BDP($H718,CU$1)</f>
        <v>#NAME?</v>
      </c>
      <c r="CV718" s="122" t="e">
        <f ca="1">_xll.BDP($H718,CV$1)</f>
        <v>#NAME?</v>
      </c>
      <c r="CW718" s="122" t="e">
        <f ca="1">_xll.BDP($H718,CW$1)</f>
        <v>#NAME?</v>
      </c>
    </row>
    <row r="719" spans="1:101" hidden="1" x14ac:dyDescent="0.3">
      <c r="A719" t="str">
        <f t="shared" si="277"/>
        <v>15B</v>
      </c>
      <c r="B719">
        <v>15</v>
      </c>
      <c r="C719" t="s">
        <v>3296</v>
      </c>
      <c r="D719">
        <v>6</v>
      </c>
      <c r="E719">
        <v>6</v>
      </c>
      <c r="F719" s="32">
        <v>0.08</v>
      </c>
      <c r="H719" s="1" t="s">
        <v>1423</v>
      </c>
      <c r="I719" s="34">
        <v>1680</v>
      </c>
      <c r="J719" s="34" t="str">
        <f t="shared" si="256"/>
        <v>1680IPS FP Equity</v>
      </c>
      <c r="K719" s="6" t="s">
        <v>1424</v>
      </c>
      <c r="L719" s="2">
        <v>0.63646626046744925</v>
      </c>
      <c r="M719" s="2">
        <v>0.92898391580679607</v>
      </c>
      <c r="N719" s="2">
        <v>0.13144604744481836</v>
      </c>
      <c r="O719" s="2">
        <v>0.18051680862444966</v>
      </c>
      <c r="P719" s="3">
        <v>12.671355557051275</v>
      </c>
      <c r="Q719" s="3">
        <v>8.6286845447142113</v>
      </c>
      <c r="R719" s="3">
        <v>12.815673506280831</v>
      </c>
      <c r="S719" s="7">
        <v>14.251226410512453</v>
      </c>
      <c r="T719" s="7">
        <v>16.43401474238248</v>
      </c>
      <c r="U719" s="2">
        <v>0.13595612248688779</v>
      </c>
      <c r="V719" s="8">
        <v>0.50140642041819361</v>
      </c>
      <c r="W719" s="2">
        <v>0.5260837663207677</v>
      </c>
      <c r="X719" s="4" t="e">
        <v>#N/A</v>
      </c>
      <c r="Y719" s="8">
        <v>6.5312895161775133</v>
      </c>
      <c r="Z719" s="8">
        <v>6.23857160872483</v>
      </c>
      <c r="AA719" s="8">
        <v>330573000</v>
      </c>
      <c r="AB719" s="8">
        <v>1701210000</v>
      </c>
      <c r="AC719" s="8">
        <v>16002000</v>
      </c>
      <c r="AD719" s="5">
        <v>298228723.8514545</v>
      </c>
      <c r="AE719" s="36">
        <v>5.3656803386820905E-2</v>
      </c>
      <c r="AF719" s="66" t="e">
        <f ca="1">_xll.BDP($H719,AF$1)/1000000</f>
        <v>#NAME?</v>
      </c>
      <c r="AG719" s="66" t="e">
        <f ca="1">_xll.BDP($H719,AG$1)</f>
        <v>#NAME?</v>
      </c>
      <c r="AH719" s="67" t="e">
        <f ca="1">_xll.BDP($H719,AH$1)</f>
        <v>#NAME?</v>
      </c>
      <c r="AI719" s="67" t="e">
        <f ca="1">_xll.BDP($H719,AI$1)</f>
        <v>#NAME?</v>
      </c>
      <c r="AJ719" s="67" t="e">
        <f ca="1">_xll.BDP($H719,AJ$1)</f>
        <v>#NAME?</v>
      </c>
      <c r="AK719" s="67" t="e">
        <f ca="1">_xll.BDP($H719,AK$1)</f>
        <v>#NAME?</v>
      </c>
      <c r="AL719" s="67" t="e">
        <f ca="1">_xll.BDP($H719,AL$1)</f>
        <v>#NAME?</v>
      </c>
      <c r="AM719" s="34" t="e">
        <f ca="1">_xll.BDP($H719,AM$1)</f>
        <v>#NAME?</v>
      </c>
      <c r="AN719" s="34" t="e">
        <f ca="1">_xll.BDP($H719,AN$1)</f>
        <v>#NAME?</v>
      </c>
      <c r="AO719" s="34" t="e">
        <f ca="1">_xll.BDP($H719,AO$1)</f>
        <v>#NAME?</v>
      </c>
      <c r="AP719" s="34" t="e">
        <f ca="1">_xll.BDP($H719,AP$1)</f>
        <v>#NAME?</v>
      </c>
      <c r="AQ719" s="129">
        <v>9.0954739999999992E-2</v>
      </c>
      <c r="AR719" s="129">
        <v>8.6531999999999998E-2</v>
      </c>
      <c r="AS719" s="129">
        <v>0.12484030000000002</v>
      </c>
      <c r="AT719" s="63" t="s">
        <v>3751</v>
      </c>
      <c r="AU719" s="63" t="s">
        <v>3751</v>
      </c>
      <c r="AV719" t="str">
        <f t="shared" si="265"/>
        <v>01/07/1999</v>
      </c>
      <c r="AW719" s="67">
        <v>2.9788173518134555</v>
      </c>
      <c r="AX719" s="60">
        <f t="shared" si="266"/>
        <v>2.9788173518134555</v>
      </c>
      <c r="AY719" s="60">
        <f t="shared" si="267"/>
        <v>0</v>
      </c>
      <c r="AZ719" s="60">
        <f t="shared" si="268"/>
        <v>2.9788173518134555</v>
      </c>
      <c r="BA719" s="67">
        <v>28.143955118917198</v>
      </c>
      <c r="BB719" s="60">
        <v>0</v>
      </c>
      <c r="BC719" s="67">
        <v>28.143955118917201</v>
      </c>
      <c r="BD719" s="60" t="e">
        <f ca="1">_xll.BDP($H719,BD$1)</f>
        <v>#NAME?</v>
      </c>
      <c r="BE719" s="60" t="e">
        <f t="shared" ca="1" si="269"/>
        <v>#NAME?</v>
      </c>
      <c r="BF719" s="63">
        <v>217.333</v>
      </c>
      <c r="BG719" s="63">
        <v>234.88900000000001</v>
      </c>
      <c r="BH719" s="63">
        <v>253.571</v>
      </c>
      <c r="BI719" s="63">
        <v>215.791</v>
      </c>
      <c r="BJ719" s="63">
        <v>241.28399999999999</v>
      </c>
      <c r="BK719" s="63">
        <v>225.226</v>
      </c>
      <c r="BL719" s="45">
        <f t="shared" ca="1" si="270"/>
        <v>0</v>
      </c>
      <c r="BM719" s="45">
        <f t="shared" ca="1" si="271"/>
        <v>0</v>
      </c>
      <c r="BN719" s="45">
        <f t="shared" ca="1" si="272"/>
        <v>0</v>
      </c>
      <c r="BO719" s="45">
        <f t="shared" ca="1" si="273"/>
        <v>0</v>
      </c>
      <c r="BP719" s="45">
        <f t="shared" ca="1" si="274"/>
        <v>0</v>
      </c>
      <c r="BQ719" s="45">
        <f t="shared" ca="1" si="275"/>
        <v>0</v>
      </c>
      <c r="BR719" s="29">
        <f t="shared" ca="1" si="276"/>
        <v>0</v>
      </c>
      <c r="CI719" s="125">
        <f t="shared" si="264"/>
        <v>0.63646626046744925</v>
      </c>
      <c r="CJ719">
        <f t="shared" si="257"/>
        <v>0</v>
      </c>
      <c r="CK719">
        <f t="shared" si="258"/>
        <v>0</v>
      </c>
      <c r="CL719">
        <f t="shared" si="259"/>
        <v>0</v>
      </c>
      <c r="CM719">
        <f t="shared" si="260"/>
        <v>0</v>
      </c>
      <c r="CN719">
        <f t="shared" si="261"/>
        <v>0</v>
      </c>
      <c r="CO719">
        <f t="shared" si="262"/>
        <v>0</v>
      </c>
      <c r="CP719">
        <f t="shared" si="263"/>
        <v>1</v>
      </c>
      <c r="CR719" t="e">
        <f ca="1">_xll.BDP($H719,CR$1)</f>
        <v>#NAME?</v>
      </c>
      <c r="CS719" t="e">
        <f ca="1">_xll.BDP($H719,CS$1)</f>
        <v>#NAME?</v>
      </c>
      <c r="CT719" s="121" t="e">
        <f ca="1">_xll.BDP($H719,CT$1)</f>
        <v>#NAME?</v>
      </c>
      <c r="CU719" s="122" t="e">
        <f ca="1">_xll.BDP($H719,CU$1)</f>
        <v>#NAME?</v>
      </c>
      <c r="CV719" s="122" t="e">
        <f ca="1">_xll.BDP($H719,CV$1)</f>
        <v>#NAME?</v>
      </c>
      <c r="CW719" s="122" t="e">
        <f ca="1">_xll.BDP($H719,CW$1)</f>
        <v>#NAME?</v>
      </c>
    </row>
    <row r="720" spans="1:101" hidden="1" x14ac:dyDescent="0.3">
      <c r="A720" t="str">
        <f t="shared" si="277"/>
        <v>15B</v>
      </c>
      <c r="B720">
        <v>15</v>
      </c>
      <c r="C720" t="s">
        <v>3296</v>
      </c>
      <c r="D720">
        <v>6</v>
      </c>
      <c r="E720">
        <v>5</v>
      </c>
      <c r="F720" s="32">
        <v>0.1</v>
      </c>
      <c r="G720" t="s">
        <v>2488</v>
      </c>
      <c r="H720" s="1" t="s">
        <v>1329</v>
      </c>
      <c r="I720" s="35">
        <v>1681</v>
      </c>
      <c r="J720" s="34" t="str">
        <f t="shared" si="256"/>
        <v>1681DLG IM Equity</v>
      </c>
      <c r="K720" s="6" t="s">
        <v>1330</v>
      </c>
      <c r="L720" s="2">
        <v>0.3269849733019824</v>
      </c>
      <c r="M720" s="2">
        <v>0.24128829156072162</v>
      </c>
      <c r="N720" s="2">
        <v>0.25938520014933514</v>
      </c>
      <c r="O720" s="2">
        <v>0.180711067703173</v>
      </c>
      <c r="P720" s="3">
        <v>6.1418730530211185</v>
      </c>
      <c r="Q720" s="3">
        <v>4.6576409785527</v>
      </c>
      <c r="R720" s="3">
        <v>5.4786042083456969</v>
      </c>
      <c r="S720" s="7">
        <v>14.34504664411231</v>
      </c>
      <c r="T720" s="7">
        <v>11.871875986707613</v>
      </c>
      <c r="U720" s="2">
        <v>-0.10775020160701343</v>
      </c>
      <c r="V720" s="8">
        <v>-0.90273666955056708</v>
      </c>
      <c r="W720" s="2">
        <v>0.93206173137207615</v>
      </c>
      <c r="X720" s="4" t="e">
        <v>#N/A</v>
      </c>
      <c r="Y720" s="8">
        <v>9.4848733614622827</v>
      </c>
      <c r="Z720" s="8">
        <v>-1.626196630584642</v>
      </c>
      <c r="AA720" s="8">
        <v>1114965000</v>
      </c>
      <c r="AB720" s="8">
        <v>1488719000</v>
      </c>
      <c r="AC720" s="8" t="e">
        <v>#N/A</v>
      </c>
      <c r="AD720" s="5">
        <v>290793000</v>
      </c>
      <c r="AE720" s="36">
        <v>0</v>
      </c>
      <c r="AF720" s="66" t="e">
        <f ca="1">_xll.BDP($H720,AF$1)/1000000</f>
        <v>#NAME?</v>
      </c>
      <c r="AG720" s="66" t="e">
        <f ca="1">_xll.BDP($H720,AG$1)</f>
        <v>#NAME?</v>
      </c>
      <c r="AH720" s="67" t="e">
        <f ca="1">_xll.BDP($H720,AH$1)</f>
        <v>#NAME?</v>
      </c>
      <c r="AI720" s="67" t="e">
        <f ca="1">_xll.BDP($H720,AI$1)</f>
        <v>#NAME?</v>
      </c>
      <c r="AJ720" s="67" t="e">
        <f ca="1">_xll.BDP($H720,AJ$1)</f>
        <v>#NAME?</v>
      </c>
      <c r="AK720" s="67" t="e">
        <f ca="1">_xll.BDP($H720,AK$1)</f>
        <v>#NAME?</v>
      </c>
      <c r="AL720" s="67" t="e">
        <f ca="1">_xll.BDP($H720,AL$1)</f>
        <v>#NAME?</v>
      </c>
      <c r="AM720" s="34" t="e">
        <f ca="1">_xll.BDP($H720,AM$1)</f>
        <v>#NAME?</v>
      </c>
      <c r="AN720" s="34" t="e">
        <f ca="1">_xll.BDP($H720,AN$1)</f>
        <v>#NAME?</v>
      </c>
      <c r="AO720" s="34" t="e">
        <f ca="1">_xll.BDP($H720,AO$1)</f>
        <v>#NAME?</v>
      </c>
      <c r="AP720" s="34" t="e">
        <f ca="1">_xll.BDP($H720,AP$1)</f>
        <v>#NAME?</v>
      </c>
      <c r="AQ720" s="129">
        <v>0.10934820000000001</v>
      </c>
      <c r="AR720" s="129">
        <v>8.7894710000000015E-2</v>
      </c>
      <c r="AS720" s="129">
        <v>-1.3783160000000001E-2</v>
      </c>
      <c r="AT720" s="63" t="s">
        <v>3752</v>
      </c>
      <c r="AU720" s="63" t="s">
        <v>3752</v>
      </c>
      <c r="AV720" t="str">
        <f t="shared" si="265"/>
        <v>24/07/2001</v>
      </c>
      <c r="AW720" s="67">
        <v>2.247190961007322</v>
      </c>
      <c r="AX720" s="60">
        <f t="shared" si="266"/>
        <v>2.247190961007322</v>
      </c>
      <c r="AY720" s="60">
        <f t="shared" si="267"/>
        <v>-4.0225365264850406E-16</v>
      </c>
      <c r="AZ720" s="60">
        <f t="shared" si="268"/>
        <v>2.2471909610073215</v>
      </c>
      <c r="BA720" s="67">
        <v>39.694486369394291</v>
      </c>
      <c r="BB720" s="60">
        <v>-7.1054273576010019E-15</v>
      </c>
      <c r="BC720" s="67">
        <v>39.694486369394284</v>
      </c>
      <c r="BD720" s="60" t="e">
        <f ca="1">_xll.BDP($H720,BD$1)</f>
        <v>#NAME?</v>
      </c>
      <c r="BE720" s="60" t="e">
        <f t="shared" ca="1" si="269"/>
        <v>#NAME?</v>
      </c>
      <c r="BF720" s="63">
        <v>206.875</v>
      </c>
      <c r="BG720" s="63">
        <v>235</v>
      </c>
      <c r="BH720" s="63">
        <v>246.333</v>
      </c>
      <c r="BI720" s="63">
        <v>159.667</v>
      </c>
      <c r="BJ720" s="63">
        <v>208.667</v>
      </c>
      <c r="BK720" s="63">
        <v>205</v>
      </c>
      <c r="BL720" s="45">
        <f t="shared" ca="1" si="270"/>
        <v>0</v>
      </c>
      <c r="BM720" s="45">
        <f t="shared" ca="1" si="271"/>
        <v>0</v>
      </c>
      <c r="BN720" s="45">
        <f t="shared" ca="1" si="272"/>
        <v>0</v>
      </c>
      <c r="BO720" s="45">
        <f t="shared" ca="1" si="273"/>
        <v>0</v>
      </c>
      <c r="BP720" s="45">
        <f t="shared" ca="1" si="274"/>
        <v>0</v>
      </c>
      <c r="BQ720" s="45">
        <f t="shared" ca="1" si="275"/>
        <v>0</v>
      </c>
      <c r="BR720" s="29">
        <f t="shared" ca="1" si="276"/>
        <v>0</v>
      </c>
      <c r="CI720" s="125">
        <f t="shared" si="264"/>
        <v>0.3269849733019824</v>
      </c>
      <c r="CJ720">
        <f t="shared" si="257"/>
        <v>0</v>
      </c>
      <c r="CK720">
        <f t="shared" si="258"/>
        <v>0</v>
      </c>
      <c r="CL720">
        <f t="shared" si="259"/>
        <v>0</v>
      </c>
      <c r="CM720">
        <f t="shared" si="260"/>
        <v>0</v>
      </c>
      <c r="CN720">
        <f t="shared" si="261"/>
        <v>1</v>
      </c>
      <c r="CO720">
        <f t="shared" si="262"/>
        <v>0</v>
      </c>
      <c r="CP720">
        <f t="shared" si="263"/>
        <v>0</v>
      </c>
      <c r="CR720" t="e">
        <f ca="1">_xll.BDP($H720,CR$1)</f>
        <v>#NAME?</v>
      </c>
      <c r="CS720" t="e">
        <f ca="1">_xll.BDP($H720,CS$1)</f>
        <v>#NAME?</v>
      </c>
      <c r="CT720" s="121" t="e">
        <f ca="1">_xll.BDP($H720,CT$1)</f>
        <v>#NAME?</v>
      </c>
      <c r="CU720" s="122" t="e">
        <f ca="1">_xll.BDP($H720,CU$1)</f>
        <v>#NAME?</v>
      </c>
      <c r="CV720" s="122" t="e">
        <f ca="1">_xll.BDP($H720,CV$1)</f>
        <v>#NAME?</v>
      </c>
      <c r="CW720" s="122" t="e">
        <f ca="1">_xll.BDP($H720,CW$1)</f>
        <v>#NAME?</v>
      </c>
    </row>
    <row r="721" spans="1:101" hidden="1" x14ac:dyDescent="0.3">
      <c r="A721" t="str">
        <f t="shared" si="277"/>
        <v>15B</v>
      </c>
      <c r="B721">
        <v>15</v>
      </c>
      <c r="C721" t="s">
        <v>3296</v>
      </c>
      <c r="D721">
        <v>6</v>
      </c>
      <c r="E721">
        <v>2</v>
      </c>
      <c r="F721" s="32">
        <v>0.14000000000000001</v>
      </c>
      <c r="G721" t="s">
        <v>3010</v>
      </c>
      <c r="H721" s="6" t="s">
        <v>199</v>
      </c>
      <c r="I721" s="34">
        <v>1682</v>
      </c>
      <c r="J721" s="34" t="str">
        <f t="shared" si="256"/>
        <v>1682AYI US Equity</v>
      </c>
      <c r="K721" s="6" t="s">
        <v>854</v>
      </c>
      <c r="L721" s="2">
        <v>0.45654303119178746</v>
      </c>
      <c r="M721" s="2">
        <v>0.42410863045651448</v>
      </c>
      <c r="N721" s="2">
        <v>0.22295431264310822</v>
      </c>
      <c r="O721" s="2">
        <v>0.22283013087057382</v>
      </c>
      <c r="P721" s="3">
        <v>19.119454687674601</v>
      </c>
      <c r="Q721" s="3">
        <v>14.911770078953682</v>
      </c>
      <c r="R721" s="3">
        <v>19.46816171175805</v>
      </c>
      <c r="S721" s="7">
        <v>15.328837058951217</v>
      </c>
      <c r="T721" s="7">
        <v>15.543795711539898</v>
      </c>
      <c r="U721" s="2">
        <v>9.9607206899496203E-2</v>
      </c>
      <c r="V721" s="8">
        <v>0.38428594959644208</v>
      </c>
      <c r="W721" s="2">
        <v>0.5727994416819332</v>
      </c>
      <c r="X721" s="4">
        <v>4.9949375632804591E-2</v>
      </c>
      <c r="Y721" s="8">
        <v>2.9091722482734474</v>
      </c>
      <c r="Z721" s="8">
        <v>7.8054327723966255</v>
      </c>
      <c r="AA721" s="8">
        <v>1200400000</v>
      </c>
      <c r="AB721" s="8">
        <v>2284700000</v>
      </c>
      <c r="AC721" s="8">
        <v>42300000</v>
      </c>
      <c r="AD721" s="5">
        <v>622100000</v>
      </c>
      <c r="AE721" s="36">
        <v>6.7995499115897765E-2</v>
      </c>
      <c r="AF721" s="66" t="e">
        <f ca="1">_xll.BDP($H721,AF$1)/1000000</f>
        <v>#NAME?</v>
      </c>
      <c r="AG721" s="66" t="e">
        <f ca="1">_xll.BDP($H721,AG$1)</f>
        <v>#NAME?</v>
      </c>
      <c r="AH721" s="67" t="e">
        <f ca="1">_xll.BDP($H721,AH$1)</f>
        <v>#NAME?</v>
      </c>
      <c r="AI721" s="67" t="e">
        <f ca="1">_xll.BDP($H721,AI$1)</f>
        <v>#NAME?</v>
      </c>
      <c r="AJ721" s="67" t="e">
        <f ca="1">_xll.BDP($H721,AJ$1)</f>
        <v>#NAME?</v>
      </c>
      <c r="AK721" s="67" t="e">
        <f ca="1">_xll.BDP($H721,AK$1)</f>
        <v>#NAME?</v>
      </c>
      <c r="AL721" s="67" t="e">
        <f ca="1">_xll.BDP($H721,AL$1)</f>
        <v>#NAME?</v>
      </c>
      <c r="AM721" s="34" t="e">
        <f ca="1">_xll.BDP($H721,AM$1)</f>
        <v>#NAME?</v>
      </c>
      <c r="AN721" s="34" t="e">
        <f ca="1">_xll.BDP($H721,AN$1)</f>
        <v>#NAME?</v>
      </c>
      <c r="AO721" s="34" t="e">
        <f ca="1">_xll.BDP($H721,AO$1)</f>
        <v>#NAME?</v>
      </c>
      <c r="AP721" s="34" t="e">
        <f ca="1">_xll.BDP($H721,AP$1)</f>
        <v>#NAME?</v>
      </c>
      <c r="AQ721" s="129">
        <v>0.1508874</v>
      </c>
      <c r="AR721" s="129">
        <v>9.1426479999999991E-2</v>
      </c>
      <c r="AS721" s="129">
        <v>-1.0007330000000002E-2</v>
      </c>
      <c r="AT721" s="63" t="s">
        <v>4142</v>
      </c>
      <c r="AU721" s="63" t="s">
        <v>3317</v>
      </c>
      <c r="AV721" t="str">
        <f t="shared" si="265"/>
        <v>14/11/2001</v>
      </c>
      <c r="AW721" s="67">
        <v>0.32049305450016247</v>
      </c>
      <c r="AX721" s="60">
        <f t="shared" si="266"/>
        <v>0.32049305450016247</v>
      </c>
      <c r="AY721" s="60">
        <f t="shared" si="267"/>
        <v>9.0016467039745436</v>
      </c>
      <c r="AZ721" s="60">
        <f t="shared" si="268"/>
        <v>9.3221397584747052</v>
      </c>
      <c r="BA721" s="67">
        <v>4.6345332519829165</v>
      </c>
      <c r="BB721" s="60">
        <v>130.16953218295498</v>
      </c>
      <c r="BC721" s="67">
        <v>134.80406543493791</v>
      </c>
      <c r="BD721" s="60" t="e">
        <f ca="1">_xll.BDP($H721,BD$1)</f>
        <v>#NAME?</v>
      </c>
      <c r="BE721" s="60" t="e">
        <f t="shared" ca="1" si="269"/>
        <v>#NAME?</v>
      </c>
      <c r="BF721" s="63">
        <v>435.57100000000003</v>
      </c>
      <c r="BG721" s="63">
        <v>394.875</v>
      </c>
      <c r="BH721" s="63">
        <v>418.5</v>
      </c>
      <c r="BI721" s="63">
        <v>483.52500000000003</v>
      </c>
      <c r="BJ721" s="63">
        <v>476.66700000000003</v>
      </c>
      <c r="BK721" s="63">
        <v>444.40899999999999</v>
      </c>
      <c r="BL721" s="45">
        <f t="shared" ca="1" si="270"/>
        <v>0</v>
      </c>
      <c r="BM721" s="45">
        <f t="shared" ca="1" si="271"/>
        <v>0</v>
      </c>
      <c r="BN721" s="45">
        <f t="shared" ca="1" si="272"/>
        <v>0</v>
      </c>
      <c r="BO721" s="45">
        <f t="shared" ca="1" si="273"/>
        <v>0</v>
      </c>
      <c r="BP721" s="45">
        <f t="shared" ca="1" si="274"/>
        <v>0</v>
      </c>
      <c r="BQ721" s="45">
        <f t="shared" ca="1" si="275"/>
        <v>0</v>
      </c>
      <c r="BR721" s="29">
        <f t="shared" ca="1" si="276"/>
        <v>0</v>
      </c>
      <c r="CI721" s="125">
        <f t="shared" si="264"/>
        <v>0.45654303119178746</v>
      </c>
      <c r="CJ721">
        <f t="shared" si="257"/>
        <v>0</v>
      </c>
      <c r="CK721">
        <f t="shared" si="258"/>
        <v>0</v>
      </c>
      <c r="CL721">
        <f t="shared" si="259"/>
        <v>0</v>
      </c>
      <c r="CM721">
        <f t="shared" si="260"/>
        <v>0</v>
      </c>
      <c r="CN721">
        <f t="shared" si="261"/>
        <v>0</v>
      </c>
      <c r="CO721">
        <f t="shared" si="262"/>
        <v>1</v>
      </c>
      <c r="CP721">
        <f t="shared" si="263"/>
        <v>0</v>
      </c>
      <c r="CR721" t="e">
        <f ca="1">_xll.BDP($H721,CR$1)</f>
        <v>#NAME?</v>
      </c>
      <c r="CS721" t="e">
        <f ca="1">_xll.BDP($H721,CS$1)</f>
        <v>#NAME?</v>
      </c>
      <c r="CT721" s="121" t="e">
        <f ca="1">_xll.BDP($H721,CT$1)</f>
        <v>#NAME?</v>
      </c>
      <c r="CU721" s="122" t="e">
        <f ca="1">_xll.BDP($H721,CU$1)</f>
        <v>#NAME?</v>
      </c>
      <c r="CV721" s="122" t="e">
        <f ca="1">_xll.BDP($H721,CV$1)</f>
        <v>#NAME?</v>
      </c>
      <c r="CW721" s="122" t="e">
        <f ca="1">_xll.BDP($H721,CW$1)</f>
        <v>#NAME?</v>
      </c>
    </row>
    <row r="722" spans="1:101" hidden="1" x14ac:dyDescent="0.3">
      <c r="A722" t="str">
        <f t="shared" si="277"/>
        <v>15B</v>
      </c>
      <c r="B722">
        <v>15</v>
      </c>
      <c r="C722" t="s">
        <v>3296</v>
      </c>
      <c r="D722">
        <v>6</v>
      </c>
      <c r="E722">
        <v>2</v>
      </c>
      <c r="F722" s="32">
        <v>0.15</v>
      </c>
      <c r="G722" t="s">
        <v>3076</v>
      </c>
      <c r="H722" s="6" t="s">
        <v>2321</v>
      </c>
      <c r="I722" s="35">
        <v>1683</v>
      </c>
      <c r="J722" s="34" t="str">
        <f t="shared" si="256"/>
        <v>1683MBR PW Equity</v>
      </c>
      <c r="K722" s="6" t="s">
        <v>2322</v>
      </c>
      <c r="L722" s="2">
        <v>0.82206703292769867</v>
      </c>
      <c r="M722" s="2">
        <v>1.0908679893305875</v>
      </c>
      <c r="N722" s="2">
        <v>0.81552068578429149</v>
      </c>
      <c r="O722" s="2">
        <v>1.0820913119087632</v>
      </c>
      <c r="P722" s="3">
        <v>49.304539232306929</v>
      </c>
      <c r="Q722" s="3">
        <v>39.820958145099155</v>
      </c>
      <c r="R722" s="3">
        <v>42.828583697484646</v>
      </c>
      <c r="S722" s="7">
        <v>49.478701772809337</v>
      </c>
      <c r="T722" s="7">
        <v>49.079083456681353</v>
      </c>
      <c r="U722" s="2">
        <v>-0.30249535281333839</v>
      </c>
      <c r="V722" s="8">
        <v>-0.64728433840686206</v>
      </c>
      <c r="W722" s="2">
        <v>0.80320955564239271</v>
      </c>
      <c r="X722" s="4" t="e">
        <v>#N/A</v>
      </c>
      <c r="Y722" s="8">
        <v>30.507689653698527</v>
      </c>
      <c r="Z722" s="8">
        <v>65.538674390952181</v>
      </c>
      <c r="AA722" s="8">
        <v>102621584.00000001</v>
      </c>
      <c r="AB722" s="8">
        <v>103453932.00000001</v>
      </c>
      <c r="AC722" s="8" t="e">
        <v>#N/A</v>
      </c>
      <c r="AD722" s="5">
        <v>96290778</v>
      </c>
      <c r="AE722" s="36">
        <v>0</v>
      </c>
      <c r="AF722" s="66" t="e">
        <f ca="1">_xll.BDP($H722,AF$1)/1000000</f>
        <v>#NAME?</v>
      </c>
      <c r="AG722" s="66" t="e">
        <f ca="1">_xll.BDP($H722,AG$1)</f>
        <v>#NAME?</v>
      </c>
      <c r="AH722" s="67" t="e">
        <f ca="1">_xll.BDP($H722,AH$1)</f>
        <v>#NAME?</v>
      </c>
      <c r="AI722" s="67" t="e">
        <f ca="1">_xll.BDP($H722,AI$1)</f>
        <v>#NAME?</v>
      </c>
      <c r="AJ722" s="67" t="e">
        <f ca="1">_xll.BDP($H722,AJ$1)</f>
        <v>#NAME?</v>
      </c>
      <c r="AK722" s="67" t="e">
        <f ca="1">_xll.BDP($H722,AK$1)</f>
        <v>#NAME?</v>
      </c>
      <c r="AL722" s="67" t="e">
        <f ca="1">_xll.BDP($H722,AL$1)</f>
        <v>#NAME?</v>
      </c>
      <c r="AM722" s="34" t="e">
        <f ca="1">_xll.BDP($H722,AM$1)</f>
        <v>#NAME?</v>
      </c>
      <c r="AN722" s="34" t="e">
        <f ca="1">_xll.BDP($H722,AN$1)</f>
        <v>#NAME?</v>
      </c>
      <c r="AO722" s="34" t="e">
        <f ca="1">_xll.BDP($H722,AO$1)</f>
        <v>#NAME?</v>
      </c>
      <c r="AP722" s="34" t="e">
        <f ca="1">_xll.BDP($H722,AP$1)</f>
        <v>#NAME?</v>
      </c>
      <c r="AQ722" s="129" t="e">
        <v>#VALUE!</v>
      </c>
      <c r="AR722" s="129">
        <v>0.2077109</v>
      </c>
      <c r="AS722" s="129">
        <v>0.65699169999999996</v>
      </c>
      <c r="AT722" s="63" t="s">
        <v>4143</v>
      </c>
      <c r="AU722" s="63" t="s">
        <v>3317</v>
      </c>
      <c r="AV722" t="str">
        <f t="shared" si="265"/>
        <v>10/08/2010</v>
      </c>
      <c r="AW722" s="67">
        <v>4.541379336653085</v>
      </c>
      <c r="AX722" s="60">
        <f t="shared" si="266"/>
        <v>4.541379336653085</v>
      </c>
      <c r="AY722" s="60">
        <f t="shared" si="267"/>
        <v>0</v>
      </c>
      <c r="AZ722" s="60">
        <f t="shared" si="268"/>
        <v>4.541379336653085</v>
      </c>
      <c r="BA722" s="67">
        <v>120.07651272662588</v>
      </c>
      <c r="BB722" s="60">
        <v>0</v>
      </c>
      <c r="BC722" s="67">
        <v>120.07651272662588</v>
      </c>
      <c r="BD722" s="60" t="e">
        <f ca="1">_xll.BDP($H722,BD$1)</f>
        <v>#NAME?</v>
      </c>
      <c r="BE722" s="60" t="e">
        <f t="shared" ca="1" si="269"/>
        <v>#NAME?</v>
      </c>
      <c r="BF722" s="63">
        <v>98.320000000000007</v>
      </c>
      <c r="BG722" s="63">
        <v>103.925</v>
      </c>
      <c r="BH722" s="63">
        <v>122.667</v>
      </c>
      <c r="BI722" s="63" t="s">
        <v>3317</v>
      </c>
      <c r="BJ722" s="63" t="s">
        <v>3317</v>
      </c>
      <c r="BK722" s="63" t="s">
        <v>3317</v>
      </c>
      <c r="BL722" s="45">
        <f t="shared" ca="1" si="270"/>
        <v>0</v>
      </c>
      <c r="BM722" s="45">
        <f t="shared" ca="1" si="271"/>
        <v>0</v>
      </c>
      <c r="BN722" s="45">
        <f t="shared" ca="1" si="272"/>
        <v>0</v>
      </c>
      <c r="BO722" s="45">
        <f t="shared" ca="1" si="273"/>
        <v>0</v>
      </c>
      <c r="BP722" s="45">
        <f t="shared" ca="1" si="274"/>
        <v>0</v>
      </c>
      <c r="BQ722" s="45">
        <f t="shared" ca="1" si="275"/>
        <v>0</v>
      </c>
      <c r="BR722" s="29">
        <f t="shared" ca="1" si="276"/>
        <v>0</v>
      </c>
      <c r="CI722" s="125">
        <f t="shared" si="264"/>
        <v>0.82206703292769867</v>
      </c>
      <c r="CJ722">
        <f t="shared" si="257"/>
        <v>0</v>
      </c>
      <c r="CK722">
        <f t="shared" si="258"/>
        <v>0</v>
      </c>
      <c r="CL722">
        <f t="shared" si="259"/>
        <v>0</v>
      </c>
      <c r="CM722">
        <f t="shared" si="260"/>
        <v>0</v>
      </c>
      <c r="CN722">
        <f t="shared" si="261"/>
        <v>0</v>
      </c>
      <c r="CO722">
        <f t="shared" si="262"/>
        <v>0</v>
      </c>
      <c r="CP722">
        <f t="shared" si="263"/>
        <v>1</v>
      </c>
      <c r="CR722" t="e">
        <f ca="1">_xll.BDP($H722,CR$1)</f>
        <v>#NAME?</v>
      </c>
      <c r="CS722" t="e">
        <f ca="1">_xll.BDP($H722,CS$1)</f>
        <v>#NAME?</v>
      </c>
      <c r="CT722" s="121" t="e">
        <f ca="1">_xll.BDP($H722,CT$1)</f>
        <v>#NAME?</v>
      </c>
      <c r="CU722" s="122" t="e">
        <f ca="1">_xll.BDP($H722,CU$1)</f>
        <v>#NAME?</v>
      </c>
      <c r="CV722" s="122" t="e">
        <f ca="1">_xll.BDP($H722,CV$1)</f>
        <v>#NAME?</v>
      </c>
      <c r="CW722" s="122" t="e">
        <f ca="1">_xll.BDP($H722,CW$1)</f>
        <v>#NAME?</v>
      </c>
    </row>
    <row r="723" spans="1:101" hidden="1" x14ac:dyDescent="0.3">
      <c r="A723" t="str">
        <f t="shared" si="277"/>
        <v>15B</v>
      </c>
      <c r="B723">
        <v>15</v>
      </c>
      <c r="C723" t="s">
        <v>3296</v>
      </c>
      <c r="D723">
        <v>6</v>
      </c>
      <c r="E723">
        <v>1</v>
      </c>
      <c r="F723" s="32">
        <v>0.1</v>
      </c>
      <c r="H723" s="6" t="s">
        <v>249</v>
      </c>
      <c r="I723" s="34">
        <v>1684</v>
      </c>
      <c r="J723" s="34" t="str">
        <f t="shared" si="256"/>
        <v>1684AVY US Equity</v>
      </c>
      <c r="K723" s="6" t="s">
        <v>921</v>
      </c>
      <c r="L723" s="2">
        <v>0.37731230275729299</v>
      </c>
      <c r="M723" s="2">
        <v>0.33333333333333331</v>
      </c>
      <c r="N723" s="2">
        <v>0.24805373834045899</v>
      </c>
      <c r="O723" s="2">
        <v>0.21215670199683787</v>
      </c>
      <c r="P723" s="3">
        <v>14.909529553679132</v>
      </c>
      <c r="Q723" s="3">
        <v>11.248725309760582</v>
      </c>
      <c r="R723" s="3">
        <v>28.64299992409099</v>
      </c>
      <c r="S723" s="7">
        <v>15.530626045363054</v>
      </c>
      <c r="T723" s="7">
        <v>16.023364641067339</v>
      </c>
      <c r="U723" s="2">
        <v>0.51974577991536419</v>
      </c>
      <c r="V723" s="8">
        <v>2.9556877719563093</v>
      </c>
      <c r="W723" s="2">
        <v>0.2437850065930344</v>
      </c>
      <c r="X723" s="4">
        <v>2.8768861937667464E-2</v>
      </c>
      <c r="Y723" s="8">
        <v>4.1970634640468116</v>
      </c>
      <c r="Z723" s="8">
        <v>18.183975550140353</v>
      </c>
      <c r="AA723" s="8">
        <v>3260700000</v>
      </c>
      <c r="AB723" s="8">
        <v>5123100000</v>
      </c>
      <c r="AC723" s="8">
        <v>35700000</v>
      </c>
      <c r="AD723" s="5">
        <v>758100000</v>
      </c>
      <c r="AE723" s="36">
        <v>4.7091412742382273E-2</v>
      </c>
      <c r="AF723" s="66" t="e">
        <f ca="1">_xll.BDP($H723,AF$1)/1000000</f>
        <v>#NAME?</v>
      </c>
      <c r="AG723" s="66" t="e">
        <f ca="1">_xll.BDP($H723,AG$1)</f>
        <v>#NAME?</v>
      </c>
      <c r="AH723" s="67" t="e">
        <f ca="1">_xll.BDP($H723,AH$1)</f>
        <v>#NAME?</v>
      </c>
      <c r="AI723" s="67" t="e">
        <f ca="1">_xll.BDP($H723,AI$1)</f>
        <v>#NAME?</v>
      </c>
      <c r="AJ723" s="67" t="e">
        <f ca="1">_xll.BDP($H723,AJ$1)</f>
        <v>#NAME?</v>
      </c>
      <c r="AK723" s="67" t="e">
        <f ca="1">_xll.BDP($H723,AK$1)</f>
        <v>#NAME?</v>
      </c>
      <c r="AL723" s="67" t="e">
        <f ca="1">_xll.BDP($H723,AL$1)</f>
        <v>#NAME?</v>
      </c>
      <c r="AM723" s="34" t="e">
        <f ca="1">_xll.BDP($H723,AM$1)</f>
        <v>#NAME?</v>
      </c>
      <c r="AN723" s="34" t="e">
        <f ca="1">_xll.BDP($H723,AN$1)</f>
        <v>#NAME?</v>
      </c>
      <c r="AO723" s="34" t="e">
        <f ca="1">_xll.BDP($H723,AO$1)</f>
        <v>#NAME?</v>
      </c>
      <c r="AP723" s="34" t="e">
        <f ca="1">_xll.BDP($H723,AP$1)</f>
        <v>#NAME?</v>
      </c>
      <c r="AQ723" s="129">
        <v>7.8826690000000005E-2</v>
      </c>
      <c r="AR723" s="129">
        <v>0.18792200000000001</v>
      </c>
      <c r="AS723" s="129">
        <v>9.5000360000000006E-2</v>
      </c>
      <c r="AT723" s="63" t="s">
        <v>3753</v>
      </c>
      <c r="AU723" s="63" t="s">
        <v>3753</v>
      </c>
      <c r="AV723" t="str">
        <f t="shared" si="265"/>
        <v>20/06/1967</v>
      </c>
      <c r="AW723" s="67">
        <v>1.7935233930455263</v>
      </c>
      <c r="AX723" s="60">
        <f t="shared" si="266"/>
        <v>1.7935233930455263</v>
      </c>
      <c r="AY723" s="60">
        <f t="shared" si="267"/>
        <v>2.8161224859933189</v>
      </c>
      <c r="AZ723" s="60">
        <f t="shared" si="268"/>
        <v>4.6096458790388457</v>
      </c>
      <c r="BA723" s="67">
        <v>31.776714513556612</v>
      </c>
      <c r="BB723" s="60">
        <v>49.894593301435407</v>
      </c>
      <c r="BC723" s="67">
        <v>81.671307814992019</v>
      </c>
      <c r="BD723" s="60" t="e">
        <f ca="1">_xll.BDP($H723,BD$1)</f>
        <v>#NAME?</v>
      </c>
      <c r="BE723" s="60" t="e">
        <f t="shared" ca="1" si="269"/>
        <v>#NAME?</v>
      </c>
      <c r="BF723" s="63">
        <v>691.55600000000004</v>
      </c>
      <c r="BG723" s="63">
        <v>816.36400000000003</v>
      </c>
      <c r="BH723" s="63">
        <v>902.125</v>
      </c>
      <c r="BI723" s="63">
        <v>662.505</v>
      </c>
      <c r="BJ723" s="63">
        <v>810.71299999999997</v>
      </c>
      <c r="BK723" s="63">
        <v>851.38</v>
      </c>
      <c r="BL723" s="45">
        <f t="shared" ca="1" si="270"/>
        <v>0</v>
      </c>
      <c r="BM723" s="45">
        <f t="shared" ca="1" si="271"/>
        <v>0</v>
      </c>
      <c r="BN723" s="45">
        <f t="shared" ca="1" si="272"/>
        <v>0</v>
      </c>
      <c r="BO723" s="45">
        <f t="shared" ca="1" si="273"/>
        <v>0</v>
      </c>
      <c r="BP723" s="45">
        <f t="shared" ca="1" si="274"/>
        <v>0</v>
      </c>
      <c r="BQ723" s="45">
        <f t="shared" ca="1" si="275"/>
        <v>0</v>
      </c>
      <c r="BR723" s="29">
        <f t="shared" ca="1" si="276"/>
        <v>0</v>
      </c>
      <c r="CI723" s="125">
        <f t="shared" si="264"/>
        <v>0.37731230275729299</v>
      </c>
      <c r="CJ723">
        <f t="shared" si="257"/>
        <v>0</v>
      </c>
      <c r="CK723">
        <f t="shared" si="258"/>
        <v>0</v>
      </c>
      <c r="CL723">
        <f t="shared" si="259"/>
        <v>0</v>
      </c>
      <c r="CM723">
        <f t="shared" si="260"/>
        <v>0</v>
      </c>
      <c r="CN723">
        <f t="shared" si="261"/>
        <v>1</v>
      </c>
      <c r="CO723">
        <f t="shared" si="262"/>
        <v>0</v>
      </c>
      <c r="CP723">
        <f t="shared" si="263"/>
        <v>0</v>
      </c>
      <c r="CR723" t="e">
        <f ca="1">_xll.BDP($H723,CR$1)</f>
        <v>#NAME?</v>
      </c>
      <c r="CS723" t="e">
        <f ca="1">_xll.BDP($H723,CS$1)</f>
        <v>#NAME?</v>
      </c>
      <c r="CT723" s="121" t="e">
        <f ca="1">_xll.BDP($H723,CT$1)</f>
        <v>#NAME?</v>
      </c>
      <c r="CU723" s="122" t="e">
        <f ca="1">_xll.BDP($H723,CU$1)</f>
        <v>#NAME?</v>
      </c>
      <c r="CV723" s="122" t="e">
        <f ca="1">_xll.BDP($H723,CV$1)</f>
        <v>#NAME?</v>
      </c>
      <c r="CW723" s="122" t="e">
        <f ca="1">_xll.BDP($H723,CW$1)</f>
        <v>#NAME?</v>
      </c>
    </row>
    <row r="724" spans="1:101" hidden="1" x14ac:dyDescent="0.3">
      <c r="A724" t="str">
        <f t="shared" si="277"/>
        <v>15B</v>
      </c>
      <c r="B724">
        <v>15</v>
      </c>
      <c r="C724" t="s">
        <v>3296</v>
      </c>
      <c r="D724">
        <v>6</v>
      </c>
      <c r="E724">
        <v>3</v>
      </c>
      <c r="F724" s="32">
        <v>0.13</v>
      </c>
      <c r="G724" t="s">
        <v>3142</v>
      </c>
      <c r="H724" s="6" t="s">
        <v>365</v>
      </c>
      <c r="I724" s="35">
        <v>1685</v>
      </c>
      <c r="J724" s="34" t="str">
        <f t="shared" si="256"/>
        <v>1685CCK US Equity</v>
      </c>
      <c r="K724" s="6" t="s">
        <v>1053</v>
      </c>
      <c r="L724" s="2">
        <v>0.22389501213665511</v>
      </c>
      <c r="M724" s="2">
        <v>0.21407135711903968</v>
      </c>
      <c r="N724" s="2">
        <v>0.13522661065890224</v>
      </c>
      <c r="O724" s="2">
        <v>0.143479718404291</v>
      </c>
      <c r="P724" s="3">
        <v>9.9273814609141393</v>
      </c>
      <c r="Q724" s="3">
        <v>7.7184489059756043</v>
      </c>
      <c r="R724" s="3">
        <v>12.313674659753726</v>
      </c>
      <c r="S724" s="7">
        <v>15.44253272957558</v>
      </c>
      <c r="T724" s="7">
        <v>13.9071312678668</v>
      </c>
      <c r="U724" s="2">
        <v>0.57441141089534287</v>
      </c>
      <c r="V724" s="8">
        <v>4.078706528370958</v>
      </c>
      <c r="W724" s="2">
        <v>0.44252519021180342</v>
      </c>
      <c r="X724" s="4">
        <v>5.2267699115044246E-2</v>
      </c>
      <c r="Y724" s="8">
        <v>5.0022335780048071</v>
      </c>
      <c r="Z724" s="8">
        <v>11.382417860287909</v>
      </c>
      <c r="AA724" s="8">
        <v>5998000000</v>
      </c>
      <c r="AB724" s="8">
        <v>8949000000</v>
      </c>
      <c r="AC724" s="8">
        <v>30000000</v>
      </c>
      <c r="AD724" s="5">
        <v>900000000</v>
      </c>
      <c r="AE724" s="36">
        <v>3.3333333333333333E-2</v>
      </c>
      <c r="AF724" s="66" t="e">
        <f ca="1">_xll.BDP($H724,AF$1)/1000000</f>
        <v>#NAME?</v>
      </c>
      <c r="AG724" s="66" t="e">
        <f ca="1">_xll.BDP($H724,AG$1)</f>
        <v>#NAME?</v>
      </c>
      <c r="AH724" s="67" t="e">
        <f ca="1">_xll.BDP($H724,AH$1)</f>
        <v>#NAME?</v>
      </c>
      <c r="AI724" s="67" t="e">
        <f ca="1">_xll.BDP($H724,AI$1)</f>
        <v>#NAME?</v>
      </c>
      <c r="AJ724" s="67" t="e">
        <f ca="1">_xll.BDP($H724,AJ$1)</f>
        <v>#NAME?</v>
      </c>
      <c r="AK724" s="67" t="e">
        <f ca="1">_xll.BDP($H724,AK$1)</f>
        <v>#NAME?</v>
      </c>
      <c r="AL724" s="67" t="e">
        <f ca="1">_xll.BDP($H724,AL$1)</f>
        <v>#NAME?</v>
      </c>
      <c r="AM724" s="34" t="e">
        <f ca="1">_xll.BDP($H724,AM$1)</f>
        <v>#NAME?</v>
      </c>
      <c r="AN724" s="34" t="e">
        <f ca="1">_xll.BDP($H724,AN$1)</f>
        <v>#NAME?</v>
      </c>
      <c r="AO724" s="34" t="e">
        <f ca="1">_xll.BDP($H724,AO$1)</f>
        <v>#NAME?</v>
      </c>
      <c r="AP724" s="34" t="e">
        <f ca="1">_xll.BDP($H724,AP$1)</f>
        <v>#NAME?</v>
      </c>
      <c r="AQ724" s="129">
        <v>0.12492789999999999</v>
      </c>
      <c r="AR724" s="129">
        <v>8.7583599999999998E-2</v>
      </c>
      <c r="AS724" s="129">
        <v>8.6789419999999992E-2</v>
      </c>
      <c r="AT724" s="63" t="s">
        <v>3998</v>
      </c>
      <c r="AU724" s="63" t="s">
        <v>3754</v>
      </c>
      <c r="AV724" t="str">
        <f t="shared" si="265"/>
        <v>09/05/1929</v>
      </c>
      <c r="AW724" s="67">
        <v>1.0205166137369277</v>
      </c>
      <c r="AX724" s="60">
        <f t="shared" si="266"/>
        <v>1.0205166137369277</v>
      </c>
      <c r="AY724" s="60">
        <f t="shared" si="267"/>
        <v>1.1591632741734709E-16</v>
      </c>
      <c r="AZ724" s="60">
        <f t="shared" si="268"/>
        <v>1.0205166137369279</v>
      </c>
      <c r="BA724" s="67">
        <v>15.63888113886091</v>
      </c>
      <c r="BB724" s="60">
        <v>1.7763568394002505E-15</v>
      </c>
      <c r="BC724" s="67">
        <v>15.638881138860912</v>
      </c>
      <c r="BD724" s="60" t="e">
        <f ca="1">_xll.BDP($H724,BD$1)</f>
        <v>#NAME?</v>
      </c>
      <c r="BE724" s="60" t="e">
        <f t="shared" ca="1" si="269"/>
        <v>#NAME?</v>
      </c>
      <c r="BF724" s="63">
        <v>743</v>
      </c>
      <c r="BG724" s="63">
        <v>837.06700000000001</v>
      </c>
      <c r="BH724" s="63">
        <v>896.45500000000004</v>
      </c>
      <c r="BI724" s="63">
        <v>502.46899999999999</v>
      </c>
      <c r="BJ724" s="63">
        <v>784.29600000000005</v>
      </c>
      <c r="BK724" s="63">
        <v>806.56200000000001</v>
      </c>
      <c r="BL724" s="45">
        <f t="shared" ca="1" si="270"/>
        <v>0</v>
      </c>
      <c r="BM724" s="45">
        <f t="shared" ca="1" si="271"/>
        <v>0</v>
      </c>
      <c r="BN724" s="45">
        <f t="shared" ca="1" si="272"/>
        <v>0</v>
      </c>
      <c r="BO724" s="45">
        <f t="shared" ca="1" si="273"/>
        <v>0</v>
      </c>
      <c r="BP724" s="45">
        <f t="shared" ca="1" si="274"/>
        <v>0</v>
      </c>
      <c r="BQ724" s="45">
        <f t="shared" ca="1" si="275"/>
        <v>0</v>
      </c>
      <c r="BR724" s="29">
        <f t="shared" ca="1" si="276"/>
        <v>0</v>
      </c>
      <c r="CI724" s="125">
        <f t="shared" si="264"/>
        <v>0.22389501213665511</v>
      </c>
      <c r="CJ724">
        <f t="shared" si="257"/>
        <v>0</v>
      </c>
      <c r="CK724">
        <f t="shared" si="258"/>
        <v>0</v>
      </c>
      <c r="CL724">
        <f t="shared" si="259"/>
        <v>0</v>
      </c>
      <c r="CM724">
        <f t="shared" si="260"/>
        <v>1</v>
      </c>
      <c r="CN724">
        <f t="shared" si="261"/>
        <v>0</v>
      </c>
      <c r="CO724">
        <f t="shared" si="262"/>
        <v>0</v>
      </c>
      <c r="CP724">
        <f t="shared" si="263"/>
        <v>0</v>
      </c>
      <c r="CR724" t="e">
        <f ca="1">_xll.BDP($H724,CR$1)</f>
        <v>#NAME?</v>
      </c>
      <c r="CS724" t="e">
        <f ca="1">_xll.BDP($H724,CS$1)</f>
        <v>#NAME?</v>
      </c>
      <c r="CT724" s="121" t="e">
        <f ca="1">_xll.BDP($H724,CT$1)</f>
        <v>#NAME?</v>
      </c>
      <c r="CU724" s="122" t="e">
        <f ca="1">_xll.BDP($H724,CU$1)</f>
        <v>#NAME?</v>
      </c>
      <c r="CV724" s="122" t="e">
        <f ca="1">_xll.BDP($H724,CV$1)</f>
        <v>#NAME?</v>
      </c>
      <c r="CW724" s="122" t="e">
        <f ca="1">_xll.BDP($H724,CW$1)</f>
        <v>#NAME?</v>
      </c>
    </row>
    <row r="725" spans="1:101" hidden="1" x14ac:dyDescent="0.3">
      <c r="A725" t="str">
        <f t="shared" si="277"/>
        <v>15B</v>
      </c>
      <c r="B725">
        <v>15</v>
      </c>
      <c r="C725" t="s">
        <v>3296</v>
      </c>
      <c r="D725">
        <v>6</v>
      </c>
      <c r="E725">
        <v>3</v>
      </c>
      <c r="F725" s="32">
        <v>0.3</v>
      </c>
      <c r="G725" t="s">
        <v>2723</v>
      </c>
      <c r="H725" s="43" t="s">
        <v>2724</v>
      </c>
      <c r="I725" s="34">
        <v>1686</v>
      </c>
      <c r="J725" s="34" t="str">
        <f t="shared" si="256"/>
        <v>1686TROAX SS Equity</v>
      </c>
      <c r="K725" s="43" t="s">
        <v>2725</v>
      </c>
      <c r="L725" s="2">
        <v>0.52306887296240212</v>
      </c>
      <c r="M725" s="2">
        <v>0.47489242300123347</v>
      </c>
      <c r="N725" s="2">
        <v>0.2402008774805077</v>
      </c>
      <c r="O725" s="2">
        <v>0.26138218755668419</v>
      </c>
      <c r="P725" s="3">
        <v>11.709824376386534</v>
      </c>
      <c r="Q725" s="3">
        <v>8.9734233115888387</v>
      </c>
      <c r="R725" s="3">
        <v>11.438375750643409</v>
      </c>
      <c r="S725" s="7">
        <v>23.026898269267473</v>
      </c>
      <c r="T725" s="7">
        <v>21.850106131701875</v>
      </c>
      <c r="U725" s="2">
        <v>0.23541536161011983</v>
      </c>
      <c r="V725" s="8">
        <v>0.76019575856443722</v>
      </c>
      <c r="W725" s="2">
        <v>1.1566350544432735</v>
      </c>
      <c r="X725" s="4" t="e">
        <v>#N/A</v>
      </c>
      <c r="Y725" s="8">
        <v>14.357173101052396</v>
      </c>
      <c r="Z725" s="8">
        <v>15.625623316640436</v>
      </c>
      <c r="AA725" s="8">
        <v>106203000</v>
      </c>
      <c r="AB725" s="8">
        <v>192955000</v>
      </c>
      <c r="AC725" s="8" t="e">
        <v>#N/A</v>
      </c>
      <c r="AD725" s="5">
        <v>177400000</v>
      </c>
      <c r="AE725" s="36">
        <v>0</v>
      </c>
      <c r="AF725" s="66" t="e">
        <f ca="1">_xll.BDP($H725,AF$1)/1000000</f>
        <v>#NAME?</v>
      </c>
      <c r="AG725" s="66" t="e">
        <f ca="1">_xll.BDP($H725,AG$1)</f>
        <v>#NAME?</v>
      </c>
      <c r="AH725" s="67" t="e">
        <f ca="1">_xll.BDP($H725,AH$1)</f>
        <v>#NAME?</v>
      </c>
      <c r="AI725" s="67" t="e">
        <f ca="1">_xll.BDP($H725,AI$1)</f>
        <v>#NAME?</v>
      </c>
      <c r="AJ725" s="67" t="e">
        <f ca="1">_xll.BDP($H725,AJ$1)</f>
        <v>#NAME?</v>
      </c>
      <c r="AK725" s="67" t="e">
        <f ca="1">_xll.BDP($H725,AK$1)</f>
        <v>#NAME?</v>
      </c>
      <c r="AL725" s="67" t="e">
        <f ca="1">_xll.BDP($H725,AL$1)</f>
        <v>#NAME?</v>
      </c>
      <c r="AM725" s="34" t="e">
        <f ca="1">_xll.BDP($H725,AM$1)</f>
        <v>#NAME?</v>
      </c>
      <c r="AN725" s="34" t="e">
        <f ca="1">_xll.BDP($H725,AN$1)</f>
        <v>#NAME?</v>
      </c>
      <c r="AO725" s="34" t="e">
        <f ca="1">_xll.BDP($H725,AO$1)</f>
        <v>#NAME?</v>
      </c>
      <c r="AP725" s="34" t="e">
        <f ca="1">_xll.BDP($H725,AP$1)</f>
        <v>#NAME?</v>
      </c>
      <c r="AQ725" s="129" t="e">
        <v>#VALUE!</v>
      </c>
      <c r="AR725" s="129" t="e">
        <v>#VALUE!</v>
      </c>
      <c r="AS725" s="129">
        <v>0.17876690000000001</v>
      </c>
      <c r="AT725" s="63" t="s">
        <v>3755</v>
      </c>
      <c r="AU725" s="63" t="s">
        <v>3755</v>
      </c>
      <c r="AV725" t="str">
        <f t="shared" si="265"/>
        <v>27/03/2015</v>
      </c>
      <c r="AW725" s="67">
        <v>1.8682663539892355</v>
      </c>
      <c r="AX725" s="60">
        <f t="shared" si="266"/>
        <v>1.8682663539892355</v>
      </c>
      <c r="AY725" s="60">
        <f t="shared" si="267"/>
        <v>-2.5957878477303845E-16</v>
      </c>
      <c r="AZ725" s="60">
        <f t="shared" si="268"/>
        <v>1.8682663539892352</v>
      </c>
      <c r="BA725" s="67">
        <v>51.139891399550933</v>
      </c>
      <c r="BB725" s="60">
        <v>-7.1054273576010019E-15</v>
      </c>
      <c r="BC725" s="67">
        <v>51.139891399550926</v>
      </c>
      <c r="BD725" s="60" t="e">
        <f ca="1">_xll.BDP($H725,BD$1)</f>
        <v>#NAME?</v>
      </c>
      <c r="BE725" s="60" t="e">
        <f t="shared" ca="1" si="269"/>
        <v>#NAME?</v>
      </c>
      <c r="BF725" s="63">
        <v>35.875</v>
      </c>
      <c r="BG725" s="63">
        <v>41.274999999999999</v>
      </c>
      <c r="BH725" s="63">
        <v>45.625</v>
      </c>
      <c r="BI725" s="63">
        <v>40.200000000000003</v>
      </c>
      <c r="BJ725" s="63">
        <v>37.466999999999999</v>
      </c>
      <c r="BK725" s="63">
        <v>43.9</v>
      </c>
      <c r="BL725" s="45">
        <f t="shared" ca="1" si="270"/>
        <v>0</v>
      </c>
      <c r="BM725" s="45">
        <f t="shared" ca="1" si="271"/>
        <v>0</v>
      </c>
      <c r="BN725" s="45">
        <f t="shared" ca="1" si="272"/>
        <v>0</v>
      </c>
      <c r="BO725" s="45">
        <f t="shared" ca="1" si="273"/>
        <v>0</v>
      </c>
      <c r="BP725" s="45">
        <f t="shared" ca="1" si="274"/>
        <v>0</v>
      </c>
      <c r="BQ725" s="45">
        <f t="shared" ca="1" si="275"/>
        <v>0</v>
      </c>
      <c r="BR725" s="29">
        <f t="shared" ca="1" si="276"/>
        <v>0</v>
      </c>
      <c r="CI725" s="125">
        <f t="shared" si="264"/>
        <v>0.52306887296240212</v>
      </c>
      <c r="CJ725">
        <f t="shared" si="257"/>
        <v>0</v>
      </c>
      <c r="CK725">
        <f t="shared" si="258"/>
        <v>0</v>
      </c>
      <c r="CL725">
        <f t="shared" si="259"/>
        <v>0</v>
      </c>
      <c r="CM725">
        <f t="shared" si="260"/>
        <v>0</v>
      </c>
      <c r="CN725">
        <f t="shared" si="261"/>
        <v>0</v>
      </c>
      <c r="CO725">
        <f t="shared" si="262"/>
        <v>0</v>
      </c>
      <c r="CP725">
        <f t="shared" si="263"/>
        <v>1</v>
      </c>
      <c r="CR725" t="e">
        <f ca="1">_xll.BDP($H725,CR$1)</f>
        <v>#NAME?</v>
      </c>
      <c r="CS725" t="e">
        <f ca="1">_xll.BDP($H725,CS$1)</f>
        <v>#NAME?</v>
      </c>
      <c r="CT725" s="121" t="e">
        <f ca="1">_xll.BDP($H725,CT$1)</f>
        <v>#NAME?</v>
      </c>
      <c r="CU725" s="122" t="e">
        <f ca="1">_xll.BDP($H725,CU$1)</f>
        <v>#NAME?</v>
      </c>
      <c r="CV725" s="122" t="e">
        <f ca="1">_xll.BDP($H725,CV$1)</f>
        <v>#NAME?</v>
      </c>
      <c r="CW725" s="122" t="e">
        <f ca="1">_xll.BDP($H725,CW$1)</f>
        <v>#NAME?</v>
      </c>
    </row>
    <row r="726" spans="1:101" hidden="1" x14ac:dyDescent="0.3">
      <c r="A726" t="str">
        <f t="shared" si="277"/>
        <v>15B</v>
      </c>
      <c r="B726">
        <v>15</v>
      </c>
      <c r="C726" t="s">
        <v>3296</v>
      </c>
      <c r="D726">
        <v>6</v>
      </c>
      <c r="E726">
        <v>6</v>
      </c>
      <c r="F726" s="32">
        <v>7.0000000000000007E-2</v>
      </c>
      <c r="H726" s="1" t="s">
        <v>1873</v>
      </c>
      <c r="I726" s="35">
        <v>1687</v>
      </c>
      <c r="J726" s="34" t="str">
        <f t="shared" si="256"/>
        <v>1687MNDI LN Equity</v>
      </c>
      <c r="K726" s="6" t="s">
        <v>1874</v>
      </c>
      <c r="L726" s="2">
        <v>0.19605068844673784</v>
      </c>
      <c r="M726" s="2">
        <v>0.19630200308166409</v>
      </c>
      <c r="N726" s="2">
        <v>0.16865822464012403</v>
      </c>
      <c r="O726" s="2">
        <v>0.17550626808100289</v>
      </c>
      <c r="P726" s="3">
        <v>20.545022252027067</v>
      </c>
      <c r="Q726" s="3">
        <v>16.532114982093645</v>
      </c>
      <c r="R726" s="3">
        <v>28.216090167120093</v>
      </c>
      <c r="S726" s="7">
        <v>20.40478289457544</v>
      </c>
      <c r="T726" s="7">
        <v>18.950797573578971</v>
      </c>
      <c r="U726" s="2">
        <v>9.9722167096646164E-2</v>
      </c>
      <c r="V726" s="8">
        <v>0.47902764537654907</v>
      </c>
      <c r="W726" s="2">
        <v>0.57656494883377896</v>
      </c>
      <c r="X726" s="4">
        <v>6.4189189189189186E-2</v>
      </c>
      <c r="Y726" s="8">
        <v>5.3134651960159873</v>
      </c>
      <c r="Z726" s="8">
        <v>16.773009832787224</v>
      </c>
      <c r="AA726" s="8">
        <v>6490000000</v>
      </c>
      <c r="AB726" s="8">
        <v>7259000000</v>
      </c>
      <c r="AC726" s="8">
        <v>11000000</v>
      </c>
      <c r="AD726" s="5">
        <v>1413000000</v>
      </c>
      <c r="AE726" s="36">
        <v>7.7848549186128801E-3</v>
      </c>
      <c r="AF726" s="66" t="e">
        <f ca="1">_xll.BDP($H726,AF$1)/1000000</f>
        <v>#NAME?</v>
      </c>
      <c r="AG726" s="66" t="e">
        <f ca="1">_xll.BDP($H726,AG$1)</f>
        <v>#NAME?</v>
      </c>
      <c r="AH726" s="67" t="e">
        <f ca="1">_xll.BDP($H726,AH$1)</f>
        <v>#NAME?</v>
      </c>
      <c r="AI726" s="67" t="e">
        <f ca="1">_xll.BDP($H726,AI$1)</f>
        <v>#NAME?</v>
      </c>
      <c r="AJ726" s="67" t="e">
        <f ca="1">_xll.BDP($H726,AJ$1)</f>
        <v>#NAME?</v>
      </c>
      <c r="AK726" s="67" t="e">
        <f ca="1">_xll.BDP($H726,AK$1)</f>
        <v>#NAME?</v>
      </c>
      <c r="AL726" s="67" t="e">
        <f ca="1">_xll.BDP($H726,AL$1)</f>
        <v>#NAME?</v>
      </c>
      <c r="AM726" s="34" t="e">
        <f ca="1">_xll.BDP($H726,AM$1)</f>
        <v>#NAME?</v>
      </c>
      <c r="AN726" s="34" t="e">
        <f ca="1">_xll.BDP($H726,AN$1)</f>
        <v>#NAME?</v>
      </c>
      <c r="AO726" s="34" t="e">
        <f ca="1">_xll.BDP($H726,AO$1)</f>
        <v>#NAME?</v>
      </c>
      <c r="AP726" s="34" t="e">
        <f ca="1">_xll.BDP($H726,AP$1)</f>
        <v>#NAME?</v>
      </c>
      <c r="AQ726" s="129" t="e">
        <v>#VALUE!</v>
      </c>
      <c r="AR726" s="129">
        <v>9.6346760000000004E-2</v>
      </c>
      <c r="AS726" s="129">
        <v>-4.1432740000000003E-2</v>
      </c>
      <c r="AT726" s="63" t="s">
        <v>4144</v>
      </c>
      <c r="AU726" s="63" t="s">
        <v>3317</v>
      </c>
      <c r="AV726" t="str">
        <f t="shared" si="265"/>
        <v>02/07/2007</v>
      </c>
      <c r="AW726" s="67">
        <v>4.468144536631498</v>
      </c>
      <c r="AX726" s="60">
        <f t="shared" si="266"/>
        <v>4.468144536631498</v>
      </c>
      <c r="AY726" s="60">
        <f t="shared" si="267"/>
        <v>9.2810123906292244E-2</v>
      </c>
      <c r="AZ726" s="60">
        <f t="shared" si="268"/>
        <v>4.5609546605377904</v>
      </c>
      <c r="BA726" s="67">
        <v>42.959313809849114</v>
      </c>
      <c r="BB726" s="60">
        <v>0.89232996044196966</v>
      </c>
      <c r="BC726" s="67">
        <v>43.851643770291084</v>
      </c>
      <c r="BD726" s="60" t="e">
        <f ca="1">_xll.BDP($H726,BD$1)</f>
        <v>#NAME?</v>
      </c>
      <c r="BE726" s="60" t="e">
        <f t="shared" ca="1" si="269"/>
        <v>#NAME?</v>
      </c>
      <c r="BF726" s="63">
        <v>548.36400000000003</v>
      </c>
      <c r="BG726" s="63">
        <v>583.63599999999997</v>
      </c>
      <c r="BH726" s="63">
        <v>672.6</v>
      </c>
      <c r="BI726" s="63">
        <v>255.46</v>
      </c>
      <c r="BJ726" s="63">
        <v>170.91900000000001</v>
      </c>
      <c r="BK726" s="63">
        <v>327.42200000000003</v>
      </c>
      <c r="BL726" s="45">
        <f t="shared" ca="1" si="270"/>
        <v>0</v>
      </c>
      <c r="BM726" s="45">
        <f t="shared" ca="1" si="271"/>
        <v>0</v>
      </c>
      <c r="BN726" s="45">
        <f t="shared" ca="1" si="272"/>
        <v>0</v>
      </c>
      <c r="BO726" s="45">
        <f t="shared" ca="1" si="273"/>
        <v>0</v>
      </c>
      <c r="BP726" s="45">
        <f t="shared" ca="1" si="274"/>
        <v>0</v>
      </c>
      <c r="BQ726" s="45">
        <f t="shared" ca="1" si="275"/>
        <v>0</v>
      </c>
      <c r="BR726" s="29">
        <f t="shared" ca="1" si="276"/>
        <v>0</v>
      </c>
      <c r="CI726" s="125">
        <f t="shared" si="264"/>
        <v>0.19605068844673784</v>
      </c>
      <c r="CJ726">
        <f t="shared" si="257"/>
        <v>0</v>
      </c>
      <c r="CK726">
        <f t="shared" si="258"/>
        <v>0</v>
      </c>
      <c r="CL726">
        <f t="shared" si="259"/>
        <v>1</v>
      </c>
      <c r="CM726">
        <f t="shared" si="260"/>
        <v>0</v>
      </c>
      <c r="CN726">
        <f t="shared" si="261"/>
        <v>0</v>
      </c>
      <c r="CO726">
        <f t="shared" si="262"/>
        <v>0</v>
      </c>
      <c r="CP726">
        <f t="shared" si="263"/>
        <v>0</v>
      </c>
      <c r="CR726" t="e">
        <f ca="1">_xll.BDP($H726,CR$1)</f>
        <v>#NAME?</v>
      </c>
      <c r="CS726" t="e">
        <f ca="1">_xll.BDP($H726,CS$1)</f>
        <v>#NAME?</v>
      </c>
      <c r="CT726" s="121" t="e">
        <f ca="1">_xll.BDP($H726,CT$1)</f>
        <v>#NAME?</v>
      </c>
      <c r="CU726" s="122" t="e">
        <f ca="1">_xll.BDP($H726,CU$1)</f>
        <v>#NAME?</v>
      </c>
      <c r="CV726" s="122" t="e">
        <f ca="1">_xll.BDP($H726,CV$1)</f>
        <v>#NAME?</v>
      </c>
      <c r="CW726" s="122" t="e">
        <f ca="1">_xll.BDP($H726,CW$1)</f>
        <v>#NAME?</v>
      </c>
    </row>
    <row r="727" spans="1:101" hidden="1" x14ac:dyDescent="0.3">
      <c r="A727" t="str">
        <f t="shared" si="277"/>
        <v>15B</v>
      </c>
      <c r="B727">
        <v>15</v>
      </c>
      <c r="C727" t="s">
        <v>3296</v>
      </c>
      <c r="D727">
        <v>7</v>
      </c>
      <c r="E727">
        <v>2</v>
      </c>
      <c r="F727" s="32">
        <v>0.13</v>
      </c>
      <c r="G727" t="s">
        <v>3070</v>
      </c>
      <c r="H727" s="6" t="s">
        <v>115</v>
      </c>
      <c r="I727" s="34">
        <v>1688</v>
      </c>
      <c r="J727" s="34" t="str">
        <f t="shared" si="256"/>
        <v>1688J US Equity</v>
      </c>
      <c r="K727" s="6" t="s">
        <v>750</v>
      </c>
      <c r="L727" s="2">
        <v>0.6896782505398753</v>
      </c>
      <c r="M727" s="2">
        <v>0.58195366358486744</v>
      </c>
      <c r="N727" s="2">
        <v>0.13349093954815197</v>
      </c>
      <c r="O727" s="2">
        <v>0.15363403021843272</v>
      </c>
      <c r="P727" s="3">
        <v>9.674070634050759</v>
      </c>
      <c r="Q727" s="3">
        <v>7.7092162695786408</v>
      </c>
      <c r="R727" s="3">
        <v>12.416213330199373</v>
      </c>
      <c r="S727" s="7">
        <v>10.26223446872803</v>
      </c>
      <c r="T727" s="7">
        <v>12.978212905398275</v>
      </c>
      <c r="U727" s="2">
        <v>0.38891760234937356</v>
      </c>
      <c r="V727" s="8">
        <v>1.9239843286424632</v>
      </c>
      <c r="W727" s="2">
        <v>0.47285246167822165</v>
      </c>
      <c r="X727" s="4">
        <v>3.326989238567931E-2</v>
      </c>
      <c r="Y727" s="8">
        <v>9.8955339879961492</v>
      </c>
      <c r="Z727" s="8">
        <v>26.250147032359372</v>
      </c>
      <c r="AA727" s="8">
        <v>2577066000</v>
      </c>
      <c r="AB727" s="8">
        <v>9761724000</v>
      </c>
      <c r="AC727" s="8">
        <v>63507000</v>
      </c>
      <c r="AD727" s="5">
        <v>462792000</v>
      </c>
      <c r="AE727" s="36">
        <v>0.13722579474148214</v>
      </c>
      <c r="AF727" s="66" t="e">
        <f ca="1">_xll.BDP($H727,AF$1)/1000000</f>
        <v>#NAME?</v>
      </c>
      <c r="AG727" s="66" t="e">
        <f ca="1">_xll.BDP($H727,AG$1)</f>
        <v>#NAME?</v>
      </c>
      <c r="AH727" s="67" t="e">
        <f ca="1">_xll.BDP($H727,AH$1)</f>
        <v>#NAME?</v>
      </c>
      <c r="AI727" s="67" t="e">
        <f ca="1">_xll.BDP($H727,AI$1)</f>
        <v>#NAME?</v>
      </c>
      <c r="AJ727" s="67" t="e">
        <f ca="1">_xll.BDP($H727,AJ$1)</f>
        <v>#NAME?</v>
      </c>
      <c r="AK727" s="67" t="e">
        <f ca="1">_xll.BDP($H727,AK$1)</f>
        <v>#NAME?</v>
      </c>
      <c r="AL727" s="67" t="e">
        <f ca="1">_xll.BDP($H727,AL$1)</f>
        <v>#NAME?</v>
      </c>
      <c r="AM727" s="34" t="e">
        <f ca="1">_xll.BDP($H727,AM$1)</f>
        <v>#NAME?</v>
      </c>
      <c r="AN727" s="34" t="e">
        <f ca="1">_xll.BDP($H727,AN$1)</f>
        <v>#NAME?</v>
      </c>
      <c r="AO727" s="34" t="e">
        <f ca="1">_xll.BDP($H727,AO$1)</f>
        <v>#NAME?</v>
      </c>
      <c r="AP727" s="34" t="e">
        <f ca="1">_xll.BDP($H727,AP$1)</f>
        <v>#NAME?</v>
      </c>
      <c r="AQ727" s="129">
        <v>9.9997880000000011E-2</v>
      </c>
      <c r="AR727" s="129">
        <v>0.10861409999999999</v>
      </c>
      <c r="AS727" s="129">
        <v>0.1222331</v>
      </c>
      <c r="AT727" s="63" t="s">
        <v>4145</v>
      </c>
      <c r="AU727" s="63" t="s">
        <v>3317</v>
      </c>
      <c r="AV727" t="str">
        <f t="shared" si="265"/>
        <v>29/08/2022</v>
      </c>
      <c r="AW727" s="67">
        <v>0.81863976846113606</v>
      </c>
      <c r="AX727" s="60">
        <f t="shared" si="266"/>
        <v>0.81863976846113606</v>
      </c>
      <c r="AY727" s="60">
        <f t="shared" si="267"/>
        <v>1.9223423503126897</v>
      </c>
      <c r="AZ727" s="60">
        <f t="shared" si="268"/>
        <v>2.7409821187738257</v>
      </c>
      <c r="BA727" s="67">
        <v>11.236132742339015</v>
      </c>
      <c r="BB727" s="60">
        <v>26.384857731668788</v>
      </c>
      <c r="BC727" s="67">
        <v>37.620990474007804</v>
      </c>
      <c r="BD727" s="60" t="e">
        <f ca="1">_xll.BDP($H727,BD$1)</f>
        <v>#NAME?</v>
      </c>
      <c r="BE727" s="60" t="e">
        <f t="shared" ca="1" si="269"/>
        <v>#NAME?</v>
      </c>
      <c r="BF727" s="63">
        <v>938.16700000000003</v>
      </c>
      <c r="BG727" s="63">
        <v>1058.941</v>
      </c>
      <c r="BH727" s="63">
        <v>1178.375</v>
      </c>
      <c r="BI727" s="63">
        <v>876.05000000000007</v>
      </c>
      <c r="BJ727" s="63">
        <v>1023.293</v>
      </c>
      <c r="BK727" s="63">
        <v>1194.673</v>
      </c>
      <c r="BL727" s="45">
        <f t="shared" ca="1" si="270"/>
        <v>0</v>
      </c>
      <c r="BM727" s="45">
        <f t="shared" ca="1" si="271"/>
        <v>0</v>
      </c>
      <c r="BN727" s="45">
        <f t="shared" ca="1" si="272"/>
        <v>0</v>
      </c>
      <c r="BO727" s="45">
        <f t="shared" ca="1" si="273"/>
        <v>0</v>
      </c>
      <c r="BP727" s="45">
        <f t="shared" ca="1" si="274"/>
        <v>0</v>
      </c>
      <c r="BQ727" s="45">
        <f t="shared" ca="1" si="275"/>
        <v>0</v>
      </c>
      <c r="BR727" s="29">
        <f t="shared" ca="1" si="276"/>
        <v>0</v>
      </c>
      <c r="CI727" s="125">
        <f t="shared" si="264"/>
        <v>0.6896782505398753</v>
      </c>
      <c r="CJ727">
        <f t="shared" si="257"/>
        <v>0</v>
      </c>
      <c r="CK727">
        <f t="shared" si="258"/>
        <v>0</v>
      </c>
      <c r="CL727">
        <f t="shared" si="259"/>
        <v>0</v>
      </c>
      <c r="CM727">
        <f t="shared" si="260"/>
        <v>0</v>
      </c>
      <c r="CN727">
        <f t="shared" si="261"/>
        <v>0</v>
      </c>
      <c r="CO727">
        <f t="shared" si="262"/>
        <v>0</v>
      </c>
      <c r="CP727">
        <f t="shared" si="263"/>
        <v>1</v>
      </c>
      <c r="CR727" t="e">
        <f ca="1">_xll.BDP($H727,CR$1)</f>
        <v>#NAME?</v>
      </c>
      <c r="CS727" t="e">
        <f ca="1">_xll.BDP($H727,CS$1)</f>
        <v>#NAME?</v>
      </c>
      <c r="CT727" s="121" t="e">
        <f ca="1">_xll.BDP($H727,CT$1)</f>
        <v>#NAME?</v>
      </c>
      <c r="CU727" s="122" t="e">
        <f ca="1">_xll.BDP($H727,CU$1)</f>
        <v>#NAME?</v>
      </c>
      <c r="CV727" s="122" t="e">
        <f ca="1">_xll.BDP($H727,CV$1)</f>
        <v>#NAME?</v>
      </c>
      <c r="CW727" s="122" t="e">
        <f ca="1">_xll.BDP($H727,CW$1)</f>
        <v>#NAME?</v>
      </c>
    </row>
    <row r="728" spans="1:101" hidden="1" x14ac:dyDescent="0.3">
      <c r="A728" t="str">
        <f t="shared" si="277"/>
        <v>15B</v>
      </c>
      <c r="B728">
        <v>15</v>
      </c>
      <c r="C728" t="s">
        <v>3296</v>
      </c>
      <c r="D728">
        <v>7</v>
      </c>
      <c r="E728">
        <v>3</v>
      </c>
      <c r="F728" s="32">
        <v>0.13</v>
      </c>
      <c r="G728" t="s">
        <v>2994</v>
      </c>
      <c r="H728" s="6" t="s">
        <v>2225</v>
      </c>
      <c r="I728" s="35">
        <v>1689</v>
      </c>
      <c r="J728" s="34" t="str">
        <f t="shared" si="256"/>
        <v>1689GEBN SW Equity</v>
      </c>
      <c r="K728" s="6" t="s">
        <v>2226</v>
      </c>
      <c r="L728" s="2">
        <v>0.77955934211070743</v>
      </c>
      <c r="M728" s="2">
        <v>0.78023219973286762</v>
      </c>
      <c r="N728" s="2">
        <v>0.34614474313649302</v>
      </c>
      <c r="O728" s="2">
        <v>0.32720065491835065</v>
      </c>
      <c r="P728" s="3">
        <v>28.466125698968941</v>
      </c>
      <c r="Q728" s="3">
        <v>28.685369943157735</v>
      </c>
      <c r="R728" s="3">
        <v>47.716910513780199</v>
      </c>
      <c r="S728" s="7">
        <v>29.603306424119893</v>
      </c>
      <c r="T728" s="7">
        <v>26.91706713051682</v>
      </c>
      <c r="U728" s="2">
        <v>0.39580130668716368</v>
      </c>
      <c r="V728" s="8">
        <v>0.93667576170986799</v>
      </c>
      <c r="W728" s="2">
        <v>0.43654496675609472</v>
      </c>
      <c r="X728" s="4">
        <v>1.3888888888888888E-2</v>
      </c>
      <c r="Y728" s="8">
        <v>2.2077169620053945</v>
      </c>
      <c r="Z728" s="8">
        <v>6.5897976637782962</v>
      </c>
      <c r="AA728" s="8">
        <v>973300000</v>
      </c>
      <c r="AB728" s="8">
        <v>2320900000</v>
      </c>
      <c r="AC728" s="8" t="e">
        <v>#N/A</v>
      </c>
      <c r="AD728" s="5">
        <v>777366872.89675725</v>
      </c>
      <c r="AE728" s="36">
        <v>0</v>
      </c>
      <c r="AF728" s="66" t="e">
        <f ca="1">_xll.BDP($H728,AF$1)/1000000</f>
        <v>#NAME?</v>
      </c>
      <c r="AG728" s="66" t="e">
        <f ca="1">_xll.BDP($H728,AG$1)</f>
        <v>#NAME?</v>
      </c>
      <c r="AH728" s="67" t="e">
        <f ca="1">_xll.BDP($H728,AH$1)</f>
        <v>#NAME?</v>
      </c>
      <c r="AI728" s="67" t="e">
        <f ca="1">_xll.BDP($H728,AI$1)</f>
        <v>#NAME?</v>
      </c>
      <c r="AJ728" s="67" t="e">
        <f ca="1">_xll.BDP($H728,AJ$1)</f>
        <v>#NAME?</v>
      </c>
      <c r="AK728" s="67" t="e">
        <f ca="1">_xll.BDP($H728,AK$1)</f>
        <v>#NAME?</v>
      </c>
      <c r="AL728" s="67" t="e">
        <f ca="1">_xll.BDP($H728,AL$1)</f>
        <v>#NAME?</v>
      </c>
      <c r="AM728" s="34" t="e">
        <f ca="1">_xll.BDP($H728,AM$1)</f>
        <v>#NAME?</v>
      </c>
      <c r="AN728" s="34" t="e">
        <f ca="1">_xll.BDP($H728,AN$1)</f>
        <v>#NAME?</v>
      </c>
      <c r="AO728" s="34" t="e">
        <f ca="1">_xll.BDP($H728,AO$1)</f>
        <v>#NAME?</v>
      </c>
      <c r="AP728" s="34" t="e">
        <f ca="1">_xll.BDP($H728,AP$1)</f>
        <v>#NAME?</v>
      </c>
      <c r="AQ728" s="129">
        <v>0.1589266</v>
      </c>
      <c r="AR728" s="129">
        <v>0.11185109999999999</v>
      </c>
      <c r="AS728" s="129">
        <v>4.3104490000000002E-2</v>
      </c>
      <c r="AT728" s="63" t="s">
        <v>3756</v>
      </c>
      <c r="AU728" s="63" t="s">
        <v>3756</v>
      </c>
      <c r="AV728" t="str">
        <f t="shared" si="265"/>
        <v>22/06/1999</v>
      </c>
      <c r="AW728" s="67">
        <v>2.5575811740656662</v>
      </c>
      <c r="AX728" s="60">
        <f t="shared" si="266"/>
        <v>2.5575811740656662</v>
      </c>
      <c r="AY728" s="60">
        <f t="shared" si="267"/>
        <v>0</v>
      </c>
      <c r="AZ728" s="60">
        <f t="shared" si="268"/>
        <v>2.5575811740656662</v>
      </c>
      <c r="BA728" s="67">
        <v>61.330739678499512</v>
      </c>
      <c r="BB728" s="60">
        <v>0</v>
      </c>
      <c r="BC728" s="67" t="s">
        <v>3317</v>
      </c>
      <c r="BD728" s="60" t="e">
        <f ca="1">_xll.BDP($H728,BD$1)</f>
        <v>#NAME?</v>
      </c>
      <c r="BE728" s="60" t="e">
        <f t="shared" ca="1" si="269"/>
        <v>#NAME?</v>
      </c>
      <c r="BF728" s="63">
        <v>649.75</v>
      </c>
      <c r="BG728" s="63">
        <v>664.476</v>
      </c>
      <c r="BH728" s="63">
        <v>715.38900000000001</v>
      </c>
      <c r="BI728" s="63">
        <v>657.13400000000001</v>
      </c>
      <c r="BJ728" s="63">
        <v>655.53</v>
      </c>
      <c r="BK728" s="63">
        <v>702.15899999999999</v>
      </c>
      <c r="BL728" s="45">
        <f t="shared" ca="1" si="270"/>
        <v>0</v>
      </c>
      <c r="BM728" s="45">
        <f t="shared" ca="1" si="271"/>
        <v>0</v>
      </c>
      <c r="BN728" s="45">
        <f t="shared" ca="1" si="272"/>
        <v>0</v>
      </c>
      <c r="BO728" s="45">
        <f t="shared" ca="1" si="273"/>
        <v>0</v>
      </c>
      <c r="BP728" s="45">
        <f t="shared" ca="1" si="274"/>
        <v>0</v>
      </c>
      <c r="BQ728" s="45">
        <f t="shared" ca="1" si="275"/>
        <v>0</v>
      </c>
      <c r="BR728" s="29">
        <f t="shared" ca="1" si="276"/>
        <v>0</v>
      </c>
      <c r="CI728" s="125">
        <f t="shared" si="264"/>
        <v>0.77955934211070743</v>
      </c>
      <c r="CJ728">
        <f t="shared" si="257"/>
        <v>0</v>
      </c>
      <c r="CK728">
        <f t="shared" si="258"/>
        <v>0</v>
      </c>
      <c r="CL728">
        <f t="shared" si="259"/>
        <v>0</v>
      </c>
      <c r="CM728">
        <f t="shared" si="260"/>
        <v>0</v>
      </c>
      <c r="CN728">
        <f t="shared" si="261"/>
        <v>0</v>
      </c>
      <c r="CO728">
        <f t="shared" si="262"/>
        <v>0</v>
      </c>
      <c r="CP728">
        <f t="shared" si="263"/>
        <v>1</v>
      </c>
      <c r="CR728" t="e">
        <f ca="1">_xll.BDP($H728,CR$1)</f>
        <v>#NAME?</v>
      </c>
      <c r="CS728" t="e">
        <f ca="1">_xll.BDP($H728,CS$1)</f>
        <v>#NAME?</v>
      </c>
      <c r="CT728" s="121" t="e">
        <f ca="1">_xll.BDP($H728,CT$1)</f>
        <v>#NAME?</v>
      </c>
      <c r="CU728" s="122" t="e">
        <f ca="1">_xll.BDP($H728,CU$1)</f>
        <v>#NAME?</v>
      </c>
      <c r="CV728" s="122" t="e">
        <f ca="1">_xll.BDP($H728,CV$1)</f>
        <v>#NAME?</v>
      </c>
      <c r="CW728" s="122" t="e">
        <f ca="1">_xll.BDP($H728,CW$1)</f>
        <v>#NAME?</v>
      </c>
    </row>
    <row r="729" spans="1:101" hidden="1" x14ac:dyDescent="0.3">
      <c r="A729" t="str">
        <f t="shared" si="277"/>
        <v>15B</v>
      </c>
      <c r="B729">
        <v>15</v>
      </c>
      <c r="C729" t="s">
        <v>3296</v>
      </c>
      <c r="D729">
        <v>7</v>
      </c>
      <c r="E729">
        <v>6</v>
      </c>
      <c r="F729" t="s">
        <v>2437</v>
      </c>
      <c r="G729" t="s">
        <v>2486</v>
      </c>
      <c r="H729" s="6" t="s">
        <v>2006</v>
      </c>
      <c r="I729" s="34">
        <v>1690</v>
      </c>
      <c r="J729" s="34" t="str">
        <f t="shared" si="256"/>
        <v>1690VIB3 GR Equity</v>
      </c>
      <c r="K729" s="6" t="s">
        <v>2007</v>
      </c>
      <c r="L729" s="2">
        <v>0.54149909882194758</v>
      </c>
      <c r="M729" s="2">
        <v>0.47088607594936704</v>
      </c>
      <c r="N729" s="2">
        <v>0.43042223377017741</v>
      </c>
      <c r="O729" s="2">
        <v>0.40771591407277502</v>
      </c>
      <c r="P729" s="3">
        <v>18.023430459597474</v>
      </c>
      <c r="Q729" s="3">
        <v>13.571505852058163</v>
      </c>
      <c r="R729" s="3">
        <v>19.907674552798614</v>
      </c>
      <c r="S729" s="7">
        <v>12.562254851242226</v>
      </c>
      <c r="T729" s="7">
        <v>13.514328808446455</v>
      </c>
      <c r="U729" s="2">
        <v>-9.6557991593774845E-2</v>
      </c>
      <c r="V729" s="8">
        <v>-0.63338301043219081</v>
      </c>
      <c r="W729" s="2">
        <v>0.40191019870457789</v>
      </c>
      <c r="X729" s="4">
        <v>5.5555555555555552E-2</v>
      </c>
      <c r="Y729" s="8">
        <v>2.3431425323450816</v>
      </c>
      <c r="Z729" s="8">
        <v>10.188054060119867</v>
      </c>
      <c r="AA729" s="8">
        <v>197500000.00000003</v>
      </c>
      <c r="AB729" s="8">
        <v>228100000.00000003</v>
      </c>
      <c r="AC729" s="8" t="e">
        <v>#N/A</v>
      </c>
      <c r="AD729" s="5">
        <v>28200000</v>
      </c>
      <c r="AE729" s="36">
        <v>0</v>
      </c>
      <c r="AF729" s="66" t="e">
        <f ca="1">_xll.BDP($H729,AF$1)/1000000</f>
        <v>#NAME?</v>
      </c>
      <c r="AG729" s="66" t="e">
        <f ca="1">_xll.BDP($H729,AG$1)</f>
        <v>#NAME?</v>
      </c>
      <c r="AH729" s="67" t="e">
        <f ca="1">_xll.BDP($H729,AH$1)</f>
        <v>#NAME?</v>
      </c>
      <c r="AI729" s="67" t="e">
        <f ca="1">_xll.BDP($H729,AI$1)</f>
        <v>#NAME?</v>
      </c>
      <c r="AJ729" s="67" t="e">
        <f ca="1">_xll.BDP($H729,AJ$1)</f>
        <v>#NAME?</v>
      </c>
      <c r="AK729" s="67" t="e">
        <f ca="1">_xll.BDP($H729,AK$1)</f>
        <v>#NAME?</v>
      </c>
      <c r="AL729" s="67" t="e">
        <f ca="1">_xll.BDP($H729,AL$1)</f>
        <v>#NAME?</v>
      </c>
      <c r="AM729" s="34" t="e">
        <f ca="1">_xll.BDP($H729,AM$1)</f>
        <v>#NAME?</v>
      </c>
      <c r="AN729" s="34" t="e">
        <f ca="1">_xll.BDP($H729,AN$1)</f>
        <v>#NAME?</v>
      </c>
      <c r="AO729" s="34" t="e">
        <f ca="1">_xll.BDP($H729,AO$1)</f>
        <v>#NAME?</v>
      </c>
      <c r="AP729" s="34" t="e">
        <f ca="1">_xll.BDP($H729,AP$1)</f>
        <v>#NAME?</v>
      </c>
      <c r="AQ729" s="129">
        <v>9.4725810000000008E-2</v>
      </c>
      <c r="AR729" s="129">
        <v>0.14262840000000002</v>
      </c>
      <c r="AS729" s="129">
        <v>2.79405E-2</v>
      </c>
      <c r="AT729" s="63" t="s">
        <v>3998</v>
      </c>
      <c r="AU729" s="63" t="s">
        <v>3317</v>
      </c>
      <c r="AV729" t="str">
        <f t="shared" si="265"/>
        <v>#N/A N/A</v>
      </c>
      <c r="AW729" s="67">
        <v>6.4690029524728621</v>
      </c>
      <c r="AX729" s="60">
        <f t="shared" si="266"/>
        <v>6.4690029524728621</v>
      </c>
      <c r="AY729" s="60">
        <f t="shared" si="267"/>
        <v>0</v>
      </c>
      <c r="AZ729" s="60">
        <f t="shared" si="268"/>
        <v>6.4690029524728621</v>
      </c>
      <c r="BA729" s="67">
        <v>18.666144376049246</v>
      </c>
      <c r="BB729" s="60">
        <v>0</v>
      </c>
      <c r="BC729" s="67">
        <v>18.666144376049246</v>
      </c>
      <c r="BD729" s="60" t="e">
        <f ca="1">_xll.BDP($H729,BD$1)</f>
        <v>#NAME?</v>
      </c>
      <c r="BE729" s="60" t="e">
        <f t="shared" ca="1" si="269"/>
        <v>#NAME?</v>
      </c>
      <c r="BF729" s="63">
        <v>66.25</v>
      </c>
      <c r="BG729" s="63">
        <v>71.25</v>
      </c>
      <c r="BH729" s="63">
        <v>74.45</v>
      </c>
      <c r="BI729" s="63">
        <v>79.111999999999995</v>
      </c>
      <c r="BJ729" s="63">
        <v>64.486999999999995</v>
      </c>
      <c r="BK729" s="63">
        <v>59.457999999999998</v>
      </c>
      <c r="BL729" s="45">
        <f t="shared" ca="1" si="270"/>
        <v>0</v>
      </c>
      <c r="BM729" s="45">
        <f t="shared" ca="1" si="271"/>
        <v>0</v>
      </c>
      <c r="BN729" s="45">
        <f t="shared" ca="1" si="272"/>
        <v>0</v>
      </c>
      <c r="BO729" s="45">
        <f t="shared" ca="1" si="273"/>
        <v>0</v>
      </c>
      <c r="BP729" s="45">
        <f t="shared" ca="1" si="274"/>
        <v>0</v>
      </c>
      <c r="BQ729" s="45">
        <f t="shared" ca="1" si="275"/>
        <v>0</v>
      </c>
      <c r="BR729" s="29">
        <f t="shared" ca="1" si="276"/>
        <v>0</v>
      </c>
      <c r="CI729" s="125">
        <f t="shared" si="264"/>
        <v>0.54149909882194758</v>
      </c>
      <c r="CJ729">
        <f t="shared" si="257"/>
        <v>0</v>
      </c>
      <c r="CK729">
        <f t="shared" si="258"/>
        <v>0</v>
      </c>
      <c r="CL729">
        <f t="shared" si="259"/>
        <v>0</v>
      </c>
      <c r="CM729">
        <f t="shared" si="260"/>
        <v>0</v>
      </c>
      <c r="CN729">
        <f t="shared" si="261"/>
        <v>0</v>
      </c>
      <c r="CO729">
        <f t="shared" si="262"/>
        <v>0</v>
      </c>
      <c r="CP729">
        <f t="shared" si="263"/>
        <v>1</v>
      </c>
      <c r="CR729" t="e">
        <f ca="1">_xll.BDP($H729,CR$1)</f>
        <v>#NAME?</v>
      </c>
      <c r="CS729" t="e">
        <f ca="1">_xll.BDP($H729,CS$1)</f>
        <v>#NAME?</v>
      </c>
      <c r="CT729" s="121" t="e">
        <f ca="1">_xll.BDP($H729,CT$1)</f>
        <v>#NAME?</v>
      </c>
      <c r="CU729" s="122" t="e">
        <f ca="1">_xll.BDP($H729,CU$1)</f>
        <v>#NAME?</v>
      </c>
      <c r="CV729" s="122" t="e">
        <f ca="1">_xll.BDP($H729,CV$1)</f>
        <v>#NAME?</v>
      </c>
      <c r="CW729" s="122" t="e">
        <f ca="1">_xll.BDP($H729,CW$1)</f>
        <v>#NAME?</v>
      </c>
    </row>
    <row r="730" spans="1:101" hidden="1" x14ac:dyDescent="0.3">
      <c r="A730" t="str">
        <f t="shared" si="277"/>
        <v>15B</v>
      </c>
      <c r="B730">
        <v>15</v>
      </c>
      <c r="C730" t="s">
        <v>3296</v>
      </c>
      <c r="D730">
        <v>7</v>
      </c>
      <c r="E730">
        <v>1</v>
      </c>
      <c r="F730" s="32">
        <v>0.13</v>
      </c>
      <c r="G730">
        <v>1</v>
      </c>
      <c r="H730" s="1" t="s">
        <v>2113</v>
      </c>
      <c r="I730" s="35">
        <v>1691</v>
      </c>
      <c r="J730" s="34" t="str">
        <f t="shared" si="256"/>
        <v>1691TOM NO Equity</v>
      </c>
      <c r="K730" s="6" t="s">
        <v>2114</v>
      </c>
      <c r="L730" s="2">
        <v>0.28308979421865166</v>
      </c>
      <c r="M730" s="2">
        <v>0.23477514812056852</v>
      </c>
      <c r="N730" s="2">
        <v>0.17111748226859036</v>
      </c>
      <c r="O730" s="2">
        <v>0.15606874213091998</v>
      </c>
      <c r="P730" s="3">
        <v>15.663534658560293</v>
      </c>
      <c r="Q730" s="3">
        <v>10.65962758962435</v>
      </c>
      <c r="R730" s="3">
        <v>18.148580073754218</v>
      </c>
      <c r="S730" s="7">
        <v>20.357529208925857</v>
      </c>
      <c r="T730" s="7">
        <v>19.371512963570726</v>
      </c>
      <c r="U730" s="2">
        <v>0.30223015022317501</v>
      </c>
      <c r="V730" s="8">
        <v>1.4422643814177196</v>
      </c>
      <c r="W730" s="2">
        <v>0.44864792177604745</v>
      </c>
      <c r="X730" s="4" t="e">
        <v>#N/A</v>
      </c>
      <c r="Y730" s="8">
        <v>12.20777328233812</v>
      </c>
      <c r="Z730" s="8">
        <v>13.462242197236263</v>
      </c>
      <c r="AA730" s="8">
        <v>6177400000</v>
      </c>
      <c r="AB730" s="8">
        <v>9292700000</v>
      </c>
      <c r="AC730" s="8" t="e">
        <v>#N/A</v>
      </c>
      <c r="AD730" s="5">
        <v>1511919101.5399997</v>
      </c>
      <c r="AE730" s="36">
        <v>0</v>
      </c>
      <c r="AF730" s="66" t="e">
        <f ca="1">_xll.BDP($H730,AF$1)/1000000</f>
        <v>#NAME?</v>
      </c>
      <c r="AG730" s="66" t="e">
        <f ca="1">_xll.BDP($H730,AG$1)</f>
        <v>#NAME?</v>
      </c>
      <c r="AH730" s="67" t="e">
        <f ca="1">_xll.BDP($H730,AH$1)</f>
        <v>#NAME?</v>
      </c>
      <c r="AI730" s="67" t="e">
        <f ca="1">_xll.BDP($H730,AI$1)</f>
        <v>#NAME?</v>
      </c>
      <c r="AJ730" s="67" t="e">
        <f ca="1">_xll.BDP($H730,AJ$1)</f>
        <v>#NAME?</v>
      </c>
      <c r="AK730" s="67" t="e">
        <f ca="1">_xll.BDP($H730,AK$1)</f>
        <v>#NAME?</v>
      </c>
      <c r="AL730" s="67" t="e">
        <f ca="1">_xll.BDP($H730,AL$1)</f>
        <v>#NAME?</v>
      </c>
      <c r="AM730" s="34" t="e">
        <f ca="1">_xll.BDP($H730,AM$1)</f>
        <v>#NAME?</v>
      </c>
      <c r="AN730" s="34" t="e">
        <f ca="1">_xll.BDP($H730,AN$1)</f>
        <v>#NAME?</v>
      </c>
      <c r="AO730" s="34" t="e">
        <f ca="1">_xll.BDP($H730,AO$1)</f>
        <v>#NAME?</v>
      </c>
      <c r="AP730" s="34" t="e">
        <f ca="1">_xll.BDP($H730,AP$1)</f>
        <v>#NAME?</v>
      </c>
      <c r="AQ730" s="129">
        <v>0.12447850000000001</v>
      </c>
      <c r="AR730" s="129">
        <v>0.22215530000000003</v>
      </c>
      <c r="AS730" s="129">
        <v>0.20821909999999999</v>
      </c>
      <c r="AT730" s="63" t="s">
        <v>3998</v>
      </c>
      <c r="AU730" s="63" t="s">
        <v>3317</v>
      </c>
      <c r="AV730" t="str">
        <f t="shared" si="265"/>
        <v>#N/A N/A</v>
      </c>
      <c r="AW730" s="67">
        <v>1.1169717358462825</v>
      </c>
      <c r="AX730" s="60">
        <f t="shared" si="266"/>
        <v>1.1169717358462825</v>
      </c>
      <c r="AY730" s="60">
        <f t="shared" si="267"/>
        <v>-0.11202667897965382</v>
      </c>
      <c r="AZ730" s="60">
        <f t="shared" si="268"/>
        <v>1.0049450568666287</v>
      </c>
      <c r="BA730" s="67">
        <v>51.639887670146692</v>
      </c>
      <c r="BB730" s="60">
        <v>-5.1792224752990919</v>
      </c>
      <c r="BC730" s="67">
        <v>46.4606651948476</v>
      </c>
      <c r="BD730" s="60" t="e">
        <f ca="1">_xll.BDP($H730,BD$1)</f>
        <v>#NAME?</v>
      </c>
      <c r="BE730" s="60" t="e">
        <f t="shared" ca="1" si="269"/>
        <v>#NAME?</v>
      </c>
      <c r="BF730" s="63">
        <v>1159.385</v>
      </c>
      <c r="BG730" s="63">
        <v>1483.615</v>
      </c>
      <c r="BH730" s="63">
        <v>1810.8330000000001</v>
      </c>
      <c r="BI730" s="63">
        <v>779.15300000000002</v>
      </c>
      <c r="BJ730" s="63">
        <v>1248.153</v>
      </c>
      <c r="BK730" s="63">
        <v>1597.69</v>
      </c>
      <c r="BL730" s="45">
        <f t="shared" ca="1" si="270"/>
        <v>0</v>
      </c>
      <c r="BM730" s="45">
        <f t="shared" ca="1" si="271"/>
        <v>0</v>
      </c>
      <c r="BN730" s="45">
        <f t="shared" ca="1" si="272"/>
        <v>0</v>
      </c>
      <c r="BO730" s="45">
        <f t="shared" ca="1" si="273"/>
        <v>0</v>
      </c>
      <c r="BP730" s="45">
        <f t="shared" ca="1" si="274"/>
        <v>0</v>
      </c>
      <c r="BQ730" s="45">
        <f t="shared" ca="1" si="275"/>
        <v>0</v>
      </c>
      <c r="BR730" s="29">
        <f t="shared" ca="1" si="276"/>
        <v>0</v>
      </c>
      <c r="CI730" s="125">
        <f t="shared" si="264"/>
        <v>0.28308979421865166</v>
      </c>
      <c r="CJ730">
        <f t="shared" si="257"/>
        <v>0</v>
      </c>
      <c r="CK730">
        <f t="shared" si="258"/>
        <v>0</v>
      </c>
      <c r="CL730">
        <f t="shared" si="259"/>
        <v>0</v>
      </c>
      <c r="CM730">
        <f t="shared" si="260"/>
        <v>1</v>
      </c>
      <c r="CN730">
        <f t="shared" si="261"/>
        <v>0</v>
      </c>
      <c r="CO730">
        <f t="shared" si="262"/>
        <v>0</v>
      </c>
      <c r="CP730">
        <f t="shared" si="263"/>
        <v>0</v>
      </c>
      <c r="CR730" t="e">
        <f ca="1">_xll.BDP($H730,CR$1)</f>
        <v>#NAME?</v>
      </c>
      <c r="CS730" t="e">
        <f ca="1">_xll.BDP($H730,CS$1)</f>
        <v>#NAME?</v>
      </c>
      <c r="CT730" s="121" t="e">
        <f ca="1">_xll.BDP($H730,CT$1)</f>
        <v>#NAME?</v>
      </c>
      <c r="CU730" s="122" t="e">
        <f ca="1">_xll.BDP($H730,CU$1)</f>
        <v>#NAME?</v>
      </c>
      <c r="CV730" s="122" t="e">
        <f ca="1">_xll.BDP($H730,CV$1)</f>
        <v>#NAME?</v>
      </c>
      <c r="CW730" s="122" t="e">
        <f ca="1">_xll.BDP($H730,CW$1)</f>
        <v>#NAME?</v>
      </c>
    </row>
    <row r="731" spans="1:101" hidden="1" x14ac:dyDescent="0.3">
      <c r="A731" t="str">
        <f t="shared" si="277"/>
        <v>15B</v>
      </c>
      <c r="B731">
        <v>15</v>
      </c>
      <c r="C731" t="s">
        <v>3296</v>
      </c>
      <c r="D731">
        <v>7</v>
      </c>
      <c r="E731">
        <v>3</v>
      </c>
      <c r="F731" s="32">
        <v>0.09</v>
      </c>
      <c r="H731" s="6" t="s">
        <v>2033</v>
      </c>
      <c r="I731" s="34">
        <v>1692</v>
      </c>
      <c r="J731" s="34" t="str">
        <f t="shared" si="256"/>
        <v>1692HEN3 GR Equity</v>
      </c>
      <c r="K731" s="6" t="s">
        <v>2034</v>
      </c>
      <c r="L731" s="2">
        <v>0.43021432269111048</v>
      </c>
      <c r="M731" s="2">
        <v>0.28815355628827133</v>
      </c>
      <c r="N731" s="2">
        <v>0.14805612785060115</v>
      </c>
      <c r="O731" s="2">
        <v>0.11057887839486646</v>
      </c>
      <c r="P731" s="3">
        <v>7.5724296621692293</v>
      </c>
      <c r="Q731" s="3">
        <v>6.0193073932616405</v>
      </c>
      <c r="R731" s="3">
        <v>6.3553760726905608</v>
      </c>
      <c r="S731" s="7">
        <v>17.669800175374878</v>
      </c>
      <c r="T731" s="7">
        <v>13.421440371478322</v>
      </c>
      <c r="U731" s="2">
        <v>0.10091602272145744</v>
      </c>
      <c r="V731" s="8">
        <v>0.832418742085268</v>
      </c>
      <c r="W731" s="2">
        <v>0.60754114172041718</v>
      </c>
      <c r="X731" s="4">
        <v>1.9820798262286179E-2</v>
      </c>
      <c r="Y731" s="8">
        <v>2.3983015845666</v>
      </c>
      <c r="Z731" s="8">
        <v>-12.735458471643401</v>
      </c>
      <c r="AA731" s="8">
        <v>8492000000</v>
      </c>
      <c r="AB731" s="8">
        <v>22129000000</v>
      </c>
      <c r="AC731" s="8">
        <v>0</v>
      </c>
      <c r="AD731" s="5">
        <v>1056000000</v>
      </c>
      <c r="AE731" s="36">
        <v>0</v>
      </c>
      <c r="AF731" s="66" t="e">
        <f ca="1">_xll.BDP($H731,AF$1)/1000000</f>
        <v>#NAME?</v>
      </c>
      <c r="AG731" s="66" t="e">
        <f ca="1">_xll.BDP($H731,AG$1)</f>
        <v>#NAME?</v>
      </c>
      <c r="AH731" s="67" t="e">
        <f ca="1">_xll.BDP($H731,AH$1)</f>
        <v>#NAME?</v>
      </c>
      <c r="AI731" s="67" t="e">
        <f ca="1">_xll.BDP($H731,AI$1)</f>
        <v>#NAME?</v>
      </c>
      <c r="AJ731" s="67" t="e">
        <f ca="1">_xll.BDP($H731,AJ$1)</f>
        <v>#NAME?</v>
      </c>
      <c r="AK731" s="67" t="e">
        <f ca="1">_xll.BDP($H731,AK$1)</f>
        <v>#NAME?</v>
      </c>
      <c r="AL731" s="67" t="e">
        <f ca="1">_xll.BDP($H731,AL$1)</f>
        <v>#NAME?</v>
      </c>
      <c r="AM731" s="34" t="e">
        <f ca="1">_xll.BDP($H731,AM$1)</f>
        <v>#NAME?</v>
      </c>
      <c r="AN731" s="34" t="e">
        <f ca="1">_xll.BDP($H731,AN$1)</f>
        <v>#NAME?</v>
      </c>
      <c r="AO731" s="34" t="e">
        <f ca="1">_xll.BDP($H731,AO$1)</f>
        <v>#NAME?</v>
      </c>
      <c r="AP731" s="34" t="e">
        <f ca="1">_xll.BDP($H731,AP$1)</f>
        <v>#NAME?</v>
      </c>
      <c r="AQ731" s="129">
        <v>8.4586210000000009E-2</v>
      </c>
      <c r="AR731" s="129">
        <v>3.5668270000000002E-2</v>
      </c>
      <c r="AS731" s="129">
        <v>-4.8657510000000008E-2</v>
      </c>
      <c r="AT731" s="63" t="s">
        <v>4146</v>
      </c>
      <c r="AU731" s="63" t="s">
        <v>3317</v>
      </c>
      <c r="AV731" t="str">
        <f t="shared" si="265"/>
        <v>23/10/1989</v>
      </c>
      <c r="AW731" s="67">
        <v>2.6012373788552554</v>
      </c>
      <c r="AX731" s="60">
        <f t="shared" si="266"/>
        <v>2.6012373788552554</v>
      </c>
      <c r="AY731" s="60">
        <f t="shared" si="267"/>
        <v>3.9580345196506525E-16</v>
      </c>
      <c r="AZ731" s="60">
        <f t="shared" si="268"/>
        <v>2.6012373788552559</v>
      </c>
      <c r="BA731" s="67">
        <v>46.697175437883267</v>
      </c>
      <c r="BB731" s="60">
        <v>7.1054273576010019E-15</v>
      </c>
      <c r="BC731" s="67">
        <v>46.697175437883274</v>
      </c>
      <c r="BD731" s="60" t="e">
        <f ca="1">_xll.BDP($H731,BD$1)</f>
        <v>#NAME?</v>
      </c>
      <c r="BE731" s="60" t="e">
        <f t="shared" ca="1" si="269"/>
        <v>#NAME?</v>
      </c>
      <c r="BF731" s="63">
        <v>1650.3</v>
      </c>
      <c r="BG731" s="63">
        <v>1843.9</v>
      </c>
      <c r="BH731" s="63">
        <v>2016.895</v>
      </c>
      <c r="BI731" s="63">
        <v>1582.6200000000001</v>
      </c>
      <c r="BJ731" s="63">
        <v>1502.2090000000001</v>
      </c>
      <c r="BK731" s="63">
        <v>1623.3579999999999</v>
      </c>
      <c r="BL731" s="45">
        <f t="shared" ca="1" si="270"/>
        <v>0</v>
      </c>
      <c r="BM731" s="45">
        <f t="shared" ca="1" si="271"/>
        <v>0</v>
      </c>
      <c r="BN731" s="45">
        <f t="shared" ca="1" si="272"/>
        <v>0</v>
      </c>
      <c r="BO731" s="45">
        <f t="shared" ca="1" si="273"/>
        <v>0</v>
      </c>
      <c r="BP731" s="45">
        <f t="shared" ca="1" si="274"/>
        <v>0</v>
      </c>
      <c r="BQ731" s="45">
        <f t="shared" ca="1" si="275"/>
        <v>0</v>
      </c>
      <c r="BR731" s="29">
        <f t="shared" ca="1" si="276"/>
        <v>0</v>
      </c>
      <c r="CI731" s="125">
        <f t="shared" si="264"/>
        <v>0.43021432269111048</v>
      </c>
      <c r="CJ731">
        <f t="shared" si="257"/>
        <v>0</v>
      </c>
      <c r="CK731">
        <f t="shared" si="258"/>
        <v>0</v>
      </c>
      <c r="CL731">
        <f t="shared" si="259"/>
        <v>0</v>
      </c>
      <c r="CM731">
        <f t="shared" si="260"/>
        <v>0</v>
      </c>
      <c r="CN731">
        <f t="shared" si="261"/>
        <v>0</v>
      </c>
      <c r="CO731">
        <f t="shared" si="262"/>
        <v>1</v>
      </c>
      <c r="CP731">
        <f t="shared" si="263"/>
        <v>0</v>
      </c>
      <c r="CR731" t="e">
        <f ca="1">_xll.BDP($H731,CR$1)</f>
        <v>#NAME?</v>
      </c>
      <c r="CS731" t="e">
        <f ca="1">_xll.BDP($H731,CS$1)</f>
        <v>#NAME?</v>
      </c>
      <c r="CT731" s="121" t="e">
        <f ca="1">_xll.BDP($H731,CT$1)</f>
        <v>#NAME?</v>
      </c>
      <c r="CU731" s="122" t="e">
        <f ca="1">_xll.BDP($H731,CU$1)</f>
        <v>#NAME?</v>
      </c>
      <c r="CV731" s="122" t="e">
        <f ca="1">_xll.BDP($H731,CV$1)</f>
        <v>#NAME?</v>
      </c>
      <c r="CW731" s="122" t="e">
        <f ca="1">_xll.BDP($H731,CW$1)</f>
        <v>#NAME?</v>
      </c>
    </row>
    <row r="732" spans="1:101" hidden="1" x14ac:dyDescent="0.3">
      <c r="A732" t="str">
        <f t="shared" si="277"/>
        <v>15B</v>
      </c>
      <c r="B732">
        <v>15</v>
      </c>
      <c r="C732" t="s">
        <v>3296</v>
      </c>
      <c r="D732">
        <v>7</v>
      </c>
      <c r="E732">
        <v>4</v>
      </c>
      <c r="F732" s="32">
        <v>0.13</v>
      </c>
      <c r="G732" t="s">
        <v>3144</v>
      </c>
      <c r="H732" s="6" t="s">
        <v>373</v>
      </c>
      <c r="I732" s="35">
        <v>1693</v>
      </c>
      <c r="J732" s="34" t="str">
        <f t="shared" si="256"/>
        <v>1693SLGN US Equity</v>
      </c>
      <c r="K732" s="6" t="s">
        <v>1062</v>
      </c>
      <c r="L732" s="2">
        <v>0.2134254179756471</v>
      </c>
      <c r="M732" s="2">
        <v>0.24249845040432969</v>
      </c>
      <c r="N732" s="2">
        <v>0.13018147266289543</v>
      </c>
      <c r="O732" s="2">
        <v>0.14164565862718048</v>
      </c>
      <c r="P732" s="3">
        <v>8.6562778642671852</v>
      </c>
      <c r="Q732" s="3">
        <v>6.236982915738901</v>
      </c>
      <c r="R732" s="3">
        <v>11.30304710556176</v>
      </c>
      <c r="S732" s="7">
        <v>15.807227846058691</v>
      </c>
      <c r="T732" s="7">
        <v>16.062250029205341</v>
      </c>
      <c r="U732" s="2">
        <v>0.58831982739020106</v>
      </c>
      <c r="V732" s="8">
        <v>4.1731872717788212</v>
      </c>
      <c r="W732" s="2">
        <v>0.49719676004902891</v>
      </c>
      <c r="X732" s="4">
        <v>4.1731613766715692E-2</v>
      </c>
      <c r="Y732" s="8">
        <v>7.837274933267099</v>
      </c>
      <c r="Z732" s="8">
        <v>-0.28031275040245607</v>
      </c>
      <c r="AA732" s="8">
        <v>2787824000</v>
      </c>
      <c r="AB732" s="8">
        <v>4772776000</v>
      </c>
      <c r="AC732" s="8" t="e">
        <v>#N/A</v>
      </c>
      <c r="AD732" s="5">
        <v>288574000</v>
      </c>
      <c r="AE732" s="36">
        <v>0</v>
      </c>
      <c r="AF732" s="66" t="e">
        <f ca="1">_xll.BDP($H732,AF$1)/1000000</f>
        <v>#NAME?</v>
      </c>
      <c r="AG732" s="66" t="e">
        <f ca="1">_xll.BDP($H732,AG$1)</f>
        <v>#NAME?</v>
      </c>
      <c r="AH732" s="67" t="e">
        <f ca="1">_xll.BDP($H732,AH$1)</f>
        <v>#NAME?</v>
      </c>
      <c r="AI732" s="67" t="e">
        <f ca="1">_xll.BDP($H732,AI$1)</f>
        <v>#NAME?</v>
      </c>
      <c r="AJ732" s="67" t="e">
        <f ca="1">_xll.BDP($H732,AJ$1)</f>
        <v>#NAME?</v>
      </c>
      <c r="AK732" s="67" t="e">
        <f ca="1">_xll.BDP($H732,AK$1)</f>
        <v>#NAME?</v>
      </c>
      <c r="AL732" s="67" t="e">
        <f ca="1">_xll.BDP($H732,AL$1)</f>
        <v>#NAME?</v>
      </c>
      <c r="AM732" s="34" t="e">
        <f ca="1">_xll.BDP($H732,AM$1)</f>
        <v>#NAME?</v>
      </c>
      <c r="AN732" s="34" t="e">
        <f ca="1">_xll.BDP($H732,AN$1)</f>
        <v>#NAME?</v>
      </c>
      <c r="AO732" s="34" t="e">
        <f ca="1">_xll.BDP($H732,AO$1)</f>
        <v>#NAME?</v>
      </c>
      <c r="AP732" s="34" t="e">
        <f ca="1">_xll.BDP($H732,AP$1)</f>
        <v>#NAME?</v>
      </c>
      <c r="AQ732" s="129">
        <v>0.15608750000000002</v>
      </c>
      <c r="AR732" s="129">
        <v>9.5163440000000002E-2</v>
      </c>
      <c r="AS732" s="129">
        <v>0.104431</v>
      </c>
      <c r="AT732" s="63" t="s">
        <v>4147</v>
      </c>
      <c r="AU732" s="63" t="s">
        <v>3757</v>
      </c>
      <c r="AV732" t="str">
        <f t="shared" si="265"/>
        <v>14/02/1997</v>
      </c>
      <c r="AW732" s="67">
        <v>1.6779306189937768</v>
      </c>
      <c r="AX732" s="60">
        <f t="shared" si="266"/>
        <v>1.6779306189937768</v>
      </c>
      <c r="AY732" s="60">
        <f t="shared" si="267"/>
        <v>0</v>
      </c>
      <c r="AZ732" s="60">
        <f t="shared" si="268"/>
        <v>1.6779306189937768</v>
      </c>
      <c r="BA732" s="67">
        <v>15.233517824607388</v>
      </c>
      <c r="BB732" s="60">
        <v>0</v>
      </c>
      <c r="BC732" s="67" t="s">
        <v>3317</v>
      </c>
      <c r="BD732" s="60" t="e">
        <f ca="1">_xll.BDP($H732,BD$1)</f>
        <v>#NAME?</v>
      </c>
      <c r="BE732" s="60" t="e">
        <f t="shared" ca="1" si="269"/>
        <v>#NAME?</v>
      </c>
      <c r="BF732" s="63">
        <v>408.2</v>
      </c>
      <c r="BG732" s="63">
        <v>435.36400000000003</v>
      </c>
      <c r="BH732" s="63">
        <v>463.5</v>
      </c>
      <c r="BI732" s="63">
        <v>435.03100000000001</v>
      </c>
      <c r="BJ732" s="63">
        <v>413.637</v>
      </c>
      <c r="BK732" s="63">
        <v>452.03899999999999</v>
      </c>
      <c r="BL732" s="45">
        <f t="shared" ca="1" si="270"/>
        <v>0</v>
      </c>
      <c r="BM732" s="45">
        <f t="shared" ca="1" si="271"/>
        <v>0</v>
      </c>
      <c r="BN732" s="45">
        <f t="shared" ca="1" si="272"/>
        <v>0</v>
      </c>
      <c r="BO732" s="45">
        <f t="shared" ca="1" si="273"/>
        <v>0</v>
      </c>
      <c r="BP732" s="45">
        <f t="shared" ca="1" si="274"/>
        <v>0</v>
      </c>
      <c r="BQ732" s="45">
        <f t="shared" ca="1" si="275"/>
        <v>0</v>
      </c>
      <c r="BR732" s="29">
        <f t="shared" ca="1" si="276"/>
        <v>0</v>
      </c>
      <c r="CI732" s="125">
        <f t="shared" si="264"/>
        <v>0.2134254179756471</v>
      </c>
      <c r="CJ732">
        <f t="shared" si="257"/>
        <v>0</v>
      </c>
      <c r="CK732">
        <f t="shared" si="258"/>
        <v>0</v>
      </c>
      <c r="CL732">
        <f t="shared" si="259"/>
        <v>0</v>
      </c>
      <c r="CM732">
        <f t="shared" si="260"/>
        <v>1</v>
      </c>
      <c r="CN732">
        <f t="shared" si="261"/>
        <v>0</v>
      </c>
      <c r="CO732">
        <f t="shared" si="262"/>
        <v>0</v>
      </c>
      <c r="CP732">
        <f t="shared" si="263"/>
        <v>0</v>
      </c>
      <c r="CR732" t="e">
        <f ca="1">_xll.BDP($H732,CR$1)</f>
        <v>#NAME?</v>
      </c>
      <c r="CS732" t="e">
        <f ca="1">_xll.BDP($H732,CS$1)</f>
        <v>#NAME?</v>
      </c>
      <c r="CT732" s="121" t="e">
        <f ca="1">_xll.BDP($H732,CT$1)</f>
        <v>#NAME?</v>
      </c>
      <c r="CU732" s="122" t="e">
        <f ca="1">_xll.BDP($H732,CU$1)</f>
        <v>#NAME?</v>
      </c>
      <c r="CV732" s="122" t="e">
        <f ca="1">_xll.BDP($H732,CV$1)</f>
        <v>#NAME?</v>
      </c>
      <c r="CW732" s="122" t="e">
        <f ca="1">_xll.BDP($H732,CW$1)</f>
        <v>#NAME?</v>
      </c>
    </row>
    <row r="733" spans="1:101" hidden="1" x14ac:dyDescent="0.3">
      <c r="A733" t="str">
        <f t="shared" si="277"/>
        <v>15B</v>
      </c>
      <c r="B733">
        <v>15</v>
      </c>
      <c r="C733" t="s">
        <v>3296</v>
      </c>
      <c r="D733">
        <v>7</v>
      </c>
      <c r="E733">
        <v>4</v>
      </c>
      <c r="F733" s="32">
        <v>0.11</v>
      </c>
      <c r="H733" s="6" t="s">
        <v>390</v>
      </c>
      <c r="I733" s="34">
        <v>1694</v>
      </c>
      <c r="J733" s="34" t="str">
        <f t="shared" si="256"/>
        <v>1694HLIO US Equity</v>
      </c>
      <c r="K733" s="6" t="s">
        <v>1081</v>
      </c>
      <c r="L733" s="2">
        <v>0.18391988992564329</v>
      </c>
      <c r="M733" s="2">
        <v>0.20387959866220737</v>
      </c>
      <c r="N733" s="2">
        <v>0.10796085895746592</v>
      </c>
      <c r="O733" s="2">
        <v>0.12532894736842104</v>
      </c>
      <c r="P733" s="3">
        <v>8.8394070583280744</v>
      </c>
      <c r="Q733" s="3">
        <v>7.194246581081476</v>
      </c>
      <c r="R733" s="3">
        <v>10.596048790469851</v>
      </c>
      <c r="S733" s="7">
        <v>24.321951222599534</v>
      </c>
      <c r="T733" s="7">
        <v>23.80844815902417</v>
      </c>
      <c r="U733" s="2">
        <v>0.47265443026180937</v>
      </c>
      <c r="V733" s="8">
        <v>2.8411095616525817</v>
      </c>
      <c r="W733" s="2">
        <v>0.519398766700925</v>
      </c>
      <c r="X733" s="4" t="e">
        <v>#N/A</v>
      </c>
      <c r="Y733" s="8">
        <v>21.835677926277519</v>
      </c>
      <c r="Z733" s="8">
        <v>16.098164065807552</v>
      </c>
      <c r="AA733" s="8">
        <v>747500000</v>
      </c>
      <c r="AB733" s="8">
        <v>1216000000</v>
      </c>
      <c r="AC733" s="8">
        <v>9506000</v>
      </c>
      <c r="AD733" s="5">
        <v>107512000</v>
      </c>
      <c r="AE733" s="36">
        <v>8.8418037056328599E-2</v>
      </c>
      <c r="AF733" s="66" t="e">
        <f ca="1">_xll.BDP($H733,AF$1)/1000000</f>
        <v>#NAME?</v>
      </c>
      <c r="AG733" s="66" t="e">
        <f ca="1">_xll.BDP($H733,AG$1)</f>
        <v>#NAME?</v>
      </c>
      <c r="AH733" s="67" t="e">
        <f ca="1">_xll.BDP($H733,AH$1)</f>
        <v>#NAME?</v>
      </c>
      <c r="AI733" s="67" t="e">
        <f ca="1">_xll.BDP($H733,AI$1)</f>
        <v>#NAME?</v>
      </c>
      <c r="AJ733" s="67" t="e">
        <f ca="1">_xll.BDP($H733,AJ$1)</f>
        <v>#NAME?</v>
      </c>
      <c r="AK733" s="67" t="e">
        <f ca="1">_xll.BDP($H733,AK$1)</f>
        <v>#NAME?</v>
      </c>
      <c r="AL733" s="67" t="e">
        <f ca="1">_xll.BDP($H733,AL$1)</f>
        <v>#NAME?</v>
      </c>
      <c r="AM733" s="34" t="e">
        <f ca="1">_xll.BDP($H733,AM$1)</f>
        <v>#NAME?</v>
      </c>
      <c r="AN733" s="34" t="e">
        <f ca="1">_xll.BDP($H733,AN$1)</f>
        <v>#NAME?</v>
      </c>
      <c r="AO733" s="34" t="e">
        <f ca="1">_xll.BDP($H733,AO$1)</f>
        <v>#NAME?</v>
      </c>
      <c r="AP733" s="34" t="e">
        <f ca="1">_xll.BDP($H733,AP$1)</f>
        <v>#NAME?</v>
      </c>
      <c r="AQ733" s="129">
        <v>0.20746810000000002</v>
      </c>
      <c r="AR733" s="129">
        <v>0.10527380000000001</v>
      </c>
      <c r="AS733" s="129">
        <v>1.0959300000000002E-2</v>
      </c>
      <c r="AT733" s="63" t="s">
        <v>4148</v>
      </c>
      <c r="AU733" s="63" t="s">
        <v>3758</v>
      </c>
      <c r="AV733" t="str">
        <f t="shared" si="265"/>
        <v>09/01/1997</v>
      </c>
      <c r="AW733" s="67">
        <v>0.5798969302595276</v>
      </c>
      <c r="AX733" s="60">
        <f t="shared" si="266"/>
        <v>0.5798969302595276</v>
      </c>
      <c r="AY733" s="60">
        <f t="shared" si="267"/>
        <v>-0.10408406440555622</v>
      </c>
      <c r="AZ733" s="60">
        <f t="shared" si="268"/>
        <v>0.47581286585397137</v>
      </c>
      <c r="BA733" s="67">
        <v>10.663856910028937</v>
      </c>
      <c r="BB733" s="60">
        <v>-1.9140255992359627</v>
      </c>
      <c r="BC733" s="67">
        <v>8.7498313107929739</v>
      </c>
      <c r="BD733" s="60" t="e">
        <f ca="1">_xll.BDP($H733,BD$1)</f>
        <v>#NAME?</v>
      </c>
      <c r="BE733" s="60" t="e">
        <f t="shared" ca="1" si="269"/>
        <v>#NAME?</v>
      </c>
      <c r="BF733" s="63">
        <v>110.3</v>
      </c>
      <c r="BG733" s="63">
        <v>139</v>
      </c>
      <c r="BH733" s="63">
        <v>175</v>
      </c>
      <c r="BI733" s="63">
        <v>105.283</v>
      </c>
      <c r="BJ733" s="63">
        <v>120.175</v>
      </c>
      <c r="BK733" s="63">
        <v>178.05</v>
      </c>
      <c r="BL733" s="45">
        <f t="shared" ca="1" si="270"/>
        <v>0</v>
      </c>
      <c r="BM733" s="45">
        <f t="shared" ca="1" si="271"/>
        <v>0</v>
      </c>
      <c r="BN733" s="45">
        <f t="shared" ca="1" si="272"/>
        <v>0</v>
      </c>
      <c r="BO733" s="45">
        <f t="shared" ca="1" si="273"/>
        <v>0</v>
      </c>
      <c r="BP733" s="45">
        <f t="shared" ca="1" si="274"/>
        <v>0</v>
      </c>
      <c r="BQ733" s="45">
        <f t="shared" ca="1" si="275"/>
        <v>0</v>
      </c>
      <c r="BR733" s="29">
        <f t="shared" ca="1" si="276"/>
        <v>0</v>
      </c>
      <c r="CI733" s="125">
        <f t="shared" si="264"/>
        <v>0.18391988992564329</v>
      </c>
      <c r="CJ733">
        <f t="shared" si="257"/>
        <v>0</v>
      </c>
      <c r="CK733">
        <f t="shared" si="258"/>
        <v>0</v>
      </c>
      <c r="CL733">
        <f t="shared" si="259"/>
        <v>1</v>
      </c>
      <c r="CM733">
        <f t="shared" si="260"/>
        <v>0</v>
      </c>
      <c r="CN733">
        <f t="shared" si="261"/>
        <v>0</v>
      </c>
      <c r="CO733">
        <f t="shared" si="262"/>
        <v>0</v>
      </c>
      <c r="CP733">
        <f t="shared" si="263"/>
        <v>0</v>
      </c>
      <c r="CR733" t="e">
        <f ca="1">_xll.BDP($H733,CR$1)</f>
        <v>#NAME?</v>
      </c>
      <c r="CS733" t="e">
        <f ca="1">_xll.BDP($H733,CS$1)</f>
        <v>#NAME?</v>
      </c>
      <c r="CT733" s="121" t="e">
        <f ca="1">_xll.BDP($H733,CT$1)</f>
        <v>#NAME?</v>
      </c>
      <c r="CU733" s="122" t="e">
        <f ca="1">_xll.BDP($H733,CU$1)</f>
        <v>#NAME?</v>
      </c>
      <c r="CV733" s="122" t="e">
        <f ca="1">_xll.BDP($H733,CV$1)</f>
        <v>#NAME?</v>
      </c>
      <c r="CW733" s="122" t="e">
        <f ca="1">_xll.BDP($H733,CW$1)</f>
        <v>#NAME?</v>
      </c>
    </row>
    <row r="734" spans="1:101" hidden="1" x14ac:dyDescent="0.3">
      <c r="A734" t="str">
        <f t="shared" si="277"/>
        <v>15B</v>
      </c>
      <c r="B734">
        <v>15</v>
      </c>
      <c r="C734" t="s">
        <v>3296</v>
      </c>
      <c r="D734">
        <v>7</v>
      </c>
      <c r="E734">
        <v>7</v>
      </c>
      <c r="F734" t="s">
        <v>2377</v>
      </c>
      <c r="H734" s="6" t="s">
        <v>2035</v>
      </c>
      <c r="I734" s="35">
        <v>1695</v>
      </c>
      <c r="J734" s="34" t="str">
        <f t="shared" si="256"/>
        <v>1695MBG GR Equity</v>
      </c>
      <c r="K734" s="6" t="s">
        <v>2036</v>
      </c>
      <c r="L734" s="2">
        <v>0.24533436384801338</v>
      </c>
      <c r="M734" s="2">
        <v>0.23866218424864133</v>
      </c>
      <c r="N734" s="2">
        <v>0.2405400615736332</v>
      </c>
      <c r="O734" s="2">
        <v>0.23631029129279268</v>
      </c>
      <c r="P734" s="3">
        <v>9.2958246392035786</v>
      </c>
      <c r="Q734" s="3">
        <v>7.4969035880122226</v>
      </c>
      <c r="R734" s="3">
        <v>18.666844307714666</v>
      </c>
      <c r="S734" s="7">
        <v>13.752477322046085</v>
      </c>
      <c r="T734" s="7">
        <v>16.319483791836927</v>
      </c>
      <c r="U734" s="2">
        <v>-0.10115160655349897</v>
      </c>
      <c r="V734" s="8">
        <v>-0.99270994015905134</v>
      </c>
      <c r="W734" s="2">
        <v>0.34183797088629503</v>
      </c>
      <c r="X734" s="4" t="e">
        <v>#N/A</v>
      </c>
      <c r="Y734" s="8">
        <v>-0.41093572292958613</v>
      </c>
      <c r="Z734" s="8">
        <v>10.483870345086466</v>
      </c>
      <c r="AA734" s="8">
        <v>75257000000</v>
      </c>
      <c r="AB734" s="8">
        <v>76006000000</v>
      </c>
      <c r="AC734" s="8" t="e">
        <v>#N/A</v>
      </c>
      <c r="AD734" s="5">
        <v>17843811703.26535</v>
      </c>
      <c r="AE734" s="36">
        <v>0</v>
      </c>
      <c r="AF734" s="66" t="e">
        <f ca="1">_xll.BDP($H734,AF$1)/1000000</f>
        <v>#NAME?</v>
      </c>
      <c r="AG734" s="66" t="e">
        <f ca="1">_xll.BDP($H734,AG$1)</f>
        <v>#NAME?</v>
      </c>
      <c r="AH734" s="67" t="e">
        <f ca="1">_xll.BDP($H734,AH$1)</f>
        <v>#NAME?</v>
      </c>
      <c r="AI734" s="67" t="e">
        <f ca="1">_xll.BDP($H734,AI$1)</f>
        <v>#NAME?</v>
      </c>
      <c r="AJ734" s="67" t="e">
        <f ca="1">_xll.BDP($H734,AJ$1)</f>
        <v>#NAME?</v>
      </c>
      <c r="AK734" s="67" t="e">
        <f ca="1">_xll.BDP($H734,AK$1)</f>
        <v>#NAME?</v>
      </c>
      <c r="AL734" s="67" t="e">
        <f ca="1">_xll.BDP($H734,AL$1)</f>
        <v>#NAME?</v>
      </c>
      <c r="AM734" s="34" t="e">
        <f ca="1">_xll.BDP($H734,AM$1)</f>
        <v>#NAME?</v>
      </c>
      <c r="AN734" s="34" t="e">
        <f ca="1">_xll.BDP($H734,AN$1)</f>
        <v>#NAME?</v>
      </c>
      <c r="AO734" s="34" t="e">
        <f ca="1">_xll.BDP($H734,AO$1)</f>
        <v>#NAME?</v>
      </c>
      <c r="AP734" s="34" t="e">
        <f ca="1">_xll.BDP($H734,AP$1)</f>
        <v>#NAME?</v>
      </c>
      <c r="AQ734" s="129">
        <v>0.10064629999999999</v>
      </c>
      <c r="AR734" s="129">
        <v>0.12970860000000001</v>
      </c>
      <c r="AS734" s="129">
        <v>0.10131270000000001</v>
      </c>
      <c r="AT734" s="63" t="s">
        <v>4149</v>
      </c>
      <c r="AU734" s="63" t="s">
        <v>3317</v>
      </c>
      <c r="AV734" t="str">
        <f t="shared" si="265"/>
        <v>12/11/1998</v>
      </c>
      <c r="AW734" s="67">
        <v>7.3239433933311782</v>
      </c>
      <c r="AX734" s="60">
        <f t="shared" si="266"/>
        <v>7.3239433933311782</v>
      </c>
      <c r="AY734" s="60">
        <f t="shared" si="267"/>
        <v>0</v>
      </c>
      <c r="AZ734" s="60">
        <f t="shared" si="268"/>
        <v>7.3239433933311782</v>
      </c>
      <c r="BA734" s="67">
        <v>39.175494545292921</v>
      </c>
      <c r="BB734" s="60">
        <v>0</v>
      </c>
      <c r="BC734" s="67">
        <v>39.175494545292921</v>
      </c>
      <c r="BD734" s="60" t="e">
        <f ca="1">_xll.BDP($H734,BD$1)</f>
        <v>#NAME?</v>
      </c>
      <c r="BE734" s="60" t="e">
        <f t="shared" ca="1" si="269"/>
        <v>#NAME?</v>
      </c>
      <c r="BF734" s="63">
        <v>13510.478000000001</v>
      </c>
      <c r="BG734" s="63">
        <v>13333</v>
      </c>
      <c r="BH734" s="63">
        <v>13520.938</v>
      </c>
      <c r="BI734" s="63">
        <v>9142.9030000000002</v>
      </c>
      <c r="BJ734" s="63">
        <v>9715.2849999999999</v>
      </c>
      <c r="BK734" s="63">
        <v>10073.33</v>
      </c>
      <c r="BL734" s="45">
        <f t="shared" ca="1" si="270"/>
        <v>0</v>
      </c>
      <c r="BM734" s="45">
        <f t="shared" ca="1" si="271"/>
        <v>0</v>
      </c>
      <c r="BN734" s="45">
        <f t="shared" ca="1" si="272"/>
        <v>0</v>
      </c>
      <c r="BO734" s="45">
        <f t="shared" ca="1" si="273"/>
        <v>0</v>
      </c>
      <c r="BP734" s="45">
        <f t="shared" ca="1" si="274"/>
        <v>0</v>
      </c>
      <c r="BQ734" s="45">
        <f t="shared" ca="1" si="275"/>
        <v>0</v>
      </c>
      <c r="BR734" s="29">
        <f t="shared" ca="1" si="276"/>
        <v>0</v>
      </c>
      <c r="CI734" s="125">
        <f t="shared" si="264"/>
        <v>0.24533436384801338</v>
      </c>
      <c r="CJ734">
        <f t="shared" si="257"/>
        <v>0</v>
      </c>
      <c r="CK734">
        <f t="shared" si="258"/>
        <v>0</v>
      </c>
      <c r="CL734">
        <f t="shared" si="259"/>
        <v>0</v>
      </c>
      <c r="CM734">
        <f t="shared" si="260"/>
        <v>1</v>
      </c>
      <c r="CN734">
        <f t="shared" si="261"/>
        <v>0</v>
      </c>
      <c r="CO734">
        <f t="shared" si="262"/>
        <v>0</v>
      </c>
      <c r="CP734">
        <f t="shared" si="263"/>
        <v>0</v>
      </c>
      <c r="CR734" t="e">
        <f ca="1">_xll.BDP($H734,CR$1)</f>
        <v>#NAME?</v>
      </c>
      <c r="CS734" t="e">
        <f ca="1">_xll.BDP($H734,CS$1)</f>
        <v>#NAME?</v>
      </c>
      <c r="CT734" s="121" t="e">
        <f ca="1">_xll.BDP($H734,CT$1)</f>
        <v>#NAME?</v>
      </c>
      <c r="CU734" s="122" t="e">
        <f ca="1">_xll.BDP($H734,CU$1)</f>
        <v>#NAME?</v>
      </c>
      <c r="CV734" s="122" t="e">
        <f ca="1">_xll.BDP($H734,CV$1)</f>
        <v>#NAME?</v>
      </c>
      <c r="CW734" s="122" t="e">
        <f ca="1">_xll.BDP($H734,CW$1)</f>
        <v>#NAME?</v>
      </c>
    </row>
    <row r="735" spans="1:101" hidden="1" x14ac:dyDescent="0.3">
      <c r="A735" t="str">
        <f t="shared" si="277"/>
        <v>15B</v>
      </c>
      <c r="B735">
        <v>15</v>
      </c>
      <c r="C735" t="s">
        <v>3296</v>
      </c>
      <c r="D735">
        <v>8</v>
      </c>
      <c r="E735">
        <v>5</v>
      </c>
      <c r="F735" s="32">
        <v>0.1</v>
      </c>
      <c r="G735" t="s">
        <v>3297</v>
      </c>
      <c r="H735" s="1" t="s">
        <v>1627</v>
      </c>
      <c r="I735" s="34">
        <v>1696</v>
      </c>
      <c r="J735" s="34" t="str">
        <f t="shared" si="256"/>
        <v>1696BA/ LN Equity</v>
      </c>
      <c r="K735" s="6" t="s">
        <v>1628</v>
      </c>
      <c r="L735" s="2">
        <v>1.4385602584131807</v>
      </c>
      <c r="M735" s="2">
        <v>0.61226956784527042</v>
      </c>
      <c r="N735" s="2">
        <v>0.19671904836082871</v>
      </c>
      <c r="O735" s="2">
        <v>0.13392384981491273</v>
      </c>
      <c r="P735" s="3">
        <v>13.858584588298173</v>
      </c>
      <c r="Q735" s="3">
        <v>13.675921817488879</v>
      </c>
      <c r="R735" s="3">
        <v>17.060747413007345</v>
      </c>
      <c r="S735" s="7">
        <v>12.847983406057825</v>
      </c>
      <c r="T735" s="7">
        <v>13.13858312164832</v>
      </c>
      <c r="U735" s="2">
        <v>0.18978771063483174</v>
      </c>
      <c r="V735" s="8">
        <v>1.2547963648603164</v>
      </c>
      <c r="W735" s="2">
        <v>0.36234187273536328</v>
      </c>
      <c r="X735" s="4">
        <v>3.2225138524351125E-2</v>
      </c>
      <c r="Y735" s="8">
        <v>4.3912876812581541</v>
      </c>
      <c r="Z735" s="8">
        <v>14.287392114103614</v>
      </c>
      <c r="AA735" s="8">
        <v>3309000000</v>
      </c>
      <c r="AB735" s="8">
        <v>15128000000</v>
      </c>
      <c r="AC735" s="8">
        <v>101000000</v>
      </c>
      <c r="AD735" s="5">
        <v>2696000000</v>
      </c>
      <c r="AE735" s="36">
        <v>3.7462908011869439E-2</v>
      </c>
      <c r="AF735" s="66" t="e">
        <f ca="1">_xll.BDP($H735,AF$1)/1000000</f>
        <v>#NAME?</v>
      </c>
      <c r="AG735" s="66" t="e">
        <f ca="1">_xll.BDP($H735,AG$1)</f>
        <v>#NAME?</v>
      </c>
      <c r="AH735" s="67" t="e">
        <f ca="1">_xll.BDP($H735,AH$1)</f>
        <v>#NAME?</v>
      </c>
      <c r="AI735" s="67" t="e">
        <f ca="1">_xll.BDP($H735,AI$1)</f>
        <v>#NAME?</v>
      </c>
      <c r="AJ735" s="67" t="e">
        <f ca="1">_xll.BDP($H735,AJ$1)</f>
        <v>#NAME?</v>
      </c>
      <c r="AK735" s="67" t="e">
        <f ca="1">_xll.BDP($H735,AK$1)</f>
        <v>#NAME?</v>
      </c>
      <c r="AL735" s="67" t="e">
        <f ca="1">_xll.BDP($H735,AL$1)</f>
        <v>#NAME?</v>
      </c>
      <c r="AM735" s="34" t="e">
        <f ca="1">_xll.BDP($H735,AM$1)</f>
        <v>#NAME?</v>
      </c>
      <c r="AN735" s="34" t="e">
        <f ca="1">_xll.BDP($H735,AN$1)</f>
        <v>#NAME?</v>
      </c>
      <c r="AO735" s="34" t="e">
        <f ca="1">_xll.BDP($H735,AO$1)</f>
        <v>#NAME?</v>
      </c>
      <c r="AP735" s="34" t="e">
        <f ca="1">_xll.BDP($H735,AP$1)</f>
        <v>#NAME?</v>
      </c>
      <c r="AQ735" s="129">
        <v>0.1511952</v>
      </c>
      <c r="AR735" s="129">
        <v>0.14829690000000001</v>
      </c>
      <c r="AS735" s="129">
        <v>0.13685060000000002</v>
      </c>
      <c r="AT735" s="63" t="s">
        <v>3998</v>
      </c>
      <c r="AU735" s="63" t="s">
        <v>3759</v>
      </c>
      <c r="AV735" t="str">
        <f t="shared" si="265"/>
        <v>24/11/1994</v>
      </c>
      <c r="AW735" s="67">
        <v>2.9107373868046569</v>
      </c>
      <c r="AX735" s="60">
        <f t="shared" si="266"/>
        <v>2.9107373868046569</v>
      </c>
      <c r="AY735" s="60">
        <f t="shared" si="267"/>
        <v>-3.82369142356102E-16</v>
      </c>
      <c r="AZ735" s="60">
        <f t="shared" si="268"/>
        <v>2.9107373868046564</v>
      </c>
      <c r="BA735" s="67">
        <v>54.089179193577799</v>
      </c>
      <c r="BB735" s="60">
        <v>-7.1054273576010019E-15</v>
      </c>
      <c r="BC735" s="67">
        <v>54.089179193577792</v>
      </c>
      <c r="BD735" s="60" t="e">
        <f ca="1">_xll.BDP($H735,BD$1)</f>
        <v>#NAME?</v>
      </c>
      <c r="BE735" s="60" t="e">
        <f t="shared" ca="1" si="269"/>
        <v>#NAME?</v>
      </c>
      <c r="BF735" s="63">
        <v>1788.05</v>
      </c>
      <c r="BG735" s="63">
        <v>1911.81</v>
      </c>
      <c r="BH735" s="63">
        <v>2063.4499999999998</v>
      </c>
      <c r="BI735" s="63">
        <v>1470.0260000000001</v>
      </c>
      <c r="BJ735" s="63">
        <v>1616.317</v>
      </c>
      <c r="BK735" s="63">
        <v>1833.048</v>
      </c>
      <c r="BL735" s="45">
        <f t="shared" ca="1" si="270"/>
        <v>0</v>
      </c>
      <c r="BM735" s="45">
        <f t="shared" ca="1" si="271"/>
        <v>0</v>
      </c>
      <c r="BN735" s="45">
        <f t="shared" ca="1" si="272"/>
        <v>0</v>
      </c>
      <c r="BO735" s="45">
        <f t="shared" ca="1" si="273"/>
        <v>0</v>
      </c>
      <c r="BP735" s="45">
        <f t="shared" ca="1" si="274"/>
        <v>0</v>
      </c>
      <c r="BQ735" s="45">
        <f t="shared" ca="1" si="275"/>
        <v>0</v>
      </c>
      <c r="BR735" s="29">
        <f t="shared" ca="1" si="276"/>
        <v>0</v>
      </c>
      <c r="CI735" s="125">
        <f t="shared" si="264"/>
        <v>1.4385602584131807</v>
      </c>
      <c r="CJ735">
        <f t="shared" si="257"/>
        <v>0</v>
      </c>
      <c r="CK735">
        <f t="shared" si="258"/>
        <v>0</v>
      </c>
      <c r="CL735">
        <f t="shared" si="259"/>
        <v>0</v>
      </c>
      <c r="CM735">
        <f t="shared" si="260"/>
        <v>0</v>
      </c>
      <c r="CN735">
        <f t="shared" si="261"/>
        <v>0</v>
      </c>
      <c r="CO735">
        <f t="shared" si="262"/>
        <v>0</v>
      </c>
      <c r="CP735">
        <f t="shared" si="263"/>
        <v>1</v>
      </c>
      <c r="CR735" t="e">
        <f ca="1">_xll.BDP($H735,CR$1)</f>
        <v>#NAME?</v>
      </c>
      <c r="CS735" t="e">
        <f ca="1">_xll.BDP($H735,CS$1)</f>
        <v>#NAME?</v>
      </c>
      <c r="CT735" s="121" t="e">
        <f ca="1">_xll.BDP($H735,CT$1)</f>
        <v>#NAME?</v>
      </c>
      <c r="CU735" s="122" t="e">
        <f ca="1">_xll.BDP($H735,CU$1)</f>
        <v>#NAME?</v>
      </c>
      <c r="CV735" s="122" t="e">
        <f ca="1">_xll.BDP($H735,CV$1)</f>
        <v>#NAME?</v>
      </c>
      <c r="CW735" s="122" t="e">
        <f ca="1">_xll.BDP($H735,CW$1)</f>
        <v>#NAME?</v>
      </c>
    </row>
    <row r="736" spans="1:101" hidden="1" x14ac:dyDescent="0.3">
      <c r="A736" t="str">
        <f t="shared" si="277"/>
        <v>15B</v>
      </c>
      <c r="B736">
        <v>15</v>
      </c>
      <c r="C736" t="s">
        <v>3296</v>
      </c>
      <c r="D736">
        <v>8</v>
      </c>
      <c r="E736">
        <v>8</v>
      </c>
      <c r="F736" s="32">
        <v>0.13</v>
      </c>
      <c r="G736" t="s">
        <v>2549</v>
      </c>
      <c r="H736" s="6" t="s">
        <v>2306</v>
      </c>
      <c r="I736" s="35">
        <v>1697</v>
      </c>
      <c r="J736" s="34" t="str">
        <f t="shared" si="256"/>
        <v>1697TABAK CP Equity</v>
      </c>
      <c r="K736" s="6" t="s">
        <v>2307</v>
      </c>
      <c r="L736" s="2">
        <v>-0.9445922504998373</v>
      </c>
      <c r="M736" s="2">
        <v>2.8544169611307422</v>
      </c>
      <c r="N736" s="2">
        <v>-0.9445922504998373</v>
      </c>
      <c r="O736" s="2">
        <v>2.8544169611307422</v>
      </c>
      <c r="P736" s="3">
        <v>29.511340586391295</v>
      </c>
      <c r="Q736" s="3">
        <v>23.347091899938807</v>
      </c>
      <c r="R736" s="3">
        <v>41.588009839254049</v>
      </c>
      <c r="S736" s="7">
        <v>30.053570847893507</v>
      </c>
      <c r="T736" s="7">
        <v>22.50334160779072</v>
      </c>
      <c r="U736" s="2">
        <v>-0.44820437778184258</v>
      </c>
      <c r="V736" s="8">
        <v>-1.5720701454234389</v>
      </c>
      <c r="W736" s="2">
        <v>0.53447960490214008</v>
      </c>
      <c r="X736" s="4" t="e">
        <v>#N/A</v>
      </c>
      <c r="Y736" s="8">
        <v>11.592240651025939</v>
      </c>
      <c r="Z736" s="8">
        <v>0.85796196584788653</v>
      </c>
      <c r="AA736" s="8">
        <v>1415000000</v>
      </c>
      <c r="AB736" s="8">
        <v>1415000000</v>
      </c>
      <c r="AC736" s="8">
        <v>15000000</v>
      </c>
      <c r="AD736" s="5">
        <v>2610000000</v>
      </c>
      <c r="AE736" s="36">
        <v>5.7471264367816091E-3</v>
      </c>
      <c r="AF736" s="66" t="e">
        <f ca="1">_xll.BDP($H736,AF$1)/1000000</f>
        <v>#NAME?</v>
      </c>
      <c r="AG736" s="66" t="e">
        <f ca="1">_xll.BDP($H736,AG$1)</f>
        <v>#NAME?</v>
      </c>
      <c r="AH736" s="67" t="e">
        <f ca="1">_xll.BDP($H736,AH$1)</f>
        <v>#NAME?</v>
      </c>
      <c r="AI736" s="67" t="e">
        <f ca="1">_xll.BDP($H736,AI$1)</f>
        <v>#NAME?</v>
      </c>
      <c r="AJ736" s="67" t="e">
        <f ca="1">_xll.BDP($H736,AJ$1)</f>
        <v>#NAME?</v>
      </c>
      <c r="AK736" s="67" t="e">
        <f ca="1">_xll.BDP($H736,AK$1)</f>
        <v>#NAME?</v>
      </c>
      <c r="AL736" s="67" t="e">
        <f ca="1">_xll.BDP($H736,AL$1)</f>
        <v>#NAME?</v>
      </c>
      <c r="AM736" s="34" t="e">
        <f ca="1">_xll.BDP($H736,AM$1)</f>
        <v>#NAME?</v>
      </c>
      <c r="AN736" s="34" t="e">
        <f ca="1">_xll.BDP($H736,AN$1)</f>
        <v>#NAME?</v>
      </c>
      <c r="AO736" s="34" t="e">
        <f ca="1">_xll.BDP($H736,AO$1)</f>
        <v>#NAME?</v>
      </c>
      <c r="AP736" s="34" t="e">
        <f ca="1">_xll.BDP($H736,AP$1)</f>
        <v>#NAME?</v>
      </c>
      <c r="AQ736" s="129">
        <v>0.11626060000000001</v>
      </c>
      <c r="AR736" s="129">
        <v>0.13677590000000001</v>
      </c>
      <c r="AS736" s="129">
        <v>0.10014300000000001</v>
      </c>
      <c r="AT736" s="63" t="s">
        <v>3998</v>
      </c>
      <c r="AU736" s="63" t="s">
        <v>3317</v>
      </c>
      <c r="AV736" t="str">
        <f t="shared" si="265"/>
        <v>#N/A N/A</v>
      </c>
      <c r="AW736" s="67">
        <v>7.6251455180442376</v>
      </c>
      <c r="AX736" s="60">
        <f t="shared" si="266"/>
        <v>7.6251455180442376</v>
      </c>
      <c r="AY736" s="60">
        <f t="shared" si="267"/>
        <v>1.0878767055405425E-15</v>
      </c>
      <c r="AZ736" s="60">
        <f t="shared" si="268"/>
        <v>7.6251455180442385</v>
      </c>
      <c r="BA736" s="67">
        <v>99.606724353343623</v>
      </c>
      <c r="BB736" s="60">
        <v>1.4210854715202004E-14</v>
      </c>
      <c r="BC736" s="67">
        <v>99.606724353343637</v>
      </c>
      <c r="BD736" s="60" t="e">
        <f ca="1">_xll.BDP($H736,BD$1)</f>
        <v>#NAME?</v>
      </c>
      <c r="BE736" s="60" t="e">
        <f t="shared" ca="1" si="269"/>
        <v>#NAME?</v>
      </c>
      <c r="BF736" s="63" t="s">
        <v>3317</v>
      </c>
      <c r="BG736" s="63" t="s">
        <v>3317</v>
      </c>
      <c r="BH736" s="63" t="s">
        <v>3317</v>
      </c>
      <c r="BI736" s="63" t="s">
        <v>3317</v>
      </c>
      <c r="BJ736" s="63" t="s">
        <v>3317</v>
      </c>
      <c r="BK736" s="63" t="s">
        <v>3317</v>
      </c>
      <c r="BL736" s="45">
        <f t="shared" ca="1" si="270"/>
        <v>0</v>
      </c>
      <c r="BM736" s="45">
        <f t="shared" ca="1" si="271"/>
        <v>0</v>
      </c>
      <c r="BN736" s="45">
        <f t="shared" ca="1" si="272"/>
        <v>0</v>
      </c>
      <c r="BO736" s="45">
        <f t="shared" ca="1" si="273"/>
        <v>0</v>
      </c>
      <c r="BP736" s="45">
        <f t="shared" ca="1" si="274"/>
        <v>0</v>
      </c>
      <c r="BQ736" s="45">
        <f t="shared" ca="1" si="275"/>
        <v>0</v>
      </c>
      <c r="BR736" s="29">
        <f t="shared" ca="1" si="276"/>
        <v>0</v>
      </c>
      <c r="CI736" s="125">
        <f t="shared" si="264"/>
        <v>-0.9445922504998373</v>
      </c>
      <c r="CJ736">
        <f t="shared" si="257"/>
        <v>0</v>
      </c>
      <c r="CK736">
        <f t="shared" si="258"/>
        <v>0</v>
      </c>
      <c r="CL736">
        <f t="shared" si="259"/>
        <v>0</v>
      </c>
      <c r="CM736">
        <f t="shared" si="260"/>
        <v>0</v>
      </c>
      <c r="CN736">
        <f t="shared" si="261"/>
        <v>0</v>
      </c>
      <c r="CO736">
        <f t="shared" si="262"/>
        <v>0</v>
      </c>
      <c r="CP736">
        <f t="shared" si="263"/>
        <v>1</v>
      </c>
      <c r="CR736" t="e">
        <f ca="1">_xll.BDP($H736,CR$1)</f>
        <v>#NAME?</v>
      </c>
      <c r="CS736" t="e">
        <f ca="1">_xll.BDP($H736,CS$1)</f>
        <v>#NAME?</v>
      </c>
      <c r="CT736" s="121" t="e">
        <f ca="1">_xll.BDP($H736,CT$1)</f>
        <v>#NAME?</v>
      </c>
      <c r="CU736" s="122" t="e">
        <f ca="1">_xll.BDP($H736,CU$1)</f>
        <v>#NAME?</v>
      </c>
      <c r="CV736" s="122" t="e">
        <f ca="1">_xll.BDP($H736,CV$1)</f>
        <v>#NAME?</v>
      </c>
      <c r="CW736" s="122" t="e">
        <f ca="1">_xll.BDP($H736,CW$1)</f>
        <v>#NAME?</v>
      </c>
    </row>
    <row r="737" spans="1:101" hidden="1" x14ac:dyDescent="0.3">
      <c r="A737" t="str">
        <f t="shared" si="277"/>
        <v>15B</v>
      </c>
      <c r="B737">
        <v>15</v>
      </c>
      <c r="C737" t="s">
        <v>3296</v>
      </c>
      <c r="D737">
        <v>8</v>
      </c>
      <c r="E737">
        <v>4</v>
      </c>
      <c r="F737" s="32">
        <v>0.13</v>
      </c>
      <c r="G737" t="s">
        <v>2999</v>
      </c>
      <c r="H737" s="6" t="s">
        <v>122</v>
      </c>
      <c r="I737" s="34">
        <v>1698</v>
      </c>
      <c r="J737" s="34" t="str">
        <f t="shared" si="256"/>
        <v>1698TREX US Equity</v>
      </c>
      <c r="K737" s="6" t="s">
        <v>760</v>
      </c>
      <c r="L737" s="2">
        <v>0.64551098107015437</v>
      </c>
      <c r="M737" s="2">
        <v>0.35779129279906707</v>
      </c>
      <c r="N737" s="2">
        <v>0.52575039923575884</v>
      </c>
      <c r="O737" s="2">
        <v>0.34903737527749029</v>
      </c>
      <c r="P737" s="3">
        <v>24.381101670564103</v>
      </c>
      <c r="Q737" s="3">
        <v>18.214962263812282</v>
      </c>
      <c r="R737" s="3">
        <v>24.124404288963365</v>
      </c>
      <c r="S737" s="7">
        <v>28.921667275723014</v>
      </c>
      <c r="T737" s="7">
        <v>28.731884745891435</v>
      </c>
      <c r="U737" s="2">
        <v>0.34890242983409947</v>
      </c>
      <c r="V737" s="8">
        <v>1.4794404860178569</v>
      </c>
      <c r="W737" s="2">
        <v>0.49436644453681466</v>
      </c>
      <c r="X737" s="4" t="e">
        <v>#N/A</v>
      </c>
      <c r="Y737" s="8">
        <v>13.170787841701411</v>
      </c>
      <c r="Z737" s="8">
        <v>9.5737249284766346</v>
      </c>
      <c r="AA737" s="8">
        <v>740904000</v>
      </c>
      <c r="AB737" s="8">
        <v>759486000</v>
      </c>
      <c r="AC737" s="8">
        <v>5075000</v>
      </c>
      <c r="AD737" s="5">
        <v>26870000</v>
      </c>
      <c r="AE737" s="36">
        <v>0.18887234834387792</v>
      </c>
      <c r="AF737" s="66" t="e">
        <f ca="1">_xll.BDP($H737,AF$1)/1000000</f>
        <v>#NAME?</v>
      </c>
      <c r="AG737" s="66" t="e">
        <f ca="1">_xll.BDP($H737,AG$1)</f>
        <v>#NAME?</v>
      </c>
      <c r="AH737" s="67" t="e">
        <f ca="1">_xll.BDP($H737,AH$1)</f>
        <v>#NAME?</v>
      </c>
      <c r="AI737" s="67" t="e">
        <f ca="1">_xll.BDP($H737,AI$1)</f>
        <v>#NAME?</v>
      </c>
      <c r="AJ737" s="67" t="e">
        <f ca="1">_xll.BDP($H737,AJ$1)</f>
        <v>#NAME?</v>
      </c>
      <c r="AK737" s="67" t="e">
        <f ca="1">_xll.BDP($H737,AK$1)</f>
        <v>#NAME?</v>
      </c>
      <c r="AL737" s="67" t="e">
        <f ca="1">_xll.BDP($H737,AL$1)</f>
        <v>#NAME?</v>
      </c>
      <c r="AM737" s="34" t="e">
        <f ca="1">_xll.BDP($H737,AM$1)</f>
        <v>#NAME?</v>
      </c>
      <c r="AN737" s="34" t="e">
        <f ca="1">_xll.BDP($H737,AN$1)</f>
        <v>#NAME?</v>
      </c>
      <c r="AO737" s="34" t="e">
        <f ca="1">_xll.BDP($H737,AO$1)</f>
        <v>#NAME?</v>
      </c>
      <c r="AP737" s="34" t="e">
        <f ca="1">_xll.BDP($H737,AP$1)</f>
        <v>#NAME?</v>
      </c>
      <c r="AQ737" s="129">
        <v>0.14064209999999999</v>
      </c>
      <c r="AR737" s="129">
        <v>0.28655160000000002</v>
      </c>
      <c r="AS737" s="129">
        <v>0.17440410000000001</v>
      </c>
      <c r="AT737" s="63" t="s">
        <v>3635</v>
      </c>
      <c r="AU737" s="63" t="s">
        <v>3760</v>
      </c>
      <c r="AV737" t="str">
        <f t="shared" si="265"/>
        <v>08/04/1999</v>
      </c>
      <c r="AW737" s="67" t="s">
        <v>3317</v>
      </c>
      <c r="AX737" s="60">
        <f t="shared" si="266"/>
        <v>0</v>
      </c>
      <c r="AY737" s="60">
        <f t="shared" ca="1" si="267"/>
        <v>0</v>
      </c>
      <c r="AZ737" s="60">
        <f t="shared" ca="1" si="268"/>
        <v>0</v>
      </c>
      <c r="BA737" s="67">
        <v>0</v>
      </c>
      <c r="BB737" s="60">
        <v>214.80532478250052</v>
      </c>
      <c r="BC737" s="67">
        <v>214.80532478250052</v>
      </c>
      <c r="BD737" s="60" t="e">
        <f ca="1">_xll.BDP($H737,BD$1)</f>
        <v>#NAME?</v>
      </c>
      <c r="BE737" s="60" t="e">
        <f t="shared" ca="1" si="269"/>
        <v>#NAME?</v>
      </c>
      <c r="BF737" s="63">
        <v>172.4</v>
      </c>
      <c r="BG737" s="63">
        <v>205.267</v>
      </c>
      <c r="BH737" s="63">
        <v>236.75</v>
      </c>
      <c r="BI737" s="63">
        <v>134.54</v>
      </c>
      <c r="BJ737" s="63">
        <v>117.42100000000001</v>
      </c>
      <c r="BK737" s="63">
        <v>190.16200000000001</v>
      </c>
      <c r="BL737" s="45">
        <f t="shared" ca="1" si="270"/>
        <v>0</v>
      </c>
      <c r="BM737" s="45">
        <f t="shared" ca="1" si="271"/>
        <v>0</v>
      </c>
      <c r="BN737" s="45">
        <f t="shared" ca="1" si="272"/>
        <v>0</v>
      </c>
      <c r="BO737" s="45">
        <f t="shared" ca="1" si="273"/>
        <v>0</v>
      </c>
      <c r="BP737" s="45">
        <f t="shared" ca="1" si="274"/>
        <v>0</v>
      </c>
      <c r="BQ737" s="45">
        <f t="shared" ca="1" si="275"/>
        <v>0</v>
      </c>
      <c r="BR737" s="29">
        <f t="shared" ca="1" si="276"/>
        <v>0</v>
      </c>
      <c r="CI737" s="125">
        <f t="shared" si="264"/>
        <v>0.64551098107015437</v>
      </c>
      <c r="CJ737">
        <f t="shared" si="257"/>
        <v>0</v>
      </c>
      <c r="CK737">
        <f t="shared" si="258"/>
        <v>0</v>
      </c>
      <c r="CL737">
        <f t="shared" si="259"/>
        <v>0</v>
      </c>
      <c r="CM737">
        <f t="shared" si="260"/>
        <v>0</v>
      </c>
      <c r="CN737">
        <f t="shared" si="261"/>
        <v>0</v>
      </c>
      <c r="CO737">
        <f t="shared" si="262"/>
        <v>0</v>
      </c>
      <c r="CP737">
        <f t="shared" si="263"/>
        <v>1</v>
      </c>
      <c r="CR737" t="e">
        <f ca="1">_xll.BDP($H737,CR$1)</f>
        <v>#NAME?</v>
      </c>
      <c r="CS737" t="e">
        <f ca="1">_xll.BDP($H737,CS$1)</f>
        <v>#NAME?</v>
      </c>
      <c r="CT737" s="121" t="e">
        <f ca="1">_xll.BDP($H737,CT$1)</f>
        <v>#NAME?</v>
      </c>
      <c r="CU737" s="122" t="e">
        <f ca="1">_xll.BDP($H737,CU$1)</f>
        <v>#NAME?</v>
      </c>
      <c r="CV737" s="122" t="e">
        <f ca="1">_xll.BDP($H737,CV$1)</f>
        <v>#NAME?</v>
      </c>
      <c r="CW737" s="122" t="e">
        <f ca="1">_xll.BDP($H737,CW$1)</f>
        <v>#NAME?</v>
      </c>
    </row>
    <row r="738" spans="1:101" hidden="1" x14ac:dyDescent="0.3">
      <c r="A738" t="str">
        <f t="shared" si="277"/>
        <v>15B</v>
      </c>
      <c r="B738">
        <v>15</v>
      </c>
      <c r="C738" t="s">
        <v>3296</v>
      </c>
      <c r="D738">
        <v>8</v>
      </c>
      <c r="E738">
        <v>4</v>
      </c>
      <c r="F738" s="32">
        <v>0.12</v>
      </c>
      <c r="G738" t="s">
        <v>3009</v>
      </c>
      <c r="H738" s="6" t="s">
        <v>135</v>
      </c>
      <c r="I738" s="35">
        <v>1699</v>
      </c>
      <c r="J738" s="34" t="str">
        <f t="shared" si="256"/>
        <v>1699OLED US Equity</v>
      </c>
      <c r="K738" s="6" t="s">
        <v>778</v>
      </c>
      <c r="L738" s="2">
        <v>0.6256976044057414</v>
      </c>
      <c r="M738" s="2">
        <v>0.37366665034588409</v>
      </c>
      <c r="N738" s="2">
        <v>0.58204987502750272</v>
      </c>
      <c r="O738" s="2">
        <v>0.36571874529348147</v>
      </c>
      <c r="P738" s="3">
        <v>20.074987976010586</v>
      </c>
      <c r="Q738" s="3">
        <v>15.91958433659126</v>
      </c>
      <c r="R738" s="3">
        <v>16.470292635407464</v>
      </c>
      <c r="S738" s="7">
        <v>45.893569702710479</v>
      </c>
      <c r="T738" s="7">
        <v>50.893663672381166</v>
      </c>
      <c r="U738" s="2">
        <v>-0.40399308764703057</v>
      </c>
      <c r="V738" s="8">
        <v>-2.0795569596678889</v>
      </c>
      <c r="W738" s="2">
        <v>0.84616451522160407</v>
      </c>
      <c r="X738" s="4" t="e">
        <v>#N/A</v>
      </c>
      <c r="Y738" s="8">
        <v>14.698012207258198</v>
      </c>
      <c r="Z738" s="8">
        <v>14.869835499703509</v>
      </c>
      <c r="AA738" s="8">
        <v>714834999.99999988</v>
      </c>
      <c r="AB738" s="8">
        <v>730369999.99999988</v>
      </c>
      <c r="AC738" s="8">
        <v>27846000</v>
      </c>
      <c r="AD738" s="5">
        <v>121828000</v>
      </c>
      <c r="AE738" s="36">
        <v>0.2285681452539646</v>
      </c>
      <c r="AF738" s="66" t="e">
        <f ca="1">_xll.BDP($H738,AF$1)/1000000</f>
        <v>#NAME?</v>
      </c>
      <c r="AG738" s="66" t="e">
        <f ca="1">_xll.BDP($H738,AG$1)</f>
        <v>#NAME?</v>
      </c>
      <c r="AH738" s="67" t="e">
        <f ca="1">_xll.BDP($H738,AH$1)</f>
        <v>#NAME?</v>
      </c>
      <c r="AI738" s="67" t="e">
        <f ca="1">_xll.BDP($H738,AI$1)</f>
        <v>#NAME?</v>
      </c>
      <c r="AJ738" s="67" t="e">
        <f ca="1">_xll.BDP($H738,AJ$1)</f>
        <v>#NAME?</v>
      </c>
      <c r="AK738" s="67" t="e">
        <f ca="1">_xll.BDP($H738,AK$1)</f>
        <v>#NAME?</v>
      </c>
      <c r="AL738" s="67" t="e">
        <f ca="1">_xll.BDP($H738,AL$1)</f>
        <v>#NAME?</v>
      </c>
      <c r="AM738" s="34" t="e">
        <f ca="1">_xll.BDP($H738,AM$1)</f>
        <v>#NAME?</v>
      </c>
      <c r="AN738" s="34" t="e">
        <f ca="1">_xll.BDP($H738,AN$1)</f>
        <v>#NAME?</v>
      </c>
      <c r="AO738" s="34" t="e">
        <f ca="1">_xll.BDP($H738,AO$1)</f>
        <v>#NAME?</v>
      </c>
      <c r="AP738" s="34" t="e">
        <f ca="1">_xll.BDP($H738,AP$1)</f>
        <v>#NAME?</v>
      </c>
      <c r="AQ738" s="129">
        <v>0.15378710000000001</v>
      </c>
      <c r="AR738" s="129">
        <v>0.18202989999999999</v>
      </c>
      <c r="AS738" s="129">
        <v>-2.74877E-2</v>
      </c>
      <c r="AT738" s="63" t="s">
        <v>3761</v>
      </c>
      <c r="AU738" s="63" t="s">
        <v>3761</v>
      </c>
      <c r="AV738" t="str">
        <f t="shared" si="265"/>
        <v>11/04/1996</v>
      </c>
      <c r="AW738" s="67">
        <v>0.97174982727711678</v>
      </c>
      <c r="AX738" s="60">
        <f t="shared" si="266"/>
        <v>0.97174982727711678</v>
      </c>
      <c r="AY738" s="60">
        <f t="shared" si="267"/>
        <v>-2.6827669283561412E-2</v>
      </c>
      <c r="AZ738" s="60">
        <f t="shared" si="268"/>
        <v>0.94492215799355539</v>
      </c>
      <c r="BA738" s="67">
        <v>27.072337273458658</v>
      </c>
      <c r="BB738" s="60">
        <v>-0.74740194514926728</v>
      </c>
      <c r="BC738" s="67">
        <v>26.32493532830939</v>
      </c>
      <c r="BD738" s="60" t="e">
        <f ca="1">_xll.BDP($H738,BD$1)</f>
        <v>#NAME?</v>
      </c>
      <c r="BE738" s="60" t="e">
        <f t="shared" ca="1" si="269"/>
        <v>#NAME?</v>
      </c>
      <c r="BF738" s="63">
        <v>177.667</v>
      </c>
      <c r="BG738" s="63">
        <v>230.5</v>
      </c>
      <c r="BH738" s="63">
        <v>282.60000000000002</v>
      </c>
      <c r="BI738" s="63">
        <v>173.77799999999999</v>
      </c>
      <c r="BJ738" s="63">
        <v>200.47900000000001</v>
      </c>
      <c r="BK738" s="63">
        <v>147.22999999999999</v>
      </c>
      <c r="BL738" s="45">
        <f t="shared" ca="1" si="270"/>
        <v>0</v>
      </c>
      <c r="BM738" s="45">
        <f t="shared" ca="1" si="271"/>
        <v>0</v>
      </c>
      <c r="BN738" s="45">
        <f t="shared" ca="1" si="272"/>
        <v>0</v>
      </c>
      <c r="BO738" s="45">
        <f t="shared" ca="1" si="273"/>
        <v>0</v>
      </c>
      <c r="BP738" s="45">
        <f t="shared" ca="1" si="274"/>
        <v>0</v>
      </c>
      <c r="BQ738" s="45">
        <f t="shared" ca="1" si="275"/>
        <v>0</v>
      </c>
      <c r="BR738" s="29">
        <f t="shared" ca="1" si="276"/>
        <v>0</v>
      </c>
      <c r="CI738" s="125">
        <f t="shared" si="264"/>
        <v>0.6256976044057414</v>
      </c>
      <c r="CJ738">
        <f t="shared" si="257"/>
        <v>0</v>
      </c>
      <c r="CK738">
        <f t="shared" si="258"/>
        <v>0</v>
      </c>
      <c r="CL738">
        <f t="shared" si="259"/>
        <v>0</v>
      </c>
      <c r="CM738">
        <f t="shared" si="260"/>
        <v>0</v>
      </c>
      <c r="CN738">
        <f t="shared" si="261"/>
        <v>0</v>
      </c>
      <c r="CO738">
        <f t="shared" si="262"/>
        <v>0</v>
      </c>
      <c r="CP738">
        <f t="shared" si="263"/>
        <v>1</v>
      </c>
      <c r="CR738" t="e">
        <f ca="1">_xll.BDP($H738,CR$1)</f>
        <v>#NAME?</v>
      </c>
      <c r="CS738" t="e">
        <f ca="1">_xll.BDP($H738,CS$1)</f>
        <v>#NAME?</v>
      </c>
      <c r="CT738" s="121" t="e">
        <f ca="1">_xll.BDP($H738,CT$1)</f>
        <v>#NAME?</v>
      </c>
      <c r="CU738" s="122" t="e">
        <f ca="1">_xll.BDP($H738,CU$1)</f>
        <v>#NAME?</v>
      </c>
      <c r="CV738" s="122" t="e">
        <f ca="1">_xll.BDP($H738,CV$1)</f>
        <v>#NAME?</v>
      </c>
      <c r="CW738" s="122" t="e">
        <f ca="1">_xll.BDP($H738,CW$1)</f>
        <v>#NAME?</v>
      </c>
    </row>
    <row r="739" spans="1:101" hidden="1" x14ac:dyDescent="0.3">
      <c r="A739" t="str">
        <f t="shared" si="277"/>
        <v>15B</v>
      </c>
      <c r="B739">
        <v>15</v>
      </c>
      <c r="C739" t="s">
        <v>3296</v>
      </c>
      <c r="D739">
        <v>8</v>
      </c>
      <c r="E739">
        <v>6</v>
      </c>
      <c r="F739" s="32">
        <v>0.15</v>
      </c>
      <c r="G739" t="s">
        <v>2446</v>
      </c>
      <c r="H739" s="6" t="s">
        <v>1958</v>
      </c>
      <c r="I739" s="34">
        <v>1700</v>
      </c>
      <c r="J739" s="34" t="str">
        <f t="shared" si="256"/>
        <v>1700APTV US Equity</v>
      </c>
      <c r="K739" s="6" t="s">
        <v>1959</v>
      </c>
      <c r="L739" s="2">
        <v>0.21160697966743011</v>
      </c>
      <c r="M739" s="2">
        <v>0.15321724357613081</v>
      </c>
      <c r="N739" s="2">
        <v>0.14682607571919165</v>
      </c>
      <c r="O739" s="2">
        <v>9.9352795373175429E-2</v>
      </c>
      <c r="P739" s="3">
        <v>8.3693638048177892</v>
      </c>
      <c r="Q739" s="3">
        <v>5.6104628882386622</v>
      </c>
      <c r="R739" s="3">
        <v>6.950917774325335</v>
      </c>
      <c r="S739" s="7">
        <v>14.725661454534819</v>
      </c>
      <c r="T739" s="7">
        <v>13.276916919206359</v>
      </c>
      <c r="U739" s="2">
        <v>0.35379430703496417</v>
      </c>
      <c r="V739" s="8">
        <v>2.7446311858076564</v>
      </c>
      <c r="W739" s="2">
        <v>0.42696629213483145</v>
      </c>
      <c r="X739" s="4">
        <v>3.4818741940106035E-2</v>
      </c>
      <c r="Y739" s="8">
        <v>6.5277464156074121</v>
      </c>
      <c r="Z739" s="8">
        <v>-14.852037622879843</v>
      </c>
      <c r="AA739" s="8">
        <v>9418000000</v>
      </c>
      <c r="AB739" s="8">
        <v>14524000000</v>
      </c>
      <c r="AC739" s="8">
        <v>100000000</v>
      </c>
      <c r="AD739" s="5">
        <v>1456000000</v>
      </c>
      <c r="AE739" s="36">
        <v>6.8681318681318687E-2</v>
      </c>
      <c r="AF739" s="66" t="e">
        <f ca="1">_xll.BDP($H739,AF$1)/1000000</f>
        <v>#NAME?</v>
      </c>
      <c r="AG739" s="66" t="e">
        <f ca="1">_xll.BDP($H739,AG$1)</f>
        <v>#NAME?</v>
      </c>
      <c r="AH739" s="67" t="e">
        <f ca="1">_xll.BDP($H739,AH$1)</f>
        <v>#NAME?</v>
      </c>
      <c r="AI739" s="67" t="e">
        <f ca="1">_xll.BDP($H739,AI$1)</f>
        <v>#NAME?</v>
      </c>
      <c r="AJ739" s="67" t="e">
        <f ca="1">_xll.BDP($H739,AJ$1)</f>
        <v>#NAME?</v>
      </c>
      <c r="AK739" s="67" t="e">
        <f ca="1">_xll.BDP($H739,AK$1)</f>
        <v>#NAME?</v>
      </c>
      <c r="AL739" s="67" t="e">
        <f ca="1">_xll.BDP($H739,AL$1)</f>
        <v>#NAME?</v>
      </c>
      <c r="AM739" s="34" t="e">
        <f ca="1">_xll.BDP($H739,AM$1)</f>
        <v>#NAME?</v>
      </c>
      <c r="AN739" s="34" t="e">
        <f ca="1">_xll.BDP($H739,AN$1)</f>
        <v>#NAME?</v>
      </c>
      <c r="AO739" s="34" t="e">
        <f ca="1">_xll.BDP($H739,AO$1)</f>
        <v>#NAME?</v>
      </c>
      <c r="AP739" s="34" t="e">
        <f ca="1">_xll.BDP($H739,AP$1)</f>
        <v>#NAME?</v>
      </c>
      <c r="AQ739" s="129" t="e">
        <v>#VALUE!</v>
      </c>
      <c r="AR739" s="129">
        <v>0.12679019999999999</v>
      </c>
      <c r="AS739" s="129">
        <v>3.8558200000000001E-2</v>
      </c>
      <c r="AT739" s="63" t="s">
        <v>3762</v>
      </c>
      <c r="AU739" s="63" t="s">
        <v>3762</v>
      </c>
      <c r="AV739" t="str">
        <f t="shared" si="265"/>
        <v>17/11/2011</v>
      </c>
      <c r="AW739" s="67" t="s">
        <v>3317</v>
      </c>
      <c r="AX739" s="60">
        <f t="shared" si="266"/>
        <v>0</v>
      </c>
      <c r="AY739" s="60">
        <f t="shared" ca="1" si="267"/>
        <v>0</v>
      </c>
      <c r="AZ739" s="60">
        <f t="shared" ca="1" si="268"/>
        <v>0</v>
      </c>
      <c r="BA739" s="67">
        <v>0</v>
      </c>
      <c r="BB739" s="60">
        <v>-333.37126050928703</v>
      </c>
      <c r="BC739" s="67">
        <v>-358.32283386498511</v>
      </c>
      <c r="BD739" s="60" t="e">
        <f ca="1">_xll.BDP($H739,BD$1)</f>
        <v>#NAME?</v>
      </c>
      <c r="BE739" s="60" t="e">
        <f t="shared" ca="1" si="269"/>
        <v>#NAME?</v>
      </c>
      <c r="BF739" s="63">
        <v>1194.1300000000001</v>
      </c>
      <c r="BG739" s="63">
        <v>1670.5650000000001</v>
      </c>
      <c r="BH739" s="63">
        <v>2139.7139999999999</v>
      </c>
      <c r="BI739" s="63">
        <v>932.23400000000004</v>
      </c>
      <c r="BJ739" s="63">
        <v>1315.1189999999999</v>
      </c>
      <c r="BK739" s="63">
        <v>1538.5350000000001</v>
      </c>
      <c r="BL739" s="45">
        <f t="shared" ca="1" si="270"/>
        <v>0</v>
      </c>
      <c r="BM739" s="45">
        <f t="shared" ca="1" si="271"/>
        <v>0</v>
      </c>
      <c r="BN739" s="45">
        <f t="shared" ca="1" si="272"/>
        <v>0</v>
      </c>
      <c r="BO739" s="45">
        <f t="shared" ca="1" si="273"/>
        <v>0</v>
      </c>
      <c r="BP739" s="45">
        <f t="shared" ca="1" si="274"/>
        <v>0</v>
      </c>
      <c r="BQ739" s="45">
        <f t="shared" ca="1" si="275"/>
        <v>0</v>
      </c>
      <c r="BR739" s="29">
        <f t="shared" ca="1" si="276"/>
        <v>0</v>
      </c>
      <c r="CI739" s="125">
        <f t="shared" si="264"/>
        <v>0.21160697966743011</v>
      </c>
      <c r="CJ739">
        <f t="shared" si="257"/>
        <v>0</v>
      </c>
      <c r="CK739">
        <f t="shared" si="258"/>
        <v>0</v>
      </c>
      <c r="CL739">
        <f t="shared" si="259"/>
        <v>0</v>
      </c>
      <c r="CM739">
        <f t="shared" si="260"/>
        <v>1</v>
      </c>
      <c r="CN739">
        <f t="shared" si="261"/>
        <v>0</v>
      </c>
      <c r="CO739">
        <f t="shared" si="262"/>
        <v>0</v>
      </c>
      <c r="CP739">
        <f t="shared" si="263"/>
        <v>0</v>
      </c>
      <c r="CR739" t="e">
        <f ca="1">_xll.BDP($H739,CR$1)</f>
        <v>#NAME?</v>
      </c>
      <c r="CS739" t="e">
        <f ca="1">_xll.BDP($H739,CS$1)</f>
        <v>#NAME?</v>
      </c>
      <c r="CT739" s="121" t="e">
        <f ca="1">_xll.BDP($H739,CT$1)</f>
        <v>#NAME?</v>
      </c>
      <c r="CU739" s="122" t="e">
        <f ca="1">_xll.BDP($H739,CU$1)</f>
        <v>#NAME?</v>
      </c>
      <c r="CV739" s="122" t="e">
        <f ca="1">_xll.BDP($H739,CV$1)</f>
        <v>#NAME?</v>
      </c>
      <c r="CW739" s="122" t="e">
        <f ca="1">_xll.BDP($H739,CW$1)</f>
        <v>#NAME?</v>
      </c>
    </row>
    <row r="740" spans="1:101" hidden="1" x14ac:dyDescent="0.3">
      <c r="A740" t="str">
        <f t="shared" si="277"/>
        <v>15B</v>
      </c>
      <c r="B740">
        <v>15</v>
      </c>
      <c r="C740" t="s">
        <v>3296</v>
      </c>
      <c r="D740">
        <v>8</v>
      </c>
      <c r="E740">
        <v>2</v>
      </c>
      <c r="F740" t="s">
        <v>2368</v>
      </c>
      <c r="G740">
        <v>2</v>
      </c>
      <c r="H740" s="6" t="s">
        <v>2323</v>
      </c>
      <c r="I740" s="35">
        <v>1701</v>
      </c>
      <c r="J740" s="34" t="str">
        <f t="shared" ref="J740:J803" si="278">I740&amp;H740</f>
        <v>1701BFSA GR Equity</v>
      </c>
      <c r="K740" s="6" t="s">
        <v>2324</v>
      </c>
      <c r="L740" s="2">
        <v>0.2770508565150494</v>
      </c>
      <c r="M740" s="2">
        <v>0.20263889691747419</v>
      </c>
      <c r="N740" s="2">
        <v>0.15012301062589639</v>
      </c>
      <c r="O740" s="2">
        <v>0.11760771493018873</v>
      </c>
      <c r="P740" s="3">
        <v>9.5008343015466838</v>
      </c>
      <c r="Q740" s="3">
        <v>4.8089787546796066</v>
      </c>
      <c r="R740" s="3">
        <v>10.726120888473517</v>
      </c>
      <c r="S740" s="7">
        <v>23.423281088376342</v>
      </c>
      <c r="T740" s="7">
        <v>20.677568345285746</v>
      </c>
      <c r="U740" s="2">
        <v>0.41624772768212454</v>
      </c>
      <c r="V740" s="8">
        <v>2.6942533434290414</v>
      </c>
      <c r="W740" s="2">
        <v>0.37476740479912579</v>
      </c>
      <c r="X740" s="4" t="e">
        <v>#N/A</v>
      </c>
      <c r="Y740" s="8">
        <v>11.8614029730526</v>
      </c>
      <c r="Z740" s="8">
        <v>-19.828255954562913</v>
      </c>
      <c r="AA740" s="8">
        <v>813067000</v>
      </c>
      <c r="AB740" s="8">
        <v>1400920000</v>
      </c>
      <c r="AC740" s="8" t="e">
        <v>#N/A</v>
      </c>
      <c r="AD740" s="5">
        <v>127864493.606775</v>
      </c>
      <c r="AE740" s="36">
        <v>0</v>
      </c>
      <c r="AF740" s="66" t="e">
        <f ca="1">_xll.BDP($H740,AF$1)/1000000</f>
        <v>#NAME?</v>
      </c>
      <c r="AG740" s="66" t="e">
        <f ca="1">_xll.BDP($H740,AG$1)</f>
        <v>#NAME?</v>
      </c>
      <c r="AH740" s="67" t="e">
        <f ca="1">_xll.BDP($H740,AH$1)</f>
        <v>#NAME?</v>
      </c>
      <c r="AI740" s="67" t="e">
        <f ca="1">_xll.BDP($H740,AI$1)</f>
        <v>#NAME?</v>
      </c>
      <c r="AJ740" s="67" t="e">
        <f ca="1">_xll.BDP($H740,AJ$1)</f>
        <v>#NAME?</v>
      </c>
      <c r="AK740" s="67" t="e">
        <f ca="1">_xll.BDP($H740,AK$1)</f>
        <v>#NAME?</v>
      </c>
      <c r="AL740" s="67" t="e">
        <f ca="1">_xll.BDP($H740,AL$1)</f>
        <v>#NAME?</v>
      </c>
      <c r="AM740" s="34" t="e">
        <f ca="1">_xll.BDP($H740,AM$1)</f>
        <v>#NAME?</v>
      </c>
      <c r="AN740" s="34" t="e">
        <f ca="1">_xll.BDP($H740,AN$1)</f>
        <v>#NAME?</v>
      </c>
      <c r="AO740" s="34" t="e">
        <f ca="1">_xll.BDP($H740,AO$1)</f>
        <v>#NAME?</v>
      </c>
      <c r="AP740" s="34" t="e">
        <f ca="1">_xll.BDP($H740,AP$1)</f>
        <v>#NAME?</v>
      </c>
      <c r="AQ740" s="129" t="e">
        <v>#VALUE!</v>
      </c>
      <c r="AR740" s="129" t="e">
        <v>#VALUE!</v>
      </c>
      <c r="AS740" s="129">
        <v>1.5610769999999999E-3</v>
      </c>
      <c r="AT740" s="63" t="s">
        <v>3763</v>
      </c>
      <c r="AU740" s="63" t="s">
        <v>3763</v>
      </c>
      <c r="AV740" t="str">
        <f t="shared" si="265"/>
        <v>03/11/2017</v>
      </c>
      <c r="AW740" s="67">
        <v>3.7492501499700057</v>
      </c>
      <c r="AX740" s="60">
        <f t="shared" si="266"/>
        <v>3.7492501499700057</v>
      </c>
      <c r="AY740" s="60">
        <f t="shared" si="267"/>
        <v>0</v>
      </c>
      <c r="AZ740" s="60">
        <f t="shared" si="268"/>
        <v>3.7492501499700057</v>
      </c>
      <c r="BA740" s="67">
        <v>47.072112125776684</v>
      </c>
      <c r="BB740" s="60">
        <v>0</v>
      </c>
      <c r="BC740" s="67">
        <v>47.072112125776684</v>
      </c>
      <c r="BD740" s="60" t="e">
        <f ca="1">_xll.BDP($H740,BD$1)</f>
        <v>#NAME?</v>
      </c>
      <c r="BE740" s="60" t="e">
        <f t="shared" ca="1" si="269"/>
        <v>#NAME?</v>
      </c>
      <c r="BF740" s="63">
        <v>84.283000000000001</v>
      </c>
      <c r="BG740" s="63">
        <v>107.52500000000001</v>
      </c>
      <c r="BH740" s="63">
        <v>129.55000000000001</v>
      </c>
      <c r="BI740" s="63">
        <v>32.466000000000001</v>
      </c>
      <c r="BJ740" s="63">
        <v>53.356999999999999</v>
      </c>
      <c r="BK740" s="63">
        <v>85.798000000000002</v>
      </c>
      <c r="BL740" s="45">
        <f t="shared" ca="1" si="270"/>
        <v>0</v>
      </c>
      <c r="BM740" s="45">
        <f t="shared" ca="1" si="271"/>
        <v>0</v>
      </c>
      <c r="BN740" s="45">
        <f t="shared" ca="1" si="272"/>
        <v>0</v>
      </c>
      <c r="BO740" s="45">
        <f t="shared" ca="1" si="273"/>
        <v>0</v>
      </c>
      <c r="BP740" s="45">
        <f t="shared" ca="1" si="274"/>
        <v>0</v>
      </c>
      <c r="BQ740" s="45">
        <f t="shared" ca="1" si="275"/>
        <v>0</v>
      </c>
      <c r="BR740" s="29">
        <f t="shared" ca="1" si="276"/>
        <v>0</v>
      </c>
      <c r="CI740" s="125">
        <f t="shared" si="264"/>
        <v>0.2770508565150494</v>
      </c>
      <c r="CJ740">
        <f t="shared" ref="CJ740:CJ803" si="279">IF(AND(M740&lt;0,AA740&gt;0),1,0)</f>
        <v>0</v>
      </c>
      <c r="CK740">
        <f t="shared" ref="CK740:CK803" si="280">IF(AND(CJ740=0,CI740&lt;0.1,CI740&gt;0),1,0)</f>
        <v>0</v>
      </c>
      <c r="CL740">
        <f t="shared" ref="CL740:CL803" si="281">IF(AND(CK740=0,CI740&lt;0.2,CI740&gt;0.1),1,0)</f>
        <v>0</v>
      </c>
      <c r="CM740">
        <f t="shared" ref="CM740:CM803" si="282">IF(AND(CL740=0,CI740&lt;0.3,CI740&gt;0.2),1,0)</f>
        <v>1</v>
      </c>
      <c r="CN740">
        <f t="shared" ref="CN740:CN803" si="283">IF(AND(CM740=0,CI740&lt;0.4,CI740&gt;0.3),1,0)</f>
        <v>0</v>
      </c>
      <c r="CO740">
        <f t="shared" ref="CO740:CO803" si="284">IF(AND(CN740=0,CI740&lt;0.5,CI740&gt;0.4),1,0)</f>
        <v>0</v>
      </c>
      <c r="CP740">
        <f t="shared" ref="CP740:CP803" si="285">IF(AND(CJ740=0,CK740=0,CL740=0,CM740=0,CN740=0,CO740=0),1,0)</f>
        <v>0</v>
      </c>
      <c r="CR740" t="e">
        <f ca="1">_xll.BDP($H740,CR$1)</f>
        <v>#NAME?</v>
      </c>
      <c r="CS740" t="e">
        <f ca="1">_xll.BDP($H740,CS$1)</f>
        <v>#NAME?</v>
      </c>
      <c r="CT740" s="121" t="e">
        <f ca="1">_xll.BDP($H740,CT$1)</f>
        <v>#NAME?</v>
      </c>
      <c r="CU740" s="122" t="e">
        <f ca="1">_xll.BDP($H740,CU$1)</f>
        <v>#NAME?</v>
      </c>
      <c r="CV740" s="122" t="e">
        <f ca="1">_xll.BDP($H740,CV$1)</f>
        <v>#NAME?</v>
      </c>
      <c r="CW740" s="122" t="e">
        <f ca="1">_xll.BDP($H740,CW$1)</f>
        <v>#NAME?</v>
      </c>
    </row>
    <row r="741" spans="1:101" hidden="1" x14ac:dyDescent="0.3">
      <c r="A741" t="str">
        <f t="shared" si="277"/>
        <v>15B</v>
      </c>
      <c r="B741">
        <v>15</v>
      </c>
      <c r="C741" t="s">
        <v>3296</v>
      </c>
      <c r="D741">
        <v>8</v>
      </c>
      <c r="E741">
        <v>4</v>
      </c>
      <c r="F741" s="32">
        <v>0.13</v>
      </c>
      <c r="H741" s="6" t="s">
        <v>309</v>
      </c>
      <c r="I741" s="34">
        <v>1702</v>
      </c>
      <c r="J741" s="34" t="str">
        <f t="shared" si="278"/>
        <v>1702HELE US Equity</v>
      </c>
      <c r="K741" s="6" t="s">
        <v>991</v>
      </c>
      <c r="L741" s="2">
        <v>0.27174577863039506</v>
      </c>
      <c r="M741" s="2">
        <v>0.18480423793597359</v>
      </c>
      <c r="N741" s="2">
        <v>0.14649843875785026</v>
      </c>
      <c r="O741" s="2">
        <v>0.10416000052374402</v>
      </c>
      <c r="P741" s="3">
        <v>8.7433992223927817</v>
      </c>
      <c r="Q741" s="3">
        <v>7.3350110508010475</v>
      </c>
      <c r="R741" s="3">
        <v>9.8392730894742151</v>
      </c>
      <c r="S741" s="7">
        <v>15.590369924688542</v>
      </c>
      <c r="T741" s="7">
        <v>15.224056734632244</v>
      </c>
      <c r="U741" s="2">
        <v>0.46487510644494373</v>
      </c>
      <c r="V741" s="8">
        <v>3.1876701355009436</v>
      </c>
      <c r="W741" s="2">
        <v>0.5273229027286005</v>
      </c>
      <c r="X741" s="4">
        <v>5.740603930202088E-2</v>
      </c>
      <c r="Y741" s="8">
        <v>5.901041038272453</v>
      </c>
      <c r="Z741" s="8">
        <v>15.546993102225869</v>
      </c>
      <c r="AA741" s="8">
        <v>1377463000</v>
      </c>
      <c r="AB741" s="8">
        <v>2443942000</v>
      </c>
      <c r="AC741" s="8">
        <v>18398822.784809999</v>
      </c>
      <c r="AD741" s="5">
        <v>367726000</v>
      </c>
      <c r="AE741" s="36">
        <v>5.0034054662466076E-2</v>
      </c>
      <c r="AF741" s="66" t="e">
        <f ca="1">_xll.BDP($H741,AF$1)/1000000</f>
        <v>#NAME?</v>
      </c>
      <c r="AG741" s="66" t="e">
        <f ca="1">_xll.BDP($H741,AG$1)</f>
        <v>#NAME?</v>
      </c>
      <c r="AH741" s="67" t="e">
        <f ca="1">_xll.BDP($H741,AH$1)</f>
        <v>#NAME?</v>
      </c>
      <c r="AI741" s="67" t="e">
        <f ca="1">_xll.BDP($H741,AI$1)</f>
        <v>#NAME?</v>
      </c>
      <c r="AJ741" s="67" t="e">
        <f ca="1">_xll.BDP($H741,AJ$1)</f>
        <v>#NAME?</v>
      </c>
      <c r="AK741" s="67" t="e">
        <f ca="1">_xll.BDP($H741,AK$1)</f>
        <v>#NAME?</v>
      </c>
      <c r="AL741" s="67" t="e">
        <f ca="1">_xll.BDP($H741,AL$1)</f>
        <v>#NAME?</v>
      </c>
      <c r="AM741" s="34" t="e">
        <f ca="1">_xll.BDP($H741,AM$1)</f>
        <v>#NAME?</v>
      </c>
      <c r="AN741" s="34" t="e">
        <f ca="1">_xll.BDP($H741,AN$1)</f>
        <v>#NAME?</v>
      </c>
      <c r="AO741" s="34" t="e">
        <f ca="1">_xll.BDP($H741,AO$1)</f>
        <v>#NAME?</v>
      </c>
      <c r="AP741" s="34" t="e">
        <f ca="1">_xll.BDP($H741,AP$1)</f>
        <v>#NAME?</v>
      </c>
      <c r="AQ741" s="129">
        <v>0.11476120000000001</v>
      </c>
      <c r="AR741" s="129">
        <v>0.1182269</v>
      </c>
      <c r="AS741" s="129">
        <v>2.1020520000000001E-2</v>
      </c>
      <c r="AT741" s="63" t="s">
        <v>3998</v>
      </c>
      <c r="AU741" s="63" t="s">
        <v>3317</v>
      </c>
      <c r="AV741" t="str">
        <f t="shared" si="265"/>
        <v>#N/A N/A</v>
      </c>
      <c r="AW741" s="67" t="s">
        <v>3317</v>
      </c>
      <c r="AX741" s="60">
        <f t="shared" si="266"/>
        <v>0</v>
      </c>
      <c r="AY741" s="60">
        <f t="shared" ca="1" si="267"/>
        <v>0</v>
      </c>
      <c r="AZ741" s="60">
        <f t="shared" ca="1" si="268"/>
        <v>0</v>
      </c>
      <c r="BA741" s="67">
        <v>0</v>
      </c>
      <c r="BB741" s="60">
        <v>-2.7282421477006533</v>
      </c>
      <c r="BC741" s="67">
        <v>-2.7282421477006533</v>
      </c>
      <c r="BD741" s="60" t="e">
        <f ca="1">_xll.BDP($H741,BD$1)</f>
        <v>#NAME?</v>
      </c>
      <c r="BE741" s="60" t="e">
        <f t="shared" ca="1" si="269"/>
        <v>#NAME?</v>
      </c>
      <c r="BF741" s="63">
        <v>214.167</v>
      </c>
      <c r="BG741" s="63">
        <v>235.714</v>
      </c>
      <c r="BH741" s="63">
        <v>243</v>
      </c>
      <c r="BI741" s="63">
        <v>260.33499999999998</v>
      </c>
      <c r="BJ741" s="63">
        <v>268.33300000000003</v>
      </c>
      <c r="BK741" s="63">
        <v>292.79599999999999</v>
      </c>
      <c r="BL741" s="45">
        <f t="shared" ca="1" si="270"/>
        <v>0</v>
      </c>
      <c r="BM741" s="45">
        <f t="shared" ca="1" si="271"/>
        <v>0</v>
      </c>
      <c r="BN741" s="45">
        <f t="shared" ca="1" si="272"/>
        <v>0</v>
      </c>
      <c r="BO741" s="45">
        <f t="shared" ca="1" si="273"/>
        <v>0</v>
      </c>
      <c r="BP741" s="45">
        <f t="shared" ca="1" si="274"/>
        <v>0</v>
      </c>
      <c r="BQ741" s="45">
        <f t="shared" ca="1" si="275"/>
        <v>0</v>
      </c>
      <c r="BR741" s="29">
        <f t="shared" ca="1" si="276"/>
        <v>0</v>
      </c>
      <c r="CI741" s="125">
        <f t="shared" si="264"/>
        <v>0.27174577863039506</v>
      </c>
      <c r="CJ741">
        <f t="shared" si="279"/>
        <v>0</v>
      </c>
      <c r="CK741">
        <f t="shared" si="280"/>
        <v>0</v>
      </c>
      <c r="CL741">
        <f t="shared" si="281"/>
        <v>0</v>
      </c>
      <c r="CM741">
        <f t="shared" si="282"/>
        <v>1</v>
      </c>
      <c r="CN741">
        <f t="shared" si="283"/>
        <v>0</v>
      </c>
      <c r="CO741">
        <f t="shared" si="284"/>
        <v>0</v>
      </c>
      <c r="CP741">
        <f t="shared" si="285"/>
        <v>0</v>
      </c>
      <c r="CR741" t="e">
        <f ca="1">_xll.BDP($H741,CR$1)</f>
        <v>#NAME?</v>
      </c>
      <c r="CS741" t="e">
        <f ca="1">_xll.BDP($H741,CS$1)</f>
        <v>#NAME?</v>
      </c>
      <c r="CT741" s="121" t="e">
        <f ca="1">_xll.BDP($H741,CT$1)</f>
        <v>#NAME?</v>
      </c>
      <c r="CU741" s="122" t="e">
        <f ca="1">_xll.BDP($H741,CU$1)</f>
        <v>#NAME?</v>
      </c>
      <c r="CV741" s="122" t="e">
        <f ca="1">_xll.BDP($H741,CV$1)</f>
        <v>#NAME?</v>
      </c>
      <c r="CW741" s="122" t="e">
        <f ca="1">_xll.BDP($H741,CW$1)</f>
        <v>#NAME?</v>
      </c>
    </row>
    <row r="742" spans="1:101" hidden="1" x14ac:dyDescent="0.3">
      <c r="A742" t="str">
        <f t="shared" si="277"/>
        <v>15B</v>
      </c>
      <c r="B742">
        <v>15</v>
      </c>
      <c r="C742" t="s">
        <v>3296</v>
      </c>
      <c r="D742">
        <v>8</v>
      </c>
      <c r="E742">
        <v>6</v>
      </c>
      <c r="F742" s="32">
        <v>0.2</v>
      </c>
      <c r="G742" t="s">
        <v>3053</v>
      </c>
      <c r="H742" s="1" t="s">
        <v>1639</v>
      </c>
      <c r="I742" s="35">
        <v>1703</v>
      </c>
      <c r="J742" s="34" t="str">
        <f t="shared" si="278"/>
        <v>1703RNWH LN Equity</v>
      </c>
      <c r="K742" s="6" t="s">
        <v>1640</v>
      </c>
      <c r="L742" s="2">
        <v>3.8435511633895887</v>
      </c>
      <c r="M742" s="2">
        <v>11.175369024014101</v>
      </c>
      <c r="N742" s="2">
        <v>0.27144515268443437</v>
      </c>
      <c r="O742" s="2">
        <v>0.35475997314384827</v>
      </c>
      <c r="P742" s="3">
        <v>30.446314602892176</v>
      </c>
      <c r="Q742" s="3">
        <v>24.341266165993382</v>
      </c>
      <c r="R742" s="3">
        <v>27.964280370526545</v>
      </c>
      <c r="S742" s="7">
        <v>7.2590920134037145</v>
      </c>
      <c r="T742" s="7">
        <v>8.4493480146421067</v>
      </c>
      <c r="U742" s="2">
        <v>-3.5225696337204317E-3</v>
      </c>
      <c r="V742" s="8">
        <v>-1.3263312855646478E-2</v>
      </c>
      <c r="W742" s="2">
        <v>0.3859871168069739</v>
      </c>
      <c r="X742" s="4" t="e">
        <v>#N/A</v>
      </c>
      <c r="Y742" s="8">
        <v>10.530545027019098</v>
      </c>
      <c r="Z742" s="8">
        <v>32.280539483289594</v>
      </c>
      <c r="AA742" s="8">
        <v>4539000</v>
      </c>
      <c r="AB742" s="8">
        <v>142984000</v>
      </c>
      <c r="AC742" s="8">
        <v>962000</v>
      </c>
      <c r="AD742" s="5">
        <v>58443000</v>
      </c>
      <c r="AE742" s="36">
        <v>1.6460482863644918E-2</v>
      </c>
      <c r="AF742" s="66" t="e">
        <f ca="1">_xll.BDP($H742,AF$1)/1000000</f>
        <v>#NAME?</v>
      </c>
      <c r="AG742" s="66" t="e">
        <f ca="1">_xll.BDP($H742,AG$1)</f>
        <v>#NAME?</v>
      </c>
      <c r="AH742" s="67" t="e">
        <f ca="1">_xll.BDP($H742,AH$1)</f>
        <v>#NAME?</v>
      </c>
      <c r="AI742" s="67" t="e">
        <f ca="1">_xll.BDP($H742,AI$1)</f>
        <v>#NAME?</v>
      </c>
      <c r="AJ742" s="67" t="e">
        <f ca="1">_xll.BDP($H742,AJ$1)</f>
        <v>#NAME?</v>
      </c>
      <c r="AK742" s="67" t="e">
        <f ca="1">_xll.BDP($H742,AK$1)</f>
        <v>#NAME?</v>
      </c>
      <c r="AL742" s="67" t="e">
        <f ca="1">_xll.BDP($H742,AL$1)</f>
        <v>#NAME?</v>
      </c>
      <c r="AM742" s="34" t="e">
        <f ca="1">_xll.BDP($H742,AM$1)</f>
        <v>#NAME?</v>
      </c>
      <c r="AN742" s="34" t="e">
        <f ca="1">_xll.BDP($H742,AN$1)</f>
        <v>#NAME?</v>
      </c>
      <c r="AO742" s="34" t="e">
        <f ca="1">_xll.BDP($H742,AO$1)</f>
        <v>#NAME?</v>
      </c>
      <c r="AP742" s="34" t="e">
        <f ca="1">_xll.BDP($H742,AP$1)</f>
        <v>#NAME?</v>
      </c>
      <c r="AQ742" s="129">
        <v>0.19394860000000003</v>
      </c>
      <c r="AR742" s="129">
        <v>0.2569381</v>
      </c>
      <c r="AS742" s="129">
        <v>0.1238303</v>
      </c>
      <c r="AT742" s="63" t="s">
        <v>3998</v>
      </c>
      <c r="AU742" s="63" t="s">
        <v>3317</v>
      </c>
      <c r="AV742" t="str">
        <f t="shared" si="265"/>
        <v>#N/A N/A</v>
      </c>
      <c r="AW742" s="67">
        <v>2.3418918815818994</v>
      </c>
      <c r="AX742" s="60">
        <f t="shared" si="266"/>
        <v>2.3418918815818994</v>
      </c>
      <c r="AY742" s="60">
        <f t="shared" si="267"/>
        <v>-3.1741349012828195E-3</v>
      </c>
      <c r="AZ742" s="60">
        <f t="shared" si="268"/>
        <v>2.3387177466806168</v>
      </c>
      <c r="BA742" s="67">
        <v>32.720058167630448</v>
      </c>
      <c r="BB742" s="60">
        <v>-4.434785372402672E-2</v>
      </c>
      <c r="BC742" s="67">
        <v>32.675710313906421</v>
      </c>
      <c r="BD742" s="60" t="e">
        <f ca="1">_xll.BDP($H742,BD$1)</f>
        <v>#NAME?</v>
      </c>
      <c r="BE742" s="60" t="e">
        <f t="shared" ca="1" si="269"/>
        <v>#NAME?</v>
      </c>
      <c r="BF742" s="63">
        <v>48</v>
      </c>
      <c r="BG742" s="63">
        <v>47.5</v>
      </c>
      <c r="BH742" s="63">
        <v>48.96</v>
      </c>
      <c r="BI742" s="63">
        <v>41.108000000000004</v>
      </c>
      <c r="BJ742" s="63">
        <v>41.56</v>
      </c>
      <c r="BK742" s="63">
        <v>45.724000000000004</v>
      </c>
      <c r="BL742" s="45">
        <f t="shared" ca="1" si="270"/>
        <v>0</v>
      </c>
      <c r="BM742" s="45">
        <f t="shared" ca="1" si="271"/>
        <v>0</v>
      </c>
      <c r="BN742" s="45">
        <f t="shared" ca="1" si="272"/>
        <v>0</v>
      </c>
      <c r="BO742" s="45">
        <f t="shared" ca="1" si="273"/>
        <v>0</v>
      </c>
      <c r="BP742" s="45">
        <f t="shared" ca="1" si="274"/>
        <v>0</v>
      </c>
      <c r="BQ742" s="45">
        <f t="shared" ca="1" si="275"/>
        <v>0</v>
      </c>
      <c r="BR742" s="29">
        <f t="shared" ca="1" si="276"/>
        <v>0</v>
      </c>
      <c r="CI742" s="125">
        <f t="shared" si="264"/>
        <v>3.8435511633895887</v>
      </c>
      <c r="CJ742">
        <f t="shared" si="279"/>
        <v>0</v>
      </c>
      <c r="CK742">
        <f t="shared" si="280"/>
        <v>0</v>
      </c>
      <c r="CL742">
        <f t="shared" si="281"/>
        <v>0</v>
      </c>
      <c r="CM742">
        <f t="shared" si="282"/>
        <v>0</v>
      </c>
      <c r="CN742">
        <f t="shared" si="283"/>
        <v>0</v>
      </c>
      <c r="CO742">
        <f t="shared" si="284"/>
        <v>0</v>
      </c>
      <c r="CP742">
        <f t="shared" si="285"/>
        <v>1</v>
      </c>
      <c r="CR742" t="e">
        <f ca="1">_xll.BDP($H742,CR$1)</f>
        <v>#NAME?</v>
      </c>
      <c r="CS742" t="e">
        <f ca="1">_xll.BDP($H742,CS$1)</f>
        <v>#NAME?</v>
      </c>
      <c r="CT742" s="121" t="e">
        <f ca="1">_xll.BDP($H742,CT$1)</f>
        <v>#NAME?</v>
      </c>
      <c r="CU742" s="122" t="e">
        <f ca="1">_xll.BDP($H742,CU$1)</f>
        <v>#NAME?</v>
      </c>
      <c r="CV742" s="122" t="e">
        <f ca="1">_xll.BDP($H742,CV$1)</f>
        <v>#NAME?</v>
      </c>
      <c r="CW742" s="122" t="e">
        <f ca="1">_xll.BDP($H742,CW$1)</f>
        <v>#NAME?</v>
      </c>
    </row>
    <row r="743" spans="1:101" hidden="1" x14ac:dyDescent="0.3">
      <c r="A743" t="str">
        <f t="shared" si="277"/>
        <v>15B</v>
      </c>
      <c r="B743">
        <v>15</v>
      </c>
      <c r="C743" t="s">
        <v>3296</v>
      </c>
      <c r="D743">
        <v>8</v>
      </c>
      <c r="E743">
        <v>5</v>
      </c>
      <c r="F743" s="32">
        <v>0.13</v>
      </c>
      <c r="G743" t="s">
        <v>3145</v>
      </c>
      <c r="H743" s="6" t="s">
        <v>376</v>
      </c>
      <c r="I743" s="34">
        <v>1704</v>
      </c>
      <c r="J743" s="34" t="str">
        <f t="shared" si="278"/>
        <v>1704BALL US Equity</v>
      </c>
      <c r="K743" s="6" t="s">
        <v>1065</v>
      </c>
      <c r="L743" s="2">
        <v>0.2109983597452243</v>
      </c>
      <c r="M743" s="2">
        <v>0.15778487229862476</v>
      </c>
      <c r="N743" s="2">
        <v>0.12018053131159015</v>
      </c>
      <c r="O743" s="2">
        <v>0.10380483076177398</v>
      </c>
      <c r="P743" s="3">
        <v>6.6802999318336749</v>
      </c>
      <c r="Q743" s="3">
        <v>5.4020347870480236</v>
      </c>
      <c r="R743" s="3">
        <v>11.941090619609925</v>
      </c>
      <c r="S743" s="7">
        <v>15.80098463960643</v>
      </c>
      <c r="T743" s="7">
        <v>13.447130106195843</v>
      </c>
      <c r="U743" s="2">
        <v>0.60174088558092598</v>
      </c>
      <c r="V743" s="8">
        <v>6.0227272727272725</v>
      </c>
      <c r="W743" s="2">
        <v>0.18439504699388334</v>
      </c>
      <c r="X743" s="4">
        <v>3.5205696202531646E-2</v>
      </c>
      <c r="Y743" s="8">
        <v>6.2166292385699737</v>
      </c>
      <c r="Z743" s="8">
        <v>3.2525045189412127</v>
      </c>
      <c r="AA743" s="8">
        <v>8144000000</v>
      </c>
      <c r="AB743" s="8">
        <v>12379000000</v>
      </c>
      <c r="AC743" s="8" t="e">
        <v>#N/A</v>
      </c>
      <c r="AD743" s="5">
        <v>830000000</v>
      </c>
      <c r="AE743" s="36">
        <v>0</v>
      </c>
      <c r="AF743" s="66" t="e">
        <f ca="1">_xll.BDP($H743,AF$1)/1000000</f>
        <v>#NAME?</v>
      </c>
      <c r="AG743" s="66" t="e">
        <f ca="1">_xll.BDP($H743,AG$1)</f>
        <v>#NAME?</v>
      </c>
      <c r="AH743" s="67" t="e">
        <f ca="1">_xll.BDP($H743,AH$1)</f>
        <v>#NAME?</v>
      </c>
      <c r="AI743" s="67" t="e">
        <f ca="1">_xll.BDP($H743,AI$1)</f>
        <v>#NAME?</v>
      </c>
      <c r="AJ743" s="67" t="e">
        <f ca="1">_xll.BDP($H743,AJ$1)</f>
        <v>#NAME?</v>
      </c>
      <c r="AK743" s="67" t="e">
        <f ca="1">_xll.BDP($H743,AK$1)</f>
        <v>#NAME?</v>
      </c>
      <c r="AL743" s="67" t="e">
        <f ca="1">_xll.BDP($H743,AL$1)</f>
        <v>#NAME?</v>
      </c>
      <c r="AM743" s="34" t="e">
        <f ca="1">_xll.BDP($H743,AM$1)</f>
        <v>#NAME?</v>
      </c>
      <c r="AN743" s="34" t="e">
        <f ca="1">_xll.BDP($H743,AN$1)</f>
        <v>#NAME?</v>
      </c>
      <c r="AO743" s="34" t="e">
        <f ca="1">_xll.BDP($H743,AO$1)</f>
        <v>#NAME?</v>
      </c>
      <c r="AP743" s="34" t="e">
        <f ca="1">_xll.BDP($H743,AP$1)</f>
        <v>#NAME?</v>
      </c>
      <c r="AQ743" s="129">
        <v>0.1238387</v>
      </c>
      <c r="AR743" s="129">
        <v>0.1054851</v>
      </c>
      <c r="AS743" s="129">
        <v>9.1967049999999995E-2</v>
      </c>
      <c r="AT743" s="63" t="s">
        <v>3998</v>
      </c>
      <c r="AU743" s="63" t="s">
        <v>3764</v>
      </c>
      <c r="AV743" t="str">
        <f t="shared" si="265"/>
        <v>01/07/1972</v>
      </c>
      <c r="AW743" s="67">
        <v>1.3454423342094333</v>
      </c>
      <c r="AX743" s="60">
        <f t="shared" si="266"/>
        <v>1.3454423342094333</v>
      </c>
      <c r="AY743" s="60">
        <f t="shared" si="267"/>
        <v>2.6239780883700905</v>
      </c>
      <c r="AZ743" s="60">
        <f t="shared" si="268"/>
        <v>3.9694204225795238</v>
      </c>
      <c r="BA743" s="67">
        <v>32.010564060877009</v>
      </c>
      <c r="BB743" s="60">
        <v>62.429296712640529</v>
      </c>
      <c r="BC743" s="67">
        <v>94.439860773517537</v>
      </c>
      <c r="BD743" s="60" t="e">
        <f ca="1">_xll.BDP($H743,BD$1)</f>
        <v>#NAME?</v>
      </c>
      <c r="BE743" s="60" t="e">
        <f t="shared" ca="1" si="269"/>
        <v>#NAME?</v>
      </c>
      <c r="BF743" s="63">
        <v>970.947</v>
      </c>
      <c r="BG743" s="63">
        <v>1093</v>
      </c>
      <c r="BH743" s="63">
        <v>1192.385</v>
      </c>
      <c r="BI743" s="63">
        <v>716.43200000000002</v>
      </c>
      <c r="BJ743" s="63">
        <v>1001.101</v>
      </c>
      <c r="BK743" s="63">
        <v>1141.2740000000001</v>
      </c>
      <c r="BL743" s="45">
        <f t="shared" ca="1" si="270"/>
        <v>0</v>
      </c>
      <c r="BM743" s="45">
        <f t="shared" ca="1" si="271"/>
        <v>0</v>
      </c>
      <c r="BN743" s="45">
        <f t="shared" ca="1" si="272"/>
        <v>0</v>
      </c>
      <c r="BO743" s="45">
        <f t="shared" ca="1" si="273"/>
        <v>0</v>
      </c>
      <c r="BP743" s="45">
        <f t="shared" ca="1" si="274"/>
        <v>0</v>
      </c>
      <c r="BQ743" s="45">
        <f t="shared" ca="1" si="275"/>
        <v>0</v>
      </c>
      <c r="BR743" s="29">
        <f t="shared" ca="1" si="276"/>
        <v>0</v>
      </c>
      <c r="CI743" s="125">
        <f t="shared" si="264"/>
        <v>0.2109983597452243</v>
      </c>
      <c r="CJ743">
        <f t="shared" si="279"/>
        <v>0</v>
      </c>
      <c r="CK743">
        <f t="shared" si="280"/>
        <v>0</v>
      </c>
      <c r="CL743">
        <f t="shared" si="281"/>
        <v>0</v>
      </c>
      <c r="CM743">
        <f t="shared" si="282"/>
        <v>1</v>
      </c>
      <c r="CN743">
        <f t="shared" si="283"/>
        <v>0</v>
      </c>
      <c r="CO743">
        <f t="shared" si="284"/>
        <v>0</v>
      </c>
      <c r="CP743">
        <f t="shared" si="285"/>
        <v>0</v>
      </c>
      <c r="CR743" t="e">
        <f ca="1">_xll.BDP($H743,CR$1)</f>
        <v>#NAME?</v>
      </c>
      <c r="CS743" t="e">
        <f ca="1">_xll.BDP($H743,CS$1)</f>
        <v>#NAME?</v>
      </c>
      <c r="CT743" s="121" t="e">
        <f ca="1">_xll.BDP($H743,CT$1)</f>
        <v>#NAME?</v>
      </c>
      <c r="CU743" s="122" t="e">
        <f ca="1">_xll.BDP($H743,CU$1)</f>
        <v>#NAME?</v>
      </c>
      <c r="CV743" s="122" t="e">
        <f ca="1">_xll.BDP($H743,CV$1)</f>
        <v>#NAME?</v>
      </c>
      <c r="CW743" s="122" t="e">
        <f ca="1">_xll.BDP($H743,CW$1)</f>
        <v>#NAME?</v>
      </c>
    </row>
    <row r="744" spans="1:101" hidden="1" x14ac:dyDescent="0.3">
      <c r="A744" t="str">
        <f t="shared" si="277"/>
        <v>15B</v>
      </c>
      <c r="B744">
        <v>15</v>
      </c>
      <c r="C744" t="s">
        <v>3296</v>
      </c>
      <c r="D744">
        <v>8</v>
      </c>
      <c r="E744">
        <v>5</v>
      </c>
      <c r="F744" s="32">
        <v>0.08</v>
      </c>
      <c r="H744" s="6" t="s">
        <v>397</v>
      </c>
      <c r="I744" s="35">
        <v>1705</v>
      </c>
      <c r="J744" s="34" t="str">
        <f t="shared" si="278"/>
        <v>1705AZZ US Equity</v>
      </c>
      <c r="K744" s="6" t="s">
        <v>1089</v>
      </c>
      <c r="L744" s="2">
        <v>0.15892753754486905</v>
      </c>
      <c r="M744" s="2">
        <v>0.1458250057769255</v>
      </c>
      <c r="N744" s="2">
        <v>9.9464891331509681E-2</v>
      </c>
      <c r="O744" s="2">
        <v>9.2906175889149401E-2</v>
      </c>
      <c r="P744" s="3">
        <v>9.6761883994766684</v>
      </c>
      <c r="Q744" s="3">
        <v>7.2317417939481956</v>
      </c>
      <c r="R744" s="3">
        <v>-7.7461102000908459</v>
      </c>
      <c r="S744" s="7">
        <v>18.385608676799819</v>
      </c>
      <c r="T744" s="7">
        <v>20.300774601121596</v>
      </c>
      <c r="U744" s="2">
        <v>0.70907565332601119</v>
      </c>
      <c r="V744" s="8">
        <v>3.865451391254195</v>
      </c>
      <c r="W744" s="2">
        <v>0.39500547829827781</v>
      </c>
      <c r="X744" s="4">
        <v>0.10304458859986008</v>
      </c>
      <c r="Y744" s="8">
        <v>19.588048712848121</v>
      </c>
      <c r="Z744" s="8" t="e">
        <v>#N/A</v>
      </c>
      <c r="AA744" s="8">
        <v>1233355000.0000002</v>
      </c>
      <c r="AB744" s="8">
        <v>1935867000.0000002</v>
      </c>
      <c r="AC744" s="8" t="e">
        <v>#N/A</v>
      </c>
      <c r="AD744" s="5">
        <v>115009000</v>
      </c>
      <c r="AE744" s="36">
        <v>0</v>
      </c>
      <c r="AF744" s="66" t="e">
        <f ca="1">_xll.BDP($H744,AF$1)/1000000</f>
        <v>#NAME?</v>
      </c>
      <c r="AG744" s="66" t="e">
        <f ca="1">_xll.BDP($H744,AG$1)</f>
        <v>#NAME?</v>
      </c>
      <c r="AH744" s="67" t="e">
        <f ca="1">_xll.BDP($H744,AH$1)</f>
        <v>#NAME?</v>
      </c>
      <c r="AI744" s="67" t="e">
        <f ca="1">_xll.BDP($H744,AI$1)</f>
        <v>#NAME?</v>
      </c>
      <c r="AJ744" s="67" t="e">
        <f ca="1">_xll.BDP($H744,AJ$1)</f>
        <v>#NAME?</v>
      </c>
      <c r="AK744" s="67" t="e">
        <f ca="1">_xll.BDP($H744,AK$1)</f>
        <v>#NAME?</v>
      </c>
      <c r="AL744" s="67" t="e">
        <f ca="1">_xll.BDP($H744,AL$1)</f>
        <v>#NAME?</v>
      </c>
      <c r="AM744" s="34" t="e">
        <f ca="1">_xll.BDP($H744,AM$1)</f>
        <v>#NAME?</v>
      </c>
      <c r="AN744" s="34" t="e">
        <f ca="1">_xll.BDP($H744,AN$1)</f>
        <v>#NAME?</v>
      </c>
      <c r="AO744" s="34" t="e">
        <f ca="1">_xll.BDP($H744,AO$1)</f>
        <v>#NAME?</v>
      </c>
      <c r="AP744" s="34" t="e">
        <f ca="1">_xll.BDP($H744,AP$1)</f>
        <v>#NAME?</v>
      </c>
      <c r="AQ744" s="129">
        <v>0.14957029999999999</v>
      </c>
      <c r="AR744" s="129">
        <v>2.6519130000000002E-2</v>
      </c>
      <c r="AS744" s="129">
        <v>-1.3293839999999999E-2</v>
      </c>
      <c r="AT744" s="63" t="s">
        <v>4150</v>
      </c>
      <c r="AU744" s="63" t="s">
        <v>3765</v>
      </c>
      <c r="AV744" t="str">
        <f t="shared" si="265"/>
        <v>20/03/1997</v>
      </c>
      <c r="AW744" s="67">
        <v>1.5250056226789803</v>
      </c>
      <c r="AX744" s="60">
        <f t="shared" si="266"/>
        <v>1.5250056226789803</v>
      </c>
      <c r="AY744" s="60">
        <f t="shared" si="267"/>
        <v>-0.21425722719335746</v>
      </c>
      <c r="AZ744" s="60">
        <f t="shared" si="268"/>
        <v>1.3107483954856229</v>
      </c>
      <c r="BA744" s="67">
        <v>26.794376225606115</v>
      </c>
      <c r="BB744" s="60">
        <v>-3.7645033363148883</v>
      </c>
      <c r="BC744" s="67">
        <v>23.029872889291227</v>
      </c>
      <c r="BD744" s="60" t="e">
        <f ca="1">_xll.BDP($H744,BD$1)</f>
        <v>#NAME?</v>
      </c>
      <c r="BE744" s="60" t="e">
        <f t="shared" ca="1" si="269"/>
        <v>#NAME?</v>
      </c>
      <c r="BF744" s="63">
        <v>87.5</v>
      </c>
      <c r="BG744" s="63">
        <v>103</v>
      </c>
      <c r="BH744" s="63" t="s">
        <v>3317</v>
      </c>
      <c r="BI744" s="63" t="s">
        <v>3317</v>
      </c>
      <c r="BJ744" s="63" t="s">
        <v>3317</v>
      </c>
      <c r="BK744" s="63" t="s">
        <v>3317</v>
      </c>
      <c r="BL744" s="45">
        <f t="shared" ca="1" si="270"/>
        <v>0</v>
      </c>
      <c r="BM744" s="45">
        <f t="shared" ca="1" si="271"/>
        <v>0</v>
      </c>
      <c r="BN744" s="45">
        <f t="shared" ca="1" si="272"/>
        <v>0</v>
      </c>
      <c r="BO744" s="45">
        <f t="shared" ca="1" si="273"/>
        <v>0</v>
      </c>
      <c r="BP744" s="45">
        <f t="shared" ca="1" si="274"/>
        <v>0</v>
      </c>
      <c r="BQ744" s="45">
        <f t="shared" ca="1" si="275"/>
        <v>0</v>
      </c>
      <c r="BR744" s="29">
        <f t="shared" ca="1" si="276"/>
        <v>0</v>
      </c>
      <c r="CI744" s="125">
        <f t="shared" si="264"/>
        <v>0.15892753754486905</v>
      </c>
      <c r="CJ744">
        <f t="shared" si="279"/>
        <v>0</v>
      </c>
      <c r="CK744">
        <f t="shared" si="280"/>
        <v>0</v>
      </c>
      <c r="CL744">
        <f t="shared" si="281"/>
        <v>1</v>
      </c>
      <c r="CM744">
        <f t="shared" si="282"/>
        <v>0</v>
      </c>
      <c r="CN744">
        <f t="shared" si="283"/>
        <v>0</v>
      </c>
      <c r="CO744">
        <f t="shared" si="284"/>
        <v>0</v>
      </c>
      <c r="CP744">
        <f t="shared" si="285"/>
        <v>0</v>
      </c>
      <c r="CR744" t="e">
        <f ca="1">_xll.BDP($H744,CR$1)</f>
        <v>#NAME?</v>
      </c>
      <c r="CS744" t="e">
        <f ca="1">_xll.BDP($H744,CS$1)</f>
        <v>#NAME?</v>
      </c>
      <c r="CT744" s="121" t="e">
        <f ca="1">_xll.BDP($H744,CT$1)</f>
        <v>#NAME?</v>
      </c>
      <c r="CU744" s="122" t="e">
        <f ca="1">_xll.BDP($H744,CU$1)</f>
        <v>#NAME?</v>
      </c>
      <c r="CV744" s="122" t="e">
        <f ca="1">_xll.BDP($H744,CV$1)</f>
        <v>#NAME?</v>
      </c>
      <c r="CW744" s="122" t="e">
        <f ca="1">_xll.BDP($H744,CW$1)</f>
        <v>#NAME?</v>
      </c>
    </row>
    <row r="745" spans="1:101" hidden="1" x14ac:dyDescent="0.3">
      <c r="A745" t="str">
        <f t="shared" si="277"/>
        <v>15B</v>
      </c>
      <c r="B745">
        <v>15</v>
      </c>
      <c r="C745" t="s">
        <v>3296</v>
      </c>
      <c r="D745">
        <v>8</v>
      </c>
      <c r="E745">
        <v>8</v>
      </c>
      <c r="F745" t="s">
        <v>2368</v>
      </c>
      <c r="G745" t="s">
        <v>2821</v>
      </c>
      <c r="H745" s="1" t="s">
        <v>1384</v>
      </c>
      <c r="I745" s="34">
        <v>1706</v>
      </c>
      <c r="J745" s="34" t="str">
        <f t="shared" si="278"/>
        <v>1706ICOS IM Equity</v>
      </c>
      <c r="K745" s="6" t="s">
        <v>1385</v>
      </c>
      <c r="L745" s="2">
        <v>0.1960874368036008</v>
      </c>
      <c r="M745" s="2">
        <v>0.19619919618854967</v>
      </c>
      <c r="N745" s="2">
        <v>0.14397652267478009</v>
      </c>
      <c r="O745" s="2">
        <v>0.14492029914361881</v>
      </c>
      <c r="P745" s="3">
        <v>10.247644790714313</v>
      </c>
      <c r="Q745" s="3">
        <v>6.9277263669210676</v>
      </c>
      <c r="R745" s="3">
        <v>11.611371951535505</v>
      </c>
      <c r="S745" s="7">
        <v>14.821111647426568</v>
      </c>
      <c r="T745" s="7">
        <v>13.893898613805462</v>
      </c>
      <c r="U745" s="2">
        <v>0.10637354126696356</v>
      </c>
      <c r="V745" s="8">
        <v>0.80025247620897288</v>
      </c>
      <c r="W745" s="2">
        <v>0.42430748210654967</v>
      </c>
      <c r="X745" s="4">
        <v>1.9374717064560166E-2</v>
      </c>
      <c r="Y745" s="8">
        <v>8.0898376758756445</v>
      </c>
      <c r="Z745" s="8">
        <v>10.914407948053938</v>
      </c>
      <c r="AA745" s="8">
        <v>375710000</v>
      </c>
      <c r="AB745" s="8">
        <v>508652000</v>
      </c>
      <c r="AC745" s="8">
        <v>3012000</v>
      </c>
      <c r="AD745" s="5">
        <v>74388000</v>
      </c>
      <c r="AE745" s="36">
        <v>4.0490401677689948E-2</v>
      </c>
      <c r="AF745" s="66" t="e">
        <f ca="1">_xll.BDP($H745,AF$1)/1000000</f>
        <v>#NAME?</v>
      </c>
      <c r="AG745" s="66" t="e">
        <f ca="1">_xll.BDP($H745,AG$1)</f>
        <v>#NAME?</v>
      </c>
      <c r="AH745" s="67" t="e">
        <f ca="1">_xll.BDP($H745,AH$1)</f>
        <v>#NAME?</v>
      </c>
      <c r="AI745" s="67" t="e">
        <f ca="1">_xll.BDP($H745,AI$1)</f>
        <v>#NAME?</v>
      </c>
      <c r="AJ745" s="67" t="e">
        <f ca="1">_xll.BDP($H745,AJ$1)</f>
        <v>#NAME?</v>
      </c>
      <c r="AK745" s="67" t="e">
        <f ca="1">_xll.BDP($H745,AK$1)</f>
        <v>#NAME?</v>
      </c>
      <c r="AL745" s="67" t="e">
        <f ca="1">_xll.BDP($H745,AL$1)</f>
        <v>#NAME?</v>
      </c>
      <c r="AM745" s="34" t="e">
        <f ca="1">_xll.BDP($H745,AM$1)</f>
        <v>#NAME?</v>
      </c>
      <c r="AN745" s="34" t="e">
        <f ca="1">_xll.BDP($H745,AN$1)</f>
        <v>#NAME?</v>
      </c>
      <c r="AO745" s="34" t="e">
        <f ca="1">_xll.BDP($H745,AO$1)</f>
        <v>#NAME?</v>
      </c>
      <c r="AP745" s="34" t="e">
        <f ca="1">_xll.BDP($H745,AP$1)</f>
        <v>#NAME?</v>
      </c>
      <c r="AQ745" s="129" t="e">
        <v>#VALUE!</v>
      </c>
      <c r="AR745" s="129" t="e">
        <v>#VALUE!</v>
      </c>
      <c r="AS745" s="129" t="e">
        <v>#VALUE!</v>
      </c>
      <c r="AT745" s="63" t="s">
        <v>3766</v>
      </c>
      <c r="AU745" s="63" t="s">
        <v>3766</v>
      </c>
      <c r="AV745" t="str">
        <f t="shared" si="265"/>
        <v>02/11/2021</v>
      </c>
      <c r="AW745" s="67">
        <v>1.069626733756587</v>
      </c>
      <c r="AX745" s="60">
        <f t="shared" si="266"/>
        <v>1.069626733756587</v>
      </c>
      <c r="AY745" s="60">
        <f t="shared" si="267"/>
        <v>-4.1448045131942625E-3</v>
      </c>
      <c r="AZ745" s="60">
        <f t="shared" si="268"/>
        <v>1.0654819292433928</v>
      </c>
      <c r="BA745" s="67">
        <v>32.850073297768873</v>
      </c>
      <c r="BB745" s="60">
        <v>-0.12729406228017837</v>
      </c>
      <c r="BC745" s="67">
        <v>32.722779235488694</v>
      </c>
      <c r="BD745" s="60" t="e">
        <f ca="1">_xll.BDP($H745,BD$1)</f>
        <v>#NAME?</v>
      </c>
      <c r="BE745" s="60" t="e">
        <f t="shared" ca="1" si="269"/>
        <v>#NAME?</v>
      </c>
      <c r="BF745" s="63">
        <v>62.533000000000001</v>
      </c>
      <c r="BG745" s="63">
        <v>72.650000000000006</v>
      </c>
      <c r="BH745" s="63">
        <v>82.832999999999998</v>
      </c>
      <c r="BI745" s="63">
        <v>25.859000000000002</v>
      </c>
      <c r="BJ745" s="63">
        <v>54.872</v>
      </c>
      <c r="BK745" s="63">
        <v>42.911000000000001</v>
      </c>
      <c r="BL745" s="45">
        <f t="shared" ca="1" si="270"/>
        <v>0</v>
      </c>
      <c r="BM745" s="45">
        <f t="shared" ca="1" si="271"/>
        <v>0</v>
      </c>
      <c r="BN745" s="45">
        <f t="shared" ca="1" si="272"/>
        <v>0</v>
      </c>
      <c r="BO745" s="45">
        <f t="shared" ca="1" si="273"/>
        <v>0</v>
      </c>
      <c r="BP745" s="45">
        <f t="shared" ca="1" si="274"/>
        <v>0</v>
      </c>
      <c r="BQ745" s="45">
        <f t="shared" ca="1" si="275"/>
        <v>0</v>
      </c>
      <c r="BR745" s="29">
        <f t="shared" ca="1" si="276"/>
        <v>0</v>
      </c>
      <c r="CI745" s="125">
        <f t="shared" si="264"/>
        <v>0.1960874368036008</v>
      </c>
      <c r="CJ745">
        <f t="shared" si="279"/>
        <v>0</v>
      </c>
      <c r="CK745">
        <f t="shared" si="280"/>
        <v>0</v>
      </c>
      <c r="CL745">
        <f t="shared" si="281"/>
        <v>1</v>
      </c>
      <c r="CM745">
        <f t="shared" si="282"/>
        <v>0</v>
      </c>
      <c r="CN745">
        <f t="shared" si="283"/>
        <v>0</v>
      </c>
      <c r="CO745">
        <f t="shared" si="284"/>
        <v>0</v>
      </c>
      <c r="CP745">
        <f t="shared" si="285"/>
        <v>0</v>
      </c>
      <c r="CR745" t="e">
        <f ca="1">_xll.BDP($H745,CR$1)</f>
        <v>#NAME?</v>
      </c>
      <c r="CS745" t="e">
        <f ca="1">_xll.BDP($H745,CS$1)</f>
        <v>#NAME?</v>
      </c>
      <c r="CT745" s="121" t="e">
        <f ca="1">_xll.BDP($H745,CT$1)</f>
        <v>#NAME?</v>
      </c>
      <c r="CU745" s="122" t="e">
        <f ca="1">_xll.BDP($H745,CU$1)</f>
        <v>#NAME?</v>
      </c>
      <c r="CV745" s="122" t="e">
        <f ca="1">_xll.BDP($H745,CV$1)</f>
        <v>#NAME?</v>
      </c>
      <c r="CW745" s="122" t="e">
        <f ca="1">_xll.BDP($H745,CW$1)</f>
        <v>#NAME?</v>
      </c>
    </row>
    <row r="746" spans="1:101" hidden="1" x14ac:dyDescent="0.3">
      <c r="A746" t="str">
        <f t="shared" si="277"/>
        <v>15B</v>
      </c>
      <c r="B746">
        <v>15</v>
      </c>
      <c r="C746" t="s">
        <v>3296</v>
      </c>
      <c r="D746">
        <v>8</v>
      </c>
      <c r="E746">
        <v>4</v>
      </c>
      <c r="F746" s="32">
        <v>0.13</v>
      </c>
      <c r="H746" s="1" t="s">
        <v>1518</v>
      </c>
      <c r="I746" s="35">
        <v>1707</v>
      </c>
      <c r="J746" s="34" t="str">
        <f t="shared" si="278"/>
        <v>1707BOL FP Equity</v>
      </c>
      <c r="K746" s="6" t="s">
        <v>1519</v>
      </c>
      <c r="L746" s="2">
        <v>4.4917393744663421E-2</v>
      </c>
      <c r="M746" s="2">
        <v>3.1698571111974973E-2</v>
      </c>
      <c r="N746" s="2">
        <v>2.6877671099715415E-2</v>
      </c>
      <c r="O746" s="2">
        <v>2.4683778867290385E-2</v>
      </c>
      <c r="P746" s="3">
        <v>1.8836203559301414</v>
      </c>
      <c r="Q746" s="3">
        <v>0.85225089867383397</v>
      </c>
      <c r="R746" s="3">
        <v>15.90609239176203</v>
      </c>
      <c r="S746" s="7">
        <v>10.251557640829537</v>
      </c>
      <c r="T746" s="7">
        <v>8.3247891356496169</v>
      </c>
      <c r="U746" s="2">
        <v>-2.4702427334789234E-2</v>
      </c>
      <c r="V746" s="8">
        <v>-0.71781450332294305</v>
      </c>
      <c r="W746" s="2">
        <v>0.63895523874590909</v>
      </c>
      <c r="X746" s="4">
        <v>2.0398593200468933E-2</v>
      </c>
      <c r="Y746" s="8">
        <v>4.7386336475607367</v>
      </c>
      <c r="Z746" s="8">
        <v>37.040630950593197</v>
      </c>
      <c r="AA746" s="8">
        <v>27524900000</v>
      </c>
      <c r="AB746" s="8">
        <v>35347100000</v>
      </c>
      <c r="AC746" s="8">
        <v>2800000</v>
      </c>
      <c r="AD746" s="5">
        <v>1598500000</v>
      </c>
      <c r="AE746" s="36">
        <v>1.7516421645292462E-3</v>
      </c>
      <c r="AF746" s="66" t="e">
        <f ca="1">_xll.BDP($H746,AF$1)/1000000</f>
        <v>#NAME?</v>
      </c>
      <c r="AG746" s="66" t="e">
        <f ca="1">_xll.BDP($H746,AG$1)</f>
        <v>#NAME?</v>
      </c>
      <c r="AH746" s="67" t="e">
        <f ca="1">_xll.BDP($H746,AH$1)</f>
        <v>#NAME?</v>
      </c>
      <c r="AI746" s="67" t="e">
        <f ca="1">_xll.BDP($H746,AI$1)</f>
        <v>#NAME?</v>
      </c>
      <c r="AJ746" s="67" t="e">
        <f ca="1">_xll.BDP($H746,AJ$1)</f>
        <v>#NAME?</v>
      </c>
      <c r="AK746" s="67" t="e">
        <f ca="1">_xll.BDP($H746,AK$1)</f>
        <v>#NAME?</v>
      </c>
      <c r="AL746" s="67" t="e">
        <f ca="1">_xll.BDP($H746,AL$1)</f>
        <v>#NAME?</v>
      </c>
      <c r="AM746" s="34" t="e">
        <f ca="1">_xll.BDP($H746,AM$1)</f>
        <v>#NAME?</v>
      </c>
      <c r="AN746" s="34" t="e">
        <f ca="1">_xll.BDP($H746,AN$1)</f>
        <v>#NAME?</v>
      </c>
      <c r="AO746" s="34" t="e">
        <f ca="1">_xll.BDP($H746,AO$1)</f>
        <v>#NAME?</v>
      </c>
      <c r="AP746" s="34" t="e">
        <f ca="1">_xll.BDP($H746,AP$1)</f>
        <v>#NAME?</v>
      </c>
      <c r="AQ746" s="129">
        <v>0.14511089999999999</v>
      </c>
      <c r="AR746" s="129">
        <v>9.2939889999999997E-2</v>
      </c>
      <c r="AS746" s="129">
        <v>5.7562950000000002E-2</v>
      </c>
      <c r="AT746" s="63" t="s">
        <v>3998</v>
      </c>
      <c r="AU746" s="63" t="s">
        <v>3317</v>
      </c>
      <c r="AV746" t="str">
        <f t="shared" si="265"/>
        <v>#N/A N/A</v>
      </c>
      <c r="AW746" s="67">
        <v>0.98280096083366886</v>
      </c>
      <c r="AX746" s="60">
        <f t="shared" si="266"/>
        <v>0.98280096083366886</v>
      </c>
      <c r="AY746" s="60">
        <f t="shared" si="267"/>
        <v>-1.4521916609425065E-2</v>
      </c>
      <c r="AZ746" s="60">
        <f t="shared" si="268"/>
        <v>0.96827904422424382</v>
      </c>
      <c r="BA746" s="67">
        <v>16.73665446578606</v>
      </c>
      <c r="BB746" s="60">
        <v>-0.24730165125880532</v>
      </c>
      <c r="BC746" s="67">
        <v>16.489352814527255</v>
      </c>
      <c r="BD746" s="60" t="e">
        <f ca="1">_xll.BDP($H746,BD$1)</f>
        <v>#NAME?</v>
      </c>
      <c r="BE746" s="60" t="e">
        <f t="shared" ca="1" si="269"/>
        <v>#NAME?</v>
      </c>
      <c r="BF746" s="63">
        <v>262.5</v>
      </c>
      <c r="BG746" s="63">
        <v>923</v>
      </c>
      <c r="BH746" s="63">
        <v>1330.5</v>
      </c>
      <c r="BI746" s="63">
        <v>2612.7530000000002</v>
      </c>
      <c r="BJ746" s="63">
        <v>2631.1550000000002</v>
      </c>
      <c r="BK746" s="63">
        <v>4278.3379999999997</v>
      </c>
      <c r="BL746" s="45">
        <f t="shared" ca="1" si="270"/>
        <v>0</v>
      </c>
      <c r="BM746" s="45">
        <f t="shared" ca="1" si="271"/>
        <v>0</v>
      </c>
      <c r="BN746" s="45">
        <f t="shared" ca="1" si="272"/>
        <v>0</v>
      </c>
      <c r="BO746" s="45">
        <f t="shared" ca="1" si="273"/>
        <v>0</v>
      </c>
      <c r="BP746" s="45">
        <f t="shared" ca="1" si="274"/>
        <v>0</v>
      </c>
      <c r="BQ746" s="45">
        <f t="shared" ca="1" si="275"/>
        <v>0</v>
      </c>
      <c r="BR746" s="29">
        <f t="shared" ca="1" si="276"/>
        <v>0</v>
      </c>
      <c r="CI746" s="125">
        <f t="shared" si="264"/>
        <v>4.4917393744663421E-2</v>
      </c>
      <c r="CJ746">
        <f t="shared" si="279"/>
        <v>0</v>
      </c>
      <c r="CK746">
        <f t="shared" si="280"/>
        <v>1</v>
      </c>
      <c r="CL746">
        <f t="shared" si="281"/>
        <v>0</v>
      </c>
      <c r="CM746">
        <f t="shared" si="282"/>
        <v>0</v>
      </c>
      <c r="CN746">
        <f t="shared" si="283"/>
        <v>0</v>
      </c>
      <c r="CO746">
        <f t="shared" si="284"/>
        <v>0</v>
      </c>
      <c r="CP746">
        <f t="shared" si="285"/>
        <v>0</v>
      </c>
      <c r="CR746" t="e">
        <f ca="1">_xll.BDP($H746,CR$1)</f>
        <v>#NAME?</v>
      </c>
      <c r="CS746" t="e">
        <f ca="1">_xll.BDP($H746,CS$1)</f>
        <v>#NAME?</v>
      </c>
      <c r="CT746" s="121" t="e">
        <f ca="1">_xll.BDP($H746,CT$1)</f>
        <v>#NAME?</v>
      </c>
      <c r="CU746" s="122" t="e">
        <f ca="1">_xll.BDP($H746,CU$1)</f>
        <v>#NAME?</v>
      </c>
      <c r="CV746" s="122" t="e">
        <f ca="1">_xll.BDP($H746,CV$1)</f>
        <v>#NAME?</v>
      </c>
      <c r="CW746" s="122" t="e">
        <f ca="1">_xll.BDP($H746,CW$1)</f>
        <v>#NAME?</v>
      </c>
    </row>
    <row r="747" spans="1:101" hidden="1" x14ac:dyDescent="0.3">
      <c r="A747" t="str">
        <f t="shared" si="277"/>
        <v>15B</v>
      </c>
      <c r="B747">
        <v>15</v>
      </c>
      <c r="C747" t="s">
        <v>3296</v>
      </c>
      <c r="D747">
        <v>8</v>
      </c>
      <c r="E747">
        <v>8</v>
      </c>
      <c r="F747" t="s">
        <v>2437</v>
      </c>
      <c r="G747" t="s">
        <v>2436</v>
      </c>
      <c r="H747" s="6" t="s">
        <v>2069</v>
      </c>
      <c r="I747" s="34">
        <v>1708</v>
      </c>
      <c r="J747" s="34" t="str">
        <f t="shared" si="278"/>
        <v>1708PAH3 GR Equity</v>
      </c>
      <c r="K747" s="6" t="s">
        <v>2070</v>
      </c>
      <c r="L747" s="2">
        <v>-2.3405023585359335E-3</v>
      </c>
      <c r="M747" s="2">
        <v>-3.9123630672926448E-3</v>
      </c>
      <c r="N747" s="2">
        <v>-2.3361852498329978E-3</v>
      </c>
      <c r="O747" s="2">
        <v>-3.9123630672926448E-3</v>
      </c>
      <c r="P747" s="3">
        <v>0.30267993946401212</v>
      </c>
      <c r="Q747" s="3">
        <v>2.470695505860899</v>
      </c>
      <c r="R747" s="3">
        <v>7.9184332727639823</v>
      </c>
      <c r="S747" s="7" t="e">
        <v>#N/A</v>
      </c>
      <c r="T747" s="7" t="e">
        <v>#N/A</v>
      </c>
      <c r="U747" s="2">
        <v>0.11167428609289075</v>
      </c>
      <c r="V747" s="8">
        <v>56.545459882665234</v>
      </c>
      <c r="W747" s="2">
        <v>0.87984496124031009</v>
      </c>
      <c r="X747" s="4" t="e">
        <v>#N/A</v>
      </c>
      <c r="Y747" s="8" t="e">
        <v>#N/A</v>
      </c>
      <c r="Z747" s="8">
        <v>3.4265017500388684</v>
      </c>
      <c r="AA747" s="8">
        <v>58788000000</v>
      </c>
      <c r="AB747" s="8">
        <v>58788000000</v>
      </c>
      <c r="AC747" s="8" t="e">
        <v>#N/A</v>
      </c>
      <c r="AD747" s="5">
        <v>770000000</v>
      </c>
      <c r="AE747" s="36">
        <v>0</v>
      </c>
      <c r="AF747" s="66" t="e">
        <f ca="1">_xll.BDP($H747,AF$1)/1000000</f>
        <v>#NAME?</v>
      </c>
      <c r="AG747" s="66" t="e">
        <f ca="1">_xll.BDP($H747,AG$1)</f>
        <v>#NAME?</v>
      </c>
      <c r="AH747" s="67" t="e">
        <f ca="1">_xll.BDP($H747,AH$1)</f>
        <v>#NAME?</v>
      </c>
      <c r="AI747" s="67" t="e">
        <f ca="1">_xll.BDP($H747,AI$1)</f>
        <v>#NAME?</v>
      </c>
      <c r="AJ747" s="67" t="e">
        <f ca="1">_xll.BDP($H747,AJ$1)</f>
        <v>#NAME?</v>
      </c>
      <c r="AK747" s="67" t="e">
        <f ca="1">_xll.BDP($H747,AK$1)</f>
        <v>#NAME?</v>
      </c>
      <c r="AL747" s="67" t="e">
        <f ca="1">_xll.BDP($H747,AL$1)</f>
        <v>#NAME?</v>
      </c>
      <c r="AM747" s="34" t="e">
        <f ca="1">_xll.BDP($H747,AM$1)</f>
        <v>#NAME?</v>
      </c>
      <c r="AN747" s="34" t="e">
        <f ca="1">_xll.BDP($H747,AN$1)</f>
        <v>#NAME?</v>
      </c>
      <c r="AO747" s="34" t="e">
        <f ca="1">_xll.BDP($H747,AO$1)</f>
        <v>#NAME?</v>
      </c>
      <c r="AP747" s="34" t="e">
        <f ca="1">_xll.BDP($H747,AP$1)</f>
        <v>#NAME?</v>
      </c>
      <c r="AQ747" s="129">
        <v>4.8521010000000003E-2</v>
      </c>
      <c r="AR747" s="129">
        <v>1.7400040000000002E-2</v>
      </c>
      <c r="AS747" s="129">
        <v>-1.2596970000000001E-2</v>
      </c>
      <c r="AT747" s="63" t="s">
        <v>4151</v>
      </c>
      <c r="AU747" s="63" t="s">
        <v>3317</v>
      </c>
      <c r="AV747" t="str">
        <f t="shared" si="265"/>
        <v>22/03/1993</v>
      </c>
      <c r="AW747" s="67">
        <v>4.8174631968000394</v>
      </c>
      <c r="AX747" s="60">
        <f t="shared" si="266"/>
        <v>4.8174631968000394</v>
      </c>
      <c r="AY747" s="60">
        <f t="shared" si="267"/>
        <v>0</v>
      </c>
      <c r="AZ747" s="60">
        <f t="shared" si="268"/>
        <v>4.8174631968000394</v>
      </c>
      <c r="BA747" s="67">
        <v>17.713569544424185</v>
      </c>
      <c r="BB747" s="60">
        <v>0</v>
      </c>
      <c r="BC747" s="67">
        <v>17.713569544424185</v>
      </c>
      <c r="BD747" s="60" t="e">
        <f ca="1">_xll.BDP($H747,BD$1)</f>
        <v>#NAME?</v>
      </c>
      <c r="BE747" s="60" t="e">
        <f t="shared" ca="1" si="269"/>
        <v>#NAME?</v>
      </c>
      <c r="BF747" s="63">
        <v>5707.5560000000005</v>
      </c>
      <c r="BG747" s="63">
        <v>5696.4440000000004</v>
      </c>
      <c r="BH747" s="63">
        <v>5997</v>
      </c>
      <c r="BI747" s="63">
        <v>2409.0419999999999</v>
      </c>
      <c r="BJ747" s="63">
        <v>1094.472</v>
      </c>
      <c r="BK747" s="63">
        <v>1219.6659999999999</v>
      </c>
      <c r="BL747" s="45">
        <f t="shared" ca="1" si="270"/>
        <v>0</v>
      </c>
      <c r="BM747" s="45">
        <f t="shared" ca="1" si="271"/>
        <v>0</v>
      </c>
      <c r="BN747" s="45">
        <f t="shared" ca="1" si="272"/>
        <v>0</v>
      </c>
      <c r="BO747" s="45">
        <f t="shared" ca="1" si="273"/>
        <v>0</v>
      </c>
      <c r="BP747" s="45">
        <f t="shared" ca="1" si="274"/>
        <v>0</v>
      </c>
      <c r="BQ747" s="45">
        <f t="shared" ca="1" si="275"/>
        <v>0</v>
      </c>
      <c r="BR747" s="29">
        <f t="shared" ca="1" si="276"/>
        <v>0</v>
      </c>
      <c r="CI747" s="125">
        <f t="shared" si="264"/>
        <v>-2.3405023585359335E-3</v>
      </c>
      <c r="CJ747">
        <f t="shared" si="279"/>
        <v>1</v>
      </c>
      <c r="CK747">
        <f t="shared" si="280"/>
        <v>0</v>
      </c>
      <c r="CL747">
        <f t="shared" si="281"/>
        <v>0</v>
      </c>
      <c r="CM747">
        <f t="shared" si="282"/>
        <v>0</v>
      </c>
      <c r="CN747">
        <f t="shared" si="283"/>
        <v>0</v>
      </c>
      <c r="CO747">
        <f t="shared" si="284"/>
        <v>0</v>
      </c>
      <c r="CP747">
        <f t="shared" si="285"/>
        <v>0</v>
      </c>
      <c r="CR747" t="e">
        <f ca="1">_xll.BDP($H747,CR$1)</f>
        <v>#NAME?</v>
      </c>
      <c r="CS747" t="e">
        <f ca="1">_xll.BDP($H747,CS$1)</f>
        <v>#NAME?</v>
      </c>
      <c r="CT747" s="121" t="e">
        <f ca="1">_xll.BDP($H747,CT$1)</f>
        <v>#NAME?</v>
      </c>
      <c r="CU747" s="122" t="e">
        <f ca="1">_xll.BDP($H747,CU$1)</f>
        <v>#NAME?</v>
      </c>
      <c r="CV747" s="122" t="e">
        <f ca="1">_xll.BDP($H747,CV$1)</f>
        <v>#NAME?</v>
      </c>
      <c r="CW747" s="122" t="e">
        <f ca="1">_xll.BDP($H747,CW$1)</f>
        <v>#NAME?</v>
      </c>
    </row>
    <row r="748" spans="1:101" hidden="1" x14ac:dyDescent="0.3">
      <c r="A748" t="str">
        <f t="shared" si="277"/>
        <v>15B</v>
      </c>
      <c r="B748">
        <v>15</v>
      </c>
      <c r="C748" t="s">
        <v>3296</v>
      </c>
      <c r="D748">
        <v>9</v>
      </c>
      <c r="E748">
        <v>1</v>
      </c>
      <c r="F748" s="32">
        <v>0.1</v>
      </c>
      <c r="G748" t="s">
        <v>2979</v>
      </c>
      <c r="H748" s="1" t="s">
        <v>1441</v>
      </c>
      <c r="I748" s="35">
        <v>1709</v>
      </c>
      <c r="J748" s="34" t="str">
        <f t="shared" si="278"/>
        <v>1709HO FP Equity</v>
      </c>
      <c r="K748" s="6" t="s">
        <v>1442</v>
      </c>
      <c r="L748" s="2">
        <v>1.7549984155001308E-2</v>
      </c>
      <c r="M748" s="2">
        <v>0.69975751697381217</v>
      </c>
      <c r="N748" s="2">
        <v>0.23122075686293622</v>
      </c>
      <c r="O748" s="2">
        <v>0.19156930430164634</v>
      </c>
      <c r="P748" s="3">
        <v>11.420866472553886</v>
      </c>
      <c r="Q748" s="3">
        <v>9.9887708530250752</v>
      </c>
      <c r="R748" s="3">
        <v>16.375915610781252</v>
      </c>
      <c r="S748" s="7">
        <v>13.522995008137158</v>
      </c>
      <c r="T748" s="7">
        <v>14.239447201857839</v>
      </c>
      <c r="U748" s="2">
        <v>2.8212239854405761E-2</v>
      </c>
      <c r="V748" s="8">
        <v>0.33532886334610462</v>
      </c>
      <c r="W748" s="2">
        <v>0.20661319057888861</v>
      </c>
      <c r="X748" s="4">
        <v>1.8500216731686173E-2</v>
      </c>
      <c r="Y748" s="8">
        <v>3.4630042772344529</v>
      </c>
      <c r="Z748" s="8">
        <v>7.7957554689914499</v>
      </c>
      <c r="AA748" s="8">
        <v>2061999999.999999</v>
      </c>
      <c r="AB748" s="8">
        <v>7531999999.999999</v>
      </c>
      <c r="AC748" s="8" t="e">
        <v>#N/A</v>
      </c>
      <c r="AD748" s="5">
        <v>2425700000</v>
      </c>
      <c r="AE748" s="36">
        <v>0</v>
      </c>
      <c r="AF748" s="66" t="e">
        <f ca="1">_xll.BDP($H748,AF$1)/1000000</f>
        <v>#NAME?</v>
      </c>
      <c r="AG748" s="66" t="e">
        <f ca="1">_xll.BDP($H748,AG$1)</f>
        <v>#NAME?</v>
      </c>
      <c r="AH748" s="67" t="e">
        <f ca="1">_xll.BDP($H748,AH$1)</f>
        <v>#NAME?</v>
      </c>
      <c r="AI748" s="67" t="e">
        <f ca="1">_xll.BDP($H748,AI$1)</f>
        <v>#NAME?</v>
      </c>
      <c r="AJ748" s="67" t="e">
        <f ca="1">_xll.BDP($H748,AJ$1)</f>
        <v>#NAME?</v>
      </c>
      <c r="AK748" s="67" t="e">
        <f ca="1">_xll.BDP($H748,AK$1)</f>
        <v>#NAME?</v>
      </c>
      <c r="AL748" s="67" t="e">
        <f ca="1">_xll.BDP($H748,AL$1)</f>
        <v>#NAME?</v>
      </c>
      <c r="AM748" s="34" t="e">
        <f ca="1">_xll.BDP($H748,AM$1)</f>
        <v>#NAME?</v>
      </c>
      <c r="AN748" s="34" t="e">
        <f ca="1">_xll.BDP($H748,AN$1)</f>
        <v>#NAME?</v>
      </c>
      <c r="AO748" s="34" t="e">
        <f ca="1">_xll.BDP($H748,AO$1)</f>
        <v>#NAME?</v>
      </c>
      <c r="AP748" s="34" t="e">
        <f ca="1">_xll.BDP($H748,AP$1)</f>
        <v>#NAME?</v>
      </c>
      <c r="AQ748" s="129">
        <v>0.11148139999999999</v>
      </c>
      <c r="AR748" s="129">
        <v>0.1943346</v>
      </c>
      <c r="AS748" s="129">
        <v>0.10130890000000001</v>
      </c>
      <c r="AT748" s="63" t="s">
        <v>3998</v>
      </c>
      <c r="AU748" s="63" t="s">
        <v>3317</v>
      </c>
      <c r="AV748" t="str">
        <f t="shared" si="265"/>
        <v>#N/A N/A</v>
      </c>
      <c r="AW748" s="67">
        <v>2.189128858689843</v>
      </c>
      <c r="AX748" s="60">
        <f t="shared" si="266"/>
        <v>2.189128858689843</v>
      </c>
      <c r="AY748" s="60">
        <f t="shared" si="267"/>
        <v>-3.0409981681161881E-16</v>
      </c>
      <c r="AZ748" s="60">
        <f t="shared" si="268"/>
        <v>2.1891288586898425</v>
      </c>
      <c r="BA748" s="67">
        <v>51.149968602198662</v>
      </c>
      <c r="BB748" s="60">
        <v>-7.1054273576010019E-15</v>
      </c>
      <c r="BC748" s="67">
        <v>51.149968602198655</v>
      </c>
      <c r="BD748" s="60" t="e">
        <f ca="1">_xll.BDP($H748,BD$1)</f>
        <v>#NAME?</v>
      </c>
      <c r="BE748" s="60" t="e">
        <f t="shared" ca="1" si="269"/>
        <v>#NAME?</v>
      </c>
      <c r="BF748" s="63">
        <v>1627.579</v>
      </c>
      <c r="BG748" s="63">
        <v>1788.421</v>
      </c>
      <c r="BH748" s="63">
        <v>1941.556</v>
      </c>
      <c r="BI748" s="63">
        <v>1535.672</v>
      </c>
      <c r="BJ748" s="63">
        <v>1689.8050000000001</v>
      </c>
      <c r="BK748" s="63">
        <v>1844.0340000000001</v>
      </c>
      <c r="BL748" s="45">
        <f t="shared" ca="1" si="270"/>
        <v>0</v>
      </c>
      <c r="BM748" s="45">
        <f t="shared" ca="1" si="271"/>
        <v>0</v>
      </c>
      <c r="BN748" s="45">
        <f t="shared" ca="1" si="272"/>
        <v>0</v>
      </c>
      <c r="BO748" s="45">
        <f t="shared" ca="1" si="273"/>
        <v>0</v>
      </c>
      <c r="BP748" s="45">
        <f t="shared" ca="1" si="274"/>
        <v>0</v>
      </c>
      <c r="BQ748" s="45">
        <f t="shared" ca="1" si="275"/>
        <v>0</v>
      </c>
      <c r="BR748" s="29">
        <f t="shared" ca="1" si="276"/>
        <v>0</v>
      </c>
      <c r="CI748" s="125">
        <f t="shared" si="264"/>
        <v>1.7549984155001308E-2</v>
      </c>
      <c r="CJ748">
        <f t="shared" si="279"/>
        <v>0</v>
      </c>
      <c r="CK748">
        <f t="shared" si="280"/>
        <v>1</v>
      </c>
      <c r="CL748">
        <f t="shared" si="281"/>
        <v>0</v>
      </c>
      <c r="CM748">
        <f t="shared" si="282"/>
        <v>0</v>
      </c>
      <c r="CN748">
        <f t="shared" si="283"/>
        <v>0</v>
      </c>
      <c r="CO748">
        <f t="shared" si="284"/>
        <v>0</v>
      </c>
      <c r="CP748">
        <f t="shared" si="285"/>
        <v>0</v>
      </c>
      <c r="CR748" t="e">
        <f ca="1">_xll.BDP($H748,CR$1)</f>
        <v>#NAME?</v>
      </c>
      <c r="CS748" t="e">
        <f ca="1">_xll.BDP($H748,CS$1)</f>
        <v>#NAME?</v>
      </c>
      <c r="CT748" s="121" t="e">
        <f ca="1">_xll.BDP($H748,CT$1)</f>
        <v>#NAME?</v>
      </c>
      <c r="CU748" s="122" t="e">
        <f ca="1">_xll.BDP($H748,CU$1)</f>
        <v>#NAME?</v>
      </c>
      <c r="CV748" s="122" t="e">
        <f ca="1">_xll.BDP($H748,CV$1)</f>
        <v>#NAME?</v>
      </c>
      <c r="CW748" s="122" t="e">
        <f ca="1">_xll.BDP($H748,CW$1)</f>
        <v>#NAME?</v>
      </c>
    </row>
    <row r="749" spans="1:101" hidden="1" x14ac:dyDescent="0.3">
      <c r="A749" t="str">
        <f t="shared" si="277"/>
        <v>15B</v>
      </c>
      <c r="B749">
        <v>15</v>
      </c>
      <c r="C749" t="s">
        <v>3296</v>
      </c>
      <c r="D749">
        <v>9</v>
      </c>
      <c r="E749">
        <v>5</v>
      </c>
      <c r="F749" s="32">
        <v>0.14000000000000001</v>
      </c>
      <c r="G749" t="s">
        <v>2993</v>
      </c>
      <c r="H749" s="6" t="s">
        <v>224</v>
      </c>
      <c r="I749" s="34">
        <v>1710</v>
      </c>
      <c r="J749" s="34" t="str">
        <f t="shared" si="278"/>
        <v>1710BLDR US Equity</v>
      </c>
      <c r="K749" s="6" t="s">
        <v>887</v>
      </c>
      <c r="L749" s="2">
        <v>0.42356942951952919</v>
      </c>
      <c r="M749" s="2">
        <v>0.78262295021952255</v>
      </c>
      <c r="N749" s="2">
        <v>0.26540843786227941</v>
      </c>
      <c r="O749" s="2">
        <v>0.4595368740148425</v>
      </c>
      <c r="P749" s="3">
        <v>37.08802031803436</v>
      </c>
      <c r="Q749" s="3">
        <v>28.548591431882368</v>
      </c>
      <c r="R749" s="3">
        <v>49.901876582909566</v>
      </c>
      <c r="S749" s="7">
        <v>11.811877943374521</v>
      </c>
      <c r="T749" s="7">
        <v>19.75630739520852</v>
      </c>
      <c r="U749" s="2">
        <v>0.50980131807198992</v>
      </c>
      <c r="V749" s="8">
        <v>0.91371250731966791</v>
      </c>
      <c r="W749" s="2">
        <v>0.44452317838570055</v>
      </c>
      <c r="X749" s="4">
        <v>5.3776363424285885E-2</v>
      </c>
      <c r="Y749" s="8">
        <v>28.789469397340508</v>
      </c>
      <c r="Z749" s="8">
        <v>99.558267313005075</v>
      </c>
      <c r="AA749" s="8">
        <v>4916807000</v>
      </c>
      <c r="AB749" s="8">
        <v>8373661000</v>
      </c>
      <c r="AC749" s="8">
        <v>33522000</v>
      </c>
      <c r="AD749" s="5">
        <v>4073790000</v>
      </c>
      <c r="AE749" s="36">
        <v>8.2287010376087127E-3</v>
      </c>
      <c r="AF749" s="66" t="e">
        <f ca="1">_xll.BDP($H749,AF$1)/1000000</f>
        <v>#NAME?</v>
      </c>
      <c r="AG749" s="66" t="e">
        <f ca="1">_xll.BDP($H749,AG$1)</f>
        <v>#NAME?</v>
      </c>
      <c r="AH749" s="67" t="e">
        <f ca="1">_xll.BDP($H749,AH$1)</f>
        <v>#NAME?</v>
      </c>
      <c r="AI749" s="67" t="e">
        <f ca="1">_xll.BDP($H749,AI$1)</f>
        <v>#NAME?</v>
      </c>
      <c r="AJ749" s="67" t="e">
        <f ca="1">_xll.BDP($H749,AJ$1)</f>
        <v>#NAME?</v>
      </c>
      <c r="AK749" s="67" t="e">
        <f ca="1">_xll.BDP($H749,AK$1)</f>
        <v>#NAME?</v>
      </c>
      <c r="AL749" s="67" t="e">
        <f ca="1">_xll.BDP($H749,AL$1)</f>
        <v>#NAME?</v>
      </c>
      <c r="AM749" s="34" t="e">
        <f ca="1">_xll.BDP($H749,AM$1)</f>
        <v>#NAME?</v>
      </c>
      <c r="AN749" s="34" t="e">
        <f ca="1">_xll.BDP($H749,AN$1)</f>
        <v>#NAME?</v>
      </c>
      <c r="AO749" s="34" t="e">
        <f ca="1">_xll.BDP($H749,AO$1)</f>
        <v>#NAME?</v>
      </c>
      <c r="AP749" s="34" t="e">
        <f ca="1">_xll.BDP($H749,AP$1)</f>
        <v>#NAME?</v>
      </c>
      <c r="AQ749" s="129" t="e">
        <v>#VALUE!</v>
      </c>
      <c r="AR749" s="129">
        <v>0.3555121</v>
      </c>
      <c r="AS749" s="129">
        <v>0.39541950000000003</v>
      </c>
      <c r="AT749" s="63" t="s">
        <v>3767</v>
      </c>
      <c r="AU749" s="63" t="s">
        <v>3767</v>
      </c>
      <c r="AV749" t="str">
        <f t="shared" si="265"/>
        <v>22/06/2005</v>
      </c>
      <c r="AW749" s="67" t="s">
        <v>3317</v>
      </c>
      <c r="AX749" s="60">
        <f t="shared" si="266"/>
        <v>0</v>
      </c>
      <c r="AY749" s="60">
        <f t="shared" ca="1" si="267"/>
        <v>0</v>
      </c>
      <c r="AZ749" s="60">
        <f t="shared" ca="1" si="268"/>
        <v>0</v>
      </c>
      <c r="BA749" s="67">
        <v>0</v>
      </c>
      <c r="BB749" s="60">
        <v>91.484036493438637</v>
      </c>
      <c r="BC749" s="67">
        <v>91.484036493438637</v>
      </c>
      <c r="BD749" s="60" t="e">
        <f ca="1">_xll.BDP($H749,BD$1)</f>
        <v>#NAME?</v>
      </c>
      <c r="BE749" s="60" t="e">
        <f t="shared" ca="1" si="269"/>
        <v>#NAME?</v>
      </c>
      <c r="BF749" s="63">
        <v>1303.636</v>
      </c>
      <c r="BG749" s="63">
        <v>1259.636</v>
      </c>
      <c r="BH749" s="63">
        <v>1319.5</v>
      </c>
      <c r="BI749" s="63">
        <v>1533.019</v>
      </c>
      <c r="BJ749" s="63">
        <v>1178.1020000000001</v>
      </c>
      <c r="BK749" s="63">
        <v>1484.4660000000001</v>
      </c>
      <c r="BL749" s="45">
        <f t="shared" ca="1" si="270"/>
        <v>0</v>
      </c>
      <c r="BM749" s="45">
        <f t="shared" ca="1" si="271"/>
        <v>0</v>
      </c>
      <c r="BN749" s="45">
        <f t="shared" ca="1" si="272"/>
        <v>0</v>
      </c>
      <c r="BO749" s="45">
        <f t="shared" ca="1" si="273"/>
        <v>0</v>
      </c>
      <c r="BP749" s="45">
        <f t="shared" ca="1" si="274"/>
        <v>0</v>
      </c>
      <c r="BQ749" s="45">
        <f t="shared" ca="1" si="275"/>
        <v>0</v>
      </c>
      <c r="BR749" s="29">
        <f t="shared" ca="1" si="276"/>
        <v>0</v>
      </c>
      <c r="CI749" s="125">
        <f t="shared" si="264"/>
        <v>0.42356942951952919</v>
      </c>
      <c r="CJ749">
        <f t="shared" si="279"/>
        <v>0</v>
      </c>
      <c r="CK749">
        <f t="shared" si="280"/>
        <v>0</v>
      </c>
      <c r="CL749">
        <f t="shared" si="281"/>
        <v>0</v>
      </c>
      <c r="CM749">
        <f t="shared" si="282"/>
        <v>0</v>
      </c>
      <c r="CN749">
        <f t="shared" si="283"/>
        <v>0</v>
      </c>
      <c r="CO749">
        <f t="shared" si="284"/>
        <v>1</v>
      </c>
      <c r="CP749">
        <f t="shared" si="285"/>
        <v>0</v>
      </c>
      <c r="CR749" t="e">
        <f ca="1">_xll.BDP($H749,CR$1)</f>
        <v>#NAME?</v>
      </c>
      <c r="CS749" t="e">
        <f ca="1">_xll.BDP($H749,CS$1)</f>
        <v>#NAME?</v>
      </c>
      <c r="CT749" s="121" t="e">
        <f ca="1">_xll.BDP($H749,CT$1)</f>
        <v>#NAME?</v>
      </c>
      <c r="CU749" s="122" t="e">
        <f ca="1">_xll.BDP($H749,CU$1)</f>
        <v>#NAME?</v>
      </c>
      <c r="CV749" s="122" t="e">
        <f ca="1">_xll.BDP($H749,CV$1)</f>
        <v>#NAME?</v>
      </c>
      <c r="CW749" s="122" t="e">
        <f ca="1">_xll.BDP($H749,CW$1)</f>
        <v>#NAME?</v>
      </c>
    </row>
    <row r="750" spans="1:101" hidden="1" x14ac:dyDescent="0.3">
      <c r="A750" t="str">
        <f t="shared" si="277"/>
        <v>15B</v>
      </c>
      <c r="B750">
        <v>15</v>
      </c>
      <c r="C750" t="s">
        <v>3296</v>
      </c>
      <c r="D750">
        <v>9</v>
      </c>
      <c r="E750">
        <v>4</v>
      </c>
      <c r="F750" s="32">
        <v>0.1</v>
      </c>
      <c r="G750" t="s">
        <v>3008</v>
      </c>
      <c r="H750" s="1" t="s">
        <v>1445</v>
      </c>
      <c r="I750" s="35">
        <v>1711</v>
      </c>
      <c r="J750" s="34" t="str">
        <f t="shared" si="278"/>
        <v>1711LR FP Equity</v>
      </c>
      <c r="K750" s="6" t="s">
        <v>1446</v>
      </c>
      <c r="L750" s="2">
        <v>0.43912597527562369</v>
      </c>
      <c r="M750" s="2">
        <v>0.44892908699879208</v>
      </c>
      <c r="N750" s="2">
        <v>0.16460451064609885</v>
      </c>
      <c r="O750" s="2">
        <v>0.17003470323710904</v>
      </c>
      <c r="P750" s="3">
        <v>12.192538259676269</v>
      </c>
      <c r="Q750" s="3">
        <v>8.8545282257284299</v>
      </c>
      <c r="R750" s="3">
        <v>16.8054444810337</v>
      </c>
      <c r="S750" s="7">
        <v>23.508173257048625</v>
      </c>
      <c r="T750" s="7">
        <v>22.879343837686164</v>
      </c>
      <c r="U750" s="2">
        <v>0.25023612302280901</v>
      </c>
      <c r="V750" s="8">
        <v>1.2087681577429339</v>
      </c>
      <c r="W750" s="2">
        <v>0.45303527342825256</v>
      </c>
      <c r="X750" s="4" t="e">
        <v>#N/A</v>
      </c>
      <c r="Y750" s="8">
        <v>8.8654682541387988</v>
      </c>
      <c r="Z750" s="8">
        <v>7.7316821025180227</v>
      </c>
      <c r="AA750" s="8">
        <v>3394300000</v>
      </c>
      <c r="AB750" s="8">
        <v>8961700000</v>
      </c>
      <c r="AC750" s="8" t="e">
        <v>#N/A</v>
      </c>
      <c r="AD750" s="5">
        <v>1528900000</v>
      </c>
      <c r="AE750" s="36">
        <v>0</v>
      </c>
      <c r="AF750" s="66" t="e">
        <f ca="1">_xll.BDP($H750,AF$1)/1000000</f>
        <v>#NAME?</v>
      </c>
      <c r="AG750" s="66" t="e">
        <f ca="1">_xll.BDP($H750,AG$1)</f>
        <v>#NAME?</v>
      </c>
      <c r="AH750" s="67" t="e">
        <f ca="1">_xll.BDP($H750,AH$1)</f>
        <v>#NAME?</v>
      </c>
      <c r="AI750" s="67" t="e">
        <f ca="1">_xll.BDP($H750,AI$1)</f>
        <v>#NAME?</v>
      </c>
      <c r="AJ750" s="67" t="e">
        <f ca="1">_xll.BDP($H750,AJ$1)</f>
        <v>#NAME?</v>
      </c>
      <c r="AK750" s="67" t="e">
        <f ca="1">_xll.BDP($H750,AK$1)</f>
        <v>#NAME?</v>
      </c>
      <c r="AL750" s="67" t="e">
        <f ca="1">_xll.BDP($H750,AL$1)</f>
        <v>#NAME?</v>
      </c>
      <c r="AM750" s="34" t="e">
        <f ca="1">_xll.BDP($H750,AM$1)</f>
        <v>#NAME?</v>
      </c>
      <c r="AN750" s="34" t="e">
        <f ca="1">_xll.BDP($H750,AN$1)</f>
        <v>#NAME?</v>
      </c>
      <c r="AO750" s="34" t="e">
        <f ca="1">_xll.BDP($H750,AO$1)</f>
        <v>#NAME?</v>
      </c>
      <c r="AP750" s="34" t="e">
        <f ca="1">_xll.BDP($H750,AP$1)</f>
        <v>#NAME?</v>
      </c>
      <c r="AQ750" s="129" t="e">
        <v>#VALUE!</v>
      </c>
      <c r="AR750" s="129">
        <v>0.12968569999999999</v>
      </c>
      <c r="AS750" s="129">
        <v>8.8827890000000007E-2</v>
      </c>
      <c r="AT750" s="63" t="s">
        <v>3768</v>
      </c>
      <c r="AU750" s="63" t="s">
        <v>3768</v>
      </c>
      <c r="AV750" t="str">
        <f t="shared" si="265"/>
        <v>07/04/2006</v>
      </c>
      <c r="AW750" s="67">
        <v>2.0902089946734237</v>
      </c>
      <c r="AX750" s="60">
        <f t="shared" si="266"/>
        <v>2.0902089946734237</v>
      </c>
      <c r="AY750" s="60">
        <f t="shared" si="267"/>
        <v>0</v>
      </c>
      <c r="AZ750" s="60">
        <f t="shared" si="268"/>
        <v>2.0902089946734237</v>
      </c>
      <c r="BA750" s="67">
        <v>41.349060940612134</v>
      </c>
      <c r="BB750" s="60">
        <v>0</v>
      </c>
      <c r="BC750" s="67" t="s">
        <v>3317</v>
      </c>
      <c r="BD750" s="60" t="e">
        <f ca="1">_xll.BDP($H750,BD$1)</f>
        <v>#NAME?</v>
      </c>
      <c r="BE750" s="60" t="e">
        <f t="shared" ca="1" si="269"/>
        <v>#NAME?</v>
      </c>
      <c r="BF750" s="63">
        <v>1207.944</v>
      </c>
      <c r="BG750" s="63">
        <v>1237.895</v>
      </c>
      <c r="BH750" s="63">
        <v>1341</v>
      </c>
      <c r="BI750" s="63">
        <v>1398.6680000000001</v>
      </c>
      <c r="BJ750" s="63">
        <v>1438.961</v>
      </c>
      <c r="BK750" s="63">
        <v>1433.98</v>
      </c>
      <c r="BL750" s="45">
        <f t="shared" ca="1" si="270"/>
        <v>0</v>
      </c>
      <c r="BM750" s="45">
        <f t="shared" ca="1" si="271"/>
        <v>0</v>
      </c>
      <c r="BN750" s="45">
        <f t="shared" ca="1" si="272"/>
        <v>0</v>
      </c>
      <c r="BO750" s="45">
        <f t="shared" ca="1" si="273"/>
        <v>0</v>
      </c>
      <c r="BP750" s="45">
        <f t="shared" ca="1" si="274"/>
        <v>0</v>
      </c>
      <c r="BQ750" s="45">
        <f t="shared" ca="1" si="275"/>
        <v>0</v>
      </c>
      <c r="BR750" s="29">
        <f t="shared" ca="1" si="276"/>
        <v>0</v>
      </c>
      <c r="CI750" s="125">
        <f t="shared" si="264"/>
        <v>0.43912597527562369</v>
      </c>
      <c r="CJ750">
        <f t="shared" si="279"/>
        <v>0</v>
      </c>
      <c r="CK750">
        <f t="shared" si="280"/>
        <v>0</v>
      </c>
      <c r="CL750">
        <f t="shared" si="281"/>
        <v>0</v>
      </c>
      <c r="CM750">
        <f t="shared" si="282"/>
        <v>0</v>
      </c>
      <c r="CN750">
        <f t="shared" si="283"/>
        <v>0</v>
      </c>
      <c r="CO750">
        <f t="shared" si="284"/>
        <v>1</v>
      </c>
      <c r="CP750">
        <f t="shared" si="285"/>
        <v>0</v>
      </c>
      <c r="CR750" t="e">
        <f ca="1">_xll.BDP($H750,CR$1)</f>
        <v>#NAME?</v>
      </c>
      <c r="CS750" t="e">
        <f ca="1">_xll.BDP($H750,CS$1)</f>
        <v>#NAME?</v>
      </c>
      <c r="CT750" s="121" t="e">
        <f ca="1">_xll.BDP($H750,CT$1)</f>
        <v>#NAME?</v>
      </c>
      <c r="CU750" s="122" t="e">
        <f ca="1">_xll.BDP($H750,CU$1)</f>
        <v>#NAME?</v>
      </c>
      <c r="CV750" s="122" t="e">
        <f ca="1">_xll.BDP($H750,CV$1)</f>
        <v>#NAME?</v>
      </c>
      <c r="CW750" s="122" t="e">
        <f ca="1">_xll.BDP($H750,CW$1)</f>
        <v>#NAME?</v>
      </c>
    </row>
    <row r="751" spans="1:101" hidden="1" x14ac:dyDescent="0.3">
      <c r="A751" t="str">
        <f t="shared" si="277"/>
        <v>15B</v>
      </c>
      <c r="B751">
        <v>15</v>
      </c>
      <c r="C751" t="s">
        <v>3296</v>
      </c>
      <c r="D751">
        <v>9</v>
      </c>
      <c r="E751">
        <v>9</v>
      </c>
      <c r="H751" s="6" t="s">
        <v>2308</v>
      </c>
      <c r="I751" s="34">
        <v>1712</v>
      </c>
      <c r="J751" s="34" t="str">
        <f t="shared" si="278"/>
        <v>1712973 HK Equity</v>
      </c>
      <c r="K751" s="6" t="s">
        <v>2309</v>
      </c>
      <c r="L751" s="2">
        <v>0.25949719737538712</v>
      </c>
      <c r="M751" s="2">
        <v>0.35223886943072924</v>
      </c>
      <c r="N751" s="2">
        <v>0.13499836943760643</v>
      </c>
      <c r="O751" s="2">
        <v>0.18065351110800973</v>
      </c>
      <c r="P751" s="3">
        <v>11.816388109771594</v>
      </c>
      <c r="Q751" s="3">
        <v>7.7755132301409899</v>
      </c>
      <c r="R751" s="3">
        <v>9.5567101205983587</v>
      </c>
      <c r="S751" s="7">
        <v>23.208025918554945</v>
      </c>
      <c r="T751" s="7">
        <v>22.869560858748045</v>
      </c>
      <c r="U751" s="2">
        <v>0.33663254087865846</v>
      </c>
      <c r="V751" s="8">
        <v>1.5690669071270318</v>
      </c>
      <c r="W751" s="2">
        <v>0.42145618492643871</v>
      </c>
      <c r="X751" s="4">
        <v>2.5688399002719742E-2</v>
      </c>
      <c r="Y751" s="8">
        <v>10.515790409785707</v>
      </c>
      <c r="Z751" s="8">
        <v>3.3975226531950176</v>
      </c>
      <c r="AA751" s="8">
        <v>940765000</v>
      </c>
      <c r="AB751" s="8">
        <v>1834307000</v>
      </c>
      <c r="AC751" s="8" t="e">
        <v>#N/A</v>
      </c>
      <c r="AD751" s="5">
        <v>253873000</v>
      </c>
      <c r="AE751" s="36">
        <v>0</v>
      </c>
      <c r="AF751" s="66" t="e">
        <f ca="1">_xll.BDP($H751,AF$1)/1000000</f>
        <v>#NAME?</v>
      </c>
      <c r="AG751" s="66" t="e">
        <f ca="1">_xll.BDP($H751,AG$1)</f>
        <v>#NAME?</v>
      </c>
      <c r="AH751" s="67" t="e">
        <f ca="1">_xll.BDP($H751,AH$1)</f>
        <v>#NAME?</v>
      </c>
      <c r="AI751" s="67" t="e">
        <f ca="1">_xll.BDP($H751,AI$1)</f>
        <v>#NAME?</v>
      </c>
      <c r="AJ751" s="67" t="e">
        <f ca="1">_xll.BDP($H751,AJ$1)</f>
        <v>#NAME?</v>
      </c>
      <c r="AK751" s="67" t="e">
        <f ca="1">_xll.BDP($H751,AK$1)</f>
        <v>#NAME?</v>
      </c>
      <c r="AL751" s="67" t="e">
        <f ca="1">_xll.BDP($H751,AL$1)</f>
        <v>#NAME?</v>
      </c>
      <c r="AM751" s="34" t="e">
        <f ca="1">_xll.BDP($H751,AM$1)</f>
        <v>#NAME?</v>
      </c>
      <c r="AN751" s="34" t="e">
        <f ca="1">_xll.BDP($H751,AN$1)</f>
        <v>#NAME?</v>
      </c>
      <c r="AO751" s="34" t="e">
        <f ca="1">_xll.BDP($H751,AO$1)</f>
        <v>#NAME?</v>
      </c>
      <c r="AP751" s="34" t="e">
        <f ca="1">_xll.BDP($H751,AP$1)</f>
        <v>#NAME?</v>
      </c>
      <c r="AQ751" s="129" t="e">
        <v>#VALUE!</v>
      </c>
      <c r="AR751" s="129">
        <v>-8.4798510000000001E-3</v>
      </c>
      <c r="AS751" s="129">
        <v>6.7411089999999993E-2</v>
      </c>
      <c r="AT751" s="63" t="s">
        <v>3769</v>
      </c>
      <c r="AU751" s="63" t="s">
        <v>3769</v>
      </c>
      <c r="AV751" t="str">
        <f t="shared" si="265"/>
        <v>07/05/2010</v>
      </c>
      <c r="AW751" s="67">
        <v>1.1775032333705737</v>
      </c>
      <c r="AX751" s="60">
        <f t="shared" si="266"/>
        <v>1.1775032333705737</v>
      </c>
      <c r="AY751" s="60">
        <f t="shared" si="267"/>
        <v>0</v>
      </c>
      <c r="AZ751" s="60">
        <f t="shared" si="268"/>
        <v>1.1775032333705737</v>
      </c>
      <c r="BA751" s="67">
        <v>26.760617189934234</v>
      </c>
      <c r="BB751" s="60">
        <v>0</v>
      </c>
      <c r="BC751" s="67">
        <v>26.760617189934234</v>
      </c>
      <c r="BD751" s="60" t="e">
        <f ca="1">_xll.BDP($H751,BD$1)</f>
        <v>#NAME?</v>
      </c>
      <c r="BE751" s="60" t="e">
        <f t="shared" ca="1" si="269"/>
        <v>#NAME?</v>
      </c>
      <c r="BF751" s="63">
        <v>221.77799999999999</v>
      </c>
      <c r="BG751" s="63">
        <v>288.44400000000002</v>
      </c>
      <c r="BH751" s="63">
        <v>351.66700000000003</v>
      </c>
      <c r="BI751" s="63">
        <v>266.26300000000003</v>
      </c>
      <c r="BJ751" s="63">
        <v>278.77500000000003</v>
      </c>
      <c r="BK751" s="63">
        <v>333.78800000000001</v>
      </c>
      <c r="BL751" s="45">
        <f t="shared" ca="1" si="270"/>
        <v>0</v>
      </c>
      <c r="BM751" s="45">
        <f t="shared" ca="1" si="271"/>
        <v>0</v>
      </c>
      <c r="BN751" s="45">
        <f t="shared" ca="1" si="272"/>
        <v>0</v>
      </c>
      <c r="BO751" s="45">
        <f t="shared" ca="1" si="273"/>
        <v>0</v>
      </c>
      <c r="BP751" s="45">
        <f t="shared" ca="1" si="274"/>
        <v>0</v>
      </c>
      <c r="BQ751" s="45">
        <f t="shared" ca="1" si="275"/>
        <v>0</v>
      </c>
      <c r="BR751" s="29">
        <f t="shared" ca="1" si="276"/>
        <v>0</v>
      </c>
      <c r="CI751" s="125">
        <f t="shared" si="264"/>
        <v>0.25949719737538712</v>
      </c>
      <c r="CJ751">
        <f t="shared" si="279"/>
        <v>0</v>
      </c>
      <c r="CK751">
        <f t="shared" si="280"/>
        <v>0</v>
      </c>
      <c r="CL751">
        <f t="shared" si="281"/>
        <v>0</v>
      </c>
      <c r="CM751">
        <f t="shared" si="282"/>
        <v>1</v>
      </c>
      <c r="CN751">
        <f t="shared" si="283"/>
        <v>0</v>
      </c>
      <c r="CO751">
        <f t="shared" si="284"/>
        <v>0</v>
      </c>
      <c r="CP751">
        <f t="shared" si="285"/>
        <v>0</v>
      </c>
      <c r="CR751" t="e">
        <f ca="1">_xll.BDP($H751,CR$1)</f>
        <v>#NAME?</v>
      </c>
      <c r="CS751" t="e">
        <f ca="1">_xll.BDP($H751,CS$1)</f>
        <v>#NAME?</v>
      </c>
      <c r="CT751" s="121" t="e">
        <f ca="1">_xll.BDP($H751,CT$1)</f>
        <v>#NAME?</v>
      </c>
      <c r="CU751" s="122" t="e">
        <f ca="1">_xll.BDP($H751,CU$1)</f>
        <v>#NAME?</v>
      </c>
      <c r="CV751" s="122" t="e">
        <f ca="1">_xll.BDP($H751,CV$1)</f>
        <v>#NAME?</v>
      </c>
      <c r="CW751" s="122" t="e">
        <f ca="1">_xll.BDP($H751,CW$1)</f>
        <v>#NAME?</v>
      </c>
    </row>
    <row r="752" spans="1:101" hidden="1" x14ac:dyDescent="0.3">
      <c r="A752" t="str">
        <f t="shared" si="277"/>
        <v>15B</v>
      </c>
      <c r="B752">
        <v>15</v>
      </c>
      <c r="C752" t="s">
        <v>3296</v>
      </c>
      <c r="D752">
        <v>9</v>
      </c>
      <c r="E752">
        <v>1</v>
      </c>
      <c r="F752" s="32">
        <v>0.12</v>
      </c>
      <c r="H752" s="1" t="s">
        <v>1687</v>
      </c>
      <c r="I752" s="35">
        <v>1713</v>
      </c>
      <c r="J752" s="34" t="str">
        <f t="shared" si="278"/>
        <v>1713PNR US Equity</v>
      </c>
      <c r="K752" s="6" t="s">
        <v>1688</v>
      </c>
      <c r="L752" s="2">
        <v>0.75216904738730361</v>
      </c>
      <c r="M752" s="2">
        <v>0.40244042163153071</v>
      </c>
      <c r="N752" s="2">
        <v>0.17061607553073904</v>
      </c>
      <c r="O752" s="2">
        <v>0.14055059821535754</v>
      </c>
      <c r="P752" s="3">
        <v>13.736168366239966</v>
      </c>
      <c r="Q752" s="3">
        <v>11.763660546676689</v>
      </c>
      <c r="R752" s="3">
        <v>18.556856250235253</v>
      </c>
      <c r="S752" s="7">
        <v>19.975308083617911</v>
      </c>
      <c r="T752" s="7">
        <v>20.74336454946868</v>
      </c>
      <c r="U752" s="2">
        <v>0.71942488262910798</v>
      </c>
      <c r="V752" s="8">
        <v>3.2751803366283729</v>
      </c>
      <c r="W752" s="2">
        <v>0.42113862573450056</v>
      </c>
      <c r="X752" s="4" t="e">
        <v>#N/A</v>
      </c>
      <c r="Y752" s="8">
        <v>4.5726924641289921</v>
      </c>
      <c r="Z752" s="8">
        <v>-4.3390554310489549</v>
      </c>
      <c r="AA752" s="8">
        <v>1745600000</v>
      </c>
      <c r="AB752" s="8">
        <v>4998200000</v>
      </c>
      <c r="AC752" s="8">
        <v>25200000</v>
      </c>
      <c r="AD752" s="5">
        <v>388200000</v>
      </c>
      <c r="AE752" s="36">
        <v>6.4914992272024727E-2</v>
      </c>
      <c r="AF752" s="66" t="e">
        <f ca="1">_xll.BDP($H752,AF$1)/1000000</f>
        <v>#NAME?</v>
      </c>
      <c r="AG752" s="66" t="e">
        <f ca="1">_xll.BDP($H752,AG$1)</f>
        <v>#NAME?</v>
      </c>
      <c r="AH752" s="67" t="e">
        <f ca="1">_xll.BDP($H752,AH$1)</f>
        <v>#NAME?</v>
      </c>
      <c r="AI752" s="67" t="e">
        <f ca="1">_xll.BDP($H752,AI$1)</f>
        <v>#NAME?</v>
      </c>
      <c r="AJ752" s="67" t="e">
        <f ca="1">_xll.BDP($H752,AJ$1)</f>
        <v>#NAME?</v>
      </c>
      <c r="AK752" s="67" t="e">
        <f ca="1">_xll.BDP($H752,AK$1)</f>
        <v>#NAME?</v>
      </c>
      <c r="AL752" s="67" t="e">
        <f ca="1">_xll.BDP($H752,AL$1)</f>
        <v>#NAME?</v>
      </c>
      <c r="AM752" s="34" t="e">
        <f ca="1">_xll.BDP($H752,AM$1)</f>
        <v>#NAME?</v>
      </c>
      <c r="AN752" s="34" t="e">
        <f ca="1">_xll.BDP($H752,AN$1)</f>
        <v>#NAME?</v>
      </c>
      <c r="AO752" s="34" t="e">
        <f ca="1">_xll.BDP($H752,AO$1)</f>
        <v>#NAME?</v>
      </c>
      <c r="AP752" s="34" t="e">
        <f ca="1">_xll.BDP($H752,AP$1)</f>
        <v>#NAME?</v>
      </c>
      <c r="AQ752" s="129">
        <v>0.1082656</v>
      </c>
      <c r="AR752" s="129">
        <v>8.5747070000000009E-2</v>
      </c>
      <c r="AS752" s="129">
        <v>7.5936729999999994E-2</v>
      </c>
      <c r="AT752" s="63" t="s">
        <v>3998</v>
      </c>
      <c r="AU752" s="63" t="s">
        <v>3770</v>
      </c>
      <c r="AV752" t="str">
        <f t="shared" si="265"/>
        <v>06/12/1966</v>
      </c>
      <c r="AW752" s="67">
        <v>1.3150029815176756</v>
      </c>
      <c r="AX752" s="60">
        <f t="shared" si="266"/>
        <v>1.3150029815176756</v>
      </c>
      <c r="AY752" s="60">
        <f t="shared" si="267"/>
        <v>1.9568247131700516</v>
      </c>
      <c r="AZ752" s="60">
        <f t="shared" si="268"/>
        <v>3.2718276946877269</v>
      </c>
      <c r="BA752" s="67">
        <v>25.042861279721535</v>
      </c>
      <c r="BB752" s="60">
        <v>37.265687248930234</v>
      </c>
      <c r="BC752" s="67">
        <v>62.30854852865177</v>
      </c>
      <c r="BD752" s="60" t="e">
        <f ca="1">_xll.BDP($H752,BD$1)</f>
        <v>#NAME?</v>
      </c>
      <c r="BE752" s="60" t="e">
        <f t="shared" ca="1" si="269"/>
        <v>#NAME?</v>
      </c>
      <c r="BF752" s="63">
        <v>607.21400000000006</v>
      </c>
      <c r="BG752" s="63">
        <v>669</v>
      </c>
      <c r="BH752" s="63">
        <v>749.16700000000003</v>
      </c>
      <c r="BI752" s="63">
        <v>584.66600000000005</v>
      </c>
      <c r="BJ752" s="63">
        <v>662.23699999999997</v>
      </c>
      <c r="BK752" s="63">
        <v>743.64099999999996</v>
      </c>
      <c r="BL752" s="45">
        <f t="shared" ca="1" si="270"/>
        <v>0</v>
      </c>
      <c r="BM752" s="45">
        <f t="shared" ca="1" si="271"/>
        <v>0</v>
      </c>
      <c r="BN752" s="45">
        <f t="shared" ca="1" si="272"/>
        <v>0</v>
      </c>
      <c r="BO752" s="45">
        <f t="shared" ca="1" si="273"/>
        <v>0</v>
      </c>
      <c r="BP752" s="45">
        <f t="shared" ca="1" si="274"/>
        <v>0</v>
      </c>
      <c r="BQ752" s="45">
        <f t="shared" ca="1" si="275"/>
        <v>0</v>
      </c>
      <c r="BR752" s="29">
        <f t="shared" ca="1" si="276"/>
        <v>0</v>
      </c>
      <c r="CI752" s="125">
        <f t="shared" si="264"/>
        <v>0.75216904738730361</v>
      </c>
      <c r="CJ752">
        <f t="shared" si="279"/>
        <v>0</v>
      </c>
      <c r="CK752">
        <f t="shared" si="280"/>
        <v>0</v>
      </c>
      <c r="CL752">
        <f t="shared" si="281"/>
        <v>0</v>
      </c>
      <c r="CM752">
        <f t="shared" si="282"/>
        <v>0</v>
      </c>
      <c r="CN752">
        <f t="shared" si="283"/>
        <v>0</v>
      </c>
      <c r="CO752">
        <f t="shared" si="284"/>
        <v>0</v>
      </c>
      <c r="CP752">
        <f t="shared" si="285"/>
        <v>1</v>
      </c>
      <c r="CR752" t="e">
        <f ca="1">_xll.BDP($H752,CR$1)</f>
        <v>#NAME?</v>
      </c>
      <c r="CS752" t="e">
        <f ca="1">_xll.BDP($H752,CS$1)</f>
        <v>#NAME?</v>
      </c>
      <c r="CT752" s="121" t="e">
        <f ca="1">_xll.BDP($H752,CT$1)</f>
        <v>#NAME?</v>
      </c>
      <c r="CU752" s="122" t="e">
        <f ca="1">_xll.BDP($H752,CU$1)</f>
        <v>#NAME?</v>
      </c>
      <c r="CV752" s="122" t="e">
        <f ca="1">_xll.BDP($H752,CV$1)</f>
        <v>#NAME?</v>
      </c>
      <c r="CW752" s="122" t="e">
        <f ca="1">_xll.BDP($H752,CW$1)</f>
        <v>#NAME?</v>
      </c>
    </row>
    <row r="753" spans="1:101" hidden="1" x14ac:dyDescent="0.3">
      <c r="A753" t="str">
        <f t="shared" si="277"/>
        <v>15B</v>
      </c>
      <c r="B753">
        <v>15</v>
      </c>
      <c r="C753" t="s">
        <v>3296</v>
      </c>
      <c r="D753">
        <v>9</v>
      </c>
      <c r="E753">
        <v>2</v>
      </c>
      <c r="F753" s="32">
        <v>0.05</v>
      </c>
      <c r="H753" s="1" t="s">
        <v>1492</v>
      </c>
      <c r="I753" s="34">
        <v>1714</v>
      </c>
      <c r="J753" s="34" t="str">
        <f t="shared" si="278"/>
        <v>1714BB FP Equity</v>
      </c>
      <c r="K753" s="6" t="s">
        <v>1493</v>
      </c>
      <c r="L753" s="2">
        <v>0.25396911699229585</v>
      </c>
      <c r="M753" s="2">
        <v>0.24547502707416322</v>
      </c>
      <c r="N753" s="2">
        <v>0.2118790145750431</v>
      </c>
      <c r="O753" s="2">
        <v>0.19902582064850768</v>
      </c>
      <c r="P753" s="3">
        <v>13.202843004669781</v>
      </c>
      <c r="Q753" s="3">
        <v>9.2431186891893731</v>
      </c>
      <c r="R753" s="3">
        <v>10.290068468532503</v>
      </c>
      <c r="S753" s="7">
        <v>22.110792704788665</v>
      </c>
      <c r="T753" s="7">
        <v>19.258834499210142</v>
      </c>
      <c r="U753" s="2">
        <v>-9.1371051974201506E-2</v>
      </c>
      <c r="V753" s="8">
        <v>-0.55252259513273216</v>
      </c>
      <c r="W753" s="2">
        <v>0.69919723821924173</v>
      </c>
      <c r="X753" s="4" t="e">
        <v>#N/A</v>
      </c>
      <c r="Y753" s="8">
        <v>3.9509801338800878</v>
      </c>
      <c r="Z753" s="8">
        <v>-2.3469216199991982</v>
      </c>
      <c r="AA753" s="8">
        <v>1275201000</v>
      </c>
      <c r="AB753" s="8">
        <v>1572811000</v>
      </c>
      <c r="AC753" s="8" t="e">
        <v>#N/A</v>
      </c>
      <c r="AD753" s="5">
        <v>324243048.55839068</v>
      </c>
      <c r="AE753" s="36">
        <v>0</v>
      </c>
      <c r="AF753" s="66" t="e">
        <f ca="1">_xll.BDP($H753,AF$1)/1000000</f>
        <v>#NAME?</v>
      </c>
      <c r="AG753" s="66" t="e">
        <f ca="1">_xll.BDP($H753,AG$1)</f>
        <v>#NAME?</v>
      </c>
      <c r="AH753" s="67" t="e">
        <f ca="1">_xll.BDP($H753,AH$1)</f>
        <v>#NAME?</v>
      </c>
      <c r="AI753" s="67" t="e">
        <f ca="1">_xll.BDP($H753,AI$1)</f>
        <v>#NAME?</v>
      </c>
      <c r="AJ753" s="67" t="e">
        <f ca="1">_xll.BDP($H753,AJ$1)</f>
        <v>#NAME?</v>
      </c>
      <c r="AK753" s="67" t="e">
        <f ca="1">_xll.BDP($H753,AK$1)</f>
        <v>#NAME?</v>
      </c>
      <c r="AL753" s="67" t="e">
        <f ca="1">_xll.BDP($H753,AL$1)</f>
        <v>#NAME?</v>
      </c>
      <c r="AM753" s="34" t="e">
        <f ca="1">_xll.BDP($H753,AM$1)</f>
        <v>#NAME?</v>
      </c>
      <c r="AN753" s="34" t="e">
        <f ca="1">_xll.BDP($H753,AN$1)</f>
        <v>#NAME?</v>
      </c>
      <c r="AO753" s="34" t="e">
        <f ca="1">_xll.BDP($H753,AO$1)</f>
        <v>#NAME?</v>
      </c>
      <c r="AP753" s="34" t="e">
        <f ca="1">_xll.BDP($H753,AP$1)</f>
        <v>#NAME?</v>
      </c>
      <c r="AQ753" s="129">
        <v>6.1355320000000005E-2</v>
      </c>
      <c r="AR753" s="129">
        <v>-1.2093830000000002E-2</v>
      </c>
      <c r="AS753" s="129">
        <v>-5.3170900000000007E-2</v>
      </c>
      <c r="AT753" s="63" t="s">
        <v>3998</v>
      </c>
      <c r="AU753" s="63" t="s">
        <v>3317</v>
      </c>
      <c r="AV753" t="str">
        <f t="shared" si="265"/>
        <v>#N/A N/A</v>
      </c>
      <c r="AW753" s="67">
        <v>4.6715327422984325</v>
      </c>
      <c r="AX753" s="60">
        <f t="shared" si="266"/>
        <v>4.6715327422984325</v>
      </c>
      <c r="AY753" s="60">
        <f t="shared" si="267"/>
        <v>0</v>
      </c>
      <c r="AZ753" s="60">
        <f t="shared" si="268"/>
        <v>4.6715327422984325</v>
      </c>
      <c r="BA753" s="67">
        <v>51.155025530847041</v>
      </c>
      <c r="BB753" s="60">
        <v>0</v>
      </c>
      <c r="BC753" s="67" t="s">
        <v>3317</v>
      </c>
      <c r="BD753" s="60" t="e">
        <f ca="1">_xll.BDP($H753,BD$1)</f>
        <v>#NAME?</v>
      </c>
      <c r="BE753" s="60" t="e">
        <f t="shared" ca="1" si="269"/>
        <v>#NAME?</v>
      </c>
      <c r="BF753" s="63">
        <v>235.4</v>
      </c>
      <c r="BG753" s="63">
        <v>249.167</v>
      </c>
      <c r="BH753" s="63">
        <v>261.66700000000003</v>
      </c>
      <c r="BI753" s="63">
        <v>223.43299999999999</v>
      </c>
      <c r="BJ753" s="63">
        <v>176.625</v>
      </c>
      <c r="BK753" s="63">
        <v>188.505</v>
      </c>
      <c r="BL753" s="45">
        <f t="shared" ca="1" si="270"/>
        <v>0</v>
      </c>
      <c r="BM753" s="45">
        <f t="shared" ca="1" si="271"/>
        <v>0</v>
      </c>
      <c r="BN753" s="45">
        <f t="shared" ca="1" si="272"/>
        <v>0</v>
      </c>
      <c r="BO753" s="45">
        <f t="shared" ca="1" si="273"/>
        <v>0</v>
      </c>
      <c r="BP753" s="45">
        <f t="shared" ca="1" si="274"/>
        <v>0</v>
      </c>
      <c r="BQ753" s="45">
        <f t="shared" ca="1" si="275"/>
        <v>0</v>
      </c>
      <c r="BR753" s="29">
        <f t="shared" ca="1" si="276"/>
        <v>0</v>
      </c>
      <c r="CI753" s="125">
        <f t="shared" si="264"/>
        <v>0.25396911699229585</v>
      </c>
      <c r="CJ753">
        <f t="shared" si="279"/>
        <v>0</v>
      </c>
      <c r="CK753">
        <f t="shared" si="280"/>
        <v>0</v>
      </c>
      <c r="CL753">
        <f t="shared" si="281"/>
        <v>0</v>
      </c>
      <c r="CM753">
        <f t="shared" si="282"/>
        <v>1</v>
      </c>
      <c r="CN753">
        <f t="shared" si="283"/>
        <v>0</v>
      </c>
      <c r="CO753">
        <f t="shared" si="284"/>
        <v>0</v>
      </c>
      <c r="CP753">
        <f t="shared" si="285"/>
        <v>0</v>
      </c>
      <c r="CR753" t="e">
        <f ca="1">_xll.BDP($H753,CR$1)</f>
        <v>#NAME?</v>
      </c>
      <c r="CS753" t="e">
        <f ca="1">_xll.BDP($H753,CS$1)</f>
        <v>#NAME?</v>
      </c>
      <c r="CT753" s="121" t="e">
        <f ca="1">_xll.BDP($H753,CT$1)</f>
        <v>#NAME?</v>
      </c>
      <c r="CU753" s="122" t="e">
        <f ca="1">_xll.BDP($H753,CU$1)</f>
        <v>#NAME?</v>
      </c>
      <c r="CV753" s="122" t="e">
        <f ca="1">_xll.BDP($H753,CV$1)</f>
        <v>#NAME?</v>
      </c>
      <c r="CW753" s="122" t="e">
        <f ca="1">_xll.BDP($H753,CW$1)</f>
        <v>#NAME?</v>
      </c>
    </row>
    <row r="754" spans="1:101" hidden="1" x14ac:dyDescent="0.3">
      <c r="A754" t="str">
        <f t="shared" si="277"/>
        <v>15B</v>
      </c>
      <c r="B754">
        <v>15</v>
      </c>
      <c r="C754" t="s">
        <v>3296</v>
      </c>
      <c r="D754">
        <v>9</v>
      </c>
      <c r="E754">
        <v>7</v>
      </c>
      <c r="F754" s="32">
        <v>0.11</v>
      </c>
      <c r="G754" t="s">
        <v>2439</v>
      </c>
      <c r="H754" s="6" t="s">
        <v>101</v>
      </c>
      <c r="I754" s="35">
        <v>1715</v>
      </c>
      <c r="J754" s="34" t="str">
        <f t="shared" si="278"/>
        <v>1715ALSN US Equity</v>
      </c>
      <c r="K754" s="6" t="s">
        <v>729</v>
      </c>
      <c r="L754" s="2">
        <v>0.75242473002740395</v>
      </c>
      <c r="M754" s="2">
        <v>0.71585701191567375</v>
      </c>
      <c r="N754" s="2">
        <v>0.25146562975778702</v>
      </c>
      <c r="O754" s="2">
        <v>0.24668351231838281</v>
      </c>
      <c r="P754" s="3">
        <v>20.588235294117645</v>
      </c>
      <c r="Q754" s="3">
        <v>16.459905536297796</v>
      </c>
      <c r="R754" s="3">
        <v>68.626274745050992</v>
      </c>
      <c r="S754" s="7">
        <v>36.510739084121973</v>
      </c>
      <c r="T754" s="7">
        <v>33.983387504514262</v>
      </c>
      <c r="U754" s="2">
        <v>0.78970268310369829</v>
      </c>
      <c r="V754" s="8">
        <v>2.25</v>
      </c>
      <c r="W754" s="2">
        <v>0.20442789157872956</v>
      </c>
      <c r="X754" s="4" t="e">
        <v>#N/A</v>
      </c>
      <c r="Y754" s="8">
        <v>4.5296958925395341</v>
      </c>
      <c r="Z754" s="8">
        <v>8.8986797376146889</v>
      </c>
      <c r="AA754" s="8">
        <v>1091000000</v>
      </c>
      <c r="AB754" s="8">
        <v>3166000000</v>
      </c>
      <c r="AC754" s="8">
        <v>20000000</v>
      </c>
      <c r="AD754" s="5">
        <v>687000000</v>
      </c>
      <c r="AE754" s="36">
        <v>2.9112081513828238E-2</v>
      </c>
      <c r="AF754" s="66" t="e">
        <f ca="1">_xll.BDP($H754,AF$1)/1000000</f>
        <v>#NAME?</v>
      </c>
      <c r="AG754" s="66" t="e">
        <f ca="1">_xll.BDP($H754,AG$1)</f>
        <v>#NAME?</v>
      </c>
      <c r="AH754" s="67" t="e">
        <f ca="1">_xll.BDP($H754,AH$1)</f>
        <v>#NAME?</v>
      </c>
      <c r="AI754" s="67" t="e">
        <f ca="1">_xll.BDP($H754,AI$1)</f>
        <v>#NAME?</v>
      </c>
      <c r="AJ754" s="67" t="e">
        <f ca="1">_xll.BDP($H754,AJ$1)</f>
        <v>#NAME?</v>
      </c>
      <c r="AK754" s="67" t="e">
        <f ca="1">_xll.BDP($H754,AK$1)</f>
        <v>#NAME?</v>
      </c>
      <c r="AL754" s="67" t="e">
        <f ca="1">_xll.BDP($H754,AL$1)</f>
        <v>#NAME?</v>
      </c>
      <c r="AM754" s="34" t="e">
        <f ca="1">_xll.BDP($H754,AM$1)</f>
        <v>#NAME?</v>
      </c>
      <c r="AN754" s="34" t="e">
        <f ca="1">_xll.BDP($H754,AN$1)</f>
        <v>#NAME?</v>
      </c>
      <c r="AO754" s="34" t="e">
        <f ca="1">_xll.BDP($H754,AO$1)</f>
        <v>#NAME?</v>
      </c>
      <c r="AP754" s="34" t="e">
        <f ca="1">_xll.BDP($H754,AP$1)</f>
        <v>#NAME?</v>
      </c>
      <c r="AQ754" s="129" t="e">
        <v>#VALUE!</v>
      </c>
      <c r="AR754" s="129">
        <v>0.1216079</v>
      </c>
      <c r="AS754" s="129">
        <v>6.8742159999999997E-2</v>
      </c>
      <c r="AT754" s="63" t="s">
        <v>3771</v>
      </c>
      <c r="AU754" s="63" t="s">
        <v>3771</v>
      </c>
      <c r="AV754" t="str">
        <f t="shared" si="265"/>
        <v>15/03/2012</v>
      </c>
      <c r="AW754" s="67">
        <v>1.5903198214162497</v>
      </c>
      <c r="AX754" s="60">
        <f t="shared" si="266"/>
        <v>1.5903198214162497</v>
      </c>
      <c r="AY754" s="60">
        <f t="shared" si="267"/>
        <v>7.0316527768873112</v>
      </c>
      <c r="AZ754" s="60">
        <f t="shared" si="268"/>
        <v>8.6219725983035609</v>
      </c>
      <c r="BA754" s="67">
        <v>14.76896027545283</v>
      </c>
      <c r="BB754" s="60">
        <v>65.301456432922478</v>
      </c>
      <c r="BC754" s="67">
        <v>80.070416708375305</v>
      </c>
      <c r="BD754" s="60" t="e">
        <f ca="1">_xll.BDP($H754,BD$1)</f>
        <v>#NAME?</v>
      </c>
      <c r="BE754" s="60" t="e">
        <f t="shared" ca="1" si="269"/>
        <v>#NAME?</v>
      </c>
      <c r="BF754" s="63">
        <v>592.83299999999997</v>
      </c>
      <c r="BG754" s="63">
        <v>576.58299999999997</v>
      </c>
      <c r="BH754" s="63">
        <v>634</v>
      </c>
      <c r="BI754" s="63">
        <v>571.19000000000005</v>
      </c>
      <c r="BJ754" s="63">
        <v>595.96</v>
      </c>
      <c r="BK754" s="63">
        <v>687.92600000000004</v>
      </c>
      <c r="BL754" s="45">
        <f t="shared" ca="1" si="270"/>
        <v>0</v>
      </c>
      <c r="BM754" s="45">
        <f t="shared" ca="1" si="271"/>
        <v>0</v>
      </c>
      <c r="BN754" s="45">
        <f t="shared" ca="1" si="272"/>
        <v>0</v>
      </c>
      <c r="BO754" s="45">
        <f t="shared" ca="1" si="273"/>
        <v>0</v>
      </c>
      <c r="BP754" s="45">
        <f t="shared" ca="1" si="274"/>
        <v>0</v>
      </c>
      <c r="BQ754" s="45">
        <f t="shared" ca="1" si="275"/>
        <v>0</v>
      </c>
      <c r="BR754" s="29">
        <f t="shared" ca="1" si="276"/>
        <v>0</v>
      </c>
      <c r="CI754" s="125">
        <f t="shared" si="264"/>
        <v>0.75242473002740395</v>
      </c>
      <c r="CJ754">
        <f t="shared" si="279"/>
        <v>0</v>
      </c>
      <c r="CK754">
        <f t="shared" si="280"/>
        <v>0</v>
      </c>
      <c r="CL754">
        <f t="shared" si="281"/>
        <v>0</v>
      </c>
      <c r="CM754">
        <f t="shared" si="282"/>
        <v>0</v>
      </c>
      <c r="CN754">
        <f t="shared" si="283"/>
        <v>0</v>
      </c>
      <c r="CO754">
        <f t="shared" si="284"/>
        <v>0</v>
      </c>
      <c r="CP754">
        <f t="shared" si="285"/>
        <v>1</v>
      </c>
      <c r="CR754" t="e">
        <f ca="1">_xll.BDP($H754,CR$1)</f>
        <v>#NAME?</v>
      </c>
      <c r="CS754" t="e">
        <f ca="1">_xll.BDP($H754,CS$1)</f>
        <v>#NAME?</v>
      </c>
      <c r="CT754" s="121" t="e">
        <f ca="1">_xll.BDP($H754,CT$1)</f>
        <v>#NAME?</v>
      </c>
      <c r="CU754" s="122" t="e">
        <f ca="1">_xll.BDP($H754,CU$1)</f>
        <v>#NAME?</v>
      </c>
      <c r="CV754" s="122" t="e">
        <f ca="1">_xll.BDP($H754,CV$1)</f>
        <v>#NAME?</v>
      </c>
      <c r="CW754" s="122" t="e">
        <f ca="1">_xll.BDP($H754,CW$1)</f>
        <v>#NAME?</v>
      </c>
    </row>
    <row r="755" spans="1:101" hidden="1" x14ac:dyDescent="0.3">
      <c r="A755" t="str">
        <f t="shared" si="277"/>
        <v>15B</v>
      </c>
      <c r="B755">
        <v>15</v>
      </c>
      <c r="C755" t="s">
        <v>3296</v>
      </c>
      <c r="D755">
        <v>9</v>
      </c>
      <c r="E755">
        <v>1</v>
      </c>
      <c r="F755" s="32">
        <v>0.12</v>
      </c>
      <c r="G755" t="s">
        <v>2551</v>
      </c>
      <c r="H755" s="1" t="s">
        <v>1852</v>
      </c>
      <c r="I755" s="34">
        <v>1716</v>
      </c>
      <c r="J755" s="34" t="str">
        <f t="shared" si="278"/>
        <v>1716MPE LN Equity</v>
      </c>
      <c r="K755" s="6" t="s">
        <v>1853</v>
      </c>
      <c r="L755" s="2">
        <v>0.12672228802444874</v>
      </c>
      <c r="M755" s="2">
        <v>0.23998620419149122</v>
      </c>
      <c r="N755" s="2">
        <v>0.12338677289683793</v>
      </c>
      <c r="O755" s="2">
        <v>0.2337849707936229</v>
      </c>
      <c r="P755" s="3">
        <v>19.253595498511938</v>
      </c>
      <c r="Q755" s="3">
        <v>15.030596250952266</v>
      </c>
      <c r="R755" s="3">
        <v>16.186886982029584</v>
      </c>
      <c r="S755" s="7">
        <v>34.339964293926393</v>
      </c>
      <c r="T755" s="7">
        <v>39.325883939960292</v>
      </c>
      <c r="U755" s="2">
        <v>-5.7847053800318411E-2</v>
      </c>
      <c r="V755" s="8">
        <v>-0.26322247742503857</v>
      </c>
      <c r="W755" s="2">
        <v>0.82818699619488423</v>
      </c>
      <c r="X755" s="4">
        <v>5.5690368890067087E-2</v>
      </c>
      <c r="Y755" s="8">
        <v>25.201365041387014</v>
      </c>
      <c r="Z755" s="8">
        <v>-3.928704957930218</v>
      </c>
      <c r="AA755" s="8">
        <v>443613000</v>
      </c>
      <c r="AB755" s="8">
        <v>455380000</v>
      </c>
      <c r="AC755" s="8">
        <v>0</v>
      </c>
      <c r="AD755" s="5">
        <v>102910000</v>
      </c>
      <c r="AE755" s="36">
        <v>0</v>
      </c>
      <c r="AF755" s="66" t="e">
        <f ca="1">_xll.BDP($H755,AF$1)/1000000</f>
        <v>#NAME?</v>
      </c>
      <c r="AG755" s="66" t="e">
        <f ca="1">_xll.BDP($H755,AG$1)</f>
        <v>#NAME?</v>
      </c>
      <c r="AH755" s="67" t="e">
        <f ca="1">_xll.BDP($H755,AH$1)</f>
        <v>#NAME?</v>
      </c>
      <c r="AI755" s="67" t="e">
        <f ca="1">_xll.BDP($H755,AI$1)</f>
        <v>#NAME?</v>
      </c>
      <c r="AJ755" s="67" t="e">
        <f ca="1">_xll.BDP($H755,AJ$1)</f>
        <v>#NAME?</v>
      </c>
      <c r="AK755" s="67" t="e">
        <f ca="1">_xll.BDP($H755,AK$1)</f>
        <v>#NAME?</v>
      </c>
      <c r="AL755" s="67" t="e">
        <f ca="1">_xll.BDP($H755,AL$1)</f>
        <v>#NAME?</v>
      </c>
      <c r="AM755" s="34" t="e">
        <f ca="1">_xll.BDP($H755,AM$1)</f>
        <v>#NAME?</v>
      </c>
      <c r="AN755" s="34" t="e">
        <f ca="1">_xll.BDP($H755,AN$1)</f>
        <v>#NAME?</v>
      </c>
      <c r="AO755" s="34" t="e">
        <f ca="1">_xll.BDP($H755,AO$1)</f>
        <v>#NAME?</v>
      </c>
      <c r="AP755" s="34" t="e">
        <f ca="1">_xll.BDP($H755,AP$1)</f>
        <v>#NAME?</v>
      </c>
      <c r="AQ755" s="129">
        <v>0.11879070000000001</v>
      </c>
      <c r="AR755" s="129">
        <v>6.723838E-2</v>
      </c>
      <c r="AS755" s="129">
        <v>1.5460080000000001E-2</v>
      </c>
      <c r="AT755" s="63" t="s">
        <v>3998</v>
      </c>
      <c r="AU755" s="63" t="s">
        <v>3317</v>
      </c>
      <c r="AV755" t="str">
        <f t="shared" si="265"/>
        <v>#N/A N/A</v>
      </c>
      <c r="AW755" s="67">
        <v>6.0028248587570623</v>
      </c>
      <c r="AX755" s="60">
        <f t="shared" si="266"/>
        <v>6.0028248587570623</v>
      </c>
      <c r="AY755" s="60">
        <f t="shared" si="267"/>
        <v>-4.0229457825354337E-2</v>
      </c>
      <c r="AZ755" s="60">
        <f t="shared" si="268"/>
        <v>5.9625954009317077</v>
      </c>
      <c r="BA755" s="67">
        <v>38.399813740692935</v>
      </c>
      <c r="BB755" s="60">
        <v>-0.25734612015692448</v>
      </c>
      <c r="BC755" s="67">
        <v>38.14246762053601</v>
      </c>
      <c r="BD755" s="60" t="e">
        <f ca="1">_xll.BDP($H755,BD$1)</f>
        <v>#NAME?</v>
      </c>
      <c r="BE755" s="60" t="e">
        <f t="shared" ca="1" si="269"/>
        <v>#NAME?</v>
      </c>
      <c r="BF755" s="63">
        <v>56.25</v>
      </c>
      <c r="BG755" s="63">
        <v>61.550000000000004</v>
      </c>
      <c r="BH755" s="63">
        <v>69.5</v>
      </c>
      <c r="BI755" s="63">
        <v>51</v>
      </c>
      <c r="BJ755" s="63">
        <v>68.7</v>
      </c>
      <c r="BK755" s="63">
        <v>76.45</v>
      </c>
      <c r="BL755" s="45">
        <f t="shared" ca="1" si="270"/>
        <v>0</v>
      </c>
      <c r="BM755" s="45">
        <f t="shared" ca="1" si="271"/>
        <v>0</v>
      </c>
      <c r="BN755" s="45">
        <f t="shared" ca="1" si="272"/>
        <v>0</v>
      </c>
      <c r="BO755" s="45">
        <f t="shared" ca="1" si="273"/>
        <v>0</v>
      </c>
      <c r="BP755" s="45">
        <f t="shared" ca="1" si="274"/>
        <v>0</v>
      </c>
      <c r="BQ755" s="45">
        <f t="shared" ca="1" si="275"/>
        <v>0</v>
      </c>
      <c r="BR755" s="29">
        <f t="shared" ca="1" si="276"/>
        <v>0</v>
      </c>
      <c r="CI755" s="125">
        <f t="shared" si="264"/>
        <v>0.12672228802444874</v>
      </c>
      <c r="CJ755">
        <f t="shared" si="279"/>
        <v>0</v>
      </c>
      <c r="CK755">
        <f t="shared" si="280"/>
        <v>0</v>
      </c>
      <c r="CL755">
        <f t="shared" si="281"/>
        <v>1</v>
      </c>
      <c r="CM755">
        <f t="shared" si="282"/>
        <v>0</v>
      </c>
      <c r="CN755">
        <f t="shared" si="283"/>
        <v>0</v>
      </c>
      <c r="CO755">
        <f t="shared" si="284"/>
        <v>0</v>
      </c>
      <c r="CP755">
        <f t="shared" si="285"/>
        <v>0</v>
      </c>
      <c r="CR755" t="e">
        <f ca="1">_xll.BDP($H755,CR$1)</f>
        <v>#NAME?</v>
      </c>
      <c r="CS755" t="e">
        <f ca="1">_xll.BDP($H755,CS$1)</f>
        <v>#NAME?</v>
      </c>
      <c r="CT755" s="121" t="e">
        <f ca="1">_xll.BDP($H755,CT$1)</f>
        <v>#NAME?</v>
      </c>
      <c r="CU755" s="122" t="e">
        <f ca="1">_xll.BDP($H755,CU$1)</f>
        <v>#NAME?</v>
      </c>
      <c r="CV755" s="122" t="e">
        <f ca="1">_xll.BDP($H755,CV$1)</f>
        <v>#NAME?</v>
      </c>
      <c r="CW755" s="122" t="e">
        <f ca="1">_xll.BDP($H755,CW$1)</f>
        <v>#NAME?</v>
      </c>
    </row>
    <row r="756" spans="1:101" hidden="1" x14ac:dyDescent="0.3">
      <c r="A756" t="str">
        <f t="shared" si="277"/>
        <v>15B</v>
      </c>
      <c r="B756">
        <v>15</v>
      </c>
      <c r="C756" t="s">
        <v>3296</v>
      </c>
      <c r="D756">
        <v>9</v>
      </c>
      <c r="E756">
        <v>7</v>
      </c>
      <c r="F756" s="32">
        <v>0.3</v>
      </c>
      <c r="G756" t="s">
        <v>3060</v>
      </c>
      <c r="H756" s="6" t="s">
        <v>400</v>
      </c>
      <c r="I756" s="35">
        <v>1717</v>
      </c>
      <c r="J756" s="34" t="str">
        <f t="shared" si="278"/>
        <v>1717NVEE US Equity</v>
      </c>
      <c r="K756" s="6" t="s">
        <v>1092</v>
      </c>
      <c r="L756" s="2">
        <v>0.16613545896095055</v>
      </c>
      <c r="M756" s="2">
        <v>0.21756178345500266</v>
      </c>
      <c r="N756" s="2">
        <v>8.2907074651880255E-2</v>
      </c>
      <c r="O756" s="2">
        <v>9.7973385171973681E-2</v>
      </c>
      <c r="P756" s="3">
        <v>7.0580663051307519</v>
      </c>
      <c r="Q756" s="3">
        <v>5.7395424547028959</v>
      </c>
      <c r="R756" s="3">
        <v>6.9558539120609275</v>
      </c>
      <c r="S756" s="7">
        <v>15.476860702920169</v>
      </c>
      <c r="T756" s="7">
        <v>16.68234241425154</v>
      </c>
      <c r="U756" s="2">
        <v>0.29491733854682667</v>
      </c>
      <c r="V756" s="8">
        <v>1.5330682616668667</v>
      </c>
      <c r="W756" s="2">
        <v>0.66051178721807335</v>
      </c>
      <c r="X756" s="4">
        <v>2.1289245506475717E-2</v>
      </c>
      <c r="Y756" s="8">
        <v>16.747298767387285</v>
      </c>
      <c r="Z756" s="8">
        <v>5.1839431183418716</v>
      </c>
      <c r="AA756" s="8">
        <v>328486000</v>
      </c>
      <c r="AB756" s="8">
        <v>729443000</v>
      </c>
      <c r="AC756" s="8">
        <v>20363000</v>
      </c>
      <c r="AD756" s="5">
        <v>58746000</v>
      </c>
      <c r="AE756" s="36">
        <v>0.3466278555135669</v>
      </c>
      <c r="AF756" s="66" t="e">
        <f ca="1">_xll.BDP($H756,AF$1)/1000000</f>
        <v>#NAME?</v>
      </c>
      <c r="AG756" s="66" t="e">
        <f ca="1">_xll.BDP($H756,AG$1)</f>
        <v>#NAME?</v>
      </c>
      <c r="AH756" s="67" t="e">
        <f ca="1">_xll.BDP($H756,AH$1)</f>
        <v>#NAME?</v>
      </c>
      <c r="AI756" s="67" t="e">
        <f ca="1">_xll.BDP($H756,AI$1)</f>
        <v>#NAME?</v>
      </c>
      <c r="AJ756" s="67" t="e">
        <f ca="1">_xll.BDP($H756,AJ$1)</f>
        <v>#NAME?</v>
      </c>
      <c r="AK756" s="67" t="e">
        <f ca="1">_xll.BDP($H756,AK$1)</f>
        <v>#NAME?</v>
      </c>
      <c r="AL756" s="67" t="e">
        <f ca="1">_xll.BDP($H756,AL$1)</f>
        <v>#NAME?</v>
      </c>
      <c r="AM756" s="34" t="e">
        <f ca="1">_xll.BDP($H756,AM$1)</f>
        <v>#NAME?</v>
      </c>
      <c r="AN756" s="34" t="e">
        <f ca="1">_xll.BDP($H756,AN$1)</f>
        <v>#NAME?</v>
      </c>
      <c r="AO756" s="34" t="e">
        <f ca="1">_xll.BDP($H756,AO$1)</f>
        <v>#NAME?</v>
      </c>
      <c r="AP756" s="34" t="e">
        <f ca="1">_xll.BDP($H756,AP$1)</f>
        <v>#NAME?</v>
      </c>
      <c r="AQ756" s="129" t="e">
        <v>#VALUE!</v>
      </c>
      <c r="AR756" s="129" t="e">
        <v>#VALUE!</v>
      </c>
      <c r="AS756" s="129">
        <v>0.1390837</v>
      </c>
      <c r="AT756" s="63" t="s">
        <v>4152</v>
      </c>
      <c r="AU756" s="63" t="s">
        <v>3317</v>
      </c>
      <c r="AV756" t="str">
        <f t="shared" si="265"/>
        <v>27/09/2013</v>
      </c>
      <c r="AW756" s="67" t="s">
        <v>3317</v>
      </c>
      <c r="AX756" s="60">
        <f t="shared" si="266"/>
        <v>0</v>
      </c>
      <c r="AY756" s="60">
        <f t="shared" ca="1" si="267"/>
        <v>0</v>
      </c>
      <c r="AZ756" s="60">
        <f t="shared" ca="1" si="268"/>
        <v>0</v>
      </c>
      <c r="BA756" s="67">
        <v>0</v>
      </c>
      <c r="BB756" s="60">
        <v>0</v>
      </c>
      <c r="BC756" s="67">
        <v>0</v>
      </c>
      <c r="BD756" s="60" t="e">
        <f ca="1">_xll.BDP($H756,BD$1)</f>
        <v>#NAME?</v>
      </c>
      <c r="BE756" s="60" t="e">
        <f t="shared" ca="1" si="269"/>
        <v>#NAME?</v>
      </c>
      <c r="BF756" s="63">
        <v>70.516999999999996</v>
      </c>
      <c r="BG756" s="63">
        <v>84.8</v>
      </c>
      <c r="BH756" s="63">
        <v>84.45</v>
      </c>
      <c r="BI756" s="63">
        <v>92.850999999999999</v>
      </c>
      <c r="BJ756" s="63">
        <v>113.63500000000001</v>
      </c>
      <c r="BK756" s="63">
        <v>133.35</v>
      </c>
      <c r="BL756" s="45">
        <f t="shared" ca="1" si="270"/>
        <v>0</v>
      </c>
      <c r="BM756" s="45">
        <f t="shared" ca="1" si="271"/>
        <v>0</v>
      </c>
      <c r="BN756" s="45">
        <f t="shared" ca="1" si="272"/>
        <v>0</v>
      </c>
      <c r="BO756" s="45">
        <f t="shared" ca="1" si="273"/>
        <v>0</v>
      </c>
      <c r="BP756" s="45">
        <f t="shared" ca="1" si="274"/>
        <v>0</v>
      </c>
      <c r="BQ756" s="45">
        <f t="shared" ca="1" si="275"/>
        <v>0</v>
      </c>
      <c r="BR756" s="29">
        <f t="shared" ca="1" si="276"/>
        <v>0</v>
      </c>
      <c r="CI756" s="125">
        <f t="shared" si="264"/>
        <v>0.16613545896095055</v>
      </c>
      <c r="CJ756">
        <f t="shared" si="279"/>
        <v>0</v>
      </c>
      <c r="CK756">
        <f t="shared" si="280"/>
        <v>0</v>
      </c>
      <c r="CL756">
        <f t="shared" si="281"/>
        <v>1</v>
      </c>
      <c r="CM756">
        <f t="shared" si="282"/>
        <v>0</v>
      </c>
      <c r="CN756">
        <f t="shared" si="283"/>
        <v>0</v>
      </c>
      <c r="CO756">
        <f t="shared" si="284"/>
        <v>0</v>
      </c>
      <c r="CP756">
        <f t="shared" si="285"/>
        <v>0</v>
      </c>
      <c r="CR756" t="e">
        <f ca="1">_xll.BDP($H756,CR$1)</f>
        <v>#NAME?</v>
      </c>
      <c r="CS756" t="e">
        <f ca="1">_xll.BDP($H756,CS$1)</f>
        <v>#NAME?</v>
      </c>
      <c r="CT756" s="121" t="e">
        <f ca="1">_xll.BDP($H756,CT$1)</f>
        <v>#NAME?</v>
      </c>
      <c r="CU756" s="122" t="e">
        <f ca="1">_xll.BDP($H756,CU$1)</f>
        <v>#NAME?</v>
      </c>
      <c r="CV756" s="122" t="e">
        <f ca="1">_xll.BDP($H756,CV$1)</f>
        <v>#NAME?</v>
      </c>
      <c r="CW756" s="122" t="e">
        <f ca="1">_xll.BDP($H756,CW$1)</f>
        <v>#NAME?</v>
      </c>
    </row>
    <row r="757" spans="1:101" hidden="1" x14ac:dyDescent="0.3">
      <c r="A757" t="str">
        <f t="shared" si="277"/>
        <v>15B</v>
      </c>
      <c r="B757">
        <v>15</v>
      </c>
      <c r="C757" t="s">
        <v>3296</v>
      </c>
      <c r="D757">
        <v>9</v>
      </c>
      <c r="E757">
        <v>6</v>
      </c>
      <c r="F757" t="s">
        <v>2377</v>
      </c>
      <c r="H757" s="1" t="s">
        <v>1382</v>
      </c>
      <c r="I757" s="34">
        <v>1718</v>
      </c>
      <c r="J757" s="34" t="str">
        <f t="shared" si="278"/>
        <v>1718SG IM Equity</v>
      </c>
      <c r="K757" s="6" t="s">
        <v>1383</v>
      </c>
      <c r="L757" s="2">
        <v>0.22330846352596562</v>
      </c>
      <c r="M757" s="2">
        <v>0.28330491713837552</v>
      </c>
      <c r="N757" s="2">
        <v>0.15990786106005606</v>
      </c>
      <c r="O757" s="2">
        <v>0.20816400162357998</v>
      </c>
      <c r="P757" s="3">
        <v>10.668667211843378</v>
      </c>
      <c r="Q757" s="3">
        <v>5.7036744282697116</v>
      </c>
      <c r="R757" s="3">
        <v>6.9575927893957514</v>
      </c>
      <c r="S757" s="7">
        <v>18.649142327285439</v>
      </c>
      <c r="T757" s="7">
        <v>22.681557548998057</v>
      </c>
      <c r="U757" s="2">
        <v>-0.15831171284008788</v>
      </c>
      <c r="V757" s="8">
        <v>-1.1883966047943291</v>
      </c>
      <c r="W757" s="2">
        <v>0.4963583770526061</v>
      </c>
      <c r="X757" s="4" t="e">
        <v>#N/A</v>
      </c>
      <c r="Y757" s="8">
        <v>16.256401083976279</v>
      </c>
      <c r="Z757" s="8">
        <v>3.0870518867455399</v>
      </c>
      <c r="AA757" s="8">
        <v>146630000</v>
      </c>
      <c r="AB757" s="8">
        <v>199559000</v>
      </c>
      <c r="AC757" s="8" t="e">
        <v>#N/A</v>
      </c>
      <c r="AD757" s="5">
        <v>34464000</v>
      </c>
      <c r="AE757" s="36">
        <v>0</v>
      </c>
      <c r="AF757" s="66" t="e">
        <f ca="1">_xll.BDP($H757,AF$1)/1000000</f>
        <v>#NAME?</v>
      </c>
      <c r="AG757" s="66" t="e">
        <f ca="1">_xll.BDP($H757,AG$1)</f>
        <v>#NAME?</v>
      </c>
      <c r="AH757" s="67" t="e">
        <f ca="1">_xll.BDP($H757,AH$1)</f>
        <v>#NAME?</v>
      </c>
      <c r="AI757" s="67" t="e">
        <f ca="1">_xll.BDP($H757,AI$1)</f>
        <v>#NAME?</v>
      </c>
      <c r="AJ757" s="67" t="e">
        <f ca="1">_xll.BDP($H757,AJ$1)</f>
        <v>#NAME?</v>
      </c>
      <c r="AK757" s="67" t="e">
        <f ca="1">_xll.BDP($H757,AK$1)</f>
        <v>#NAME?</v>
      </c>
      <c r="AL757" s="67" t="e">
        <f ca="1">_xll.BDP($H757,AL$1)</f>
        <v>#NAME?</v>
      </c>
      <c r="AM757" s="34" t="e">
        <f ca="1">_xll.BDP($H757,AM$1)</f>
        <v>#NAME?</v>
      </c>
      <c r="AN757" s="34" t="e">
        <f ca="1">_xll.BDP($H757,AN$1)</f>
        <v>#NAME?</v>
      </c>
      <c r="AO757" s="34" t="e">
        <f ca="1">_xll.BDP($H757,AO$1)</f>
        <v>#NAME?</v>
      </c>
      <c r="AP757" s="34" t="e">
        <f ca="1">_xll.BDP($H757,AP$1)</f>
        <v>#NAME?</v>
      </c>
      <c r="AQ757" s="129">
        <v>0.10000450000000001</v>
      </c>
      <c r="AR757" s="129">
        <v>0.17646439999999999</v>
      </c>
      <c r="AS757" s="129">
        <v>5.9804160000000002E-2</v>
      </c>
      <c r="AT757" s="63" t="s">
        <v>3998</v>
      </c>
      <c r="AU757" s="63" t="s">
        <v>3317</v>
      </c>
      <c r="AV757" t="str">
        <f t="shared" si="265"/>
        <v>#N/A N/A</v>
      </c>
      <c r="AW757" s="67">
        <v>1.9298246032313295</v>
      </c>
      <c r="AX757" s="60">
        <f t="shared" si="266"/>
        <v>1.9298246032313295</v>
      </c>
      <c r="AY757" s="60">
        <f t="shared" si="267"/>
        <v>3.9342090275253649E-16</v>
      </c>
      <c r="AZ757" s="60">
        <f t="shared" si="268"/>
        <v>1.92982460323133</v>
      </c>
      <c r="BA757" s="67">
        <v>69.707676614205937</v>
      </c>
      <c r="BB757" s="60">
        <v>1.4210854715202004E-14</v>
      </c>
      <c r="BC757" s="67">
        <v>69.707676614205951</v>
      </c>
      <c r="BD757" s="60" t="e">
        <f ca="1">_xll.BDP($H757,BD$1)</f>
        <v>#NAME?</v>
      </c>
      <c r="BE757" s="60" t="e">
        <f t="shared" ca="1" si="269"/>
        <v>#NAME?</v>
      </c>
      <c r="BF757" s="63">
        <v>31</v>
      </c>
      <c r="BG757" s="63">
        <v>35</v>
      </c>
      <c r="BH757" s="63">
        <v>33</v>
      </c>
      <c r="BI757" s="63">
        <v>26.8</v>
      </c>
      <c r="BJ757" s="63">
        <v>28.400000000000002</v>
      </c>
      <c r="BK757" s="63">
        <v>26.3</v>
      </c>
      <c r="BL757" s="45">
        <f t="shared" ca="1" si="270"/>
        <v>0</v>
      </c>
      <c r="BM757" s="45">
        <f t="shared" ca="1" si="271"/>
        <v>0</v>
      </c>
      <c r="BN757" s="45">
        <f t="shared" ca="1" si="272"/>
        <v>0</v>
      </c>
      <c r="BO757" s="45">
        <f t="shared" ca="1" si="273"/>
        <v>0</v>
      </c>
      <c r="BP757" s="45">
        <f t="shared" ca="1" si="274"/>
        <v>0</v>
      </c>
      <c r="BQ757" s="45">
        <f t="shared" ca="1" si="275"/>
        <v>0</v>
      </c>
      <c r="BR757" s="29">
        <f t="shared" ca="1" si="276"/>
        <v>0</v>
      </c>
      <c r="CI757" s="125">
        <f t="shared" si="264"/>
        <v>0.22330846352596562</v>
      </c>
      <c r="CJ757">
        <f t="shared" si="279"/>
        <v>0</v>
      </c>
      <c r="CK757">
        <f t="shared" si="280"/>
        <v>0</v>
      </c>
      <c r="CL757">
        <f t="shared" si="281"/>
        <v>0</v>
      </c>
      <c r="CM757">
        <f t="shared" si="282"/>
        <v>1</v>
      </c>
      <c r="CN757">
        <f t="shared" si="283"/>
        <v>0</v>
      </c>
      <c r="CO757">
        <f t="shared" si="284"/>
        <v>0</v>
      </c>
      <c r="CP757">
        <f t="shared" si="285"/>
        <v>0</v>
      </c>
      <c r="CR757" t="e">
        <f ca="1">_xll.BDP($H757,CR$1)</f>
        <v>#NAME?</v>
      </c>
      <c r="CS757" t="e">
        <f ca="1">_xll.BDP($H757,CS$1)</f>
        <v>#NAME?</v>
      </c>
      <c r="CT757" s="121" t="e">
        <f ca="1">_xll.BDP($H757,CT$1)</f>
        <v>#NAME?</v>
      </c>
      <c r="CU757" s="122" t="e">
        <f ca="1">_xll.BDP($H757,CU$1)</f>
        <v>#NAME?</v>
      </c>
      <c r="CV757" s="122" t="e">
        <f ca="1">_xll.BDP($H757,CV$1)</f>
        <v>#NAME?</v>
      </c>
      <c r="CW757" s="122" t="e">
        <f ca="1">_xll.BDP($H757,CW$1)</f>
        <v>#NAME?</v>
      </c>
    </row>
    <row r="758" spans="1:101" hidden="1" x14ac:dyDescent="0.3">
      <c r="A758" t="str">
        <f t="shared" si="277"/>
        <v>15B</v>
      </c>
      <c r="B758">
        <v>15</v>
      </c>
      <c r="C758" t="s">
        <v>3296</v>
      </c>
      <c r="D758">
        <v>9</v>
      </c>
      <c r="E758">
        <v>5</v>
      </c>
      <c r="F758" s="32">
        <v>0.1</v>
      </c>
      <c r="H758" s="1" t="s">
        <v>1887</v>
      </c>
      <c r="I758" s="35">
        <v>1719</v>
      </c>
      <c r="J758" s="34" t="str">
        <f t="shared" si="278"/>
        <v>1719INF LN Equity</v>
      </c>
      <c r="K758" s="6" t="s">
        <v>1888</v>
      </c>
      <c r="L758" s="2">
        <v>0.11426512684351178</v>
      </c>
      <c r="M758" s="2">
        <v>0.12408759124087591</v>
      </c>
      <c r="N758" s="2">
        <v>3.0268335395873612E-2</v>
      </c>
      <c r="O758" s="2">
        <v>2.7464014725161221E-2</v>
      </c>
      <c r="P758" s="3">
        <v>4.0050080728587591</v>
      </c>
      <c r="Q758" s="3">
        <v>3.5665599953593148</v>
      </c>
      <c r="R758" s="3">
        <v>9.8604995796463335</v>
      </c>
      <c r="S758" s="7">
        <v>26.52735587012463</v>
      </c>
      <c r="T758" s="7">
        <v>24.504950495049506</v>
      </c>
      <c r="U758" s="2">
        <v>1.5141843971631142E-2</v>
      </c>
      <c r="V758" s="8">
        <v>0.12391759880845127</v>
      </c>
      <c r="W758" s="2">
        <v>0.61182146767991963</v>
      </c>
      <c r="X758" s="4" t="e">
        <v>#N/A</v>
      </c>
      <c r="Y758" s="8">
        <v>15.425056606732976</v>
      </c>
      <c r="Z758" s="8">
        <v>7.4561863336904732</v>
      </c>
      <c r="AA758" s="8">
        <v>1671400000</v>
      </c>
      <c r="AB758" s="8">
        <v>7551700000</v>
      </c>
      <c r="AC758" s="8" t="e">
        <v>#N/A</v>
      </c>
      <c r="AD758" s="5">
        <v>570407416.09454417</v>
      </c>
      <c r="AE758" s="36">
        <v>0</v>
      </c>
      <c r="AF758" s="66" t="e">
        <f ca="1">_xll.BDP($H758,AF$1)/1000000</f>
        <v>#NAME?</v>
      </c>
      <c r="AG758" s="66" t="e">
        <f ca="1">_xll.BDP($H758,AG$1)</f>
        <v>#NAME?</v>
      </c>
      <c r="AH758" s="67" t="e">
        <f ca="1">_xll.BDP($H758,AH$1)</f>
        <v>#NAME?</v>
      </c>
      <c r="AI758" s="67" t="e">
        <f ca="1">_xll.BDP($H758,AI$1)</f>
        <v>#NAME?</v>
      </c>
      <c r="AJ758" s="67" t="e">
        <f ca="1">_xll.BDP($H758,AJ$1)</f>
        <v>#NAME?</v>
      </c>
      <c r="AK758" s="67" t="e">
        <f ca="1">_xll.BDP($H758,AK$1)</f>
        <v>#NAME?</v>
      </c>
      <c r="AL758" s="67" t="e">
        <f ca="1">_xll.BDP($H758,AL$1)</f>
        <v>#NAME?</v>
      </c>
      <c r="AM758" s="34" t="e">
        <f ca="1">_xll.BDP($H758,AM$1)</f>
        <v>#NAME?</v>
      </c>
      <c r="AN758" s="34" t="e">
        <f ca="1">_xll.BDP($H758,AN$1)</f>
        <v>#NAME?</v>
      </c>
      <c r="AO758" s="34" t="e">
        <f ca="1">_xll.BDP($H758,AO$1)</f>
        <v>#NAME?</v>
      </c>
      <c r="AP758" s="34" t="e">
        <f ca="1">_xll.BDP($H758,AP$1)</f>
        <v>#NAME?</v>
      </c>
      <c r="AQ758" s="129">
        <v>0.1229069</v>
      </c>
      <c r="AR758" s="129">
        <v>7.9466170000000003E-2</v>
      </c>
      <c r="AS758" s="129">
        <v>1.3843309999999999E-2</v>
      </c>
      <c r="AT758" s="63" t="s">
        <v>3772</v>
      </c>
      <c r="AU758" s="63" t="s">
        <v>3772</v>
      </c>
      <c r="AV758" t="str">
        <f t="shared" si="265"/>
        <v>17/04/1998</v>
      </c>
      <c r="AW758" s="67">
        <v>1.6195373240963657</v>
      </c>
      <c r="AX758" s="60">
        <f t="shared" si="266"/>
        <v>1.6195373240963657</v>
      </c>
      <c r="AY758" s="60">
        <f t="shared" si="267"/>
        <v>5.9892760841045858</v>
      </c>
      <c r="AZ758" s="60">
        <f t="shared" si="268"/>
        <v>7.6088134082009518</v>
      </c>
      <c r="BA758" s="67">
        <v>93.121777706726348</v>
      </c>
      <c r="BB758" s="60">
        <v>344.37738965935279</v>
      </c>
      <c r="BC758" s="67">
        <v>437.49916736607912</v>
      </c>
      <c r="BD758" s="60" t="e">
        <f ca="1">_xll.BDP($H758,BD$1)</f>
        <v>#NAME?</v>
      </c>
      <c r="BE758" s="60" t="e">
        <f t="shared" ca="1" si="269"/>
        <v>#NAME?</v>
      </c>
      <c r="BF758" s="63">
        <v>542.06299999999999</v>
      </c>
      <c r="BG758" s="63">
        <v>646.82400000000007</v>
      </c>
      <c r="BH758" s="63">
        <v>725.78600000000006</v>
      </c>
      <c r="BI758" s="63">
        <v>532.12599999999998</v>
      </c>
      <c r="BJ758" s="63">
        <v>629.423</v>
      </c>
      <c r="BK758" s="63">
        <v>706.34199999999998</v>
      </c>
      <c r="BL758" s="45">
        <f t="shared" ca="1" si="270"/>
        <v>0</v>
      </c>
      <c r="BM758" s="45">
        <f t="shared" ca="1" si="271"/>
        <v>0</v>
      </c>
      <c r="BN758" s="45">
        <f t="shared" ca="1" si="272"/>
        <v>0</v>
      </c>
      <c r="BO758" s="45">
        <f t="shared" ca="1" si="273"/>
        <v>0</v>
      </c>
      <c r="BP758" s="45">
        <f t="shared" ca="1" si="274"/>
        <v>0</v>
      </c>
      <c r="BQ758" s="45">
        <f t="shared" ca="1" si="275"/>
        <v>0</v>
      </c>
      <c r="BR758" s="29">
        <f t="shared" ca="1" si="276"/>
        <v>0</v>
      </c>
      <c r="CI758" s="125">
        <f t="shared" si="264"/>
        <v>0.11426512684351178</v>
      </c>
      <c r="CJ758">
        <f t="shared" si="279"/>
        <v>0</v>
      </c>
      <c r="CK758">
        <f t="shared" si="280"/>
        <v>0</v>
      </c>
      <c r="CL758">
        <f t="shared" si="281"/>
        <v>1</v>
      </c>
      <c r="CM758">
        <f t="shared" si="282"/>
        <v>0</v>
      </c>
      <c r="CN758">
        <f t="shared" si="283"/>
        <v>0</v>
      </c>
      <c r="CO758">
        <f t="shared" si="284"/>
        <v>0</v>
      </c>
      <c r="CP758">
        <f t="shared" si="285"/>
        <v>0</v>
      </c>
      <c r="CR758" t="e">
        <f ca="1">_xll.BDP($H758,CR$1)</f>
        <v>#NAME?</v>
      </c>
      <c r="CS758" t="e">
        <f ca="1">_xll.BDP($H758,CS$1)</f>
        <v>#NAME?</v>
      </c>
      <c r="CT758" s="121" t="e">
        <f ca="1">_xll.BDP($H758,CT$1)</f>
        <v>#NAME?</v>
      </c>
      <c r="CU758" s="122" t="e">
        <f ca="1">_xll.BDP($H758,CU$1)</f>
        <v>#NAME?</v>
      </c>
      <c r="CV758" s="122" t="e">
        <f ca="1">_xll.BDP($H758,CV$1)</f>
        <v>#NAME?</v>
      </c>
      <c r="CW758" s="122" t="e">
        <f ca="1">_xll.BDP($H758,CW$1)</f>
        <v>#NAME?</v>
      </c>
    </row>
    <row r="759" spans="1:101" hidden="1" x14ac:dyDescent="0.3">
      <c r="A759" t="str">
        <f t="shared" si="277"/>
        <v>15B</v>
      </c>
      <c r="B759">
        <v>15</v>
      </c>
      <c r="C759" t="s">
        <v>3296</v>
      </c>
      <c r="D759">
        <v>10</v>
      </c>
      <c r="E759">
        <v>1</v>
      </c>
      <c r="F759" s="32">
        <v>0.15</v>
      </c>
      <c r="H759" s="6" t="s">
        <v>91</v>
      </c>
      <c r="I759" s="34">
        <v>1720</v>
      </c>
      <c r="J759" s="34" t="str">
        <f t="shared" si="278"/>
        <v>1720MCFT US Equity</v>
      </c>
      <c r="K759" s="6" t="s">
        <v>713</v>
      </c>
      <c r="L759" s="2">
        <v>0.79041993299706415</v>
      </c>
      <c r="M759" s="2">
        <v>0.74648327148345306</v>
      </c>
      <c r="N759" s="2">
        <v>0.53928079940323004</v>
      </c>
      <c r="O759" s="2">
        <v>0.61850149224992779</v>
      </c>
      <c r="P759" s="3">
        <v>49.316596134050094</v>
      </c>
      <c r="Q759" s="3">
        <v>37.723717318188257</v>
      </c>
      <c r="R759" s="3">
        <v>37.040101335642248</v>
      </c>
      <c r="S759" s="7">
        <v>20.211231945380753</v>
      </c>
      <c r="T759" s="7">
        <v>16.444448211657075</v>
      </c>
      <c r="U759" s="2">
        <v>-0.14428257381827811</v>
      </c>
      <c r="V759" s="8">
        <v>-0.38941939081341054</v>
      </c>
      <c r="W759" s="2">
        <v>0.52072284597692997</v>
      </c>
      <c r="X759" s="4">
        <v>4.0832171657461488E-2</v>
      </c>
      <c r="Y759" s="8">
        <v>21.272909647432407</v>
      </c>
      <c r="Z759" s="8">
        <v>12.981274222945283</v>
      </c>
      <c r="AA759" s="8">
        <v>137699000</v>
      </c>
      <c r="AB759" s="8">
        <v>166192000</v>
      </c>
      <c r="AC759" s="8">
        <v>3474000</v>
      </c>
      <c r="AD759" s="5">
        <v>165676000</v>
      </c>
      <c r="AE759" s="36">
        <v>2.0968637581786138E-2</v>
      </c>
      <c r="AF759" s="66" t="e">
        <f ca="1">_xll.BDP($H759,AF$1)/1000000</f>
        <v>#NAME?</v>
      </c>
      <c r="AG759" s="66" t="e">
        <f ca="1">_xll.BDP($H759,AG$1)</f>
        <v>#NAME?</v>
      </c>
      <c r="AH759" s="67" t="e">
        <f ca="1">_xll.BDP($H759,AH$1)</f>
        <v>#NAME?</v>
      </c>
      <c r="AI759" s="67" t="e">
        <f ca="1">_xll.BDP($H759,AI$1)</f>
        <v>#NAME?</v>
      </c>
      <c r="AJ759" s="67" t="e">
        <f ca="1">_xll.BDP($H759,AJ$1)</f>
        <v>#NAME?</v>
      </c>
      <c r="AK759" s="67" t="e">
        <f ca="1">_xll.BDP($H759,AK$1)</f>
        <v>#NAME?</v>
      </c>
      <c r="AL759" s="67" t="e">
        <f ca="1">_xll.BDP($H759,AL$1)</f>
        <v>#NAME?</v>
      </c>
      <c r="AM759" s="34" t="e">
        <f ca="1">_xll.BDP($H759,AM$1)</f>
        <v>#NAME?</v>
      </c>
      <c r="AN759" s="34" t="e">
        <f ca="1">_xll.BDP($H759,AN$1)</f>
        <v>#NAME?</v>
      </c>
      <c r="AO759" s="34" t="e">
        <f ca="1">_xll.BDP($H759,AO$1)</f>
        <v>#NAME?</v>
      </c>
      <c r="AP759" s="34" t="e">
        <f ca="1">_xll.BDP($H759,AP$1)</f>
        <v>#NAME?</v>
      </c>
      <c r="AQ759" s="129" t="e">
        <v>#VALUE!</v>
      </c>
      <c r="AR759" s="129" t="e">
        <v>#VALUE!</v>
      </c>
      <c r="AS759" s="129">
        <v>6.0270120000000003E-2</v>
      </c>
      <c r="AT759" s="63" t="s">
        <v>3773</v>
      </c>
      <c r="AU759" s="63" t="s">
        <v>3773</v>
      </c>
      <c r="AV759" t="str">
        <f t="shared" si="265"/>
        <v>17/07/2015</v>
      </c>
      <c r="AW759" s="67" t="s">
        <v>3317</v>
      </c>
      <c r="AX759" s="60">
        <f t="shared" si="266"/>
        <v>0</v>
      </c>
      <c r="AY759" s="60">
        <f t="shared" ca="1" si="267"/>
        <v>0</v>
      </c>
      <c r="AZ759" s="60">
        <f t="shared" ca="1" si="268"/>
        <v>0</v>
      </c>
      <c r="BA759" s="67">
        <v>0</v>
      </c>
      <c r="BB759" s="60">
        <v>0</v>
      </c>
      <c r="BC759" s="67">
        <v>0</v>
      </c>
      <c r="BD759" s="60" t="e">
        <f ca="1">_xll.BDP($H759,BD$1)</f>
        <v>#NAME?</v>
      </c>
      <c r="BE759" s="60" t="e">
        <f t="shared" ca="1" si="269"/>
        <v>#NAME?</v>
      </c>
      <c r="BF759" s="63">
        <v>88.95</v>
      </c>
      <c r="BG759" s="63">
        <v>75.033000000000001</v>
      </c>
      <c r="BH759" s="63">
        <v>67.8</v>
      </c>
      <c r="BI759" s="63">
        <v>91.572000000000003</v>
      </c>
      <c r="BJ759" s="63">
        <v>61.855000000000004</v>
      </c>
      <c r="BK759" s="63">
        <v>84.585999999999999</v>
      </c>
      <c r="BL759" s="45">
        <f t="shared" ca="1" si="270"/>
        <v>0</v>
      </c>
      <c r="BM759" s="45">
        <f t="shared" ca="1" si="271"/>
        <v>0</v>
      </c>
      <c r="BN759" s="45">
        <f t="shared" ca="1" si="272"/>
        <v>0</v>
      </c>
      <c r="BO759" s="45">
        <f t="shared" ca="1" si="273"/>
        <v>0</v>
      </c>
      <c r="BP759" s="45">
        <f t="shared" ca="1" si="274"/>
        <v>0</v>
      </c>
      <c r="BQ759" s="45">
        <f t="shared" ca="1" si="275"/>
        <v>0</v>
      </c>
      <c r="BR759" s="29">
        <f t="shared" ca="1" si="276"/>
        <v>0</v>
      </c>
      <c r="CI759" s="125">
        <f t="shared" si="264"/>
        <v>0.79041993299706415</v>
      </c>
      <c r="CJ759">
        <f t="shared" si="279"/>
        <v>0</v>
      </c>
      <c r="CK759">
        <f t="shared" si="280"/>
        <v>0</v>
      </c>
      <c r="CL759">
        <f t="shared" si="281"/>
        <v>0</v>
      </c>
      <c r="CM759">
        <f t="shared" si="282"/>
        <v>0</v>
      </c>
      <c r="CN759">
        <f t="shared" si="283"/>
        <v>0</v>
      </c>
      <c r="CO759">
        <f t="shared" si="284"/>
        <v>0</v>
      </c>
      <c r="CP759">
        <f t="shared" si="285"/>
        <v>1</v>
      </c>
      <c r="CR759" t="e">
        <f ca="1">_xll.BDP($H759,CR$1)</f>
        <v>#NAME?</v>
      </c>
      <c r="CS759" t="e">
        <f ca="1">_xll.BDP($H759,CS$1)</f>
        <v>#NAME?</v>
      </c>
      <c r="CT759" s="121" t="e">
        <f ca="1">_xll.BDP($H759,CT$1)</f>
        <v>#NAME?</v>
      </c>
      <c r="CU759" s="122" t="e">
        <f ca="1">_xll.BDP($H759,CU$1)</f>
        <v>#NAME?</v>
      </c>
      <c r="CV759" s="122" t="e">
        <f ca="1">_xll.BDP($H759,CV$1)</f>
        <v>#NAME?</v>
      </c>
      <c r="CW759" s="122" t="e">
        <f ca="1">_xll.BDP($H759,CW$1)</f>
        <v>#NAME?</v>
      </c>
    </row>
    <row r="760" spans="1:101" hidden="1" x14ac:dyDescent="0.3">
      <c r="A760" t="str">
        <f t="shared" si="277"/>
        <v>15B</v>
      </c>
      <c r="B760">
        <v>15</v>
      </c>
      <c r="C760" t="s">
        <v>3296</v>
      </c>
      <c r="D760">
        <v>10</v>
      </c>
      <c r="E760">
        <v>3</v>
      </c>
      <c r="F760" t="s">
        <v>2437</v>
      </c>
      <c r="H760" s="1" t="s">
        <v>1540</v>
      </c>
      <c r="I760" s="35">
        <v>1721</v>
      </c>
      <c r="J760" s="34" t="str">
        <f t="shared" si="278"/>
        <v>1721LIGHT NA Equity</v>
      </c>
      <c r="K760" s="6" t="s">
        <v>1541</v>
      </c>
      <c r="L760" s="2">
        <v>0.47903456006793893</v>
      </c>
      <c r="M760" s="2">
        <v>0.29294871794871796</v>
      </c>
      <c r="N760" s="2">
        <v>0.1675175472072489</v>
      </c>
      <c r="O760" s="2">
        <v>0.10337027821759782</v>
      </c>
      <c r="P760" s="3">
        <v>9.1027665270817604</v>
      </c>
      <c r="Q760" s="3">
        <v>7.176014278849455</v>
      </c>
      <c r="R760" s="3">
        <v>8.4825117047645282</v>
      </c>
      <c r="S760" s="7">
        <v>12.91383501196851</v>
      </c>
      <c r="T760" s="7">
        <v>10.314080383284535</v>
      </c>
      <c r="U760" s="2">
        <v>0.2533307955843167</v>
      </c>
      <c r="V760" s="8">
        <v>1.3637295081967213</v>
      </c>
      <c r="W760" s="2">
        <v>0.73305294408708566</v>
      </c>
      <c r="X760" s="4" t="e">
        <v>#N/A</v>
      </c>
      <c r="Y760" s="8">
        <v>1.9334289644149809</v>
      </c>
      <c r="Z760" s="8">
        <v>15.799996433674867</v>
      </c>
      <c r="AA760" s="8">
        <v>1560000000</v>
      </c>
      <c r="AB760" s="8">
        <v>4421000000</v>
      </c>
      <c r="AC760" s="8" t="e">
        <v>#N/A</v>
      </c>
      <c r="AD760" s="5">
        <v>620000000</v>
      </c>
      <c r="AE760" s="36">
        <v>0</v>
      </c>
      <c r="AF760" s="66" t="e">
        <f ca="1">_xll.BDP($H760,AF$1)/1000000</f>
        <v>#NAME?</v>
      </c>
      <c r="AG760" s="66" t="e">
        <f ca="1">_xll.BDP($H760,AG$1)</f>
        <v>#NAME?</v>
      </c>
      <c r="AH760" s="67" t="e">
        <f ca="1">_xll.BDP($H760,AH$1)</f>
        <v>#NAME?</v>
      </c>
      <c r="AI760" s="67" t="e">
        <f ca="1">_xll.BDP($H760,AI$1)</f>
        <v>#NAME?</v>
      </c>
      <c r="AJ760" s="67" t="e">
        <f ca="1">_xll.BDP($H760,AJ$1)</f>
        <v>#NAME?</v>
      </c>
      <c r="AK760" s="67" t="e">
        <f ca="1">_xll.BDP($H760,AK$1)</f>
        <v>#NAME?</v>
      </c>
      <c r="AL760" s="67" t="e">
        <f ca="1">_xll.BDP($H760,AL$1)</f>
        <v>#NAME?</v>
      </c>
      <c r="AM760" s="34" t="e">
        <f ca="1">_xll.BDP($H760,AM$1)</f>
        <v>#NAME?</v>
      </c>
      <c r="AN760" s="34" t="e">
        <f ca="1">_xll.BDP($H760,AN$1)</f>
        <v>#NAME?</v>
      </c>
      <c r="AO760" s="34" t="e">
        <f ca="1">_xll.BDP($H760,AO$1)</f>
        <v>#NAME?</v>
      </c>
      <c r="AP760" s="34" t="e">
        <f ca="1">_xll.BDP($H760,AP$1)</f>
        <v>#NAME?</v>
      </c>
      <c r="AQ760" s="129" t="e">
        <v>#VALUE!</v>
      </c>
      <c r="AR760" s="129" t="e">
        <v>#VALUE!</v>
      </c>
      <c r="AS760" s="129">
        <v>1.4148849999999999E-2</v>
      </c>
      <c r="AT760" s="63" t="s">
        <v>3774</v>
      </c>
      <c r="AU760" s="63" t="s">
        <v>3774</v>
      </c>
      <c r="AV760" t="str">
        <f t="shared" si="265"/>
        <v>27/05/2016</v>
      </c>
      <c r="AW760" s="67">
        <v>5.3859964093357267</v>
      </c>
      <c r="AX760" s="60">
        <f t="shared" si="266"/>
        <v>5.3859964093357267</v>
      </c>
      <c r="AY760" s="60">
        <f t="shared" si="267"/>
        <v>1.3761600826656604</v>
      </c>
      <c r="AZ760" s="60">
        <f t="shared" si="268"/>
        <v>6.7621564920013872</v>
      </c>
      <c r="BA760" s="67">
        <v>57.042230170827544</v>
      </c>
      <c r="BB760" s="60">
        <v>14.574692261445684</v>
      </c>
      <c r="BC760" s="67">
        <v>71.616922432273228</v>
      </c>
      <c r="BD760" s="60" t="e">
        <f ca="1">_xll.BDP($H760,BD$1)</f>
        <v>#NAME?</v>
      </c>
      <c r="BE760" s="60" t="e">
        <f t="shared" ca="1" si="269"/>
        <v>#NAME?</v>
      </c>
      <c r="BF760" s="63">
        <v>385.923</v>
      </c>
      <c r="BG760" s="63">
        <v>457.14300000000003</v>
      </c>
      <c r="BH760" s="63">
        <v>501.38499999999999</v>
      </c>
      <c r="BI760" s="63">
        <v>535.58500000000004</v>
      </c>
      <c r="BJ760" s="63">
        <v>582.56000000000006</v>
      </c>
      <c r="BK760" s="63">
        <v>602.44200000000001</v>
      </c>
      <c r="BL760" s="45">
        <f t="shared" ca="1" si="270"/>
        <v>0</v>
      </c>
      <c r="BM760" s="45">
        <f t="shared" ca="1" si="271"/>
        <v>0</v>
      </c>
      <c r="BN760" s="45">
        <f t="shared" ca="1" si="272"/>
        <v>0</v>
      </c>
      <c r="BO760" s="45">
        <f t="shared" ca="1" si="273"/>
        <v>0</v>
      </c>
      <c r="BP760" s="45">
        <f t="shared" ca="1" si="274"/>
        <v>0</v>
      </c>
      <c r="BQ760" s="45">
        <f t="shared" ca="1" si="275"/>
        <v>0</v>
      </c>
      <c r="BR760" s="29">
        <f t="shared" ca="1" si="276"/>
        <v>0</v>
      </c>
      <c r="CI760" s="125">
        <f t="shared" si="264"/>
        <v>0.47903456006793893</v>
      </c>
      <c r="CJ760">
        <f t="shared" si="279"/>
        <v>0</v>
      </c>
      <c r="CK760">
        <f t="shared" si="280"/>
        <v>0</v>
      </c>
      <c r="CL760">
        <f t="shared" si="281"/>
        <v>0</v>
      </c>
      <c r="CM760">
        <f t="shared" si="282"/>
        <v>0</v>
      </c>
      <c r="CN760">
        <f t="shared" si="283"/>
        <v>0</v>
      </c>
      <c r="CO760">
        <f t="shared" si="284"/>
        <v>1</v>
      </c>
      <c r="CP760">
        <f t="shared" si="285"/>
        <v>0</v>
      </c>
      <c r="CR760" t="e">
        <f ca="1">_xll.BDP($H760,CR$1)</f>
        <v>#NAME?</v>
      </c>
      <c r="CS760" t="e">
        <f ca="1">_xll.BDP($H760,CS$1)</f>
        <v>#NAME?</v>
      </c>
      <c r="CT760" s="121" t="e">
        <f ca="1">_xll.BDP($H760,CT$1)</f>
        <v>#NAME?</v>
      </c>
      <c r="CU760" s="122" t="e">
        <f ca="1">_xll.BDP($H760,CU$1)</f>
        <v>#NAME?</v>
      </c>
      <c r="CV760" s="122" t="e">
        <f ca="1">_xll.BDP($H760,CV$1)</f>
        <v>#NAME?</v>
      </c>
      <c r="CW760" s="122" t="e">
        <f ca="1">_xll.BDP($H760,CW$1)</f>
        <v>#NAME?</v>
      </c>
    </row>
    <row r="761" spans="1:101" hidden="1" x14ac:dyDescent="0.3">
      <c r="A761" t="str">
        <f t="shared" si="277"/>
        <v>15B</v>
      </c>
      <c r="B761">
        <v>15</v>
      </c>
      <c r="C761" t="s">
        <v>3296</v>
      </c>
      <c r="D761">
        <v>10</v>
      </c>
      <c r="E761">
        <v>1</v>
      </c>
      <c r="F761" s="32">
        <v>0.1</v>
      </c>
      <c r="G761" t="s">
        <v>2989</v>
      </c>
      <c r="H761" s="6" t="s">
        <v>99</v>
      </c>
      <c r="I761" s="34">
        <v>1722</v>
      </c>
      <c r="J761" s="34" t="str">
        <f t="shared" si="278"/>
        <v>1722MAS US Equity</v>
      </c>
      <c r="K761" s="6" t="s">
        <v>726</v>
      </c>
      <c r="L761" s="2">
        <v>0.75699874220931407</v>
      </c>
      <c r="M761" s="2">
        <v>0.60027100271002709</v>
      </c>
      <c r="N761" s="2">
        <v>0.57971213102235519</v>
      </c>
      <c r="O761" s="2">
        <v>0.48309705561613958</v>
      </c>
      <c r="P761" s="3">
        <v>36.152189519023693</v>
      </c>
      <c r="Q761" s="3">
        <v>27.384234065948458</v>
      </c>
      <c r="R761" s="3" t="e">
        <v>#N/A</v>
      </c>
      <c r="S761" s="7">
        <v>20.564953186218673</v>
      </c>
      <c r="T761" s="7">
        <v>17.626728110599078</v>
      </c>
      <c r="U761" s="2">
        <v>0.63456032719836397</v>
      </c>
      <c r="V761" s="8">
        <v>2.2101139601139601</v>
      </c>
      <c r="W761" s="2">
        <v>-2.2099447513812154E-2</v>
      </c>
      <c r="X761" s="4">
        <v>3.0722391364517022E-2</v>
      </c>
      <c r="Y761" s="8">
        <v>2.0599015667499314</v>
      </c>
      <c r="Z761" s="8">
        <v>15.795258749332586</v>
      </c>
      <c r="AA761" s="8">
        <v>2214000000</v>
      </c>
      <c r="AB761" s="8">
        <v>2751000000</v>
      </c>
      <c r="AC761" s="8">
        <v>33000000</v>
      </c>
      <c r="AD761" s="5">
        <v>1100000000</v>
      </c>
      <c r="AE761" s="36">
        <v>0.03</v>
      </c>
      <c r="AF761" s="66" t="e">
        <f ca="1">_xll.BDP($H761,AF$1)/1000000</f>
        <v>#NAME?</v>
      </c>
      <c r="AG761" s="66" t="e">
        <f ca="1">_xll.BDP($H761,AG$1)</f>
        <v>#NAME?</v>
      </c>
      <c r="AH761" s="67" t="e">
        <f ca="1">_xll.BDP($H761,AH$1)</f>
        <v>#NAME?</v>
      </c>
      <c r="AI761" s="67" t="e">
        <f ca="1">_xll.BDP($H761,AI$1)</f>
        <v>#NAME?</v>
      </c>
      <c r="AJ761" s="67" t="e">
        <f ca="1">_xll.BDP($H761,AJ$1)</f>
        <v>#NAME?</v>
      </c>
      <c r="AK761" s="67" t="e">
        <f ca="1">_xll.BDP($H761,AK$1)</f>
        <v>#NAME?</v>
      </c>
      <c r="AL761" s="67" t="e">
        <f ca="1">_xll.BDP($H761,AL$1)</f>
        <v>#NAME?</v>
      </c>
      <c r="AM761" s="34" t="e">
        <f ca="1">_xll.BDP($H761,AM$1)</f>
        <v>#NAME?</v>
      </c>
      <c r="AN761" s="34" t="e">
        <f ca="1">_xll.BDP($H761,AN$1)</f>
        <v>#NAME?</v>
      </c>
      <c r="AO761" s="34" t="e">
        <f ca="1">_xll.BDP($H761,AO$1)</f>
        <v>#NAME?</v>
      </c>
      <c r="AP761" s="34" t="e">
        <f ca="1">_xll.BDP($H761,AP$1)</f>
        <v>#NAME?</v>
      </c>
      <c r="AQ761" s="129">
        <v>8.0565560000000008E-2</v>
      </c>
      <c r="AR761" s="129">
        <v>0.15536930000000002</v>
      </c>
      <c r="AS761" s="129">
        <v>6.5481689999999995E-2</v>
      </c>
      <c r="AT761" s="63" t="s">
        <v>4153</v>
      </c>
      <c r="AU761" s="63" t="s">
        <v>3317</v>
      </c>
      <c r="AV761" t="str">
        <f t="shared" si="265"/>
        <v>06/05/1969</v>
      </c>
      <c r="AW761" s="67">
        <v>1.8500486622766721</v>
      </c>
      <c r="AX761" s="60">
        <f t="shared" si="266"/>
        <v>1.8500486622766721</v>
      </c>
      <c r="AY761" s="60">
        <f t="shared" si="267"/>
        <v>6.528658119428731</v>
      </c>
      <c r="AZ761" s="60">
        <f t="shared" si="268"/>
        <v>8.3787067817054037</v>
      </c>
      <c r="BA761" s="67">
        <v>31.732715436004721</v>
      </c>
      <c r="BB761" s="60">
        <v>111.98194647909827</v>
      </c>
      <c r="BC761" s="67">
        <v>143.71466191510299</v>
      </c>
      <c r="BD761" s="60" t="e">
        <f ca="1">_xll.BDP($H761,BD$1)</f>
        <v>#NAME?</v>
      </c>
      <c r="BE761" s="60" t="e">
        <f t="shared" ca="1" si="269"/>
        <v>#NAME?</v>
      </c>
      <c r="BF761" s="63">
        <v>761.64700000000005</v>
      </c>
      <c r="BG761" s="63">
        <v>831.82400000000007</v>
      </c>
      <c r="BH761" s="63">
        <v>898.5</v>
      </c>
      <c r="BI761" s="63">
        <v>753</v>
      </c>
      <c r="BJ761" s="63">
        <v>771.66399999999999</v>
      </c>
      <c r="BK761" s="63">
        <v>891.63</v>
      </c>
      <c r="BL761" s="45">
        <f t="shared" ca="1" si="270"/>
        <v>0</v>
      </c>
      <c r="BM761" s="45">
        <f t="shared" ca="1" si="271"/>
        <v>0</v>
      </c>
      <c r="BN761" s="45">
        <f t="shared" ca="1" si="272"/>
        <v>0</v>
      </c>
      <c r="BO761" s="45">
        <f t="shared" ca="1" si="273"/>
        <v>0</v>
      </c>
      <c r="BP761" s="45">
        <f t="shared" ca="1" si="274"/>
        <v>0</v>
      </c>
      <c r="BQ761" s="45">
        <f t="shared" ca="1" si="275"/>
        <v>0</v>
      </c>
      <c r="BR761" s="29">
        <f t="shared" ca="1" si="276"/>
        <v>0</v>
      </c>
      <c r="CI761" s="125">
        <f t="shared" si="264"/>
        <v>0.75699874220931407</v>
      </c>
      <c r="CJ761">
        <f t="shared" si="279"/>
        <v>0</v>
      </c>
      <c r="CK761">
        <f t="shared" si="280"/>
        <v>0</v>
      </c>
      <c r="CL761">
        <f t="shared" si="281"/>
        <v>0</v>
      </c>
      <c r="CM761">
        <f t="shared" si="282"/>
        <v>0</v>
      </c>
      <c r="CN761">
        <f t="shared" si="283"/>
        <v>0</v>
      </c>
      <c r="CO761">
        <f t="shared" si="284"/>
        <v>0</v>
      </c>
      <c r="CP761">
        <f t="shared" si="285"/>
        <v>1</v>
      </c>
      <c r="CR761" t="e">
        <f ca="1">_xll.BDP($H761,CR$1)</f>
        <v>#NAME?</v>
      </c>
      <c r="CS761" t="e">
        <f ca="1">_xll.BDP($H761,CS$1)</f>
        <v>#NAME?</v>
      </c>
      <c r="CT761" s="121" t="e">
        <f ca="1">_xll.BDP($H761,CT$1)</f>
        <v>#NAME?</v>
      </c>
      <c r="CU761" s="122" t="e">
        <f ca="1">_xll.BDP($H761,CU$1)</f>
        <v>#NAME?</v>
      </c>
      <c r="CV761" s="122" t="e">
        <f ca="1">_xll.BDP($H761,CV$1)</f>
        <v>#NAME?</v>
      </c>
      <c r="CW761" s="122" t="e">
        <f ca="1">_xll.BDP($H761,CW$1)</f>
        <v>#NAME?</v>
      </c>
    </row>
    <row r="762" spans="1:101" hidden="1" x14ac:dyDescent="0.3">
      <c r="A762" t="str">
        <f t="shared" si="277"/>
        <v>15B</v>
      </c>
      <c r="B762">
        <v>15</v>
      </c>
      <c r="C762" t="s">
        <v>3296</v>
      </c>
      <c r="D762">
        <v>10</v>
      </c>
      <c r="E762">
        <v>2</v>
      </c>
      <c r="F762" t="s">
        <v>2437</v>
      </c>
      <c r="G762" t="s">
        <v>2550</v>
      </c>
      <c r="H762" s="1" t="s">
        <v>1755</v>
      </c>
      <c r="I762" s="35">
        <v>1723</v>
      </c>
      <c r="J762" s="34" t="str">
        <f t="shared" si="278"/>
        <v>1723AEP LN Equity</v>
      </c>
      <c r="K762" s="6" t="s">
        <v>1756</v>
      </c>
      <c r="L762" s="2">
        <v>0.20517595799118121</v>
      </c>
      <c r="M762" s="2">
        <v>0.36336979459963709</v>
      </c>
      <c r="N762" s="2">
        <v>0.20517595799118121</v>
      </c>
      <c r="O762" s="2">
        <v>0.36336979459963709</v>
      </c>
      <c r="P762" s="3">
        <v>22.343380292584143</v>
      </c>
      <c r="Q762" s="3">
        <v>17.278458606735793</v>
      </c>
      <c r="R762" s="3">
        <v>17.631802951695406</v>
      </c>
      <c r="S762" s="7">
        <v>24.997913388355578</v>
      </c>
      <c r="T762" s="7">
        <v>32.27901407223554</v>
      </c>
      <c r="U762" s="2">
        <v>-0.35126703797146985</v>
      </c>
      <c r="V762" s="8">
        <v>-1.5391546788850494</v>
      </c>
      <c r="W762" s="2">
        <v>0.90918582694657335</v>
      </c>
      <c r="X762" s="4">
        <v>0.11538461538461539</v>
      </c>
      <c r="Y762" s="8">
        <v>12.249198877605256</v>
      </c>
      <c r="Z762" s="8">
        <v>17.092381262337852</v>
      </c>
      <c r="AA762" s="8">
        <v>351606000</v>
      </c>
      <c r="AB762" s="8">
        <v>351606000</v>
      </c>
      <c r="AC762" s="8">
        <v>0</v>
      </c>
      <c r="AD762" s="5">
        <v>125370000</v>
      </c>
      <c r="AE762" s="36">
        <v>0</v>
      </c>
      <c r="AF762" s="66" t="e">
        <f ca="1">_xll.BDP($H762,AF$1)/1000000</f>
        <v>#NAME?</v>
      </c>
      <c r="AG762" s="66" t="e">
        <f ca="1">_xll.BDP($H762,AG$1)</f>
        <v>#NAME?</v>
      </c>
      <c r="AH762" s="67" t="e">
        <f ca="1">_xll.BDP($H762,AH$1)</f>
        <v>#NAME?</v>
      </c>
      <c r="AI762" s="67" t="e">
        <f ca="1">_xll.BDP($H762,AI$1)</f>
        <v>#NAME?</v>
      </c>
      <c r="AJ762" s="67" t="e">
        <f ca="1">_xll.BDP($H762,AJ$1)</f>
        <v>#NAME?</v>
      </c>
      <c r="AK762" s="67" t="e">
        <f ca="1">_xll.BDP($H762,AK$1)</f>
        <v>#NAME?</v>
      </c>
      <c r="AL762" s="67" t="e">
        <f ca="1">_xll.BDP($H762,AL$1)</f>
        <v>#NAME?</v>
      </c>
      <c r="AM762" s="34" t="e">
        <f ca="1">_xll.BDP($H762,AM$1)</f>
        <v>#NAME?</v>
      </c>
      <c r="AN762" s="34" t="e">
        <f ca="1">_xll.BDP($H762,AN$1)</f>
        <v>#NAME?</v>
      </c>
      <c r="AO762" s="34" t="e">
        <f ca="1">_xll.BDP($H762,AO$1)</f>
        <v>#NAME?</v>
      </c>
      <c r="AP762" s="34" t="e">
        <f ca="1">_xll.BDP($H762,AP$1)</f>
        <v>#NAME?</v>
      </c>
      <c r="AQ762" s="129">
        <v>0.1189139</v>
      </c>
      <c r="AR762" s="129">
        <v>1.68419E-2</v>
      </c>
      <c r="AS762" s="129">
        <v>3.176365E-3</v>
      </c>
      <c r="AT762" s="63" t="s">
        <v>3998</v>
      </c>
      <c r="AU762" s="63" t="s">
        <v>3317</v>
      </c>
      <c r="AV762" t="str">
        <f t="shared" si="265"/>
        <v>#N/A N/A</v>
      </c>
      <c r="AW762" s="67">
        <v>2.8496197291782925</v>
      </c>
      <c r="AX762" s="60">
        <f t="shared" si="266"/>
        <v>2.8496197291782925</v>
      </c>
      <c r="AY762" s="60">
        <f t="shared" si="267"/>
        <v>0</v>
      </c>
      <c r="AZ762" s="60">
        <f t="shared" si="268"/>
        <v>2.8496197291782925</v>
      </c>
      <c r="BA762" s="67">
        <v>11.521878662722555</v>
      </c>
      <c r="BB762" s="60">
        <v>0</v>
      </c>
      <c r="BC762" s="67">
        <v>11.521878662722555</v>
      </c>
      <c r="BD762" s="60" t="e">
        <f ca="1">_xll.BDP($H762,BD$1)</f>
        <v>#NAME?</v>
      </c>
      <c r="BE762" s="60" t="e">
        <f t="shared" ca="1" si="269"/>
        <v>#NAME?</v>
      </c>
      <c r="BF762" s="63" t="s">
        <v>3317</v>
      </c>
      <c r="BG762" s="63" t="s">
        <v>3317</v>
      </c>
      <c r="BH762" s="63" t="s">
        <v>3317</v>
      </c>
      <c r="BI762" s="63" t="s">
        <v>3317</v>
      </c>
      <c r="BJ762" s="63" t="s">
        <v>3317</v>
      </c>
      <c r="BK762" s="63" t="s">
        <v>3317</v>
      </c>
      <c r="BL762" s="45">
        <f t="shared" ca="1" si="270"/>
        <v>0</v>
      </c>
      <c r="BM762" s="45">
        <f t="shared" ca="1" si="271"/>
        <v>0</v>
      </c>
      <c r="BN762" s="45">
        <f t="shared" ca="1" si="272"/>
        <v>0</v>
      </c>
      <c r="BO762" s="45">
        <f t="shared" ca="1" si="273"/>
        <v>0</v>
      </c>
      <c r="BP762" s="45">
        <f t="shared" ca="1" si="274"/>
        <v>0</v>
      </c>
      <c r="BQ762" s="45">
        <f t="shared" ca="1" si="275"/>
        <v>0</v>
      </c>
      <c r="BR762" s="29">
        <f t="shared" ca="1" si="276"/>
        <v>0</v>
      </c>
      <c r="CI762" s="125">
        <f t="shared" si="264"/>
        <v>0.20517595799118121</v>
      </c>
      <c r="CJ762">
        <f t="shared" si="279"/>
        <v>0</v>
      </c>
      <c r="CK762">
        <f t="shared" si="280"/>
        <v>0</v>
      </c>
      <c r="CL762">
        <f t="shared" si="281"/>
        <v>0</v>
      </c>
      <c r="CM762">
        <f t="shared" si="282"/>
        <v>1</v>
      </c>
      <c r="CN762">
        <f t="shared" si="283"/>
        <v>0</v>
      </c>
      <c r="CO762">
        <f t="shared" si="284"/>
        <v>0</v>
      </c>
      <c r="CP762">
        <f t="shared" si="285"/>
        <v>0</v>
      </c>
      <c r="CR762" t="e">
        <f ca="1">_xll.BDP($H762,CR$1)</f>
        <v>#NAME?</v>
      </c>
      <c r="CS762" t="e">
        <f ca="1">_xll.BDP($H762,CS$1)</f>
        <v>#NAME?</v>
      </c>
      <c r="CT762" s="121" t="e">
        <f ca="1">_xll.BDP($H762,CT$1)</f>
        <v>#NAME?</v>
      </c>
      <c r="CU762" s="122" t="e">
        <f ca="1">_xll.BDP($H762,CU$1)</f>
        <v>#NAME?</v>
      </c>
      <c r="CV762" s="122" t="e">
        <f ca="1">_xll.BDP($H762,CV$1)</f>
        <v>#NAME?</v>
      </c>
      <c r="CW762" s="122" t="e">
        <f ca="1">_xll.BDP($H762,CW$1)</f>
        <v>#NAME?</v>
      </c>
    </row>
    <row r="763" spans="1:101" hidden="1" x14ac:dyDescent="0.3">
      <c r="A763" t="str">
        <f t="shared" si="277"/>
        <v>15B</v>
      </c>
      <c r="B763">
        <v>15</v>
      </c>
      <c r="C763" t="s">
        <v>3296</v>
      </c>
      <c r="D763">
        <v>10</v>
      </c>
      <c r="F763" t="s">
        <v>2377</v>
      </c>
      <c r="G763" t="s">
        <v>2820</v>
      </c>
      <c r="H763" s="6" t="s">
        <v>19</v>
      </c>
      <c r="I763" s="34">
        <v>1724</v>
      </c>
      <c r="J763" s="34" t="str">
        <f t="shared" si="278"/>
        <v>1724OLPX US Equity</v>
      </c>
      <c r="K763" s="6" t="s">
        <v>609</v>
      </c>
      <c r="L763" s="2" t="e">
        <v>#N/A</v>
      </c>
      <c r="M763" s="2">
        <v>0.39360395540719278</v>
      </c>
      <c r="N763" s="2" t="e">
        <v>#N/A</v>
      </c>
      <c r="O763" s="2">
        <v>0.33450647682260998</v>
      </c>
      <c r="P763" s="3">
        <v>21.068381553993099</v>
      </c>
      <c r="Q763" s="3">
        <v>16.943194481491016</v>
      </c>
      <c r="R763" s="3">
        <v>29.101511000034392</v>
      </c>
      <c r="S763" s="7" t="e">
        <v>#N/A</v>
      </c>
      <c r="T763" s="7">
        <v>60.21804013778727</v>
      </c>
      <c r="U763" s="2">
        <v>0.1864596889813146</v>
      </c>
      <c r="V763" s="8">
        <v>0.85279020872241207</v>
      </c>
      <c r="W763" s="2">
        <v>0.46737998652240348</v>
      </c>
      <c r="X763" s="4">
        <v>6.102407556733095E-2</v>
      </c>
      <c r="Y763" s="8" t="e">
        <v>#N/A</v>
      </c>
      <c r="Z763" s="8" t="e">
        <v>#N/A</v>
      </c>
      <c r="AA763" s="8">
        <v>952620000</v>
      </c>
      <c r="AB763" s="8">
        <v>1120920000</v>
      </c>
      <c r="AC763" s="8">
        <v>7597000</v>
      </c>
      <c r="AD763" s="5">
        <v>231444000</v>
      </c>
      <c r="AE763" s="36">
        <v>3.2824354919548576E-2</v>
      </c>
      <c r="AF763" s="66" t="e">
        <f ca="1">_xll.BDP($H763,AF$1)/1000000</f>
        <v>#NAME?</v>
      </c>
      <c r="AG763" s="66" t="e">
        <f ca="1">_xll.BDP($H763,AG$1)</f>
        <v>#NAME?</v>
      </c>
      <c r="AH763" s="67" t="e">
        <f ca="1">_xll.BDP($H763,AH$1)</f>
        <v>#NAME?</v>
      </c>
      <c r="AI763" s="67" t="e">
        <f ca="1">_xll.BDP($H763,AI$1)</f>
        <v>#NAME?</v>
      </c>
      <c r="AJ763" s="67" t="e">
        <f ca="1">_xll.BDP($H763,AJ$1)</f>
        <v>#NAME?</v>
      </c>
      <c r="AK763" s="67" t="e">
        <f ca="1">_xll.BDP($H763,AK$1)</f>
        <v>#NAME?</v>
      </c>
      <c r="AL763" s="67" t="e">
        <f ca="1">_xll.BDP($H763,AL$1)</f>
        <v>#NAME?</v>
      </c>
      <c r="AM763" s="34" t="e">
        <f ca="1">_xll.BDP($H763,AM$1)</f>
        <v>#NAME?</v>
      </c>
      <c r="AN763" s="34" t="e">
        <f ca="1">_xll.BDP($H763,AN$1)</f>
        <v>#NAME?</v>
      </c>
      <c r="AO763" s="34" t="e">
        <f ca="1">_xll.BDP($H763,AO$1)</f>
        <v>#NAME?</v>
      </c>
      <c r="AP763" s="34" t="e">
        <f ca="1">_xll.BDP($H763,AP$1)</f>
        <v>#NAME?</v>
      </c>
      <c r="AQ763" s="129" t="e">
        <v>#VALUE!</v>
      </c>
      <c r="AR763" s="129" t="e">
        <v>#VALUE!</v>
      </c>
      <c r="AS763" s="129" t="e">
        <v>#VALUE!</v>
      </c>
      <c r="AT763" s="63" t="s">
        <v>3775</v>
      </c>
      <c r="AU763" s="63" t="s">
        <v>3775</v>
      </c>
      <c r="AV763" t="str">
        <f t="shared" si="265"/>
        <v>30/09/2021</v>
      </c>
      <c r="AW763" s="67" t="s">
        <v>3317</v>
      </c>
      <c r="AX763" s="60">
        <f t="shared" si="266"/>
        <v>0</v>
      </c>
      <c r="AY763" s="60">
        <f t="shared" ca="1" si="267"/>
        <v>0</v>
      </c>
      <c r="AZ763" s="60">
        <f t="shared" ca="1" si="268"/>
        <v>0</v>
      </c>
      <c r="BA763" s="67">
        <v>0</v>
      </c>
      <c r="BB763" s="60">
        <v>0</v>
      </c>
      <c r="BC763" s="67">
        <v>0</v>
      </c>
      <c r="BD763" s="60" t="e">
        <f ca="1">_xll.BDP($H763,BD$1)</f>
        <v>#NAME?</v>
      </c>
      <c r="BE763" s="60" t="e">
        <f t="shared" ca="1" si="269"/>
        <v>#NAME?</v>
      </c>
      <c r="BF763" s="63">
        <v>189.5</v>
      </c>
      <c r="BG763" s="63">
        <v>215.846</v>
      </c>
      <c r="BH763" s="63">
        <v>219.25</v>
      </c>
      <c r="BI763" s="63">
        <v>250.08600000000001</v>
      </c>
      <c r="BJ763" s="63">
        <v>216.446</v>
      </c>
      <c r="BK763" s="63">
        <v>235.22300000000001</v>
      </c>
      <c r="BL763" s="45">
        <f t="shared" ca="1" si="270"/>
        <v>0</v>
      </c>
      <c r="BM763" s="45">
        <f t="shared" ca="1" si="271"/>
        <v>0</v>
      </c>
      <c r="BN763" s="45">
        <f t="shared" ca="1" si="272"/>
        <v>0</v>
      </c>
      <c r="BO763" s="45">
        <f t="shared" ca="1" si="273"/>
        <v>0</v>
      </c>
      <c r="BP763" s="45">
        <f t="shared" ca="1" si="274"/>
        <v>0</v>
      </c>
      <c r="BQ763" s="45">
        <f t="shared" ca="1" si="275"/>
        <v>0</v>
      </c>
      <c r="BR763" s="29">
        <f t="shared" ca="1" si="276"/>
        <v>0</v>
      </c>
      <c r="CI763" s="125">
        <f t="shared" si="264"/>
        <v>0.39360395540719278</v>
      </c>
      <c r="CJ763">
        <f t="shared" si="279"/>
        <v>0</v>
      </c>
      <c r="CK763">
        <f t="shared" si="280"/>
        <v>0</v>
      </c>
      <c r="CL763">
        <f t="shared" si="281"/>
        <v>0</v>
      </c>
      <c r="CM763">
        <f t="shared" si="282"/>
        <v>0</v>
      </c>
      <c r="CN763">
        <f t="shared" si="283"/>
        <v>1</v>
      </c>
      <c r="CO763">
        <f t="shared" si="284"/>
        <v>0</v>
      </c>
      <c r="CP763">
        <f t="shared" si="285"/>
        <v>0</v>
      </c>
      <c r="CR763" t="e">
        <f ca="1">_xll.BDP($H763,CR$1)</f>
        <v>#NAME?</v>
      </c>
      <c r="CS763" t="e">
        <f ca="1">_xll.BDP($H763,CS$1)</f>
        <v>#NAME?</v>
      </c>
      <c r="CT763" s="121" t="e">
        <f ca="1">_xll.BDP($H763,CT$1)</f>
        <v>#NAME?</v>
      </c>
      <c r="CU763" s="122" t="e">
        <f ca="1">_xll.BDP($H763,CU$1)</f>
        <v>#NAME?</v>
      </c>
      <c r="CV763" s="122" t="e">
        <f ca="1">_xll.BDP($H763,CV$1)</f>
        <v>#NAME?</v>
      </c>
      <c r="CW763" s="122" t="e">
        <f ca="1">_xll.BDP($H763,CW$1)</f>
        <v>#NAME?</v>
      </c>
    </row>
    <row r="764" spans="1:101" hidden="1" x14ac:dyDescent="0.3">
      <c r="A764" t="str">
        <f t="shared" si="277"/>
        <v>15B</v>
      </c>
      <c r="B764">
        <v>15</v>
      </c>
      <c r="C764" t="s">
        <v>3296</v>
      </c>
      <c r="D764">
        <v>10</v>
      </c>
      <c r="E764">
        <v>1</v>
      </c>
      <c r="F764" s="32">
        <v>0.13</v>
      </c>
      <c r="H764" s="6" t="s">
        <v>164</v>
      </c>
      <c r="I764" s="35">
        <v>1725</v>
      </c>
      <c r="J764" s="34" t="str">
        <f t="shared" si="278"/>
        <v>1725NYT US Equity</v>
      </c>
      <c r="K764" s="6" t="s">
        <v>811</v>
      </c>
      <c r="L764" s="2">
        <v>0.54191695424105535</v>
      </c>
      <c r="M764" s="2">
        <v>0.34510405405581207</v>
      </c>
      <c r="N764" s="2">
        <v>0.37548998051870036</v>
      </c>
      <c r="O764" s="2">
        <v>0.2242915349449115</v>
      </c>
      <c r="P764" s="3">
        <v>14.446659279098242</v>
      </c>
      <c r="Q764" s="3">
        <v>10.572962647390248</v>
      </c>
      <c r="R764" s="3">
        <v>12.484353894055001</v>
      </c>
      <c r="S764" s="7">
        <v>15.273101681347068</v>
      </c>
      <c r="T764" s="7">
        <v>15.66004034967407</v>
      </c>
      <c r="U764" s="2">
        <v>-0.23061337683682256</v>
      </c>
      <c r="V764" s="8">
        <v>-1.5383245998599187</v>
      </c>
      <c r="W764" s="2">
        <v>0.6377859852031742</v>
      </c>
      <c r="X764" s="4" t="e">
        <v>#N/A</v>
      </c>
      <c r="Y764" s="8">
        <v>6.8224986638270995</v>
      </c>
      <c r="Z764" s="8">
        <v>75.033009499907592</v>
      </c>
      <c r="AA764" s="8">
        <v>768687000</v>
      </c>
      <c r="AB764" s="8">
        <v>1182733000</v>
      </c>
      <c r="AC764" s="8">
        <v>39152000</v>
      </c>
      <c r="AD764" s="5">
        <v>216076000</v>
      </c>
      <c r="AE764" s="36">
        <v>0.18119550528517744</v>
      </c>
      <c r="AF764" s="66" t="e">
        <f ca="1">_xll.BDP($H764,AF$1)/1000000</f>
        <v>#NAME?</v>
      </c>
      <c r="AG764" s="66" t="e">
        <f ca="1">_xll.BDP($H764,AG$1)</f>
        <v>#NAME?</v>
      </c>
      <c r="AH764" s="67" t="e">
        <f ca="1">_xll.BDP($H764,AH$1)</f>
        <v>#NAME?</v>
      </c>
      <c r="AI764" s="67" t="e">
        <f ca="1">_xll.BDP($H764,AI$1)</f>
        <v>#NAME?</v>
      </c>
      <c r="AJ764" s="67" t="e">
        <f ca="1">_xll.BDP($H764,AJ$1)</f>
        <v>#NAME?</v>
      </c>
      <c r="AK764" s="67" t="e">
        <f ca="1">_xll.BDP($H764,AK$1)</f>
        <v>#NAME?</v>
      </c>
      <c r="AL764" s="67" t="e">
        <f ca="1">_xll.BDP($H764,AL$1)</f>
        <v>#NAME?</v>
      </c>
      <c r="AM764" s="34" t="e">
        <f ca="1">_xll.BDP($H764,AM$1)</f>
        <v>#NAME?</v>
      </c>
      <c r="AN764" s="34" t="e">
        <f ca="1">_xll.BDP($H764,AN$1)</f>
        <v>#NAME?</v>
      </c>
      <c r="AO764" s="34" t="e">
        <f ca="1">_xll.BDP($H764,AO$1)</f>
        <v>#NAME?</v>
      </c>
      <c r="AP764" s="34" t="e">
        <f ca="1">_xll.BDP($H764,AP$1)</f>
        <v>#NAME?</v>
      </c>
      <c r="AQ764" s="129">
        <v>5.2092280000000006E-3</v>
      </c>
      <c r="AR764" s="129">
        <v>0.1668026</v>
      </c>
      <c r="AS764" s="129">
        <v>0.15579129999999999</v>
      </c>
      <c r="AT764" s="63" t="s">
        <v>3998</v>
      </c>
      <c r="AU764" s="63" t="s">
        <v>3317</v>
      </c>
      <c r="AV764" t="str">
        <f t="shared" si="265"/>
        <v>#N/A N/A</v>
      </c>
      <c r="AW764" s="67">
        <v>1.0794896899308495</v>
      </c>
      <c r="AX764" s="60">
        <f t="shared" si="266"/>
        <v>1.0794896899308495</v>
      </c>
      <c r="AY764" s="60">
        <f t="shared" si="267"/>
        <v>1.8854543532539725</v>
      </c>
      <c r="AZ764" s="60">
        <f t="shared" si="268"/>
        <v>2.964944043184822</v>
      </c>
      <c r="BA764" s="67">
        <v>30.527833946555628</v>
      </c>
      <c r="BB764" s="60">
        <v>53.320414216864677</v>
      </c>
      <c r="BC764" s="67">
        <v>83.848248163420308</v>
      </c>
      <c r="BD764" s="60" t="e">
        <f ca="1">_xll.BDP($H764,BD$1)</f>
        <v>#NAME?</v>
      </c>
      <c r="BE764" s="60" t="e">
        <f t="shared" ca="1" si="269"/>
        <v>#NAME?</v>
      </c>
      <c r="BF764" s="63">
        <v>203.25</v>
      </c>
      <c r="BG764" s="63">
        <v>232.8</v>
      </c>
      <c r="BH764" s="63">
        <v>270.8</v>
      </c>
      <c r="BI764" s="63">
        <v>242.61500000000001</v>
      </c>
      <c r="BJ764" s="63">
        <v>286.81900000000002</v>
      </c>
      <c r="BK764" s="63">
        <v>303.05200000000002</v>
      </c>
      <c r="BL764" s="45">
        <f t="shared" ca="1" si="270"/>
        <v>0</v>
      </c>
      <c r="BM764" s="45">
        <f t="shared" ca="1" si="271"/>
        <v>0</v>
      </c>
      <c r="BN764" s="45">
        <f t="shared" ca="1" si="272"/>
        <v>0</v>
      </c>
      <c r="BO764" s="45">
        <f t="shared" ca="1" si="273"/>
        <v>0</v>
      </c>
      <c r="BP764" s="45">
        <f t="shared" ca="1" si="274"/>
        <v>0</v>
      </c>
      <c r="BQ764" s="45">
        <f t="shared" ca="1" si="275"/>
        <v>0</v>
      </c>
      <c r="BR764" s="29">
        <f t="shared" ca="1" si="276"/>
        <v>0</v>
      </c>
      <c r="CI764" s="125">
        <f t="shared" si="264"/>
        <v>0.54191695424105535</v>
      </c>
      <c r="CJ764">
        <f t="shared" si="279"/>
        <v>0</v>
      </c>
      <c r="CK764">
        <f t="shared" si="280"/>
        <v>0</v>
      </c>
      <c r="CL764">
        <f t="shared" si="281"/>
        <v>0</v>
      </c>
      <c r="CM764">
        <f t="shared" si="282"/>
        <v>0</v>
      </c>
      <c r="CN764">
        <f t="shared" si="283"/>
        <v>0</v>
      </c>
      <c r="CO764">
        <f t="shared" si="284"/>
        <v>0</v>
      </c>
      <c r="CP764">
        <f t="shared" si="285"/>
        <v>1</v>
      </c>
      <c r="CR764" t="e">
        <f ca="1">_xll.BDP($H764,CR$1)</f>
        <v>#NAME?</v>
      </c>
      <c r="CS764" t="e">
        <f ca="1">_xll.BDP($H764,CS$1)</f>
        <v>#NAME?</v>
      </c>
      <c r="CT764" s="121" t="e">
        <f ca="1">_xll.BDP($H764,CT$1)</f>
        <v>#NAME?</v>
      </c>
      <c r="CU764" s="122" t="e">
        <f ca="1">_xll.BDP($H764,CU$1)</f>
        <v>#NAME?</v>
      </c>
      <c r="CV764" s="122" t="e">
        <f ca="1">_xll.BDP($H764,CV$1)</f>
        <v>#NAME?</v>
      </c>
      <c r="CW764" s="122" t="e">
        <f ca="1">_xll.BDP($H764,CW$1)</f>
        <v>#NAME?</v>
      </c>
    </row>
    <row r="765" spans="1:101" hidden="1" x14ac:dyDescent="0.3">
      <c r="A765" t="str">
        <f t="shared" si="277"/>
        <v>15B</v>
      </c>
      <c r="B765">
        <v>15</v>
      </c>
      <c r="C765" t="s">
        <v>3296</v>
      </c>
      <c r="D765">
        <v>10</v>
      </c>
      <c r="E765">
        <v>2</v>
      </c>
      <c r="F765" s="32">
        <v>0.12</v>
      </c>
      <c r="H765" s="1" t="s">
        <v>1302</v>
      </c>
      <c r="I765" s="34">
        <v>1726</v>
      </c>
      <c r="J765" s="34" t="str">
        <f t="shared" si="278"/>
        <v>1726FDR SM Equity</v>
      </c>
      <c r="K765" s="6" t="s">
        <v>1303</v>
      </c>
      <c r="L765" s="2">
        <v>0.14606766348780437</v>
      </c>
      <c r="M765" s="2">
        <v>0.1785067290372081</v>
      </c>
      <c r="N765" s="2">
        <v>7.5693187922022273E-2</v>
      </c>
      <c r="O765" s="2">
        <v>0.10219658987100566</v>
      </c>
      <c r="P765" s="3">
        <v>9.8163182193907375</v>
      </c>
      <c r="Q765" s="3">
        <v>7.1689869719762767</v>
      </c>
      <c r="R765" s="3">
        <v>9.7402079335333784</v>
      </c>
      <c r="S765" s="7">
        <v>16.962438802470349</v>
      </c>
      <c r="T765" s="7">
        <v>19.653441207430927</v>
      </c>
      <c r="U765" s="2">
        <v>0.55911721493331312</v>
      </c>
      <c r="V765" s="8">
        <v>2.9880693085400352</v>
      </c>
      <c r="W765" s="2">
        <v>0.44492591331174985</v>
      </c>
      <c r="X765" s="4">
        <v>3.7019457971193159E-2</v>
      </c>
      <c r="Y765" s="8">
        <v>25.921560545297456</v>
      </c>
      <c r="Z765" s="8">
        <v>24.81427128507805</v>
      </c>
      <c r="AA765" s="8">
        <v>1750399000</v>
      </c>
      <c r="AB765" s="8">
        <v>3057421000</v>
      </c>
      <c r="AC765" s="8">
        <v>0</v>
      </c>
      <c r="AD765" s="5">
        <v>120276000</v>
      </c>
      <c r="AE765" s="36">
        <v>0</v>
      </c>
      <c r="AF765" s="66" t="e">
        <f ca="1">_xll.BDP($H765,AF$1)/1000000</f>
        <v>#NAME?</v>
      </c>
      <c r="AG765" s="66" t="e">
        <f ca="1">_xll.BDP($H765,AG$1)</f>
        <v>#NAME?</v>
      </c>
      <c r="AH765" s="67" t="e">
        <f ca="1">_xll.BDP($H765,AH$1)</f>
        <v>#NAME?</v>
      </c>
      <c r="AI765" s="67" t="e">
        <f ca="1">_xll.BDP($H765,AI$1)</f>
        <v>#NAME?</v>
      </c>
      <c r="AJ765" s="67" t="e">
        <f ca="1">_xll.BDP($H765,AJ$1)</f>
        <v>#NAME?</v>
      </c>
      <c r="AK765" s="67" t="e">
        <f ca="1">_xll.BDP($H765,AK$1)</f>
        <v>#NAME?</v>
      </c>
      <c r="AL765" s="67" t="e">
        <f ca="1">_xll.BDP($H765,AL$1)</f>
        <v>#NAME?</v>
      </c>
      <c r="AM765" s="34" t="e">
        <f ca="1">_xll.BDP($H765,AM$1)</f>
        <v>#NAME?</v>
      </c>
      <c r="AN765" s="34" t="e">
        <f ca="1">_xll.BDP($H765,AN$1)</f>
        <v>#NAME?</v>
      </c>
      <c r="AO765" s="34" t="e">
        <f ca="1">_xll.BDP($H765,AO$1)</f>
        <v>#NAME?</v>
      </c>
      <c r="AP765" s="34" t="e">
        <f ca="1">_xll.BDP($H765,AP$1)</f>
        <v>#NAME?</v>
      </c>
      <c r="AQ765" s="129" t="e">
        <v>#VALUE!</v>
      </c>
      <c r="AR765" s="129">
        <v>0.2384027</v>
      </c>
      <c r="AS765" s="129">
        <v>9.3245609999999993E-2</v>
      </c>
      <c r="AT765" s="63" t="s">
        <v>3776</v>
      </c>
      <c r="AU765" s="63" t="s">
        <v>3776</v>
      </c>
      <c r="AV765" t="str">
        <f t="shared" si="265"/>
        <v>31/10/2007</v>
      </c>
      <c r="AW765" s="67">
        <v>3.8419318774921574</v>
      </c>
      <c r="AX765" s="60">
        <f t="shared" si="266"/>
        <v>3.8419318774921574</v>
      </c>
      <c r="AY765" s="60">
        <f t="shared" si="267"/>
        <v>0</v>
      </c>
      <c r="AZ765" s="60">
        <f t="shared" si="268"/>
        <v>3.8419318774921574</v>
      </c>
      <c r="BA765" s="67">
        <v>66.803992212743282</v>
      </c>
      <c r="BB765" s="60">
        <v>0</v>
      </c>
      <c r="BC765" s="67" t="s">
        <v>3317</v>
      </c>
      <c r="BD765" s="60" t="e">
        <f ca="1">_xll.BDP($H765,BD$1)</f>
        <v>#NAME?</v>
      </c>
      <c r="BE765" s="60" t="e">
        <f t="shared" ca="1" si="269"/>
        <v>#NAME?</v>
      </c>
      <c r="BF765" s="63">
        <v>152.80000000000001</v>
      </c>
      <c r="BG765" s="63">
        <v>200</v>
      </c>
      <c r="BH765" s="63">
        <v>228</v>
      </c>
      <c r="BI765" s="63">
        <v>298.07800000000003</v>
      </c>
      <c r="BJ765" s="63">
        <v>256.88800000000003</v>
      </c>
      <c r="BK765" s="63">
        <v>274.12400000000002</v>
      </c>
      <c r="BL765" s="45">
        <f t="shared" ca="1" si="270"/>
        <v>0</v>
      </c>
      <c r="BM765" s="45">
        <f t="shared" ca="1" si="271"/>
        <v>0</v>
      </c>
      <c r="BN765" s="45">
        <f t="shared" ca="1" si="272"/>
        <v>0</v>
      </c>
      <c r="BO765" s="45">
        <f t="shared" ca="1" si="273"/>
        <v>0</v>
      </c>
      <c r="BP765" s="45">
        <f t="shared" ca="1" si="274"/>
        <v>0</v>
      </c>
      <c r="BQ765" s="45">
        <f t="shared" ca="1" si="275"/>
        <v>0</v>
      </c>
      <c r="BR765" s="29">
        <f t="shared" ca="1" si="276"/>
        <v>0</v>
      </c>
      <c r="CI765" s="125">
        <f t="shared" si="264"/>
        <v>0.14606766348780437</v>
      </c>
      <c r="CJ765">
        <f t="shared" si="279"/>
        <v>0</v>
      </c>
      <c r="CK765">
        <f t="shared" si="280"/>
        <v>0</v>
      </c>
      <c r="CL765">
        <f t="shared" si="281"/>
        <v>1</v>
      </c>
      <c r="CM765">
        <f t="shared" si="282"/>
        <v>0</v>
      </c>
      <c r="CN765">
        <f t="shared" si="283"/>
        <v>0</v>
      </c>
      <c r="CO765">
        <f t="shared" si="284"/>
        <v>0</v>
      </c>
      <c r="CP765">
        <f t="shared" si="285"/>
        <v>0</v>
      </c>
      <c r="CR765" t="e">
        <f ca="1">_xll.BDP($H765,CR$1)</f>
        <v>#NAME?</v>
      </c>
      <c r="CS765" t="e">
        <f ca="1">_xll.BDP($H765,CS$1)</f>
        <v>#NAME?</v>
      </c>
      <c r="CT765" s="121" t="e">
        <f ca="1">_xll.BDP($H765,CT$1)</f>
        <v>#NAME?</v>
      </c>
      <c r="CU765" s="122" t="e">
        <f ca="1">_xll.BDP($H765,CU$1)</f>
        <v>#NAME?</v>
      </c>
      <c r="CV765" s="122" t="e">
        <f ca="1">_xll.BDP($H765,CV$1)</f>
        <v>#NAME?</v>
      </c>
      <c r="CW765" s="122" t="e">
        <f ca="1">_xll.BDP($H765,CW$1)</f>
        <v>#NAME?</v>
      </c>
    </row>
    <row r="766" spans="1:101" hidden="1" x14ac:dyDescent="0.3">
      <c r="A766" t="str">
        <f t="shared" si="277"/>
        <v>15B</v>
      </c>
      <c r="B766">
        <v>15</v>
      </c>
      <c r="C766" t="s">
        <v>3296</v>
      </c>
      <c r="D766">
        <v>10</v>
      </c>
      <c r="E766">
        <v>4</v>
      </c>
      <c r="F766" s="32">
        <v>0.1</v>
      </c>
      <c r="H766" s="6" t="s">
        <v>463</v>
      </c>
      <c r="I766" s="35">
        <v>1727</v>
      </c>
      <c r="J766" s="34" t="str">
        <f t="shared" si="278"/>
        <v>1727WPK CN Equity</v>
      </c>
      <c r="K766" s="6" t="s">
        <v>509</v>
      </c>
      <c r="L766" s="2">
        <v>0.22287489699421625</v>
      </c>
      <c r="M766" s="2">
        <v>0.20967618268714699</v>
      </c>
      <c r="N766" s="2">
        <v>0.21745068076082696</v>
      </c>
      <c r="O766" s="2">
        <v>0.20507509802381138</v>
      </c>
      <c r="P766" s="3">
        <v>13.638091317461562</v>
      </c>
      <c r="Q766" s="3">
        <v>10.0437475871598</v>
      </c>
      <c r="R766" s="3">
        <v>11.364321840721077</v>
      </c>
      <c r="S766" s="7">
        <v>20.958430576801106</v>
      </c>
      <c r="T766" s="7">
        <v>18.767573169151991</v>
      </c>
      <c r="U766" s="2">
        <v>-0.28864675765809428</v>
      </c>
      <c r="V766" s="8">
        <v>-1.8730343985816487</v>
      </c>
      <c r="W766" s="2">
        <v>0.86559548351364524</v>
      </c>
      <c r="X766" s="4" t="e">
        <v>#N/A</v>
      </c>
      <c r="Y766" s="8">
        <v>6.9957127926750617</v>
      </c>
      <c r="Z766" s="8">
        <v>2.5215249006626417</v>
      </c>
      <c r="AA766" s="8">
        <v>821667000</v>
      </c>
      <c r="AB766" s="8">
        <v>840102000</v>
      </c>
      <c r="AC766" s="8" t="e">
        <v>#N/A</v>
      </c>
      <c r="AD766" s="5">
        <v>87172000</v>
      </c>
      <c r="AE766" s="36">
        <v>0</v>
      </c>
      <c r="AF766" s="66" t="e">
        <f ca="1">_xll.BDP($H766,AF$1)/1000000</f>
        <v>#NAME?</v>
      </c>
      <c r="AG766" s="66" t="e">
        <f ca="1">_xll.BDP($H766,AG$1)</f>
        <v>#NAME?</v>
      </c>
      <c r="AH766" s="67" t="e">
        <f ca="1">_xll.BDP($H766,AH$1)</f>
        <v>#NAME?</v>
      </c>
      <c r="AI766" s="67" t="e">
        <f ca="1">_xll.BDP($H766,AI$1)</f>
        <v>#NAME?</v>
      </c>
      <c r="AJ766" s="67" t="e">
        <f ca="1">_xll.BDP($H766,AJ$1)</f>
        <v>#NAME?</v>
      </c>
      <c r="AK766" s="67" t="e">
        <f ca="1">_xll.BDP($H766,AK$1)</f>
        <v>#NAME?</v>
      </c>
      <c r="AL766" s="67" t="e">
        <f ca="1">_xll.BDP($H766,AL$1)</f>
        <v>#NAME?</v>
      </c>
      <c r="AM766" s="34" t="e">
        <f ca="1">_xll.BDP($H766,AM$1)</f>
        <v>#NAME?</v>
      </c>
      <c r="AN766" s="34" t="e">
        <f ca="1">_xll.BDP($H766,AN$1)</f>
        <v>#NAME?</v>
      </c>
      <c r="AO766" s="34" t="e">
        <f ca="1">_xll.BDP($H766,AO$1)</f>
        <v>#NAME?</v>
      </c>
      <c r="AP766" s="34" t="e">
        <f ca="1">_xll.BDP($H766,AP$1)</f>
        <v>#NAME?</v>
      </c>
      <c r="AQ766" s="129">
        <v>7.6467750000000001E-2</v>
      </c>
      <c r="AR766" s="129">
        <v>0.12214900000000001</v>
      </c>
      <c r="AS766" s="129">
        <v>-6.7495300000000001E-3</v>
      </c>
      <c r="AT766" s="63" t="s">
        <v>3998</v>
      </c>
      <c r="AU766" s="63" t="s">
        <v>3317</v>
      </c>
      <c r="AV766" t="str">
        <f t="shared" si="265"/>
        <v>#N/A N/A</v>
      </c>
      <c r="AW766" s="67">
        <v>0.28929603982109692</v>
      </c>
      <c r="AX766" s="60">
        <f t="shared" si="266"/>
        <v>0.28929603982109692</v>
      </c>
      <c r="AY766" s="60">
        <f t="shared" ca="1" si="267"/>
        <v>0</v>
      </c>
      <c r="AZ766" s="60">
        <f t="shared" ca="1" si="268"/>
        <v>0.28929603982109692</v>
      </c>
      <c r="BA766" s="67" t="s">
        <v>3317</v>
      </c>
      <c r="BB766" s="60">
        <v>0</v>
      </c>
      <c r="BC766" s="67" t="s">
        <v>3317</v>
      </c>
      <c r="BD766" s="60" t="e">
        <f ca="1">_xll.BDP($H766,BD$1)</f>
        <v>#NAME?</v>
      </c>
      <c r="BE766" s="60" t="e">
        <f t="shared" ca="1" si="269"/>
        <v>#NAME?</v>
      </c>
      <c r="BF766" s="63">
        <v>150</v>
      </c>
      <c r="BG766" s="63">
        <v>154.5</v>
      </c>
      <c r="BH766" s="63">
        <v>166</v>
      </c>
      <c r="BI766" s="63">
        <v>135.93200000000002</v>
      </c>
      <c r="BJ766" s="63">
        <v>109.32300000000001</v>
      </c>
      <c r="BK766" s="63">
        <v>103.432</v>
      </c>
      <c r="BL766" s="45">
        <f t="shared" ca="1" si="270"/>
        <v>0</v>
      </c>
      <c r="BM766" s="45">
        <f t="shared" ca="1" si="271"/>
        <v>0</v>
      </c>
      <c r="BN766" s="45">
        <f t="shared" ca="1" si="272"/>
        <v>0</v>
      </c>
      <c r="BO766" s="45">
        <f t="shared" ca="1" si="273"/>
        <v>0</v>
      </c>
      <c r="BP766" s="45">
        <f t="shared" ca="1" si="274"/>
        <v>0</v>
      </c>
      <c r="BQ766" s="45">
        <f t="shared" ca="1" si="275"/>
        <v>0</v>
      </c>
      <c r="BR766" s="29">
        <f t="shared" ca="1" si="276"/>
        <v>0</v>
      </c>
      <c r="CI766" s="125">
        <f t="shared" si="264"/>
        <v>0.22287489699421625</v>
      </c>
      <c r="CJ766">
        <f t="shared" si="279"/>
        <v>0</v>
      </c>
      <c r="CK766">
        <f t="shared" si="280"/>
        <v>0</v>
      </c>
      <c r="CL766">
        <f t="shared" si="281"/>
        <v>0</v>
      </c>
      <c r="CM766">
        <f t="shared" si="282"/>
        <v>1</v>
      </c>
      <c r="CN766">
        <f t="shared" si="283"/>
        <v>0</v>
      </c>
      <c r="CO766">
        <f t="shared" si="284"/>
        <v>0</v>
      </c>
      <c r="CP766">
        <f t="shared" si="285"/>
        <v>0</v>
      </c>
      <c r="CR766" t="e">
        <f ca="1">_xll.BDP($H766,CR$1)</f>
        <v>#NAME?</v>
      </c>
      <c r="CS766" t="e">
        <f ca="1">_xll.BDP($H766,CS$1)</f>
        <v>#NAME?</v>
      </c>
      <c r="CT766" s="121" t="e">
        <f ca="1">_xll.BDP($H766,CT$1)</f>
        <v>#NAME?</v>
      </c>
      <c r="CU766" s="122" t="e">
        <f ca="1">_xll.BDP($H766,CU$1)</f>
        <v>#NAME?</v>
      </c>
      <c r="CV766" s="122" t="e">
        <f ca="1">_xll.BDP($H766,CV$1)</f>
        <v>#NAME?</v>
      </c>
      <c r="CW766" s="122" t="e">
        <f ca="1">_xll.BDP($H766,CW$1)</f>
        <v>#NAME?</v>
      </c>
    </row>
    <row r="767" spans="1:101" hidden="1" x14ac:dyDescent="0.3">
      <c r="A767" t="str">
        <f t="shared" si="277"/>
        <v>15B</v>
      </c>
      <c r="B767">
        <v>15</v>
      </c>
      <c r="C767" t="s">
        <v>3296</v>
      </c>
      <c r="D767">
        <v>10</v>
      </c>
      <c r="E767">
        <v>10</v>
      </c>
      <c r="F767" s="32">
        <v>0.15</v>
      </c>
      <c r="G767" t="s">
        <v>2661</v>
      </c>
      <c r="H767" s="43" t="s">
        <v>2662</v>
      </c>
      <c r="I767" s="34">
        <v>1728</v>
      </c>
      <c r="J767" s="34" t="str">
        <f t="shared" si="278"/>
        <v>1728SOBI SS Equity</v>
      </c>
      <c r="K767" s="43" t="s">
        <v>2663</v>
      </c>
      <c r="L767" s="2">
        <v>0.26423014413861418</v>
      </c>
      <c r="M767" s="2">
        <v>0.16617636243288961</v>
      </c>
      <c r="N767" s="2">
        <v>0.20426234473949387</v>
      </c>
      <c r="O767" s="2">
        <v>0.13213063945498671</v>
      </c>
      <c r="P767" s="3">
        <v>7.3026406077191961</v>
      </c>
      <c r="Q767" s="3">
        <v>5.8086652772850398</v>
      </c>
      <c r="R767" s="3">
        <v>8.2295643016980389</v>
      </c>
      <c r="S767" s="7">
        <v>39.212336361991127</v>
      </c>
      <c r="T767" s="7">
        <v>36.13624268227781</v>
      </c>
      <c r="U767" s="2">
        <v>0.42164242284306935</v>
      </c>
      <c r="V767" s="8">
        <v>4.0017531044558075</v>
      </c>
      <c r="W767" s="2">
        <v>0.37442434319042528</v>
      </c>
      <c r="X767" s="4" t="e">
        <v>#N/A</v>
      </c>
      <c r="Y767" s="8">
        <v>22.539657944811573</v>
      </c>
      <c r="Z767" s="8">
        <v>8.4991403334281799</v>
      </c>
      <c r="AA767" s="8">
        <v>27194000000</v>
      </c>
      <c r="AB767" s="8">
        <v>34201000000</v>
      </c>
      <c r="AC767" s="8" t="e">
        <v>#N/A</v>
      </c>
      <c r="AD767" s="5">
        <v>5016000000</v>
      </c>
      <c r="AE767" s="36">
        <v>0</v>
      </c>
      <c r="AF767" s="66" t="e">
        <f ca="1">_xll.BDP($H767,AF$1)/1000000</f>
        <v>#NAME?</v>
      </c>
      <c r="AG767" s="66" t="e">
        <f ca="1">_xll.BDP($H767,AG$1)</f>
        <v>#NAME?</v>
      </c>
      <c r="AH767" s="67" t="e">
        <f ca="1">_xll.BDP($H767,AH$1)</f>
        <v>#NAME?</v>
      </c>
      <c r="AI767" s="67" t="e">
        <f ca="1">_xll.BDP($H767,AI$1)</f>
        <v>#NAME?</v>
      </c>
      <c r="AJ767" s="67" t="e">
        <f ca="1">_xll.BDP($H767,AJ$1)</f>
        <v>#NAME?</v>
      </c>
      <c r="AK767" s="67" t="e">
        <f ca="1">_xll.BDP($H767,AK$1)</f>
        <v>#NAME?</v>
      </c>
      <c r="AL767" s="67" t="e">
        <f ca="1">_xll.BDP($H767,AL$1)</f>
        <v>#NAME?</v>
      </c>
      <c r="AM767" s="34" t="e">
        <f ca="1">_xll.BDP($H767,AM$1)</f>
        <v>#NAME?</v>
      </c>
      <c r="AN767" s="34" t="e">
        <f ca="1">_xll.BDP($H767,AN$1)</f>
        <v>#NAME?</v>
      </c>
      <c r="AO767" s="34" t="e">
        <f ca="1">_xll.BDP($H767,AO$1)</f>
        <v>#NAME?</v>
      </c>
      <c r="AP767" s="34" t="e">
        <f ca="1">_xll.BDP($H767,AP$1)</f>
        <v>#NAME?</v>
      </c>
      <c r="AQ767" s="129" t="e">
        <v>#VALUE!</v>
      </c>
      <c r="AR767" s="129">
        <v>0.18126930000000002</v>
      </c>
      <c r="AS767" s="129">
        <v>0.1210183</v>
      </c>
      <c r="AT767" s="63" t="s">
        <v>3777</v>
      </c>
      <c r="AU767" s="63" t="s">
        <v>3777</v>
      </c>
      <c r="AV767" t="str">
        <f t="shared" si="265"/>
        <v>15/09/2006</v>
      </c>
      <c r="AW767" s="67" t="s">
        <v>3317</v>
      </c>
      <c r="AX767" s="60">
        <f t="shared" si="266"/>
        <v>0</v>
      </c>
      <c r="AY767" s="60">
        <f t="shared" ca="1" si="267"/>
        <v>0</v>
      </c>
      <c r="AZ767" s="60">
        <f t="shared" ca="1" si="268"/>
        <v>0</v>
      </c>
      <c r="BA767" s="67">
        <v>0</v>
      </c>
      <c r="BB767" s="60">
        <v>0</v>
      </c>
      <c r="BC767" s="67">
        <v>0</v>
      </c>
      <c r="BD767" s="60" t="e">
        <f ca="1">_xll.BDP($H767,BD$1)</f>
        <v>#NAME?</v>
      </c>
      <c r="BE767" s="60" t="e">
        <f t="shared" ca="1" si="269"/>
        <v>#NAME?</v>
      </c>
      <c r="BF767" s="63">
        <v>3101.1109999999999</v>
      </c>
      <c r="BG767" s="63">
        <v>4002.9</v>
      </c>
      <c r="BH767" s="63">
        <v>5346.4000000000005</v>
      </c>
      <c r="BI767" s="63">
        <v>-12637.098</v>
      </c>
      <c r="BJ767" s="63">
        <v>4872.6109999999999</v>
      </c>
      <c r="BK767" s="63">
        <v>6108.6970000000001</v>
      </c>
      <c r="BL767" s="45">
        <f t="shared" ca="1" si="270"/>
        <v>0</v>
      </c>
      <c r="BM767" s="45">
        <f t="shared" ca="1" si="271"/>
        <v>0</v>
      </c>
      <c r="BN767" s="45">
        <f t="shared" ca="1" si="272"/>
        <v>0</v>
      </c>
      <c r="BO767" s="45">
        <f t="shared" ca="1" si="273"/>
        <v>0</v>
      </c>
      <c r="BP767" s="45">
        <f t="shared" ca="1" si="274"/>
        <v>0</v>
      </c>
      <c r="BQ767" s="45">
        <f t="shared" ca="1" si="275"/>
        <v>0</v>
      </c>
      <c r="BR767" s="29">
        <f t="shared" ca="1" si="276"/>
        <v>0</v>
      </c>
      <c r="CI767" s="125">
        <f t="shared" si="264"/>
        <v>0.26423014413861418</v>
      </c>
      <c r="CJ767">
        <f t="shared" si="279"/>
        <v>0</v>
      </c>
      <c r="CK767">
        <f t="shared" si="280"/>
        <v>0</v>
      </c>
      <c r="CL767">
        <f t="shared" si="281"/>
        <v>0</v>
      </c>
      <c r="CM767">
        <f t="shared" si="282"/>
        <v>1</v>
      </c>
      <c r="CN767">
        <f t="shared" si="283"/>
        <v>0</v>
      </c>
      <c r="CO767">
        <f t="shared" si="284"/>
        <v>0</v>
      </c>
      <c r="CP767">
        <f t="shared" si="285"/>
        <v>0</v>
      </c>
      <c r="CR767" t="e">
        <f ca="1">_xll.BDP($H767,CR$1)</f>
        <v>#NAME?</v>
      </c>
      <c r="CS767" t="e">
        <f ca="1">_xll.BDP($H767,CS$1)</f>
        <v>#NAME?</v>
      </c>
      <c r="CT767" s="121" t="e">
        <f ca="1">_xll.BDP($H767,CT$1)</f>
        <v>#NAME?</v>
      </c>
      <c r="CU767" s="122" t="e">
        <f ca="1">_xll.BDP($H767,CU$1)</f>
        <v>#NAME?</v>
      </c>
      <c r="CV767" s="122" t="e">
        <f ca="1">_xll.BDP($H767,CV$1)</f>
        <v>#NAME?</v>
      </c>
      <c r="CW767" s="122" t="e">
        <f ca="1">_xll.BDP($H767,CW$1)</f>
        <v>#NAME?</v>
      </c>
    </row>
    <row r="768" spans="1:101" hidden="1" x14ac:dyDescent="0.3">
      <c r="A768" t="str">
        <f t="shared" si="277"/>
        <v>15B</v>
      </c>
      <c r="B768">
        <v>15</v>
      </c>
      <c r="C768" t="s">
        <v>3296</v>
      </c>
      <c r="D768">
        <v>10</v>
      </c>
      <c r="E768">
        <v>3</v>
      </c>
      <c r="F768" t="s">
        <v>2377</v>
      </c>
      <c r="H768" s="1" t="s">
        <v>1388</v>
      </c>
      <c r="I768" s="35">
        <v>1729</v>
      </c>
      <c r="J768" s="34" t="str">
        <f t="shared" si="278"/>
        <v>1729FILA IM Equity</v>
      </c>
      <c r="K768" s="6" t="s">
        <v>1389</v>
      </c>
      <c r="L768" s="2">
        <v>0.12461610950358697</v>
      </c>
      <c r="M768" s="2">
        <v>0.13493445434886414</v>
      </c>
      <c r="N768" s="2">
        <v>0.10046261837686454</v>
      </c>
      <c r="O768" s="2">
        <v>0.10800830033637841</v>
      </c>
      <c r="P768" s="3">
        <v>6.8978780266990238</v>
      </c>
      <c r="Q768" s="3">
        <v>5.1696402596600555</v>
      </c>
      <c r="R768" s="3">
        <v>4.925123780403621</v>
      </c>
      <c r="S768" s="7">
        <v>19.113981468631362</v>
      </c>
      <c r="T768" s="7">
        <v>17.75903110204295</v>
      </c>
      <c r="U768" s="2">
        <v>0.47821639543005245</v>
      </c>
      <c r="V768" s="8">
        <v>4.2634345743805593</v>
      </c>
      <c r="W768" s="2">
        <v>0.35518607519865186</v>
      </c>
      <c r="X768" s="4" t="e">
        <v>#N/A</v>
      </c>
      <c r="Y768" s="8">
        <v>10.076072682892597</v>
      </c>
      <c r="Z768" s="8">
        <v>1.5372928634516114E-3</v>
      </c>
      <c r="AA768" s="8">
        <v>693181000</v>
      </c>
      <c r="AB768" s="8">
        <v>865989000</v>
      </c>
      <c r="AC768" s="8" t="e">
        <v>#N/A</v>
      </c>
      <c r="AD768" s="5">
        <v>40066000</v>
      </c>
      <c r="AE768" s="36">
        <v>0</v>
      </c>
      <c r="AF768" s="66" t="e">
        <f ca="1">_xll.BDP($H768,AF$1)/1000000</f>
        <v>#NAME?</v>
      </c>
      <c r="AG768" s="66" t="e">
        <f ca="1">_xll.BDP($H768,AG$1)</f>
        <v>#NAME?</v>
      </c>
      <c r="AH768" s="67" t="e">
        <f ca="1">_xll.BDP($H768,AH$1)</f>
        <v>#NAME?</v>
      </c>
      <c r="AI768" s="67" t="e">
        <f ca="1">_xll.BDP($H768,AI$1)</f>
        <v>#NAME?</v>
      </c>
      <c r="AJ768" s="67" t="e">
        <f ca="1">_xll.BDP($H768,AJ$1)</f>
        <v>#NAME?</v>
      </c>
      <c r="AK768" s="67" t="e">
        <f ca="1">_xll.BDP($H768,AK$1)</f>
        <v>#NAME?</v>
      </c>
      <c r="AL768" s="67" t="e">
        <f ca="1">_xll.BDP($H768,AL$1)</f>
        <v>#NAME?</v>
      </c>
      <c r="AM768" s="34" t="e">
        <f ca="1">_xll.BDP($H768,AM$1)</f>
        <v>#NAME?</v>
      </c>
      <c r="AN768" s="34" t="e">
        <f ca="1">_xll.BDP($H768,AN$1)</f>
        <v>#NAME?</v>
      </c>
      <c r="AO768" s="34" t="e">
        <f ca="1">_xll.BDP($H768,AO$1)</f>
        <v>#NAME?</v>
      </c>
      <c r="AP768" s="34" t="e">
        <f ca="1">_xll.BDP($H768,AP$1)</f>
        <v>#NAME?</v>
      </c>
      <c r="AQ768" s="129" t="e">
        <v>#VALUE!</v>
      </c>
      <c r="AR768" s="129" t="e">
        <v>#VALUE!</v>
      </c>
      <c r="AS768" s="129">
        <v>-0.13709970000000002</v>
      </c>
      <c r="AT768" s="63" t="s">
        <v>3778</v>
      </c>
      <c r="AU768" s="63" t="s">
        <v>3778</v>
      </c>
      <c r="AV768" t="str">
        <f t="shared" si="265"/>
        <v>18/12/2013</v>
      </c>
      <c r="AW768" s="67">
        <v>1.496259318176945</v>
      </c>
      <c r="AX768" s="60">
        <f t="shared" si="266"/>
        <v>1.496259318176945</v>
      </c>
      <c r="AY768" s="60">
        <f t="shared" si="267"/>
        <v>1.8712118040374099E-16</v>
      </c>
      <c r="AZ768" s="60">
        <f t="shared" si="268"/>
        <v>1.4962593181769452</v>
      </c>
      <c r="BA768" s="67">
        <v>14.204113439350847</v>
      </c>
      <c r="BB768" s="60">
        <v>1.7763568394002505E-15</v>
      </c>
      <c r="BC768" s="67">
        <v>14.204113439350849</v>
      </c>
      <c r="BD768" s="60" t="e">
        <f ca="1">_xll.BDP($H768,BD$1)</f>
        <v>#NAME?</v>
      </c>
      <c r="BE768" s="60" t="e">
        <f t="shared" ca="1" si="269"/>
        <v>#NAME?</v>
      </c>
      <c r="BF768" s="63">
        <v>41.04</v>
      </c>
      <c r="BG768" s="63">
        <v>45.34</v>
      </c>
      <c r="BH768" s="63">
        <v>49.1</v>
      </c>
      <c r="BI768" s="63">
        <v>36.65</v>
      </c>
      <c r="BJ768" s="63">
        <v>26.897000000000002</v>
      </c>
      <c r="BK768" s="63">
        <v>29.67</v>
      </c>
      <c r="BL768" s="45">
        <f t="shared" ca="1" si="270"/>
        <v>0</v>
      </c>
      <c r="BM768" s="45">
        <f t="shared" ca="1" si="271"/>
        <v>0</v>
      </c>
      <c r="BN768" s="45">
        <f t="shared" ca="1" si="272"/>
        <v>0</v>
      </c>
      <c r="BO768" s="45">
        <f t="shared" ca="1" si="273"/>
        <v>0</v>
      </c>
      <c r="BP768" s="45">
        <f t="shared" ca="1" si="274"/>
        <v>0</v>
      </c>
      <c r="BQ768" s="45">
        <f t="shared" ca="1" si="275"/>
        <v>0</v>
      </c>
      <c r="BR768" s="29">
        <f t="shared" ca="1" si="276"/>
        <v>0</v>
      </c>
      <c r="CI768" s="125">
        <f t="shared" ref="CI768:CI831" si="286">IFERROR(L768,M768)</f>
        <v>0.12461610950358697</v>
      </c>
      <c r="CJ768">
        <f t="shared" si="279"/>
        <v>0</v>
      </c>
      <c r="CK768">
        <f t="shared" si="280"/>
        <v>0</v>
      </c>
      <c r="CL768">
        <f t="shared" si="281"/>
        <v>1</v>
      </c>
      <c r="CM768">
        <f t="shared" si="282"/>
        <v>0</v>
      </c>
      <c r="CN768">
        <f t="shared" si="283"/>
        <v>0</v>
      </c>
      <c r="CO768">
        <f t="shared" si="284"/>
        <v>0</v>
      </c>
      <c r="CP768">
        <f t="shared" si="285"/>
        <v>0</v>
      </c>
      <c r="CR768" t="e">
        <f ca="1">_xll.BDP($H768,CR$1)</f>
        <v>#NAME?</v>
      </c>
      <c r="CS768" t="e">
        <f ca="1">_xll.BDP($H768,CS$1)</f>
        <v>#NAME?</v>
      </c>
      <c r="CT768" s="121" t="e">
        <f ca="1">_xll.BDP($H768,CT$1)</f>
        <v>#NAME?</v>
      </c>
      <c r="CU768" s="122" t="e">
        <f ca="1">_xll.BDP($H768,CU$1)</f>
        <v>#NAME?</v>
      </c>
      <c r="CV768" s="122" t="e">
        <f ca="1">_xll.BDP($H768,CV$1)</f>
        <v>#NAME?</v>
      </c>
      <c r="CW768" s="122" t="e">
        <f ca="1">_xll.BDP($H768,CW$1)</f>
        <v>#NAME?</v>
      </c>
    </row>
    <row r="769" spans="1:101" hidden="1" x14ac:dyDescent="0.3">
      <c r="A769" t="str">
        <f t="shared" si="277"/>
        <v>15B</v>
      </c>
      <c r="B769">
        <v>15</v>
      </c>
      <c r="C769" t="s">
        <v>3296</v>
      </c>
      <c r="D769">
        <v>10</v>
      </c>
      <c r="E769">
        <v>9</v>
      </c>
      <c r="F769" s="32">
        <v>0.2</v>
      </c>
      <c r="G769" t="s">
        <v>2729</v>
      </c>
      <c r="H769" s="43" t="s">
        <v>2730</v>
      </c>
      <c r="I769" s="34">
        <v>1730</v>
      </c>
      <c r="J769" s="34" t="str">
        <f t="shared" si="278"/>
        <v>1730BUFAB SS Equity</v>
      </c>
      <c r="K769" s="43" t="s">
        <v>2731</v>
      </c>
      <c r="L769" s="2">
        <v>0.21806726325172704</v>
      </c>
      <c r="M769" s="2">
        <v>0.13680494263018536</v>
      </c>
      <c r="N769" s="2">
        <v>0.13129009135360392</v>
      </c>
      <c r="O769" s="2">
        <v>0.13680494263018536</v>
      </c>
      <c r="P769" s="3">
        <v>12.754169859138328</v>
      </c>
      <c r="Q769" s="3">
        <v>9.8045973863611557</v>
      </c>
      <c r="R769" s="3">
        <v>16.910032972209137</v>
      </c>
      <c r="S769" s="7">
        <v>13.01868046396304</v>
      </c>
      <c r="T769" s="7">
        <v>13.877357371604791</v>
      </c>
      <c r="U769" s="2">
        <v>0.41419073343029295</v>
      </c>
      <c r="V769" s="8">
        <v>2.9533333333333331</v>
      </c>
      <c r="W769" s="2">
        <v>0.36598794930396844</v>
      </c>
      <c r="X769" s="4" t="e">
        <v>#N/A</v>
      </c>
      <c r="Y769" s="8">
        <v>20.829395834892615</v>
      </c>
      <c r="Z769" s="8">
        <v>24.414754594874054</v>
      </c>
      <c r="AA769" s="8">
        <v>6798000000</v>
      </c>
      <c r="AB769" s="8">
        <v>6798000000</v>
      </c>
      <c r="AC769" s="8" t="e">
        <v>#N/A</v>
      </c>
      <c r="AD769" s="5">
        <v>814000000</v>
      </c>
      <c r="AE769" s="36">
        <v>0</v>
      </c>
      <c r="AF769" s="66" t="e">
        <f ca="1">_xll.BDP($H769,AF$1)/1000000</f>
        <v>#NAME?</v>
      </c>
      <c r="AG769" s="66" t="e">
        <f ca="1">_xll.BDP($H769,AG$1)</f>
        <v>#NAME?</v>
      </c>
      <c r="AH769" s="67" t="e">
        <f ca="1">_xll.BDP($H769,AH$1)</f>
        <v>#NAME?</v>
      </c>
      <c r="AI769" s="67" t="e">
        <f ca="1">_xll.BDP($H769,AI$1)</f>
        <v>#NAME?</v>
      </c>
      <c r="AJ769" s="67" t="e">
        <f ca="1">_xll.BDP($H769,AJ$1)</f>
        <v>#NAME?</v>
      </c>
      <c r="AK769" s="67" t="e">
        <f ca="1">_xll.BDP($H769,AK$1)</f>
        <v>#NAME?</v>
      </c>
      <c r="AL769" s="67" t="e">
        <f ca="1">_xll.BDP($H769,AL$1)</f>
        <v>#NAME?</v>
      </c>
      <c r="AM769" s="34" t="e">
        <f ca="1">_xll.BDP($H769,AM$1)</f>
        <v>#NAME?</v>
      </c>
      <c r="AN769" s="34" t="e">
        <f ca="1">_xll.BDP($H769,AN$1)</f>
        <v>#NAME?</v>
      </c>
      <c r="AO769" s="34" t="e">
        <f ca="1">_xll.BDP($H769,AO$1)</f>
        <v>#NAME?</v>
      </c>
      <c r="AP769" s="34" t="e">
        <f ca="1">_xll.BDP($H769,AP$1)</f>
        <v>#NAME?</v>
      </c>
      <c r="AQ769" s="129" t="e">
        <v>#VALUE!</v>
      </c>
      <c r="AR769" s="129" t="e">
        <v>#VALUE!</v>
      </c>
      <c r="AS769" s="129">
        <v>0.27085180000000003</v>
      </c>
      <c r="AT769" s="63" t="s">
        <v>3779</v>
      </c>
      <c r="AU769" s="63" t="s">
        <v>3779</v>
      </c>
      <c r="AV769" t="str">
        <f t="shared" si="265"/>
        <v>21/02/2014</v>
      </c>
      <c r="AW769" s="67">
        <v>0.72957198443579774</v>
      </c>
      <c r="AX769" s="60">
        <f t="shared" si="266"/>
        <v>0.72957198443579774</v>
      </c>
      <c r="AY769" s="60">
        <f t="shared" si="267"/>
        <v>0</v>
      </c>
      <c r="AZ769" s="60">
        <f t="shared" si="268"/>
        <v>0.72957198443579774</v>
      </c>
      <c r="BA769" s="67">
        <v>29.72496416256158</v>
      </c>
      <c r="BB769" s="60">
        <v>0</v>
      </c>
      <c r="BC769" s="67">
        <v>29.72496416256158</v>
      </c>
      <c r="BD769" s="60" t="e">
        <f ca="1">_xll.BDP($H769,BD$1)</f>
        <v>#NAME?</v>
      </c>
      <c r="BE769" s="60" t="e">
        <f t="shared" ca="1" si="269"/>
        <v>#NAME?</v>
      </c>
      <c r="BF769" s="63">
        <v>688.66700000000003</v>
      </c>
      <c r="BG769" s="63">
        <v>756</v>
      </c>
      <c r="BH769" s="63">
        <v>850.33299999999997</v>
      </c>
      <c r="BI769" s="63">
        <v>765.33299999999997</v>
      </c>
      <c r="BJ769" s="63">
        <v>759.66700000000003</v>
      </c>
      <c r="BK769" s="63">
        <v>771</v>
      </c>
      <c r="BL769" s="45">
        <f t="shared" ca="1" si="270"/>
        <v>0</v>
      </c>
      <c r="BM769" s="45">
        <f t="shared" ca="1" si="271"/>
        <v>0</v>
      </c>
      <c r="BN769" s="45">
        <f t="shared" ca="1" si="272"/>
        <v>0</v>
      </c>
      <c r="BO769" s="45">
        <f t="shared" ca="1" si="273"/>
        <v>0</v>
      </c>
      <c r="BP769" s="45">
        <f t="shared" ca="1" si="274"/>
        <v>0</v>
      </c>
      <c r="BQ769" s="45">
        <f t="shared" ca="1" si="275"/>
        <v>0</v>
      </c>
      <c r="BR769" s="29">
        <f t="shared" ca="1" si="276"/>
        <v>0</v>
      </c>
      <c r="CI769" s="125">
        <f t="shared" si="286"/>
        <v>0.21806726325172704</v>
      </c>
      <c r="CJ769">
        <f t="shared" si="279"/>
        <v>0</v>
      </c>
      <c r="CK769">
        <f t="shared" si="280"/>
        <v>0</v>
      </c>
      <c r="CL769">
        <f t="shared" si="281"/>
        <v>0</v>
      </c>
      <c r="CM769">
        <f t="shared" si="282"/>
        <v>1</v>
      </c>
      <c r="CN769">
        <f t="shared" si="283"/>
        <v>0</v>
      </c>
      <c r="CO769">
        <f t="shared" si="284"/>
        <v>0</v>
      </c>
      <c r="CP769">
        <f t="shared" si="285"/>
        <v>0</v>
      </c>
      <c r="CR769" t="e">
        <f ca="1">_xll.BDP($H769,CR$1)</f>
        <v>#NAME?</v>
      </c>
      <c r="CS769" t="e">
        <f ca="1">_xll.BDP($H769,CS$1)</f>
        <v>#NAME?</v>
      </c>
      <c r="CT769" s="121" t="e">
        <f ca="1">_xll.BDP($H769,CT$1)</f>
        <v>#NAME?</v>
      </c>
      <c r="CU769" s="122" t="e">
        <f ca="1">_xll.BDP($H769,CU$1)</f>
        <v>#NAME?</v>
      </c>
      <c r="CV769" s="122" t="e">
        <f ca="1">_xll.BDP($H769,CV$1)</f>
        <v>#NAME?</v>
      </c>
      <c r="CW769" s="122" t="e">
        <f ca="1">_xll.BDP($H769,CW$1)</f>
        <v>#NAME?</v>
      </c>
    </row>
    <row r="770" spans="1:101" hidden="1" x14ac:dyDescent="0.3">
      <c r="A770" t="str">
        <f t="shared" si="277"/>
        <v>15B</v>
      </c>
      <c r="B770">
        <v>15</v>
      </c>
      <c r="C770" t="s">
        <v>3296</v>
      </c>
      <c r="D770">
        <v>10</v>
      </c>
      <c r="E770">
        <v>8</v>
      </c>
      <c r="F770" t="s">
        <v>2368</v>
      </c>
      <c r="G770" t="s">
        <v>3061</v>
      </c>
      <c r="H770" s="6" t="s">
        <v>445</v>
      </c>
      <c r="I770" s="35">
        <v>1731</v>
      </c>
      <c r="J770" s="34" t="str">
        <f t="shared" si="278"/>
        <v>1731FTDR US Equity</v>
      </c>
      <c r="K770" s="6" t="s">
        <v>1143</v>
      </c>
      <c r="L770" s="2">
        <v>-1.9091443092738651</v>
      </c>
      <c r="M770" s="2">
        <v>-1.4807692307692308</v>
      </c>
      <c r="N770" s="2">
        <v>0.57214900647073852</v>
      </c>
      <c r="O770" s="2">
        <v>0.38596491228070173</v>
      </c>
      <c r="P770" s="3">
        <v>21.88905547226387</v>
      </c>
      <c r="Q770" s="3">
        <v>16.738689478790018</v>
      </c>
      <c r="R770" s="3" t="e">
        <v>#N/A</v>
      </c>
      <c r="S770" s="7">
        <v>17.048874994983663</v>
      </c>
      <c r="T770" s="7">
        <v>11.311672683513839</v>
      </c>
      <c r="U770" s="2">
        <v>0.46079999999999999</v>
      </c>
      <c r="V770" s="8">
        <v>1.5652173913043479</v>
      </c>
      <c r="W770" s="2">
        <v>7.3581560283687938E-2</v>
      </c>
      <c r="X770" s="4">
        <v>5.4399999999999997E-2</v>
      </c>
      <c r="Y770" s="8">
        <v>7.261624978648797</v>
      </c>
      <c r="Z770" s="8" t="e">
        <v>#N/A</v>
      </c>
      <c r="AA770" s="8">
        <v>-104000000</v>
      </c>
      <c r="AB770" s="8">
        <v>399000000</v>
      </c>
      <c r="AC770" s="8">
        <v>21000000</v>
      </c>
      <c r="AD770" s="5">
        <v>154000000</v>
      </c>
      <c r="AE770" s="36">
        <v>0.13636363636363635</v>
      </c>
      <c r="AF770" s="66" t="e">
        <f ca="1">_xll.BDP($H770,AF$1)/1000000</f>
        <v>#NAME?</v>
      </c>
      <c r="AG770" s="66" t="e">
        <f ca="1">_xll.BDP($H770,AG$1)</f>
        <v>#NAME?</v>
      </c>
      <c r="AH770" s="67" t="e">
        <f ca="1">_xll.BDP($H770,AH$1)</f>
        <v>#NAME?</v>
      </c>
      <c r="AI770" s="67" t="e">
        <f ca="1">_xll.BDP($H770,AI$1)</f>
        <v>#NAME?</v>
      </c>
      <c r="AJ770" s="67" t="e">
        <f ca="1">_xll.BDP($H770,AJ$1)</f>
        <v>#NAME?</v>
      </c>
      <c r="AK770" s="67" t="e">
        <f ca="1">_xll.BDP($H770,AK$1)</f>
        <v>#NAME?</v>
      </c>
      <c r="AL770" s="67" t="e">
        <f ca="1">_xll.BDP($H770,AL$1)</f>
        <v>#NAME?</v>
      </c>
      <c r="AM770" s="34" t="e">
        <f ca="1">_xll.BDP($H770,AM$1)</f>
        <v>#NAME?</v>
      </c>
      <c r="AN770" s="34" t="e">
        <f ca="1">_xll.BDP($H770,AN$1)</f>
        <v>#NAME?</v>
      </c>
      <c r="AO770" s="34" t="e">
        <f ca="1">_xll.BDP($H770,AO$1)</f>
        <v>#NAME?</v>
      </c>
      <c r="AP770" s="34" t="e">
        <f ca="1">_xll.BDP($H770,AP$1)</f>
        <v>#NAME?</v>
      </c>
      <c r="AQ770" s="129" t="e">
        <v>#VALUE!</v>
      </c>
      <c r="AR770" s="129" t="e">
        <v>#VALUE!</v>
      </c>
      <c r="AS770" s="129" t="e">
        <v>#VALUE!</v>
      </c>
      <c r="AT770" s="63" t="s">
        <v>4154</v>
      </c>
      <c r="AU770" s="63" t="s">
        <v>3317</v>
      </c>
      <c r="AV770" t="str">
        <f t="shared" si="265"/>
        <v>13/09/2018</v>
      </c>
      <c r="AW770" s="67" t="s">
        <v>3317</v>
      </c>
      <c r="AX770" s="60">
        <f t="shared" si="266"/>
        <v>0</v>
      </c>
      <c r="AY770" s="60">
        <f t="shared" ca="1" si="267"/>
        <v>0</v>
      </c>
      <c r="AZ770" s="60">
        <f t="shared" ca="1" si="268"/>
        <v>0</v>
      </c>
      <c r="BA770" s="67">
        <v>0</v>
      </c>
      <c r="BB770" s="60">
        <v>59.980163649888176</v>
      </c>
      <c r="BC770" s="67">
        <v>59.980163649888176</v>
      </c>
      <c r="BD770" s="60" t="e">
        <f ca="1">_xll.BDP($H770,BD$1)</f>
        <v>#NAME?</v>
      </c>
      <c r="BE770" s="60" t="e">
        <f t="shared" ca="1" si="269"/>
        <v>#NAME?</v>
      </c>
      <c r="BF770" s="63">
        <v>106.271</v>
      </c>
      <c r="BG770" s="63">
        <v>134.857</v>
      </c>
      <c r="BH770" s="63">
        <v>154.667</v>
      </c>
      <c r="BI770" s="63">
        <v>112.583</v>
      </c>
      <c r="BJ770" s="63">
        <v>143.71299999999999</v>
      </c>
      <c r="BK770" s="63">
        <v>170.23</v>
      </c>
      <c r="BL770" s="45">
        <f t="shared" ca="1" si="270"/>
        <v>0</v>
      </c>
      <c r="BM770" s="45">
        <f t="shared" ca="1" si="271"/>
        <v>0</v>
      </c>
      <c r="BN770" s="45">
        <f t="shared" ca="1" si="272"/>
        <v>0</v>
      </c>
      <c r="BO770" s="45">
        <f t="shared" ca="1" si="273"/>
        <v>0</v>
      </c>
      <c r="BP770" s="45">
        <f t="shared" ca="1" si="274"/>
        <v>0</v>
      </c>
      <c r="BQ770" s="45">
        <f t="shared" ca="1" si="275"/>
        <v>0</v>
      </c>
      <c r="BR770" s="29">
        <f t="shared" ca="1" si="276"/>
        <v>0</v>
      </c>
      <c r="CI770" s="125">
        <f t="shared" si="286"/>
        <v>-1.9091443092738651</v>
      </c>
      <c r="CJ770">
        <f t="shared" si="279"/>
        <v>0</v>
      </c>
      <c r="CK770">
        <f t="shared" si="280"/>
        <v>0</v>
      </c>
      <c r="CL770">
        <f t="shared" si="281"/>
        <v>0</v>
      </c>
      <c r="CM770">
        <f t="shared" si="282"/>
        <v>0</v>
      </c>
      <c r="CN770">
        <f t="shared" si="283"/>
        <v>0</v>
      </c>
      <c r="CO770">
        <f t="shared" si="284"/>
        <v>0</v>
      </c>
      <c r="CP770">
        <f t="shared" si="285"/>
        <v>1</v>
      </c>
      <c r="CR770" t="e">
        <f ca="1">_xll.BDP($H770,CR$1)</f>
        <v>#NAME?</v>
      </c>
      <c r="CS770" t="e">
        <f ca="1">_xll.BDP($H770,CS$1)</f>
        <v>#NAME?</v>
      </c>
      <c r="CT770" s="121" t="e">
        <f ca="1">_xll.BDP($H770,CT$1)</f>
        <v>#NAME?</v>
      </c>
      <c r="CU770" s="122" t="e">
        <f ca="1">_xll.BDP($H770,CU$1)</f>
        <v>#NAME?</v>
      </c>
      <c r="CV770" s="122" t="e">
        <f ca="1">_xll.BDP($H770,CV$1)</f>
        <v>#NAME?</v>
      </c>
      <c r="CW770" s="122" t="e">
        <f ca="1">_xll.BDP($H770,CW$1)</f>
        <v>#NAME?</v>
      </c>
    </row>
    <row r="771" spans="1:101" hidden="1" x14ac:dyDescent="0.3">
      <c r="A771" t="str">
        <f t="shared" si="277"/>
        <v>15B</v>
      </c>
      <c r="B771">
        <v>15</v>
      </c>
      <c r="C771" t="s">
        <v>3296</v>
      </c>
      <c r="D771">
        <v>10</v>
      </c>
      <c r="E771">
        <v>6</v>
      </c>
      <c r="F771" s="32" t="s">
        <v>2437</v>
      </c>
      <c r="G771" t="s">
        <v>2977</v>
      </c>
      <c r="H771" s="1" t="s">
        <v>1907</v>
      </c>
      <c r="I771" s="34">
        <v>1732</v>
      </c>
      <c r="J771" s="34" t="str">
        <f t="shared" si="278"/>
        <v>1732RR/ LN Equity</v>
      </c>
      <c r="K771" s="6" t="s">
        <v>1908</v>
      </c>
      <c r="L771" s="2">
        <v>-0.35036949476368029</v>
      </c>
      <c r="M771" s="2">
        <v>-0.21281101111699313</v>
      </c>
      <c r="N771" s="2">
        <v>0.58400953183657833</v>
      </c>
      <c r="O771" s="2">
        <v>-0.30011198208286677</v>
      </c>
      <c r="P771" s="3" t="e">
        <v>#N/A</v>
      </c>
      <c r="Q771" s="3" t="e">
        <v>#N/A</v>
      </c>
      <c r="R771" s="3" t="e">
        <v>#N/A</v>
      </c>
      <c r="S771" s="7">
        <v>11.643799898794722</v>
      </c>
      <c r="T771" s="7">
        <v>13.372781065088757</v>
      </c>
      <c r="U771" s="2">
        <v>0.11770307925646362</v>
      </c>
      <c r="V771" s="8">
        <v>1.8611266034578917</v>
      </c>
      <c r="W771" s="2">
        <v>-0.20427843803056028</v>
      </c>
      <c r="X771" s="4">
        <v>6.9017632241813606E-2</v>
      </c>
      <c r="Y771" s="8">
        <v>-0.24119249086487962</v>
      </c>
      <c r="Z771" s="8" t="e">
        <v>#N/A</v>
      </c>
      <c r="AA771" s="8">
        <v>-3778000000</v>
      </c>
      <c r="AB771" s="8">
        <v>-2679000000</v>
      </c>
      <c r="AC771" s="8">
        <v>47000000</v>
      </c>
      <c r="AD771" s="5">
        <v>1615000000</v>
      </c>
      <c r="AE771" s="36">
        <v>2.910216718266254E-2</v>
      </c>
      <c r="AF771" s="66" t="e">
        <f ca="1">_xll.BDP($H771,AF$1)/1000000</f>
        <v>#NAME?</v>
      </c>
      <c r="AG771" s="66" t="e">
        <f ca="1">_xll.BDP($H771,AG$1)</f>
        <v>#NAME?</v>
      </c>
      <c r="AH771" s="67" t="e">
        <f ca="1">_xll.BDP($H771,AH$1)</f>
        <v>#NAME?</v>
      </c>
      <c r="AI771" s="67" t="e">
        <f ca="1">_xll.BDP($H771,AI$1)</f>
        <v>#NAME?</v>
      </c>
      <c r="AJ771" s="67" t="e">
        <f ca="1">_xll.BDP($H771,AJ$1)</f>
        <v>#NAME?</v>
      </c>
      <c r="AK771" s="67" t="e">
        <f ca="1">_xll.BDP($H771,AK$1)</f>
        <v>#NAME?</v>
      </c>
      <c r="AL771" s="67" t="e">
        <f ca="1">_xll.BDP($H771,AL$1)</f>
        <v>#NAME?</v>
      </c>
      <c r="AM771" s="34" t="e">
        <f ca="1">_xll.BDP($H771,AM$1)</f>
        <v>#NAME?</v>
      </c>
      <c r="AN771" s="34" t="e">
        <f ca="1">_xll.BDP($H771,AN$1)</f>
        <v>#NAME?</v>
      </c>
      <c r="AO771" s="34" t="e">
        <f ca="1">_xll.BDP($H771,AO$1)</f>
        <v>#NAME?</v>
      </c>
      <c r="AP771" s="34" t="e">
        <f ca="1">_xll.BDP($H771,AP$1)</f>
        <v>#NAME?</v>
      </c>
      <c r="AQ771" s="129">
        <v>9.5486979999999999E-2</v>
      </c>
      <c r="AR771" s="129">
        <v>-5.1803679999999998E-2</v>
      </c>
      <c r="AS771" s="129">
        <v>-0.10777570000000002</v>
      </c>
      <c r="AT771" s="63" t="s">
        <v>3998</v>
      </c>
      <c r="AU771" s="63" t="s">
        <v>3317</v>
      </c>
      <c r="AV771" t="str">
        <f t="shared" ref="AV771:AV834" si="287">IF(AT771=$AT$1,AU771,AT771)</f>
        <v>#N/A N/A</v>
      </c>
      <c r="AW771" s="67" t="s">
        <v>3317</v>
      </c>
      <c r="AX771" s="60">
        <f t="shared" ref="AX771:AX834" si="288">IF(AW771=$AY$1,0,AW771)</f>
        <v>0</v>
      </c>
      <c r="AY771" s="60">
        <f t="shared" ref="AY771:AY834" ca="1" si="289">IFERROR(IFERROR((BB771/BA771)*AW771,(BD771/AF771)*(BB771/BC771)*100),0)</f>
        <v>0</v>
      </c>
      <c r="AZ771" s="60">
        <f t="shared" ref="AZ771:AZ834" ca="1" si="290">IFERROR(AY771+AX771,0)</f>
        <v>0</v>
      </c>
      <c r="BA771" s="67" t="s">
        <v>3317</v>
      </c>
      <c r="BB771" s="60">
        <v>0</v>
      </c>
      <c r="BC771" s="67" t="s">
        <v>3317</v>
      </c>
      <c r="BD771" s="60" t="e">
        <f ca="1">_xll.BDP($H771,BD$1)</f>
        <v>#NAME?</v>
      </c>
      <c r="BE771" s="60" t="e">
        <f t="shared" ref="BE771:BE834" ca="1" si="291">IF(AG771&lt;AF771,AG771,AF771)</f>
        <v>#NAME?</v>
      </c>
      <c r="BF771" s="63">
        <v>464.38100000000003</v>
      </c>
      <c r="BG771" s="63">
        <v>660.75</v>
      </c>
      <c r="BH771" s="63">
        <v>836.89499999999998</v>
      </c>
      <c r="BI771" s="63">
        <v>750.94299999999998</v>
      </c>
      <c r="BJ771" s="63">
        <v>1053.5040000000001</v>
      </c>
      <c r="BK771" s="63">
        <v>1256.6580000000001</v>
      </c>
      <c r="BL771" s="45">
        <f t="shared" ref="BL771:BL834" ca="1" si="292">IFERROR(BF771/$BE771,0)</f>
        <v>0</v>
      </c>
      <c r="BM771" s="45">
        <f t="shared" ref="BM771:BM834" ca="1" si="293">IFERROR(BG771/$BE771,0)</f>
        <v>0</v>
      </c>
      <c r="BN771" s="45">
        <f t="shared" ref="BN771:BN834" ca="1" si="294">IFERROR(BH771/$BE771,0)</f>
        <v>0</v>
      </c>
      <c r="BO771" s="45">
        <f t="shared" ref="BO771:BO834" ca="1" si="295">IFERROR(BI771/$BE771,0)</f>
        <v>0</v>
      </c>
      <c r="BP771" s="45">
        <f t="shared" ref="BP771:BP834" ca="1" si="296">IFERROR(BJ771/$BE771,0)</f>
        <v>0</v>
      </c>
      <c r="BQ771" s="45">
        <f t="shared" ref="BQ771:BQ834" ca="1" si="297">IFERROR(BK771/$BE771,0)</f>
        <v>0</v>
      </c>
      <c r="BR771" s="29">
        <f t="shared" ref="BR771:BR834" ca="1" si="298">IF(IF(BN771&gt;BQ771,BN771,BQ771)=0,IF(BM771&gt;BP771,BM771,BP771),IF(BN771&gt;BQ771,BN771,BQ771))</f>
        <v>0</v>
      </c>
      <c r="CI771" s="125">
        <f t="shared" si="286"/>
        <v>-0.35036949476368029</v>
      </c>
      <c r="CJ771">
        <f t="shared" si="279"/>
        <v>0</v>
      </c>
      <c r="CK771">
        <f t="shared" si="280"/>
        <v>0</v>
      </c>
      <c r="CL771">
        <f t="shared" si="281"/>
        <v>0</v>
      </c>
      <c r="CM771">
        <f t="shared" si="282"/>
        <v>0</v>
      </c>
      <c r="CN771">
        <f t="shared" si="283"/>
        <v>0</v>
      </c>
      <c r="CO771">
        <f t="shared" si="284"/>
        <v>0</v>
      </c>
      <c r="CP771">
        <f t="shared" si="285"/>
        <v>1</v>
      </c>
      <c r="CR771" t="e">
        <f ca="1">_xll.BDP($H771,CR$1)</f>
        <v>#NAME?</v>
      </c>
      <c r="CS771" t="e">
        <f ca="1">_xll.BDP($H771,CS$1)</f>
        <v>#NAME?</v>
      </c>
      <c r="CT771" s="121" t="e">
        <f ca="1">_xll.BDP($H771,CT$1)</f>
        <v>#NAME?</v>
      </c>
      <c r="CU771" s="122" t="e">
        <f ca="1">_xll.BDP($H771,CU$1)</f>
        <v>#NAME?</v>
      </c>
      <c r="CV771" s="122" t="e">
        <f ca="1">_xll.BDP($H771,CV$1)</f>
        <v>#NAME?</v>
      </c>
      <c r="CW771" s="122" t="e">
        <f ca="1">_xll.BDP($H771,CW$1)</f>
        <v>#NAME?</v>
      </c>
    </row>
    <row r="772" spans="1:101" hidden="1" x14ac:dyDescent="0.3">
      <c r="A772" t="str">
        <f t="shared" ref="A772:A835" si="299">B772&amp;C772</f>
        <v>15B</v>
      </c>
      <c r="B772">
        <v>15</v>
      </c>
      <c r="C772" t="s">
        <v>3296</v>
      </c>
      <c r="D772">
        <v>11</v>
      </c>
      <c r="E772">
        <v>10</v>
      </c>
      <c r="F772" s="32" t="s">
        <v>2368</v>
      </c>
      <c r="G772" t="s">
        <v>2802</v>
      </c>
      <c r="H772" s="43" t="s">
        <v>2775</v>
      </c>
      <c r="I772" s="35">
        <v>1733</v>
      </c>
      <c r="J772" s="34" t="str">
        <f t="shared" si="278"/>
        <v>1733TEQ SS Equity</v>
      </c>
      <c r="K772" s="43" t="s">
        <v>2776</v>
      </c>
      <c r="L772" s="2">
        <v>0.95514099052860857</v>
      </c>
      <c r="M772" s="2">
        <v>0.77819548872180455</v>
      </c>
      <c r="N772" s="2">
        <v>0.27423420548431721</v>
      </c>
      <c r="O772" s="2">
        <v>0.2199787460148778</v>
      </c>
      <c r="P772" s="3">
        <v>22.095154314199839</v>
      </c>
      <c r="Q772" s="3">
        <v>17.61640681807825</v>
      </c>
      <c r="R772" s="3">
        <v>26.754176610978519</v>
      </c>
      <c r="S772" s="7">
        <v>16.383138504117301</v>
      </c>
      <c r="T772" s="7">
        <v>14.085144927536234</v>
      </c>
      <c r="U772" s="2">
        <v>0.362867826369696</v>
      </c>
      <c r="V772" s="8">
        <v>1.1475578406169666</v>
      </c>
      <c r="W772" s="2">
        <v>0.43641538885318154</v>
      </c>
      <c r="X772" s="4" t="e">
        <v>#N/A</v>
      </c>
      <c r="Y772" s="8">
        <v>45.706356459070129</v>
      </c>
      <c r="Z772" s="8" t="e">
        <v>#N/A</v>
      </c>
      <c r="AA772" s="8">
        <v>186200000</v>
      </c>
      <c r="AB772" s="8">
        <v>658700000</v>
      </c>
      <c r="AC772" s="8" t="e">
        <v>#N/A</v>
      </c>
      <c r="AD772" s="5">
        <v>115700000</v>
      </c>
      <c r="AE772" s="36">
        <v>0</v>
      </c>
      <c r="AF772" s="66" t="e">
        <f ca="1">_xll.BDP($H772,AF$1)/1000000</f>
        <v>#NAME?</v>
      </c>
      <c r="AG772" s="66" t="e">
        <f ca="1">_xll.BDP($H772,AG$1)</f>
        <v>#NAME?</v>
      </c>
      <c r="AH772" s="67" t="e">
        <f ca="1">_xll.BDP($H772,AH$1)</f>
        <v>#NAME?</v>
      </c>
      <c r="AI772" s="67" t="e">
        <f ca="1">_xll.BDP($H772,AI$1)</f>
        <v>#NAME?</v>
      </c>
      <c r="AJ772" s="67" t="e">
        <f ca="1">_xll.BDP($H772,AJ$1)</f>
        <v>#NAME?</v>
      </c>
      <c r="AK772" s="67" t="e">
        <f ca="1">_xll.BDP($H772,AK$1)</f>
        <v>#NAME?</v>
      </c>
      <c r="AL772" s="67" t="e">
        <f ca="1">_xll.BDP($H772,AL$1)</f>
        <v>#NAME?</v>
      </c>
      <c r="AM772" s="34" t="e">
        <f ca="1">_xll.BDP($H772,AM$1)</f>
        <v>#NAME?</v>
      </c>
      <c r="AN772" s="34" t="e">
        <f ca="1">_xll.BDP($H772,AN$1)</f>
        <v>#NAME?</v>
      </c>
      <c r="AO772" s="34" t="e">
        <f ca="1">_xll.BDP($H772,AO$1)</f>
        <v>#NAME?</v>
      </c>
      <c r="AP772" s="34" t="e">
        <f ca="1">_xll.BDP($H772,AP$1)</f>
        <v>#NAME?</v>
      </c>
      <c r="AQ772" s="129" t="e">
        <v>#VALUE!</v>
      </c>
      <c r="AR772" s="129" t="e">
        <v>#VALUE!</v>
      </c>
      <c r="AS772" s="129" t="e">
        <v>#VALUE!</v>
      </c>
      <c r="AT772" s="63" t="s">
        <v>3780</v>
      </c>
      <c r="AU772" s="63" t="s">
        <v>3780</v>
      </c>
      <c r="AV772" t="str">
        <f t="shared" si="287"/>
        <v>04/04/2019</v>
      </c>
      <c r="AW772" s="67" t="s">
        <v>3317</v>
      </c>
      <c r="AX772" s="60">
        <f t="shared" si="288"/>
        <v>0</v>
      </c>
      <c r="AY772" s="60">
        <f t="shared" ca="1" si="289"/>
        <v>0</v>
      </c>
      <c r="AZ772" s="60">
        <f t="shared" ca="1" si="290"/>
        <v>0</v>
      </c>
      <c r="BA772" s="67">
        <v>0</v>
      </c>
      <c r="BB772" s="60">
        <v>0</v>
      </c>
      <c r="BC772" s="67">
        <v>0</v>
      </c>
      <c r="BD772" s="60" t="e">
        <f ca="1">_xll.BDP($H772,BD$1)</f>
        <v>#NAME?</v>
      </c>
      <c r="BE772" s="60" t="e">
        <f t="shared" ca="1" si="291"/>
        <v>#NAME?</v>
      </c>
      <c r="BF772" s="63" t="s">
        <v>3317</v>
      </c>
      <c r="BG772" s="63" t="s">
        <v>3317</v>
      </c>
      <c r="BH772" s="63" t="s">
        <v>3317</v>
      </c>
      <c r="BI772" s="63" t="s">
        <v>3317</v>
      </c>
      <c r="BJ772" s="63" t="s">
        <v>3317</v>
      </c>
      <c r="BK772" s="63" t="s">
        <v>3317</v>
      </c>
      <c r="BL772" s="45">
        <f t="shared" ca="1" si="292"/>
        <v>0</v>
      </c>
      <c r="BM772" s="45">
        <f t="shared" ca="1" si="293"/>
        <v>0</v>
      </c>
      <c r="BN772" s="45">
        <f t="shared" ca="1" si="294"/>
        <v>0</v>
      </c>
      <c r="BO772" s="45">
        <f t="shared" ca="1" si="295"/>
        <v>0</v>
      </c>
      <c r="BP772" s="45">
        <f t="shared" ca="1" si="296"/>
        <v>0</v>
      </c>
      <c r="BQ772" s="45">
        <f t="shared" ca="1" si="297"/>
        <v>0</v>
      </c>
      <c r="BR772" s="29">
        <f t="shared" ca="1" si="298"/>
        <v>0</v>
      </c>
      <c r="CI772" s="125">
        <f t="shared" si="286"/>
        <v>0.95514099052860857</v>
      </c>
      <c r="CJ772">
        <f t="shared" si="279"/>
        <v>0</v>
      </c>
      <c r="CK772">
        <f t="shared" si="280"/>
        <v>0</v>
      </c>
      <c r="CL772">
        <f t="shared" si="281"/>
        <v>0</v>
      </c>
      <c r="CM772">
        <f t="shared" si="282"/>
        <v>0</v>
      </c>
      <c r="CN772">
        <f t="shared" si="283"/>
        <v>0</v>
      </c>
      <c r="CO772">
        <f t="shared" si="284"/>
        <v>0</v>
      </c>
      <c r="CP772">
        <f t="shared" si="285"/>
        <v>1</v>
      </c>
      <c r="CR772" t="e">
        <f ca="1">_xll.BDP($H772,CR$1)</f>
        <v>#NAME?</v>
      </c>
      <c r="CS772" t="e">
        <f ca="1">_xll.BDP($H772,CS$1)</f>
        <v>#NAME?</v>
      </c>
      <c r="CT772" s="121" t="e">
        <f ca="1">_xll.BDP($H772,CT$1)</f>
        <v>#NAME?</v>
      </c>
      <c r="CU772" s="122" t="e">
        <f ca="1">_xll.BDP($H772,CU$1)</f>
        <v>#NAME?</v>
      </c>
      <c r="CV772" s="122" t="e">
        <f ca="1">_xll.BDP($H772,CV$1)</f>
        <v>#NAME?</v>
      </c>
      <c r="CW772" s="122" t="e">
        <f ca="1">_xll.BDP($H772,CW$1)</f>
        <v>#NAME?</v>
      </c>
    </row>
    <row r="773" spans="1:101" hidden="1" x14ac:dyDescent="0.3">
      <c r="A773" t="str">
        <f t="shared" si="299"/>
        <v>15B</v>
      </c>
      <c r="B773">
        <v>15</v>
      </c>
      <c r="C773" t="s">
        <v>3296</v>
      </c>
      <c r="D773">
        <v>11</v>
      </c>
      <c r="E773">
        <v>2</v>
      </c>
      <c r="F773" s="32">
        <v>0.14000000000000001</v>
      </c>
      <c r="H773" s="6" t="s">
        <v>150</v>
      </c>
      <c r="I773" s="34">
        <v>1734</v>
      </c>
      <c r="J773" s="34" t="str">
        <f t="shared" si="278"/>
        <v>1734MPX US Equity</v>
      </c>
      <c r="K773" s="6" t="s">
        <v>797</v>
      </c>
      <c r="L773" s="2">
        <v>0.57350050536823949</v>
      </c>
      <c r="M773" s="2">
        <v>0.66287001369354615</v>
      </c>
      <c r="N773" s="2">
        <v>0.54409721669717215</v>
      </c>
      <c r="O773" s="2">
        <v>0.63594730315419845</v>
      </c>
      <c r="P773" s="3">
        <v>48.044630625980268</v>
      </c>
      <c r="Q773" s="3">
        <v>38.083809144434291</v>
      </c>
      <c r="R773" s="3">
        <v>39.074580753789398</v>
      </c>
      <c r="S773" s="7">
        <v>12.564502556115471</v>
      </c>
      <c r="T773" s="7">
        <v>14.110421396606254</v>
      </c>
      <c r="U773" s="2">
        <v>-0.35414961838593562</v>
      </c>
      <c r="V773" s="8" t="e">
        <v>#N/A</v>
      </c>
      <c r="W773" s="2">
        <v>0.75519899935357404</v>
      </c>
      <c r="X773" s="4" t="e">
        <v>#N/A</v>
      </c>
      <c r="Y773" s="8">
        <v>11.53585906367895</v>
      </c>
      <c r="Z773" s="8">
        <v>15.351150557874305</v>
      </c>
      <c r="AA773" s="8">
        <v>78139000</v>
      </c>
      <c r="AB773" s="8">
        <v>81447000</v>
      </c>
      <c r="AC773" s="8" t="e">
        <v>#N/A</v>
      </c>
      <c r="AD773" s="5" t="e">
        <v>#N/A</v>
      </c>
      <c r="AE773" s="36">
        <v>0</v>
      </c>
      <c r="AF773" s="66" t="e">
        <f ca="1">_xll.BDP($H773,AF$1)/1000000</f>
        <v>#NAME?</v>
      </c>
      <c r="AG773" s="66" t="e">
        <f ca="1">_xll.BDP($H773,AG$1)</f>
        <v>#NAME?</v>
      </c>
      <c r="AH773" s="67" t="e">
        <f ca="1">_xll.BDP($H773,AH$1)</f>
        <v>#NAME?</v>
      </c>
      <c r="AI773" s="67" t="e">
        <f ca="1">_xll.BDP($H773,AI$1)</f>
        <v>#NAME?</v>
      </c>
      <c r="AJ773" s="67" t="e">
        <f ca="1">_xll.BDP($H773,AJ$1)</f>
        <v>#NAME?</v>
      </c>
      <c r="AK773" s="67" t="e">
        <f ca="1">_xll.BDP($H773,AK$1)</f>
        <v>#NAME?</v>
      </c>
      <c r="AL773" s="67" t="e">
        <f ca="1">_xll.BDP($H773,AL$1)</f>
        <v>#NAME?</v>
      </c>
      <c r="AM773" s="34" t="e">
        <f ca="1">_xll.BDP($H773,AM$1)</f>
        <v>#NAME?</v>
      </c>
      <c r="AN773" s="34" t="e">
        <f ca="1">_xll.BDP($H773,AN$1)</f>
        <v>#NAME?</v>
      </c>
      <c r="AO773" s="34" t="e">
        <f ca="1">_xll.BDP($H773,AO$1)</f>
        <v>#NAME?</v>
      </c>
      <c r="AP773" s="34" t="e">
        <f ca="1">_xll.BDP($H773,AP$1)</f>
        <v>#NAME?</v>
      </c>
      <c r="AQ773" s="129">
        <v>9.6740920000000008E-2</v>
      </c>
      <c r="AR773" s="129">
        <v>0.1418297</v>
      </c>
      <c r="AS773" s="129">
        <v>8.9400320000000005E-2</v>
      </c>
      <c r="AT773" s="63" t="s">
        <v>4155</v>
      </c>
      <c r="AU773" s="63" t="s">
        <v>3317</v>
      </c>
      <c r="AV773" t="str">
        <f t="shared" si="287"/>
        <v>28/02/2001</v>
      </c>
      <c r="AW773" s="67">
        <v>3.297997658328538</v>
      </c>
      <c r="AX773" s="60">
        <f t="shared" si="288"/>
        <v>3.297997658328538</v>
      </c>
      <c r="AY773" s="60">
        <f t="shared" si="289"/>
        <v>5.5318655436835981E-16</v>
      </c>
      <c r="AZ773" s="60">
        <f t="shared" si="290"/>
        <v>3.2979976583285384</v>
      </c>
      <c r="BA773" s="67">
        <v>42.361266017299918</v>
      </c>
      <c r="BB773" s="60">
        <v>7.1054273576010019E-15</v>
      </c>
      <c r="BC773" s="67">
        <v>42.361266017299926</v>
      </c>
      <c r="BD773" s="60" t="e">
        <f ca="1">_xll.BDP($H773,BD$1)</f>
        <v>#NAME?</v>
      </c>
      <c r="BE773" s="60" t="e">
        <f t="shared" ca="1" si="291"/>
        <v>#NAME?</v>
      </c>
      <c r="BF773" s="63" t="s">
        <v>3317</v>
      </c>
      <c r="BG773" s="63" t="s">
        <v>3317</v>
      </c>
      <c r="BH773" s="63" t="s">
        <v>3317</v>
      </c>
      <c r="BI773" s="63" t="s">
        <v>3317</v>
      </c>
      <c r="BJ773" s="63" t="s">
        <v>3317</v>
      </c>
      <c r="BK773" s="63" t="s">
        <v>3317</v>
      </c>
      <c r="BL773" s="45">
        <f t="shared" ca="1" si="292"/>
        <v>0</v>
      </c>
      <c r="BM773" s="45">
        <f t="shared" ca="1" si="293"/>
        <v>0</v>
      </c>
      <c r="BN773" s="45">
        <f t="shared" ca="1" si="294"/>
        <v>0</v>
      </c>
      <c r="BO773" s="45">
        <f t="shared" ca="1" si="295"/>
        <v>0</v>
      </c>
      <c r="BP773" s="45">
        <f t="shared" ca="1" si="296"/>
        <v>0</v>
      </c>
      <c r="BQ773" s="45">
        <f t="shared" ca="1" si="297"/>
        <v>0</v>
      </c>
      <c r="BR773" s="29">
        <f t="shared" ca="1" si="298"/>
        <v>0</v>
      </c>
      <c r="CI773" s="125">
        <f t="shared" si="286"/>
        <v>0.57350050536823949</v>
      </c>
      <c r="CJ773">
        <f t="shared" si="279"/>
        <v>0</v>
      </c>
      <c r="CK773">
        <f t="shared" si="280"/>
        <v>0</v>
      </c>
      <c r="CL773">
        <f t="shared" si="281"/>
        <v>0</v>
      </c>
      <c r="CM773">
        <f t="shared" si="282"/>
        <v>0</v>
      </c>
      <c r="CN773">
        <f t="shared" si="283"/>
        <v>0</v>
      </c>
      <c r="CO773">
        <f t="shared" si="284"/>
        <v>0</v>
      </c>
      <c r="CP773">
        <f t="shared" si="285"/>
        <v>1</v>
      </c>
      <c r="CR773" t="e">
        <f ca="1">_xll.BDP($H773,CR$1)</f>
        <v>#NAME?</v>
      </c>
      <c r="CS773" t="e">
        <f ca="1">_xll.BDP($H773,CS$1)</f>
        <v>#NAME?</v>
      </c>
      <c r="CT773" s="121" t="e">
        <f ca="1">_xll.BDP($H773,CT$1)</f>
        <v>#NAME?</v>
      </c>
      <c r="CU773" s="122" t="e">
        <f ca="1">_xll.BDP($H773,CU$1)</f>
        <v>#NAME?</v>
      </c>
      <c r="CV773" s="122" t="e">
        <f ca="1">_xll.BDP($H773,CV$1)</f>
        <v>#NAME?</v>
      </c>
      <c r="CW773" s="122" t="e">
        <f ca="1">_xll.BDP($H773,CW$1)</f>
        <v>#NAME?</v>
      </c>
    </row>
    <row r="774" spans="1:101" hidden="1" x14ac:dyDescent="0.3">
      <c r="A774" t="str">
        <f t="shared" si="299"/>
        <v>15B</v>
      </c>
      <c r="B774">
        <v>15</v>
      </c>
      <c r="C774" t="s">
        <v>3296</v>
      </c>
      <c r="D774">
        <v>11</v>
      </c>
      <c r="E774">
        <v>1</v>
      </c>
      <c r="F774" s="32">
        <v>0.17</v>
      </c>
      <c r="G774" t="s">
        <v>2885</v>
      </c>
      <c r="H774" s="6" t="s">
        <v>235</v>
      </c>
      <c r="I774" s="35">
        <v>1735</v>
      </c>
      <c r="J774" s="34" t="str">
        <f t="shared" si="278"/>
        <v>1735ADUS US Equity</v>
      </c>
      <c r="K774" s="6" t="s">
        <v>902</v>
      </c>
      <c r="L774" s="2">
        <v>0.40132716679358449</v>
      </c>
      <c r="M774" s="2">
        <v>0.51611624124628686</v>
      </c>
      <c r="N774" s="2">
        <v>0.10987525725368119</v>
      </c>
      <c r="O774" s="2">
        <v>0.10496411442380107</v>
      </c>
      <c r="P774" s="3">
        <v>8.586703820822688</v>
      </c>
      <c r="Q774" s="3">
        <v>6.6690911650908973</v>
      </c>
      <c r="R774" s="3">
        <v>8.1366266449819555</v>
      </c>
      <c r="S774" s="7">
        <v>9.9129965603160581</v>
      </c>
      <c r="T774" s="7">
        <v>10.646185549667763</v>
      </c>
      <c r="U774" s="2">
        <v>0.28848408722281921</v>
      </c>
      <c r="V774" s="8">
        <v>0.9675910716011209</v>
      </c>
      <c r="W774" s="2">
        <v>0.69691531259833983</v>
      </c>
      <c r="X774" s="4">
        <v>5.4445269721728015E-2</v>
      </c>
      <c r="Y774" s="8">
        <v>17.855354257411651</v>
      </c>
      <c r="Z774" s="8">
        <v>20.902725032898985</v>
      </c>
      <c r="AA774" s="8">
        <v>148794000</v>
      </c>
      <c r="AB774" s="8">
        <v>731631000</v>
      </c>
      <c r="AC774" s="8">
        <v>10786000</v>
      </c>
      <c r="AD774" s="5">
        <v>117926000</v>
      </c>
      <c r="AE774" s="36">
        <v>9.146413852755117E-2</v>
      </c>
      <c r="AF774" s="66" t="e">
        <f ca="1">_xll.BDP($H774,AF$1)/1000000</f>
        <v>#NAME?</v>
      </c>
      <c r="AG774" s="66" t="e">
        <f ca="1">_xll.BDP($H774,AG$1)</f>
        <v>#NAME?</v>
      </c>
      <c r="AH774" s="67" t="e">
        <f ca="1">_xll.BDP($H774,AH$1)</f>
        <v>#NAME?</v>
      </c>
      <c r="AI774" s="67" t="e">
        <f ca="1">_xll.BDP($H774,AI$1)</f>
        <v>#NAME?</v>
      </c>
      <c r="AJ774" s="67" t="e">
        <f ca="1">_xll.BDP($H774,AJ$1)</f>
        <v>#NAME?</v>
      </c>
      <c r="AK774" s="67" t="e">
        <f ca="1">_xll.BDP($H774,AK$1)</f>
        <v>#NAME?</v>
      </c>
      <c r="AL774" s="67" t="e">
        <f ca="1">_xll.BDP($H774,AL$1)</f>
        <v>#NAME?</v>
      </c>
      <c r="AM774" s="34" t="e">
        <f ca="1">_xll.BDP($H774,AM$1)</f>
        <v>#NAME?</v>
      </c>
      <c r="AN774" s="34" t="e">
        <f ca="1">_xll.BDP($H774,AN$1)</f>
        <v>#NAME?</v>
      </c>
      <c r="AO774" s="34" t="e">
        <f ca="1">_xll.BDP($H774,AO$1)</f>
        <v>#NAME?</v>
      </c>
      <c r="AP774" s="34" t="e">
        <f ca="1">_xll.BDP($H774,AP$1)</f>
        <v>#NAME?</v>
      </c>
      <c r="AQ774" s="129" t="e">
        <v>#VALUE!</v>
      </c>
      <c r="AR774" s="129">
        <v>0.27645009999999998</v>
      </c>
      <c r="AS774" s="129">
        <v>0.19514769999999998</v>
      </c>
      <c r="AT774" s="63" t="s">
        <v>3781</v>
      </c>
      <c r="AU774" s="63" t="s">
        <v>3781</v>
      </c>
      <c r="AV774" t="str">
        <f t="shared" si="287"/>
        <v>28/10/2009</v>
      </c>
      <c r="AW774" s="67" t="s">
        <v>3317</v>
      </c>
      <c r="AX774" s="60">
        <f t="shared" si="288"/>
        <v>0</v>
      </c>
      <c r="AY774" s="60">
        <f t="shared" ca="1" si="289"/>
        <v>0</v>
      </c>
      <c r="AZ774" s="60">
        <f t="shared" ca="1" si="290"/>
        <v>0</v>
      </c>
      <c r="BA774" s="67">
        <v>0</v>
      </c>
      <c r="BB774" s="60">
        <v>-4.8784226561152728</v>
      </c>
      <c r="BC774" s="67">
        <v>-4.8784226561152728</v>
      </c>
      <c r="BD774" s="60" t="e">
        <f ca="1">_xll.BDP($H774,BD$1)</f>
        <v>#NAME?</v>
      </c>
      <c r="BE774" s="60" t="e">
        <f t="shared" ca="1" si="291"/>
        <v>#NAME?</v>
      </c>
      <c r="BF774" s="63">
        <v>65.05</v>
      </c>
      <c r="BG774" s="63">
        <v>72.332999999999998</v>
      </c>
      <c r="BH774" s="63">
        <v>78.375</v>
      </c>
      <c r="BI774" s="63">
        <v>57.423999999999999</v>
      </c>
      <c r="BJ774" s="63">
        <v>78.728999999999999</v>
      </c>
      <c r="BK774" s="63">
        <v>101.794</v>
      </c>
      <c r="BL774" s="45">
        <f t="shared" ca="1" si="292"/>
        <v>0</v>
      </c>
      <c r="BM774" s="45">
        <f t="shared" ca="1" si="293"/>
        <v>0</v>
      </c>
      <c r="BN774" s="45">
        <f t="shared" ca="1" si="294"/>
        <v>0</v>
      </c>
      <c r="BO774" s="45">
        <f t="shared" ca="1" si="295"/>
        <v>0</v>
      </c>
      <c r="BP774" s="45">
        <f t="shared" ca="1" si="296"/>
        <v>0</v>
      </c>
      <c r="BQ774" s="45">
        <f t="shared" ca="1" si="297"/>
        <v>0</v>
      </c>
      <c r="BR774" s="29">
        <f t="shared" ca="1" si="298"/>
        <v>0</v>
      </c>
      <c r="CI774" s="125">
        <f t="shared" si="286"/>
        <v>0.40132716679358449</v>
      </c>
      <c r="CJ774">
        <f t="shared" si="279"/>
        <v>0</v>
      </c>
      <c r="CK774">
        <f t="shared" si="280"/>
        <v>0</v>
      </c>
      <c r="CL774">
        <f t="shared" si="281"/>
        <v>0</v>
      </c>
      <c r="CM774">
        <f t="shared" si="282"/>
        <v>0</v>
      </c>
      <c r="CN774">
        <f t="shared" si="283"/>
        <v>0</v>
      </c>
      <c r="CO774">
        <f t="shared" si="284"/>
        <v>1</v>
      </c>
      <c r="CP774">
        <f t="shared" si="285"/>
        <v>0</v>
      </c>
      <c r="CR774" t="e">
        <f ca="1">_xll.BDP($H774,CR$1)</f>
        <v>#NAME?</v>
      </c>
      <c r="CS774" t="e">
        <f ca="1">_xll.BDP($H774,CS$1)</f>
        <v>#NAME?</v>
      </c>
      <c r="CT774" s="121" t="e">
        <f ca="1">_xll.BDP($H774,CT$1)</f>
        <v>#NAME?</v>
      </c>
      <c r="CU774" s="122" t="e">
        <f ca="1">_xll.BDP($H774,CU$1)</f>
        <v>#NAME?</v>
      </c>
      <c r="CV774" s="122" t="e">
        <f ca="1">_xll.BDP($H774,CV$1)</f>
        <v>#NAME?</v>
      </c>
      <c r="CW774" s="122" t="e">
        <f ca="1">_xll.BDP($H774,CW$1)</f>
        <v>#NAME?</v>
      </c>
    </row>
    <row r="775" spans="1:101" hidden="1" x14ac:dyDescent="0.3">
      <c r="A775" t="str">
        <f t="shared" si="299"/>
        <v>15B</v>
      </c>
      <c r="B775">
        <v>15</v>
      </c>
      <c r="C775" t="s">
        <v>3296</v>
      </c>
      <c r="D775">
        <v>11</v>
      </c>
      <c r="E775">
        <v>5</v>
      </c>
      <c r="F775" t="s">
        <v>3004</v>
      </c>
      <c r="H775" s="1" t="s">
        <v>1443</v>
      </c>
      <c r="I775" s="34">
        <v>1736</v>
      </c>
      <c r="J775" s="34" t="str">
        <f t="shared" si="278"/>
        <v>1736SO FP Equity</v>
      </c>
      <c r="K775" s="6" t="s">
        <v>1444</v>
      </c>
      <c r="L775" s="2">
        <v>0.38335409465165066</v>
      </c>
      <c r="M775" s="2">
        <v>0.31839538198206108</v>
      </c>
      <c r="N775" s="2">
        <v>0.32441879087854264</v>
      </c>
      <c r="O775" s="2">
        <v>0.26068262109555257</v>
      </c>
      <c r="P775" s="3">
        <v>16.185539103786439</v>
      </c>
      <c r="Q775" s="3">
        <v>14.644921005996952</v>
      </c>
      <c r="R775" s="3">
        <v>16.596645349234166</v>
      </c>
      <c r="S775" s="7">
        <v>22.73666589277088</v>
      </c>
      <c r="T775" s="7">
        <v>22.430475727946202</v>
      </c>
      <c r="U775" s="2">
        <v>-0.23071980474604362</v>
      </c>
      <c r="V775" s="8">
        <v>-1.2655890717433187</v>
      </c>
      <c r="W775" s="2">
        <v>0.72614840471096265</v>
      </c>
      <c r="X775" s="4">
        <v>2.6603337354242057E-2</v>
      </c>
      <c r="Y775" s="8">
        <v>7.1826516415112422</v>
      </c>
      <c r="Z775" s="8">
        <v>8.0407623095629219</v>
      </c>
      <c r="AA775" s="8">
        <v>865826000</v>
      </c>
      <c r="AB775" s="8">
        <v>1057512000</v>
      </c>
      <c r="AC775" s="8">
        <v>0</v>
      </c>
      <c r="AD775" s="5">
        <v>180252000</v>
      </c>
      <c r="AE775" s="36">
        <v>0</v>
      </c>
      <c r="AF775" s="66" t="e">
        <f ca="1">_xll.BDP($H775,AF$1)/1000000</f>
        <v>#NAME?</v>
      </c>
      <c r="AG775" s="66" t="e">
        <f ca="1">_xll.BDP($H775,AG$1)</f>
        <v>#NAME?</v>
      </c>
      <c r="AH775" s="67" t="e">
        <f ca="1">_xll.BDP($H775,AH$1)</f>
        <v>#NAME?</v>
      </c>
      <c r="AI775" s="67" t="e">
        <f ca="1">_xll.BDP($H775,AI$1)</f>
        <v>#NAME?</v>
      </c>
      <c r="AJ775" s="67" t="e">
        <f ca="1">_xll.BDP($H775,AJ$1)</f>
        <v>#NAME?</v>
      </c>
      <c r="AK775" s="67" t="e">
        <f ca="1">_xll.BDP($H775,AK$1)</f>
        <v>#NAME?</v>
      </c>
      <c r="AL775" s="67" t="e">
        <f ca="1">_xll.BDP($H775,AL$1)</f>
        <v>#NAME?</v>
      </c>
      <c r="AM775" s="34" t="e">
        <f ca="1">_xll.BDP($H775,AM$1)</f>
        <v>#NAME?</v>
      </c>
      <c r="AN775" s="34" t="e">
        <f ca="1">_xll.BDP($H775,AN$1)</f>
        <v>#NAME?</v>
      </c>
      <c r="AO775" s="34" t="e">
        <f ca="1">_xll.BDP($H775,AO$1)</f>
        <v>#NAME?</v>
      </c>
      <c r="AP775" s="34" t="e">
        <f ca="1">_xll.BDP($H775,AP$1)</f>
        <v>#NAME?</v>
      </c>
      <c r="AQ775" s="129" t="e">
        <v>#VALUE!</v>
      </c>
      <c r="AR775" s="129" t="e">
        <v>#VALUE!</v>
      </c>
      <c r="AS775" s="129" t="e">
        <v>#VALUE!</v>
      </c>
      <c r="AT775" s="63" t="s">
        <v>3998</v>
      </c>
      <c r="AU775" s="63" t="s">
        <v>3317</v>
      </c>
      <c r="AV775" t="str">
        <f t="shared" si="287"/>
        <v>#N/A N/A</v>
      </c>
      <c r="AW775" s="67" t="s">
        <v>3317</v>
      </c>
      <c r="AX775" s="60">
        <f t="shared" si="288"/>
        <v>0</v>
      </c>
      <c r="AY775" s="60">
        <f t="shared" ca="1" si="289"/>
        <v>0</v>
      </c>
      <c r="AZ775" s="60">
        <f t="shared" ca="1" si="290"/>
        <v>0</v>
      </c>
      <c r="BA775" s="67">
        <v>298.48353842372006</v>
      </c>
      <c r="BB775" s="60">
        <v>0</v>
      </c>
      <c r="BC775" s="67">
        <v>298.48353842372006</v>
      </c>
      <c r="BD775" s="60" t="e">
        <f ca="1">_xll.BDP($H775,BD$1)</f>
        <v>#NAME?</v>
      </c>
      <c r="BE775" s="60" t="e">
        <f t="shared" ca="1" si="291"/>
        <v>#NAME?</v>
      </c>
      <c r="BF775" s="63">
        <v>233</v>
      </c>
      <c r="BG775" s="63">
        <v>245</v>
      </c>
      <c r="BH775" s="63" t="s">
        <v>3317</v>
      </c>
      <c r="BI775" s="63" t="s">
        <v>3317</v>
      </c>
      <c r="BJ775" s="63" t="s">
        <v>3317</v>
      </c>
      <c r="BK775" s="63" t="s">
        <v>3317</v>
      </c>
      <c r="BL775" s="45">
        <f t="shared" ca="1" si="292"/>
        <v>0</v>
      </c>
      <c r="BM775" s="45">
        <f t="shared" ca="1" si="293"/>
        <v>0</v>
      </c>
      <c r="BN775" s="45">
        <f t="shared" ca="1" si="294"/>
        <v>0</v>
      </c>
      <c r="BO775" s="45">
        <f t="shared" ca="1" si="295"/>
        <v>0</v>
      </c>
      <c r="BP775" s="45">
        <f t="shared" ca="1" si="296"/>
        <v>0</v>
      </c>
      <c r="BQ775" s="45">
        <f t="shared" ca="1" si="297"/>
        <v>0</v>
      </c>
      <c r="BR775" s="29">
        <f t="shared" ca="1" si="298"/>
        <v>0</v>
      </c>
      <c r="CI775" s="125">
        <f t="shared" si="286"/>
        <v>0.38335409465165066</v>
      </c>
      <c r="CJ775">
        <f t="shared" si="279"/>
        <v>0</v>
      </c>
      <c r="CK775">
        <f t="shared" si="280"/>
        <v>0</v>
      </c>
      <c r="CL775">
        <f t="shared" si="281"/>
        <v>0</v>
      </c>
      <c r="CM775">
        <f t="shared" si="282"/>
        <v>0</v>
      </c>
      <c r="CN775">
        <f t="shared" si="283"/>
        <v>1</v>
      </c>
      <c r="CO775">
        <f t="shared" si="284"/>
        <v>0</v>
      </c>
      <c r="CP775">
        <f t="shared" si="285"/>
        <v>0</v>
      </c>
      <c r="CR775" t="e">
        <f ca="1">_xll.BDP($H775,CR$1)</f>
        <v>#NAME?</v>
      </c>
      <c r="CS775" t="e">
        <f ca="1">_xll.BDP($H775,CS$1)</f>
        <v>#NAME?</v>
      </c>
      <c r="CT775" s="121" t="e">
        <f ca="1">_xll.BDP($H775,CT$1)</f>
        <v>#NAME?</v>
      </c>
      <c r="CU775" s="122" t="e">
        <f ca="1">_xll.BDP($H775,CU$1)</f>
        <v>#NAME?</v>
      </c>
      <c r="CV775" s="122" t="e">
        <f ca="1">_xll.BDP($H775,CV$1)</f>
        <v>#NAME?</v>
      </c>
      <c r="CW775" s="122" t="e">
        <f ca="1">_xll.BDP($H775,CW$1)</f>
        <v>#NAME?</v>
      </c>
    </row>
    <row r="776" spans="1:101" hidden="1" x14ac:dyDescent="0.3">
      <c r="A776" t="str">
        <f t="shared" si="299"/>
        <v>15B</v>
      </c>
      <c r="B776">
        <v>15</v>
      </c>
      <c r="C776" t="s">
        <v>3296</v>
      </c>
      <c r="D776">
        <v>11</v>
      </c>
      <c r="E776">
        <v>2</v>
      </c>
      <c r="F776" s="32">
        <v>0.16</v>
      </c>
      <c r="H776" s="6" t="s">
        <v>212</v>
      </c>
      <c r="I776" s="35">
        <v>1737</v>
      </c>
      <c r="J776" s="34" t="str">
        <f t="shared" si="278"/>
        <v>1737WWE US Equity</v>
      </c>
      <c r="K776" s="6" t="s">
        <v>870</v>
      </c>
      <c r="L776" s="2">
        <v>0.44329294685526544</v>
      </c>
      <c r="M776" s="2">
        <v>0.46807302133960377</v>
      </c>
      <c r="N776" s="2">
        <v>0.44329294685526544</v>
      </c>
      <c r="O776" s="2">
        <v>0.46807302133960377</v>
      </c>
      <c r="P776" s="3">
        <v>21.537193066551556</v>
      </c>
      <c r="Q776" s="3">
        <v>15.602457699499208</v>
      </c>
      <c r="R776" s="3">
        <v>33.469415718926065</v>
      </c>
      <c r="S776" s="7">
        <v>23.685501354230858</v>
      </c>
      <c r="T776" s="7">
        <v>28.153195878044752</v>
      </c>
      <c r="U776" s="2">
        <v>0.11789317314834183</v>
      </c>
      <c r="V776" s="8">
        <v>0.55809079054270894</v>
      </c>
      <c r="W776" s="2">
        <v>0.42307586913097717</v>
      </c>
      <c r="X776" s="4">
        <v>3.045313953580828E-2</v>
      </c>
      <c r="Y776" s="8">
        <v>10.112512945838747</v>
      </c>
      <c r="Z776" s="8">
        <v>27.444566255699442</v>
      </c>
      <c r="AA776" s="8">
        <v>667257000</v>
      </c>
      <c r="AB776" s="8">
        <v>667257000</v>
      </c>
      <c r="AC776" s="8">
        <v>38908000</v>
      </c>
      <c r="AD776" s="5">
        <v>242729000</v>
      </c>
      <c r="AE776" s="36">
        <v>0.16029399041729667</v>
      </c>
      <c r="AF776" s="66" t="e">
        <f ca="1">_xll.BDP($H776,AF$1)/1000000</f>
        <v>#NAME?</v>
      </c>
      <c r="AG776" s="66" t="e">
        <f ca="1">_xll.BDP($H776,AG$1)</f>
        <v>#NAME?</v>
      </c>
      <c r="AH776" s="67" t="e">
        <f ca="1">_xll.BDP($H776,AH$1)</f>
        <v>#NAME?</v>
      </c>
      <c r="AI776" s="67" t="e">
        <f ca="1">_xll.BDP($H776,AI$1)</f>
        <v>#NAME?</v>
      </c>
      <c r="AJ776" s="67" t="e">
        <f ca="1">_xll.BDP($H776,AJ$1)</f>
        <v>#NAME?</v>
      </c>
      <c r="AK776" s="67" t="e">
        <f ca="1">_xll.BDP($H776,AK$1)</f>
        <v>#NAME?</v>
      </c>
      <c r="AL776" s="67" t="e">
        <f ca="1">_xll.BDP($H776,AL$1)</f>
        <v>#NAME?</v>
      </c>
      <c r="AM776" s="34" t="e">
        <f ca="1">_xll.BDP($H776,AM$1)</f>
        <v>#NAME?</v>
      </c>
      <c r="AN776" s="34" t="e">
        <f ca="1">_xll.BDP($H776,AN$1)</f>
        <v>#NAME?</v>
      </c>
      <c r="AO776" s="34" t="e">
        <f ca="1">_xll.BDP($H776,AO$1)</f>
        <v>#NAME?</v>
      </c>
      <c r="AP776" s="34" t="e">
        <f ca="1">_xll.BDP($H776,AP$1)</f>
        <v>#NAME?</v>
      </c>
      <c r="AQ776" s="129">
        <v>0.18172339999999998</v>
      </c>
      <c r="AR776" s="129">
        <v>0.30829230000000002</v>
      </c>
      <c r="AS776" s="129">
        <v>0.26951450000000005</v>
      </c>
      <c r="AT776" s="63" t="s">
        <v>4156</v>
      </c>
      <c r="AU776" s="63" t="s">
        <v>3782</v>
      </c>
      <c r="AV776" t="str">
        <f t="shared" si="287"/>
        <v>19/10/1999</v>
      </c>
      <c r="AW776" s="67">
        <v>0.45390069907438668</v>
      </c>
      <c r="AX776" s="60">
        <f t="shared" si="288"/>
        <v>0.45390069907438668</v>
      </c>
      <c r="AY776" s="60">
        <f t="shared" si="289"/>
        <v>1.3680168337021046</v>
      </c>
      <c r="AZ776" s="60">
        <f t="shared" si="290"/>
        <v>1.8219175327764914</v>
      </c>
      <c r="BA776" s="67">
        <v>15.557668198913497</v>
      </c>
      <c r="BB776" s="60">
        <v>46.889445274411472</v>
      </c>
      <c r="BC776" s="67">
        <v>62.447113473324968</v>
      </c>
      <c r="BD776" s="60" t="e">
        <f ca="1">_xll.BDP($H776,BD$1)</f>
        <v>#NAME?</v>
      </c>
      <c r="BE776" s="60" t="e">
        <f t="shared" ca="1" si="291"/>
        <v>#NAME?</v>
      </c>
      <c r="BF776" s="63">
        <v>237.3</v>
      </c>
      <c r="BG776" s="63">
        <v>281.90000000000003</v>
      </c>
      <c r="BH776" s="63">
        <v>379.88900000000001</v>
      </c>
      <c r="BI776" s="63">
        <v>146.03399999999999</v>
      </c>
      <c r="BJ776" s="63">
        <v>281.88299999999998</v>
      </c>
      <c r="BK776" s="63">
        <v>378.00700000000001</v>
      </c>
      <c r="BL776" s="45">
        <f t="shared" ca="1" si="292"/>
        <v>0</v>
      </c>
      <c r="BM776" s="45">
        <f t="shared" ca="1" si="293"/>
        <v>0</v>
      </c>
      <c r="BN776" s="45">
        <f t="shared" ca="1" si="294"/>
        <v>0</v>
      </c>
      <c r="BO776" s="45">
        <f t="shared" ca="1" si="295"/>
        <v>0</v>
      </c>
      <c r="BP776" s="45">
        <f t="shared" ca="1" si="296"/>
        <v>0</v>
      </c>
      <c r="BQ776" s="45">
        <f t="shared" ca="1" si="297"/>
        <v>0</v>
      </c>
      <c r="BR776" s="29">
        <f t="shared" ca="1" si="298"/>
        <v>0</v>
      </c>
      <c r="CI776" s="125">
        <f t="shared" si="286"/>
        <v>0.44329294685526544</v>
      </c>
      <c r="CJ776">
        <f t="shared" si="279"/>
        <v>0</v>
      </c>
      <c r="CK776">
        <f t="shared" si="280"/>
        <v>0</v>
      </c>
      <c r="CL776">
        <f t="shared" si="281"/>
        <v>0</v>
      </c>
      <c r="CM776">
        <f t="shared" si="282"/>
        <v>0</v>
      </c>
      <c r="CN776">
        <f t="shared" si="283"/>
        <v>0</v>
      </c>
      <c r="CO776">
        <f t="shared" si="284"/>
        <v>1</v>
      </c>
      <c r="CP776">
        <f t="shared" si="285"/>
        <v>0</v>
      </c>
      <c r="CR776" t="e">
        <f ca="1">_xll.BDP($H776,CR$1)</f>
        <v>#NAME?</v>
      </c>
      <c r="CS776" t="e">
        <f ca="1">_xll.BDP($H776,CS$1)</f>
        <v>#NAME?</v>
      </c>
      <c r="CT776" s="121" t="e">
        <f ca="1">_xll.BDP($H776,CT$1)</f>
        <v>#NAME?</v>
      </c>
      <c r="CU776" s="122" t="e">
        <f ca="1">_xll.BDP($H776,CU$1)</f>
        <v>#NAME?</v>
      </c>
      <c r="CV776" s="122" t="e">
        <f ca="1">_xll.BDP($H776,CV$1)</f>
        <v>#NAME?</v>
      </c>
      <c r="CW776" s="122" t="e">
        <f ca="1">_xll.BDP($H776,CW$1)</f>
        <v>#NAME?</v>
      </c>
    </row>
    <row r="777" spans="1:101" hidden="1" x14ac:dyDescent="0.3">
      <c r="A777" t="str">
        <f t="shared" si="299"/>
        <v>15B</v>
      </c>
      <c r="B777">
        <v>15</v>
      </c>
      <c r="C777" t="s">
        <v>3296</v>
      </c>
      <c r="D777">
        <v>11</v>
      </c>
      <c r="E777">
        <v>2</v>
      </c>
      <c r="F777" s="32">
        <v>0.15</v>
      </c>
      <c r="G777" t="s">
        <v>2991</v>
      </c>
      <c r="H777" s="6" t="s">
        <v>277</v>
      </c>
      <c r="I777" s="34">
        <v>1738</v>
      </c>
      <c r="J777" s="34" t="str">
        <f t="shared" si="278"/>
        <v>1738UFPI US Equity</v>
      </c>
      <c r="K777" s="6" t="s">
        <v>953</v>
      </c>
      <c r="L777" s="2">
        <v>0.319219917300269</v>
      </c>
      <c r="M777" s="2">
        <v>0.47267076532277408</v>
      </c>
      <c r="N777" s="2">
        <v>0.26825778262674055</v>
      </c>
      <c r="O777" s="2">
        <v>0.40544723687583478</v>
      </c>
      <c r="P777" s="3">
        <v>28.590199434293144</v>
      </c>
      <c r="Q777" s="3">
        <v>21.306610006010882</v>
      </c>
      <c r="R777" s="3">
        <v>25.065944958339763</v>
      </c>
      <c r="S777" s="7">
        <v>8.6605022413829165</v>
      </c>
      <c r="T777" s="7">
        <v>11.476233021379306</v>
      </c>
      <c r="U777" s="2">
        <v>-2.697836051441331E-2</v>
      </c>
      <c r="V777" s="8">
        <v>-9.3364774626093758E-2</v>
      </c>
      <c r="W777" s="2">
        <v>0.73372919038657602</v>
      </c>
      <c r="X777" s="4" t="e">
        <v>#N/A</v>
      </c>
      <c r="Y777" s="8">
        <v>19.09462159003877</v>
      </c>
      <c r="Z777" s="8">
        <v>36.12167603010159</v>
      </c>
      <c r="AA777" s="8">
        <v>2034488000</v>
      </c>
      <c r="AB777" s="8">
        <v>2371808000</v>
      </c>
      <c r="AC777" s="8">
        <v>30862000</v>
      </c>
      <c r="AD777" s="5">
        <v>1039522000</v>
      </c>
      <c r="AE777" s="36">
        <v>2.9688645358154998E-2</v>
      </c>
      <c r="AF777" s="66" t="e">
        <f ca="1">_xll.BDP($H777,AF$1)/1000000</f>
        <v>#NAME?</v>
      </c>
      <c r="AG777" s="66" t="e">
        <f ca="1">_xll.BDP($H777,AG$1)</f>
        <v>#NAME?</v>
      </c>
      <c r="AH777" s="67" t="e">
        <f ca="1">_xll.BDP($H777,AH$1)</f>
        <v>#NAME?</v>
      </c>
      <c r="AI777" s="67" t="e">
        <f ca="1">_xll.BDP($H777,AI$1)</f>
        <v>#NAME?</v>
      </c>
      <c r="AJ777" s="67" t="e">
        <f ca="1">_xll.BDP($H777,AJ$1)</f>
        <v>#NAME?</v>
      </c>
      <c r="AK777" s="67" t="e">
        <f ca="1">_xll.BDP($H777,AK$1)</f>
        <v>#NAME?</v>
      </c>
      <c r="AL777" s="67" t="e">
        <f ca="1">_xll.BDP($H777,AL$1)</f>
        <v>#NAME?</v>
      </c>
      <c r="AM777" s="34" t="e">
        <f ca="1">_xll.BDP($H777,AM$1)</f>
        <v>#NAME?</v>
      </c>
      <c r="AN777" s="34" t="e">
        <f ca="1">_xll.BDP($H777,AN$1)</f>
        <v>#NAME?</v>
      </c>
      <c r="AO777" s="34" t="e">
        <f ca="1">_xll.BDP($H777,AO$1)</f>
        <v>#NAME?</v>
      </c>
      <c r="AP777" s="34" t="e">
        <f ca="1">_xll.BDP($H777,AP$1)</f>
        <v>#NAME?</v>
      </c>
      <c r="AQ777" s="129">
        <v>0.1456373</v>
      </c>
      <c r="AR777" s="129">
        <v>0.22675229999999999</v>
      </c>
      <c r="AS777" s="129">
        <v>0.2007564</v>
      </c>
      <c r="AT777" s="63" t="s">
        <v>3998</v>
      </c>
      <c r="AU777" s="63" t="s">
        <v>3783</v>
      </c>
      <c r="AV777" t="str">
        <f t="shared" si="287"/>
        <v>09/11/1993</v>
      </c>
      <c r="AW777" s="67">
        <v>0.98318749385507831</v>
      </c>
      <c r="AX777" s="60">
        <f t="shared" si="288"/>
        <v>0.98318749385507831</v>
      </c>
      <c r="AY777" s="60">
        <f t="shared" si="289"/>
        <v>-4.761935545092294E-2</v>
      </c>
      <c r="AZ777" s="60">
        <f t="shared" si="290"/>
        <v>0.93556813840415542</v>
      </c>
      <c r="BA777" s="67">
        <v>8.4227063292341331</v>
      </c>
      <c r="BB777" s="60">
        <v>-0.40794238032655272</v>
      </c>
      <c r="BC777" s="67">
        <v>8.0147639489075804</v>
      </c>
      <c r="BD777" s="60" t="e">
        <f ca="1">_xll.BDP($H777,BD$1)</f>
        <v>#NAME?</v>
      </c>
      <c r="BE777" s="60" t="e">
        <f t="shared" ca="1" si="291"/>
        <v>#NAME?</v>
      </c>
      <c r="BF777" s="63">
        <v>516.33299999999997</v>
      </c>
      <c r="BG777" s="63">
        <v>543.83299999999997</v>
      </c>
      <c r="BH777" s="63">
        <v>578</v>
      </c>
      <c r="BI777" s="63">
        <v>502.613</v>
      </c>
      <c r="BJ777" s="63">
        <v>471.858</v>
      </c>
      <c r="BK777" s="63">
        <v>527.673</v>
      </c>
      <c r="BL777" s="45">
        <f t="shared" ca="1" si="292"/>
        <v>0</v>
      </c>
      <c r="BM777" s="45">
        <f t="shared" ca="1" si="293"/>
        <v>0</v>
      </c>
      <c r="BN777" s="45">
        <f t="shared" ca="1" si="294"/>
        <v>0</v>
      </c>
      <c r="BO777" s="45">
        <f t="shared" ca="1" si="295"/>
        <v>0</v>
      </c>
      <c r="BP777" s="45">
        <f t="shared" ca="1" si="296"/>
        <v>0</v>
      </c>
      <c r="BQ777" s="45">
        <f t="shared" ca="1" si="297"/>
        <v>0</v>
      </c>
      <c r="BR777" s="29">
        <f t="shared" ca="1" si="298"/>
        <v>0</v>
      </c>
      <c r="CI777" s="125">
        <f t="shared" si="286"/>
        <v>0.319219917300269</v>
      </c>
      <c r="CJ777">
        <f t="shared" si="279"/>
        <v>0</v>
      </c>
      <c r="CK777">
        <f t="shared" si="280"/>
        <v>0</v>
      </c>
      <c r="CL777">
        <f t="shared" si="281"/>
        <v>0</v>
      </c>
      <c r="CM777">
        <f t="shared" si="282"/>
        <v>0</v>
      </c>
      <c r="CN777">
        <f t="shared" si="283"/>
        <v>1</v>
      </c>
      <c r="CO777">
        <f t="shared" si="284"/>
        <v>0</v>
      </c>
      <c r="CP777">
        <f t="shared" si="285"/>
        <v>0</v>
      </c>
      <c r="CR777" t="e">
        <f ca="1">_xll.BDP($H777,CR$1)</f>
        <v>#NAME?</v>
      </c>
      <c r="CS777" t="e">
        <f ca="1">_xll.BDP($H777,CS$1)</f>
        <v>#NAME?</v>
      </c>
      <c r="CT777" s="121" t="e">
        <f ca="1">_xll.BDP($H777,CT$1)</f>
        <v>#NAME?</v>
      </c>
      <c r="CU777" s="122" t="e">
        <f ca="1">_xll.BDP($H777,CU$1)</f>
        <v>#NAME?</v>
      </c>
      <c r="CV777" s="122" t="e">
        <f ca="1">_xll.BDP($H777,CV$1)</f>
        <v>#NAME?</v>
      </c>
      <c r="CW777" s="122" t="e">
        <f ca="1">_xll.BDP($H777,CW$1)</f>
        <v>#NAME?</v>
      </c>
    </row>
    <row r="778" spans="1:101" hidden="1" x14ac:dyDescent="0.3">
      <c r="A778" t="str">
        <f t="shared" si="299"/>
        <v>15B</v>
      </c>
      <c r="B778">
        <v>15</v>
      </c>
      <c r="C778" t="s">
        <v>3296</v>
      </c>
      <c r="D778">
        <v>11</v>
      </c>
      <c r="E778">
        <v>11</v>
      </c>
      <c r="F778" t="s">
        <v>2437</v>
      </c>
      <c r="H778" s="6" t="s">
        <v>2203</v>
      </c>
      <c r="I778" s="35">
        <v>1739</v>
      </c>
      <c r="J778" s="34" t="str">
        <f t="shared" si="278"/>
        <v>1739HLUNB DC Equity</v>
      </c>
      <c r="K778" s="6" t="s">
        <v>2204</v>
      </c>
      <c r="L778" s="2">
        <v>0.48508390265766055</v>
      </c>
      <c r="M778" s="2">
        <v>0.30683077641019657</v>
      </c>
      <c r="N778" s="2">
        <v>0.26664017787613059</v>
      </c>
      <c r="O778" s="2">
        <v>0.23060061376589217</v>
      </c>
      <c r="P778" s="3">
        <v>11.540120793787748</v>
      </c>
      <c r="Q778" s="3">
        <v>8.886191205552322</v>
      </c>
      <c r="R778" s="3">
        <v>12.093542332470959</v>
      </c>
      <c r="S778" s="7">
        <v>32.45506557711947</v>
      </c>
      <c r="T778" s="7">
        <v>38.753699440973364</v>
      </c>
      <c r="U778" s="2">
        <v>7.5653325580644123E-2</v>
      </c>
      <c r="V778" s="8">
        <v>0.45769005276529218</v>
      </c>
      <c r="W778" s="2">
        <v>0.57284840541721271</v>
      </c>
      <c r="X778" s="4" t="e">
        <v>#N/A</v>
      </c>
      <c r="Y778" s="8">
        <v>1.688866058361749</v>
      </c>
      <c r="Z778" s="8">
        <v>-10.035736328522249</v>
      </c>
      <c r="AA778" s="8">
        <v>17143000000</v>
      </c>
      <c r="AB778" s="8">
        <v>22810000000</v>
      </c>
      <c r="AC778" s="8" t="e">
        <v>#N/A</v>
      </c>
      <c r="AD778" s="5">
        <v>4102000000</v>
      </c>
      <c r="AE778" s="36">
        <v>0</v>
      </c>
      <c r="AF778" s="66" t="e">
        <f ca="1">_xll.BDP($H778,AF$1)/1000000</f>
        <v>#NAME?</v>
      </c>
      <c r="AG778" s="66" t="e">
        <f ca="1">_xll.BDP($H778,AG$1)</f>
        <v>#NAME?</v>
      </c>
      <c r="AH778" s="67" t="e">
        <f ca="1">_xll.BDP($H778,AH$1)</f>
        <v>#NAME?</v>
      </c>
      <c r="AI778" s="67" t="e">
        <f ca="1">_xll.BDP($H778,AI$1)</f>
        <v>#NAME?</v>
      </c>
      <c r="AJ778" s="67" t="e">
        <f ca="1">_xll.BDP($H778,AJ$1)</f>
        <v>#NAME?</v>
      </c>
      <c r="AK778" s="67" t="e">
        <f ca="1">_xll.BDP($H778,AK$1)</f>
        <v>#NAME?</v>
      </c>
      <c r="AL778" s="67" t="e">
        <f ca="1">_xll.BDP($H778,AL$1)</f>
        <v>#NAME?</v>
      </c>
      <c r="AM778" s="34" t="e">
        <f ca="1">_xll.BDP($H778,AM$1)</f>
        <v>#NAME?</v>
      </c>
      <c r="AN778" s="34" t="e">
        <f ca="1">_xll.BDP($H778,AN$1)</f>
        <v>#NAME?</v>
      </c>
      <c r="AO778" s="34" t="e">
        <f ca="1">_xll.BDP($H778,AO$1)</f>
        <v>#NAME?</v>
      </c>
      <c r="AP778" s="34" t="e">
        <f ca="1">_xll.BDP($H778,AP$1)</f>
        <v>#NAME?</v>
      </c>
      <c r="AQ778" s="129">
        <v>9.5615049999999997E-3</v>
      </c>
      <c r="AR778" s="129">
        <v>8.0241430000000002E-2</v>
      </c>
      <c r="AS778" s="129">
        <v>-9.8242570000000001E-2</v>
      </c>
      <c r="AT778" s="63" t="s">
        <v>3784</v>
      </c>
      <c r="AU778" s="63" t="s">
        <v>3784</v>
      </c>
      <c r="AV778" t="str">
        <f t="shared" si="287"/>
        <v>18/06/1999</v>
      </c>
      <c r="AW778" s="67">
        <v>1.751207679078199</v>
      </c>
      <c r="AX778" s="60">
        <f t="shared" si="288"/>
        <v>1.751207679078199</v>
      </c>
      <c r="AY778" s="60">
        <f t="shared" si="289"/>
        <v>0.1368494430060532</v>
      </c>
      <c r="AZ778" s="60">
        <f t="shared" si="290"/>
        <v>1.8880571220842521</v>
      </c>
      <c r="BA778" s="67">
        <v>14.356265377251241</v>
      </c>
      <c r="BB778" s="60">
        <v>1.1218811703464375</v>
      </c>
      <c r="BC778" s="67">
        <v>15.478146547597678</v>
      </c>
      <c r="BD778" s="60" t="e">
        <f ca="1">_xll.BDP($H778,BD$1)</f>
        <v>#NAME?</v>
      </c>
      <c r="BE778" s="60" t="e">
        <f t="shared" ca="1" si="291"/>
        <v>#NAME?</v>
      </c>
      <c r="BF778" s="63">
        <v>3848.3330000000001</v>
      </c>
      <c r="BG778" s="63">
        <v>4263.8330000000005</v>
      </c>
      <c r="BH778" s="63">
        <v>4696.5450000000001</v>
      </c>
      <c r="BI778" s="63">
        <v>3839.5080000000003</v>
      </c>
      <c r="BJ778" s="63">
        <v>4262.7259999999997</v>
      </c>
      <c r="BK778" s="63">
        <v>4333.4110000000001</v>
      </c>
      <c r="BL778" s="45">
        <f t="shared" ca="1" si="292"/>
        <v>0</v>
      </c>
      <c r="BM778" s="45">
        <f t="shared" ca="1" si="293"/>
        <v>0</v>
      </c>
      <c r="BN778" s="45">
        <f t="shared" ca="1" si="294"/>
        <v>0</v>
      </c>
      <c r="BO778" s="45">
        <f t="shared" ca="1" si="295"/>
        <v>0</v>
      </c>
      <c r="BP778" s="45">
        <f t="shared" ca="1" si="296"/>
        <v>0</v>
      </c>
      <c r="BQ778" s="45">
        <f t="shared" ca="1" si="297"/>
        <v>0</v>
      </c>
      <c r="BR778" s="29">
        <f t="shared" ca="1" si="298"/>
        <v>0</v>
      </c>
      <c r="CI778" s="125">
        <f t="shared" si="286"/>
        <v>0.48508390265766055</v>
      </c>
      <c r="CJ778">
        <f t="shared" si="279"/>
        <v>0</v>
      </c>
      <c r="CK778">
        <f t="shared" si="280"/>
        <v>0</v>
      </c>
      <c r="CL778">
        <f t="shared" si="281"/>
        <v>0</v>
      </c>
      <c r="CM778">
        <f t="shared" si="282"/>
        <v>0</v>
      </c>
      <c r="CN778">
        <f t="shared" si="283"/>
        <v>0</v>
      </c>
      <c r="CO778">
        <f t="shared" si="284"/>
        <v>1</v>
      </c>
      <c r="CP778">
        <f t="shared" si="285"/>
        <v>0</v>
      </c>
      <c r="CR778" t="e">
        <f ca="1">_xll.BDP($H778,CR$1)</f>
        <v>#NAME?</v>
      </c>
      <c r="CS778" t="e">
        <f ca="1">_xll.BDP($H778,CS$1)</f>
        <v>#NAME?</v>
      </c>
      <c r="CT778" s="121" t="e">
        <f ca="1">_xll.BDP($H778,CT$1)</f>
        <v>#NAME?</v>
      </c>
      <c r="CU778" s="122" t="e">
        <f ca="1">_xll.BDP($H778,CU$1)</f>
        <v>#NAME?</v>
      </c>
      <c r="CV778" s="122" t="e">
        <f ca="1">_xll.BDP($H778,CV$1)</f>
        <v>#NAME?</v>
      </c>
      <c r="CW778" s="122" t="e">
        <f ca="1">_xll.BDP($H778,CW$1)</f>
        <v>#NAME?</v>
      </c>
    </row>
    <row r="779" spans="1:101" hidden="1" x14ac:dyDescent="0.3">
      <c r="A779" t="str">
        <f t="shared" si="299"/>
        <v>15B</v>
      </c>
      <c r="B779">
        <v>15</v>
      </c>
      <c r="C779" t="s">
        <v>3296</v>
      </c>
      <c r="D779">
        <v>11</v>
      </c>
      <c r="E779">
        <v>1</v>
      </c>
      <c r="F779" t="s">
        <v>2368</v>
      </c>
      <c r="G779" t="s">
        <v>3079</v>
      </c>
      <c r="H779" s="1" t="s">
        <v>1362</v>
      </c>
      <c r="I779" s="34">
        <v>1740</v>
      </c>
      <c r="J779" s="34" t="str">
        <f t="shared" si="278"/>
        <v>1740GVS IM Equity</v>
      </c>
      <c r="K779" s="6" t="s">
        <v>1363</v>
      </c>
      <c r="L779" s="2">
        <v>0.3632633824303656</v>
      </c>
      <c r="M779" s="2">
        <v>6.4388755034129316E-2</v>
      </c>
      <c r="N779" s="2">
        <v>0.24857224755315449</v>
      </c>
      <c r="O779" s="2">
        <v>4.1829890830376595E-2</v>
      </c>
      <c r="P779" s="3">
        <v>3.8976965055203991</v>
      </c>
      <c r="Q779" s="3">
        <v>2.5692695163691699</v>
      </c>
      <c r="R779" s="3">
        <v>4.2652013827679118</v>
      </c>
      <c r="S779" s="7">
        <v>28.058337581492559</v>
      </c>
      <c r="T779" s="7">
        <v>17.395140754042277</v>
      </c>
      <c r="U779" s="2">
        <v>0.49306280183436696</v>
      </c>
      <c r="V779" s="8">
        <v>5.5560984669895568</v>
      </c>
      <c r="W779" s="2">
        <v>0.31714737444984126</v>
      </c>
      <c r="X779" s="4">
        <v>1.6649113213618196E-2</v>
      </c>
      <c r="Y779" s="8">
        <v>21.274095588673759</v>
      </c>
      <c r="Z779" s="8" t="e">
        <v>#N/A</v>
      </c>
      <c r="AA779" s="8">
        <v>457378000</v>
      </c>
      <c r="AB779" s="8">
        <v>704042000</v>
      </c>
      <c r="AC779" s="8" t="e">
        <v>#N/A</v>
      </c>
      <c r="AD779" s="5">
        <v>59783000</v>
      </c>
      <c r="AE779" s="36">
        <v>0</v>
      </c>
      <c r="AF779" s="66" t="e">
        <f ca="1">_xll.BDP($H779,AF$1)/1000000</f>
        <v>#NAME?</v>
      </c>
      <c r="AG779" s="66" t="e">
        <f ca="1">_xll.BDP($H779,AG$1)</f>
        <v>#NAME?</v>
      </c>
      <c r="AH779" s="67" t="e">
        <f ca="1">_xll.BDP($H779,AH$1)</f>
        <v>#NAME?</v>
      </c>
      <c r="AI779" s="67" t="e">
        <f ca="1">_xll.BDP($H779,AI$1)</f>
        <v>#NAME?</v>
      </c>
      <c r="AJ779" s="67" t="e">
        <f ca="1">_xll.BDP($H779,AJ$1)</f>
        <v>#NAME?</v>
      </c>
      <c r="AK779" s="67" t="e">
        <f ca="1">_xll.BDP($H779,AK$1)</f>
        <v>#NAME?</v>
      </c>
      <c r="AL779" s="67" t="e">
        <f ca="1">_xll.BDP($H779,AL$1)</f>
        <v>#NAME?</v>
      </c>
      <c r="AM779" s="34" t="e">
        <f ca="1">_xll.BDP($H779,AM$1)</f>
        <v>#NAME?</v>
      </c>
      <c r="AN779" s="34" t="e">
        <f ca="1">_xll.BDP($H779,AN$1)</f>
        <v>#NAME?</v>
      </c>
      <c r="AO779" s="34" t="e">
        <f ca="1">_xll.BDP($H779,AO$1)</f>
        <v>#NAME?</v>
      </c>
      <c r="AP779" s="34" t="e">
        <f ca="1">_xll.BDP($H779,AP$1)</f>
        <v>#NAME?</v>
      </c>
      <c r="AQ779" s="129" t="e">
        <v>#VALUE!</v>
      </c>
      <c r="AR779" s="129" t="e">
        <v>#VALUE!</v>
      </c>
      <c r="AS779" s="129" t="e">
        <v>#VALUE!</v>
      </c>
      <c r="AT779" s="63" t="s">
        <v>3785</v>
      </c>
      <c r="AU779" s="63" t="s">
        <v>3785</v>
      </c>
      <c r="AV779" t="str">
        <f t="shared" si="287"/>
        <v>19/06/2020</v>
      </c>
      <c r="AW779" s="67" t="s">
        <v>3317</v>
      </c>
      <c r="AX779" s="60">
        <f t="shared" si="288"/>
        <v>0</v>
      </c>
      <c r="AY779" s="60">
        <f t="shared" ca="1" si="289"/>
        <v>0</v>
      </c>
      <c r="AZ779" s="60">
        <f t="shared" ca="1" si="290"/>
        <v>0</v>
      </c>
      <c r="BA779" s="67">
        <v>0</v>
      </c>
      <c r="BB779" s="60">
        <v>0</v>
      </c>
      <c r="BC779" s="67">
        <v>0</v>
      </c>
      <c r="BD779" s="60" t="e">
        <f ca="1">_xll.BDP($H779,BD$1)</f>
        <v>#NAME?</v>
      </c>
      <c r="BE779" s="60" t="e">
        <f t="shared" ca="1" si="291"/>
        <v>#NAME?</v>
      </c>
      <c r="BF779" s="63">
        <v>36.56</v>
      </c>
      <c r="BG779" s="63">
        <v>52.06</v>
      </c>
      <c r="BH779" s="63">
        <v>65.12</v>
      </c>
      <c r="BI779" s="63">
        <v>20.45</v>
      </c>
      <c r="BJ779" s="63">
        <v>62.45</v>
      </c>
      <c r="BK779" s="63">
        <v>68.350000000000009</v>
      </c>
      <c r="BL779" s="45">
        <f t="shared" ca="1" si="292"/>
        <v>0</v>
      </c>
      <c r="BM779" s="45">
        <f t="shared" ca="1" si="293"/>
        <v>0</v>
      </c>
      <c r="BN779" s="45">
        <f t="shared" ca="1" si="294"/>
        <v>0</v>
      </c>
      <c r="BO779" s="45">
        <f t="shared" ca="1" si="295"/>
        <v>0</v>
      </c>
      <c r="BP779" s="45">
        <f t="shared" ca="1" si="296"/>
        <v>0</v>
      </c>
      <c r="BQ779" s="45">
        <f t="shared" ca="1" si="297"/>
        <v>0</v>
      </c>
      <c r="BR779" s="29">
        <f t="shared" ca="1" si="298"/>
        <v>0</v>
      </c>
      <c r="CI779" s="125">
        <f t="shared" si="286"/>
        <v>0.3632633824303656</v>
      </c>
      <c r="CJ779">
        <f t="shared" si="279"/>
        <v>0</v>
      </c>
      <c r="CK779">
        <f t="shared" si="280"/>
        <v>0</v>
      </c>
      <c r="CL779">
        <f t="shared" si="281"/>
        <v>0</v>
      </c>
      <c r="CM779">
        <f t="shared" si="282"/>
        <v>0</v>
      </c>
      <c r="CN779">
        <f t="shared" si="283"/>
        <v>1</v>
      </c>
      <c r="CO779">
        <f t="shared" si="284"/>
        <v>0</v>
      </c>
      <c r="CP779">
        <f t="shared" si="285"/>
        <v>0</v>
      </c>
      <c r="CR779" t="e">
        <f ca="1">_xll.BDP($H779,CR$1)</f>
        <v>#NAME?</v>
      </c>
      <c r="CS779" t="e">
        <f ca="1">_xll.BDP($H779,CS$1)</f>
        <v>#NAME?</v>
      </c>
      <c r="CT779" s="121" t="e">
        <f ca="1">_xll.BDP($H779,CT$1)</f>
        <v>#NAME?</v>
      </c>
      <c r="CU779" s="122" t="e">
        <f ca="1">_xll.BDP($H779,CU$1)</f>
        <v>#NAME?</v>
      </c>
      <c r="CV779" s="122" t="e">
        <f ca="1">_xll.BDP($H779,CV$1)</f>
        <v>#NAME?</v>
      </c>
      <c r="CW779" s="122" t="e">
        <f ca="1">_xll.BDP($H779,CW$1)</f>
        <v>#NAME?</v>
      </c>
    </row>
    <row r="780" spans="1:101" hidden="1" x14ac:dyDescent="0.3">
      <c r="A780" t="str">
        <f t="shared" si="299"/>
        <v>15B</v>
      </c>
      <c r="B780">
        <v>15</v>
      </c>
      <c r="C780" t="s">
        <v>3296</v>
      </c>
      <c r="D780">
        <v>11</v>
      </c>
      <c r="E780">
        <v>5</v>
      </c>
      <c r="F780" t="s">
        <v>2437</v>
      </c>
      <c r="G780" t="s">
        <v>3147</v>
      </c>
      <c r="H780" s="6" t="s">
        <v>112</v>
      </c>
      <c r="I780" s="35">
        <v>1741</v>
      </c>
      <c r="J780" s="34" t="str">
        <f t="shared" si="278"/>
        <v>1741SEE US Equity</v>
      </c>
      <c r="K780" s="6" t="s">
        <v>747</v>
      </c>
      <c r="L780" s="2">
        <v>0.69826880495201582</v>
      </c>
      <c r="M780" s="2">
        <v>0.65822698886777087</v>
      </c>
      <c r="N780" s="2">
        <v>0.25104637087315307</v>
      </c>
      <c r="O780" s="2">
        <v>0.26583874770403265</v>
      </c>
      <c r="P780" s="3">
        <v>18.513811494552527</v>
      </c>
      <c r="Q780" s="3">
        <v>11.991807912155771</v>
      </c>
      <c r="R780" s="3">
        <v>150.60532687651337</v>
      </c>
      <c r="S780" s="7">
        <v>20.254522116671001</v>
      </c>
      <c r="T780" s="7">
        <v>21.047873943175173</v>
      </c>
      <c r="U780" s="2">
        <v>1.0386301801092799</v>
      </c>
      <c r="V780" s="8">
        <v>4.2988366682177759</v>
      </c>
      <c r="W780" s="2">
        <v>4.710312389548952E-2</v>
      </c>
      <c r="X780" s="4">
        <v>3.7178497419852914E-2</v>
      </c>
      <c r="Y780" s="8">
        <v>4.2166700917396644</v>
      </c>
      <c r="Z780" s="8">
        <v>-3.2643836107750346</v>
      </c>
      <c r="AA780" s="8">
        <v>1473200000</v>
      </c>
      <c r="AB780" s="8">
        <v>3647700000</v>
      </c>
      <c r="AC780" s="8">
        <v>52400000</v>
      </c>
      <c r="AD780" s="5">
        <v>616800000</v>
      </c>
      <c r="AE780" s="36">
        <v>8.4954604409857332E-2</v>
      </c>
      <c r="AF780" s="66" t="e">
        <f ca="1">_xll.BDP($H780,AF$1)/1000000</f>
        <v>#NAME?</v>
      </c>
      <c r="AG780" s="66" t="e">
        <f ca="1">_xll.BDP($H780,AG$1)</f>
        <v>#NAME?</v>
      </c>
      <c r="AH780" s="67" t="e">
        <f ca="1">_xll.BDP($H780,AH$1)</f>
        <v>#NAME?</v>
      </c>
      <c r="AI780" s="67" t="e">
        <f ca="1">_xll.BDP($H780,AI$1)</f>
        <v>#NAME?</v>
      </c>
      <c r="AJ780" s="67" t="e">
        <f ca="1">_xll.BDP($H780,AJ$1)</f>
        <v>#NAME?</v>
      </c>
      <c r="AK780" s="67" t="e">
        <f ca="1">_xll.BDP($H780,AK$1)</f>
        <v>#NAME?</v>
      </c>
      <c r="AL780" s="67" t="e">
        <f ca="1">_xll.BDP($H780,AL$1)</f>
        <v>#NAME?</v>
      </c>
      <c r="AM780" s="34" t="e">
        <f ca="1">_xll.BDP($H780,AM$1)</f>
        <v>#NAME?</v>
      </c>
      <c r="AN780" s="34" t="e">
        <f ca="1">_xll.BDP($H780,AN$1)</f>
        <v>#NAME?</v>
      </c>
      <c r="AO780" s="34" t="e">
        <f ca="1">_xll.BDP($H780,AO$1)</f>
        <v>#NAME?</v>
      </c>
      <c r="AP780" s="34" t="e">
        <f ca="1">_xll.BDP($H780,AP$1)</f>
        <v>#NAME?</v>
      </c>
      <c r="AQ780" s="129">
        <v>5.3929190000000002E-2</v>
      </c>
      <c r="AR780" s="129">
        <v>9.8306270000000001E-2</v>
      </c>
      <c r="AS780" s="129">
        <v>-2.216104E-2</v>
      </c>
      <c r="AT780" s="63" t="s">
        <v>4157</v>
      </c>
      <c r="AU780" s="63" t="s">
        <v>3786</v>
      </c>
      <c r="AV780" t="str">
        <f t="shared" si="287"/>
        <v>24/03/1998</v>
      </c>
      <c r="AW780" s="67">
        <v>1.7312270329386041</v>
      </c>
      <c r="AX780" s="60">
        <f t="shared" si="288"/>
        <v>1.7312270329386041</v>
      </c>
      <c r="AY780" s="60">
        <f t="shared" si="289"/>
        <v>4.0921239824987605</v>
      </c>
      <c r="AZ780" s="60">
        <f t="shared" si="290"/>
        <v>5.8233510154373649</v>
      </c>
      <c r="BA780" s="67">
        <v>23.973022007057622</v>
      </c>
      <c r="BB780" s="60">
        <v>56.665345689256043</v>
      </c>
      <c r="BC780" s="67">
        <v>80.638367696313665</v>
      </c>
      <c r="BD780" s="60" t="e">
        <f ca="1">_xll.BDP($H780,BD$1)</f>
        <v>#NAME?</v>
      </c>
      <c r="BE780" s="60" t="e">
        <f t="shared" ca="1" si="291"/>
        <v>#NAME?</v>
      </c>
      <c r="BF780" s="63">
        <v>490.35700000000003</v>
      </c>
      <c r="BG780" s="63">
        <v>564.85699999999997</v>
      </c>
      <c r="BH780" s="63">
        <v>640</v>
      </c>
      <c r="BI780" s="63">
        <v>405.32400000000001</v>
      </c>
      <c r="BJ780" s="63">
        <v>518.66999999999996</v>
      </c>
      <c r="BK780" s="63">
        <v>591.04899999999998</v>
      </c>
      <c r="BL780" s="45">
        <f t="shared" ca="1" si="292"/>
        <v>0</v>
      </c>
      <c r="BM780" s="45">
        <f t="shared" ca="1" si="293"/>
        <v>0</v>
      </c>
      <c r="BN780" s="45">
        <f t="shared" ca="1" si="294"/>
        <v>0</v>
      </c>
      <c r="BO780" s="45">
        <f t="shared" ca="1" si="295"/>
        <v>0</v>
      </c>
      <c r="BP780" s="45">
        <f t="shared" ca="1" si="296"/>
        <v>0</v>
      </c>
      <c r="BQ780" s="45">
        <f t="shared" ca="1" si="297"/>
        <v>0</v>
      </c>
      <c r="BR780" s="29">
        <f t="shared" ca="1" si="298"/>
        <v>0</v>
      </c>
      <c r="CI780" s="125">
        <f t="shared" si="286"/>
        <v>0.69826880495201582</v>
      </c>
      <c r="CJ780">
        <f t="shared" si="279"/>
        <v>0</v>
      </c>
      <c r="CK780">
        <f t="shared" si="280"/>
        <v>0</v>
      </c>
      <c r="CL780">
        <f t="shared" si="281"/>
        <v>0</v>
      </c>
      <c r="CM780">
        <f t="shared" si="282"/>
        <v>0</v>
      </c>
      <c r="CN780">
        <f t="shared" si="283"/>
        <v>0</v>
      </c>
      <c r="CO780">
        <f t="shared" si="284"/>
        <v>0</v>
      </c>
      <c r="CP780">
        <f t="shared" si="285"/>
        <v>1</v>
      </c>
      <c r="CR780" t="e">
        <f ca="1">_xll.BDP($H780,CR$1)</f>
        <v>#NAME?</v>
      </c>
      <c r="CS780" t="e">
        <f ca="1">_xll.BDP($H780,CS$1)</f>
        <v>#NAME?</v>
      </c>
      <c r="CT780" s="121" t="e">
        <f ca="1">_xll.BDP($H780,CT$1)</f>
        <v>#NAME?</v>
      </c>
      <c r="CU780" s="122" t="e">
        <f ca="1">_xll.BDP($H780,CU$1)</f>
        <v>#NAME?</v>
      </c>
      <c r="CV780" s="122" t="e">
        <f ca="1">_xll.BDP($H780,CV$1)</f>
        <v>#NAME?</v>
      </c>
      <c r="CW780" s="122" t="e">
        <f ca="1">_xll.BDP($H780,CW$1)</f>
        <v>#NAME?</v>
      </c>
    </row>
    <row r="781" spans="1:101" hidden="1" x14ac:dyDescent="0.3">
      <c r="A781" t="str">
        <f t="shared" si="299"/>
        <v>15B</v>
      </c>
      <c r="B781">
        <v>15</v>
      </c>
      <c r="C781" t="s">
        <v>3296</v>
      </c>
      <c r="D781">
        <v>11</v>
      </c>
      <c r="E781">
        <v>9</v>
      </c>
      <c r="F781" s="32">
        <v>0.12</v>
      </c>
      <c r="G781" t="s">
        <v>2444</v>
      </c>
      <c r="H781" s="6" t="s">
        <v>264</v>
      </c>
      <c r="I781" s="34">
        <v>1742</v>
      </c>
      <c r="J781" s="34" t="str">
        <f t="shared" si="278"/>
        <v>1742GNTX US Equity</v>
      </c>
      <c r="K781" s="6" t="s">
        <v>937</v>
      </c>
      <c r="L781" s="2">
        <v>0.34578238897071834</v>
      </c>
      <c r="M781" s="2">
        <v>0.24435373899119439</v>
      </c>
      <c r="N781" s="2">
        <v>0.27725569352926294</v>
      </c>
      <c r="O781" s="2">
        <v>0.20240694325544947</v>
      </c>
      <c r="P781" s="3">
        <v>18.730707695528455</v>
      </c>
      <c r="Q781" s="3">
        <v>16.104657190481745</v>
      </c>
      <c r="R781" s="3">
        <v>16.228468302654615</v>
      </c>
      <c r="S781" s="7">
        <v>29.853865776898154</v>
      </c>
      <c r="T781" s="7">
        <v>24.313953642810315</v>
      </c>
      <c r="U781" s="2">
        <v>-0.11249006987227367</v>
      </c>
      <c r="V781" s="8">
        <v>-0.50108474537532255</v>
      </c>
      <c r="W781" s="2">
        <v>0.87256561329219096</v>
      </c>
      <c r="X781" s="4" t="e">
        <v>#N/A</v>
      </c>
      <c r="Y781" s="8">
        <v>2.3488088900441348</v>
      </c>
      <c r="Z781" s="8">
        <v>-0.96436753059409019</v>
      </c>
      <c r="AA781" s="8">
        <v>1514223304</v>
      </c>
      <c r="AB781" s="8">
        <v>1828030798</v>
      </c>
      <c r="AC781" s="8">
        <v>31959804</v>
      </c>
      <c r="AD781" s="5">
        <v>343156096</v>
      </c>
      <c r="AE781" s="36">
        <v>9.3134886346299961E-2</v>
      </c>
      <c r="AF781" s="66" t="e">
        <f ca="1">_xll.BDP($H781,AF$1)/1000000</f>
        <v>#NAME?</v>
      </c>
      <c r="AG781" s="66" t="e">
        <f ca="1">_xll.BDP($H781,AG$1)</f>
        <v>#NAME?</v>
      </c>
      <c r="AH781" s="67" t="e">
        <f ca="1">_xll.BDP($H781,AH$1)</f>
        <v>#NAME?</v>
      </c>
      <c r="AI781" s="67" t="e">
        <f ca="1">_xll.BDP($H781,AI$1)</f>
        <v>#NAME?</v>
      </c>
      <c r="AJ781" s="67" t="e">
        <f ca="1">_xll.BDP($H781,AJ$1)</f>
        <v>#NAME?</v>
      </c>
      <c r="AK781" s="67" t="e">
        <f ca="1">_xll.BDP($H781,AK$1)</f>
        <v>#NAME?</v>
      </c>
      <c r="AL781" s="67" t="e">
        <f ca="1">_xll.BDP($H781,AL$1)</f>
        <v>#NAME?</v>
      </c>
      <c r="AM781" s="34" t="e">
        <f ca="1">_xll.BDP($H781,AM$1)</f>
        <v>#NAME?</v>
      </c>
      <c r="AN781" s="34" t="e">
        <f ca="1">_xll.BDP($H781,AN$1)</f>
        <v>#NAME?</v>
      </c>
      <c r="AO781" s="34" t="e">
        <f ca="1">_xll.BDP($H781,AO$1)</f>
        <v>#NAME?</v>
      </c>
      <c r="AP781" s="34" t="e">
        <f ca="1">_xll.BDP($H781,AP$1)</f>
        <v>#NAME?</v>
      </c>
      <c r="AQ781" s="129">
        <v>8.7812570000000006E-2</v>
      </c>
      <c r="AR781" s="129">
        <v>0.13564850000000001</v>
      </c>
      <c r="AS781" s="129">
        <v>8.1519949999999994E-2</v>
      </c>
      <c r="AT781" s="63" t="s">
        <v>3998</v>
      </c>
      <c r="AU781" s="63" t="s">
        <v>3787</v>
      </c>
      <c r="AV781" t="str">
        <f t="shared" si="287"/>
        <v>01/12/1981</v>
      </c>
      <c r="AW781" s="67">
        <v>1.5132408236795838</v>
      </c>
      <c r="AX781" s="60">
        <f t="shared" si="288"/>
        <v>1.5132408236795838</v>
      </c>
      <c r="AY781" s="60">
        <f t="shared" si="289"/>
        <v>2.5041642064197478</v>
      </c>
      <c r="AZ781" s="60">
        <f t="shared" si="290"/>
        <v>4.0174050300993311</v>
      </c>
      <c r="BA781" s="67">
        <v>35.393487018301002</v>
      </c>
      <c r="BB781" s="60">
        <v>58.570388760790053</v>
      </c>
      <c r="BC781" s="67">
        <v>93.963875779091055</v>
      </c>
      <c r="BD781" s="60" t="e">
        <f ca="1">_xll.BDP($H781,BD$1)</f>
        <v>#NAME?</v>
      </c>
      <c r="BE781" s="60" t="e">
        <f t="shared" ca="1" si="291"/>
        <v>#NAME?</v>
      </c>
      <c r="BF781" s="63">
        <v>388.8</v>
      </c>
      <c r="BG781" s="63">
        <v>470.5</v>
      </c>
      <c r="BH781" s="63">
        <v>529</v>
      </c>
      <c r="BI781" s="63">
        <v>261.49900000000002</v>
      </c>
      <c r="BJ781" s="63">
        <v>326.577</v>
      </c>
      <c r="BK781" s="63">
        <v>323.83300000000003</v>
      </c>
      <c r="BL781" s="45">
        <f t="shared" ca="1" si="292"/>
        <v>0</v>
      </c>
      <c r="BM781" s="45">
        <f t="shared" ca="1" si="293"/>
        <v>0</v>
      </c>
      <c r="BN781" s="45">
        <f t="shared" ca="1" si="294"/>
        <v>0</v>
      </c>
      <c r="BO781" s="45">
        <f t="shared" ca="1" si="295"/>
        <v>0</v>
      </c>
      <c r="BP781" s="45">
        <f t="shared" ca="1" si="296"/>
        <v>0</v>
      </c>
      <c r="BQ781" s="45">
        <f t="shared" ca="1" si="297"/>
        <v>0</v>
      </c>
      <c r="BR781" s="29">
        <f t="shared" ca="1" si="298"/>
        <v>0</v>
      </c>
      <c r="CI781" s="125">
        <f t="shared" si="286"/>
        <v>0.34578238897071834</v>
      </c>
      <c r="CJ781">
        <f t="shared" si="279"/>
        <v>0</v>
      </c>
      <c r="CK781">
        <f t="shared" si="280"/>
        <v>0</v>
      </c>
      <c r="CL781">
        <f t="shared" si="281"/>
        <v>0</v>
      </c>
      <c r="CM781">
        <f t="shared" si="282"/>
        <v>0</v>
      </c>
      <c r="CN781">
        <f t="shared" si="283"/>
        <v>1</v>
      </c>
      <c r="CO781">
        <f t="shared" si="284"/>
        <v>0</v>
      </c>
      <c r="CP781">
        <f t="shared" si="285"/>
        <v>0</v>
      </c>
      <c r="CR781" t="e">
        <f ca="1">_xll.BDP($H781,CR$1)</f>
        <v>#NAME?</v>
      </c>
      <c r="CS781" t="e">
        <f ca="1">_xll.BDP($H781,CS$1)</f>
        <v>#NAME?</v>
      </c>
      <c r="CT781" s="121" t="e">
        <f ca="1">_xll.BDP($H781,CT$1)</f>
        <v>#NAME?</v>
      </c>
      <c r="CU781" s="122" t="e">
        <f ca="1">_xll.BDP($H781,CU$1)</f>
        <v>#NAME?</v>
      </c>
      <c r="CV781" s="122" t="e">
        <f ca="1">_xll.BDP($H781,CV$1)</f>
        <v>#NAME?</v>
      </c>
      <c r="CW781" s="122" t="e">
        <f ca="1">_xll.BDP($H781,CW$1)</f>
        <v>#NAME?</v>
      </c>
    </row>
    <row r="782" spans="1:101" hidden="1" x14ac:dyDescent="0.3">
      <c r="A782" t="str">
        <f t="shared" si="299"/>
        <v>15B</v>
      </c>
      <c r="B782">
        <v>15</v>
      </c>
      <c r="C782" t="s">
        <v>3296</v>
      </c>
      <c r="D782">
        <v>11</v>
      </c>
      <c r="E782">
        <v>5</v>
      </c>
      <c r="G782" t="s">
        <v>2887</v>
      </c>
      <c r="H782" s="6" t="s">
        <v>491</v>
      </c>
      <c r="I782" s="35">
        <v>1743</v>
      </c>
      <c r="J782" s="34" t="str">
        <f t="shared" si="278"/>
        <v>1743CRON CN Equity</v>
      </c>
      <c r="K782" s="6" t="s">
        <v>571</v>
      </c>
      <c r="L782" s="2">
        <v>-1.0127371089073998</v>
      </c>
      <c r="M782" s="2">
        <v>-0.406631690506077</v>
      </c>
      <c r="N782" s="2">
        <v>-0.40340377602937461</v>
      </c>
      <c r="O782" s="2">
        <v>-0.40505916838562589</v>
      </c>
      <c r="P782" s="3">
        <v>-9.0010196578661947</v>
      </c>
      <c r="Q782" s="3">
        <v>-11.748141257144715</v>
      </c>
      <c r="R782" s="3">
        <v>-12.65440550823007</v>
      </c>
      <c r="S782" s="7">
        <v>-264.43585240607433</v>
      </c>
      <c r="T782" s="7">
        <v>-103.45251566852367</v>
      </c>
      <c r="U782" s="2">
        <v>-0.71892098582783992</v>
      </c>
      <c r="V782" s="8">
        <v>8.4918537550213067</v>
      </c>
      <c r="W782" s="2">
        <v>0.97139038009615597</v>
      </c>
      <c r="X782" s="4" t="e">
        <v>#N/A</v>
      </c>
      <c r="Y782" s="8">
        <v>84.614546264366084</v>
      </c>
      <c r="Z782" s="8" t="e">
        <v>#N/A</v>
      </c>
      <c r="AA782" s="8">
        <v>266086000</v>
      </c>
      <c r="AB782" s="8">
        <v>267119000</v>
      </c>
      <c r="AC782" s="8">
        <v>13980000</v>
      </c>
      <c r="AD782" s="5">
        <v>-102730000</v>
      </c>
      <c r="AE782" s="36">
        <v>-0.13608488270222915</v>
      </c>
      <c r="AF782" s="66" t="e">
        <f ca="1">_xll.BDP($H782,AF$1)/1000000</f>
        <v>#NAME?</v>
      </c>
      <c r="AG782" s="66" t="e">
        <f ca="1">_xll.BDP($H782,AG$1)</f>
        <v>#NAME?</v>
      </c>
      <c r="AH782" s="67" t="e">
        <f ca="1">_xll.BDP($H782,AH$1)</f>
        <v>#NAME?</v>
      </c>
      <c r="AI782" s="67" t="e">
        <f ca="1">_xll.BDP($H782,AI$1)</f>
        <v>#NAME?</v>
      </c>
      <c r="AJ782" s="67" t="e">
        <f ca="1">_xll.BDP($H782,AJ$1)</f>
        <v>#NAME?</v>
      </c>
      <c r="AK782" s="67" t="e">
        <f ca="1">_xll.BDP($H782,AK$1)</f>
        <v>#NAME?</v>
      </c>
      <c r="AL782" s="67" t="e">
        <f ca="1">_xll.BDP($H782,AL$1)</f>
        <v>#NAME?</v>
      </c>
      <c r="AM782" s="34" t="e">
        <f ca="1">_xll.BDP($H782,AM$1)</f>
        <v>#NAME?</v>
      </c>
      <c r="AN782" s="34" t="e">
        <f ca="1">_xll.BDP($H782,AN$1)</f>
        <v>#NAME?</v>
      </c>
      <c r="AO782" s="34" t="e">
        <f ca="1">_xll.BDP($H782,AO$1)</f>
        <v>#NAME?</v>
      </c>
      <c r="AP782" s="34" t="e">
        <f ca="1">_xll.BDP($H782,AP$1)</f>
        <v>#NAME?</v>
      </c>
      <c r="AQ782" s="129" t="e">
        <v>#VALUE!</v>
      </c>
      <c r="AR782" s="129" t="e">
        <v>#VALUE!</v>
      </c>
      <c r="AS782" s="129">
        <v>-0.21054300000000001</v>
      </c>
      <c r="AT782" s="63" t="s">
        <v>3649</v>
      </c>
      <c r="AU782" s="63" t="s">
        <v>3649</v>
      </c>
      <c r="AV782" t="str">
        <f t="shared" si="287"/>
        <v>16/07/2014</v>
      </c>
      <c r="AW782" s="67" t="s">
        <v>3317</v>
      </c>
      <c r="AX782" s="60">
        <f t="shared" si="288"/>
        <v>0</v>
      </c>
      <c r="AY782" s="60">
        <f t="shared" ca="1" si="289"/>
        <v>0</v>
      </c>
      <c r="AZ782" s="60">
        <f t="shared" ca="1" si="290"/>
        <v>0</v>
      </c>
      <c r="BA782" s="67" t="s">
        <v>3317</v>
      </c>
      <c r="BB782" s="60">
        <v>0</v>
      </c>
      <c r="BC782" s="67" t="s">
        <v>3317</v>
      </c>
      <c r="BD782" s="60" t="e">
        <f ca="1">_xll.BDP($H782,BD$1)</f>
        <v>#NAME?</v>
      </c>
      <c r="BE782" s="60" t="e">
        <f t="shared" ca="1" si="291"/>
        <v>#NAME?</v>
      </c>
      <c r="BF782" s="63">
        <v>-56.5</v>
      </c>
      <c r="BG782" s="63">
        <v>-43.335999999999999</v>
      </c>
      <c r="BH782" s="63">
        <v>-45.289000000000001</v>
      </c>
      <c r="BI782" s="63">
        <v>-59.706000000000003</v>
      </c>
      <c r="BJ782" s="63">
        <v>-38.225999999999999</v>
      </c>
      <c r="BK782" s="63">
        <v>-45.881999999999998</v>
      </c>
      <c r="BL782" s="45">
        <f t="shared" ca="1" si="292"/>
        <v>0</v>
      </c>
      <c r="BM782" s="45">
        <f t="shared" ca="1" si="293"/>
        <v>0</v>
      </c>
      <c r="BN782" s="45">
        <f t="shared" ca="1" si="294"/>
        <v>0</v>
      </c>
      <c r="BO782" s="45">
        <f t="shared" ca="1" si="295"/>
        <v>0</v>
      </c>
      <c r="BP782" s="45">
        <f t="shared" ca="1" si="296"/>
        <v>0</v>
      </c>
      <c r="BQ782" s="45">
        <f t="shared" ca="1" si="297"/>
        <v>0</v>
      </c>
      <c r="BR782" s="29">
        <f t="shared" ca="1" si="298"/>
        <v>0</v>
      </c>
      <c r="CI782" s="125">
        <f t="shared" si="286"/>
        <v>-1.0127371089073998</v>
      </c>
      <c r="CJ782">
        <f t="shared" si="279"/>
        <v>1</v>
      </c>
      <c r="CK782">
        <f t="shared" si="280"/>
        <v>0</v>
      </c>
      <c r="CL782">
        <f t="shared" si="281"/>
        <v>0</v>
      </c>
      <c r="CM782">
        <f t="shared" si="282"/>
        <v>0</v>
      </c>
      <c r="CN782">
        <f t="shared" si="283"/>
        <v>0</v>
      </c>
      <c r="CO782">
        <f t="shared" si="284"/>
        <v>0</v>
      </c>
      <c r="CP782">
        <f t="shared" si="285"/>
        <v>0</v>
      </c>
      <c r="CR782" t="e">
        <f ca="1">_xll.BDP($H782,CR$1)</f>
        <v>#NAME?</v>
      </c>
      <c r="CS782" t="e">
        <f ca="1">_xll.BDP($H782,CS$1)</f>
        <v>#NAME?</v>
      </c>
      <c r="CT782" s="121" t="e">
        <f ca="1">_xll.BDP($H782,CT$1)</f>
        <v>#NAME?</v>
      </c>
      <c r="CU782" s="122" t="e">
        <f ca="1">_xll.BDP($H782,CU$1)</f>
        <v>#NAME?</v>
      </c>
      <c r="CV782" s="122" t="e">
        <f ca="1">_xll.BDP($H782,CV$1)</f>
        <v>#NAME?</v>
      </c>
      <c r="CW782" s="122" t="e">
        <f ca="1">_xll.BDP($H782,CW$1)</f>
        <v>#NAME?</v>
      </c>
    </row>
    <row r="783" spans="1:101" hidden="1" x14ac:dyDescent="0.3">
      <c r="A783" t="str">
        <f t="shared" si="299"/>
        <v>15B</v>
      </c>
      <c r="B783">
        <v>15</v>
      </c>
      <c r="C783" t="s">
        <v>3296</v>
      </c>
      <c r="D783">
        <v>11</v>
      </c>
      <c r="E783">
        <v>9</v>
      </c>
      <c r="F783" s="32">
        <v>0.13</v>
      </c>
      <c r="H783" s="1" t="s">
        <v>1913</v>
      </c>
      <c r="I783" s="34">
        <v>1744</v>
      </c>
      <c r="J783" s="34" t="str">
        <f t="shared" si="278"/>
        <v>1744MGNS LN Equity</v>
      </c>
      <c r="K783" s="6" t="s">
        <v>1914</v>
      </c>
      <c r="L783" s="2">
        <v>-1.7769061542212323</v>
      </c>
      <c r="M783" s="2">
        <v>-4.338541666666667</v>
      </c>
      <c r="N783" s="2">
        <v>0.45634800967345635</v>
      </c>
      <c r="O783" s="2">
        <v>0.41964735516372798</v>
      </c>
      <c r="P783" s="3">
        <v>11.138432910214661</v>
      </c>
      <c r="Q783" s="3">
        <v>10.996088769452433</v>
      </c>
      <c r="R783" s="3">
        <v>12.551525144270403</v>
      </c>
      <c r="S783" s="7">
        <v>3.4006605742524334</v>
      </c>
      <c r="T783" s="7">
        <v>2.9954044626543377</v>
      </c>
      <c r="U783" s="2">
        <v>-0.18881207585463308</v>
      </c>
      <c r="V783" s="8">
        <v>-2.738730450781969</v>
      </c>
      <c r="W783" s="2">
        <v>0.27652697280427996</v>
      </c>
      <c r="X783" s="4">
        <v>1.6417910447761194E-2</v>
      </c>
      <c r="Y783" s="8">
        <v>5.3742488259303594</v>
      </c>
      <c r="Z783" s="8">
        <v>2.96052184271407</v>
      </c>
      <c r="AA783" s="8">
        <v>-19200000</v>
      </c>
      <c r="AB783" s="8">
        <v>198500000</v>
      </c>
      <c r="AC783" s="8">
        <v>9700000</v>
      </c>
      <c r="AD783" s="5">
        <v>54700000</v>
      </c>
      <c r="AE783" s="36">
        <v>0.1773308957952468</v>
      </c>
      <c r="AF783" s="66" t="e">
        <f ca="1">_xll.BDP($H783,AF$1)/1000000</f>
        <v>#NAME?</v>
      </c>
      <c r="AG783" s="66" t="e">
        <f ca="1">_xll.BDP($H783,AG$1)</f>
        <v>#NAME?</v>
      </c>
      <c r="AH783" s="67" t="e">
        <f ca="1">_xll.BDP($H783,AH$1)</f>
        <v>#NAME?</v>
      </c>
      <c r="AI783" s="67" t="e">
        <f ca="1">_xll.BDP($H783,AI$1)</f>
        <v>#NAME?</v>
      </c>
      <c r="AJ783" s="67" t="e">
        <f ca="1">_xll.BDP($H783,AJ$1)</f>
        <v>#NAME?</v>
      </c>
      <c r="AK783" s="67" t="e">
        <f ca="1">_xll.BDP($H783,AK$1)</f>
        <v>#NAME?</v>
      </c>
      <c r="AL783" s="67" t="e">
        <f ca="1">_xll.BDP($H783,AL$1)</f>
        <v>#NAME?</v>
      </c>
      <c r="AM783" s="34" t="e">
        <f ca="1">_xll.BDP($H783,AM$1)</f>
        <v>#NAME?</v>
      </c>
      <c r="AN783" s="34" t="e">
        <f ca="1">_xll.BDP($H783,AN$1)</f>
        <v>#NAME?</v>
      </c>
      <c r="AO783" s="34" t="e">
        <f ca="1">_xll.BDP($H783,AO$1)</f>
        <v>#NAME?</v>
      </c>
      <c r="AP783" s="34" t="e">
        <f ca="1">_xll.BDP($H783,AP$1)</f>
        <v>#NAME?</v>
      </c>
      <c r="AQ783" s="129">
        <v>0.17060009999999998</v>
      </c>
      <c r="AR783" s="129">
        <v>0.17209990000000003</v>
      </c>
      <c r="AS783" s="129">
        <v>8.8421889999999989E-2</v>
      </c>
      <c r="AT783" s="63" t="s">
        <v>3998</v>
      </c>
      <c r="AU783" s="63" t="s">
        <v>3317</v>
      </c>
      <c r="AV783" t="str">
        <f t="shared" si="287"/>
        <v>#N/A N/A</v>
      </c>
      <c r="AW783" s="67">
        <v>5.1794871794871788</v>
      </c>
      <c r="AX783" s="60">
        <f t="shared" si="288"/>
        <v>5.1794871794871788</v>
      </c>
      <c r="AY783" s="60">
        <f t="shared" si="289"/>
        <v>0.59566564779465425</v>
      </c>
      <c r="AZ783" s="60">
        <f t="shared" si="290"/>
        <v>5.7751528272818327</v>
      </c>
      <c r="BA783" s="67">
        <v>78.113337972037115</v>
      </c>
      <c r="BB783" s="60">
        <v>8.9834052005749214</v>
      </c>
      <c r="BC783" s="67">
        <v>87.096743172612037</v>
      </c>
      <c r="BD783" s="60" t="e">
        <f ca="1">_xll.BDP($H783,BD$1)</f>
        <v>#NAME?</v>
      </c>
      <c r="BE783" s="60" t="e">
        <f t="shared" ca="1" si="291"/>
        <v>#NAME?</v>
      </c>
      <c r="BF783" s="63">
        <v>109.5</v>
      </c>
      <c r="BG783" s="63">
        <v>108.5</v>
      </c>
      <c r="BH783" s="63">
        <v>116</v>
      </c>
      <c r="BI783" s="63">
        <v>46.811999999999998</v>
      </c>
      <c r="BJ783" s="63">
        <v>87.844999999999999</v>
      </c>
      <c r="BK783" s="63">
        <v>96.165999999999997</v>
      </c>
      <c r="BL783" s="45">
        <f t="shared" ca="1" si="292"/>
        <v>0</v>
      </c>
      <c r="BM783" s="45">
        <f t="shared" ca="1" si="293"/>
        <v>0</v>
      </c>
      <c r="BN783" s="45">
        <f t="shared" ca="1" si="294"/>
        <v>0</v>
      </c>
      <c r="BO783" s="45">
        <f t="shared" ca="1" si="295"/>
        <v>0</v>
      </c>
      <c r="BP783" s="45">
        <f t="shared" ca="1" si="296"/>
        <v>0</v>
      </c>
      <c r="BQ783" s="45">
        <f t="shared" ca="1" si="297"/>
        <v>0</v>
      </c>
      <c r="BR783" s="29">
        <f t="shared" ca="1" si="298"/>
        <v>0</v>
      </c>
      <c r="CI783" s="125">
        <f t="shared" si="286"/>
        <v>-1.7769061542212323</v>
      </c>
      <c r="CJ783">
        <f t="shared" si="279"/>
        <v>0</v>
      </c>
      <c r="CK783">
        <f t="shared" si="280"/>
        <v>0</v>
      </c>
      <c r="CL783">
        <f t="shared" si="281"/>
        <v>0</v>
      </c>
      <c r="CM783">
        <f t="shared" si="282"/>
        <v>0</v>
      </c>
      <c r="CN783">
        <f t="shared" si="283"/>
        <v>0</v>
      </c>
      <c r="CO783">
        <f t="shared" si="284"/>
        <v>0</v>
      </c>
      <c r="CP783">
        <f t="shared" si="285"/>
        <v>1</v>
      </c>
      <c r="CR783" t="e">
        <f ca="1">_xll.BDP($H783,CR$1)</f>
        <v>#NAME?</v>
      </c>
      <c r="CS783" t="e">
        <f ca="1">_xll.BDP($H783,CS$1)</f>
        <v>#NAME?</v>
      </c>
      <c r="CT783" s="121" t="e">
        <f ca="1">_xll.BDP($H783,CT$1)</f>
        <v>#NAME?</v>
      </c>
      <c r="CU783" s="122" t="e">
        <f ca="1">_xll.BDP($H783,CU$1)</f>
        <v>#NAME?</v>
      </c>
      <c r="CV783" s="122" t="e">
        <f ca="1">_xll.BDP($H783,CV$1)</f>
        <v>#NAME?</v>
      </c>
      <c r="CW783" s="122" t="e">
        <f ca="1">_xll.BDP($H783,CW$1)</f>
        <v>#NAME?</v>
      </c>
    </row>
    <row r="784" spans="1:101" hidden="1" x14ac:dyDescent="0.3">
      <c r="A784" t="str">
        <f t="shared" si="299"/>
        <v>15B</v>
      </c>
      <c r="B784">
        <v>15</v>
      </c>
      <c r="C784" t="s">
        <v>3296</v>
      </c>
      <c r="D784">
        <v>12</v>
      </c>
      <c r="E784">
        <v>1</v>
      </c>
      <c r="F784" t="s">
        <v>2377</v>
      </c>
      <c r="G784" t="s">
        <v>3063</v>
      </c>
      <c r="H784" s="1" t="s">
        <v>1354</v>
      </c>
      <c r="I784" s="35">
        <v>1745</v>
      </c>
      <c r="J784" s="34" t="str">
        <f t="shared" si="278"/>
        <v>1745MT IM Equity</v>
      </c>
      <c r="K784" s="6" t="s">
        <v>1355</v>
      </c>
      <c r="L784" s="2">
        <v>-187.29232484913646</v>
      </c>
      <c r="M784" s="2">
        <v>0.43099617921154493</v>
      </c>
      <c r="N784" s="2">
        <v>0.30222349917802716</v>
      </c>
      <c r="O784" s="2">
        <v>0.24258302301763027</v>
      </c>
      <c r="P784" s="3">
        <v>11.149723714913067</v>
      </c>
      <c r="Q784" s="3">
        <v>7.9357048438924371</v>
      </c>
      <c r="R784" s="3">
        <v>19.516108686328433</v>
      </c>
      <c r="S784" s="7">
        <v>6.2999288861417728</v>
      </c>
      <c r="T784" s="7">
        <v>6.1947883110099999</v>
      </c>
      <c r="U784" s="2">
        <v>3.2774683572875614E-2</v>
      </c>
      <c r="V784" s="8">
        <v>0.79031446027404795</v>
      </c>
      <c r="W784" s="2">
        <v>9.9328020058468455E-2</v>
      </c>
      <c r="X784" s="4" t="e">
        <v>#N/A</v>
      </c>
      <c r="Y784" s="8">
        <v>1.4489499069233529</v>
      </c>
      <c r="Z784" s="8">
        <v>-3.2799961524145549</v>
      </c>
      <c r="AA784" s="8">
        <v>380288000</v>
      </c>
      <c r="AB784" s="8">
        <v>675656000</v>
      </c>
      <c r="AC784" s="8" t="e">
        <v>#N/A</v>
      </c>
      <c r="AD784" s="5">
        <v>237136000</v>
      </c>
      <c r="AE784" s="36">
        <v>0</v>
      </c>
      <c r="AF784" s="66" t="e">
        <f ca="1">_xll.BDP($H784,AF$1)/1000000</f>
        <v>#NAME?</v>
      </c>
      <c r="AG784" s="66" t="e">
        <f ca="1">_xll.BDP($H784,AG$1)</f>
        <v>#NAME?</v>
      </c>
      <c r="AH784" s="67" t="e">
        <f ca="1">_xll.BDP($H784,AH$1)</f>
        <v>#NAME?</v>
      </c>
      <c r="AI784" s="67" t="e">
        <f ca="1">_xll.BDP($H784,AI$1)</f>
        <v>#NAME?</v>
      </c>
      <c r="AJ784" s="67" t="e">
        <f ca="1">_xll.BDP($H784,AJ$1)</f>
        <v>#NAME?</v>
      </c>
      <c r="AK784" s="67" t="e">
        <f ca="1">_xll.BDP($H784,AK$1)</f>
        <v>#NAME?</v>
      </c>
      <c r="AL784" s="67" t="e">
        <f ca="1">_xll.BDP($H784,AL$1)</f>
        <v>#NAME?</v>
      </c>
      <c r="AM784" s="34" t="e">
        <f ca="1">_xll.BDP($H784,AM$1)</f>
        <v>#NAME?</v>
      </c>
      <c r="AN784" s="34" t="e">
        <f ca="1">_xll.BDP($H784,AN$1)</f>
        <v>#NAME?</v>
      </c>
      <c r="AO784" s="34" t="e">
        <f ca="1">_xll.BDP($H784,AO$1)</f>
        <v>#NAME?</v>
      </c>
      <c r="AP784" s="34" t="e">
        <f ca="1">_xll.BDP($H784,AP$1)</f>
        <v>#NAME?</v>
      </c>
      <c r="AQ784" s="129" t="e">
        <v>#VALUE!</v>
      </c>
      <c r="AR784" s="129" t="e">
        <v>#VALUE!</v>
      </c>
      <c r="AS784" s="129" t="e">
        <v>#VALUE!</v>
      </c>
      <c r="AT784" s="63" t="s">
        <v>3998</v>
      </c>
      <c r="AU784" s="63" t="s">
        <v>3317</v>
      </c>
      <c r="AV784" t="str">
        <f t="shared" si="287"/>
        <v>#N/A N/A</v>
      </c>
      <c r="AW784" s="67" t="s">
        <v>3317</v>
      </c>
      <c r="AX784" s="60">
        <f t="shared" si="288"/>
        <v>0</v>
      </c>
      <c r="AY784" s="60">
        <f t="shared" ca="1" si="289"/>
        <v>0</v>
      </c>
      <c r="AZ784" s="60">
        <f t="shared" ca="1" si="290"/>
        <v>0</v>
      </c>
      <c r="BA784" s="67">
        <v>40.233156536402674</v>
      </c>
      <c r="BB784" s="60">
        <v>0</v>
      </c>
      <c r="BC784" s="67">
        <v>40.233156536402674</v>
      </c>
      <c r="BD784" s="60" t="e">
        <f ca="1">_xll.BDP($H784,BD$1)</f>
        <v>#NAME?</v>
      </c>
      <c r="BE784" s="60" t="e">
        <f t="shared" ca="1" si="291"/>
        <v>#NAME?</v>
      </c>
      <c r="BF784" s="63">
        <v>111.286</v>
      </c>
      <c r="BG784" s="63">
        <v>125.571</v>
      </c>
      <c r="BH784" s="63">
        <v>140.714</v>
      </c>
      <c r="BI784" s="63">
        <v>48.72</v>
      </c>
      <c r="BJ784" s="63">
        <v>64.605000000000004</v>
      </c>
      <c r="BK784" s="63">
        <v>108.357</v>
      </c>
      <c r="BL784" s="45">
        <f t="shared" ca="1" si="292"/>
        <v>0</v>
      </c>
      <c r="BM784" s="45">
        <f t="shared" ca="1" si="293"/>
        <v>0</v>
      </c>
      <c r="BN784" s="45">
        <f t="shared" ca="1" si="294"/>
        <v>0</v>
      </c>
      <c r="BO784" s="45">
        <f t="shared" ca="1" si="295"/>
        <v>0</v>
      </c>
      <c r="BP784" s="45">
        <f t="shared" ca="1" si="296"/>
        <v>0</v>
      </c>
      <c r="BQ784" s="45">
        <f t="shared" ca="1" si="297"/>
        <v>0</v>
      </c>
      <c r="BR784" s="29">
        <f t="shared" ca="1" si="298"/>
        <v>0</v>
      </c>
      <c r="CI784" s="125">
        <f t="shared" si="286"/>
        <v>-187.29232484913646</v>
      </c>
      <c r="CJ784">
        <f t="shared" si="279"/>
        <v>0</v>
      </c>
      <c r="CK784">
        <f t="shared" si="280"/>
        <v>0</v>
      </c>
      <c r="CL784">
        <f t="shared" si="281"/>
        <v>0</v>
      </c>
      <c r="CM784">
        <f t="shared" si="282"/>
        <v>0</v>
      </c>
      <c r="CN784">
        <f t="shared" si="283"/>
        <v>0</v>
      </c>
      <c r="CO784">
        <f t="shared" si="284"/>
        <v>0</v>
      </c>
      <c r="CP784">
        <f t="shared" si="285"/>
        <v>1</v>
      </c>
      <c r="CR784" t="e">
        <f ca="1">_xll.BDP($H784,CR$1)</f>
        <v>#NAME?</v>
      </c>
      <c r="CS784" t="e">
        <f ca="1">_xll.BDP($H784,CS$1)</f>
        <v>#NAME?</v>
      </c>
      <c r="CT784" s="121" t="e">
        <f ca="1">_xll.BDP($H784,CT$1)</f>
        <v>#NAME?</v>
      </c>
      <c r="CU784" s="122" t="e">
        <f ca="1">_xll.BDP($H784,CU$1)</f>
        <v>#NAME?</v>
      </c>
      <c r="CV784" s="122" t="e">
        <f ca="1">_xll.BDP($H784,CV$1)</f>
        <v>#NAME?</v>
      </c>
      <c r="CW784" s="122" t="e">
        <f ca="1">_xll.BDP($H784,CW$1)</f>
        <v>#NAME?</v>
      </c>
    </row>
    <row r="785" spans="1:101" hidden="1" x14ac:dyDescent="0.3">
      <c r="A785" t="str">
        <f t="shared" si="299"/>
        <v>15B</v>
      </c>
      <c r="B785">
        <v>15</v>
      </c>
      <c r="C785" t="s">
        <v>3296</v>
      </c>
      <c r="D785">
        <v>12</v>
      </c>
      <c r="E785">
        <v>3</v>
      </c>
      <c r="F785" s="32">
        <v>0.13</v>
      </c>
      <c r="H785" s="6" t="s">
        <v>229</v>
      </c>
      <c r="I785" s="34">
        <v>1746</v>
      </c>
      <c r="J785" s="34" t="str">
        <f t="shared" si="278"/>
        <v>1746MBUU US Equity</v>
      </c>
      <c r="K785" s="6" t="s">
        <v>892</v>
      </c>
      <c r="L785" s="2">
        <v>0.40801075914213725</v>
      </c>
      <c r="M785" s="2">
        <v>0.48066707174167789</v>
      </c>
      <c r="N785" s="2">
        <v>0.33530276802178705</v>
      </c>
      <c r="O785" s="2">
        <v>0.39439375810150562</v>
      </c>
      <c r="P785" s="3">
        <v>37.578880772620025</v>
      </c>
      <c r="Q785" s="3">
        <v>28.955833086084837</v>
      </c>
      <c r="R785" s="3">
        <v>31.413149720687954</v>
      </c>
      <c r="S785" s="7">
        <v>18.1479979547338</v>
      </c>
      <c r="T785" s="7">
        <v>20.681352927086447</v>
      </c>
      <c r="U785" s="2">
        <v>-5.3125947649445525E-3</v>
      </c>
      <c r="V785" s="8">
        <v>-1.572232972209495E-2</v>
      </c>
      <c r="W785" s="2">
        <v>0.71785678254393437</v>
      </c>
      <c r="X785" s="4">
        <v>0.12026704508804748</v>
      </c>
      <c r="Y785" s="8">
        <v>26.959756413121294</v>
      </c>
      <c r="Z785" s="8">
        <v>44.864517744516853</v>
      </c>
      <c r="AA785" s="8">
        <v>460820000</v>
      </c>
      <c r="AB785" s="8">
        <v>561624000</v>
      </c>
      <c r="AC785" s="8">
        <v>7197000</v>
      </c>
      <c r="AD785" s="5">
        <v>153794000</v>
      </c>
      <c r="AE785" s="36">
        <v>4.6796363967384944E-2</v>
      </c>
      <c r="AF785" s="66" t="e">
        <f ca="1">_xll.BDP($H785,AF$1)/1000000</f>
        <v>#NAME?</v>
      </c>
      <c r="AG785" s="66" t="e">
        <f ca="1">_xll.BDP($H785,AG$1)</f>
        <v>#NAME?</v>
      </c>
      <c r="AH785" s="67" t="e">
        <f ca="1">_xll.BDP($H785,AH$1)</f>
        <v>#NAME?</v>
      </c>
      <c r="AI785" s="67" t="e">
        <f ca="1">_xll.BDP($H785,AI$1)</f>
        <v>#NAME?</v>
      </c>
      <c r="AJ785" s="67" t="e">
        <f ca="1">_xll.BDP($H785,AJ$1)</f>
        <v>#NAME?</v>
      </c>
      <c r="AK785" s="67" t="e">
        <f ca="1">_xll.BDP($H785,AK$1)</f>
        <v>#NAME?</v>
      </c>
      <c r="AL785" s="67" t="e">
        <f ca="1">_xll.BDP($H785,AL$1)</f>
        <v>#NAME?</v>
      </c>
      <c r="AM785" s="34" t="e">
        <f ca="1">_xll.BDP($H785,AM$1)</f>
        <v>#NAME?</v>
      </c>
      <c r="AN785" s="34" t="e">
        <f ca="1">_xll.BDP($H785,AN$1)</f>
        <v>#NAME?</v>
      </c>
      <c r="AO785" s="34" t="e">
        <f ca="1">_xll.BDP($H785,AO$1)</f>
        <v>#NAME?</v>
      </c>
      <c r="AP785" s="34" t="e">
        <f ca="1">_xll.BDP($H785,AP$1)</f>
        <v>#NAME?</v>
      </c>
      <c r="AQ785" s="129" t="e">
        <v>#VALUE!</v>
      </c>
      <c r="AR785" s="129" t="e">
        <v>#VALUE!</v>
      </c>
      <c r="AS785" s="129">
        <v>0.13162689999999999</v>
      </c>
      <c r="AT785" s="63" t="s">
        <v>3788</v>
      </c>
      <c r="AU785" s="63" t="s">
        <v>3788</v>
      </c>
      <c r="AV785" t="str">
        <f t="shared" si="287"/>
        <v>31/01/2014</v>
      </c>
      <c r="AW785" s="67" t="s">
        <v>3317</v>
      </c>
      <c r="AX785" s="60">
        <f t="shared" si="288"/>
        <v>0</v>
      </c>
      <c r="AY785" s="60">
        <f t="shared" ca="1" si="289"/>
        <v>0</v>
      </c>
      <c r="AZ785" s="60">
        <f t="shared" ca="1" si="290"/>
        <v>0</v>
      </c>
      <c r="BA785" s="67">
        <v>0</v>
      </c>
      <c r="BB785" s="60">
        <v>19.231521074705356</v>
      </c>
      <c r="BC785" s="67">
        <v>19.231521074705356</v>
      </c>
      <c r="BD785" s="60" t="e">
        <f ca="1">_xll.BDP($H785,BD$1)</f>
        <v>#NAME?</v>
      </c>
      <c r="BE785" s="60" t="e">
        <f t="shared" ca="1" si="291"/>
        <v>#NAME?</v>
      </c>
      <c r="BF785" s="63">
        <v>178.5</v>
      </c>
      <c r="BG785" s="63">
        <v>159.125</v>
      </c>
      <c r="BH785" s="63">
        <v>170</v>
      </c>
      <c r="BI785" s="63">
        <v>133.70599999999999</v>
      </c>
      <c r="BJ785" s="63">
        <v>141.23599999999999</v>
      </c>
      <c r="BK785" s="63">
        <v>123.562</v>
      </c>
      <c r="BL785" s="45">
        <f t="shared" ca="1" si="292"/>
        <v>0</v>
      </c>
      <c r="BM785" s="45">
        <f t="shared" ca="1" si="293"/>
        <v>0</v>
      </c>
      <c r="BN785" s="45">
        <f t="shared" ca="1" si="294"/>
        <v>0</v>
      </c>
      <c r="BO785" s="45">
        <f t="shared" ca="1" si="295"/>
        <v>0</v>
      </c>
      <c r="BP785" s="45">
        <f t="shared" ca="1" si="296"/>
        <v>0</v>
      </c>
      <c r="BQ785" s="45">
        <f t="shared" ca="1" si="297"/>
        <v>0</v>
      </c>
      <c r="BR785" s="29">
        <f t="shared" ca="1" si="298"/>
        <v>0</v>
      </c>
      <c r="CI785" s="125">
        <f t="shared" si="286"/>
        <v>0.40801075914213725</v>
      </c>
      <c r="CJ785">
        <f t="shared" si="279"/>
        <v>0</v>
      </c>
      <c r="CK785">
        <f t="shared" si="280"/>
        <v>0</v>
      </c>
      <c r="CL785">
        <f t="shared" si="281"/>
        <v>0</v>
      </c>
      <c r="CM785">
        <f t="shared" si="282"/>
        <v>0</v>
      </c>
      <c r="CN785">
        <f t="shared" si="283"/>
        <v>0</v>
      </c>
      <c r="CO785">
        <f t="shared" si="284"/>
        <v>1</v>
      </c>
      <c r="CP785">
        <f t="shared" si="285"/>
        <v>0</v>
      </c>
      <c r="CR785" t="e">
        <f ca="1">_xll.BDP($H785,CR$1)</f>
        <v>#NAME?</v>
      </c>
      <c r="CS785" t="e">
        <f ca="1">_xll.BDP($H785,CS$1)</f>
        <v>#NAME?</v>
      </c>
      <c r="CT785" s="121" t="e">
        <f ca="1">_xll.BDP($H785,CT$1)</f>
        <v>#NAME?</v>
      </c>
      <c r="CU785" s="122" t="e">
        <f ca="1">_xll.BDP($H785,CU$1)</f>
        <v>#NAME?</v>
      </c>
      <c r="CV785" s="122" t="e">
        <f ca="1">_xll.BDP($H785,CV$1)</f>
        <v>#NAME?</v>
      </c>
      <c r="CW785" s="122" t="e">
        <f ca="1">_xll.BDP($H785,CW$1)</f>
        <v>#NAME?</v>
      </c>
    </row>
    <row r="786" spans="1:101" hidden="1" x14ac:dyDescent="0.3">
      <c r="A786" t="str">
        <f t="shared" si="299"/>
        <v>15B</v>
      </c>
      <c r="B786">
        <v>15</v>
      </c>
      <c r="C786" t="s">
        <v>3296</v>
      </c>
      <c r="D786">
        <v>12</v>
      </c>
      <c r="E786">
        <v>6</v>
      </c>
      <c r="F786" s="32">
        <v>0.12</v>
      </c>
      <c r="G786" t="s">
        <v>2996</v>
      </c>
      <c r="H786" s="1" t="s">
        <v>1735</v>
      </c>
      <c r="I786" s="35">
        <v>1747</v>
      </c>
      <c r="J786" s="34" t="str">
        <f t="shared" si="278"/>
        <v>1747LTHM LN Equity</v>
      </c>
      <c r="K786" s="6" t="s">
        <v>1736</v>
      </c>
      <c r="L786" s="2">
        <v>0.26128761559923219</v>
      </c>
      <c r="M786" s="2">
        <v>0.31742234812898379</v>
      </c>
      <c r="N786" s="2">
        <v>0.25890841290386901</v>
      </c>
      <c r="O786" s="2">
        <v>0.31470906446366259</v>
      </c>
      <c r="P786" s="3">
        <v>22.351117862787522</v>
      </c>
      <c r="Q786" s="3">
        <v>18.036158509033772</v>
      </c>
      <c r="R786" s="3">
        <v>19.979640991695081</v>
      </c>
      <c r="S786" s="7">
        <v>10.388273781898487</v>
      </c>
      <c r="T786" s="7">
        <v>11.777554668560374</v>
      </c>
      <c r="U786" s="2">
        <v>-0.22478097019268201</v>
      </c>
      <c r="V786" s="8">
        <v>-1.1699776482630402</v>
      </c>
      <c r="W786" s="2">
        <v>0.78117510784470368</v>
      </c>
      <c r="X786" s="4">
        <v>3.9084987123163155E-2</v>
      </c>
      <c r="Y786" s="8">
        <v>15.150047489406225</v>
      </c>
      <c r="Z786" s="8">
        <v>22.827608248038601</v>
      </c>
      <c r="AA786" s="8">
        <v>138374000</v>
      </c>
      <c r="AB786" s="8">
        <v>139567000</v>
      </c>
      <c r="AC786" s="8">
        <v>182000</v>
      </c>
      <c r="AD786" s="5">
        <v>37135000</v>
      </c>
      <c r="AE786" s="36">
        <v>4.9010367577756835E-3</v>
      </c>
      <c r="AF786" s="66" t="e">
        <f ca="1">_xll.BDP($H786,AF$1)/1000000</f>
        <v>#NAME?</v>
      </c>
      <c r="AG786" s="66" t="e">
        <f ca="1">_xll.BDP($H786,AG$1)</f>
        <v>#NAME?</v>
      </c>
      <c r="AH786" s="67" t="e">
        <f ca="1">_xll.BDP($H786,AH$1)</f>
        <v>#NAME?</v>
      </c>
      <c r="AI786" s="67" t="e">
        <f ca="1">_xll.BDP($H786,AI$1)</f>
        <v>#NAME?</v>
      </c>
      <c r="AJ786" s="67" t="e">
        <f ca="1">_xll.BDP($H786,AJ$1)</f>
        <v>#NAME?</v>
      </c>
      <c r="AK786" s="67" t="e">
        <f ca="1">_xll.BDP($H786,AK$1)</f>
        <v>#NAME?</v>
      </c>
      <c r="AL786" s="67" t="e">
        <f ca="1">_xll.BDP($H786,AL$1)</f>
        <v>#NAME?</v>
      </c>
      <c r="AM786" s="34" t="e">
        <f ca="1">_xll.BDP($H786,AM$1)</f>
        <v>#NAME?</v>
      </c>
      <c r="AN786" s="34" t="e">
        <f ca="1">_xll.BDP($H786,AN$1)</f>
        <v>#NAME?</v>
      </c>
      <c r="AO786" s="34" t="e">
        <f ca="1">_xll.BDP($H786,AO$1)</f>
        <v>#NAME?</v>
      </c>
      <c r="AP786" s="34" t="e">
        <f ca="1">_xll.BDP($H786,AP$1)</f>
        <v>#NAME?</v>
      </c>
      <c r="AQ786" s="129">
        <v>0.17950430000000001</v>
      </c>
      <c r="AR786" s="129">
        <v>0.178506</v>
      </c>
      <c r="AS786" s="129">
        <v>0.1058446</v>
      </c>
      <c r="AT786" s="63" t="s">
        <v>3998</v>
      </c>
      <c r="AU786" s="63" t="s">
        <v>3317</v>
      </c>
      <c r="AV786" t="str">
        <f t="shared" si="287"/>
        <v>#N/A N/A</v>
      </c>
      <c r="AW786" s="67">
        <v>2.1576922490046573</v>
      </c>
      <c r="AX786" s="60">
        <f t="shared" si="288"/>
        <v>2.1576922490046573</v>
      </c>
      <c r="AY786" s="60">
        <f t="shared" si="289"/>
        <v>0</v>
      </c>
      <c r="AZ786" s="60">
        <f t="shared" si="290"/>
        <v>2.1576922490046573</v>
      </c>
      <c r="BA786" s="67">
        <v>20.503459117319135</v>
      </c>
      <c r="BB786" s="60">
        <v>0</v>
      </c>
      <c r="BC786" s="67">
        <v>20.503459117319132</v>
      </c>
      <c r="BD786" s="60" t="e">
        <f ca="1">_xll.BDP($H786,BD$1)</f>
        <v>#NAME?</v>
      </c>
      <c r="BE786" s="60" t="e">
        <f t="shared" ca="1" si="291"/>
        <v>#NAME?</v>
      </c>
      <c r="BF786" s="63">
        <v>19.3</v>
      </c>
      <c r="BG786" s="63">
        <v>19</v>
      </c>
      <c r="BH786" s="63" t="s">
        <v>3317</v>
      </c>
      <c r="BI786" s="63" t="s">
        <v>3317</v>
      </c>
      <c r="BJ786" s="63" t="s">
        <v>3317</v>
      </c>
      <c r="BK786" s="63" t="s">
        <v>3317</v>
      </c>
      <c r="BL786" s="45">
        <f t="shared" ca="1" si="292"/>
        <v>0</v>
      </c>
      <c r="BM786" s="45">
        <f t="shared" ca="1" si="293"/>
        <v>0</v>
      </c>
      <c r="BN786" s="45">
        <f t="shared" ca="1" si="294"/>
        <v>0</v>
      </c>
      <c r="BO786" s="45">
        <f t="shared" ca="1" si="295"/>
        <v>0</v>
      </c>
      <c r="BP786" s="45">
        <f t="shared" ca="1" si="296"/>
        <v>0</v>
      </c>
      <c r="BQ786" s="45">
        <f t="shared" ca="1" si="297"/>
        <v>0</v>
      </c>
      <c r="BR786" s="29">
        <f t="shared" ca="1" si="298"/>
        <v>0</v>
      </c>
      <c r="CI786" s="125">
        <f t="shared" si="286"/>
        <v>0.26128761559923219</v>
      </c>
      <c r="CJ786">
        <f t="shared" si="279"/>
        <v>0</v>
      </c>
      <c r="CK786">
        <f t="shared" si="280"/>
        <v>0</v>
      </c>
      <c r="CL786">
        <f t="shared" si="281"/>
        <v>0</v>
      </c>
      <c r="CM786">
        <f t="shared" si="282"/>
        <v>1</v>
      </c>
      <c r="CN786">
        <f t="shared" si="283"/>
        <v>0</v>
      </c>
      <c r="CO786">
        <f t="shared" si="284"/>
        <v>0</v>
      </c>
      <c r="CP786">
        <f t="shared" si="285"/>
        <v>0</v>
      </c>
      <c r="CR786" t="e">
        <f ca="1">_xll.BDP($H786,CR$1)</f>
        <v>#NAME?</v>
      </c>
      <c r="CS786" t="e">
        <f ca="1">_xll.BDP($H786,CS$1)</f>
        <v>#NAME?</v>
      </c>
      <c r="CT786" s="121" t="e">
        <f ca="1">_xll.BDP($H786,CT$1)</f>
        <v>#NAME?</v>
      </c>
      <c r="CU786" s="122" t="e">
        <f ca="1">_xll.BDP($H786,CU$1)</f>
        <v>#NAME?</v>
      </c>
      <c r="CV786" s="122" t="e">
        <f ca="1">_xll.BDP($H786,CV$1)</f>
        <v>#NAME?</v>
      </c>
      <c r="CW786" s="122" t="e">
        <f ca="1">_xll.BDP($H786,CW$1)</f>
        <v>#NAME?</v>
      </c>
    </row>
    <row r="787" spans="1:101" hidden="1" x14ac:dyDescent="0.3">
      <c r="A787" t="str">
        <f t="shared" si="299"/>
        <v>15B</v>
      </c>
      <c r="B787">
        <v>15</v>
      </c>
      <c r="C787" t="s">
        <v>3296</v>
      </c>
      <c r="D787">
        <v>12</v>
      </c>
      <c r="E787">
        <v>7</v>
      </c>
      <c r="F787" s="32">
        <v>0.1</v>
      </c>
      <c r="H787" s="1" t="s">
        <v>1793</v>
      </c>
      <c r="I787" s="34">
        <v>1748</v>
      </c>
      <c r="J787" s="34" t="str">
        <f t="shared" si="278"/>
        <v>1748BRBY LN Equity</v>
      </c>
      <c r="K787" s="6" t="s">
        <v>1794</v>
      </c>
      <c r="L787" s="2">
        <v>0.41992520577360121</v>
      </c>
      <c r="M787" s="2">
        <v>0.33809523809523812</v>
      </c>
      <c r="N787" s="2">
        <v>0.37467308951560091</v>
      </c>
      <c r="O787" s="2">
        <v>0.31965982991495751</v>
      </c>
      <c r="P787" s="3">
        <v>22.350739921755398</v>
      </c>
      <c r="Q787" s="3">
        <v>17.344738235810183</v>
      </c>
      <c r="R787" s="3">
        <v>31.150667514303876</v>
      </c>
      <c r="S787" s="7">
        <v>28.698731397787078</v>
      </c>
      <c r="T787" s="7">
        <v>31.771170006464125</v>
      </c>
      <c r="U787" s="2">
        <v>0.12859938495946324</v>
      </c>
      <c r="V787" s="8">
        <v>0.45954045954045952</v>
      </c>
      <c r="W787" s="2">
        <v>0.4175257731958763</v>
      </c>
      <c r="X787" s="4">
        <v>4.7106325706594886E-3</v>
      </c>
      <c r="Y787" s="8">
        <v>3.0808037515996007</v>
      </c>
      <c r="Z787" s="8">
        <v>13.049709259480524</v>
      </c>
      <c r="AA787" s="8">
        <v>1890000000</v>
      </c>
      <c r="AB787" s="8">
        <v>1999000000</v>
      </c>
      <c r="AC787" s="8">
        <v>19000000</v>
      </c>
      <c r="AD787" s="5">
        <v>750000000</v>
      </c>
      <c r="AE787" s="36">
        <v>2.5333333333333333E-2</v>
      </c>
      <c r="AF787" s="66" t="e">
        <f ca="1">_xll.BDP($H787,AF$1)/1000000</f>
        <v>#NAME?</v>
      </c>
      <c r="AG787" s="66" t="e">
        <f ca="1">_xll.BDP($H787,AG$1)</f>
        <v>#NAME?</v>
      </c>
      <c r="AH787" s="67" t="e">
        <f ca="1">_xll.BDP($H787,AH$1)</f>
        <v>#NAME?</v>
      </c>
      <c r="AI787" s="67" t="e">
        <f ca="1">_xll.BDP($H787,AI$1)</f>
        <v>#NAME?</v>
      </c>
      <c r="AJ787" s="67" t="e">
        <f ca="1">_xll.BDP($H787,AJ$1)</f>
        <v>#NAME?</v>
      </c>
      <c r="AK787" s="67" t="e">
        <f ca="1">_xll.BDP($H787,AK$1)</f>
        <v>#NAME?</v>
      </c>
      <c r="AL787" s="67" t="e">
        <f ca="1">_xll.BDP($H787,AL$1)</f>
        <v>#NAME?</v>
      </c>
      <c r="AM787" s="34" t="e">
        <f ca="1">_xll.BDP($H787,AM$1)</f>
        <v>#NAME?</v>
      </c>
      <c r="AN787" s="34" t="e">
        <f ca="1">_xll.BDP($H787,AN$1)</f>
        <v>#NAME?</v>
      </c>
      <c r="AO787" s="34" t="e">
        <f ca="1">_xll.BDP($H787,AO$1)</f>
        <v>#NAME?</v>
      </c>
      <c r="AP787" s="34" t="e">
        <f ca="1">_xll.BDP($H787,AP$1)</f>
        <v>#NAME?</v>
      </c>
      <c r="AQ787" s="129">
        <v>0.13969239999999999</v>
      </c>
      <c r="AR787" s="129">
        <v>7.809344E-2</v>
      </c>
      <c r="AS787" s="129">
        <v>5.3961819999999994E-2</v>
      </c>
      <c r="AT787" s="63" t="s">
        <v>3789</v>
      </c>
      <c r="AU787" s="63" t="s">
        <v>3789</v>
      </c>
      <c r="AV787" t="str">
        <f t="shared" si="287"/>
        <v>12/07/2002</v>
      </c>
      <c r="AW787" s="67">
        <v>2.7539503386004514</v>
      </c>
      <c r="AX787" s="60">
        <f t="shared" si="288"/>
        <v>2.7539503386004514</v>
      </c>
      <c r="AY787" s="60">
        <f t="shared" si="289"/>
        <v>-3.5921091373048886E-2</v>
      </c>
      <c r="AZ787" s="60">
        <f t="shared" si="290"/>
        <v>2.7180292472274026</v>
      </c>
      <c r="BA787" s="67">
        <v>48.011689802734573</v>
      </c>
      <c r="BB787" s="60">
        <v>-0.62623943220957301</v>
      </c>
      <c r="BC787" s="67">
        <v>47.385450370525</v>
      </c>
      <c r="BD787" s="60" t="e">
        <f ca="1">_xll.BDP($H787,BD$1)</f>
        <v>#NAME?</v>
      </c>
      <c r="BE787" s="60" t="e">
        <f t="shared" ca="1" si="291"/>
        <v>#NAME?</v>
      </c>
      <c r="BF787" s="63">
        <v>446.5</v>
      </c>
      <c r="BG787" s="63">
        <v>498.86400000000003</v>
      </c>
      <c r="BH787" s="63">
        <v>544</v>
      </c>
      <c r="BI787" s="63">
        <v>555.97900000000004</v>
      </c>
      <c r="BJ787" s="63">
        <v>626.49099999999999</v>
      </c>
      <c r="BK787" s="63">
        <v>677.99</v>
      </c>
      <c r="BL787" s="45">
        <f t="shared" ca="1" si="292"/>
        <v>0</v>
      </c>
      <c r="BM787" s="45">
        <f t="shared" ca="1" si="293"/>
        <v>0</v>
      </c>
      <c r="BN787" s="45">
        <f t="shared" ca="1" si="294"/>
        <v>0</v>
      </c>
      <c r="BO787" s="45">
        <f t="shared" ca="1" si="295"/>
        <v>0</v>
      </c>
      <c r="BP787" s="45">
        <f t="shared" ca="1" si="296"/>
        <v>0</v>
      </c>
      <c r="BQ787" s="45">
        <f t="shared" ca="1" si="297"/>
        <v>0</v>
      </c>
      <c r="BR787" s="29">
        <f t="shared" ca="1" si="298"/>
        <v>0</v>
      </c>
      <c r="CI787" s="125">
        <f t="shared" si="286"/>
        <v>0.41992520577360121</v>
      </c>
      <c r="CJ787">
        <f t="shared" si="279"/>
        <v>0</v>
      </c>
      <c r="CK787">
        <f t="shared" si="280"/>
        <v>0</v>
      </c>
      <c r="CL787">
        <f t="shared" si="281"/>
        <v>0</v>
      </c>
      <c r="CM787">
        <f t="shared" si="282"/>
        <v>0</v>
      </c>
      <c r="CN787">
        <f t="shared" si="283"/>
        <v>0</v>
      </c>
      <c r="CO787">
        <f t="shared" si="284"/>
        <v>1</v>
      </c>
      <c r="CP787">
        <f t="shared" si="285"/>
        <v>0</v>
      </c>
      <c r="CR787" t="e">
        <f ca="1">_xll.BDP($H787,CR$1)</f>
        <v>#NAME?</v>
      </c>
      <c r="CS787" t="e">
        <f ca="1">_xll.BDP($H787,CS$1)</f>
        <v>#NAME?</v>
      </c>
      <c r="CT787" s="121" t="e">
        <f ca="1">_xll.BDP($H787,CT$1)</f>
        <v>#NAME?</v>
      </c>
      <c r="CU787" s="122" t="e">
        <f ca="1">_xll.BDP($H787,CU$1)</f>
        <v>#NAME?</v>
      </c>
      <c r="CV787" s="122" t="e">
        <f ca="1">_xll.BDP($H787,CV$1)</f>
        <v>#NAME?</v>
      </c>
      <c r="CW787" s="122" t="e">
        <f ca="1">_xll.BDP($H787,CW$1)</f>
        <v>#NAME?</v>
      </c>
    </row>
    <row r="788" spans="1:101" hidden="1" x14ac:dyDescent="0.3">
      <c r="A788" t="str">
        <f t="shared" si="299"/>
        <v>15B</v>
      </c>
      <c r="B788">
        <v>15</v>
      </c>
      <c r="C788" t="s">
        <v>3296</v>
      </c>
      <c r="D788">
        <v>12</v>
      </c>
      <c r="E788">
        <v>1</v>
      </c>
      <c r="F788" s="32">
        <v>0.1</v>
      </c>
      <c r="G788" t="s">
        <v>2407</v>
      </c>
      <c r="H788" s="1" t="s">
        <v>1821</v>
      </c>
      <c r="I788" s="35">
        <v>1749</v>
      </c>
      <c r="J788" s="34" t="str">
        <f t="shared" si="278"/>
        <v>1749BMY LN Equity</v>
      </c>
      <c r="K788" s="6" t="s">
        <v>1822</v>
      </c>
      <c r="L788" s="2">
        <v>0.22510738485331153</v>
      </c>
      <c r="M788" s="2">
        <v>0.26744257024843837</v>
      </c>
      <c r="N788" s="2">
        <v>0.1467298735296145</v>
      </c>
      <c r="O788" s="2">
        <v>0.17889077917659069</v>
      </c>
      <c r="P788" s="3">
        <v>13.47983321765722</v>
      </c>
      <c r="Q788" s="3">
        <v>11.939528141020231</v>
      </c>
      <c r="R788" s="3">
        <v>11.347311011275004</v>
      </c>
      <c r="S788" s="7">
        <v>13.717331952941706</v>
      </c>
      <c r="T788" s="7">
        <v>14.671604152940914</v>
      </c>
      <c r="U788" s="2">
        <v>-0.15345065057401383</v>
      </c>
      <c r="V788" s="8">
        <v>-1.0678227259669375</v>
      </c>
      <c r="W788" s="2">
        <v>0.59609727304173421</v>
      </c>
      <c r="X788" s="4">
        <v>3.661284265865565E-2</v>
      </c>
      <c r="Y788" s="8">
        <v>10.716980675474895</v>
      </c>
      <c r="Z788" s="8">
        <v>15.99063030657879</v>
      </c>
      <c r="AA788" s="8">
        <v>98294000</v>
      </c>
      <c r="AB788" s="8">
        <v>146950000</v>
      </c>
      <c r="AC788" s="8">
        <v>1601000</v>
      </c>
      <c r="AD788" s="5">
        <v>26485000</v>
      </c>
      <c r="AE788" s="36">
        <v>6.0449310930715497E-2</v>
      </c>
      <c r="AF788" s="66" t="e">
        <f ca="1">_xll.BDP($H788,AF$1)/1000000</f>
        <v>#NAME?</v>
      </c>
      <c r="AG788" s="66" t="e">
        <f ca="1">_xll.BDP($H788,AG$1)</f>
        <v>#NAME?</v>
      </c>
      <c r="AH788" s="67" t="e">
        <f ca="1">_xll.BDP($H788,AH$1)</f>
        <v>#NAME?</v>
      </c>
      <c r="AI788" s="67" t="e">
        <f ca="1">_xll.BDP($H788,AI$1)</f>
        <v>#NAME?</v>
      </c>
      <c r="AJ788" s="67" t="e">
        <f ca="1">_xll.BDP($H788,AJ$1)</f>
        <v>#NAME?</v>
      </c>
      <c r="AK788" s="67" t="e">
        <f ca="1">_xll.BDP($H788,AK$1)</f>
        <v>#NAME?</v>
      </c>
      <c r="AL788" s="67" t="e">
        <f ca="1">_xll.BDP($H788,AL$1)</f>
        <v>#NAME?</v>
      </c>
      <c r="AM788" s="34" t="e">
        <f ca="1">_xll.BDP($H788,AM$1)</f>
        <v>#NAME?</v>
      </c>
      <c r="AN788" s="34" t="e">
        <f ca="1">_xll.BDP($H788,AN$1)</f>
        <v>#NAME?</v>
      </c>
      <c r="AO788" s="34" t="e">
        <f ca="1">_xll.BDP($H788,AO$1)</f>
        <v>#NAME?</v>
      </c>
      <c r="AP788" s="34" t="e">
        <f ca="1">_xll.BDP($H788,AP$1)</f>
        <v>#NAME?</v>
      </c>
      <c r="AQ788" s="129">
        <v>8.0215200000000014E-2</v>
      </c>
      <c r="AR788" s="129">
        <v>0.17435629999999999</v>
      </c>
      <c r="AS788" s="129">
        <v>0.202933</v>
      </c>
      <c r="AT788" s="63" t="s">
        <v>3998</v>
      </c>
      <c r="AU788" s="63" t="s">
        <v>3790</v>
      </c>
      <c r="AV788" t="str">
        <f t="shared" si="287"/>
        <v>23/06/1994</v>
      </c>
      <c r="AW788" s="67">
        <v>2.7167630057803467</v>
      </c>
      <c r="AX788" s="60">
        <f t="shared" si="288"/>
        <v>2.7167630057803467</v>
      </c>
      <c r="AY788" s="60">
        <f t="shared" si="289"/>
        <v>0</v>
      </c>
      <c r="AZ788" s="60">
        <f t="shared" si="290"/>
        <v>2.7167630057803467</v>
      </c>
      <c r="BA788" s="67">
        <v>46.123038053296703</v>
      </c>
      <c r="BB788" s="60">
        <v>0</v>
      </c>
      <c r="BC788" s="67" t="s">
        <v>3317</v>
      </c>
      <c r="BD788" s="60" t="e">
        <f ca="1">_xll.BDP($H788,BD$1)</f>
        <v>#NAME?</v>
      </c>
      <c r="BE788" s="60" t="e">
        <f t="shared" ca="1" si="291"/>
        <v>#NAME?</v>
      </c>
      <c r="BF788" s="63">
        <v>24.35</v>
      </c>
      <c r="BG788" s="63">
        <v>25.3</v>
      </c>
      <c r="BH788" s="63">
        <v>26.6</v>
      </c>
      <c r="BI788" s="63">
        <v>18.75</v>
      </c>
      <c r="BJ788" s="63">
        <v>13.700000000000001</v>
      </c>
      <c r="BK788" s="63">
        <v>14.5</v>
      </c>
      <c r="BL788" s="45">
        <f t="shared" ca="1" si="292"/>
        <v>0</v>
      </c>
      <c r="BM788" s="45">
        <f t="shared" ca="1" si="293"/>
        <v>0</v>
      </c>
      <c r="BN788" s="45">
        <f t="shared" ca="1" si="294"/>
        <v>0</v>
      </c>
      <c r="BO788" s="45">
        <f t="shared" ca="1" si="295"/>
        <v>0</v>
      </c>
      <c r="BP788" s="45">
        <f t="shared" ca="1" si="296"/>
        <v>0</v>
      </c>
      <c r="BQ788" s="45">
        <f t="shared" ca="1" si="297"/>
        <v>0</v>
      </c>
      <c r="BR788" s="29">
        <f t="shared" ca="1" si="298"/>
        <v>0</v>
      </c>
      <c r="CI788" s="125">
        <f t="shared" si="286"/>
        <v>0.22510738485331153</v>
      </c>
      <c r="CJ788">
        <f t="shared" si="279"/>
        <v>0</v>
      </c>
      <c r="CK788">
        <f t="shared" si="280"/>
        <v>0</v>
      </c>
      <c r="CL788">
        <f t="shared" si="281"/>
        <v>0</v>
      </c>
      <c r="CM788">
        <f t="shared" si="282"/>
        <v>1</v>
      </c>
      <c r="CN788">
        <f t="shared" si="283"/>
        <v>0</v>
      </c>
      <c r="CO788">
        <f t="shared" si="284"/>
        <v>0</v>
      </c>
      <c r="CP788">
        <f t="shared" si="285"/>
        <v>0</v>
      </c>
      <c r="CR788" t="e">
        <f ca="1">_xll.BDP($H788,CR$1)</f>
        <v>#NAME?</v>
      </c>
      <c r="CS788" t="e">
        <f ca="1">_xll.BDP($H788,CS$1)</f>
        <v>#NAME?</v>
      </c>
      <c r="CT788" s="121" t="e">
        <f ca="1">_xll.BDP($H788,CT$1)</f>
        <v>#NAME?</v>
      </c>
      <c r="CU788" s="122" t="e">
        <f ca="1">_xll.BDP($H788,CU$1)</f>
        <v>#NAME?</v>
      </c>
      <c r="CV788" s="122" t="e">
        <f ca="1">_xll.BDP($H788,CV$1)</f>
        <v>#NAME?</v>
      </c>
      <c r="CW788" s="122" t="e">
        <f ca="1">_xll.BDP($H788,CW$1)</f>
        <v>#NAME?</v>
      </c>
    </row>
    <row r="789" spans="1:101" hidden="1" x14ac:dyDescent="0.3">
      <c r="A789" t="str">
        <f t="shared" si="299"/>
        <v>15B</v>
      </c>
      <c r="B789">
        <v>15</v>
      </c>
      <c r="C789" t="s">
        <v>3296</v>
      </c>
      <c r="D789">
        <v>12</v>
      </c>
      <c r="E789">
        <v>2</v>
      </c>
      <c r="F789" s="32">
        <v>0.14000000000000001</v>
      </c>
      <c r="G789" t="s">
        <v>3074</v>
      </c>
      <c r="H789" s="6" t="s">
        <v>102</v>
      </c>
      <c r="I789" s="34">
        <v>1750</v>
      </c>
      <c r="J789" s="34" t="str">
        <f t="shared" si="278"/>
        <v>1750TTEK US Equity</v>
      </c>
      <c r="K789" s="6" t="s">
        <v>732</v>
      </c>
      <c r="L789" s="2">
        <v>0.75169502205227245</v>
      </c>
      <c r="M789" s="2">
        <v>0.9724506825281356</v>
      </c>
      <c r="N789" s="2">
        <v>0.18691828312561259</v>
      </c>
      <c r="O789" s="2">
        <v>0.23332673943681737</v>
      </c>
      <c r="P789" s="3">
        <v>15.278533156187182</v>
      </c>
      <c r="Q789" s="3">
        <v>11.038874172264805</v>
      </c>
      <c r="R789" s="3">
        <v>23.162295208060918</v>
      </c>
      <c r="S789" s="7">
        <v>13.269664172849014</v>
      </c>
      <c r="T789" s="7">
        <v>16.02797311308445</v>
      </c>
      <c r="U789" s="2">
        <v>0.50417431052585837</v>
      </c>
      <c r="V789" s="8">
        <v>2.3398647352264006</v>
      </c>
      <c r="W789" s="2">
        <v>0.34018964947869984</v>
      </c>
      <c r="X789" s="4">
        <v>1.8574546156965341E-2</v>
      </c>
      <c r="Y789" s="8">
        <v>8.6802042417479424</v>
      </c>
      <c r="Z789" s="8">
        <v>18.159677740906723</v>
      </c>
      <c r="AA789" s="8">
        <v>350535000</v>
      </c>
      <c r="AB789" s="8">
        <v>1460947000</v>
      </c>
      <c r="AC789" s="8">
        <v>28437000</v>
      </c>
      <c r="AD789" s="5">
        <v>271762000</v>
      </c>
      <c r="AE789" s="36">
        <v>0.10463935355200506</v>
      </c>
      <c r="AF789" s="66" t="e">
        <f ca="1">_xll.BDP($H789,AF$1)/1000000</f>
        <v>#NAME?</v>
      </c>
      <c r="AG789" s="66" t="e">
        <f ca="1">_xll.BDP($H789,AG$1)</f>
        <v>#NAME?</v>
      </c>
      <c r="AH789" s="67" t="e">
        <f ca="1">_xll.BDP($H789,AH$1)</f>
        <v>#NAME?</v>
      </c>
      <c r="AI789" s="67" t="e">
        <f ca="1">_xll.BDP($H789,AI$1)</f>
        <v>#NAME?</v>
      </c>
      <c r="AJ789" s="67" t="e">
        <f ca="1">_xll.BDP($H789,AJ$1)</f>
        <v>#NAME?</v>
      </c>
      <c r="AK789" s="67" t="e">
        <f ca="1">_xll.BDP($H789,AK$1)</f>
        <v>#NAME?</v>
      </c>
      <c r="AL789" s="67" t="e">
        <f ca="1">_xll.BDP($H789,AL$1)</f>
        <v>#NAME?</v>
      </c>
      <c r="AM789" s="34" t="e">
        <f ca="1">_xll.BDP($H789,AM$1)</f>
        <v>#NAME?</v>
      </c>
      <c r="AN789" s="34" t="e">
        <f ca="1">_xll.BDP($H789,AN$1)</f>
        <v>#NAME?</v>
      </c>
      <c r="AO789" s="34" t="e">
        <f ca="1">_xll.BDP($H789,AO$1)</f>
        <v>#NAME?</v>
      </c>
      <c r="AP789" s="34" t="e">
        <f ca="1">_xll.BDP($H789,AP$1)</f>
        <v>#NAME?</v>
      </c>
      <c r="AQ789" s="129">
        <v>0.1393189</v>
      </c>
      <c r="AR789" s="129">
        <v>0.19840289999999999</v>
      </c>
      <c r="AS789" s="129">
        <v>0.2582315</v>
      </c>
      <c r="AT789" s="63" t="s">
        <v>3998</v>
      </c>
      <c r="AU789" s="63" t="s">
        <v>3791</v>
      </c>
      <c r="AV789" t="str">
        <f t="shared" si="287"/>
        <v>17/12/1991</v>
      </c>
      <c r="AW789" s="67">
        <v>0.61111761773006656</v>
      </c>
      <c r="AX789" s="60">
        <f t="shared" si="288"/>
        <v>0.61111761773006656</v>
      </c>
      <c r="AY789" s="60">
        <f t="shared" si="289"/>
        <v>2.6219260149264092</v>
      </c>
      <c r="AZ789" s="60">
        <f t="shared" si="290"/>
        <v>3.233043632656476</v>
      </c>
      <c r="BA789" s="67">
        <v>17.497115759937095</v>
      </c>
      <c r="BB789" s="60">
        <v>75.06925290021934</v>
      </c>
      <c r="BC789" s="67">
        <v>92.566368660156428</v>
      </c>
      <c r="BD789" s="60" t="e">
        <f ca="1">_xll.BDP($H789,BD$1)</f>
        <v>#NAME?</v>
      </c>
      <c r="BE789" s="60" t="e">
        <f t="shared" ca="1" si="291"/>
        <v>#NAME?</v>
      </c>
      <c r="BF789" s="63">
        <v>285.60000000000002</v>
      </c>
      <c r="BG789" s="63">
        <v>312</v>
      </c>
      <c r="BH789" s="63">
        <v>357.5</v>
      </c>
      <c r="BI789" s="63">
        <v>223.959</v>
      </c>
      <c r="BJ789" s="63">
        <v>298.37600000000003</v>
      </c>
      <c r="BK789" s="63">
        <v>404.51300000000003</v>
      </c>
      <c r="BL789" s="45">
        <f t="shared" ca="1" si="292"/>
        <v>0</v>
      </c>
      <c r="BM789" s="45">
        <f t="shared" ca="1" si="293"/>
        <v>0</v>
      </c>
      <c r="BN789" s="45">
        <f t="shared" ca="1" si="294"/>
        <v>0</v>
      </c>
      <c r="BO789" s="45">
        <f t="shared" ca="1" si="295"/>
        <v>0</v>
      </c>
      <c r="BP789" s="45">
        <f t="shared" ca="1" si="296"/>
        <v>0</v>
      </c>
      <c r="BQ789" s="45">
        <f t="shared" ca="1" si="297"/>
        <v>0</v>
      </c>
      <c r="BR789" s="29">
        <f t="shared" ca="1" si="298"/>
        <v>0</v>
      </c>
      <c r="CI789" s="125">
        <f t="shared" si="286"/>
        <v>0.75169502205227245</v>
      </c>
      <c r="CJ789">
        <f t="shared" si="279"/>
        <v>0</v>
      </c>
      <c r="CK789">
        <f t="shared" si="280"/>
        <v>0</v>
      </c>
      <c r="CL789">
        <f t="shared" si="281"/>
        <v>0</v>
      </c>
      <c r="CM789">
        <f t="shared" si="282"/>
        <v>0</v>
      </c>
      <c r="CN789">
        <f t="shared" si="283"/>
        <v>0</v>
      </c>
      <c r="CO789">
        <f t="shared" si="284"/>
        <v>0</v>
      </c>
      <c r="CP789">
        <f t="shared" si="285"/>
        <v>1</v>
      </c>
      <c r="CR789" t="e">
        <f ca="1">_xll.BDP($H789,CR$1)</f>
        <v>#NAME?</v>
      </c>
      <c r="CS789" t="e">
        <f ca="1">_xll.BDP($H789,CS$1)</f>
        <v>#NAME?</v>
      </c>
      <c r="CT789" s="121" t="e">
        <f ca="1">_xll.BDP($H789,CT$1)</f>
        <v>#NAME?</v>
      </c>
      <c r="CU789" s="122" t="e">
        <f ca="1">_xll.BDP($H789,CU$1)</f>
        <v>#NAME?</v>
      </c>
      <c r="CV789" s="122" t="e">
        <f ca="1">_xll.BDP($H789,CV$1)</f>
        <v>#NAME?</v>
      </c>
      <c r="CW789" s="122" t="e">
        <f ca="1">_xll.BDP($H789,CW$1)</f>
        <v>#NAME?</v>
      </c>
    </row>
    <row r="790" spans="1:101" hidden="1" x14ac:dyDescent="0.3">
      <c r="A790" t="str">
        <f t="shared" si="299"/>
        <v>15B</v>
      </c>
      <c r="B790">
        <v>15</v>
      </c>
      <c r="C790" t="s">
        <v>3296</v>
      </c>
      <c r="D790">
        <v>12</v>
      </c>
      <c r="E790">
        <v>6</v>
      </c>
      <c r="F790" s="32" t="s">
        <v>2368</v>
      </c>
      <c r="G790" t="s">
        <v>3148</v>
      </c>
      <c r="H790" s="43" t="s">
        <v>2777</v>
      </c>
      <c r="I790" s="35">
        <v>1751</v>
      </c>
      <c r="J790" s="34" t="str">
        <f t="shared" si="278"/>
        <v>1751NPAPER SS Equity</v>
      </c>
      <c r="K790" s="43" t="s">
        <v>2778</v>
      </c>
      <c r="L790" s="2">
        <v>0.45491105041178964</v>
      </c>
      <c r="M790" s="2">
        <v>0.54472199838839641</v>
      </c>
      <c r="N790" s="2">
        <v>0.31153076094852</v>
      </c>
      <c r="O790" s="2">
        <v>0.34124179707218577</v>
      </c>
      <c r="P790" s="3">
        <v>27.175208581644817</v>
      </c>
      <c r="Q790" s="3">
        <v>21.438743763041689</v>
      </c>
      <c r="R790" s="3">
        <v>60.850599781897493</v>
      </c>
      <c r="S790" s="7">
        <v>17.086871060152291</v>
      </c>
      <c r="T790" s="7">
        <v>18.490990990990991</v>
      </c>
      <c r="U790" s="2">
        <v>0.36492220650636492</v>
      </c>
      <c r="V790" s="8">
        <v>1.2374100719424461</v>
      </c>
      <c r="W790" s="2">
        <v>0.29084330642916784</v>
      </c>
      <c r="X790" s="4" t="e">
        <v>#N/A</v>
      </c>
      <c r="Y790" s="8">
        <v>10.898726467045043</v>
      </c>
      <c r="Z790" s="8" t="e">
        <v>#N/A</v>
      </c>
      <c r="AA790" s="8">
        <v>1241000000</v>
      </c>
      <c r="AB790" s="8">
        <v>1981000000</v>
      </c>
      <c r="AC790" s="8" t="e">
        <v>#N/A</v>
      </c>
      <c r="AD790" s="5">
        <v>655000000</v>
      </c>
      <c r="AE790" s="36">
        <v>0</v>
      </c>
      <c r="AF790" s="66" t="e">
        <f ca="1">_xll.BDP($H790,AF$1)/1000000</f>
        <v>#NAME?</v>
      </c>
      <c r="AG790" s="66" t="e">
        <f ca="1">_xll.BDP($H790,AG$1)</f>
        <v>#NAME?</v>
      </c>
      <c r="AH790" s="67" t="e">
        <f ca="1">_xll.BDP($H790,AH$1)</f>
        <v>#NAME?</v>
      </c>
      <c r="AI790" s="67" t="e">
        <f ca="1">_xll.BDP($H790,AI$1)</f>
        <v>#NAME?</v>
      </c>
      <c r="AJ790" s="67" t="e">
        <f ca="1">_xll.BDP($H790,AJ$1)</f>
        <v>#NAME?</v>
      </c>
      <c r="AK790" s="67" t="e">
        <f ca="1">_xll.BDP($H790,AK$1)</f>
        <v>#NAME?</v>
      </c>
      <c r="AL790" s="67" t="e">
        <f ca="1">_xll.BDP($H790,AL$1)</f>
        <v>#NAME?</v>
      </c>
      <c r="AM790" s="34" t="e">
        <f ca="1">_xll.BDP($H790,AM$1)</f>
        <v>#NAME?</v>
      </c>
      <c r="AN790" s="34" t="e">
        <f ca="1">_xll.BDP($H790,AN$1)</f>
        <v>#NAME?</v>
      </c>
      <c r="AO790" s="34" t="e">
        <f ca="1">_xll.BDP($H790,AO$1)</f>
        <v>#NAME?</v>
      </c>
      <c r="AP790" s="34" t="e">
        <f ca="1">_xll.BDP($H790,AP$1)</f>
        <v>#NAME?</v>
      </c>
      <c r="AQ790" s="129" t="e">
        <v>#VALUE!</v>
      </c>
      <c r="AR790" s="129" t="e">
        <v>#VALUE!</v>
      </c>
      <c r="AS790" s="129" t="e">
        <v>#VALUE!</v>
      </c>
      <c r="AT790" s="63" t="s">
        <v>3792</v>
      </c>
      <c r="AU790" s="63" t="s">
        <v>3792</v>
      </c>
      <c r="AV790" t="str">
        <f t="shared" si="287"/>
        <v>22/10/2020</v>
      </c>
      <c r="AW790" s="67">
        <v>15.072933858565419</v>
      </c>
      <c r="AX790" s="60">
        <f t="shared" si="288"/>
        <v>15.072933858565419</v>
      </c>
      <c r="AY790" s="60">
        <f t="shared" si="289"/>
        <v>0</v>
      </c>
      <c r="AZ790" s="60">
        <f t="shared" si="290"/>
        <v>15.072933858565419</v>
      </c>
      <c r="BA790" s="67">
        <v>54.946996466431095</v>
      </c>
      <c r="BB790" s="60">
        <v>0</v>
      </c>
      <c r="BC790" s="67">
        <v>54.946996466431095</v>
      </c>
      <c r="BD790" s="60" t="e">
        <f ca="1">_xll.BDP($H790,BD$1)</f>
        <v>#NAME?</v>
      </c>
      <c r="BE790" s="60" t="e">
        <f t="shared" ca="1" si="291"/>
        <v>#NAME?</v>
      </c>
      <c r="BF790" s="63">
        <v>417</v>
      </c>
      <c r="BG790" s="63">
        <v>356.33300000000003</v>
      </c>
      <c r="BH790" s="63">
        <v>355.66700000000003</v>
      </c>
      <c r="BI790" s="63">
        <v>400</v>
      </c>
      <c r="BJ790" s="63">
        <v>387.66700000000003</v>
      </c>
      <c r="BK790" s="63">
        <v>222.667</v>
      </c>
      <c r="BL790" s="45">
        <f t="shared" ca="1" si="292"/>
        <v>0</v>
      </c>
      <c r="BM790" s="45">
        <f t="shared" ca="1" si="293"/>
        <v>0</v>
      </c>
      <c r="BN790" s="45">
        <f t="shared" ca="1" si="294"/>
        <v>0</v>
      </c>
      <c r="BO790" s="45">
        <f t="shared" ca="1" si="295"/>
        <v>0</v>
      </c>
      <c r="BP790" s="45">
        <f t="shared" ca="1" si="296"/>
        <v>0</v>
      </c>
      <c r="BQ790" s="45">
        <f t="shared" ca="1" si="297"/>
        <v>0</v>
      </c>
      <c r="BR790" s="29">
        <f t="shared" ca="1" si="298"/>
        <v>0</v>
      </c>
      <c r="CI790" s="125">
        <f t="shared" si="286"/>
        <v>0.45491105041178964</v>
      </c>
      <c r="CJ790">
        <f t="shared" si="279"/>
        <v>0</v>
      </c>
      <c r="CK790">
        <f t="shared" si="280"/>
        <v>0</v>
      </c>
      <c r="CL790">
        <f t="shared" si="281"/>
        <v>0</v>
      </c>
      <c r="CM790">
        <f t="shared" si="282"/>
        <v>0</v>
      </c>
      <c r="CN790">
        <f t="shared" si="283"/>
        <v>0</v>
      </c>
      <c r="CO790">
        <f t="shared" si="284"/>
        <v>1</v>
      </c>
      <c r="CP790">
        <f t="shared" si="285"/>
        <v>0</v>
      </c>
      <c r="CR790" t="e">
        <f ca="1">_xll.BDP($H790,CR$1)</f>
        <v>#NAME?</v>
      </c>
      <c r="CS790" t="e">
        <f ca="1">_xll.BDP($H790,CS$1)</f>
        <v>#NAME?</v>
      </c>
      <c r="CT790" s="121" t="e">
        <f ca="1">_xll.BDP($H790,CT$1)</f>
        <v>#NAME?</v>
      </c>
      <c r="CU790" s="122" t="e">
        <f ca="1">_xll.BDP($H790,CU$1)</f>
        <v>#NAME?</v>
      </c>
      <c r="CV790" s="122" t="e">
        <f ca="1">_xll.BDP($H790,CV$1)</f>
        <v>#NAME?</v>
      </c>
      <c r="CW790" s="122" t="e">
        <f ca="1">_xll.BDP($H790,CW$1)</f>
        <v>#NAME?</v>
      </c>
    </row>
    <row r="791" spans="1:101" hidden="1" x14ac:dyDescent="0.3">
      <c r="A791" t="str">
        <f t="shared" si="299"/>
        <v>15B</v>
      </c>
      <c r="B791">
        <v>15</v>
      </c>
      <c r="C791" t="s">
        <v>3296</v>
      </c>
      <c r="D791">
        <v>12</v>
      </c>
      <c r="E791">
        <v>10</v>
      </c>
      <c r="F791" t="s">
        <v>2368</v>
      </c>
      <c r="G791" t="s">
        <v>2438</v>
      </c>
      <c r="H791" s="6" t="s">
        <v>2227</v>
      </c>
      <c r="I791" s="34">
        <v>1752</v>
      </c>
      <c r="J791" s="34" t="str">
        <f t="shared" si="278"/>
        <v>1752GTX US Equity</v>
      </c>
      <c r="K791" s="6" t="s">
        <v>2228</v>
      </c>
      <c r="L791" s="2">
        <v>0.42721943498578402</v>
      </c>
      <c r="M791" s="2">
        <v>0.7317829457364341</v>
      </c>
      <c r="N791" s="2">
        <v>8.2319893203850525E-2</v>
      </c>
      <c r="O791" s="2">
        <v>0.56324582338902152</v>
      </c>
      <c r="P791" s="3">
        <v>60.931435963777488</v>
      </c>
      <c r="Q791" s="3">
        <v>48.719707670410806</v>
      </c>
      <c r="R791" s="3" t="e">
        <v>#N/A</v>
      </c>
      <c r="S791" s="7">
        <v>15.867586028401456</v>
      </c>
      <c r="T791" s="7">
        <v>15.875659172911464</v>
      </c>
      <c r="U791" s="2">
        <v>0.35334872979214782</v>
      </c>
      <c r="V791" s="8">
        <v>1.6451612903225807</v>
      </c>
      <c r="W791" s="2">
        <v>-2.8663561447509853E-2</v>
      </c>
      <c r="X791" s="4">
        <v>7.1960297766749379E-2</v>
      </c>
      <c r="Y791" s="8">
        <v>3.0866808536692463</v>
      </c>
      <c r="Z791" s="8" t="e">
        <v>#N/A</v>
      </c>
      <c r="AA791" s="8">
        <v>645000000</v>
      </c>
      <c r="AB791" s="8">
        <v>838000000</v>
      </c>
      <c r="AC791" s="8">
        <v>14000000</v>
      </c>
      <c r="AD791" s="5">
        <v>394000000</v>
      </c>
      <c r="AE791" s="36">
        <v>3.553299492385787E-2</v>
      </c>
      <c r="AF791" s="66" t="e">
        <f ca="1">_xll.BDP($H791,AF$1)/1000000</f>
        <v>#NAME?</v>
      </c>
      <c r="AG791" s="66" t="e">
        <f ca="1">_xll.BDP($H791,AG$1)</f>
        <v>#NAME?</v>
      </c>
      <c r="AH791" s="67" t="e">
        <f ca="1">_xll.BDP($H791,AH$1)</f>
        <v>#NAME?</v>
      </c>
      <c r="AI791" s="67" t="e">
        <f ca="1">_xll.BDP($H791,AI$1)</f>
        <v>#NAME?</v>
      </c>
      <c r="AJ791" s="67" t="e">
        <f ca="1">_xll.BDP($H791,AJ$1)</f>
        <v>#NAME?</v>
      </c>
      <c r="AK791" s="67" t="e">
        <f ca="1">_xll.BDP($H791,AK$1)</f>
        <v>#NAME?</v>
      </c>
      <c r="AL791" s="67" t="e">
        <f ca="1">_xll.BDP($H791,AL$1)</f>
        <v>#NAME?</v>
      </c>
      <c r="AM791" s="34" t="e">
        <f ca="1">_xll.BDP($H791,AM$1)</f>
        <v>#NAME?</v>
      </c>
      <c r="AN791" s="34" t="e">
        <f ca="1">_xll.BDP($H791,AN$1)</f>
        <v>#NAME?</v>
      </c>
      <c r="AO791" s="34" t="e">
        <f ca="1">_xll.BDP($H791,AO$1)</f>
        <v>#NAME?</v>
      </c>
      <c r="AP791" s="34" t="e">
        <f ca="1">_xll.BDP($H791,AP$1)</f>
        <v>#NAME?</v>
      </c>
      <c r="AQ791" s="129" t="e">
        <v>#VALUE!</v>
      </c>
      <c r="AR791" s="129" t="e">
        <v>#VALUE!</v>
      </c>
      <c r="AS791" s="129" t="e">
        <v>#VALUE!</v>
      </c>
      <c r="AT791" s="63" t="s">
        <v>4158</v>
      </c>
      <c r="AU791" s="63" t="s">
        <v>3317</v>
      </c>
      <c r="AV791" t="str">
        <f t="shared" si="287"/>
        <v>17/09/2018</v>
      </c>
      <c r="AW791" s="67" t="s">
        <v>3317</v>
      </c>
      <c r="AX791" s="60">
        <f t="shared" si="288"/>
        <v>0</v>
      </c>
      <c r="AY791" s="60">
        <f t="shared" ca="1" si="289"/>
        <v>0</v>
      </c>
      <c r="AZ791" s="60">
        <f t="shared" ca="1" si="290"/>
        <v>0</v>
      </c>
      <c r="BA791" s="67">
        <v>0</v>
      </c>
      <c r="BB791" s="60">
        <v>0</v>
      </c>
      <c r="BC791" s="67">
        <v>0</v>
      </c>
      <c r="BD791" s="60" t="e">
        <f ca="1">_xll.BDP($H791,BD$1)</f>
        <v>#NAME?</v>
      </c>
      <c r="BE791" s="60" t="e">
        <f t="shared" ca="1" si="291"/>
        <v>#NAME?</v>
      </c>
      <c r="BF791" s="63">
        <v>275</v>
      </c>
      <c r="BG791" s="63">
        <v>300</v>
      </c>
      <c r="BH791" s="63" t="s">
        <v>3317</v>
      </c>
      <c r="BI791" s="63" t="s">
        <v>3317</v>
      </c>
      <c r="BJ791" s="63" t="s">
        <v>3317</v>
      </c>
      <c r="BK791" s="63" t="s">
        <v>3317</v>
      </c>
      <c r="BL791" s="45">
        <f t="shared" ca="1" si="292"/>
        <v>0</v>
      </c>
      <c r="BM791" s="45">
        <f t="shared" ca="1" si="293"/>
        <v>0</v>
      </c>
      <c r="BN791" s="45">
        <f t="shared" ca="1" si="294"/>
        <v>0</v>
      </c>
      <c r="BO791" s="45">
        <f t="shared" ca="1" si="295"/>
        <v>0</v>
      </c>
      <c r="BP791" s="45">
        <f t="shared" ca="1" si="296"/>
        <v>0</v>
      </c>
      <c r="BQ791" s="45">
        <f t="shared" ca="1" si="297"/>
        <v>0</v>
      </c>
      <c r="BR791" s="29">
        <f t="shared" ca="1" si="298"/>
        <v>0</v>
      </c>
      <c r="CI791" s="125">
        <f t="shared" si="286"/>
        <v>0.42721943498578402</v>
      </c>
      <c r="CJ791">
        <f t="shared" si="279"/>
        <v>0</v>
      </c>
      <c r="CK791">
        <f t="shared" si="280"/>
        <v>0</v>
      </c>
      <c r="CL791">
        <f t="shared" si="281"/>
        <v>0</v>
      </c>
      <c r="CM791">
        <f t="shared" si="282"/>
        <v>0</v>
      </c>
      <c r="CN791">
        <f t="shared" si="283"/>
        <v>0</v>
      </c>
      <c r="CO791">
        <f t="shared" si="284"/>
        <v>1</v>
      </c>
      <c r="CP791">
        <f t="shared" si="285"/>
        <v>0</v>
      </c>
      <c r="CR791" t="e">
        <f ca="1">_xll.BDP($H791,CR$1)</f>
        <v>#NAME?</v>
      </c>
      <c r="CS791" t="e">
        <f ca="1">_xll.BDP($H791,CS$1)</f>
        <v>#NAME?</v>
      </c>
      <c r="CT791" s="121" t="e">
        <f ca="1">_xll.BDP($H791,CT$1)</f>
        <v>#NAME?</v>
      </c>
      <c r="CU791" s="122" t="e">
        <f ca="1">_xll.BDP($H791,CU$1)</f>
        <v>#NAME?</v>
      </c>
      <c r="CV791" s="122" t="e">
        <f ca="1">_xll.BDP($H791,CV$1)</f>
        <v>#NAME?</v>
      </c>
      <c r="CW791" s="122" t="e">
        <f ca="1">_xll.BDP($H791,CW$1)</f>
        <v>#NAME?</v>
      </c>
    </row>
    <row r="792" spans="1:101" hidden="1" x14ac:dyDescent="0.3">
      <c r="A792" t="str">
        <f t="shared" si="299"/>
        <v>15B</v>
      </c>
      <c r="B792">
        <v>15</v>
      </c>
      <c r="C792" t="s">
        <v>3296</v>
      </c>
      <c r="D792">
        <v>13</v>
      </c>
      <c r="E792">
        <v>2</v>
      </c>
      <c r="F792" t="s">
        <v>3161</v>
      </c>
      <c r="G792" t="s">
        <v>3151</v>
      </c>
      <c r="H792" s="6" t="s">
        <v>2188</v>
      </c>
      <c r="I792" s="35">
        <v>1753</v>
      </c>
      <c r="J792" s="34" t="str">
        <f t="shared" si="278"/>
        <v>1753MAERSKB DC Equity</v>
      </c>
      <c r="K792" s="6" t="s">
        <v>2189</v>
      </c>
      <c r="L792" s="2">
        <v>0.25008079359650126</v>
      </c>
      <c r="M792" s="2">
        <v>0.6761027274879986</v>
      </c>
      <c r="N792" s="2">
        <v>0.23314064510405053</v>
      </c>
      <c r="O792" s="2">
        <v>0.60797940299663167</v>
      </c>
      <c r="P792" s="3">
        <v>38.456754542972419</v>
      </c>
      <c r="Q792" s="3">
        <v>37.065816354752521</v>
      </c>
      <c r="R792" s="3">
        <v>50.103935347144059</v>
      </c>
      <c r="S792" s="7">
        <v>26.496173440836174</v>
      </c>
      <c r="T792" s="7">
        <v>45.83277116118191</v>
      </c>
      <c r="U792" s="2">
        <v>-8.9107554337672049E-2</v>
      </c>
      <c r="V792" s="8">
        <v>-0.22577794609606766</v>
      </c>
      <c r="W792" s="2">
        <v>0.65309392911451636</v>
      </c>
      <c r="X792" s="4" t="e">
        <v>#N/A</v>
      </c>
      <c r="Y792" s="8">
        <v>19.916417783100151</v>
      </c>
      <c r="Z792" s="8">
        <v>85.356590636134698</v>
      </c>
      <c r="AA792" s="8">
        <v>46453000000</v>
      </c>
      <c r="AB792" s="8">
        <v>51658000000</v>
      </c>
      <c r="AC792" s="8" t="e">
        <v>#N/A</v>
      </c>
      <c r="AD792" s="5">
        <v>32237000000</v>
      </c>
      <c r="AE792" s="36">
        <v>0</v>
      </c>
      <c r="AF792" s="66" t="e">
        <f ca="1">_xll.BDP($H792,AF$1)/1000000</f>
        <v>#NAME?</v>
      </c>
      <c r="AG792" s="66" t="e">
        <f ca="1">_xll.BDP($H792,AG$1)</f>
        <v>#NAME?</v>
      </c>
      <c r="AH792" s="67" t="e">
        <f ca="1">_xll.BDP($H792,AH$1)</f>
        <v>#NAME?</v>
      </c>
      <c r="AI792" s="67" t="e">
        <f ca="1">_xll.BDP($H792,AI$1)</f>
        <v>#NAME?</v>
      </c>
      <c r="AJ792" s="67" t="e">
        <f ca="1">_xll.BDP($H792,AJ$1)</f>
        <v>#NAME?</v>
      </c>
      <c r="AK792" s="67" t="e">
        <f ca="1">_xll.BDP($H792,AK$1)</f>
        <v>#NAME?</v>
      </c>
      <c r="AL792" s="67" t="e">
        <f ca="1">_xll.BDP($H792,AL$1)</f>
        <v>#NAME?</v>
      </c>
      <c r="AM792" s="34" t="e">
        <f ca="1">_xll.BDP($H792,AM$1)</f>
        <v>#NAME?</v>
      </c>
      <c r="AN792" s="34" t="e">
        <f ca="1">_xll.BDP($H792,AN$1)</f>
        <v>#NAME?</v>
      </c>
      <c r="AO792" s="34" t="e">
        <f ca="1">_xll.BDP($H792,AO$1)</f>
        <v>#NAME?</v>
      </c>
      <c r="AP792" s="34" t="e">
        <f ca="1">_xll.BDP($H792,AP$1)</f>
        <v>#NAME?</v>
      </c>
      <c r="AQ792" s="129">
        <v>9.6966920000000012E-2</v>
      </c>
      <c r="AR792" s="129">
        <v>0.1209127</v>
      </c>
      <c r="AS792" s="129">
        <v>0.14260730000000002</v>
      </c>
      <c r="AT792" s="63" t="s">
        <v>3998</v>
      </c>
      <c r="AU792" s="63" t="s">
        <v>3317</v>
      </c>
      <c r="AV792" t="str">
        <f t="shared" si="287"/>
        <v>#N/A N/A</v>
      </c>
      <c r="AW792" s="67">
        <v>14.59321415541773</v>
      </c>
      <c r="AX792" s="60">
        <f t="shared" si="288"/>
        <v>14.59321415541773</v>
      </c>
      <c r="AY792" s="60">
        <f t="shared" si="289"/>
        <v>0</v>
      </c>
      <c r="AZ792" s="60">
        <f t="shared" si="290"/>
        <v>14.59321415541773</v>
      </c>
      <c r="BA792" s="67">
        <v>36.646055082781601</v>
      </c>
      <c r="BB792" s="60">
        <v>0</v>
      </c>
      <c r="BC792" s="67" t="s">
        <v>3317</v>
      </c>
      <c r="BD792" s="60" t="e">
        <f ca="1">_xll.BDP($H792,BD$1)</f>
        <v>#NAME?</v>
      </c>
      <c r="BE792" s="60" t="e">
        <f t="shared" ca="1" si="291"/>
        <v>#NAME?</v>
      </c>
      <c r="BF792" s="63">
        <v>2892.4740000000002</v>
      </c>
      <c r="BG792" s="63">
        <v>927.4</v>
      </c>
      <c r="BH792" s="63">
        <v>1724.056</v>
      </c>
      <c r="BI792" s="63">
        <v>3709.3430000000003</v>
      </c>
      <c r="BJ792" s="63">
        <v>-368.17599999999999</v>
      </c>
      <c r="BK792" s="63">
        <v>163.59800000000001</v>
      </c>
      <c r="BL792" s="45">
        <f t="shared" ca="1" si="292"/>
        <v>0</v>
      </c>
      <c r="BM792" s="45">
        <f t="shared" ca="1" si="293"/>
        <v>0</v>
      </c>
      <c r="BN792" s="45">
        <f t="shared" ca="1" si="294"/>
        <v>0</v>
      </c>
      <c r="BO792" s="45">
        <f t="shared" ca="1" si="295"/>
        <v>0</v>
      </c>
      <c r="BP792" s="45">
        <f t="shared" ca="1" si="296"/>
        <v>0</v>
      </c>
      <c r="BQ792" s="45">
        <f t="shared" ca="1" si="297"/>
        <v>0</v>
      </c>
      <c r="BR792" s="29">
        <f t="shared" ca="1" si="298"/>
        <v>0</v>
      </c>
      <c r="CI792" s="125">
        <f t="shared" si="286"/>
        <v>0.25008079359650126</v>
      </c>
      <c r="CJ792">
        <f t="shared" si="279"/>
        <v>0</v>
      </c>
      <c r="CK792">
        <f t="shared" si="280"/>
        <v>0</v>
      </c>
      <c r="CL792">
        <f t="shared" si="281"/>
        <v>0</v>
      </c>
      <c r="CM792">
        <f t="shared" si="282"/>
        <v>1</v>
      </c>
      <c r="CN792">
        <f t="shared" si="283"/>
        <v>0</v>
      </c>
      <c r="CO792">
        <f t="shared" si="284"/>
        <v>0</v>
      </c>
      <c r="CP792">
        <f t="shared" si="285"/>
        <v>0</v>
      </c>
      <c r="CR792" t="e">
        <f ca="1">_xll.BDP($H792,CR$1)</f>
        <v>#NAME?</v>
      </c>
      <c r="CS792" t="e">
        <f ca="1">_xll.BDP($H792,CS$1)</f>
        <v>#NAME?</v>
      </c>
      <c r="CT792" s="121" t="e">
        <f ca="1">_xll.BDP($H792,CT$1)</f>
        <v>#NAME?</v>
      </c>
      <c r="CU792" s="122" t="e">
        <f ca="1">_xll.BDP($H792,CU$1)</f>
        <v>#NAME?</v>
      </c>
      <c r="CV792" s="122" t="e">
        <f ca="1">_xll.BDP($H792,CV$1)</f>
        <v>#NAME?</v>
      </c>
      <c r="CW792" s="122" t="e">
        <f ca="1">_xll.BDP($H792,CW$1)</f>
        <v>#NAME?</v>
      </c>
    </row>
    <row r="793" spans="1:101" hidden="1" x14ac:dyDescent="0.3">
      <c r="A793" t="str">
        <f t="shared" si="299"/>
        <v>15B</v>
      </c>
      <c r="B793">
        <v>15</v>
      </c>
      <c r="C793" t="s">
        <v>3296</v>
      </c>
      <c r="D793">
        <v>13</v>
      </c>
      <c r="E793">
        <v>7</v>
      </c>
      <c r="F793" s="32">
        <v>0.13</v>
      </c>
      <c r="G793" t="s">
        <v>2998</v>
      </c>
      <c r="H793" s="6" t="s">
        <v>252</v>
      </c>
      <c r="I793" s="34">
        <v>1754</v>
      </c>
      <c r="J793" s="34" t="str">
        <f t="shared" si="278"/>
        <v>1754SSD US Equity</v>
      </c>
      <c r="K793" s="6" t="s">
        <v>924</v>
      </c>
      <c r="L793" s="2">
        <v>0.37129795162532886</v>
      </c>
      <c r="M793" s="2">
        <v>0.37933696893239544</v>
      </c>
      <c r="N793" s="2">
        <v>0.29894149476785087</v>
      </c>
      <c r="O793" s="2">
        <v>0.27177647528576709</v>
      </c>
      <c r="P793" s="3">
        <v>16.479372605953028</v>
      </c>
      <c r="Q793" s="3">
        <v>12.140983139582305</v>
      </c>
      <c r="R793" s="3">
        <v>15.930020825022165</v>
      </c>
      <c r="S793" s="7">
        <v>23.078340460051006</v>
      </c>
      <c r="T793" s="7">
        <v>25.980831600969147</v>
      </c>
      <c r="U793" s="2">
        <v>9.4645623808983975E-2</v>
      </c>
      <c r="V793" s="8">
        <v>0.38584287301977382</v>
      </c>
      <c r="W793" s="2">
        <v>1.1037549953039538</v>
      </c>
      <c r="X793" s="4" t="e">
        <v>#N/A</v>
      </c>
      <c r="Y793" s="8">
        <v>16.060441633651369</v>
      </c>
      <c r="Z793" s="8">
        <v>27.743685601514656</v>
      </c>
      <c r="AA793" s="8">
        <v>1252430000</v>
      </c>
      <c r="AB793" s="8">
        <v>1748102000</v>
      </c>
      <c r="AC793" s="8">
        <v>16616000</v>
      </c>
      <c r="AD793" s="5" t="e">
        <v>#N/A</v>
      </c>
      <c r="AE793" s="36">
        <v>0</v>
      </c>
      <c r="AF793" s="66" t="e">
        <f ca="1">_xll.BDP($H793,AF$1)/1000000</f>
        <v>#NAME?</v>
      </c>
      <c r="AG793" s="66" t="e">
        <f ca="1">_xll.BDP($H793,AG$1)</f>
        <v>#NAME?</v>
      </c>
      <c r="AH793" s="67" t="e">
        <f ca="1">_xll.BDP($H793,AH$1)</f>
        <v>#NAME?</v>
      </c>
      <c r="AI793" s="67" t="e">
        <f ca="1">_xll.BDP($H793,AI$1)</f>
        <v>#NAME?</v>
      </c>
      <c r="AJ793" s="67" t="e">
        <f ca="1">_xll.BDP($H793,AJ$1)</f>
        <v>#NAME?</v>
      </c>
      <c r="AK793" s="67" t="e">
        <f ca="1">_xll.BDP($H793,AK$1)</f>
        <v>#NAME?</v>
      </c>
      <c r="AL793" s="67" t="e">
        <f ca="1">_xll.BDP($H793,AL$1)</f>
        <v>#NAME?</v>
      </c>
      <c r="AM793" s="34" t="e">
        <f ca="1">_xll.BDP($H793,AM$1)</f>
        <v>#NAME?</v>
      </c>
      <c r="AN793" s="34" t="e">
        <f ca="1">_xll.BDP($H793,AN$1)</f>
        <v>#NAME?</v>
      </c>
      <c r="AO793" s="34" t="e">
        <f ca="1">_xll.BDP($H793,AO$1)</f>
        <v>#NAME?</v>
      </c>
      <c r="AP793" s="34" t="e">
        <f ca="1">_xll.BDP($H793,AP$1)</f>
        <v>#NAME?</v>
      </c>
      <c r="AQ793" s="129">
        <v>0.12371610000000001</v>
      </c>
      <c r="AR793" s="129">
        <v>0.16255790000000001</v>
      </c>
      <c r="AS793" s="129">
        <v>0.18767920000000002</v>
      </c>
      <c r="AT793" s="63" t="s">
        <v>3998</v>
      </c>
      <c r="AU793" s="63" t="s">
        <v>3793</v>
      </c>
      <c r="AV793" t="str">
        <f t="shared" si="287"/>
        <v>25/05/1994</v>
      </c>
      <c r="AW793" s="67">
        <v>0.66087384831437046</v>
      </c>
      <c r="AX793" s="60">
        <f t="shared" si="288"/>
        <v>0.66087384831437046</v>
      </c>
      <c r="AY793" s="60">
        <f t="shared" si="289"/>
        <v>1.1754318536728259</v>
      </c>
      <c r="AZ793" s="60">
        <f t="shared" si="290"/>
        <v>1.8363057019871962</v>
      </c>
      <c r="BA793" s="67">
        <v>12.748101472718423</v>
      </c>
      <c r="BB793" s="60">
        <v>22.673804664999729</v>
      </c>
      <c r="BC793" s="67">
        <v>35.421906137718153</v>
      </c>
      <c r="BD793" s="60" t="e">
        <f ca="1">_xll.BDP($H793,BD$1)</f>
        <v>#NAME?</v>
      </c>
      <c r="BE793" s="60" t="e">
        <f t="shared" ca="1" si="291"/>
        <v>#NAME?</v>
      </c>
      <c r="BF793" s="63">
        <v>346.75</v>
      </c>
      <c r="BG793" s="63">
        <v>369.25</v>
      </c>
      <c r="BH793" s="63">
        <v>250</v>
      </c>
      <c r="BI793" s="63">
        <v>350.41399999999999</v>
      </c>
      <c r="BJ793" s="63">
        <v>320.81700000000001</v>
      </c>
      <c r="BK793" s="63">
        <v>229.59700000000001</v>
      </c>
      <c r="BL793" s="45">
        <f t="shared" ca="1" si="292"/>
        <v>0</v>
      </c>
      <c r="BM793" s="45">
        <f t="shared" ca="1" si="293"/>
        <v>0</v>
      </c>
      <c r="BN793" s="45">
        <f t="shared" ca="1" si="294"/>
        <v>0</v>
      </c>
      <c r="BO793" s="45">
        <f t="shared" ca="1" si="295"/>
        <v>0</v>
      </c>
      <c r="BP793" s="45">
        <f t="shared" ca="1" si="296"/>
        <v>0</v>
      </c>
      <c r="BQ793" s="45">
        <f t="shared" ca="1" si="297"/>
        <v>0</v>
      </c>
      <c r="BR793" s="29">
        <f t="shared" ca="1" si="298"/>
        <v>0</v>
      </c>
      <c r="CI793" s="125">
        <f t="shared" si="286"/>
        <v>0.37129795162532886</v>
      </c>
      <c r="CJ793">
        <f t="shared" si="279"/>
        <v>0</v>
      </c>
      <c r="CK793">
        <f t="shared" si="280"/>
        <v>0</v>
      </c>
      <c r="CL793">
        <f t="shared" si="281"/>
        <v>0</v>
      </c>
      <c r="CM793">
        <f t="shared" si="282"/>
        <v>0</v>
      </c>
      <c r="CN793">
        <f t="shared" si="283"/>
        <v>1</v>
      </c>
      <c r="CO793">
        <f t="shared" si="284"/>
        <v>0</v>
      </c>
      <c r="CP793">
        <f t="shared" si="285"/>
        <v>0</v>
      </c>
      <c r="CR793" t="e">
        <f ca="1">_xll.BDP($H793,CR$1)</f>
        <v>#NAME?</v>
      </c>
      <c r="CS793" t="e">
        <f ca="1">_xll.BDP($H793,CS$1)</f>
        <v>#NAME?</v>
      </c>
      <c r="CT793" s="121" t="e">
        <f ca="1">_xll.BDP($H793,CT$1)</f>
        <v>#NAME?</v>
      </c>
      <c r="CU793" s="122" t="e">
        <f ca="1">_xll.BDP($H793,CU$1)</f>
        <v>#NAME?</v>
      </c>
      <c r="CV793" s="122" t="e">
        <f ca="1">_xll.BDP($H793,CV$1)</f>
        <v>#NAME?</v>
      </c>
      <c r="CW793" s="122" t="e">
        <f ca="1">_xll.BDP($H793,CW$1)</f>
        <v>#NAME?</v>
      </c>
    </row>
    <row r="794" spans="1:101" hidden="1" x14ac:dyDescent="0.3">
      <c r="A794" t="str">
        <f t="shared" si="299"/>
        <v>15B</v>
      </c>
      <c r="B794">
        <v>15</v>
      </c>
      <c r="C794" t="s">
        <v>3296</v>
      </c>
      <c r="D794">
        <v>13</v>
      </c>
      <c r="E794">
        <v>4</v>
      </c>
      <c r="F794" t="s">
        <v>2368</v>
      </c>
      <c r="H794" s="1" t="s">
        <v>1344</v>
      </c>
      <c r="I794" s="35">
        <v>1755</v>
      </c>
      <c r="J794" s="34" t="str">
        <f t="shared" si="278"/>
        <v>1755SL IM Equity</v>
      </c>
      <c r="K794" s="6" t="s">
        <v>1345</v>
      </c>
      <c r="L794" s="2" t="e">
        <v>#N/A</v>
      </c>
      <c r="M794" s="2">
        <v>0.56148545428568286</v>
      </c>
      <c r="N794" s="2" t="e">
        <v>#N/A</v>
      </c>
      <c r="O794" s="2">
        <v>0.53015036267601978</v>
      </c>
      <c r="P794" s="3">
        <v>28.195038854800341</v>
      </c>
      <c r="Q794" s="3">
        <v>20.530043124295602</v>
      </c>
      <c r="R794" s="3">
        <v>28.216867689558661</v>
      </c>
      <c r="S794" s="7">
        <v>13.652967696691826</v>
      </c>
      <c r="T794" s="7">
        <v>17.16342799933966</v>
      </c>
      <c r="U794" s="2">
        <v>-0.13894325859230519</v>
      </c>
      <c r="V794" s="8">
        <v>-0.80128219381137666</v>
      </c>
      <c r="W794" s="2">
        <v>0.3871929924638563</v>
      </c>
      <c r="X794" s="4" t="e">
        <v>#N/A</v>
      </c>
      <c r="Y794" s="8">
        <v>22.521986330733867</v>
      </c>
      <c r="Z794" s="8">
        <v>43.937254207174888</v>
      </c>
      <c r="AA794" s="8">
        <v>181978000</v>
      </c>
      <c r="AB794" s="8">
        <v>192734000</v>
      </c>
      <c r="AC794" s="8" t="e">
        <v>#N/A</v>
      </c>
      <c r="AD794" s="5">
        <v>130004000</v>
      </c>
      <c r="AE794" s="36">
        <v>0</v>
      </c>
      <c r="AF794" s="66" t="e">
        <f ca="1">_xll.BDP($H794,AF$1)/1000000</f>
        <v>#NAME?</v>
      </c>
      <c r="AG794" s="66" t="e">
        <f ca="1">_xll.BDP($H794,AG$1)</f>
        <v>#NAME?</v>
      </c>
      <c r="AH794" s="67" t="e">
        <f ca="1">_xll.BDP($H794,AH$1)</f>
        <v>#NAME?</v>
      </c>
      <c r="AI794" s="67" t="e">
        <f ca="1">_xll.BDP($H794,AI$1)</f>
        <v>#NAME?</v>
      </c>
      <c r="AJ794" s="67" t="e">
        <f ca="1">_xll.BDP($H794,AJ$1)</f>
        <v>#NAME?</v>
      </c>
      <c r="AK794" s="67" t="e">
        <f ca="1">_xll.BDP($H794,AK$1)</f>
        <v>#NAME?</v>
      </c>
      <c r="AL794" s="67" t="e">
        <f ca="1">_xll.BDP($H794,AL$1)</f>
        <v>#NAME?</v>
      </c>
      <c r="AM794" s="34" t="e">
        <f ca="1">_xll.BDP($H794,AM$1)</f>
        <v>#NAME?</v>
      </c>
      <c r="AN794" s="34" t="e">
        <f ca="1">_xll.BDP($H794,AN$1)</f>
        <v>#NAME?</v>
      </c>
      <c r="AO794" s="34" t="e">
        <f ca="1">_xll.BDP($H794,AO$1)</f>
        <v>#NAME?</v>
      </c>
      <c r="AP794" s="34" t="e">
        <f ca="1">_xll.BDP($H794,AP$1)</f>
        <v>#NAME?</v>
      </c>
      <c r="AQ794" s="129" t="e">
        <v>#VALUE!</v>
      </c>
      <c r="AR794" s="129" t="e">
        <v>#VALUE!</v>
      </c>
      <c r="AS794" s="129" t="e">
        <v>#VALUE!</v>
      </c>
      <c r="AT794" s="63" t="s">
        <v>3794</v>
      </c>
      <c r="AU794" s="63" t="s">
        <v>3794</v>
      </c>
      <c r="AV794" t="str">
        <f t="shared" si="287"/>
        <v>10/12/2019</v>
      </c>
      <c r="AW794" s="67">
        <v>1.8776672154368241</v>
      </c>
      <c r="AX794" s="60">
        <f t="shared" si="288"/>
        <v>1.8776672154368241</v>
      </c>
      <c r="AY794" s="60">
        <f t="shared" si="289"/>
        <v>-0.18387530889251949</v>
      </c>
      <c r="AZ794" s="60">
        <f t="shared" si="290"/>
        <v>1.6937919065443046</v>
      </c>
      <c r="BA794" s="67">
        <v>59.387498506713811</v>
      </c>
      <c r="BB794" s="60">
        <v>-5.8156709253378622</v>
      </c>
      <c r="BC794" s="67">
        <v>53.571827581375949</v>
      </c>
      <c r="BD794" s="60" t="e">
        <f ca="1">_xll.BDP($H794,BD$1)</f>
        <v>#NAME?</v>
      </c>
      <c r="BE794" s="60" t="e">
        <f t="shared" ca="1" si="291"/>
        <v>#NAME?</v>
      </c>
      <c r="BF794" s="63">
        <v>84.775000000000006</v>
      </c>
      <c r="BG794" s="63">
        <v>96.3</v>
      </c>
      <c r="BH794" s="63">
        <v>105.667</v>
      </c>
      <c r="BI794" s="63">
        <v>46.35</v>
      </c>
      <c r="BJ794" s="63">
        <v>65.591000000000008</v>
      </c>
      <c r="BK794" s="63">
        <v>79.494</v>
      </c>
      <c r="BL794" s="45">
        <f t="shared" ca="1" si="292"/>
        <v>0</v>
      </c>
      <c r="BM794" s="45">
        <f t="shared" ca="1" si="293"/>
        <v>0</v>
      </c>
      <c r="BN794" s="45">
        <f t="shared" ca="1" si="294"/>
        <v>0</v>
      </c>
      <c r="BO794" s="45">
        <f t="shared" ca="1" si="295"/>
        <v>0</v>
      </c>
      <c r="BP794" s="45">
        <f t="shared" ca="1" si="296"/>
        <v>0</v>
      </c>
      <c r="BQ794" s="45">
        <f t="shared" ca="1" si="297"/>
        <v>0</v>
      </c>
      <c r="BR794" s="29">
        <f t="shared" ca="1" si="298"/>
        <v>0</v>
      </c>
      <c r="CI794" s="125">
        <f t="shared" si="286"/>
        <v>0.56148545428568286</v>
      </c>
      <c r="CJ794">
        <f t="shared" si="279"/>
        <v>0</v>
      </c>
      <c r="CK794">
        <f t="shared" si="280"/>
        <v>0</v>
      </c>
      <c r="CL794">
        <f t="shared" si="281"/>
        <v>0</v>
      </c>
      <c r="CM794">
        <f t="shared" si="282"/>
        <v>0</v>
      </c>
      <c r="CN794">
        <f t="shared" si="283"/>
        <v>0</v>
      </c>
      <c r="CO794">
        <f t="shared" si="284"/>
        <v>0</v>
      </c>
      <c r="CP794">
        <f t="shared" si="285"/>
        <v>1</v>
      </c>
      <c r="CR794" t="e">
        <f ca="1">_xll.BDP($H794,CR$1)</f>
        <v>#NAME?</v>
      </c>
      <c r="CS794" t="e">
        <f ca="1">_xll.BDP($H794,CS$1)</f>
        <v>#NAME?</v>
      </c>
      <c r="CT794" s="121" t="e">
        <f ca="1">_xll.BDP($H794,CT$1)</f>
        <v>#NAME?</v>
      </c>
      <c r="CU794" s="122" t="e">
        <f ca="1">_xll.BDP($H794,CU$1)</f>
        <v>#NAME?</v>
      </c>
      <c r="CV794" s="122" t="e">
        <f ca="1">_xll.BDP($H794,CV$1)</f>
        <v>#NAME?</v>
      </c>
      <c r="CW794" s="122" t="e">
        <f ca="1">_xll.BDP($H794,CW$1)</f>
        <v>#NAME?</v>
      </c>
    </row>
    <row r="795" spans="1:101" hidden="1" x14ac:dyDescent="0.3">
      <c r="A795" t="str">
        <f t="shared" si="299"/>
        <v>15B</v>
      </c>
      <c r="B795">
        <v>15</v>
      </c>
      <c r="C795" t="s">
        <v>3296</v>
      </c>
      <c r="D795">
        <v>13</v>
      </c>
      <c r="E795">
        <v>5</v>
      </c>
      <c r="F795" s="32">
        <v>0.13</v>
      </c>
      <c r="G795" t="s">
        <v>2875</v>
      </c>
      <c r="H795" s="1" t="s">
        <v>1461</v>
      </c>
      <c r="I795" s="34">
        <v>1756</v>
      </c>
      <c r="J795" s="34" t="str">
        <f t="shared" si="278"/>
        <v>1756BIM FP Equity</v>
      </c>
      <c r="K795" s="6" t="s">
        <v>1462</v>
      </c>
      <c r="L795" s="2">
        <v>0.26393200889707569</v>
      </c>
      <c r="M795" s="2">
        <v>0.2174475423972406</v>
      </c>
      <c r="N795" s="2">
        <v>0.19994155229377905</v>
      </c>
      <c r="O795" s="2">
        <v>0.16831215062435687</v>
      </c>
      <c r="P795" s="3">
        <v>13.523098889963613</v>
      </c>
      <c r="Q795" s="3">
        <v>10.269184811539517</v>
      </c>
      <c r="R795" s="3">
        <v>13.49219367441583</v>
      </c>
      <c r="S795" s="7">
        <v>25.482893252376339</v>
      </c>
      <c r="T795" s="7">
        <v>25.652670585940765</v>
      </c>
      <c r="U795" s="2">
        <v>-1.0790791248485414E-2</v>
      </c>
      <c r="V795" s="8">
        <v>-5.2287581699346455E-2</v>
      </c>
      <c r="W795" s="2">
        <v>0.70236763968688543</v>
      </c>
      <c r="X795" s="4">
        <v>8.1123862287297184E-3</v>
      </c>
      <c r="Y795" s="8">
        <v>9.4886464599921752</v>
      </c>
      <c r="Z795" s="8">
        <v>13.590601345442789</v>
      </c>
      <c r="AA795" s="8">
        <v>2783200000</v>
      </c>
      <c r="AB795" s="8">
        <v>3595700000</v>
      </c>
      <c r="AC795" s="8">
        <v>13000000</v>
      </c>
      <c r="AD795" s="5">
        <v>475100000</v>
      </c>
      <c r="AE795" s="36">
        <v>2.736266049252789E-2</v>
      </c>
      <c r="AF795" s="66" t="e">
        <f ca="1">_xll.BDP($H795,AF$1)/1000000</f>
        <v>#NAME?</v>
      </c>
      <c r="AG795" s="66" t="e">
        <f ca="1">_xll.BDP($H795,AG$1)</f>
        <v>#NAME?</v>
      </c>
      <c r="AH795" s="67" t="e">
        <f ca="1">_xll.BDP($H795,AH$1)</f>
        <v>#NAME?</v>
      </c>
      <c r="AI795" s="67" t="e">
        <f ca="1">_xll.BDP($H795,AI$1)</f>
        <v>#NAME?</v>
      </c>
      <c r="AJ795" s="67" t="e">
        <f ca="1">_xll.BDP($H795,AJ$1)</f>
        <v>#NAME?</v>
      </c>
      <c r="AK795" s="67" t="e">
        <f ca="1">_xll.BDP($H795,AK$1)</f>
        <v>#NAME?</v>
      </c>
      <c r="AL795" s="67" t="e">
        <f ca="1">_xll.BDP($H795,AL$1)</f>
        <v>#NAME?</v>
      </c>
      <c r="AM795" s="34" t="e">
        <f ca="1">_xll.BDP($H795,AM$1)</f>
        <v>#NAME?</v>
      </c>
      <c r="AN795" s="34" t="e">
        <f ca="1">_xll.BDP($H795,AN$1)</f>
        <v>#NAME?</v>
      </c>
      <c r="AO795" s="34" t="e">
        <f ca="1">_xll.BDP($H795,AO$1)</f>
        <v>#NAME?</v>
      </c>
      <c r="AP795" s="34" t="e">
        <f ca="1">_xll.BDP($H795,AP$1)</f>
        <v>#NAME?</v>
      </c>
      <c r="AQ795" s="129" t="e">
        <v>#VALUE!</v>
      </c>
      <c r="AR795" s="129">
        <v>0.15048700000000001</v>
      </c>
      <c r="AS795" s="129">
        <v>5.3696919999999995E-2</v>
      </c>
      <c r="AT795" s="63" t="s">
        <v>3795</v>
      </c>
      <c r="AU795" s="63" t="s">
        <v>3795</v>
      </c>
      <c r="AV795" t="str">
        <f t="shared" si="287"/>
        <v>07/07/2004</v>
      </c>
      <c r="AW795" s="67">
        <v>0.86434820402873491</v>
      </c>
      <c r="AX795" s="60">
        <f t="shared" si="288"/>
        <v>0.86434820402873491</v>
      </c>
      <c r="AY795" s="60">
        <f t="shared" si="289"/>
        <v>0</v>
      </c>
      <c r="AZ795" s="60">
        <f t="shared" si="290"/>
        <v>0.86434820402873491</v>
      </c>
      <c r="BA795" s="67">
        <v>21.600803210264601</v>
      </c>
      <c r="BB795" s="60">
        <v>0</v>
      </c>
      <c r="BC795" s="67">
        <v>21.600803210264601</v>
      </c>
      <c r="BD795" s="60" t="e">
        <f ca="1">_xll.BDP($H795,BD$1)</f>
        <v>#NAME?</v>
      </c>
      <c r="BE795" s="60" t="e">
        <f t="shared" ca="1" si="291"/>
        <v>#NAME?</v>
      </c>
      <c r="BF795" s="63">
        <v>480.5</v>
      </c>
      <c r="BG795" s="63">
        <v>532.5</v>
      </c>
      <c r="BH795" s="63">
        <v>577.44399999999996</v>
      </c>
      <c r="BI795" s="63">
        <v>411.18200000000002</v>
      </c>
      <c r="BJ795" s="63">
        <v>374.34800000000001</v>
      </c>
      <c r="BK795" s="63">
        <v>421.858</v>
      </c>
      <c r="BL795" s="45">
        <f t="shared" ca="1" si="292"/>
        <v>0</v>
      </c>
      <c r="BM795" s="45">
        <f t="shared" ca="1" si="293"/>
        <v>0</v>
      </c>
      <c r="BN795" s="45">
        <f t="shared" ca="1" si="294"/>
        <v>0</v>
      </c>
      <c r="BO795" s="45">
        <f t="shared" ca="1" si="295"/>
        <v>0</v>
      </c>
      <c r="BP795" s="45">
        <f t="shared" ca="1" si="296"/>
        <v>0</v>
      </c>
      <c r="BQ795" s="45">
        <f t="shared" ca="1" si="297"/>
        <v>0</v>
      </c>
      <c r="BR795" s="29">
        <f t="shared" ca="1" si="298"/>
        <v>0</v>
      </c>
      <c r="CI795" s="125">
        <f t="shared" si="286"/>
        <v>0.26393200889707569</v>
      </c>
      <c r="CJ795">
        <f t="shared" si="279"/>
        <v>0</v>
      </c>
      <c r="CK795">
        <f t="shared" si="280"/>
        <v>0</v>
      </c>
      <c r="CL795">
        <f t="shared" si="281"/>
        <v>0</v>
      </c>
      <c r="CM795">
        <f t="shared" si="282"/>
        <v>1</v>
      </c>
      <c r="CN795">
        <f t="shared" si="283"/>
        <v>0</v>
      </c>
      <c r="CO795">
        <f t="shared" si="284"/>
        <v>0</v>
      </c>
      <c r="CP795">
        <f t="shared" si="285"/>
        <v>0</v>
      </c>
      <c r="CR795" t="e">
        <f ca="1">_xll.BDP($H795,CR$1)</f>
        <v>#NAME?</v>
      </c>
      <c r="CS795" t="e">
        <f ca="1">_xll.BDP($H795,CS$1)</f>
        <v>#NAME?</v>
      </c>
      <c r="CT795" s="121" t="e">
        <f ca="1">_xll.BDP($H795,CT$1)</f>
        <v>#NAME?</v>
      </c>
      <c r="CU795" s="122" t="e">
        <f ca="1">_xll.BDP($H795,CU$1)</f>
        <v>#NAME?</v>
      </c>
      <c r="CV795" s="122" t="e">
        <f ca="1">_xll.BDP($H795,CV$1)</f>
        <v>#NAME?</v>
      </c>
      <c r="CW795" s="122" t="e">
        <f ca="1">_xll.BDP($H795,CW$1)</f>
        <v>#NAME?</v>
      </c>
    </row>
    <row r="796" spans="1:101" hidden="1" x14ac:dyDescent="0.3">
      <c r="A796" t="str">
        <f t="shared" si="299"/>
        <v>15B</v>
      </c>
      <c r="B796">
        <v>15</v>
      </c>
      <c r="C796" t="s">
        <v>3296</v>
      </c>
      <c r="D796">
        <v>13</v>
      </c>
      <c r="E796">
        <v>3</v>
      </c>
      <c r="F796" s="32">
        <v>0.13</v>
      </c>
      <c r="G796" t="s">
        <v>3137</v>
      </c>
      <c r="H796" s="1" t="s">
        <v>1809</v>
      </c>
      <c r="I796" s="35">
        <v>1757</v>
      </c>
      <c r="J796" s="34" t="str">
        <f t="shared" si="278"/>
        <v>1757FAN LN Equity</v>
      </c>
      <c r="K796" s="6" t="s">
        <v>1810</v>
      </c>
      <c r="L796" s="2">
        <v>0.22008819905517801</v>
      </c>
      <c r="M796" s="2">
        <v>0.31660221949762646</v>
      </c>
      <c r="N796" s="2">
        <v>0.11458417491910858</v>
      </c>
      <c r="O796" s="2">
        <v>0.16689757578569867</v>
      </c>
      <c r="P796" s="3">
        <v>16.290780663674489</v>
      </c>
      <c r="Q796" s="3">
        <v>11.897255451046133</v>
      </c>
      <c r="R796" s="3">
        <v>17.855103848804017</v>
      </c>
      <c r="S796" s="7">
        <v>21.021224334231363</v>
      </c>
      <c r="T796" s="7">
        <v>23.986922369443064</v>
      </c>
      <c r="U796" s="2">
        <v>0.33420696812116757</v>
      </c>
      <c r="V796" s="8">
        <v>1.1510996895301209</v>
      </c>
      <c r="W796" s="2">
        <v>0.52334847622142988</v>
      </c>
      <c r="X796" s="4" t="e">
        <v>#N/A</v>
      </c>
      <c r="Y796" s="8">
        <v>10.845890567407846</v>
      </c>
      <c r="Z796" s="8">
        <v>19.319999596093584</v>
      </c>
      <c r="AA796" s="8">
        <v>159045000</v>
      </c>
      <c r="AB796" s="8">
        <v>301706000</v>
      </c>
      <c r="AC796" s="8">
        <v>1048000</v>
      </c>
      <c r="AD796" s="5">
        <v>56568000</v>
      </c>
      <c r="AE796" s="36">
        <v>1.8526375335878944E-2</v>
      </c>
      <c r="AF796" s="66" t="e">
        <f ca="1">_xll.BDP($H796,AF$1)/1000000</f>
        <v>#NAME?</v>
      </c>
      <c r="AG796" s="66" t="e">
        <f ca="1">_xll.BDP($H796,AG$1)</f>
        <v>#NAME?</v>
      </c>
      <c r="AH796" s="67" t="e">
        <f ca="1">_xll.BDP($H796,AH$1)</f>
        <v>#NAME?</v>
      </c>
      <c r="AI796" s="67" t="e">
        <f ca="1">_xll.BDP($H796,AI$1)</f>
        <v>#NAME?</v>
      </c>
      <c r="AJ796" s="67" t="e">
        <f ca="1">_xll.BDP($H796,AJ$1)</f>
        <v>#NAME?</v>
      </c>
      <c r="AK796" s="67" t="e">
        <f ca="1">_xll.BDP($H796,AK$1)</f>
        <v>#NAME?</v>
      </c>
      <c r="AL796" s="67" t="e">
        <f ca="1">_xll.BDP($H796,AL$1)</f>
        <v>#NAME?</v>
      </c>
      <c r="AM796" s="34" t="e">
        <f ca="1">_xll.BDP($H796,AM$1)</f>
        <v>#NAME?</v>
      </c>
      <c r="AN796" s="34" t="e">
        <f ca="1">_xll.BDP($H796,AN$1)</f>
        <v>#NAME?</v>
      </c>
      <c r="AO796" s="34" t="e">
        <f ca="1">_xll.BDP($H796,AO$1)</f>
        <v>#NAME?</v>
      </c>
      <c r="AP796" s="34" t="e">
        <f ca="1">_xll.BDP($H796,AP$1)</f>
        <v>#NAME?</v>
      </c>
      <c r="AQ796" s="129" t="e">
        <v>#VALUE!</v>
      </c>
      <c r="AR796" s="129" t="e">
        <v>#VALUE!</v>
      </c>
      <c r="AS796" s="129">
        <v>0.13631970000000002</v>
      </c>
      <c r="AT796" s="63" t="s">
        <v>3796</v>
      </c>
      <c r="AU796" s="63" t="s">
        <v>3796</v>
      </c>
      <c r="AV796" t="str">
        <f t="shared" si="287"/>
        <v>18/06/2014</v>
      </c>
      <c r="AW796" s="67">
        <v>1.8948964123294592</v>
      </c>
      <c r="AX796" s="60">
        <f t="shared" si="288"/>
        <v>1.8948964123294592</v>
      </c>
      <c r="AY796" s="60">
        <f t="shared" si="289"/>
        <v>0.24925942837344034</v>
      </c>
      <c r="AZ796" s="60">
        <f t="shared" si="290"/>
        <v>2.1441558407028993</v>
      </c>
      <c r="BA796" s="67">
        <v>40.966054671701492</v>
      </c>
      <c r="BB796" s="60">
        <v>5.3887776153581299</v>
      </c>
      <c r="BC796" s="67">
        <v>46.354832287059622</v>
      </c>
      <c r="BD796" s="60" t="e">
        <f ca="1">_xll.BDP($H796,BD$1)</f>
        <v>#NAME?</v>
      </c>
      <c r="BE796" s="60" t="e">
        <f t="shared" ca="1" si="291"/>
        <v>#NAME?</v>
      </c>
      <c r="BF796" s="63">
        <v>49.332999999999998</v>
      </c>
      <c r="BG796" s="63">
        <v>48.829000000000001</v>
      </c>
      <c r="BH796" s="63">
        <v>52.157000000000004</v>
      </c>
      <c r="BI796" s="63">
        <v>49.811999999999998</v>
      </c>
      <c r="BJ796" s="63">
        <v>50.438000000000002</v>
      </c>
      <c r="BK796" s="63">
        <v>52.978999999999999</v>
      </c>
      <c r="BL796" s="45">
        <f t="shared" ca="1" si="292"/>
        <v>0</v>
      </c>
      <c r="BM796" s="45">
        <f t="shared" ca="1" si="293"/>
        <v>0</v>
      </c>
      <c r="BN796" s="45">
        <f t="shared" ca="1" si="294"/>
        <v>0</v>
      </c>
      <c r="BO796" s="45">
        <f t="shared" ca="1" si="295"/>
        <v>0</v>
      </c>
      <c r="BP796" s="45">
        <f t="shared" ca="1" si="296"/>
        <v>0</v>
      </c>
      <c r="BQ796" s="45">
        <f t="shared" ca="1" si="297"/>
        <v>0</v>
      </c>
      <c r="BR796" s="29">
        <f t="shared" ca="1" si="298"/>
        <v>0</v>
      </c>
      <c r="CI796" s="125">
        <f t="shared" si="286"/>
        <v>0.22008819905517801</v>
      </c>
      <c r="CJ796">
        <f t="shared" si="279"/>
        <v>0</v>
      </c>
      <c r="CK796">
        <f t="shared" si="280"/>
        <v>0</v>
      </c>
      <c r="CL796">
        <f t="shared" si="281"/>
        <v>0</v>
      </c>
      <c r="CM796">
        <f t="shared" si="282"/>
        <v>1</v>
      </c>
      <c r="CN796">
        <f t="shared" si="283"/>
        <v>0</v>
      </c>
      <c r="CO796">
        <f t="shared" si="284"/>
        <v>0</v>
      </c>
      <c r="CP796">
        <f t="shared" si="285"/>
        <v>0</v>
      </c>
      <c r="CR796" t="e">
        <f ca="1">_xll.BDP($H796,CR$1)</f>
        <v>#NAME?</v>
      </c>
      <c r="CS796" t="e">
        <f ca="1">_xll.BDP($H796,CS$1)</f>
        <v>#NAME?</v>
      </c>
      <c r="CT796" s="121" t="e">
        <f ca="1">_xll.BDP($H796,CT$1)</f>
        <v>#NAME?</v>
      </c>
      <c r="CU796" s="122" t="e">
        <f ca="1">_xll.BDP($H796,CU$1)</f>
        <v>#NAME?</v>
      </c>
      <c r="CV796" s="122" t="e">
        <f ca="1">_xll.BDP($H796,CV$1)</f>
        <v>#NAME?</v>
      </c>
      <c r="CW796" s="122" t="e">
        <f ca="1">_xll.BDP($H796,CW$1)</f>
        <v>#NAME?</v>
      </c>
    </row>
    <row r="797" spans="1:101" hidden="1" x14ac:dyDescent="0.3">
      <c r="A797" t="str">
        <f t="shared" si="299"/>
        <v>15B</v>
      </c>
      <c r="B797">
        <v>15</v>
      </c>
      <c r="C797" t="s">
        <v>3296</v>
      </c>
      <c r="D797">
        <v>13</v>
      </c>
      <c r="E797">
        <v>3</v>
      </c>
      <c r="F797" t="s">
        <v>2377</v>
      </c>
      <c r="H797" s="1" t="s">
        <v>1608</v>
      </c>
      <c r="I797" s="34">
        <v>1758</v>
      </c>
      <c r="J797" s="34" t="str">
        <f t="shared" si="278"/>
        <v>1758TNET BB Equity</v>
      </c>
      <c r="K797" s="6" t="s">
        <v>1609</v>
      </c>
      <c r="L797" s="2">
        <v>0.27806953728879824</v>
      </c>
      <c r="M797" s="2">
        <v>0.20452660995608513</v>
      </c>
      <c r="N797" s="2">
        <v>0.15494877768218701</v>
      </c>
      <c r="O797" s="2">
        <v>0.13095027428773667</v>
      </c>
      <c r="P797" s="3">
        <v>9.2714103110353641</v>
      </c>
      <c r="Q797" s="3">
        <v>4.200518541227984</v>
      </c>
      <c r="R797" s="3" t="e">
        <v>#N/A</v>
      </c>
      <c r="S797" s="7">
        <v>52.531249260188041</v>
      </c>
      <c r="T797" s="7">
        <v>52.469043151969984</v>
      </c>
      <c r="U797" s="2">
        <v>0.99328139518261738</v>
      </c>
      <c r="V797" s="8">
        <v>4.2301194734038505</v>
      </c>
      <c r="W797" s="2">
        <v>-0.10360445367050387</v>
      </c>
      <c r="X797" s="4" t="e">
        <v>#N/A</v>
      </c>
      <c r="Y797" s="8">
        <v>1.8890597840716421</v>
      </c>
      <c r="Z797" s="8">
        <v>7.0491170562646532</v>
      </c>
      <c r="AA797" s="8">
        <v>3256300000</v>
      </c>
      <c r="AB797" s="8">
        <v>5085900000</v>
      </c>
      <c r="AC797" s="8">
        <v>18000000</v>
      </c>
      <c r="AD797" s="5">
        <v>1054500000</v>
      </c>
      <c r="AE797" s="36">
        <v>1.7069701280227598E-2</v>
      </c>
      <c r="AF797" s="66" t="e">
        <f ca="1">_xll.BDP($H797,AF$1)/1000000</f>
        <v>#NAME?</v>
      </c>
      <c r="AG797" s="66" t="e">
        <f ca="1">_xll.BDP($H797,AG$1)</f>
        <v>#NAME?</v>
      </c>
      <c r="AH797" s="67" t="e">
        <f ca="1">_xll.BDP($H797,AH$1)</f>
        <v>#NAME?</v>
      </c>
      <c r="AI797" s="67" t="e">
        <f ca="1">_xll.BDP($H797,AI$1)</f>
        <v>#NAME?</v>
      </c>
      <c r="AJ797" s="67" t="e">
        <f ca="1">_xll.BDP($H797,AJ$1)</f>
        <v>#NAME?</v>
      </c>
      <c r="AK797" s="67" t="e">
        <f ca="1">_xll.BDP($H797,AK$1)</f>
        <v>#NAME?</v>
      </c>
      <c r="AL797" s="67" t="e">
        <f ca="1">_xll.BDP($H797,AL$1)</f>
        <v>#NAME?</v>
      </c>
      <c r="AM797" s="34" t="e">
        <f ca="1">_xll.BDP($H797,AM$1)</f>
        <v>#NAME?</v>
      </c>
      <c r="AN797" s="34" t="e">
        <f ca="1">_xll.BDP($H797,AN$1)</f>
        <v>#NAME?</v>
      </c>
      <c r="AO797" s="34" t="e">
        <f ca="1">_xll.BDP($H797,AO$1)</f>
        <v>#NAME?</v>
      </c>
      <c r="AP797" s="34" t="e">
        <f ca="1">_xll.BDP($H797,AP$1)</f>
        <v>#NAME?</v>
      </c>
      <c r="AQ797" s="129" t="e">
        <v>#VALUE!</v>
      </c>
      <c r="AR797" s="129">
        <v>3.4705000000000005E-3</v>
      </c>
      <c r="AS797" s="129">
        <v>-0.11157109999999999</v>
      </c>
      <c r="AT797" s="63" t="s">
        <v>3998</v>
      </c>
      <c r="AU797" s="63" t="s">
        <v>3797</v>
      </c>
      <c r="AV797" t="str">
        <f t="shared" si="287"/>
        <v>11/10/2005</v>
      </c>
      <c r="AW797" s="67">
        <v>4.7938638542665393</v>
      </c>
      <c r="AX797" s="60">
        <f t="shared" si="288"/>
        <v>4.7938638542665393</v>
      </c>
      <c r="AY797" s="60">
        <f t="shared" si="289"/>
        <v>0</v>
      </c>
      <c r="AZ797" s="60">
        <f t="shared" si="290"/>
        <v>4.7938638542665393</v>
      </c>
      <c r="BA797" s="67">
        <v>9.6582697823331927</v>
      </c>
      <c r="BB797" s="60">
        <v>0</v>
      </c>
      <c r="BC797" s="67">
        <v>9.6582697823331927</v>
      </c>
      <c r="BD797" s="60" t="e">
        <f ca="1">_xll.BDP($H797,BD$1)</f>
        <v>#NAME?</v>
      </c>
      <c r="BE797" s="60" t="e">
        <f t="shared" ca="1" si="291"/>
        <v>#NAME?</v>
      </c>
      <c r="BF797" s="63">
        <v>321.10000000000002</v>
      </c>
      <c r="BG797" s="63">
        <v>330.6</v>
      </c>
      <c r="BH797" s="63">
        <v>307</v>
      </c>
      <c r="BI797" s="63">
        <v>484.2</v>
      </c>
      <c r="BJ797" s="63">
        <v>360.38499999999999</v>
      </c>
      <c r="BK797" s="63">
        <v>196.803</v>
      </c>
      <c r="BL797" s="45">
        <f t="shared" ca="1" si="292"/>
        <v>0</v>
      </c>
      <c r="BM797" s="45">
        <f t="shared" ca="1" si="293"/>
        <v>0</v>
      </c>
      <c r="BN797" s="45">
        <f t="shared" ca="1" si="294"/>
        <v>0</v>
      </c>
      <c r="BO797" s="45">
        <f t="shared" ca="1" si="295"/>
        <v>0</v>
      </c>
      <c r="BP797" s="45">
        <f t="shared" ca="1" si="296"/>
        <v>0</v>
      </c>
      <c r="BQ797" s="45">
        <f t="shared" ca="1" si="297"/>
        <v>0</v>
      </c>
      <c r="BR797" s="29">
        <f t="shared" ca="1" si="298"/>
        <v>0</v>
      </c>
      <c r="CI797" s="125">
        <f t="shared" si="286"/>
        <v>0.27806953728879824</v>
      </c>
      <c r="CJ797">
        <f t="shared" si="279"/>
        <v>0</v>
      </c>
      <c r="CK797">
        <f t="shared" si="280"/>
        <v>0</v>
      </c>
      <c r="CL797">
        <f t="shared" si="281"/>
        <v>0</v>
      </c>
      <c r="CM797">
        <f t="shared" si="282"/>
        <v>1</v>
      </c>
      <c r="CN797">
        <f t="shared" si="283"/>
        <v>0</v>
      </c>
      <c r="CO797">
        <f t="shared" si="284"/>
        <v>0</v>
      </c>
      <c r="CP797">
        <f t="shared" si="285"/>
        <v>0</v>
      </c>
      <c r="CR797" t="e">
        <f ca="1">_xll.BDP($H797,CR$1)</f>
        <v>#NAME?</v>
      </c>
      <c r="CS797" t="e">
        <f ca="1">_xll.BDP($H797,CS$1)</f>
        <v>#NAME?</v>
      </c>
      <c r="CT797" s="121" t="e">
        <f ca="1">_xll.BDP($H797,CT$1)</f>
        <v>#NAME?</v>
      </c>
      <c r="CU797" s="122" t="e">
        <f ca="1">_xll.BDP($H797,CU$1)</f>
        <v>#NAME?</v>
      </c>
      <c r="CV797" s="122" t="e">
        <f ca="1">_xll.BDP($H797,CV$1)</f>
        <v>#NAME?</v>
      </c>
      <c r="CW797" s="122" t="e">
        <f ca="1">_xll.BDP($H797,CW$1)</f>
        <v>#NAME?</v>
      </c>
    </row>
    <row r="798" spans="1:101" hidden="1" x14ac:dyDescent="0.3">
      <c r="A798" t="str">
        <f t="shared" si="299"/>
        <v>15B</v>
      </c>
      <c r="B798">
        <v>15</v>
      </c>
      <c r="C798" t="s">
        <v>3296</v>
      </c>
      <c r="D798">
        <v>13</v>
      </c>
      <c r="E798">
        <v>13</v>
      </c>
      <c r="F798" s="32">
        <v>0.16</v>
      </c>
      <c r="G798" t="s">
        <v>2757</v>
      </c>
      <c r="H798" s="43" t="s">
        <v>2758</v>
      </c>
      <c r="I798" s="35">
        <v>1759</v>
      </c>
      <c r="J798" s="34" t="str">
        <f t="shared" si="278"/>
        <v>1759MCAP SS Equity</v>
      </c>
      <c r="K798" s="43" t="s">
        <v>2759</v>
      </c>
      <c r="L798" s="2">
        <v>0.19711195583289481</v>
      </c>
      <c r="M798" s="2">
        <v>0.23864425614668705</v>
      </c>
      <c r="N798" s="2">
        <v>0.1404630002367904</v>
      </c>
      <c r="O798" s="2">
        <v>0.17849350649350648</v>
      </c>
      <c r="P798" s="3">
        <v>8.7189213062793893</v>
      </c>
      <c r="Q798" s="3">
        <v>6.7875146877997778</v>
      </c>
      <c r="R798" s="3">
        <v>7.7756653992395437</v>
      </c>
      <c r="S798" s="7">
        <v>19.023996423503611</v>
      </c>
      <c r="T798" s="7">
        <v>23.360028795104835</v>
      </c>
      <c r="U798" s="2">
        <v>8.3319404980778861E-2</v>
      </c>
      <c r="V798" s="8">
        <v>0.38097057699656089</v>
      </c>
      <c r="W798" s="2">
        <v>1.1605554057697494</v>
      </c>
      <c r="X798" s="4" t="e">
        <v>#N/A</v>
      </c>
      <c r="Y798" s="8">
        <v>9.7463045869435945</v>
      </c>
      <c r="Z798" s="8">
        <v>72.861475081362499</v>
      </c>
      <c r="AA798" s="8">
        <v>719900000</v>
      </c>
      <c r="AB798" s="8">
        <v>962500000</v>
      </c>
      <c r="AC798" s="8" t="e">
        <v>#N/A</v>
      </c>
      <c r="AD798" s="5">
        <v>81500000</v>
      </c>
      <c r="AE798" s="36">
        <v>0</v>
      </c>
      <c r="AF798" s="66" t="e">
        <f ca="1">_xll.BDP($H798,AF$1)/1000000</f>
        <v>#NAME?</v>
      </c>
      <c r="AG798" s="66" t="e">
        <f ca="1">_xll.BDP($H798,AG$1)</f>
        <v>#NAME?</v>
      </c>
      <c r="AH798" s="67" t="e">
        <f ca="1">_xll.BDP($H798,AH$1)</f>
        <v>#NAME?</v>
      </c>
      <c r="AI798" s="67" t="e">
        <f ca="1">_xll.BDP($H798,AI$1)</f>
        <v>#NAME?</v>
      </c>
      <c r="AJ798" s="67" t="e">
        <f ca="1">_xll.BDP($H798,AJ$1)</f>
        <v>#NAME?</v>
      </c>
      <c r="AK798" s="67" t="e">
        <f ca="1">_xll.BDP($H798,AK$1)</f>
        <v>#NAME?</v>
      </c>
      <c r="AL798" s="67" t="e">
        <f ca="1">_xll.BDP($H798,AL$1)</f>
        <v>#NAME?</v>
      </c>
      <c r="AM798" s="34" t="e">
        <f ca="1">_xll.BDP($H798,AM$1)</f>
        <v>#NAME?</v>
      </c>
      <c r="AN798" s="34" t="e">
        <f ca="1">_xll.BDP($H798,AN$1)</f>
        <v>#NAME?</v>
      </c>
      <c r="AO798" s="34" t="e">
        <f ca="1">_xll.BDP($H798,AO$1)</f>
        <v>#NAME?</v>
      </c>
      <c r="AP798" s="34" t="e">
        <f ca="1">_xll.BDP($H798,AP$1)</f>
        <v>#NAME?</v>
      </c>
      <c r="AQ798" s="129" t="e">
        <v>#VALUE!</v>
      </c>
      <c r="AR798" s="129">
        <v>0.28056750000000003</v>
      </c>
      <c r="AS798" s="129">
        <v>0.39007370000000002</v>
      </c>
      <c r="AT798" s="63" t="s">
        <v>3998</v>
      </c>
      <c r="AU798" s="63" t="s">
        <v>3317</v>
      </c>
      <c r="AV798" t="str">
        <f t="shared" si="287"/>
        <v>#N/A N/A</v>
      </c>
      <c r="AW798" s="67" t="s">
        <v>3317</v>
      </c>
      <c r="AX798" s="60">
        <f t="shared" si="288"/>
        <v>0</v>
      </c>
      <c r="AY798" s="60">
        <f t="shared" ca="1" si="289"/>
        <v>0</v>
      </c>
      <c r="AZ798" s="60">
        <f t="shared" ca="1" si="290"/>
        <v>0</v>
      </c>
      <c r="BA798" s="67">
        <v>0</v>
      </c>
      <c r="BB798" s="60">
        <v>0</v>
      </c>
      <c r="BC798" s="67">
        <v>0</v>
      </c>
      <c r="BD798" s="60" t="e">
        <f ca="1">_xll.BDP($H798,BD$1)</f>
        <v>#NAME?</v>
      </c>
      <c r="BE798" s="60" t="e">
        <f t="shared" ca="1" si="291"/>
        <v>#NAME?</v>
      </c>
      <c r="BF798" s="63">
        <v>184</v>
      </c>
      <c r="BG798" s="63">
        <v>208</v>
      </c>
      <c r="BH798" s="63">
        <v>225</v>
      </c>
      <c r="BI798" s="63">
        <v>-9</v>
      </c>
      <c r="BJ798" s="63">
        <v>160</v>
      </c>
      <c r="BK798" s="63">
        <v>177</v>
      </c>
      <c r="BL798" s="45">
        <f t="shared" ca="1" si="292"/>
        <v>0</v>
      </c>
      <c r="BM798" s="45">
        <f t="shared" ca="1" si="293"/>
        <v>0</v>
      </c>
      <c r="BN798" s="45">
        <f t="shared" ca="1" si="294"/>
        <v>0</v>
      </c>
      <c r="BO798" s="45">
        <f t="shared" ca="1" si="295"/>
        <v>0</v>
      </c>
      <c r="BP798" s="45">
        <f t="shared" ca="1" si="296"/>
        <v>0</v>
      </c>
      <c r="BQ798" s="45">
        <f t="shared" ca="1" si="297"/>
        <v>0</v>
      </c>
      <c r="BR798" s="29">
        <f t="shared" ca="1" si="298"/>
        <v>0</v>
      </c>
      <c r="CI798" s="125">
        <f t="shared" si="286"/>
        <v>0.19711195583289481</v>
      </c>
      <c r="CJ798">
        <f t="shared" si="279"/>
        <v>0</v>
      </c>
      <c r="CK798">
        <f t="shared" si="280"/>
        <v>0</v>
      </c>
      <c r="CL798">
        <f t="shared" si="281"/>
        <v>1</v>
      </c>
      <c r="CM798">
        <f t="shared" si="282"/>
        <v>0</v>
      </c>
      <c r="CN798">
        <f t="shared" si="283"/>
        <v>0</v>
      </c>
      <c r="CO798">
        <f t="shared" si="284"/>
        <v>0</v>
      </c>
      <c r="CP798">
        <f t="shared" si="285"/>
        <v>0</v>
      </c>
      <c r="CR798" t="e">
        <f ca="1">_xll.BDP($H798,CR$1)</f>
        <v>#NAME?</v>
      </c>
      <c r="CS798" t="e">
        <f ca="1">_xll.BDP($H798,CS$1)</f>
        <v>#NAME?</v>
      </c>
      <c r="CT798" s="121" t="e">
        <f ca="1">_xll.BDP($H798,CT$1)</f>
        <v>#NAME?</v>
      </c>
      <c r="CU798" s="122" t="e">
        <f ca="1">_xll.BDP($H798,CU$1)</f>
        <v>#NAME?</v>
      </c>
      <c r="CV798" s="122" t="e">
        <f ca="1">_xll.BDP($H798,CV$1)</f>
        <v>#NAME?</v>
      </c>
      <c r="CW798" s="122" t="e">
        <f ca="1">_xll.BDP($H798,CW$1)</f>
        <v>#NAME?</v>
      </c>
    </row>
    <row r="799" spans="1:101" hidden="1" x14ac:dyDescent="0.3">
      <c r="A799" t="str">
        <f t="shared" si="299"/>
        <v>15B</v>
      </c>
      <c r="B799">
        <v>15</v>
      </c>
      <c r="C799" t="s">
        <v>3296</v>
      </c>
      <c r="D799">
        <v>13</v>
      </c>
      <c r="E799">
        <v>3</v>
      </c>
      <c r="F799" t="s">
        <v>2377</v>
      </c>
      <c r="H799" s="1" t="s">
        <v>1455</v>
      </c>
      <c r="I799" s="34">
        <v>1760</v>
      </c>
      <c r="J799" s="34" t="str">
        <f t="shared" si="278"/>
        <v>1760DBG FP Equity</v>
      </c>
      <c r="K799" s="6" t="s">
        <v>1456</v>
      </c>
      <c r="L799" s="2">
        <v>0.28042738693559832</v>
      </c>
      <c r="M799" s="2">
        <v>0.32220996506710792</v>
      </c>
      <c r="N799" s="2">
        <v>0.18865989174127842</v>
      </c>
      <c r="O799" s="2">
        <v>0.22443491067426521</v>
      </c>
      <c r="P799" s="3">
        <v>14.177328176138055</v>
      </c>
      <c r="Q799" s="3">
        <v>10.74211606309996</v>
      </c>
      <c r="R799" s="3">
        <v>22.590930562116203</v>
      </c>
      <c r="S799" s="7">
        <v>8.3645294960857459</v>
      </c>
      <c r="T799" s="7">
        <v>9.5924943138741465</v>
      </c>
      <c r="U799" s="2">
        <v>0.27894655425786991</v>
      </c>
      <c r="V799" s="8">
        <v>1.6068166629538874</v>
      </c>
      <c r="W799" s="2">
        <v>0.32279720279720281</v>
      </c>
      <c r="X799" s="4">
        <v>2.5338200558299336E-2</v>
      </c>
      <c r="Y799" s="8">
        <v>11.105655297253801</v>
      </c>
      <c r="Z799" s="8">
        <v>20.125338072089139</v>
      </c>
      <c r="AA799" s="8">
        <v>1087800000</v>
      </c>
      <c r="AB799" s="8">
        <v>1561700000</v>
      </c>
      <c r="AC799" s="8" t="e">
        <v>#N/A</v>
      </c>
      <c r="AD799" s="5">
        <v>370000000</v>
      </c>
      <c r="AE799" s="36">
        <v>0</v>
      </c>
      <c r="AF799" s="66" t="e">
        <f ca="1">_xll.BDP($H799,AF$1)/1000000</f>
        <v>#NAME?</v>
      </c>
      <c r="AG799" s="66" t="e">
        <f ca="1">_xll.BDP($H799,AG$1)</f>
        <v>#NAME?</v>
      </c>
      <c r="AH799" s="67" t="e">
        <f ca="1">_xll.BDP($H799,AH$1)</f>
        <v>#NAME?</v>
      </c>
      <c r="AI799" s="67" t="e">
        <f ca="1">_xll.BDP($H799,AI$1)</f>
        <v>#NAME?</v>
      </c>
      <c r="AJ799" s="67" t="e">
        <f ca="1">_xll.BDP($H799,AJ$1)</f>
        <v>#NAME?</v>
      </c>
      <c r="AK799" s="67" t="e">
        <f ca="1">_xll.BDP($H799,AK$1)</f>
        <v>#NAME?</v>
      </c>
      <c r="AL799" s="67" t="e">
        <f ca="1">_xll.BDP($H799,AL$1)</f>
        <v>#NAME?</v>
      </c>
      <c r="AM799" s="34" t="e">
        <f ca="1">_xll.BDP($H799,AM$1)</f>
        <v>#NAME?</v>
      </c>
      <c r="AN799" s="34" t="e">
        <f ca="1">_xll.BDP($H799,AN$1)</f>
        <v>#NAME?</v>
      </c>
      <c r="AO799" s="34" t="e">
        <f ca="1">_xll.BDP($H799,AO$1)</f>
        <v>#NAME?</v>
      </c>
      <c r="AP799" s="34" t="e">
        <f ca="1">_xll.BDP($H799,AP$1)</f>
        <v>#NAME?</v>
      </c>
      <c r="AQ799" s="129">
        <v>1.4410900000000001E-2</v>
      </c>
      <c r="AR799" s="129">
        <v>6.8743639999999995E-2</v>
      </c>
      <c r="AS799" s="129">
        <v>-7.2181309999999999E-2</v>
      </c>
      <c r="AT799" s="63" t="s">
        <v>3798</v>
      </c>
      <c r="AU799" s="63" t="s">
        <v>3798</v>
      </c>
      <c r="AV799" t="str">
        <f t="shared" si="287"/>
        <v>08/12/1994</v>
      </c>
      <c r="AW799" s="67">
        <v>5.802357077922804</v>
      </c>
      <c r="AX799" s="60">
        <f t="shared" si="288"/>
        <v>5.802357077922804</v>
      </c>
      <c r="AY799" s="60">
        <f t="shared" si="289"/>
        <v>0</v>
      </c>
      <c r="AZ799" s="60">
        <f t="shared" si="290"/>
        <v>5.802357077922804</v>
      </c>
      <c r="BA799" s="67">
        <v>21.089734712227052</v>
      </c>
      <c r="BB799" s="60">
        <v>0</v>
      </c>
      <c r="BC799" s="67">
        <v>21.089734712227052</v>
      </c>
      <c r="BD799" s="60" t="e">
        <f ca="1">_xll.BDP($H799,BD$1)</f>
        <v>#NAME?</v>
      </c>
      <c r="BE799" s="60" t="e">
        <f t="shared" ca="1" si="291"/>
        <v>#NAME?</v>
      </c>
      <c r="BF799" s="63">
        <v>142.75</v>
      </c>
      <c r="BG799" s="63">
        <v>173</v>
      </c>
      <c r="BH799" s="63">
        <v>194.333</v>
      </c>
      <c r="BI799" s="63">
        <v>9.25</v>
      </c>
      <c r="BJ799" s="63">
        <v>77</v>
      </c>
      <c r="BK799" s="63">
        <v>129.6</v>
      </c>
      <c r="BL799" s="45">
        <f t="shared" ca="1" si="292"/>
        <v>0</v>
      </c>
      <c r="BM799" s="45">
        <f t="shared" ca="1" si="293"/>
        <v>0</v>
      </c>
      <c r="BN799" s="45">
        <f t="shared" ca="1" si="294"/>
        <v>0</v>
      </c>
      <c r="BO799" s="45">
        <f t="shared" ca="1" si="295"/>
        <v>0</v>
      </c>
      <c r="BP799" s="45">
        <f t="shared" ca="1" si="296"/>
        <v>0</v>
      </c>
      <c r="BQ799" s="45">
        <f t="shared" ca="1" si="297"/>
        <v>0</v>
      </c>
      <c r="BR799" s="29">
        <f t="shared" ca="1" si="298"/>
        <v>0</v>
      </c>
      <c r="CI799" s="125">
        <f t="shared" si="286"/>
        <v>0.28042738693559832</v>
      </c>
      <c r="CJ799">
        <f t="shared" si="279"/>
        <v>0</v>
      </c>
      <c r="CK799">
        <f t="shared" si="280"/>
        <v>0</v>
      </c>
      <c r="CL799">
        <f t="shared" si="281"/>
        <v>0</v>
      </c>
      <c r="CM799">
        <f t="shared" si="282"/>
        <v>1</v>
      </c>
      <c r="CN799">
        <f t="shared" si="283"/>
        <v>0</v>
      </c>
      <c r="CO799">
        <f t="shared" si="284"/>
        <v>0</v>
      </c>
      <c r="CP799">
        <f t="shared" si="285"/>
        <v>0</v>
      </c>
      <c r="CR799" t="e">
        <f ca="1">_xll.BDP($H799,CR$1)</f>
        <v>#NAME?</v>
      </c>
      <c r="CS799" t="e">
        <f ca="1">_xll.BDP($H799,CS$1)</f>
        <v>#NAME?</v>
      </c>
      <c r="CT799" s="121" t="e">
        <f ca="1">_xll.BDP($H799,CT$1)</f>
        <v>#NAME?</v>
      </c>
      <c r="CU799" s="122" t="e">
        <f ca="1">_xll.BDP($H799,CU$1)</f>
        <v>#NAME?</v>
      </c>
      <c r="CV799" s="122" t="e">
        <f ca="1">_xll.BDP($H799,CV$1)</f>
        <v>#NAME?</v>
      </c>
      <c r="CW799" s="122" t="e">
        <f ca="1">_xll.BDP($H799,CW$1)</f>
        <v>#NAME?</v>
      </c>
    </row>
    <row r="800" spans="1:101" hidden="1" x14ac:dyDescent="0.3">
      <c r="A800" t="str">
        <f t="shared" si="299"/>
        <v>15B</v>
      </c>
      <c r="B800">
        <v>15</v>
      </c>
      <c r="C800" t="s">
        <v>3296</v>
      </c>
      <c r="D800">
        <v>13</v>
      </c>
      <c r="E800">
        <v>7</v>
      </c>
      <c r="F800" s="32">
        <v>0.09</v>
      </c>
      <c r="H800" s="6" t="s">
        <v>2081</v>
      </c>
      <c r="I800" s="35">
        <v>1761</v>
      </c>
      <c r="J800" s="34" t="str">
        <f t="shared" si="278"/>
        <v>1761MMK AV Equity</v>
      </c>
      <c r="K800" s="6" t="s">
        <v>2082</v>
      </c>
      <c r="L800" s="2">
        <v>0.18093863785730463</v>
      </c>
      <c r="M800" s="2">
        <v>0.21993434329924177</v>
      </c>
      <c r="N800" s="2">
        <v>0.1515076859834027</v>
      </c>
      <c r="O800" s="2">
        <v>0.17206444488819167</v>
      </c>
      <c r="P800" s="3">
        <v>13.009600451785966</v>
      </c>
      <c r="Q800" s="3">
        <v>9.4889954788353439</v>
      </c>
      <c r="R800" s="3">
        <v>16.042436062502247</v>
      </c>
      <c r="S800" s="7">
        <v>15.365886879388682</v>
      </c>
      <c r="T800" s="7">
        <v>16.885153116363313</v>
      </c>
      <c r="U800" s="2">
        <v>0.37123682521726836</v>
      </c>
      <c r="V800" s="8">
        <v>2.2908427028300902</v>
      </c>
      <c r="W800" s="2">
        <v>0.40817001931646957</v>
      </c>
      <c r="X800" s="4" t="e">
        <v>#N/A</v>
      </c>
      <c r="Y800" s="8">
        <v>16.365597865680442</v>
      </c>
      <c r="Z800" s="8">
        <v>13.399294452418831</v>
      </c>
      <c r="AA800" s="8">
        <v>2691576000</v>
      </c>
      <c r="AB800" s="8">
        <v>3440397000</v>
      </c>
      <c r="AC800" s="8" t="e">
        <v>#N/A</v>
      </c>
      <c r="AD800" s="5">
        <v>268418000</v>
      </c>
      <c r="AE800" s="36">
        <v>0</v>
      </c>
      <c r="AF800" s="66" t="e">
        <f ca="1">_xll.BDP($H800,AF$1)/1000000</f>
        <v>#NAME?</v>
      </c>
      <c r="AG800" s="66" t="e">
        <f ca="1">_xll.BDP($H800,AG$1)</f>
        <v>#NAME?</v>
      </c>
      <c r="AH800" s="67" t="e">
        <f ca="1">_xll.BDP($H800,AH$1)</f>
        <v>#NAME?</v>
      </c>
      <c r="AI800" s="67" t="e">
        <f ca="1">_xll.BDP($H800,AI$1)</f>
        <v>#NAME?</v>
      </c>
      <c r="AJ800" s="67" t="e">
        <f ca="1">_xll.BDP($H800,AJ$1)</f>
        <v>#NAME?</v>
      </c>
      <c r="AK800" s="67" t="e">
        <f ca="1">_xll.BDP($H800,AK$1)</f>
        <v>#NAME?</v>
      </c>
      <c r="AL800" s="67" t="e">
        <f ca="1">_xll.BDP($H800,AL$1)</f>
        <v>#NAME?</v>
      </c>
      <c r="AM800" s="34" t="e">
        <f ca="1">_xll.BDP($H800,AM$1)</f>
        <v>#NAME?</v>
      </c>
      <c r="AN800" s="34" t="e">
        <f ca="1">_xll.BDP($H800,AN$1)</f>
        <v>#NAME?</v>
      </c>
      <c r="AO800" s="34" t="e">
        <f ca="1">_xll.BDP($H800,AO$1)</f>
        <v>#NAME?</v>
      </c>
      <c r="AP800" s="34" t="e">
        <f ca="1">_xll.BDP($H800,AP$1)</f>
        <v>#NAME?</v>
      </c>
      <c r="AQ800" s="129">
        <v>9.6378540000000013E-2</v>
      </c>
      <c r="AR800" s="129">
        <v>8.0420020000000009E-2</v>
      </c>
      <c r="AS800" s="129">
        <v>4.4086569999999999E-2</v>
      </c>
      <c r="AT800" s="63" t="s">
        <v>3799</v>
      </c>
      <c r="AU800" s="63" t="s">
        <v>3799</v>
      </c>
      <c r="AV800" t="str">
        <f t="shared" si="287"/>
        <v>22/04/1994</v>
      </c>
      <c r="AW800" s="67">
        <v>3.1249998580841787</v>
      </c>
      <c r="AX800" s="60">
        <f t="shared" si="288"/>
        <v>3.1249998580841787</v>
      </c>
      <c r="AY800" s="60">
        <f t="shared" si="289"/>
        <v>-5.3537396950170076E-16</v>
      </c>
      <c r="AZ800" s="60">
        <f t="shared" si="290"/>
        <v>3.1249998580841782</v>
      </c>
      <c r="BA800" s="67">
        <v>20.737335721418589</v>
      </c>
      <c r="BB800" s="60">
        <v>-3.5527136788005009E-15</v>
      </c>
      <c r="BC800" s="67">
        <v>20.737335721418585</v>
      </c>
      <c r="BD800" s="60" t="e">
        <f ca="1">_xll.BDP($H800,BD$1)</f>
        <v>#NAME?</v>
      </c>
      <c r="BE800" s="60" t="e">
        <f t="shared" ca="1" si="291"/>
        <v>#NAME?</v>
      </c>
      <c r="BF800" s="63">
        <v>149.5</v>
      </c>
      <c r="BG800" s="63">
        <v>263</v>
      </c>
      <c r="BH800" s="63">
        <v>333.5</v>
      </c>
      <c r="BI800" s="63">
        <v>19</v>
      </c>
      <c r="BJ800" s="63">
        <v>289</v>
      </c>
      <c r="BK800" s="63">
        <v>285</v>
      </c>
      <c r="BL800" s="45">
        <f t="shared" ca="1" si="292"/>
        <v>0</v>
      </c>
      <c r="BM800" s="45">
        <f t="shared" ca="1" si="293"/>
        <v>0</v>
      </c>
      <c r="BN800" s="45">
        <f t="shared" ca="1" si="294"/>
        <v>0</v>
      </c>
      <c r="BO800" s="45">
        <f t="shared" ca="1" si="295"/>
        <v>0</v>
      </c>
      <c r="BP800" s="45">
        <f t="shared" ca="1" si="296"/>
        <v>0</v>
      </c>
      <c r="BQ800" s="45">
        <f t="shared" ca="1" si="297"/>
        <v>0</v>
      </c>
      <c r="BR800" s="29">
        <f t="shared" ca="1" si="298"/>
        <v>0</v>
      </c>
      <c r="CI800" s="125">
        <f t="shared" si="286"/>
        <v>0.18093863785730463</v>
      </c>
      <c r="CJ800">
        <f t="shared" si="279"/>
        <v>0</v>
      </c>
      <c r="CK800">
        <f t="shared" si="280"/>
        <v>0</v>
      </c>
      <c r="CL800">
        <f t="shared" si="281"/>
        <v>1</v>
      </c>
      <c r="CM800">
        <f t="shared" si="282"/>
        <v>0</v>
      </c>
      <c r="CN800">
        <f t="shared" si="283"/>
        <v>0</v>
      </c>
      <c r="CO800">
        <f t="shared" si="284"/>
        <v>0</v>
      </c>
      <c r="CP800">
        <f t="shared" si="285"/>
        <v>0</v>
      </c>
      <c r="CR800" t="e">
        <f ca="1">_xll.BDP($H800,CR$1)</f>
        <v>#NAME?</v>
      </c>
      <c r="CS800" t="e">
        <f ca="1">_xll.BDP($H800,CS$1)</f>
        <v>#NAME?</v>
      </c>
      <c r="CT800" s="121" t="e">
        <f ca="1">_xll.BDP($H800,CT$1)</f>
        <v>#NAME?</v>
      </c>
      <c r="CU800" s="122" t="e">
        <f ca="1">_xll.BDP($H800,CU$1)</f>
        <v>#NAME?</v>
      </c>
      <c r="CV800" s="122" t="e">
        <f ca="1">_xll.BDP($H800,CV$1)</f>
        <v>#NAME?</v>
      </c>
      <c r="CW800" s="122" t="e">
        <f ca="1">_xll.BDP($H800,CW$1)</f>
        <v>#NAME?</v>
      </c>
    </row>
    <row r="801" spans="1:101" hidden="1" x14ac:dyDescent="0.3">
      <c r="A801" t="str">
        <f t="shared" si="299"/>
        <v>15B</v>
      </c>
      <c r="B801">
        <v>15</v>
      </c>
      <c r="C801" t="s">
        <v>3296</v>
      </c>
      <c r="D801">
        <v>13</v>
      </c>
      <c r="E801">
        <v>8</v>
      </c>
      <c r="F801" t="s">
        <v>2377</v>
      </c>
      <c r="G801" t="s">
        <v>2429</v>
      </c>
      <c r="H801" s="1" t="s">
        <v>1396</v>
      </c>
      <c r="I801" s="34">
        <v>1762</v>
      </c>
      <c r="J801" s="34" t="str">
        <f t="shared" si="278"/>
        <v>17621913 HK Equity</v>
      </c>
      <c r="K801" s="6" t="s">
        <v>1397</v>
      </c>
      <c r="L801" s="2">
        <v>0.10073026969196031</v>
      </c>
      <c r="M801" s="2">
        <v>0.20110623297211128</v>
      </c>
      <c r="N801" s="2">
        <v>8.9128925653770549E-2</v>
      </c>
      <c r="O801" s="2">
        <v>0.18074457768632182</v>
      </c>
      <c r="P801" s="3">
        <v>12.75739422590595</v>
      </c>
      <c r="Q801" s="3">
        <v>9.000996965904891</v>
      </c>
      <c r="R801" s="3">
        <v>14.105068880738969</v>
      </c>
      <c r="S801" s="7">
        <v>29.485167122437019</v>
      </c>
      <c r="T801" s="7">
        <v>37.599394763792667</v>
      </c>
      <c r="U801" s="2">
        <v>0.22909114166485886</v>
      </c>
      <c r="V801" s="8">
        <v>1.093188748162907</v>
      </c>
      <c r="W801" s="2">
        <v>0.47454896444334443</v>
      </c>
      <c r="X801" s="4">
        <v>1.7681901444401068E-2</v>
      </c>
      <c r="Y801" s="8">
        <v>8.8596053310974749</v>
      </c>
      <c r="Z801" s="8">
        <v>13.412240649388441</v>
      </c>
      <c r="AA801" s="8">
        <v>4559799000</v>
      </c>
      <c r="AB801" s="8">
        <v>5073480000</v>
      </c>
      <c r="AC801" s="8">
        <v>0</v>
      </c>
      <c r="AD801" s="5">
        <v>1124170000</v>
      </c>
      <c r="AE801" s="36">
        <v>0</v>
      </c>
      <c r="AF801" s="66" t="e">
        <f ca="1">_xll.BDP($H801,AF$1)/1000000</f>
        <v>#NAME?</v>
      </c>
      <c r="AG801" s="66" t="e">
        <f ca="1">_xll.BDP($H801,AG$1)</f>
        <v>#NAME?</v>
      </c>
      <c r="AH801" s="67" t="e">
        <f ca="1">_xll.BDP($H801,AH$1)</f>
        <v>#NAME?</v>
      </c>
      <c r="AI801" s="67" t="e">
        <f ca="1">_xll.BDP($H801,AI$1)</f>
        <v>#NAME?</v>
      </c>
      <c r="AJ801" s="67" t="e">
        <f ca="1">_xll.BDP($H801,AJ$1)</f>
        <v>#NAME?</v>
      </c>
      <c r="AK801" s="67" t="e">
        <f ca="1">_xll.BDP($H801,AK$1)</f>
        <v>#NAME?</v>
      </c>
      <c r="AL801" s="67" t="e">
        <f ca="1">_xll.BDP($H801,AL$1)</f>
        <v>#NAME?</v>
      </c>
      <c r="AM801" s="34" t="e">
        <f ca="1">_xll.BDP($H801,AM$1)</f>
        <v>#NAME?</v>
      </c>
      <c r="AN801" s="34" t="e">
        <f ca="1">_xll.BDP($H801,AN$1)</f>
        <v>#NAME?</v>
      </c>
      <c r="AO801" s="34" t="e">
        <f ca="1">_xll.BDP($H801,AO$1)</f>
        <v>#NAME?</v>
      </c>
      <c r="AP801" s="34" t="e">
        <f ca="1">_xll.BDP($H801,AP$1)</f>
        <v>#NAME?</v>
      </c>
      <c r="AQ801" s="129" t="e">
        <v>#VALUE!</v>
      </c>
      <c r="AR801" s="129">
        <v>-1.36635E-2</v>
      </c>
      <c r="AS801" s="129">
        <v>0.1345017</v>
      </c>
      <c r="AT801" s="63" t="s">
        <v>3800</v>
      </c>
      <c r="AU801" s="63" t="s">
        <v>3800</v>
      </c>
      <c r="AV801" t="str">
        <f t="shared" si="287"/>
        <v>24/06/2011</v>
      </c>
      <c r="AW801" s="67">
        <v>1.6305919386382797</v>
      </c>
      <c r="AX801" s="60">
        <f t="shared" si="288"/>
        <v>1.6305919386382797</v>
      </c>
      <c r="AY801" s="60">
        <f t="shared" si="289"/>
        <v>-2.3321969217924593E-16</v>
      </c>
      <c r="AZ801" s="60">
        <f t="shared" si="290"/>
        <v>1.6305919386382794</v>
      </c>
      <c r="BA801" s="67">
        <v>49.678706208819534</v>
      </c>
      <c r="BB801" s="60">
        <v>-7.1054273576010019E-15</v>
      </c>
      <c r="BC801" s="67">
        <v>49.678706208819527</v>
      </c>
      <c r="BD801" s="60" t="e">
        <f ca="1">_xll.BDP($H801,BD$1)</f>
        <v>#NAME?</v>
      </c>
      <c r="BE801" s="60" t="e">
        <f t="shared" ca="1" si="291"/>
        <v>#NAME?</v>
      </c>
      <c r="BF801" s="63">
        <v>636.59100000000001</v>
      </c>
      <c r="BG801" s="63">
        <v>729.90499999999997</v>
      </c>
      <c r="BH801" s="63">
        <v>803.41200000000003</v>
      </c>
      <c r="BI801" s="63">
        <v>793.58199999999999</v>
      </c>
      <c r="BJ801" s="63">
        <v>961.47900000000004</v>
      </c>
      <c r="BK801" s="63">
        <v>1062.9110000000001</v>
      </c>
      <c r="BL801" s="45">
        <f t="shared" ca="1" si="292"/>
        <v>0</v>
      </c>
      <c r="BM801" s="45">
        <f t="shared" ca="1" si="293"/>
        <v>0</v>
      </c>
      <c r="BN801" s="45">
        <f t="shared" ca="1" si="294"/>
        <v>0</v>
      </c>
      <c r="BO801" s="45">
        <f t="shared" ca="1" si="295"/>
        <v>0</v>
      </c>
      <c r="BP801" s="45">
        <f t="shared" ca="1" si="296"/>
        <v>0</v>
      </c>
      <c r="BQ801" s="45">
        <f t="shared" ca="1" si="297"/>
        <v>0</v>
      </c>
      <c r="BR801" s="29">
        <f t="shared" ca="1" si="298"/>
        <v>0</v>
      </c>
      <c r="CI801" s="125">
        <f t="shared" si="286"/>
        <v>0.10073026969196031</v>
      </c>
      <c r="CJ801">
        <f t="shared" si="279"/>
        <v>0</v>
      </c>
      <c r="CK801">
        <f t="shared" si="280"/>
        <v>0</v>
      </c>
      <c r="CL801">
        <f t="shared" si="281"/>
        <v>1</v>
      </c>
      <c r="CM801">
        <f t="shared" si="282"/>
        <v>0</v>
      </c>
      <c r="CN801">
        <f t="shared" si="283"/>
        <v>0</v>
      </c>
      <c r="CO801">
        <f t="shared" si="284"/>
        <v>0</v>
      </c>
      <c r="CP801">
        <f t="shared" si="285"/>
        <v>0</v>
      </c>
      <c r="CR801" t="e">
        <f ca="1">_xll.BDP($H801,CR$1)</f>
        <v>#NAME?</v>
      </c>
      <c r="CS801" t="e">
        <f ca="1">_xll.BDP($H801,CS$1)</f>
        <v>#NAME?</v>
      </c>
      <c r="CT801" s="121" t="e">
        <f ca="1">_xll.BDP($H801,CT$1)</f>
        <v>#NAME?</v>
      </c>
      <c r="CU801" s="122" t="e">
        <f ca="1">_xll.BDP($H801,CU$1)</f>
        <v>#NAME?</v>
      </c>
      <c r="CV801" s="122" t="e">
        <f ca="1">_xll.BDP($H801,CV$1)</f>
        <v>#NAME?</v>
      </c>
      <c r="CW801" s="122" t="e">
        <f ca="1">_xll.BDP($H801,CW$1)</f>
        <v>#NAME?</v>
      </c>
    </row>
    <row r="802" spans="1:101" hidden="1" x14ac:dyDescent="0.3">
      <c r="A802" t="str">
        <f t="shared" si="299"/>
        <v>15B</v>
      </c>
      <c r="B802">
        <v>15</v>
      </c>
      <c r="C802" t="s">
        <v>3296</v>
      </c>
      <c r="D802">
        <v>14</v>
      </c>
      <c r="E802">
        <v>3</v>
      </c>
      <c r="F802" t="s">
        <v>2377</v>
      </c>
      <c r="H802" s="1" t="s">
        <v>1657</v>
      </c>
      <c r="I802" s="35">
        <v>1763</v>
      </c>
      <c r="J802" s="34" t="str">
        <f t="shared" si="278"/>
        <v>1763ITV LN Equity</v>
      </c>
      <c r="K802" s="6" t="s">
        <v>1658</v>
      </c>
      <c r="L802" s="2">
        <v>1.146905931496065</v>
      </c>
      <c r="M802" s="2">
        <v>0.54832881662149957</v>
      </c>
      <c r="N802" s="2">
        <v>0.33527987483806748</v>
      </c>
      <c r="O802" s="2">
        <v>0.24377510040160644</v>
      </c>
      <c r="P802" s="3">
        <v>12.020202020202021</v>
      </c>
      <c r="Q802" s="3">
        <v>9.4949494949494948</v>
      </c>
      <c r="R802" s="3">
        <v>15.487838971204921</v>
      </c>
      <c r="S802" s="7">
        <v>22.733881921634229</v>
      </c>
      <c r="T802" s="7">
        <v>19.957081545064376</v>
      </c>
      <c r="U802" s="2">
        <v>0.22089262613195343</v>
      </c>
      <c r="V802" s="8">
        <v>1.1440536013400335</v>
      </c>
      <c r="W802" s="2">
        <v>0.41921787709497205</v>
      </c>
      <c r="X802" s="4" t="e">
        <v>#N/A</v>
      </c>
      <c r="Y802" s="8">
        <v>2.7533535285459259</v>
      </c>
      <c r="Z802" s="8">
        <v>-8.1866293794299878</v>
      </c>
      <c r="AA802" s="8">
        <v>1107000000</v>
      </c>
      <c r="AB802" s="8">
        <v>2490000000</v>
      </c>
      <c r="AC802" s="8">
        <v>20000000</v>
      </c>
      <c r="AD802" s="5">
        <v>307806205.23895675</v>
      </c>
      <c r="AE802" s="36">
        <v>6.4975948046510495E-2</v>
      </c>
      <c r="AF802" s="66" t="e">
        <f ca="1">_xll.BDP($H802,AF$1)/1000000</f>
        <v>#NAME?</v>
      </c>
      <c r="AG802" s="66" t="e">
        <f ca="1">_xll.BDP($H802,AG$1)</f>
        <v>#NAME?</v>
      </c>
      <c r="AH802" s="67" t="e">
        <f ca="1">_xll.BDP($H802,AH$1)</f>
        <v>#NAME?</v>
      </c>
      <c r="AI802" s="67" t="e">
        <f ca="1">_xll.BDP($H802,AI$1)</f>
        <v>#NAME?</v>
      </c>
      <c r="AJ802" s="67" t="e">
        <f ca="1">_xll.BDP($H802,AJ$1)</f>
        <v>#NAME?</v>
      </c>
      <c r="AK802" s="67" t="e">
        <f ca="1">_xll.BDP($H802,AK$1)</f>
        <v>#NAME?</v>
      </c>
      <c r="AL802" s="67" t="e">
        <f ca="1">_xll.BDP($H802,AL$1)</f>
        <v>#NAME?</v>
      </c>
      <c r="AM802" s="34" t="e">
        <f ca="1">_xll.BDP($H802,AM$1)</f>
        <v>#NAME?</v>
      </c>
      <c r="AN802" s="34" t="e">
        <f ca="1">_xll.BDP($H802,AN$1)</f>
        <v>#NAME?</v>
      </c>
      <c r="AO802" s="34" t="e">
        <f ca="1">_xll.BDP($H802,AO$1)</f>
        <v>#NAME?</v>
      </c>
      <c r="AP802" s="34" t="e">
        <f ca="1">_xll.BDP($H802,AP$1)</f>
        <v>#NAME?</v>
      </c>
      <c r="AQ802" s="129" t="e">
        <v>#VALUE!</v>
      </c>
      <c r="AR802" s="129">
        <v>5.8463690000000006E-3</v>
      </c>
      <c r="AS802" s="129">
        <v>-0.1137581</v>
      </c>
      <c r="AT802" s="63" t="s">
        <v>4159</v>
      </c>
      <c r="AU802" s="63" t="s">
        <v>3317</v>
      </c>
      <c r="AV802" t="str">
        <f t="shared" si="287"/>
        <v>02/02/2004</v>
      </c>
      <c r="AW802" s="67">
        <v>6.879471656576774</v>
      </c>
      <c r="AX802" s="60">
        <f t="shared" si="288"/>
        <v>6.879471656576774</v>
      </c>
      <c r="AY802" s="60">
        <f t="shared" si="289"/>
        <v>0</v>
      </c>
      <c r="AZ802" s="60">
        <f t="shared" si="290"/>
        <v>6.879471656576774</v>
      </c>
      <c r="BA802" s="67">
        <v>39.616141732283467</v>
      </c>
      <c r="BB802" s="60">
        <v>0</v>
      </c>
      <c r="BC802" s="67">
        <v>39.616141732283467</v>
      </c>
      <c r="BD802" s="60" t="e">
        <f ca="1">_xll.BDP($H802,BD$1)</f>
        <v>#NAME?</v>
      </c>
      <c r="BE802" s="60" t="e">
        <f t="shared" ca="1" si="291"/>
        <v>#NAME?</v>
      </c>
      <c r="BF802" s="63">
        <v>333.38499999999999</v>
      </c>
      <c r="BG802" s="63">
        <v>372</v>
      </c>
      <c r="BH802" s="63">
        <v>413.16700000000003</v>
      </c>
      <c r="BI802" s="63">
        <v>242.76</v>
      </c>
      <c r="BJ802" s="63">
        <v>306.00100000000003</v>
      </c>
      <c r="BK802" s="63">
        <v>364.69</v>
      </c>
      <c r="BL802" s="45">
        <f t="shared" ca="1" si="292"/>
        <v>0</v>
      </c>
      <c r="BM802" s="45">
        <f t="shared" ca="1" si="293"/>
        <v>0</v>
      </c>
      <c r="BN802" s="45">
        <f t="shared" ca="1" si="294"/>
        <v>0</v>
      </c>
      <c r="BO802" s="45">
        <f t="shared" ca="1" si="295"/>
        <v>0</v>
      </c>
      <c r="BP802" s="45">
        <f t="shared" ca="1" si="296"/>
        <v>0</v>
      </c>
      <c r="BQ802" s="45">
        <f t="shared" ca="1" si="297"/>
        <v>0</v>
      </c>
      <c r="BR802" s="29">
        <f t="shared" ca="1" si="298"/>
        <v>0</v>
      </c>
      <c r="CI802" s="125">
        <f t="shared" si="286"/>
        <v>1.146905931496065</v>
      </c>
      <c r="CJ802">
        <f t="shared" si="279"/>
        <v>0</v>
      </c>
      <c r="CK802">
        <f t="shared" si="280"/>
        <v>0</v>
      </c>
      <c r="CL802">
        <f t="shared" si="281"/>
        <v>0</v>
      </c>
      <c r="CM802">
        <f t="shared" si="282"/>
        <v>0</v>
      </c>
      <c r="CN802">
        <f t="shared" si="283"/>
        <v>0</v>
      </c>
      <c r="CO802">
        <f t="shared" si="284"/>
        <v>0</v>
      </c>
      <c r="CP802">
        <f t="shared" si="285"/>
        <v>1</v>
      </c>
      <c r="CR802" t="e">
        <f ca="1">_xll.BDP($H802,CR$1)</f>
        <v>#NAME?</v>
      </c>
      <c r="CS802" t="e">
        <f ca="1">_xll.BDP($H802,CS$1)</f>
        <v>#NAME?</v>
      </c>
      <c r="CT802" s="121" t="e">
        <f ca="1">_xll.BDP($H802,CT$1)</f>
        <v>#NAME?</v>
      </c>
      <c r="CU802" s="122" t="e">
        <f ca="1">_xll.BDP($H802,CU$1)</f>
        <v>#NAME?</v>
      </c>
      <c r="CV802" s="122" t="e">
        <f ca="1">_xll.BDP($H802,CV$1)</f>
        <v>#NAME?</v>
      </c>
      <c r="CW802" s="122" t="e">
        <f ca="1">_xll.BDP($H802,CW$1)</f>
        <v>#NAME?</v>
      </c>
    </row>
    <row r="803" spans="1:101" hidden="1" x14ac:dyDescent="0.3">
      <c r="A803" t="str">
        <f t="shared" si="299"/>
        <v>15B</v>
      </c>
      <c r="B803">
        <v>15</v>
      </c>
      <c r="C803" t="s">
        <v>3296</v>
      </c>
      <c r="D803">
        <v>14</v>
      </c>
      <c r="E803">
        <v>2</v>
      </c>
      <c r="F803" t="s">
        <v>2377</v>
      </c>
      <c r="G803" t="s">
        <v>2469</v>
      </c>
      <c r="H803" s="6" t="s">
        <v>2287</v>
      </c>
      <c r="I803" s="34">
        <v>1764</v>
      </c>
      <c r="J803" s="34" t="str">
        <f t="shared" si="278"/>
        <v>1764OPAP GA Equity</v>
      </c>
      <c r="K803" s="6" t="s">
        <v>2288</v>
      </c>
      <c r="L803" s="2">
        <v>0.3474210692883628</v>
      </c>
      <c r="M803" s="2">
        <v>0.70092622568389784</v>
      </c>
      <c r="N803" s="2">
        <v>0.27200970271609498</v>
      </c>
      <c r="O803" s="2">
        <v>0.4978619833760542</v>
      </c>
      <c r="P803" s="3">
        <v>35.93429299919061</v>
      </c>
      <c r="Q803" s="3">
        <v>29.260306483232217</v>
      </c>
      <c r="R803" s="3">
        <v>57.62185251111287</v>
      </c>
      <c r="S803" s="7">
        <v>61.128676053259042</v>
      </c>
      <c r="T803" s="7">
        <v>76.033964825151642</v>
      </c>
      <c r="U803" s="2">
        <v>-1.1660647006722947E-2</v>
      </c>
      <c r="V803" s="8">
        <v>-2.8534579865265787E-2</v>
      </c>
      <c r="W803" s="2">
        <v>0.46408010167993957</v>
      </c>
      <c r="X803" s="4" t="e">
        <v>#N/A</v>
      </c>
      <c r="Y803" s="8">
        <v>18.04628005717565</v>
      </c>
      <c r="Z803" s="8">
        <v>32.908538094797457</v>
      </c>
      <c r="AA803" s="8">
        <v>840184000</v>
      </c>
      <c r="AB803" s="8">
        <v>1182872000</v>
      </c>
      <c r="AC803" s="8" t="e">
        <v>#N/A</v>
      </c>
      <c r="AD803" s="5">
        <v>654277000</v>
      </c>
      <c r="AE803" s="36">
        <v>0</v>
      </c>
      <c r="AF803" s="66" t="e">
        <f ca="1">_xll.BDP($H803,AF$1)/1000000</f>
        <v>#NAME?</v>
      </c>
      <c r="AG803" s="66" t="e">
        <f ca="1">_xll.BDP($H803,AG$1)</f>
        <v>#NAME?</v>
      </c>
      <c r="AH803" s="67" t="e">
        <f ca="1">_xll.BDP($H803,AH$1)</f>
        <v>#NAME?</v>
      </c>
      <c r="AI803" s="67" t="e">
        <f ca="1">_xll.BDP($H803,AI$1)</f>
        <v>#NAME?</v>
      </c>
      <c r="AJ803" s="67" t="e">
        <f ca="1">_xll.BDP($H803,AJ$1)</f>
        <v>#NAME?</v>
      </c>
      <c r="AK803" s="67" t="e">
        <f ca="1">_xll.BDP($H803,AK$1)</f>
        <v>#NAME?</v>
      </c>
      <c r="AL803" s="67" t="e">
        <f ca="1">_xll.BDP($H803,AL$1)</f>
        <v>#NAME?</v>
      </c>
      <c r="AM803" s="34" t="e">
        <f ca="1">_xll.BDP($H803,AM$1)</f>
        <v>#NAME?</v>
      </c>
      <c r="AN803" s="34" t="e">
        <f ca="1">_xll.BDP($H803,AN$1)</f>
        <v>#NAME?</v>
      </c>
      <c r="AO803" s="34" t="e">
        <f ca="1">_xll.BDP($H803,AO$1)</f>
        <v>#NAME?</v>
      </c>
      <c r="AP803" s="34" t="e">
        <f ca="1">_xll.BDP($H803,AP$1)</f>
        <v>#NAME?</v>
      </c>
      <c r="AQ803" s="129">
        <v>0.12058680000000001</v>
      </c>
      <c r="AR803" s="129">
        <v>0.21620510000000001</v>
      </c>
      <c r="AS803" s="129">
        <v>0.1758728</v>
      </c>
      <c r="AT803" s="63" t="s">
        <v>3801</v>
      </c>
      <c r="AU803" s="63" t="s">
        <v>3801</v>
      </c>
      <c r="AV803" t="str">
        <f t="shared" si="287"/>
        <v>25/04/2001</v>
      </c>
      <c r="AW803" s="67">
        <v>5.507955790441506</v>
      </c>
      <c r="AX803" s="60">
        <f t="shared" si="288"/>
        <v>5.507955790441506</v>
      </c>
      <c r="AY803" s="60">
        <f t="shared" si="289"/>
        <v>0</v>
      </c>
      <c r="AZ803" s="60">
        <f t="shared" si="290"/>
        <v>5.507955790441506</v>
      </c>
      <c r="BA803" s="67">
        <v>77.278459560449875</v>
      </c>
      <c r="BB803" s="60">
        <v>0</v>
      </c>
      <c r="BC803" s="67">
        <v>77.278459560449875</v>
      </c>
      <c r="BD803" s="60" t="e">
        <f ca="1">_xll.BDP($H803,BD$1)</f>
        <v>#NAME?</v>
      </c>
      <c r="BE803" s="60" t="e">
        <f t="shared" ca="1" si="291"/>
        <v>#NAME?</v>
      </c>
      <c r="BF803" s="63">
        <v>439.6</v>
      </c>
      <c r="BG803" s="63">
        <v>454.6</v>
      </c>
      <c r="BH803" s="63">
        <v>475.33300000000003</v>
      </c>
      <c r="BI803" s="63">
        <v>600.25</v>
      </c>
      <c r="BJ803" s="63">
        <v>625.9</v>
      </c>
      <c r="BK803" s="63">
        <v>662</v>
      </c>
      <c r="BL803" s="45">
        <f t="shared" ca="1" si="292"/>
        <v>0</v>
      </c>
      <c r="BM803" s="45">
        <f t="shared" ca="1" si="293"/>
        <v>0</v>
      </c>
      <c r="BN803" s="45">
        <f t="shared" ca="1" si="294"/>
        <v>0</v>
      </c>
      <c r="BO803" s="45">
        <f t="shared" ca="1" si="295"/>
        <v>0</v>
      </c>
      <c r="BP803" s="45">
        <f t="shared" ca="1" si="296"/>
        <v>0</v>
      </c>
      <c r="BQ803" s="45">
        <f t="shared" ca="1" si="297"/>
        <v>0</v>
      </c>
      <c r="BR803" s="29">
        <f t="shared" ca="1" si="298"/>
        <v>0</v>
      </c>
      <c r="CI803" s="125">
        <f t="shared" si="286"/>
        <v>0.3474210692883628</v>
      </c>
      <c r="CJ803">
        <f t="shared" si="279"/>
        <v>0</v>
      </c>
      <c r="CK803">
        <f t="shared" si="280"/>
        <v>0</v>
      </c>
      <c r="CL803">
        <f t="shared" si="281"/>
        <v>0</v>
      </c>
      <c r="CM803">
        <f t="shared" si="282"/>
        <v>0</v>
      </c>
      <c r="CN803">
        <f t="shared" si="283"/>
        <v>1</v>
      </c>
      <c r="CO803">
        <f t="shared" si="284"/>
        <v>0</v>
      </c>
      <c r="CP803">
        <f t="shared" si="285"/>
        <v>0</v>
      </c>
      <c r="CR803" t="e">
        <f ca="1">_xll.BDP($H803,CR$1)</f>
        <v>#NAME?</v>
      </c>
      <c r="CS803" t="e">
        <f ca="1">_xll.BDP($H803,CS$1)</f>
        <v>#NAME?</v>
      </c>
      <c r="CT803" s="121" t="e">
        <f ca="1">_xll.BDP($H803,CT$1)</f>
        <v>#NAME?</v>
      </c>
      <c r="CU803" s="122" t="e">
        <f ca="1">_xll.BDP($H803,CU$1)</f>
        <v>#NAME?</v>
      </c>
      <c r="CV803" s="122" t="e">
        <f ca="1">_xll.BDP($H803,CV$1)</f>
        <v>#NAME?</v>
      </c>
      <c r="CW803" s="122" t="e">
        <f ca="1">_xll.BDP($H803,CW$1)</f>
        <v>#NAME?</v>
      </c>
    </row>
    <row r="804" spans="1:101" hidden="1" x14ac:dyDescent="0.3">
      <c r="A804" t="str">
        <f t="shared" si="299"/>
        <v>15B</v>
      </c>
      <c r="B804">
        <v>15</v>
      </c>
      <c r="C804" t="s">
        <v>3296</v>
      </c>
      <c r="D804">
        <v>14</v>
      </c>
      <c r="E804">
        <v>4</v>
      </c>
      <c r="F804" s="32">
        <v>0.12</v>
      </c>
      <c r="G804" t="s">
        <v>3071</v>
      </c>
      <c r="H804" s="1" t="s">
        <v>1437</v>
      </c>
      <c r="I804" s="35">
        <v>1765</v>
      </c>
      <c r="J804" s="34" t="str">
        <f t="shared" ref="J804:J867" si="300">I804&amp;H804</f>
        <v>1765ATE FP Equity</v>
      </c>
      <c r="K804" s="6" t="s">
        <v>1438</v>
      </c>
      <c r="L804" s="2">
        <v>0.47126752128786115</v>
      </c>
      <c r="M804" s="2">
        <v>0.61390350210884559</v>
      </c>
      <c r="N804" s="2">
        <v>0.20240145510453228</v>
      </c>
      <c r="O804" s="2">
        <v>0.23622239899720374</v>
      </c>
      <c r="P804" s="3">
        <v>29.15299892165979</v>
      </c>
      <c r="Q804" s="3">
        <v>23.072962321006781</v>
      </c>
      <c r="R804" s="3">
        <v>28.068779604009048</v>
      </c>
      <c r="S804" s="7">
        <v>11.421281957659982</v>
      </c>
      <c r="T804" s="7">
        <v>12.647273400121593</v>
      </c>
      <c r="U804" s="2">
        <v>-7.6403806679078284E-2</v>
      </c>
      <c r="V804" s="8">
        <v>-0.26386304757418749</v>
      </c>
      <c r="W804" s="2">
        <v>0.54606182086342026</v>
      </c>
      <c r="X804" s="4">
        <v>1.2992423256177259E-2</v>
      </c>
      <c r="Y804" s="8">
        <v>14.721746436604448</v>
      </c>
      <c r="Z804" s="8">
        <v>24.819737718113121</v>
      </c>
      <c r="AA804" s="8">
        <v>638501000</v>
      </c>
      <c r="AB804" s="8">
        <v>1659360000</v>
      </c>
      <c r="AC804" s="8">
        <v>29669000</v>
      </c>
      <c r="AD804" s="5">
        <v>236393000</v>
      </c>
      <c r="AE804" s="36">
        <v>0.12550710046405775</v>
      </c>
      <c r="AF804" s="66" t="e">
        <f ca="1">_xll.BDP($H804,AF$1)/1000000</f>
        <v>#NAME?</v>
      </c>
      <c r="AG804" s="66" t="e">
        <f ca="1">_xll.BDP($H804,AG$1)</f>
        <v>#NAME?</v>
      </c>
      <c r="AH804" s="67" t="e">
        <f ca="1">_xll.BDP($H804,AH$1)</f>
        <v>#NAME?</v>
      </c>
      <c r="AI804" s="67" t="e">
        <f ca="1">_xll.BDP($H804,AI$1)</f>
        <v>#NAME?</v>
      </c>
      <c r="AJ804" s="67" t="e">
        <f ca="1">_xll.BDP($H804,AJ$1)</f>
        <v>#NAME?</v>
      </c>
      <c r="AK804" s="67" t="e">
        <f ca="1">_xll.BDP($H804,AK$1)</f>
        <v>#NAME?</v>
      </c>
      <c r="AL804" s="67" t="e">
        <f ca="1">_xll.BDP($H804,AL$1)</f>
        <v>#NAME?</v>
      </c>
      <c r="AM804" s="34" t="e">
        <f ca="1">_xll.BDP($H804,AM$1)</f>
        <v>#NAME?</v>
      </c>
      <c r="AN804" s="34" t="e">
        <f ca="1">_xll.BDP($H804,AN$1)</f>
        <v>#NAME?</v>
      </c>
      <c r="AO804" s="34" t="e">
        <f ca="1">_xll.BDP($H804,AO$1)</f>
        <v>#NAME?</v>
      </c>
      <c r="AP804" s="34" t="e">
        <f ca="1">_xll.BDP($H804,AP$1)</f>
        <v>#NAME?</v>
      </c>
      <c r="AQ804" s="129">
        <v>0.17571510000000001</v>
      </c>
      <c r="AR804" s="129">
        <v>0.1947836</v>
      </c>
      <c r="AS804" s="129">
        <v>0.1508042</v>
      </c>
      <c r="AT804" s="63" t="s">
        <v>4160</v>
      </c>
      <c r="AU804" s="63" t="s">
        <v>3317</v>
      </c>
      <c r="AV804" t="str">
        <f t="shared" si="287"/>
        <v>29/01/1999</v>
      </c>
      <c r="AW804" s="67">
        <v>1.0518934081346423</v>
      </c>
      <c r="AX804" s="60">
        <f t="shared" si="288"/>
        <v>1.0518934081346423</v>
      </c>
      <c r="AY804" s="60">
        <f t="shared" si="289"/>
        <v>0</v>
      </c>
      <c r="AZ804" s="60">
        <f t="shared" si="290"/>
        <v>1.0518934081346423</v>
      </c>
      <c r="BA804" s="67">
        <v>17.118043457079597</v>
      </c>
      <c r="BB804" s="60">
        <v>0</v>
      </c>
      <c r="BC804" s="67" t="s">
        <v>3317</v>
      </c>
      <c r="BD804" s="60" t="e">
        <f ca="1">_xll.BDP($H804,BD$1)</f>
        <v>#NAME?</v>
      </c>
      <c r="BE804" s="60" t="e">
        <f t="shared" ca="1" si="291"/>
        <v>#NAME?</v>
      </c>
      <c r="BF804" s="63">
        <v>311.5</v>
      </c>
      <c r="BG804" s="63">
        <v>335.286</v>
      </c>
      <c r="BH804" s="63">
        <v>363.8</v>
      </c>
      <c r="BI804" s="63">
        <v>241.99</v>
      </c>
      <c r="BJ804" s="63">
        <v>199.03399999999999</v>
      </c>
      <c r="BK804" s="63">
        <v>182.977</v>
      </c>
      <c r="BL804" s="45">
        <f t="shared" ca="1" si="292"/>
        <v>0</v>
      </c>
      <c r="BM804" s="45">
        <f t="shared" ca="1" si="293"/>
        <v>0</v>
      </c>
      <c r="BN804" s="45">
        <f t="shared" ca="1" si="294"/>
        <v>0</v>
      </c>
      <c r="BO804" s="45">
        <f t="shared" ca="1" si="295"/>
        <v>0</v>
      </c>
      <c r="BP804" s="45">
        <f t="shared" ca="1" si="296"/>
        <v>0</v>
      </c>
      <c r="BQ804" s="45">
        <f t="shared" ca="1" si="297"/>
        <v>0</v>
      </c>
      <c r="BR804" s="29">
        <f t="shared" ca="1" si="298"/>
        <v>0</v>
      </c>
      <c r="CI804" s="125">
        <f t="shared" si="286"/>
        <v>0.47126752128786115</v>
      </c>
      <c r="CJ804">
        <f t="shared" ref="CJ804:CJ867" si="301">IF(AND(M804&lt;0,AA804&gt;0),1,0)</f>
        <v>0</v>
      </c>
      <c r="CK804">
        <f t="shared" ref="CK804:CK867" si="302">IF(AND(CJ804=0,CI804&lt;0.1,CI804&gt;0),1,0)</f>
        <v>0</v>
      </c>
      <c r="CL804">
        <f t="shared" ref="CL804:CL867" si="303">IF(AND(CK804=0,CI804&lt;0.2,CI804&gt;0.1),1,0)</f>
        <v>0</v>
      </c>
      <c r="CM804">
        <f t="shared" ref="CM804:CM867" si="304">IF(AND(CL804=0,CI804&lt;0.3,CI804&gt;0.2),1,0)</f>
        <v>0</v>
      </c>
      <c r="CN804">
        <f t="shared" ref="CN804:CN867" si="305">IF(AND(CM804=0,CI804&lt;0.4,CI804&gt;0.3),1,0)</f>
        <v>0</v>
      </c>
      <c r="CO804">
        <f t="shared" ref="CO804:CO867" si="306">IF(AND(CN804=0,CI804&lt;0.5,CI804&gt;0.4),1,0)</f>
        <v>1</v>
      </c>
      <c r="CP804">
        <f t="shared" ref="CP804:CP867" si="307">IF(AND(CJ804=0,CK804=0,CL804=0,CM804=0,CN804=0,CO804=0),1,0)</f>
        <v>0</v>
      </c>
      <c r="CR804" t="e">
        <f ca="1">_xll.BDP($H804,CR$1)</f>
        <v>#NAME?</v>
      </c>
      <c r="CS804" t="e">
        <f ca="1">_xll.BDP($H804,CS$1)</f>
        <v>#NAME?</v>
      </c>
      <c r="CT804" s="121" t="e">
        <f ca="1">_xll.BDP($H804,CT$1)</f>
        <v>#NAME?</v>
      </c>
      <c r="CU804" s="122" t="e">
        <f ca="1">_xll.BDP($H804,CU$1)</f>
        <v>#NAME?</v>
      </c>
      <c r="CV804" s="122" t="e">
        <f ca="1">_xll.BDP($H804,CV$1)</f>
        <v>#NAME?</v>
      </c>
      <c r="CW804" s="122" t="e">
        <f ca="1">_xll.BDP($H804,CW$1)</f>
        <v>#NAME?</v>
      </c>
    </row>
    <row r="805" spans="1:101" hidden="1" x14ac:dyDescent="0.3">
      <c r="A805" t="str">
        <f t="shared" si="299"/>
        <v>15B</v>
      </c>
      <c r="B805">
        <v>15</v>
      </c>
      <c r="C805" t="s">
        <v>3296</v>
      </c>
      <c r="D805">
        <v>14</v>
      </c>
      <c r="E805">
        <v>8</v>
      </c>
      <c r="F805" s="32">
        <v>0.13</v>
      </c>
      <c r="G805" t="s">
        <v>3001</v>
      </c>
      <c r="H805" s="6" t="s">
        <v>271</v>
      </c>
      <c r="I805" s="34">
        <v>1766</v>
      </c>
      <c r="J805" s="34" t="str">
        <f t="shared" si="300"/>
        <v>1766FBIN US Equity</v>
      </c>
      <c r="K805" s="6" t="s">
        <v>945</v>
      </c>
      <c r="L805" s="2">
        <v>0.33040045328912815</v>
      </c>
      <c r="M805" s="2">
        <v>0.3144327916714687</v>
      </c>
      <c r="N805" s="2">
        <v>0.18042756767030599</v>
      </c>
      <c r="O805" s="2">
        <v>0.19286959800179088</v>
      </c>
      <c r="P805" s="3">
        <v>15.061277973330592</v>
      </c>
      <c r="Q805" s="3">
        <v>11.69986425077661</v>
      </c>
      <c r="R805" s="3">
        <v>23.640766013647369</v>
      </c>
      <c r="S805" s="7">
        <v>17.889515718036684</v>
      </c>
      <c r="T805" s="7">
        <v>22.123650222316328</v>
      </c>
      <c r="U805" s="2">
        <v>0.5140329398720288</v>
      </c>
      <c r="V805" s="8">
        <v>2.107491239700729</v>
      </c>
      <c r="W805" s="2">
        <v>0.34866978083613775</v>
      </c>
      <c r="X805" s="4">
        <v>4.4928375054261324E-2</v>
      </c>
      <c r="Y805" s="8">
        <v>3.70093647706278</v>
      </c>
      <c r="Z805" s="8">
        <v>8.4303493678939958</v>
      </c>
      <c r="AA805" s="8">
        <v>2603099999.9999995</v>
      </c>
      <c r="AB805" s="8">
        <v>4243799999.9999995</v>
      </c>
      <c r="AC805" s="8">
        <v>47400000</v>
      </c>
      <c r="AD805" s="5">
        <v>825500000</v>
      </c>
      <c r="AE805" s="36">
        <v>5.7419745608721984E-2</v>
      </c>
      <c r="AF805" s="66" t="e">
        <f ca="1">_xll.BDP($H805,AF$1)/1000000</f>
        <v>#NAME?</v>
      </c>
      <c r="AG805" s="66" t="e">
        <f ca="1">_xll.BDP($H805,AG$1)</f>
        <v>#NAME?</v>
      </c>
      <c r="AH805" s="67" t="e">
        <f ca="1">_xll.BDP($H805,AH$1)</f>
        <v>#NAME?</v>
      </c>
      <c r="AI805" s="67" t="e">
        <f ca="1">_xll.BDP($H805,AI$1)</f>
        <v>#NAME?</v>
      </c>
      <c r="AJ805" s="67" t="e">
        <f ca="1">_xll.BDP($H805,AJ$1)</f>
        <v>#NAME?</v>
      </c>
      <c r="AK805" s="67" t="e">
        <f ca="1">_xll.BDP($H805,AK$1)</f>
        <v>#NAME?</v>
      </c>
      <c r="AL805" s="67" t="e">
        <f ca="1">_xll.BDP($H805,AL$1)</f>
        <v>#NAME?</v>
      </c>
      <c r="AM805" s="34" t="e">
        <f ca="1">_xll.BDP($H805,AM$1)</f>
        <v>#NAME?</v>
      </c>
      <c r="AN805" s="34" t="e">
        <f ca="1">_xll.BDP($H805,AN$1)</f>
        <v>#NAME?</v>
      </c>
      <c r="AO805" s="34" t="e">
        <f ca="1">_xll.BDP($H805,AO$1)</f>
        <v>#NAME?</v>
      </c>
      <c r="AP805" s="34" t="e">
        <f ca="1">_xll.BDP($H805,AP$1)</f>
        <v>#NAME?</v>
      </c>
      <c r="AQ805" s="129" t="e">
        <v>#VALUE!</v>
      </c>
      <c r="AR805" s="129">
        <v>0.1199839</v>
      </c>
      <c r="AS805" s="129">
        <v>5.3398550000000003E-2</v>
      </c>
      <c r="AT805" s="63" t="s">
        <v>4161</v>
      </c>
      <c r="AU805" s="63" t="s">
        <v>3317</v>
      </c>
      <c r="AV805" t="str">
        <f t="shared" si="287"/>
        <v>16/09/2011</v>
      </c>
      <c r="AW805" s="67">
        <v>1.2142008930834109</v>
      </c>
      <c r="AX805" s="60">
        <f t="shared" si="288"/>
        <v>1.2142008930834109</v>
      </c>
      <c r="AY805" s="60">
        <f t="shared" si="289"/>
        <v>5.0425947927043664</v>
      </c>
      <c r="AZ805" s="60">
        <f t="shared" si="290"/>
        <v>6.2567956857877771</v>
      </c>
      <c r="BA805" s="67">
        <v>24.254807608669179</v>
      </c>
      <c r="BB805" s="60">
        <v>100.73058522871587</v>
      </c>
      <c r="BC805" s="67">
        <v>124.98539283738505</v>
      </c>
      <c r="BD805" s="60" t="e">
        <f ca="1">_xll.BDP($H805,BD$1)</f>
        <v>#NAME?</v>
      </c>
      <c r="BE805" s="60" t="e">
        <f t="shared" ca="1" si="291"/>
        <v>#NAME?</v>
      </c>
      <c r="BF805" s="63">
        <v>489</v>
      </c>
      <c r="BG805" s="63">
        <v>556.154</v>
      </c>
      <c r="BH805" s="63">
        <v>619.4</v>
      </c>
      <c r="BI805" s="63">
        <v>500.32600000000002</v>
      </c>
      <c r="BJ805" s="63">
        <v>529.37599999999998</v>
      </c>
      <c r="BK805" s="63">
        <v>587.54700000000003</v>
      </c>
      <c r="BL805" s="45">
        <f t="shared" ca="1" si="292"/>
        <v>0</v>
      </c>
      <c r="BM805" s="45">
        <f t="shared" ca="1" si="293"/>
        <v>0</v>
      </c>
      <c r="BN805" s="45">
        <f t="shared" ca="1" si="294"/>
        <v>0</v>
      </c>
      <c r="BO805" s="45">
        <f t="shared" ca="1" si="295"/>
        <v>0</v>
      </c>
      <c r="BP805" s="45">
        <f t="shared" ca="1" si="296"/>
        <v>0</v>
      </c>
      <c r="BQ805" s="45">
        <f t="shared" ca="1" si="297"/>
        <v>0</v>
      </c>
      <c r="BR805" s="29">
        <f t="shared" ca="1" si="298"/>
        <v>0</v>
      </c>
      <c r="CI805" s="125">
        <f t="shared" si="286"/>
        <v>0.33040045328912815</v>
      </c>
      <c r="CJ805">
        <f t="shared" si="301"/>
        <v>0</v>
      </c>
      <c r="CK805">
        <f t="shared" si="302"/>
        <v>0</v>
      </c>
      <c r="CL805">
        <f t="shared" si="303"/>
        <v>0</v>
      </c>
      <c r="CM805">
        <f t="shared" si="304"/>
        <v>0</v>
      </c>
      <c r="CN805">
        <f t="shared" si="305"/>
        <v>1</v>
      </c>
      <c r="CO805">
        <f t="shared" si="306"/>
        <v>0</v>
      </c>
      <c r="CP805">
        <f t="shared" si="307"/>
        <v>0</v>
      </c>
      <c r="CR805" t="e">
        <f ca="1">_xll.BDP($H805,CR$1)</f>
        <v>#NAME?</v>
      </c>
      <c r="CS805" t="e">
        <f ca="1">_xll.BDP($H805,CS$1)</f>
        <v>#NAME?</v>
      </c>
      <c r="CT805" s="121" t="e">
        <f ca="1">_xll.BDP($H805,CT$1)</f>
        <v>#NAME?</v>
      </c>
      <c r="CU805" s="122" t="e">
        <f ca="1">_xll.BDP($H805,CU$1)</f>
        <v>#NAME?</v>
      </c>
      <c r="CV805" s="122" t="e">
        <f ca="1">_xll.BDP($H805,CV$1)</f>
        <v>#NAME?</v>
      </c>
      <c r="CW805" s="122" t="e">
        <f ca="1">_xll.BDP($H805,CW$1)</f>
        <v>#NAME?</v>
      </c>
    </row>
    <row r="806" spans="1:101" hidden="1" x14ac:dyDescent="0.3">
      <c r="A806" t="str">
        <f t="shared" si="299"/>
        <v>15B</v>
      </c>
      <c r="B806">
        <v>15</v>
      </c>
      <c r="C806" t="s">
        <v>3296</v>
      </c>
      <c r="D806">
        <v>14</v>
      </c>
      <c r="E806">
        <v>2</v>
      </c>
      <c r="F806" s="32">
        <v>0.16</v>
      </c>
      <c r="G806" t="s">
        <v>2803</v>
      </c>
      <c r="H806" s="43" t="s">
        <v>2704</v>
      </c>
      <c r="I806" s="35">
        <v>1767</v>
      </c>
      <c r="J806" s="34" t="str">
        <f t="shared" si="300"/>
        <v>1767THULE SS Equity</v>
      </c>
      <c r="K806" s="43" t="s">
        <v>2705</v>
      </c>
      <c r="L806" s="2">
        <v>0.76263398501285184</v>
      </c>
      <c r="M806" s="2">
        <v>0.38167597765363126</v>
      </c>
      <c r="N806" s="2">
        <v>0.2342260300414602</v>
      </c>
      <c r="O806" s="2">
        <v>0.18097054460690826</v>
      </c>
      <c r="P806" s="3">
        <v>8.3373727581192441</v>
      </c>
      <c r="Q806" s="3">
        <v>6.3897078105258149</v>
      </c>
      <c r="R806" s="3">
        <v>7.5409307202193725</v>
      </c>
      <c r="S806" s="7">
        <v>20.743567411268096</v>
      </c>
      <c r="T806" s="7">
        <v>18.820280134148746</v>
      </c>
      <c r="U806" s="2">
        <v>0.34672698243746675</v>
      </c>
      <c r="V806" s="8">
        <v>1.7144736842105264</v>
      </c>
      <c r="W806" s="2">
        <v>1.010204081632653</v>
      </c>
      <c r="X806" s="4">
        <v>3.0292356463543502E-2</v>
      </c>
      <c r="Y806" s="8">
        <v>9.9812570717962821</v>
      </c>
      <c r="Z806" s="8">
        <v>4.1469833553708035</v>
      </c>
      <c r="AA806" s="8">
        <v>4475000000</v>
      </c>
      <c r="AB806" s="8">
        <v>9438000000</v>
      </c>
      <c r="AC806" s="8" t="e">
        <v>#N/A</v>
      </c>
      <c r="AD806" s="5">
        <v>1390000000</v>
      </c>
      <c r="AE806" s="36">
        <v>0</v>
      </c>
      <c r="AF806" s="66" t="e">
        <f ca="1">_xll.BDP($H806,AF$1)/1000000</f>
        <v>#NAME?</v>
      </c>
      <c r="AG806" s="66" t="e">
        <f ca="1">_xll.BDP($H806,AG$1)</f>
        <v>#NAME?</v>
      </c>
      <c r="AH806" s="67" t="e">
        <f ca="1">_xll.BDP($H806,AH$1)</f>
        <v>#NAME?</v>
      </c>
      <c r="AI806" s="67" t="e">
        <f ca="1">_xll.BDP($H806,AI$1)</f>
        <v>#NAME?</v>
      </c>
      <c r="AJ806" s="67" t="e">
        <f ca="1">_xll.BDP($H806,AJ$1)</f>
        <v>#NAME?</v>
      </c>
      <c r="AK806" s="67" t="e">
        <f ca="1">_xll.BDP($H806,AK$1)</f>
        <v>#NAME?</v>
      </c>
      <c r="AL806" s="67" t="e">
        <f ca="1">_xll.BDP($H806,AL$1)</f>
        <v>#NAME?</v>
      </c>
      <c r="AM806" s="34" t="e">
        <f ca="1">_xll.BDP($H806,AM$1)</f>
        <v>#NAME?</v>
      </c>
      <c r="AN806" s="34" t="e">
        <f ca="1">_xll.BDP($H806,AN$1)</f>
        <v>#NAME?</v>
      </c>
      <c r="AO806" s="34" t="e">
        <f ca="1">_xll.BDP($H806,AO$1)</f>
        <v>#NAME?</v>
      </c>
      <c r="AP806" s="34" t="e">
        <f ca="1">_xll.BDP($H806,AP$1)</f>
        <v>#NAME?</v>
      </c>
      <c r="AQ806" s="129" t="e">
        <v>#VALUE!</v>
      </c>
      <c r="AR806" s="129" t="e">
        <v>#VALUE!</v>
      </c>
      <c r="AS806" s="129">
        <v>0.13724439999999999</v>
      </c>
      <c r="AT806" s="63" t="s">
        <v>3802</v>
      </c>
      <c r="AU806" s="63" t="s">
        <v>3802</v>
      </c>
      <c r="AV806" t="str">
        <f t="shared" si="287"/>
        <v>26/11/2014</v>
      </c>
      <c r="AW806" s="67">
        <v>2.7938049830747453</v>
      </c>
      <c r="AX806" s="60">
        <f t="shared" si="288"/>
        <v>2.7938049830747453</v>
      </c>
      <c r="AY806" s="60">
        <f t="shared" si="289"/>
        <v>0</v>
      </c>
      <c r="AZ806" s="60">
        <f t="shared" si="290"/>
        <v>2.7938049830747453</v>
      </c>
      <c r="BA806" s="67">
        <v>75.355119349390719</v>
      </c>
      <c r="BB806" s="60">
        <v>0</v>
      </c>
      <c r="BC806" s="67">
        <v>75.355119349390719</v>
      </c>
      <c r="BD806" s="60" t="e">
        <f ca="1">_xll.BDP($H806,BD$1)</f>
        <v>#NAME?</v>
      </c>
      <c r="BE806" s="60" t="e">
        <f t="shared" ca="1" si="291"/>
        <v>#NAME?</v>
      </c>
      <c r="BF806" s="63">
        <v>1234</v>
      </c>
      <c r="BG806" s="63">
        <v>1542.857</v>
      </c>
      <c r="BH806" s="63">
        <v>1752.143</v>
      </c>
      <c r="BI806" s="63">
        <v>1826.8240000000001</v>
      </c>
      <c r="BJ806" s="63">
        <v>1644.0140000000001</v>
      </c>
      <c r="BK806" s="63">
        <v>1857.7909999999999</v>
      </c>
      <c r="BL806" s="45">
        <f t="shared" ca="1" si="292"/>
        <v>0</v>
      </c>
      <c r="BM806" s="45">
        <f t="shared" ca="1" si="293"/>
        <v>0</v>
      </c>
      <c r="BN806" s="45">
        <f t="shared" ca="1" si="294"/>
        <v>0</v>
      </c>
      <c r="BO806" s="45">
        <f t="shared" ca="1" si="295"/>
        <v>0</v>
      </c>
      <c r="BP806" s="45">
        <f t="shared" ca="1" si="296"/>
        <v>0</v>
      </c>
      <c r="BQ806" s="45">
        <f t="shared" ca="1" si="297"/>
        <v>0</v>
      </c>
      <c r="BR806" s="29">
        <f t="shared" ca="1" si="298"/>
        <v>0</v>
      </c>
      <c r="CI806" s="125">
        <f t="shared" si="286"/>
        <v>0.76263398501285184</v>
      </c>
      <c r="CJ806">
        <f t="shared" si="301"/>
        <v>0</v>
      </c>
      <c r="CK806">
        <f t="shared" si="302"/>
        <v>0</v>
      </c>
      <c r="CL806">
        <f t="shared" si="303"/>
        <v>0</v>
      </c>
      <c r="CM806">
        <f t="shared" si="304"/>
        <v>0</v>
      </c>
      <c r="CN806">
        <f t="shared" si="305"/>
        <v>0</v>
      </c>
      <c r="CO806">
        <f t="shared" si="306"/>
        <v>0</v>
      </c>
      <c r="CP806">
        <f t="shared" si="307"/>
        <v>1</v>
      </c>
      <c r="CR806" t="e">
        <f ca="1">_xll.BDP($H806,CR$1)</f>
        <v>#NAME?</v>
      </c>
      <c r="CS806" t="e">
        <f ca="1">_xll.BDP($H806,CS$1)</f>
        <v>#NAME?</v>
      </c>
      <c r="CT806" s="121" t="e">
        <f ca="1">_xll.BDP($H806,CT$1)</f>
        <v>#NAME?</v>
      </c>
      <c r="CU806" s="122" t="e">
        <f ca="1">_xll.BDP($H806,CU$1)</f>
        <v>#NAME?</v>
      </c>
      <c r="CV806" s="122" t="e">
        <f ca="1">_xll.BDP($H806,CV$1)</f>
        <v>#NAME?</v>
      </c>
      <c r="CW806" s="122" t="e">
        <f ca="1">_xll.BDP($H806,CW$1)</f>
        <v>#NAME?</v>
      </c>
    </row>
    <row r="807" spans="1:101" hidden="1" x14ac:dyDescent="0.3">
      <c r="A807" t="str">
        <f t="shared" si="299"/>
        <v>15B</v>
      </c>
      <c r="B807">
        <v>15</v>
      </c>
      <c r="C807" t="s">
        <v>3296</v>
      </c>
      <c r="D807">
        <v>14</v>
      </c>
      <c r="E807">
        <v>13</v>
      </c>
      <c r="F807" s="32">
        <v>0.13</v>
      </c>
      <c r="G807" t="s">
        <v>2457</v>
      </c>
      <c r="H807" s="1" t="s">
        <v>1769</v>
      </c>
      <c r="I807" s="34">
        <v>1768</v>
      </c>
      <c r="J807" s="34" t="str">
        <f t="shared" si="300"/>
        <v>1768FERG US Equity</v>
      </c>
      <c r="K807" s="6" t="s">
        <v>1770</v>
      </c>
      <c r="L807" s="2">
        <v>0.36959893759938184</v>
      </c>
      <c r="M807" s="2">
        <v>0.40679667335818753</v>
      </c>
      <c r="N807" s="2">
        <v>0.27313259374109328</v>
      </c>
      <c r="O807" s="2">
        <v>0.3144535579694081</v>
      </c>
      <c r="P807" s="3">
        <v>18.135867367569752</v>
      </c>
      <c r="Q807" s="3">
        <v>13.158323524998641</v>
      </c>
      <c r="R807" s="3">
        <v>18.285880583984092</v>
      </c>
      <c r="S807" s="7">
        <v>9.5970246290663574</v>
      </c>
      <c r="T807" s="7">
        <v>10.985087166561646</v>
      </c>
      <c r="U807" s="2">
        <v>0.31708603284616543</v>
      </c>
      <c r="V807" s="8">
        <v>1.3978744603121886</v>
      </c>
      <c r="W807" s="2">
        <v>0.67261129914084872</v>
      </c>
      <c r="X807" s="4" t="e">
        <v>#N/A</v>
      </c>
      <c r="Y807" s="8">
        <v>9.3874094766738185</v>
      </c>
      <c r="Z807" s="8">
        <v>12.764637468926177</v>
      </c>
      <c r="AA807" s="8">
        <v>6974000000</v>
      </c>
      <c r="AB807" s="8">
        <v>9022000000</v>
      </c>
      <c r="AC807" s="8">
        <v>51000000</v>
      </c>
      <c r="AD807" s="5">
        <v>2270000000</v>
      </c>
      <c r="AE807" s="36">
        <v>2.2466960352422908E-2</v>
      </c>
      <c r="AF807" s="66" t="e">
        <f ca="1">_xll.BDP($H807,AF$1)/1000000</f>
        <v>#NAME?</v>
      </c>
      <c r="AG807" s="66" t="e">
        <f ca="1">_xll.BDP($H807,AG$1)</f>
        <v>#NAME?</v>
      </c>
      <c r="AH807" s="67" t="e">
        <f ca="1">_xll.BDP($H807,AH$1)</f>
        <v>#NAME?</v>
      </c>
      <c r="AI807" s="67" t="e">
        <f ca="1">_xll.BDP($H807,AI$1)</f>
        <v>#NAME?</v>
      </c>
      <c r="AJ807" s="67" t="e">
        <f ca="1">_xll.BDP($H807,AJ$1)</f>
        <v>#NAME?</v>
      </c>
      <c r="AK807" s="67" t="e">
        <f ca="1">_xll.BDP($H807,AK$1)</f>
        <v>#NAME?</v>
      </c>
      <c r="AL807" s="67" t="e">
        <f ca="1">_xll.BDP($H807,AL$1)</f>
        <v>#NAME?</v>
      </c>
      <c r="AM807" s="34" t="e">
        <f ca="1">_xll.BDP($H807,AM$1)</f>
        <v>#NAME?</v>
      </c>
      <c r="AN807" s="34" t="e">
        <f ca="1">_xll.BDP($H807,AN$1)</f>
        <v>#NAME?</v>
      </c>
      <c r="AO807" s="34" t="e">
        <f ca="1">_xll.BDP($H807,AO$1)</f>
        <v>#NAME?</v>
      </c>
      <c r="AP807" s="34" t="e">
        <f ca="1">_xll.BDP($H807,AP$1)</f>
        <v>#NAME?</v>
      </c>
      <c r="AQ807" s="129" t="e">
        <v>#VALUE!</v>
      </c>
      <c r="AR807" s="129">
        <v>0.15067439999999999</v>
      </c>
      <c r="AS807" s="129">
        <v>0.1834152</v>
      </c>
      <c r="AT807" s="63" t="s">
        <v>4162</v>
      </c>
      <c r="AU807" s="63" t="s">
        <v>3317</v>
      </c>
      <c r="AV807" t="str">
        <f t="shared" si="287"/>
        <v>20/05/2019</v>
      </c>
      <c r="AW807" s="67">
        <v>1.8667164457718872</v>
      </c>
      <c r="AX807" s="60">
        <f t="shared" si="288"/>
        <v>1.8667164457718872</v>
      </c>
      <c r="AY807" s="60">
        <f t="shared" si="289"/>
        <v>6.4490454738290657</v>
      </c>
      <c r="AZ807" s="60">
        <f t="shared" si="290"/>
        <v>8.315761919600952</v>
      </c>
      <c r="BA807" s="67">
        <v>21.724020481221512</v>
      </c>
      <c r="BB807" s="60">
        <v>75.05113927458892</v>
      </c>
      <c r="BC807" s="67">
        <v>96.775159755810435</v>
      </c>
      <c r="BD807" s="60" t="e">
        <f ca="1">_xll.BDP($H807,BD$1)</f>
        <v>#NAME?</v>
      </c>
      <c r="BE807" s="60" t="e">
        <f t="shared" ca="1" si="291"/>
        <v>#NAME?</v>
      </c>
      <c r="BF807" s="63">
        <v>1956.1670000000001</v>
      </c>
      <c r="BG807" s="63">
        <v>1878.895</v>
      </c>
      <c r="BH807" s="63">
        <v>2092.933</v>
      </c>
      <c r="BI807" s="63">
        <v>1889.73</v>
      </c>
      <c r="BJ807" s="63">
        <v>1881.26</v>
      </c>
      <c r="BK807" s="63">
        <v>1900.2190000000001</v>
      </c>
      <c r="BL807" s="45">
        <f t="shared" ca="1" si="292"/>
        <v>0</v>
      </c>
      <c r="BM807" s="45">
        <f t="shared" ca="1" si="293"/>
        <v>0</v>
      </c>
      <c r="BN807" s="45">
        <f t="shared" ca="1" si="294"/>
        <v>0</v>
      </c>
      <c r="BO807" s="45">
        <f t="shared" ca="1" si="295"/>
        <v>0</v>
      </c>
      <c r="BP807" s="45">
        <f t="shared" ca="1" si="296"/>
        <v>0</v>
      </c>
      <c r="BQ807" s="45">
        <f t="shared" ca="1" si="297"/>
        <v>0</v>
      </c>
      <c r="BR807" s="29">
        <f t="shared" ca="1" si="298"/>
        <v>0</v>
      </c>
      <c r="CI807" s="125">
        <f t="shared" si="286"/>
        <v>0.36959893759938184</v>
      </c>
      <c r="CJ807">
        <f t="shared" si="301"/>
        <v>0</v>
      </c>
      <c r="CK807">
        <f t="shared" si="302"/>
        <v>0</v>
      </c>
      <c r="CL807">
        <f t="shared" si="303"/>
        <v>0</v>
      </c>
      <c r="CM807">
        <f t="shared" si="304"/>
        <v>0</v>
      </c>
      <c r="CN807">
        <f t="shared" si="305"/>
        <v>1</v>
      </c>
      <c r="CO807">
        <f t="shared" si="306"/>
        <v>0</v>
      </c>
      <c r="CP807">
        <f t="shared" si="307"/>
        <v>0</v>
      </c>
      <c r="CR807" t="e">
        <f ca="1">_xll.BDP($H807,CR$1)</f>
        <v>#NAME?</v>
      </c>
      <c r="CS807" t="e">
        <f ca="1">_xll.BDP($H807,CS$1)</f>
        <v>#NAME?</v>
      </c>
      <c r="CT807" s="121" t="e">
        <f ca="1">_xll.BDP($H807,CT$1)</f>
        <v>#NAME?</v>
      </c>
      <c r="CU807" s="122" t="e">
        <f ca="1">_xll.BDP($H807,CU$1)</f>
        <v>#NAME?</v>
      </c>
      <c r="CV807" s="122" t="e">
        <f ca="1">_xll.BDP($H807,CV$1)</f>
        <v>#NAME?</v>
      </c>
      <c r="CW807" s="122" t="e">
        <f ca="1">_xll.BDP($H807,CW$1)</f>
        <v>#NAME?</v>
      </c>
    </row>
    <row r="808" spans="1:101" hidden="1" x14ac:dyDescent="0.3">
      <c r="A808" t="str">
        <f t="shared" si="299"/>
        <v>15B</v>
      </c>
      <c r="B808">
        <v>15</v>
      </c>
      <c r="C808" t="s">
        <v>3296</v>
      </c>
      <c r="D808">
        <v>14</v>
      </c>
      <c r="E808">
        <v>9</v>
      </c>
      <c r="F808" t="s">
        <v>2377</v>
      </c>
      <c r="G808" t="s">
        <v>2428</v>
      </c>
      <c r="H808" s="1" t="s">
        <v>1819</v>
      </c>
      <c r="I808" s="35">
        <v>1769</v>
      </c>
      <c r="J808" s="34" t="str">
        <f t="shared" si="300"/>
        <v>1769CPRI US Equity</v>
      </c>
      <c r="K808" s="6" t="s">
        <v>1820</v>
      </c>
      <c r="L808" s="2">
        <v>0.20554062823175873</v>
      </c>
      <c r="M808" s="2">
        <v>0.2357453336742521</v>
      </c>
      <c r="N808" s="2">
        <v>0.14777824673136011</v>
      </c>
      <c r="O808" s="2">
        <v>0.17717140661029976</v>
      </c>
      <c r="P808" s="3">
        <v>11.532908704883226</v>
      </c>
      <c r="Q808" s="3">
        <v>11.016775444942466</v>
      </c>
      <c r="R808" s="3">
        <v>27.955525300658046</v>
      </c>
      <c r="S808" s="7">
        <v>25.343042056785556</v>
      </c>
      <c r="T808" s="7">
        <v>26.641751201281366</v>
      </c>
      <c r="U808" s="2">
        <v>0.55898033988670448</v>
      </c>
      <c r="V808" s="8">
        <v>2.6754385964912282</v>
      </c>
      <c r="W808" s="2">
        <v>0.25346127484578479</v>
      </c>
      <c r="X808" s="4" t="e">
        <v>#N/A</v>
      </c>
      <c r="Y808" s="8">
        <v>5.7511367513642551</v>
      </c>
      <c r="Z808" s="8">
        <v>3.7860285709598873</v>
      </c>
      <c r="AA808" s="8">
        <v>3911000000</v>
      </c>
      <c r="AB808" s="8">
        <v>5204000000</v>
      </c>
      <c r="AC808" s="8">
        <v>78000000</v>
      </c>
      <c r="AD808" s="5">
        <v>771000000</v>
      </c>
      <c r="AE808" s="36">
        <v>0.10116731517509728</v>
      </c>
      <c r="AF808" s="66" t="e">
        <f ca="1">_xll.BDP($H808,AF$1)/1000000</f>
        <v>#NAME?</v>
      </c>
      <c r="AG808" s="66" t="e">
        <f ca="1">_xll.BDP($H808,AG$1)</f>
        <v>#NAME?</v>
      </c>
      <c r="AH808" s="67" t="e">
        <f ca="1">_xll.BDP($H808,AH$1)</f>
        <v>#NAME?</v>
      </c>
      <c r="AI808" s="67" t="e">
        <f ca="1">_xll.BDP($H808,AI$1)</f>
        <v>#NAME?</v>
      </c>
      <c r="AJ808" s="67" t="e">
        <f ca="1">_xll.BDP($H808,AJ$1)</f>
        <v>#NAME?</v>
      </c>
      <c r="AK808" s="67" t="e">
        <f ca="1">_xll.BDP($H808,AK$1)</f>
        <v>#NAME?</v>
      </c>
      <c r="AL808" s="67" t="e">
        <f ca="1">_xll.BDP($H808,AL$1)</f>
        <v>#NAME?</v>
      </c>
      <c r="AM808" s="34" t="e">
        <f ca="1">_xll.BDP($H808,AM$1)</f>
        <v>#NAME?</v>
      </c>
      <c r="AN808" s="34" t="e">
        <f ca="1">_xll.BDP($H808,AN$1)</f>
        <v>#NAME?</v>
      </c>
      <c r="AO808" s="34" t="e">
        <f ca="1">_xll.BDP($H808,AO$1)</f>
        <v>#NAME?</v>
      </c>
      <c r="AP808" s="34" t="e">
        <f ca="1">_xll.BDP($H808,AP$1)</f>
        <v>#NAME?</v>
      </c>
      <c r="AQ808" s="129" t="e">
        <v>#VALUE!</v>
      </c>
      <c r="AR808" s="129">
        <v>-3.2968199999999996E-2</v>
      </c>
      <c r="AS808" s="129">
        <v>-9.7184229999999996E-2</v>
      </c>
      <c r="AT808" s="63" t="s">
        <v>3803</v>
      </c>
      <c r="AU808" s="63" t="s">
        <v>3803</v>
      </c>
      <c r="AV808" t="str">
        <f t="shared" si="287"/>
        <v>15/12/2011</v>
      </c>
      <c r="AW808" s="67" t="s">
        <v>3317</v>
      </c>
      <c r="AX808" s="60">
        <f t="shared" si="288"/>
        <v>0</v>
      </c>
      <c r="AY808" s="60">
        <f t="shared" ca="1" si="289"/>
        <v>0</v>
      </c>
      <c r="AZ808" s="60">
        <f t="shared" ca="1" si="290"/>
        <v>0</v>
      </c>
      <c r="BA808" s="67">
        <v>0</v>
      </c>
      <c r="BB808" s="60">
        <v>165.45225015225336</v>
      </c>
      <c r="BC808" s="67">
        <v>165.45225015225336</v>
      </c>
      <c r="BD808" s="60" t="e">
        <f ca="1">_xll.BDP($H808,BD$1)</f>
        <v>#NAME?</v>
      </c>
      <c r="BE808" s="60" t="e">
        <f t="shared" ca="1" si="291"/>
        <v>#NAME?</v>
      </c>
      <c r="BF808" s="63">
        <v>728.27800000000002</v>
      </c>
      <c r="BG808" s="63">
        <v>791.68399999999997</v>
      </c>
      <c r="BH808" s="63">
        <v>855.91700000000003</v>
      </c>
      <c r="BI808" s="63">
        <v>661.74</v>
      </c>
      <c r="BJ808" s="63">
        <v>732.29399999999998</v>
      </c>
      <c r="BK808" s="63">
        <v>666.42100000000005</v>
      </c>
      <c r="BL808" s="45">
        <f t="shared" ca="1" si="292"/>
        <v>0</v>
      </c>
      <c r="BM808" s="45">
        <f t="shared" ca="1" si="293"/>
        <v>0</v>
      </c>
      <c r="BN808" s="45">
        <f t="shared" ca="1" si="294"/>
        <v>0</v>
      </c>
      <c r="BO808" s="45">
        <f t="shared" ca="1" si="295"/>
        <v>0</v>
      </c>
      <c r="BP808" s="45">
        <f t="shared" ca="1" si="296"/>
        <v>0</v>
      </c>
      <c r="BQ808" s="45">
        <f t="shared" ca="1" si="297"/>
        <v>0</v>
      </c>
      <c r="BR808" s="29">
        <f t="shared" ca="1" si="298"/>
        <v>0</v>
      </c>
      <c r="CI808" s="125">
        <f t="shared" si="286"/>
        <v>0.20554062823175873</v>
      </c>
      <c r="CJ808">
        <f t="shared" si="301"/>
        <v>0</v>
      </c>
      <c r="CK808">
        <f t="shared" si="302"/>
        <v>0</v>
      </c>
      <c r="CL808">
        <f t="shared" si="303"/>
        <v>0</v>
      </c>
      <c r="CM808">
        <f t="shared" si="304"/>
        <v>1</v>
      </c>
      <c r="CN808">
        <f t="shared" si="305"/>
        <v>0</v>
      </c>
      <c r="CO808">
        <f t="shared" si="306"/>
        <v>0</v>
      </c>
      <c r="CP808">
        <f t="shared" si="307"/>
        <v>0</v>
      </c>
      <c r="CR808" t="e">
        <f ca="1">_xll.BDP($H808,CR$1)</f>
        <v>#NAME?</v>
      </c>
      <c r="CS808" t="e">
        <f ca="1">_xll.BDP($H808,CS$1)</f>
        <v>#NAME?</v>
      </c>
      <c r="CT808" s="121" t="e">
        <f ca="1">_xll.BDP($H808,CT$1)</f>
        <v>#NAME?</v>
      </c>
      <c r="CU808" s="122" t="e">
        <f ca="1">_xll.BDP($H808,CU$1)</f>
        <v>#NAME?</v>
      </c>
      <c r="CV808" s="122" t="e">
        <f ca="1">_xll.BDP($H808,CV$1)</f>
        <v>#NAME?</v>
      </c>
      <c r="CW808" s="122" t="e">
        <f ca="1">_xll.BDP($H808,CW$1)</f>
        <v>#NAME?</v>
      </c>
    </row>
    <row r="809" spans="1:101" hidden="1" x14ac:dyDescent="0.3">
      <c r="A809" t="str">
        <f t="shared" si="299"/>
        <v>15B</v>
      </c>
      <c r="B809">
        <v>15</v>
      </c>
      <c r="C809" t="s">
        <v>3296</v>
      </c>
      <c r="D809">
        <v>14</v>
      </c>
      <c r="E809">
        <v>9</v>
      </c>
      <c r="F809" s="32">
        <v>0.1</v>
      </c>
      <c r="H809" s="6" t="s">
        <v>169</v>
      </c>
      <c r="I809" s="34">
        <v>1770</v>
      </c>
      <c r="J809" s="34" t="str">
        <f t="shared" si="300"/>
        <v>1770MMM US Equity</v>
      </c>
      <c r="K809" s="6" t="s">
        <v>818</v>
      </c>
      <c r="L809" s="2">
        <v>0.53093518763705938</v>
      </c>
      <c r="M809" s="2">
        <v>0.49687226743794982</v>
      </c>
      <c r="N809" s="2">
        <v>0.27912126644816476</v>
      </c>
      <c r="O809" s="2">
        <v>0.26709332176302564</v>
      </c>
      <c r="P809" s="3">
        <v>-10.493882449886248</v>
      </c>
      <c r="Q809" s="3">
        <v>-5.3381581068735109</v>
      </c>
      <c r="R809" s="3">
        <v>-13.60259981429898</v>
      </c>
      <c r="S809" s="7">
        <v>28.12643044325845</v>
      </c>
      <c r="T809" s="7">
        <v>27.792222968827602</v>
      </c>
      <c r="U809" s="2">
        <v>0.34675515814612201</v>
      </c>
      <c r="V809" s="8">
        <v>-12.625884732052578</v>
      </c>
      <c r="W809" s="2">
        <v>0.16074058919803599</v>
      </c>
      <c r="X809" s="4">
        <v>2.9045890125587764E-2</v>
      </c>
      <c r="Y809" s="8">
        <v>0.29098156873187664</v>
      </c>
      <c r="Z809" s="8" t="e">
        <v>#N/A</v>
      </c>
      <c r="AA809" s="8">
        <v>14867000000</v>
      </c>
      <c r="AB809" s="8">
        <v>27657000000</v>
      </c>
      <c r="AC809" s="8">
        <v>257000000</v>
      </c>
      <c r="AD809" s="5">
        <v>6237000000</v>
      </c>
      <c r="AE809" s="36">
        <v>4.1205707872374542E-2</v>
      </c>
      <c r="AF809" s="66" t="e">
        <f ca="1">_xll.BDP($H809,AF$1)/1000000</f>
        <v>#NAME?</v>
      </c>
      <c r="AG809" s="66" t="e">
        <f ca="1">_xll.BDP($H809,AG$1)</f>
        <v>#NAME?</v>
      </c>
      <c r="AH809" s="67" t="e">
        <f ca="1">_xll.BDP($H809,AH$1)</f>
        <v>#NAME?</v>
      </c>
      <c r="AI809" s="67" t="e">
        <f ca="1">_xll.BDP($H809,AI$1)</f>
        <v>#NAME?</v>
      </c>
      <c r="AJ809" s="67" t="e">
        <f ca="1">_xll.BDP($H809,AJ$1)</f>
        <v>#NAME?</v>
      </c>
      <c r="AK809" s="67" t="e">
        <f ca="1">_xll.BDP($H809,AK$1)</f>
        <v>#NAME?</v>
      </c>
      <c r="AL809" s="67" t="e">
        <f ca="1">_xll.BDP($H809,AL$1)</f>
        <v>#NAME?</v>
      </c>
      <c r="AM809" s="34" t="e">
        <f ca="1">_xll.BDP($H809,AM$1)</f>
        <v>#NAME?</v>
      </c>
      <c r="AN809" s="34" t="e">
        <f ca="1">_xll.BDP($H809,AN$1)</f>
        <v>#NAME?</v>
      </c>
      <c r="AO809" s="34" t="e">
        <f ca="1">_xll.BDP($H809,AO$1)</f>
        <v>#NAME?</v>
      </c>
      <c r="AP809" s="34" t="e">
        <f ca="1">_xll.BDP($H809,AP$1)</f>
        <v>#NAME?</v>
      </c>
      <c r="AQ809" s="129">
        <v>5.2493740000000004E-2</v>
      </c>
      <c r="AR809" s="129">
        <v>3.8341180000000002E-2</v>
      </c>
      <c r="AS809" s="129">
        <v>-0.11270250000000001</v>
      </c>
      <c r="AT809" s="63" t="s">
        <v>3998</v>
      </c>
      <c r="AU809" s="63" t="s">
        <v>3804</v>
      </c>
      <c r="AV809" t="str">
        <f t="shared" si="287"/>
        <v>28/01/1929</v>
      </c>
      <c r="AW809" s="67">
        <v>5.3238686779059448</v>
      </c>
      <c r="AX809" s="60">
        <f t="shared" si="288"/>
        <v>5.3238686779059448</v>
      </c>
      <c r="AY809" s="60">
        <f t="shared" si="289"/>
        <v>1.6589195843147353</v>
      </c>
      <c r="AZ809" s="60">
        <f t="shared" si="290"/>
        <v>6.9827882622206801</v>
      </c>
      <c r="BA809" s="67">
        <v>56.196830692243537</v>
      </c>
      <c r="BB809" s="60">
        <v>17.510954655713093</v>
      </c>
      <c r="BC809" s="67">
        <v>73.70778534795663</v>
      </c>
      <c r="BD809" s="60" t="e">
        <f ca="1">_xll.BDP($H809,BD$1)</f>
        <v>#NAME?</v>
      </c>
      <c r="BE809" s="60" t="e">
        <f t="shared" ca="1" si="291"/>
        <v>#NAME?</v>
      </c>
      <c r="BF809" s="63">
        <v>4890.8460000000005</v>
      </c>
      <c r="BG809" s="63">
        <v>5294.3130000000001</v>
      </c>
      <c r="BH809" s="63">
        <v>5644.1819999999998</v>
      </c>
      <c r="BI809" s="63">
        <v>4450.5510000000004</v>
      </c>
      <c r="BJ809" s="63">
        <v>4950.0969999999998</v>
      </c>
      <c r="BK809" s="63">
        <v>5284.5060000000003</v>
      </c>
      <c r="BL809" s="45">
        <f t="shared" ca="1" si="292"/>
        <v>0</v>
      </c>
      <c r="BM809" s="45">
        <f t="shared" ca="1" si="293"/>
        <v>0</v>
      </c>
      <c r="BN809" s="45">
        <f t="shared" ca="1" si="294"/>
        <v>0</v>
      </c>
      <c r="BO809" s="45">
        <f t="shared" ca="1" si="295"/>
        <v>0</v>
      </c>
      <c r="BP809" s="45">
        <f t="shared" ca="1" si="296"/>
        <v>0</v>
      </c>
      <c r="BQ809" s="45">
        <f t="shared" ca="1" si="297"/>
        <v>0</v>
      </c>
      <c r="BR809" s="29">
        <f t="shared" ca="1" si="298"/>
        <v>0</v>
      </c>
      <c r="CI809" s="125">
        <f t="shared" si="286"/>
        <v>0.53093518763705938</v>
      </c>
      <c r="CJ809">
        <f t="shared" si="301"/>
        <v>0</v>
      </c>
      <c r="CK809">
        <f t="shared" si="302"/>
        <v>0</v>
      </c>
      <c r="CL809">
        <f t="shared" si="303"/>
        <v>0</v>
      </c>
      <c r="CM809">
        <f t="shared" si="304"/>
        <v>0</v>
      </c>
      <c r="CN809">
        <f t="shared" si="305"/>
        <v>0</v>
      </c>
      <c r="CO809">
        <f t="shared" si="306"/>
        <v>0</v>
      </c>
      <c r="CP809">
        <f t="shared" si="307"/>
        <v>1</v>
      </c>
      <c r="CR809" t="e">
        <f ca="1">_xll.BDP($H809,CR$1)</f>
        <v>#NAME?</v>
      </c>
      <c r="CS809" t="e">
        <f ca="1">_xll.BDP($H809,CS$1)</f>
        <v>#NAME?</v>
      </c>
      <c r="CT809" s="121" t="e">
        <f ca="1">_xll.BDP($H809,CT$1)</f>
        <v>#NAME?</v>
      </c>
      <c r="CU809" s="122" t="e">
        <f ca="1">_xll.BDP($H809,CU$1)</f>
        <v>#NAME?</v>
      </c>
      <c r="CV809" s="122" t="e">
        <f ca="1">_xll.BDP($H809,CV$1)</f>
        <v>#NAME?</v>
      </c>
      <c r="CW809" s="122" t="e">
        <f ca="1">_xll.BDP($H809,CW$1)</f>
        <v>#NAME?</v>
      </c>
    </row>
    <row r="810" spans="1:101" hidden="1" x14ac:dyDescent="0.3">
      <c r="A810" t="str">
        <f t="shared" si="299"/>
        <v>15B</v>
      </c>
      <c r="B810">
        <v>15</v>
      </c>
      <c r="C810" t="s">
        <v>3296</v>
      </c>
      <c r="D810">
        <v>14</v>
      </c>
      <c r="E810">
        <v>3</v>
      </c>
      <c r="F810" t="s">
        <v>2437</v>
      </c>
      <c r="G810" t="s">
        <v>3077</v>
      </c>
      <c r="H810" s="6" t="s">
        <v>407</v>
      </c>
      <c r="I810" s="35">
        <v>1771</v>
      </c>
      <c r="J810" s="34" t="str">
        <f t="shared" si="300"/>
        <v>1771HCCI US Equity</v>
      </c>
      <c r="K810" s="6" t="s">
        <v>1101</v>
      </c>
      <c r="L810" s="2">
        <v>0.14785879078260564</v>
      </c>
      <c r="M810" s="2">
        <v>0.23658142701578105</v>
      </c>
      <c r="N810" s="2">
        <v>0.12687837241413091</v>
      </c>
      <c r="O810" s="2">
        <v>0.19413561646682323</v>
      </c>
      <c r="P810" s="3">
        <v>21.851657087058211</v>
      </c>
      <c r="Q810" s="3">
        <v>16.103414920287047</v>
      </c>
      <c r="R810" s="3">
        <v>22.050295920669083</v>
      </c>
      <c r="S810" s="7">
        <v>18.488866714300546</v>
      </c>
      <c r="T810" s="7">
        <v>25.565215675051562</v>
      </c>
      <c r="U810" s="2">
        <v>0.26326469864276192</v>
      </c>
      <c r="V810" s="8">
        <v>1.1064917567380623</v>
      </c>
      <c r="W810" s="2">
        <v>0.5498848346748737</v>
      </c>
      <c r="X810" s="4" t="e">
        <v>#N/A</v>
      </c>
      <c r="Y810" s="8">
        <v>17.215277397753788</v>
      </c>
      <c r="Z810" s="8">
        <v>30.119314414370947</v>
      </c>
      <c r="AA810" s="8">
        <v>513337000</v>
      </c>
      <c r="AB810" s="8">
        <v>625573000</v>
      </c>
      <c r="AC810" s="8">
        <v>4780000</v>
      </c>
      <c r="AD810" s="5">
        <v>93668000</v>
      </c>
      <c r="AE810" s="36">
        <v>5.1031302045522482E-2</v>
      </c>
      <c r="AF810" s="66" t="e">
        <f ca="1">_xll.BDP($H810,AF$1)/1000000</f>
        <v>#NAME?</v>
      </c>
      <c r="AG810" s="66" t="e">
        <f ca="1">_xll.BDP($H810,AG$1)</f>
        <v>#NAME?</v>
      </c>
      <c r="AH810" s="67" t="e">
        <f ca="1">_xll.BDP($H810,AH$1)</f>
        <v>#NAME?</v>
      </c>
      <c r="AI810" s="67" t="e">
        <f ca="1">_xll.BDP($H810,AI$1)</f>
        <v>#NAME?</v>
      </c>
      <c r="AJ810" s="67" t="e">
        <f ca="1">_xll.BDP($H810,AJ$1)</f>
        <v>#NAME?</v>
      </c>
      <c r="AK810" s="67" t="e">
        <f ca="1">_xll.BDP($H810,AK$1)</f>
        <v>#NAME?</v>
      </c>
      <c r="AL810" s="67" t="e">
        <f ca="1">_xll.BDP($H810,AL$1)</f>
        <v>#NAME?</v>
      </c>
      <c r="AM810" s="34" t="e">
        <f ca="1">_xll.BDP($H810,AM$1)</f>
        <v>#NAME?</v>
      </c>
      <c r="AN810" s="34" t="e">
        <f ca="1">_xll.BDP($H810,AN$1)</f>
        <v>#NAME?</v>
      </c>
      <c r="AO810" s="34" t="e">
        <f ca="1">_xll.BDP($H810,AO$1)</f>
        <v>#NAME?</v>
      </c>
      <c r="AP810" s="34" t="e">
        <f ca="1">_xll.BDP($H810,AP$1)</f>
        <v>#NAME?</v>
      </c>
      <c r="AQ810" s="129" t="e">
        <v>#VALUE!</v>
      </c>
      <c r="AR810" s="129">
        <v>9.1930750000000006E-2</v>
      </c>
      <c r="AS810" s="129">
        <v>0.10574249999999999</v>
      </c>
      <c r="AT810" s="63" t="s">
        <v>3805</v>
      </c>
      <c r="AU810" s="63" t="s">
        <v>3805</v>
      </c>
      <c r="AV810" t="str">
        <f t="shared" si="287"/>
        <v>12/03/2008</v>
      </c>
      <c r="AW810" s="67" t="s">
        <v>3317</v>
      </c>
      <c r="AX810" s="60">
        <f t="shared" si="288"/>
        <v>0</v>
      </c>
      <c r="AY810" s="60">
        <f t="shared" ca="1" si="289"/>
        <v>0</v>
      </c>
      <c r="AZ810" s="60">
        <f t="shared" ca="1" si="290"/>
        <v>0</v>
      </c>
      <c r="BA810" s="67">
        <v>0</v>
      </c>
      <c r="BB810" s="60">
        <v>-0.6861613441067077</v>
      </c>
      <c r="BC810" s="67">
        <v>-0.6861613441067077</v>
      </c>
      <c r="BD810" s="60" t="e">
        <f ca="1">_xll.BDP($H810,BD$1)</f>
        <v>#NAME?</v>
      </c>
      <c r="BE810" s="60" t="e">
        <f t="shared" ca="1" si="291"/>
        <v>#NAME?</v>
      </c>
      <c r="BF810" s="63">
        <v>61.24</v>
      </c>
      <c r="BG810" s="63">
        <v>72.38</v>
      </c>
      <c r="BH810" s="63">
        <v>89.600000000000009</v>
      </c>
      <c r="BI810" s="63">
        <v>67</v>
      </c>
      <c r="BJ810" s="63">
        <v>75.400000000000006</v>
      </c>
      <c r="BK810" s="63">
        <v>83.472000000000008</v>
      </c>
      <c r="BL810" s="45">
        <f t="shared" ca="1" si="292"/>
        <v>0</v>
      </c>
      <c r="BM810" s="45">
        <f t="shared" ca="1" si="293"/>
        <v>0</v>
      </c>
      <c r="BN810" s="45">
        <f t="shared" ca="1" si="294"/>
        <v>0</v>
      </c>
      <c r="BO810" s="45">
        <f t="shared" ca="1" si="295"/>
        <v>0</v>
      </c>
      <c r="BP810" s="45">
        <f t="shared" ca="1" si="296"/>
        <v>0</v>
      </c>
      <c r="BQ810" s="45">
        <f t="shared" ca="1" si="297"/>
        <v>0</v>
      </c>
      <c r="BR810" s="29">
        <f t="shared" ca="1" si="298"/>
        <v>0</v>
      </c>
      <c r="CI810" s="125">
        <f t="shared" si="286"/>
        <v>0.14785879078260564</v>
      </c>
      <c r="CJ810">
        <f t="shared" si="301"/>
        <v>0</v>
      </c>
      <c r="CK810">
        <f t="shared" si="302"/>
        <v>0</v>
      </c>
      <c r="CL810">
        <f t="shared" si="303"/>
        <v>1</v>
      </c>
      <c r="CM810">
        <f t="shared" si="304"/>
        <v>0</v>
      </c>
      <c r="CN810">
        <f t="shared" si="305"/>
        <v>0</v>
      </c>
      <c r="CO810">
        <f t="shared" si="306"/>
        <v>0</v>
      </c>
      <c r="CP810">
        <f t="shared" si="307"/>
        <v>0</v>
      </c>
      <c r="CR810" t="e">
        <f ca="1">_xll.BDP($H810,CR$1)</f>
        <v>#NAME?</v>
      </c>
      <c r="CS810" t="e">
        <f ca="1">_xll.BDP($H810,CS$1)</f>
        <v>#NAME?</v>
      </c>
      <c r="CT810" s="121" t="e">
        <f ca="1">_xll.BDP($H810,CT$1)</f>
        <v>#NAME?</v>
      </c>
      <c r="CU810" s="122" t="e">
        <f ca="1">_xll.BDP($H810,CU$1)</f>
        <v>#NAME?</v>
      </c>
      <c r="CV810" s="122" t="e">
        <f ca="1">_xll.BDP($H810,CV$1)</f>
        <v>#NAME?</v>
      </c>
      <c r="CW810" s="122" t="e">
        <f ca="1">_xll.BDP($H810,CW$1)</f>
        <v>#NAME?</v>
      </c>
    </row>
    <row r="811" spans="1:101" hidden="1" x14ac:dyDescent="0.3">
      <c r="A811" t="str">
        <f t="shared" si="299"/>
        <v>15B</v>
      </c>
      <c r="B811">
        <v>15</v>
      </c>
      <c r="C811" t="s">
        <v>3296</v>
      </c>
      <c r="D811">
        <v>14</v>
      </c>
      <c r="E811">
        <v>8</v>
      </c>
      <c r="F811" s="32">
        <v>0.08</v>
      </c>
      <c r="H811" s="6" t="s">
        <v>278</v>
      </c>
      <c r="I811" s="34">
        <v>1772</v>
      </c>
      <c r="J811" s="34" t="str">
        <f t="shared" si="300"/>
        <v>1772SON US Equity</v>
      </c>
      <c r="K811" s="6" t="s">
        <v>954</v>
      </c>
      <c r="L811" s="2">
        <v>0.31915829850217059</v>
      </c>
      <c r="M811" s="2">
        <v>0.21715615800643526</v>
      </c>
      <c r="N811" s="2">
        <v>0.19581649590442674</v>
      </c>
      <c r="O811" s="2">
        <v>0.14941977872535647</v>
      </c>
      <c r="P811" s="3">
        <v>12.973795096486326</v>
      </c>
      <c r="Q811" s="3">
        <v>9.2963758476642848</v>
      </c>
      <c r="R811" s="3">
        <v>24.301783083190436</v>
      </c>
      <c r="S811" s="7">
        <v>17.912871581350672</v>
      </c>
      <c r="T811" s="7">
        <v>16.043330218168215</v>
      </c>
      <c r="U811" s="2">
        <v>0.60408031606758006</v>
      </c>
      <c r="V811" s="8">
        <v>2.9666821186493264</v>
      </c>
      <c r="W811" s="2">
        <v>0.31233953330159286</v>
      </c>
      <c r="X811" s="4" t="e">
        <v>#N/A</v>
      </c>
      <c r="Y811" s="8">
        <v>7.2109205303935937</v>
      </c>
      <c r="Z811" s="8">
        <v>21.08711437058821</v>
      </c>
      <c r="AA811" s="8">
        <v>3695571000</v>
      </c>
      <c r="AB811" s="8">
        <v>5370882000</v>
      </c>
      <c r="AC811" s="8" t="e">
        <v>#N/A</v>
      </c>
      <c r="AD811" s="5">
        <v>605991000</v>
      </c>
      <c r="AE811" s="36">
        <v>0</v>
      </c>
      <c r="AF811" s="66" t="e">
        <f ca="1">_xll.BDP($H811,AF$1)/1000000</f>
        <v>#NAME?</v>
      </c>
      <c r="AG811" s="66" t="e">
        <f ca="1">_xll.BDP($H811,AG$1)</f>
        <v>#NAME?</v>
      </c>
      <c r="AH811" s="67" t="e">
        <f ca="1">_xll.BDP($H811,AH$1)</f>
        <v>#NAME?</v>
      </c>
      <c r="AI811" s="67" t="e">
        <f ca="1">_xll.BDP($H811,AI$1)</f>
        <v>#NAME?</v>
      </c>
      <c r="AJ811" s="67" t="e">
        <f ca="1">_xll.BDP($H811,AJ$1)</f>
        <v>#NAME?</v>
      </c>
      <c r="AK811" s="67" t="e">
        <f ca="1">_xll.BDP($H811,AK$1)</f>
        <v>#NAME?</v>
      </c>
      <c r="AL811" s="67" t="e">
        <f ca="1">_xll.BDP($H811,AL$1)</f>
        <v>#NAME?</v>
      </c>
      <c r="AM811" s="34" t="e">
        <f ca="1">_xll.BDP($H811,AM$1)</f>
        <v>#NAME?</v>
      </c>
      <c r="AN811" s="34" t="e">
        <f ca="1">_xll.BDP($H811,AN$1)</f>
        <v>#NAME?</v>
      </c>
      <c r="AO811" s="34" t="e">
        <f ca="1">_xll.BDP($H811,AO$1)</f>
        <v>#NAME?</v>
      </c>
      <c r="AP811" s="34" t="e">
        <f ca="1">_xll.BDP($H811,AP$1)</f>
        <v>#NAME?</v>
      </c>
      <c r="AQ811" s="129">
        <v>8.2601569999999999E-2</v>
      </c>
      <c r="AR811" s="129">
        <v>0.1012252</v>
      </c>
      <c r="AS811" s="129">
        <v>5.1281899999999998E-2</v>
      </c>
      <c r="AT811" s="63" t="s">
        <v>3998</v>
      </c>
      <c r="AU811" s="63" t="s">
        <v>3317</v>
      </c>
      <c r="AV811" t="str">
        <f t="shared" si="287"/>
        <v>#N/A N/A</v>
      </c>
      <c r="AW811" s="67">
        <v>3.4776678517780901</v>
      </c>
      <c r="AX811" s="60">
        <f t="shared" si="288"/>
        <v>3.4776678517780901</v>
      </c>
      <c r="AY811" s="60">
        <f t="shared" si="289"/>
        <v>0</v>
      </c>
      <c r="AZ811" s="60">
        <f t="shared" si="290"/>
        <v>3.4776678517780901</v>
      </c>
      <c r="BA811" s="67">
        <v>33.086804835152556</v>
      </c>
      <c r="BB811" s="60">
        <v>0</v>
      </c>
      <c r="BC811" s="67">
        <v>33.086804835152556</v>
      </c>
      <c r="BD811" s="60" t="e">
        <f ca="1">_xll.BDP($H811,BD$1)</f>
        <v>#NAME?</v>
      </c>
      <c r="BE811" s="60" t="e">
        <f t="shared" ca="1" si="291"/>
        <v>#NAME?</v>
      </c>
      <c r="BF811" s="63">
        <v>546.66700000000003</v>
      </c>
      <c r="BG811" s="63">
        <v>552</v>
      </c>
      <c r="BH811" s="63">
        <v>573.83299999999997</v>
      </c>
      <c r="BI811" s="63">
        <v>612.31700000000001</v>
      </c>
      <c r="BJ811" s="63">
        <v>612.37300000000005</v>
      </c>
      <c r="BK811" s="63">
        <v>587.399</v>
      </c>
      <c r="BL811" s="45">
        <f t="shared" ca="1" si="292"/>
        <v>0</v>
      </c>
      <c r="BM811" s="45">
        <f t="shared" ca="1" si="293"/>
        <v>0</v>
      </c>
      <c r="BN811" s="45">
        <f t="shared" ca="1" si="294"/>
        <v>0</v>
      </c>
      <c r="BO811" s="45">
        <f t="shared" ca="1" si="295"/>
        <v>0</v>
      </c>
      <c r="BP811" s="45">
        <f t="shared" ca="1" si="296"/>
        <v>0</v>
      </c>
      <c r="BQ811" s="45">
        <f t="shared" ca="1" si="297"/>
        <v>0</v>
      </c>
      <c r="BR811" s="29">
        <f t="shared" ca="1" si="298"/>
        <v>0</v>
      </c>
      <c r="CI811" s="125">
        <f t="shared" si="286"/>
        <v>0.31915829850217059</v>
      </c>
      <c r="CJ811">
        <f t="shared" si="301"/>
        <v>0</v>
      </c>
      <c r="CK811">
        <f t="shared" si="302"/>
        <v>0</v>
      </c>
      <c r="CL811">
        <f t="shared" si="303"/>
        <v>0</v>
      </c>
      <c r="CM811">
        <f t="shared" si="304"/>
        <v>0</v>
      </c>
      <c r="CN811">
        <f t="shared" si="305"/>
        <v>1</v>
      </c>
      <c r="CO811">
        <f t="shared" si="306"/>
        <v>0</v>
      </c>
      <c r="CP811">
        <f t="shared" si="307"/>
        <v>0</v>
      </c>
      <c r="CR811" t="e">
        <f ca="1">_xll.BDP($H811,CR$1)</f>
        <v>#NAME?</v>
      </c>
      <c r="CS811" t="e">
        <f ca="1">_xll.BDP($H811,CS$1)</f>
        <v>#NAME?</v>
      </c>
      <c r="CT811" s="121" t="e">
        <f ca="1">_xll.BDP($H811,CT$1)</f>
        <v>#NAME?</v>
      </c>
      <c r="CU811" s="122" t="e">
        <f ca="1">_xll.BDP($H811,CU$1)</f>
        <v>#NAME?</v>
      </c>
      <c r="CV811" s="122" t="e">
        <f ca="1">_xll.BDP($H811,CV$1)</f>
        <v>#NAME?</v>
      </c>
      <c r="CW811" s="122" t="e">
        <f ca="1">_xll.BDP($H811,CW$1)</f>
        <v>#NAME?</v>
      </c>
    </row>
    <row r="812" spans="1:101" hidden="1" x14ac:dyDescent="0.3">
      <c r="A812" t="str">
        <f t="shared" si="299"/>
        <v>15B</v>
      </c>
      <c r="B812">
        <v>15</v>
      </c>
      <c r="C812" t="s">
        <v>3296</v>
      </c>
      <c r="D812">
        <v>14</v>
      </c>
      <c r="E812">
        <v>5</v>
      </c>
      <c r="F812" s="32">
        <v>0.13</v>
      </c>
      <c r="H812" s="6" t="s">
        <v>355</v>
      </c>
      <c r="I812" s="35">
        <v>1773</v>
      </c>
      <c r="J812" s="34" t="str">
        <f t="shared" si="300"/>
        <v>1773JBHT US Equity</v>
      </c>
      <c r="K812" s="6" t="s">
        <v>1042</v>
      </c>
      <c r="L812" s="2">
        <v>0.23916388749466191</v>
      </c>
      <c r="M812" s="2">
        <v>0.25784176894088201</v>
      </c>
      <c r="N812" s="2">
        <v>0.2338041983205886</v>
      </c>
      <c r="O812" s="2">
        <v>0.25185327874874253</v>
      </c>
      <c r="P812" s="3">
        <v>15.432100682809857</v>
      </c>
      <c r="Q812" s="3">
        <v>11.632784804477001</v>
      </c>
      <c r="R812" s="3">
        <v>15.738078085541826</v>
      </c>
      <c r="S812" s="7">
        <v>14.065518227454115</v>
      </c>
      <c r="T812" s="7">
        <v>13.759626958257524</v>
      </c>
      <c r="U812" s="2">
        <v>0.14140322171628578</v>
      </c>
      <c r="V812" s="8">
        <v>0.60923255371360641</v>
      </c>
      <c r="W812" s="2">
        <v>0.9188818210873001</v>
      </c>
      <c r="X812" s="4" t="e">
        <v>#N/A</v>
      </c>
      <c r="Y812" s="8">
        <v>12.322488879454912</v>
      </c>
      <c r="Z812" s="8">
        <v>3.6985394589455378</v>
      </c>
      <c r="AA812" s="8">
        <v>5065630000</v>
      </c>
      <c r="AB812" s="8">
        <v>5186079000</v>
      </c>
      <c r="AC812" s="8" t="e">
        <v>#N/A</v>
      </c>
      <c r="AD812" s="5">
        <v>2089645000</v>
      </c>
      <c r="AE812" s="36">
        <v>0</v>
      </c>
      <c r="AF812" s="66" t="e">
        <f ca="1">_xll.BDP($H812,AF$1)/1000000</f>
        <v>#NAME?</v>
      </c>
      <c r="AG812" s="66" t="e">
        <f ca="1">_xll.BDP($H812,AG$1)</f>
        <v>#NAME?</v>
      </c>
      <c r="AH812" s="67" t="e">
        <f ca="1">_xll.BDP($H812,AH$1)</f>
        <v>#NAME?</v>
      </c>
      <c r="AI812" s="67" t="e">
        <f ca="1">_xll.BDP($H812,AI$1)</f>
        <v>#NAME?</v>
      </c>
      <c r="AJ812" s="67" t="e">
        <f ca="1">_xll.BDP($H812,AJ$1)</f>
        <v>#NAME?</v>
      </c>
      <c r="AK812" s="67" t="e">
        <f ca="1">_xll.BDP($H812,AK$1)</f>
        <v>#NAME?</v>
      </c>
      <c r="AL812" s="67" t="e">
        <f ca="1">_xll.BDP($H812,AL$1)</f>
        <v>#NAME?</v>
      </c>
      <c r="AM812" s="34" t="e">
        <f ca="1">_xll.BDP($H812,AM$1)</f>
        <v>#NAME?</v>
      </c>
      <c r="AN812" s="34" t="e">
        <f ca="1">_xll.BDP($H812,AN$1)</f>
        <v>#NAME?</v>
      </c>
      <c r="AO812" s="34" t="e">
        <f ca="1">_xll.BDP($H812,AO$1)</f>
        <v>#NAME?</v>
      </c>
      <c r="AP812" s="34" t="e">
        <f ca="1">_xll.BDP($H812,AP$1)</f>
        <v>#NAME?</v>
      </c>
      <c r="AQ812" s="129">
        <v>0.1810311</v>
      </c>
      <c r="AR812" s="129">
        <v>0.1215687</v>
      </c>
      <c r="AS812" s="129">
        <v>9.5609819999999998E-2</v>
      </c>
      <c r="AT812" s="63" t="s">
        <v>3998</v>
      </c>
      <c r="AU812" s="63" t="s">
        <v>3806</v>
      </c>
      <c r="AV812" t="str">
        <f t="shared" si="287"/>
        <v>01/11/1983</v>
      </c>
      <c r="AW812" s="67">
        <v>0.82827981440019349</v>
      </c>
      <c r="AX812" s="60">
        <f t="shared" si="288"/>
        <v>0.82827981440019349</v>
      </c>
      <c r="AY812" s="60">
        <f t="shared" si="289"/>
        <v>1.4903909714261778</v>
      </c>
      <c r="AZ812" s="60">
        <f t="shared" si="290"/>
        <v>2.3186707858263711</v>
      </c>
      <c r="BA812" s="67">
        <v>17.563434850964367</v>
      </c>
      <c r="BB812" s="60">
        <v>31.603311192685577</v>
      </c>
      <c r="BC812" s="67">
        <v>49.166746043649944</v>
      </c>
      <c r="BD812" s="60" t="e">
        <f ca="1">_xll.BDP($H812,BD$1)</f>
        <v>#NAME?</v>
      </c>
      <c r="BE812" s="60" t="e">
        <f t="shared" ca="1" si="291"/>
        <v>#NAME?</v>
      </c>
      <c r="BF812" s="63">
        <v>805.33299999999997</v>
      </c>
      <c r="BG812" s="63">
        <v>931.1</v>
      </c>
      <c r="BH812" s="63">
        <v>1049.818</v>
      </c>
      <c r="BI812" s="63">
        <v>184.279</v>
      </c>
      <c r="BJ812" s="63">
        <v>360.21</v>
      </c>
      <c r="BK812" s="63">
        <v>661.88499999999999</v>
      </c>
      <c r="BL812" s="45">
        <f t="shared" ca="1" si="292"/>
        <v>0</v>
      </c>
      <c r="BM812" s="45">
        <f t="shared" ca="1" si="293"/>
        <v>0</v>
      </c>
      <c r="BN812" s="45">
        <f t="shared" ca="1" si="294"/>
        <v>0</v>
      </c>
      <c r="BO812" s="45">
        <f t="shared" ca="1" si="295"/>
        <v>0</v>
      </c>
      <c r="BP812" s="45">
        <f t="shared" ca="1" si="296"/>
        <v>0</v>
      </c>
      <c r="BQ812" s="45">
        <f t="shared" ca="1" si="297"/>
        <v>0</v>
      </c>
      <c r="BR812" s="29">
        <f t="shared" ca="1" si="298"/>
        <v>0</v>
      </c>
      <c r="CI812" s="125">
        <f t="shared" si="286"/>
        <v>0.23916388749466191</v>
      </c>
      <c r="CJ812">
        <f t="shared" si="301"/>
        <v>0</v>
      </c>
      <c r="CK812">
        <f t="shared" si="302"/>
        <v>0</v>
      </c>
      <c r="CL812">
        <f t="shared" si="303"/>
        <v>0</v>
      </c>
      <c r="CM812">
        <f t="shared" si="304"/>
        <v>1</v>
      </c>
      <c r="CN812">
        <f t="shared" si="305"/>
        <v>0</v>
      </c>
      <c r="CO812">
        <f t="shared" si="306"/>
        <v>0</v>
      </c>
      <c r="CP812">
        <f t="shared" si="307"/>
        <v>0</v>
      </c>
      <c r="CR812" t="e">
        <f ca="1">_xll.BDP($H812,CR$1)</f>
        <v>#NAME?</v>
      </c>
      <c r="CS812" t="e">
        <f ca="1">_xll.BDP($H812,CS$1)</f>
        <v>#NAME?</v>
      </c>
      <c r="CT812" s="121" t="e">
        <f ca="1">_xll.BDP($H812,CT$1)</f>
        <v>#NAME?</v>
      </c>
      <c r="CU812" s="122" t="e">
        <f ca="1">_xll.BDP($H812,CU$1)</f>
        <v>#NAME?</v>
      </c>
      <c r="CV812" s="122" t="e">
        <f ca="1">_xll.BDP($H812,CV$1)</f>
        <v>#NAME?</v>
      </c>
      <c r="CW812" s="122" t="e">
        <f ca="1">_xll.BDP($H812,CW$1)</f>
        <v>#NAME?</v>
      </c>
    </row>
    <row r="813" spans="1:101" hidden="1" x14ac:dyDescent="0.3">
      <c r="A813" t="str">
        <f t="shared" si="299"/>
        <v>15B</v>
      </c>
      <c r="B813">
        <v>15</v>
      </c>
      <c r="C813" t="s">
        <v>3296</v>
      </c>
      <c r="D813">
        <v>14</v>
      </c>
      <c r="E813">
        <v>1</v>
      </c>
      <c r="F813" s="32">
        <v>0.14000000000000001</v>
      </c>
      <c r="H813" s="1" t="s">
        <v>482</v>
      </c>
      <c r="I813" s="34">
        <v>1774</v>
      </c>
      <c r="J813" s="34" t="str">
        <f t="shared" si="300"/>
        <v>1774FFH CN Equity</v>
      </c>
      <c r="K813" s="6" t="s">
        <v>558</v>
      </c>
      <c r="L813" s="2">
        <v>5.1575676262619864E-2</v>
      </c>
      <c r="M813" s="2">
        <v>9.787981863552829E-2</v>
      </c>
      <c r="N813" s="2">
        <v>4.5855094686604189E-2</v>
      </c>
      <c r="O813" s="2">
        <v>8.8422261682366374E-2</v>
      </c>
      <c r="P813" s="3">
        <v>4.8578118281261471</v>
      </c>
      <c r="Q813" s="3">
        <v>-7.2583623023527579</v>
      </c>
      <c r="R813" s="3">
        <v>13.195728901398383</v>
      </c>
      <c r="S813" s="7" t="e">
        <v>#N/A</v>
      </c>
      <c r="T813" s="7" t="e">
        <v>#N/A</v>
      </c>
      <c r="U813" s="2">
        <v>9.900973648356759E-2</v>
      </c>
      <c r="V813" s="8" t="e">
        <v>#N/A</v>
      </c>
      <c r="W813" s="2">
        <v>0.29602941013412709</v>
      </c>
      <c r="X813" s="4">
        <v>5.4276636500235134E-2</v>
      </c>
      <c r="Y813" s="8">
        <v>10.410743150569058</v>
      </c>
      <c r="Z813" s="8">
        <v>0.88334907734273216</v>
      </c>
      <c r="AA813" s="8">
        <v>27370300000</v>
      </c>
      <c r="AB813" s="8">
        <v>30297800000</v>
      </c>
      <c r="AC813" s="8">
        <v>157100000</v>
      </c>
      <c r="AD813" s="5">
        <v>-4563600000</v>
      </c>
      <c r="AE813" s="36">
        <v>-3.4424577088263651E-2</v>
      </c>
      <c r="AF813" s="66" t="e">
        <f ca="1">_xll.BDP($H813,AF$1)/1000000</f>
        <v>#NAME?</v>
      </c>
      <c r="AG813" s="66" t="e">
        <f ca="1">_xll.BDP($H813,AG$1)</f>
        <v>#NAME?</v>
      </c>
      <c r="AH813" s="67" t="e">
        <f ca="1">_xll.BDP($H813,AH$1)</f>
        <v>#NAME?</v>
      </c>
      <c r="AI813" s="67" t="e">
        <f ca="1">_xll.BDP($H813,AI$1)</f>
        <v>#NAME?</v>
      </c>
      <c r="AJ813" s="67" t="e">
        <f ca="1">_xll.BDP($H813,AJ$1)</f>
        <v>#NAME?</v>
      </c>
      <c r="AK813" s="67" t="e">
        <f ca="1">_xll.BDP($H813,AK$1)</f>
        <v>#NAME?</v>
      </c>
      <c r="AL813" s="67" t="e">
        <f ca="1">_xll.BDP($H813,AL$1)</f>
        <v>#NAME?</v>
      </c>
      <c r="AM813" s="34" t="e">
        <f ca="1">_xll.BDP($H813,AM$1)</f>
        <v>#NAME?</v>
      </c>
      <c r="AN813" s="34" t="e">
        <f ca="1">_xll.BDP($H813,AN$1)</f>
        <v>#NAME?</v>
      </c>
      <c r="AO813" s="34" t="e">
        <f ca="1">_xll.BDP($H813,AO$1)</f>
        <v>#NAME?</v>
      </c>
      <c r="AP813" s="34" t="e">
        <f ca="1">_xll.BDP($H813,AP$1)</f>
        <v>#NAME?</v>
      </c>
      <c r="AQ813" s="129">
        <v>0.13044539999999999</v>
      </c>
      <c r="AR813" s="129">
        <v>0.12716459999999999</v>
      </c>
      <c r="AS813" s="129">
        <v>9.8836380000000001E-2</v>
      </c>
      <c r="AT813" s="63" t="s">
        <v>4163</v>
      </c>
      <c r="AU813" s="63" t="s">
        <v>3317</v>
      </c>
      <c r="AV813" t="str">
        <f t="shared" si="287"/>
        <v>14/09/1972</v>
      </c>
      <c r="AW813" s="67">
        <v>1.3127289250868102</v>
      </c>
      <c r="AX813" s="60">
        <f t="shared" si="288"/>
        <v>1.3127289250868102</v>
      </c>
      <c r="AY813" s="60">
        <f t="shared" si="289"/>
        <v>0</v>
      </c>
      <c r="AZ813" s="60">
        <f t="shared" si="290"/>
        <v>1.3127289250868102</v>
      </c>
      <c r="BA813" s="67">
        <v>15.972182599664716</v>
      </c>
      <c r="BB813" s="60">
        <v>0</v>
      </c>
      <c r="BC813" s="67" t="s">
        <v>3317</v>
      </c>
      <c r="BD813" s="60" t="e">
        <f ca="1">_xll.BDP($H813,BD$1)</f>
        <v>#NAME?</v>
      </c>
      <c r="BE813" s="60" t="e">
        <f t="shared" ca="1" si="291"/>
        <v>#NAME?</v>
      </c>
      <c r="BF813" s="63">
        <v>4037.75</v>
      </c>
      <c r="BG813" s="63">
        <v>3223.75</v>
      </c>
      <c r="BH813" s="63" t="s">
        <v>3317</v>
      </c>
      <c r="BI813" s="63" t="s">
        <v>3317</v>
      </c>
      <c r="BJ813" s="63" t="s">
        <v>3317</v>
      </c>
      <c r="BK813" s="63" t="s">
        <v>3317</v>
      </c>
      <c r="BL813" s="45">
        <f t="shared" ca="1" si="292"/>
        <v>0</v>
      </c>
      <c r="BM813" s="45">
        <f t="shared" ca="1" si="293"/>
        <v>0</v>
      </c>
      <c r="BN813" s="45">
        <f t="shared" ca="1" si="294"/>
        <v>0</v>
      </c>
      <c r="BO813" s="45">
        <f t="shared" ca="1" si="295"/>
        <v>0</v>
      </c>
      <c r="BP813" s="45">
        <f t="shared" ca="1" si="296"/>
        <v>0</v>
      </c>
      <c r="BQ813" s="45">
        <f t="shared" ca="1" si="297"/>
        <v>0</v>
      </c>
      <c r="BR813" s="29">
        <f t="shared" ca="1" si="298"/>
        <v>0</v>
      </c>
      <c r="CI813" s="125">
        <f t="shared" si="286"/>
        <v>5.1575676262619864E-2</v>
      </c>
      <c r="CJ813">
        <f t="shared" si="301"/>
        <v>0</v>
      </c>
      <c r="CK813">
        <f t="shared" si="302"/>
        <v>1</v>
      </c>
      <c r="CL813">
        <f t="shared" si="303"/>
        <v>0</v>
      </c>
      <c r="CM813">
        <f t="shared" si="304"/>
        <v>0</v>
      </c>
      <c r="CN813">
        <f t="shared" si="305"/>
        <v>0</v>
      </c>
      <c r="CO813">
        <f t="shared" si="306"/>
        <v>0</v>
      </c>
      <c r="CP813">
        <f t="shared" si="307"/>
        <v>0</v>
      </c>
      <c r="CR813" t="e">
        <f ca="1">_xll.BDP($H813,CR$1)</f>
        <v>#NAME?</v>
      </c>
      <c r="CS813" t="e">
        <f ca="1">_xll.BDP($H813,CS$1)</f>
        <v>#NAME?</v>
      </c>
      <c r="CT813" s="121" t="e">
        <f ca="1">_xll.BDP($H813,CT$1)</f>
        <v>#NAME?</v>
      </c>
      <c r="CU813" s="122" t="e">
        <f ca="1">_xll.BDP($H813,CU$1)</f>
        <v>#NAME?</v>
      </c>
      <c r="CV813" s="122" t="e">
        <f ca="1">_xll.BDP($H813,CV$1)</f>
        <v>#NAME?</v>
      </c>
      <c r="CW813" s="122" t="e">
        <f ca="1">_xll.BDP($H813,CW$1)</f>
        <v>#NAME?</v>
      </c>
    </row>
    <row r="814" spans="1:101" hidden="1" x14ac:dyDescent="0.3">
      <c r="A814" t="str">
        <f t="shared" si="299"/>
        <v>15B</v>
      </c>
      <c r="B814">
        <v>15</v>
      </c>
      <c r="C814" t="s">
        <v>3296</v>
      </c>
      <c r="D814">
        <v>15</v>
      </c>
      <c r="E814">
        <v>4</v>
      </c>
      <c r="F814" s="32">
        <v>0.12</v>
      </c>
      <c r="G814" t="s">
        <v>2421</v>
      </c>
      <c r="H814" s="6" t="s">
        <v>5</v>
      </c>
      <c r="I814" s="35">
        <v>1775</v>
      </c>
      <c r="J814" s="34" t="str">
        <f t="shared" si="300"/>
        <v>1775IDCC US Equity</v>
      </c>
      <c r="K814" s="6" t="s">
        <v>583</v>
      </c>
      <c r="L814" s="2" t="e">
        <v>#N/A</v>
      </c>
      <c r="M814" s="2">
        <v>1.144734046061068</v>
      </c>
      <c r="N814" s="2">
        <v>0.41633260411879558</v>
      </c>
      <c r="O814" s="2">
        <v>0.98320242680562897</v>
      </c>
      <c r="P814" s="3">
        <v>19.817525447883998</v>
      </c>
      <c r="Q814" s="3">
        <v>16.452126471174502</v>
      </c>
      <c r="R814" s="3">
        <v>26.352249708383269</v>
      </c>
      <c r="S814" s="7">
        <v>45.662532113247359</v>
      </c>
      <c r="T814" s="7">
        <v>52.651847774326441</v>
      </c>
      <c r="U814" s="2">
        <v>-0.19857635865519366</v>
      </c>
      <c r="V814" s="8">
        <v>-1.076515277616384</v>
      </c>
      <c r="W814" s="2">
        <v>0.35760952739342933</v>
      </c>
      <c r="X814" s="4">
        <v>5.9330760601006061E-2</v>
      </c>
      <c r="Y814" s="8">
        <v>5.4623454333680357</v>
      </c>
      <c r="Z814" s="8">
        <v>4.963397383049295</v>
      </c>
      <c r="AA814" s="8">
        <v>136471000</v>
      </c>
      <c r="AB814" s="8">
        <v>158892000</v>
      </c>
      <c r="AC814" s="8">
        <v>24531000</v>
      </c>
      <c r="AD814" s="5">
        <v>276159000</v>
      </c>
      <c r="AE814" s="36">
        <v>8.8829261403756535E-2</v>
      </c>
      <c r="AF814" s="66" t="e">
        <f ca="1">_xll.BDP($H814,AF$1)/1000000</f>
        <v>#NAME?</v>
      </c>
      <c r="AG814" s="66" t="e">
        <f ca="1">_xll.BDP($H814,AG$1)</f>
        <v>#NAME?</v>
      </c>
      <c r="AH814" s="67" t="e">
        <f ca="1">_xll.BDP($H814,AH$1)</f>
        <v>#NAME?</v>
      </c>
      <c r="AI814" s="67" t="e">
        <f ca="1">_xll.BDP($H814,AI$1)</f>
        <v>#NAME?</v>
      </c>
      <c r="AJ814" s="67" t="e">
        <f ca="1">_xll.BDP($H814,AJ$1)</f>
        <v>#NAME?</v>
      </c>
      <c r="AK814" s="67" t="e">
        <f ca="1">_xll.BDP($H814,AK$1)</f>
        <v>#NAME?</v>
      </c>
      <c r="AL814" s="67" t="e">
        <f ca="1">_xll.BDP($H814,AL$1)</f>
        <v>#NAME?</v>
      </c>
      <c r="AM814" s="34" t="e">
        <f ca="1">_xll.BDP($H814,AM$1)</f>
        <v>#NAME?</v>
      </c>
      <c r="AN814" s="34" t="e">
        <f ca="1">_xll.BDP($H814,AN$1)</f>
        <v>#NAME?</v>
      </c>
      <c r="AO814" s="34" t="e">
        <f ca="1">_xll.BDP($H814,AO$1)</f>
        <v>#NAME?</v>
      </c>
      <c r="AP814" s="34" t="e">
        <f ca="1">_xll.BDP($H814,AP$1)</f>
        <v>#NAME?</v>
      </c>
      <c r="AQ814" s="129">
        <v>0.1099348</v>
      </c>
      <c r="AR814" s="129">
        <v>0.1046494</v>
      </c>
      <c r="AS814" s="129">
        <v>6.741264000000001E-2</v>
      </c>
      <c r="AT814" s="63" t="s">
        <v>3998</v>
      </c>
      <c r="AU814" s="63" t="s">
        <v>3807</v>
      </c>
      <c r="AV814" t="str">
        <f t="shared" si="287"/>
        <v>01/11/1981</v>
      </c>
      <c r="AW814" s="67">
        <v>1.526218223218295</v>
      </c>
      <c r="AX814" s="60">
        <f t="shared" si="288"/>
        <v>1.526218223218295</v>
      </c>
      <c r="AY814" s="60">
        <f t="shared" si="289"/>
        <v>-1.2708829037470581</v>
      </c>
      <c r="AZ814" s="60">
        <f t="shared" si="290"/>
        <v>0.25533531947123689</v>
      </c>
      <c r="BA814" s="67">
        <v>42.920308879097909</v>
      </c>
      <c r="BB814" s="60">
        <v>-35.739769023965309</v>
      </c>
      <c r="BC814" s="67">
        <v>7.1805398551326043</v>
      </c>
      <c r="BD814" s="60" t="e">
        <f ca="1">_xll.BDP($H814,BD$1)</f>
        <v>#NAME?</v>
      </c>
      <c r="BE814" s="60" t="e">
        <f t="shared" ca="1" si="291"/>
        <v>#NAME?</v>
      </c>
      <c r="BF814" s="63">
        <v>160.5</v>
      </c>
      <c r="BG814" s="63">
        <v>89.15</v>
      </c>
      <c r="BH814" s="63" t="s">
        <v>3317</v>
      </c>
      <c r="BI814" s="63">
        <v>225.65</v>
      </c>
      <c r="BJ814" s="63">
        <v>197.679</v>
      </c>
      <c r="BK814" s="63">
        <v>187.66400000000002</v>
      </c>
      <c r="BL814" s="45">
        <f t="shared" ca="1" si="292"/>
        <v>0</v>
      </c>
      <c r="BM814" s="45">
        <f t="shared" ca="1" si="293"/>
        <v>0</v>
      </c>
      <c r="BN814" s="45">
        <f t="shared" ca="1" si="294"/>
        <v>0</v>
      </c>
      <c r="BO814" s="45">
        <f t="shared" ca="1" si="295"/>
        <v>0</v>
      </c>
      <c r="BP814" s="45">
        <f t="shared" ca="1" si="296"/>
        <v>0</v>
      </c>
      <c r="BQ814" s="45">
        <f t="shared" ca="1" si="297"/>
        <v>0</v>
      </c>
      <c r="BR814" s="29">
        <f t="shared" ca="1" si="298"/>
        <v>0</v>
      </c>
      <c r="CI814" s="125">
        <f t="shared" si="286"/>
        <v>1.144734046061068</v>
      </c>
      <c r="CJ814">
        <f t="shared" si="301"/>
        <v>0</v>
      </c>
      <c r="CK814">
        <f t="shared" si="302"/>
        <v>0</v>
      </c>
      <c r="CL814">
        <f t="shared" si="303"/>
        <v>0</v>
      </c>
      <c r="CM814">
        <f t="shared" si="304"/>
        <v>0</v>
      </c>
      <c r="CN814">
        <f t="shared" si="305"/>
        <v>0</v>
      </c>
      <c r="CO814">
        <f t="shared" si="306"/>
        <v>0</v>
      </c>
      <c r="CP814">
        <f t="shared" si="307"/>
        <v>1</v>
      </c>
      <c r="CR814" t="e">
        <f ca="1">_xll.BDP($H814,CR$1)</f>
        <v>#NAME?</v>
      </c>
      <c r="CS814" t="e">
        <f ca="1">_xll.BDP($H814,CS$1)</f>
        <v>#NAME?</v>
      </c>
      <c r="CT814" s="121" t="e">
        <f ca="1">_xll.BDP($H814,CT$1)</f>
        <v>#NAME?</v>
      </c>
      <c r="CU814" s="122" t="e">
        <f ca="1">_xll.BDP($H814,CU$1)</f>
        <v>#NAME?</v>
      </c>
      <c r="CV814" s="122" t="e">
        <f ca="1">_xll.BDP($H814,CV$1)</f>
        <v>#NAME?</v>
      </c>
      <c r="CW814" s="122" t="e">
        <f ca="1">_xll.BDP($H814,CW$1)</f>
        <v>#NAME?</v>
      </c>
    </row>
    <row r="815" spans="1:101" hidden="1" x14ac:dyDescent="0.3">
      <c r="A815" t="str">
        <f t="shared" si="299"/>
        <v>15B</v>
      </c>
      <c r="B815">
        <v>15</v>
      </c>
      <c r="C815" t="s">
        <v>3296</v>
      </c>
      <c r="D815">
        <v>15</v>
      </c>
      <c r="E815">
        <v>4</v>
      </c>
      <c r="F815" t="s">
        <v>2368</v>
      </c>
      <c r="G815" t="s">
        <v>3068</v>
      </c>
      <c r="H815" s="1" t="s">
        <v>1374</v>
      </c>
      <c r="I815" s="34">
        <v>1776</v>
      </c>
      <c r="J815" s="34" t="str">
        <f t="shared" si="300"/>
        <v>1776SCF IM Equity</v>
      </c>
      <c r="K815" s="6" t="s">
        <v>1375</v>
      </c>
      <c r="L815" s="2">
        <v>0.27359688011648381</v>
      </c>
      <c r="M815" s="2">
        <v>0.2630546421198045</v>
      </c>
      <c r="N815" s="2">
        <v>0.24226922630727427</v>
      </c>
      <c r="O815" s="2">
        <v>0.19334483565185129</v>
      </c>
      <c r="P815" s="3">
        <v>14.060654757885867</v>
      </c>
      <c r="Q815" s="3">
        <v>9.8443569454216053</v>
      </c>
      <c r="R815" s="3">
        <v>12.492620755099638</v>
      </c>
      <c r="S815" s="7">
        <v>21.167452618176515</v>
      </c>
      <c r="T815" s="7">
        <v>19.696642206007013</v>
      </c>
      <c r="U815" s="2">
        <v>-6.7735677913388956E-2</v>
      </c>
      <c r="V815" s="8">
        <v>-0.51680119615082665</v>
      </c>
      <c r="W815" s="2">
        <v>0.44351579984387829</v>
      </c>
      <c r="X815" s="4" t="e">
        <v>#N/A</v>
      </c>
      <c r="Y815" s="8">
        <v>15.151612230823673</v>
      </c>
      <c r="Z815" s="8">
        <v>-63.950509416537486</v>
      </c>
      <c r="AA815" s="8">
        <v>281267243.19999993</v>
      </c>
      <c r="AB815" s="8">
        <v>382677167.19999993</v>
      </c>
      <c r="AC815" s="8" t="e">
        <v>#N/A</v>
      </c>
      <c r="AD815" s="5">
        <v>120843307.41112056</v>
      </c>
      <c r="AE815" s="36">
        <v>0</v>
      </c>
      <c r="AF815" s="66" t="e">
        <f ca="1">_xll.BDP($H815,AF$1)/1000000</f>
        <v>#NAME?</v>
      </c>
      <c r="AG815" s="66" t="e">
        <f ca="1">_xll.BDP($H815,AG$1)</f>
        <v>#NAME?</v>
      </c>
      <c r="AH815" s="67" t="e">
        <f ca="1">_xll.BDP($H815,AH$1)</f>
        <v>#NAME?</v>
      </c>
      <c r="AI815" s="67" t="e">
        <f ca="1">_xll.BDP($H815,AI$1)</f>
        <v>#NAME?</v>
      </c>
      <c r="AJ815" s="67" t="e">
        <f ca="1">_xll.BDP($H815,AJ$1)</f>
        <v>#NAME?</v>
      </c>
      <c r="AK815" s="67" t="e">
        <f ca="1">_xll.BDP($H815,AK$1)</f>
        <v>#NAME?</v>
      </c>
      <c r="AL815" s="67" t="e">
        <f ca="1">_xll.BDP($H815,AL$1)</f>
        <v>#NAME?</v>
      </c>
      <c r="AM815" s="34" t="e">
        <f ca="1">_xll.BDP($H815,AM$1)</f>
        <v>#NAME?</v>
      </c>
      <c r="AN815" s="34" t="e">
        <f ca="1">_xll.BDP($H815,AN$1)</f>
        <v>#NAME?</v>
      </c>
      <c r="AO815" s="34" t="e">
        <f ca="1">_xll.BDP($H815,AO$1)</f>
        <v>#NAME?</v>
      </c>
      <c r="AP815" s="34" t="e">
        <f ca="1">_xll.BDP($H815,AP$1)</f>
        <v>#NAME?</v>
      </c>
      <c r="AQ815" s="129" t="e">
        <v>#VALUE!</v>
      </c>
      <c r="AR815" s="129" t="e">
        <v>#VALUE!</v>
      </c>
      <c r="AS815" s="129" t="e">
        <v>#VALUE!</v>
      </c>
      <c r="AT815" s="63" t="s">
        <v>4164</v>
      </c>
      <c r="AU815" s="63" t="s">
        <v>3317</v>
      </c>
      <c r="AV815" t="str">
        <f t="shared" si="287"/>
        <v>08/11/2019</v>
      </c>
      <c r="AW815" s="67">
        <v>2.197802197802198</v>
      </c>
      <c r="AX815" s="60">
        <f t="shared" si="288"/>
        <v>2.197802197802198</v>
      </c>
      <c r="AY815" s="60">
        <f t="shared" si="289"/>
        <v>4.2044890128917243E-16</v>
      </c>
      <c r="AZ815" s="60">
        <f t="shared" si="290"/>
        <v>2.1978021978021984</v>
      </c>
      <c r="BA815" s="67">
        <v>74.284051236556309</v>
      </c>
      <c r="BB815" s="60">
        <v>1.4210854715202004E-14</v>
      </c>
      <c r="BC815" s="67">
        <v>74.284051236556323</v>
      </c>
      <c r="BD815" s="60" t="e">
        <f ca="1">_xll.BDP($H815,BD$1)</f>
        <v>#NAME?</v>
      </c>
      <c r="BE815" s="60" t="e">
        <f t="shared" ca="1" si="291"/>
        <v>#NAME?</v>
      </c>
      <c r="BF815" s="63">
        <v>70.62</v>
      </c>
      <c r="BG815" s="63">
        <v>82.88</v>
      </c>
      <c r="BH815" s="63">
        <v>93.15</v>
      </c>
      <c r="BI815" s="63">
        <v>22.347000000000001</v>
      </c>
      <c r="BJ815" s="63">
        <v>33.477000000000004</v>
      </c>
      <c r="BK815" s="63">
        <v>35.160000000000004</v>
      </c>
      <c r="BL815" s="45">
        <f t="shared" ca="1" si="292"/>
        <v>0</v>
      </c>
      <c r="BM815" s="45">
        <f t="shared" ca="1" si="293"/>
        <v>0</v>
      </c>
      <c r="BN815" s="45">
        <f t="shared" ca="1" si="294"/>
        <v>0</v>
      </c>
      <c r="BO815" s="45">
        <f t="shared" ca="1" si="295"/>
        <v>0</v>
      </c>
      <c r="BP815" s="45">
        <f t="shared" ca="1" si="296"/>
        <v>0</v>
      </c>
      <c r="BQ815" s="45">
        <f t="shared" ca="1" si="297"/>
        <v>0</v>
      </c>
      <c r="BR815" s="29">
        <f t="shared" ca="1" si="298"/>
        <v>0</v>
      </c>
      <c r="CI815" s="125">
        <f t="shared" si="286"/>
        <v>0.27359688011648381</v>
      </c>
      <c r="CJ815">
        <f t="shared" si="301"/>
        <v>0</v>
      </c>
      <c r="CK815">
        <f t="shared" si="302"/>
        <v>0</v>
      </c>
      <c r="CL815">
        <f t="shared" si="303"/>
        <v>0</v>
      </c>
      <c r="CM815">
        <f t="shared" si="304"/>
        <v>1</v>
      </c>
      <c r="CN815">
        <f t="shared" si="305"/>
        <v>0</v>
      </c>
      <c r="CO815">
        <f t="shared" si="306"/>
        <v>0</v>
      </c>
      <c r="CP815">
        <f t="shared" si="307"/>
        <v>0</v>
      </c>
      <c r="CR815" t="e">
        <f ca="1">_xll.BDP($H815,CR$1)</f>
        <v>#NAME?</v>
      </c>
      <c r="CS815" t="e">
        <f ca="1">_xll.BDP($H815,CS$1)</f>
        <v>#NAME?</v>
      </c>
      <c r="CT815" s="121" t="e">
        <f ca="1">_xll.BDP($H815,CT$1)</f>
        <v>#NAME?</v>
      </c>
      <c r="CU815" s="122" t="e">
        <f ca="1">_xll.BDP($H815,CU$1)</f>
        <v>#NAME?</v>
      </c>
      <c r="CV815" s="122" t="e">
        <f ca="1">_xll.BDP($H815,CV$1)</f>
        <v>#NAME?</v>
      </c>
      <c r="CW815" s="122" t="e">
        <f ca="1">_xll.BDP($H815,CW$1)</f>
        <v>#NAME?</v>
      </c>
    </row>
    <row r="816" spans="1:101" hidden="1" x14ac:dyDescent="0.3">
      <c r="A816" t="str">
        <f t="shared" si="299"/>
        <v>15B</v>
      </c>
      <c r="B816">
        <v>15</v>
      </c>
      <c r="C816" t="s">
        <v>3296</v>
      </c>
      <c r="D816">
        <v>15</v>
      </c>
      <c r="E816">
        <v>1</v>
      </c>
      <c r="F816" s="32">
        <v>0.3</v>
      </c>
      <c r="G816" t="s">
        <v>2988</v>
      </c>
      <c r="H816" s="43" t="s">
        <v>2787</v>
      </c>
      <c r="I816" s="35">
        <v>1777</v>
      </c>
      <c r="J816" s="34" t="str">
        <f t="shared" si="300"/>
        <v>1777PLEJD SS Equity</v>
      </c>
      <c r="K816" s="43" t="s">
        <v>2788</v>
      </c>
      <c r="L816" s="2" t="e">
        <v>#N/A</v>
      </c>
      <c r="M816" s="2">
        <v>0.22628556773007708</v>
      </c>
      <c r="N816" s="2">
        <v>9.7644770336832318E-2</v>
      </c>
      <c r="O816" s="2">
        <v>0.21549880590534087</v>
      </c>
      <c r="P816" s="3">
        <v>14.734902256096277</v>
      </c>
      <c r="Q816" s="3">
        <v>11.60915700347622</v>
      </c>
      <c r="R816" s="3">
        <v>13.020602815650875</v>
      </c>
      <c r="S816" s="7">
        <v>16.383969070386922</v>
      </c>
      <c r="T816" s="7">
        <v>27.518957901504795</v>
      </c>
      <c r="U816" s="2">
        <v>1.9199277501335345E-2</v>
      </c>
      <c r="V816" s="8">
        <v>9.9531807913721418E-2</v>
      </c>
      <c r="W816" s="2">
        <v>0.70922156260173408</v>
      </c>
      <c r="X816" s="4" t="e">
        <v>#N/A</v>
      </c>
      <c r="Y816" s="8">
        <v>51.741573685109167</v>
      </c>
      <c r="Z816" s="8">
        <v>162.94968692792366</v>
      </c>
      <c r="AA816" s="8">
        <v>350915000</v>
      </c>
      <c r="AB816" s="8">
        <v>368480000</v>
      </c>
      <c r="AC816" s="8" t="e">
        <v>#N/A</v>
      </c>
      <c r="AD816" s="5">
        <v>14377000</v>
      </c>
      <c r="AE816" s="36">
        <v>0</v>
      </c>
      <c r="AF816" s="66" t="e">
        <f ca="1">_xll.BDP($H816,AF$1)/1000000</f>
        <v>#NAME?</v>
      </c>
      <c r="AG816" s="66" t="e">
        <f ca="1">_xll.BDP($H816,AG$1)</f>
        <v>#NAME?</v>
      </c>
      <c r="AH816" s="67" t="e">
        <f ca="1">_xll.BDP($H816,AH$1)</f>
        <v>#NAME?</v>
      </c>
      <c r="AI816" s="67" t="e">
        <f ca="1">_xll.BDP($H816,AI$1)</f>
        <v>#NAME?</v>
      </c>
      <c r="AJ816" s="67" t="e">
        <f ca="1">_xll.BDP($H816,AJ$1)</f>
        <v>#NAME?</v>
      </c>
      <c r="AK816" s="67" t="e">
        <f ca="1">_xll.BDP($H816,AK$1)</f>
        <v>#NAME?</v>
      </c>
      <c r="AL816" s="67" t="e">
        <f ca="1">_xll.BDP($H816,AL$1)</f>
        <v>#NAME?</v>
      </c>
      <c r="AM816" s="34" t="e">
        <f ca="1">_xll.BDP($H816,AM$1)</f>
        <v>#NAME?</v>
      </c>
      <c r="AN816" s="34" t="e">
        <f ca="1">_xll.BDP($H816,AN$1)</f>
        <v>#NAME?</v>
      </c>
      <c r="AO816" s="34" t="e">
        <f ca="1">_xll.BDP($H816,AO$1)</f>
        <v>#NAME?</v>
      </c>
      <c r="AP816" s="34" t="e">
        <f ca="1">_xll.BDP($H816,AP$1)</f>
        <v>#NAME?</v>
      </c>
      <c r="AQ816" s="129" t="e">
        <v>#VALUE!</v>
      </c>
      <c r="AR816" s="129" t="e">
        <v>#VALUE!</v>
      </c>
      <c r="AS816" s="129">
        <v>0.3730214</v>
      </c>
      <c r="AT816" s="63" t="s">
        <v>3347</v>
      </c>
      <c r="AU816" s="63" t="s">
        <v>3347</v>
      </c>
      <c r="AV816" t="str">
        <f t="shared" si="287"/>
        <v>11/04/2016</v>
      </c>
      <c r="AW816" s="67" t="s">
        <v>3317</v>
      </c>
      <c r="AX816" s="60">
        <f t="shared" si="288"/>
        <v>0</v>
      </c>
      <c r="AY816" s="60">
        <f t="shared" ca="1" si="289"/>
        <v>0</v>
      </c>
      <c r="AZ816" s="60">
        <f t="shared" ca="1" si="290"/>
        <v>0</v>
      </c>
      <c r="BA816" s="67">
        <v>0</v>
      </c>
      <c r="BB816" s="60">
        <v>0</v>
      </c>
      <c r="BC816" s="67">
        <v>0</v>
      </c>
      <c r="BD816" s="60" t="e">
        <f ca="1">_xll.BDP($H816,BD$1)</f>
        <v>#NAME?</v>
      </c>
      <c r="BE816" s="60" t="e">
        <f t="shared" ca="1" si="291"/>
        <v>#NAME?</v>
      </c>
      <c r="BF816" s="63" t="s">
        <v>3317</v>
      </c>
      <c r="BG816" s="63" t="s">
        <v>3317</v>
      </c>
      <c r="BH816" s="63" t="s">
        <v>3317</v>
      </c>
      <c r="BI816" s="63" t="s">
        <v>3317</v>
      </c>
      <c r="BJ816" s="63" t="s">
        <v>3317</v>
      </c>
      <c r="BK816" s="63" t="s">
        <v>3317</v>
      </c>
      <c r="BL816" s="45">
        <f t="shared" ca="1" si="292"/>
        <v>0</v>
      </c>
      <c r="BM816" s="45">
        <f t="shared" ca="1" si="293"/>
        <v>0</v>
      </c>
      <c r="BN816" s="45">
        <f t="shared" ca="1" si="294"/>
        <v>0</v>
      </c>
      <c r="BO816" s="45">
        <f t="shared" ca="1" si="295"/>
        <v>0</v>
      </c>
      <c r="BP816" s="45">
        <f t="shared" ca="1" si="296"/>
        <v>0</v>
      </c>
      <c r="BQ816" s="45">
        <f t="shared" ca="1" si="297"/>
        <v>0</v>
      </c>
      <c r="BR816" s="29">
        <f t="shared" ca="1" si="298"/>
        <v>0</v>
      </c>
      <c r="CI816" s="125">
        <f t="shared" si="286"/>
        <v>0.22628556773007708</v>
      </c>
      <c r="CJ816">
        <f t="shared" si="301"/>
        <v>0</v>
      </c>
      <c r="CK816">
        <f t="shared" si="302"/>
        <v>0</v>
      </c>
      <c r="CL816">
        <f t="shared" si="303"/>
        <v>0</v>
      </c>
      <c r="CM816">
        <f t="shared" si="304"/>
        <v>1</v>
      </c>
      <c r="CN816">
        <f t="shared" si="305"/>
        <v>0</v>
      </c>
      <c r="CO816">
        <f t="shared" si="306"/>
        <v>0</v>
      </c>
      <c r="CP816">
        <f t="shared" si="307"/>
        <v>0</v>
      </c>
      <c r="CR816" t="e">
        <f ca="1">_xll.BDP($H816,CR$1)</f>
        <v>#NAME?</v>
      </c>
      <c r="CS816" t="e">
        <f ca="1">_xll.BDP($H816,CS$1)</f>
        <v>#NAME?</v>
      </c>
      <c r="CT816" s="121" t="e">
        <f ca="1">_xll.BDP($H816,CT$1)</f>
        <v>#NAME?</v>
      </c>
      <c r="CU816" s="122" t="e">
        <f ca="1">_xll.BDP($H816,CU$1)</f>
        <v>#NAME?</v>
      </c>
      <c r="CV816" s="122" t="e">
        <f ca="1">_xll.BDP($H816,CV$1)</f>
        <v>#NAME?</v>
      </c>
      <c r="CW816" s="122" t="e">
        <f ca="1">_xll.BDP($H816,CW$1)</f>
        <v>#NAME?</v>
      </c>
    </row>
    <row r="817" spans="1:101" hidden="1" x14ac:dyDescent="0.3">
      <c r="A817" t="str">
        <f t="shared" si="299"/>
        <v>15B</v>
      </c>
      <c r="B817">
        <v>15</v>
      </c>
      <c r="C817" t="s">
        <v>3296</v>
      </c>
      <c r="D817">
        <v>15</v>
      </c>
      <c r="E817">
        <v>4</v>
      </c>
      <c r="F817" t="s">
        <v>2437</v>
      </c>
      <c r="G817" t="s">
        <v>3139</v>
      </c>
      <c r="H817" s="1" t="s">
        <v>1759</v>
      </c>
      <c r="I817" s="34">
        <v>1778</v>
      </c>
      <c r="J817" s="34" t="str">
        <f t="shared" si="300"/>
        <v>1778PRV LN Equity</v>
      </c>
      <c r="K817" s="6" t="s">
        <v>1760</v>
      </c>
      <c r="L817" s="2">
        <v>0.48281309928431693</v>
      </c>
      <c r="M817" s="2">
        <v>0.38546743464776251</v>
      </c>
      <c r="N817" s="2">
        <v>0.15756222123382649</v>
      </c>
      <c r="O817" s="2">
        <v>0.16105535120690903</v>
      </c>
      <c r="P817" s="3">
        <v>14.632110455808098</v>
      </c>
      <c r="Q817" s="3">
        <v>11.585871542736667</v>
      </c>
      <c r="R817" s="3">
        <v>12.567888102549372</v>
      </c>
      <c r="S817" s="7">
        <v>14.541667401218755</v>
      </c>
      <c r="T817" s="7">
        <v>15.104737070838766</v>
      </c>
      <c r="U817" s="2">
        <v>-7.3240008115236371E-2</v>
      </c>
      <c r="V817" s="8">
        <v>-0.31239633662652344</v>
      </c>
      <c r="W817" s="2">
        <v>0.71630610403508399</v>
      </c>
      <c r="X817" s="4">
        <v>5.2297076448156891E-2</v>
      </c>
      <c r="Y817" s="8">
        <v>9.0509176043405652</v>
      </c>
      <c r="Z817" s="8">
        <v>9.9792200539561939</v>
      </c>
      <c r="AA817" s="8">
        <v>51911000</v>
      </c>
      <c r="AB817" s="8">
        <v>124243000</v>
      </c>
      <c r="AC817" s="8">
        <v>1222000</v>
      </c>
      <c r="AD817" s="5">
        <v>18671000</v>
      </c>
      <c r="AE817" s="36">
        <v>6.5449092175030796E-2</v>
      </c>
      <c r="AF817" s="66" t="e">
        <f ca="1">_xll.BDP($H817,AF$1)/1000000</f>
        <v>#NAME?</v>
      </c>
      <c r="AG817" s="66" t="e">
        <f ca="1">_xll.BDP($H817,AG$1)</f>
        <v>#NAME?</v>
      </c>
      <c r="AH817" s="67" t="e">
        <f ca="1">_xll.BDP($H817,AH$1)</f>
        <v>#NAME?</v>
      </c>
      <c r="AI817" s="67" t="e">
        <f ca="1">_xll.BDP($H817,AI$1)</f>
        <v>#NAME?</v>
      </c>
      <c r="AJ817" s="67" t="e">
        <f ca="1">_xll.BDP($H817,AJ$1)</f>
        <v>#NAME?</v>
      </c>
      <c r="AK817" s="67" t="e">
        <f ca="1">_xll.BDP($H817,AK$1)</f>
        <v>#NAME?</v>
      </c>
      <c r="AL817" s="67" t="e">
        <f ca="1">_xll.BDP($H817,AL$1)</f>
        <v>#NAME?</v>
      </c>
      <c r="AM817" s="34" t="e">
        <f ca="1">_xll.BDP($H817,AM$1)</f>
        <v>#NAME?</v>
      </c>
      <c r="AN817" s="34" t="e">
        <f ca="1">_xll.BDP($H817,AN$1)</f>
        <v>#NAME?</v>
      </c>
      <c r="AO817" s="34" t="e">
        <f ca="1">_xll.BDP($H817,AO$1)</f>
        <v>#NAME?</v>
      </c>
      <c r="AP817" s="34" t="e">
        <f ca="1">_xll.BDP($H817,AP$1)</f>
        <v>#NAME?</v>
      </c>
      <c r="AQ817" s="129">
        <v>0.10002610000000001</v>
      </c>
      <c r="AR817" s="129">
        <v>0.1535492</v>
      </c>
      <c r="AS817" s="129">
        <v>6.7532599999999998E-2</v>
      </c>
      <c r="AT817" s="63" t="s">
        <v>3998</v>
      </c>
      <c r="AU817" s="63" t="s">
        <v>3317</v>
      </c>
      <c r="AV817" t="str">
        <f t="shared" si="287"/>
        <v>#N/A N/A</v>
      </c>
      <c r="AW817" s="67">
        <v>0.94771244946648092</v>
      </c>
      <c r="AX817" s="60">
        <f t="shared" si="288"/>
        <v>0.94771244946648092</v>
      </c>
      <c r="AY817" s="60">
        <f t="shared" si="289"/>
        <v>0</v>
      </c>
      <c r="AZ817" s="60">
        <f t="shared" si="290"/>
        <v>0.94771244946648092</v>
      </c>
      <c r="BA817" s="67">
        <v>16.649710495096045</v>
      </c>
      <c r="BB817" s="60">
        <v>0</v>
      </c>
      <c r="BC817" s="67" t="s">
        <v>3317</v>
      </c>
      <c r="BD817" s="60" t="e">
        <f ca="1">_xll.BDP($H817,BD$1)</f>
        <v>#NAME?</v>
      </c>
      <c r="BE817" s="60" t="e">
        <f t="shared" ca="1" si="291"/>
        <v>#NAME?</v>
      </c>
      <c r="BF817" s="63">
        <v>14.967000000000001</v>
      </c>
      <c r="BG817" s="63">
        <v>15.733000000000001</v>
      </c>
      <c r="BH817" s="63">
        <v>15.85</v>
      </c>
      <c r="BI817" s="63">
        <v>11.200000000000001</v>
      </c>
      <c r="BJ817" s="63">
        <v>11.9</v>
      </c>
      <c r="BK817" s="63">
        <v>13.200000000000001</v>
      </c>
      <c r="BL817" s="45">
        <f t="shared" ca="1" si="292"/>
        <v>0</v>
      </c>
      <c r="BM817" s="45">
        <f t="shared" ca="1" si="293"/>
        <v>0</v>
      </c>
      <c r="BN817" s="45">
        <f t="shared" ca="1" si="294"/>
        <v>0</v>
      </c>
      <c r="BO817" s="45">
        <f t="shared" ca="1" si="295"/>
        <v>0</v>
      </c>
      <c r="BP817" s="45">
        <f t="shared" ca="1" si="296"/>
        <v>0</v>
      </c>
      <c r="BQ817" s="45">
        <f t="shared" ca="1" si="297"/>
        <v>0</v>
      </c>
      <c r="BR817" s="29">
        <f t="shared" ca="1" si="298"/>
        <v>0</v>
      </c>
      <c r="CI817" s="125">
        <f t="shared" si="286"/>
        <v>0.48281309928431693</v>
      </c>
      <c r="CJ817">
        <f t="shared" si="301"/>
        <v>0</v>
      </c>
      <c r="CK817">
        <f t="shared" si="302"/>
        <v>0</v>
      </c>
      <c r="CL817">
        <f t="shared" si="303"/>
        <v>0</v>
      </c>
      <c r="CM817">
        <f t="shared" si="304"/>
        <v>0</v>
      </c>
      <c r="CN817">
        <f t="shared" si="305"/>
        <v>0</v>
      </c>
      <c r="CO817">
        <f t="shared" si="306"/>
        <v>1</v>
      </c>
      <c r="CP817">
        <f t="shared" si="307"/>
        <v>0</v>
      </c>
      <c r="CR817" t="e">
        <f ca="1">_xll.BDP($H817,CR$1)</f>
        <v>#NAME?</v>
      </c>
      <c r="CS817" t="e">
        <f ca="1">_xll.BDP($H817,CS$1)</f>
        <v>#NAME?</v>
      </c>
      <c r="CT817" s="121" t="e">
        <f ca="1">_xll.BDP($H817,CT$1)</f>
        <v>#NAME?</v>
      </c>
      <c r="CU817" s="122" t="e">
        <f ca="1">_xll.BDP($H817,CU$1)</f>
        <v>#NAME?</v>
      </c>
      <c r="CV817" s="122" t="e">
        <f ca="1">_xll.BDP($H817,CV$1)</f>
        <v>#NAME?</v>
      </c>
      <c r="CW817" s="122" t="e">
        <f ca="1">_xll.BDP($H817,CW$1)</f>
        <v>#NAME?</v>
      </c>
    </row>
    <row r="818" spans="1:101" hidden="1" x14ac:dyDescent="0.3">
      <c r="A818" t="str">
        <f t="shared" si="299"/>
        <v>15B</v>
      </c>
      <c r="B818">
        <v>15</v>
      </c>
      <c r="C818" t="s">
        <v>3296</v>
      </c>
      <c r="D818">
        <v>15</v>
      </c>
      <c r="E818">
        <v>5</v>
      </c>
      <c r="F818" s="32">
        <v>0.12</v>
      </c>
      <c r="H818" s="6" t="s">
        <v>289</v>
      </c>
      <c r="I818" s="35">
        <v>1779</v>
      </c>
      <c r="J818" s="34" t="str">
        <f t="shared" si="300"/>
        <v>1779PII US Equity</v>
      </c>
      <c r="K818" s="6" t="s">
        <v>968</v>
      </c>
      <c r="L818" s="2">
        <v>0.31015806224590103</v>
      </c>
      <c r="M818" s="2">
        <v>0.3169148233098783</v>
      </c>
      <c r="N818" s="2">
        <v>0.25253787593531657</v>
      </c>
      <c r="O818" s="2">
        <v>0.27554503971607236</v>
      </c>
      <c r="P818" s="3">
        <v>27.8967406146086</v>
      </c>
      <c r="Q818" s="3">
        <v>21.979669608533097</v>
      </c>
      <c r="R818" s="3">
        <v>53.690988954752875</v>
      </c>
      <c r="S818" s="7">
        <v>12.701406297365615</v>
      </c>
      <c r="T818" s="7">
        <v>12.667365234602398</v>
      </c>
      <c r="U818" s="2">
        <v>0.36242178584077761</v>
      </c>
      <c r="V818" s="8">
        <v>1.6625146673887534</v>
      </c>
      <c r="W818" s="2">
        <v>0.23124177270732776</v>
      </c>
      <c r="X818" s="4">
        <v>4.7976905100123722E-2</v>
      </c>
      <c r="Y818" s="8">
        <v>10.258363315397139</v>
      </c>
      <c r="Z818" s="8">
        <v>21.469400904653746</v>
      </c>
      <c r="AA818" s="8">
        <v>2572300000</v>
      </c>
      <c r="AB818" s="8">
        <v>2958500000</v>
      </c>
      <c r="AC818" s="8">
        <v>83600000</v>
      </c>
      <c r="AD818" s="5">
        <v>913500000</v>
      </c>
      <c r="AE818" s="36">
        <v>9.1516146688560479E-2</v>
      </c>
      <c r="AF818" s="66" t="e">
        <f ca="1">_xll.BDP($H818,AF$1)/1000000</f>
        <v>#NAME?</v>
      </c>
      <c r="AG818" s="66" t="e">
        <f ca="1">_xll.BDP($H818,AG$1)</f>
        <v>#NAME?</v>
      </c>
      <c r="AH818" s="67" t="e">
        <f ca="1">_xll.BDP($H818,AH$1)</f>
        <v>#NAME?</v>
      </c>
      <c r="AI818" s="67" t="e">
        <f ca="1">_xll.BDP($H818,AI$1)</f>
        <v>#NAME?</v>
      </c>
      <c r="AJ818" s="67" t="e">
        <f ca="1">_xll.BDP($H818,AJ$1)</f>
        <v>#NAME?</v>
      </c>
      <c r="AK818" s="67" t="e">
        <f ca="1">_xll.BDP($H818,AK$1)</f>
        <v>#NAME?</v>
      </c>
      <c r="AL818" s="67" t="e">
        <f ca="1">_xll.BDP($H818,AL$1)</f>
        <v>#NAME?</v>
      </c>
      <c r="AM818" s="34" t="e">
        <f ca="1">_xll.BDP($H818,AM$1)</f>
        <v>#NAME?</v>
      </c>
      <c r="AN818" s="34" t="e">
        <f ca="1">_xll.BDP($H818,AN$1)</f>
        <v>#NAME?</v>
      </c>
      <c r="AO818" s="34" t="e">
        <f ca="1">_xll.BDP($H818,AO$1)</f>
        <v>#NAME?</v>
      </c>
      <c r="AP818" s="34" t="e">
        <f ca="1">_xll.BDP($H818,AP$1)</f>
        <v>#NAME?</v>
      </c>
      <c r="AQ818" s="129">
        <v>0.13534770000000002</v>
      </c>
      <c r="AR818" s="129">
        <v>5.7797340000000003E-2</v>
      </c>
      <c r="AS818" s="129">
        <v>1.9724040000000002E-2</v>
      </c>
      <c r="AT818" s="63" t="s">
        <v>3998</v>
      </c>
      <c r="AU818" s="63" t="s">
        <v>3317</v>
      </c>
      <c r="AV818" t="str">
        <f t="shared" si="287"/>
        <v>#N/A N/A</v>
      </c>
      <c r="AW818" s="67">
        <v>1.8954581210414583</v>
      </c>
      <c r="AX818" s="60">
        <f t="shared" si="288"/>
        <v>1.8954581210414583</v>
      </c>
      <c r="AY818" s="60">
        <f t="shared" si="289"/>
        <v>5.879606010213049</v>
      </c>
      <c r="AZ818" s="60">
        <f t="shared" si="290"/>
        <v>7.7750641312545072</v>
      </c>
      <c r="BA818" s="67">
        <v>24.859346241562786</v>
      </c>
      <c r="BB818" s="60">
        <v>77.112313877739737</v>
      </c>
      <c r="BC818" s="67">
        <v>101.97166011930253</v>
      </c>
      <c r="BD818" s="60" t="e">
        <f ca="1">_xll.BDP($H818,BD$1)</f>
        <v>#NAME?</v>
      </c>
      <c r="BE818" s="60" t="e">
        <f t="shared" ca="1" si="291"/>
        <v>#NAME?</v>
      </c>
      <c r="BF818" s="63">
        <v>593.73300000000006</v>
      </c>
      <c r="BG818" s="63">
        <v>612.33299999999997</v>
      </c>
      <c r="BH818" s="63">
        <v>677</v>
      </c>
      <c r="BI818" s="63">
        <v>513.21199999999999</v>
      </c>
      <c r="BJ818" s="63">
        <v>408.69600000000003</v>
      </c>
      <c r="BK818" s="63">
        <v>533.13</v>
      </c>
      <c r="BL818" s="45">
        <f t="shared" ca="1" si="292"/>
        <v>0</v>
      </c>
      <c r="BM818" s="45">
        <f t="shared" ca="1" si="293"/>
        <v>0</v>
      </c>
      <c r="BN818" s="45">
        <f t="shared" ca="1" si="294"/>
        <v>0</v>
      </c>
      <c r="BO818" s="45">
        <f t="shared" ca="1" si="295"/>
        <v>0</v>
      </c>
      <c r="BP818" s="45">
        <f t="shared" ca="1" si="296"/>
        <v>0</v>
      </c>
      <c r="BQ818" s="45">
        <f t="shared" ca="1" si="297"/>
        <v>0</v>
      </c>
      <c r="BR818" s="29">
        <f t="shared" ca="1" si="298"/>
        <v>0</v>
      </c>
      <c r="CI818" s="125">
        <f t="shared" si="286"/>
        <v>0.31015806224590103</v>
      </c>
      <c r="CJ818">
        <f t="shared" si="301"/>
        <v>0</v>
      </c>
      <c r="CK818">
        <f t="shared" si="302"/>
        <v>0</v>
      </c>
      <c r="CL818">
        <f t="shared" si="303"/>
        <v>0</v>
      </c>
      <c r="CM818">
        <f t="shared" si="304"/>
        <v>0</v>
      </c>
      <c r="CN818">
        <f t="shared" si="305"/>
        <v>1</v>
      </c>
      <c r="CO818">
        <f t="shared" si="306"/>
        <v>0</v>
      </c>
      <c r="CP818">
        <f t="shared" si="307"/>
        <v>0</v>
      </c>
      <c r="CR818" t="e">
        <f ca="1">_xll.BDP($H818,CR$1)</f>
        <v>#NAME?</v>
      </c>
      <c r="CS818" t="e">
        <f ca="1">_xll.BDP($H818,CS$1)</f>
        <v>#NAME?</v>
      </c>
      <c r="CT818" s="121" t="e">
        <f ca="1">_xll.BDP($H818,CT$1)</f>
        <v>#NAME?</v>
      </c>
      <c r="CU818" s="122" t="e">
        <f ca="1">_xll.BDP($H818,CU$1)</f>
        <v>#NAME?</v>
      </c>
      <c r="CV818" s="122" t="e">
        <f ca="1">_xll.BDP($H818,CV$1)</f>
        <v>#NAME?</v>
      </c>
      <c r="CW818" s="122" t="e">
        <f ca="1">_xll.BDP($H818,CW$1)</f>
        <v>#NAME?</v>
      </c>
    </row>
    <row r="819" spans="1:101" hidden="1" x14ac:dyDescent="0.3">
      <c r="A819" t="str">
        <f t="shared" si="299"/>
        <v>15B</v>
      </c>
      <c r="B819">
        <v>15</v>
      </c>
      <c r="C819" t="s">
        <v>3296</v>
      </c>
      <c r="D819">
        <v>15</v>
      </c>
      <c r="E819">
        <v>3</v>
      </c>
      <c r="F819" s="32">
        <v>0.1</v>
      </c>
      <c r="H819" s="1" t="s">
        <v>1566</v>
      </c>
      <c r="I819" s="34">
        <v>1780</v>
      </c>
      <c r="J819" s="34" t="str">
        <f t="shared" si="300"/>
        <v>1780HEIO NA Equity</v>
      </c>
      <c r="K819" s="6" t="s">
        <v>1567</v>
      </c>
      <c r="L819" s="2">
        <v>0.1812688236769831</v>
      </c>
      <c r="M819" s="2">
        <v>0.18025769629885852</v>
      </c>
      <c r="N819" s="2">
        <v>0.11430957603871657</v>
      </c>
      <c r="O819" s="2">
        <v>0.11784159647238397</v>
      </c>
      <c r="P819" s="3">
        <v>10.654096342085298</v>
      </c>
      <c r="Q819" s="3">
        <v>7.7719227337002055</v>
      </c>
      <c r="R819" s="3">
        <v>14.688029747908349</v>
      </c>
      <c r="S819" s="7">
        <v>24.536280325573394</v>
      </c>
      <c r="T819" s="7">
        <v>21.083603189526098</v>
      </c>
      <c r="U819" s="2">
        <v>0.33514294252415577</v>
      </c>
      <c r="V819" s="8">
        <v>2.181552925919922</v>
      </c>
      <c r="W819" s="2">
        <v>0.41827271686448114</v>
      </c>
      <c r="X819" s="4">
        <v>2.7966049948097944E-2</v>
      </c>
      <c r="Y819" s="8">
        <v>7.0176561454273925</v>
      </c>
      <c r="Z819" s="8">
        <v>6.5705589722275359</v>
      </c>
      <c r="AA819" s="8">
        <v>23128000000</v>
      </c>
      <c r="AB819" s="8">
        <v>35378000000</v>
      </c>
      <c r="AC819" s="8">
        <v>57000000</v>
      </c>
      <c r="AD819" s="5">
        <v>4496000000</v>
      </c>
      <c r="AE819" s="36">
        <v>1.2677935943060499E-2</v>
      </c>
      <c r="AF819" s="66" t="e">
        <f ca="1">_xll.BDP($H819,AF$1)/1000000</f>
        <v>#NAME?</v>
      </c>
      <c r="AG819" s="66" t="e">
        <f ca="1">_xll.BDP($H819,AG$1)</f>
        <v>#NAME?</v>
      </c>
      <c r="AH819" s="67" t="e">
        <f ca="1">_xll.BDP($H819,AH$1)</f>
        <v>#NAME?</v>
      </c>
      <c r="AI819" s="67" t="e">
        <f ca="1">_xll.BDP($H819,AI$1)</f>
        <v>#NAME?</v>
      </c>
      <c r="AJ819" s="67" t="e">
        <f ca="1">_xll.BDP($H819,AJ$1)</f>
        <v>#NAME?</v>
      </c>
      <c r="AK819" s="67" t="e">
        <f ca="1">_xll.BDP($H819,AK$1)</f>
        <v>#NAME?</v>
      </c>
      <c r="AL819" s="67" t="e">
        <f ca="1">_xll.BDP($H819,AL$1)</f>
        <v>#NAME?</v>
      </c>
      <c r="AM819" s="34" t="e">
        <f ca="1">_xll.BDP($H819,AM$1)</f>
        <v>#NAME?</v>
      </c>
      <c r="AN819" s="34" t="e">
        <f ca="1">_xll.BDP($H819,AN$1)</f>
        <v>#NAME?</v>
      </c>
      <c r="AO819" s="34" t="e">
        <f ca="1">_xll.BDP($H819,AO$1)</f>
        <v>#NAME?</v>
      </c>
      <c r="AP819" s="34" t="e">
        <f ca="1">_xll.BDP($H819,AP$1)</f>
        <v>#NAME?</v>
      </c>
      <c r="AQ819" s="129">
        <v>8.4939020000000004E-2</v>
      </c>
      <c r="AR819" s="129">
        <v>8.3525210000000003E-2</v>
      </c>
      <c r="AS819" s="129">
        <v>1.122423E-2</v>
      </c>
      <c r="AT819" s="63" t="s">
        <v>4165</v>
      </c>
      <c r="AU819" s="63" t="s">
        <v>3317</v>
      </c>
      <c r="AV819" t="str">
        <f t="shared" si="287"/>
        <v>29/06/2005</v>
      </c>
      <c r="AW819" s="67">
        <v>2.1046228942499834</v>
      </c>
      <c r="AX819" s="60">
        <f t="shared" si="288"/>
        <v>2.1046228942499834</v>
      </c>
      <c r="AY819" s="60">
        <f t="shared" si="289"/>
        <v>-3.445491294070566E-16</v>
      </c>
      <c r="AZ819" s="60">
        <f t="shared" si="290"/>
        <v>2.1046228942499829</v>
      </c>
      <c r="BA819" s="67">
        <v>43.402359239660171</v>
      </c>
      <c r="BB819" s="60">
        <v>-7.1054273576010019E-15</v>
      </c>
      <c r="BC819" s="67">
        <v>43.402359239660164</v>
      </c>
      <c r="BD819" s="60" t="e">
        <f ca="1">_xll.BDP($H819,BD$1)</f>
        <v>#NAME?</v>
      </c>
      <c r="BE819" s="60" t="e">
        <f t="shared" ca="1" si="291"/>
        <v>#NAME?</v>
      </c>
      <c r="BF819" s="63" t="s">
        <v>3317</v>
      </c>
      <c r="BG819" s="63" t="s">
        <v>3317</v>
      </c>
      <c r="BH819" s="63" t="s">
        <v>3317</v>
      </c>
      <c r="BI819" s="63">
        <v>2536.5450000000001</v>
      </c>
      <c r="BJ819" s="63">
        <v>2935.3009999999999</v>
      </c>
      <c r="BK819" s="63">
        <v>3142.2020000000002</v>
      </c>
      <c r="BL819" s="45">
        <f t="shared" ca="1" si="292"/>
        <v>0</v>
      </c>
      <c r="BM819" s="45">
        <f t="shared" ca="1" si="293"/>
        <v>0</v>
      </c>
      <c r="BN819" s="45">
        <f t="shared" ca="1" si="294"/>
        <v>0</v>
      </c>
      <c r="BO819" s="45">
        <f t="shared" ca="1" si="295"/>
        <v>0</v>
      </c>
      <c r="BP819" s="45">
        <f t="shared" ca="1" si="296"/>
        <v>0</v>
      </c>
      <c r="BQ819" s="45">
        <f t="shared" ca="1" si="297"/>
        <v>0</v>
      </c>
      <c r="BR819" s="29">
        <f t="shared" ca="1" si="298"/>
        <v>0</v>
      </c>
      <c r="CI819" s="125">
        <f t="shared" si="286"/>
        <v>0.1812688236769831</v>
      </c>
      <c r="CJ819">
        <f t="shared" si="301"/>
        <v>0</v>
      </c>
      <c r="CK819">
        <f t="shared" si="302"/>
        <v>0</v>
      </c>
      <c r="CL819">
        <f t="shared" si="303"/>
        <v>1</v>
      </c>
      <c r="CM819">
        <f t="shared" si="304"/>
        <v>0</v>
      </c>
      <c r="CN819">
        <f t="shared" si="305"/>
        <v>0</v>
      </c>
      <c r="CO819">
        <f t="shared" si="306"/>
        <v>0</v>
      </c>
      <c r="CP819">
        <f t="shared" si="307"/>
        <v>0</v>
      </c>
      <c r="CR819" t="e">
        <f ca="1">_xll.BDP($H819,CR$1)</f>
        <v>#NAME?</v>
      </c>
      <c r="CS819" t="e">
        <f ca="1">_xll.BDP($H819,CS$1)</f>
        <v>#NAME?</v>
      </c>
      <c r="CT819" s="121" t="e">
        <f ca="1">_xll.BDP($H819,CT$1)</f>
        <v>#NAME?</v>
      </c>
      <c r="CU819" s="122" t="e">
        <f ca="1">_xll.BDP($H819,CU$1)</f>
        <v>#NAME?</v>
      </c>
      <c r="CV819" s="122" t="e">
        <f ca="1">_xll.BDP($H819,CV$1)</f>
        <v>#NAME?</v>
      </c>
      <c r="CW819" s="122" t="e">
        <f ca="1">_xll.BDP($H819,CW$1)</f>
        <v>#NAME?</v>
      </c>
    </row>
    <row r="820" spans="1:101" hidden="1" x14ac:dyDescent="0.3">
      <c r="A820" t="str">
        <f t="shared" si="299"/>
        <v>15B</v>
      </c>
      <c r="B820">
        <v>15</v>
      </c>
      <c r="C820" t="s">
        <v>3296</v>
      </c>
      <c r="D820">
        <v>15</v>
      </c>
      <c r="E820">
        <v>9</v>
      </c>
      <c r="F820" t="s">
        <v>2437</v>
      </c>
      <c r="H820" s="6" t="s">
        <v>1226</v>
      </c>
      <c r="I820" s="35">
        <v>1781</v>
      </c>
      <c r="J820" s="34" t="str">
        <f t="shared" si="300"/>
        <v>1781ORA AU Equity</v>
      </c>
      <c r="K820" s="6" t="s">
        <v>1227</v>
      </c>
      <c r="L820" s="2">
        <v>0.19690773006571829</v>
      </c>
      <c r="M820" s="2">
        <v>0.25685329789001493</v>
      </c>
      <c r="N820" s="2">
        <v>0.15229904658783605</v>
      </c>
      <c r="O820" s="2">
        <v>0.19505425182942215</v>
      </c>
      <c r="P820" s="3">
        <v>17.795365290643645</v>
      </c>
      <c r="Q820" s="3">
        <v>13.069850509152619</v>
      </c>
      <c r="R820" s="3">
        <v>24.681069299314061</v>
      </c>
      <c r="S820" s="7">
        <v>10.519409488793434</v>
      </c>
      <c r="T820" s="7">
        <v>10.440500635572505</v>
      </c>
      <c r="U820" s="2">
        <v>0.37037346129772586</v>
      </c>
      <c r="V820" s="8">
        <v>2.1316042267050914</v>
      </c>
      <c r="W820" s="2">
        <v>0.27851974513121425</v>
      </c>
      <c r="X820" s="4" t="e">
        <v>#N/A</v>
      </c>
      <c r="Y820" s="8">
        <v>1.8743237966918904</v>
      </c>
      <c r="Z820" s="8">
        <v>3.7204118014628529</v>
      </c>
      <c r="AA820" s="8">
        <v>1203800000</v>
      </c>
      <c r="AB820" s="8">
        <v>1585200000</v>
      </c>
      <c r="AC820" s="8">
        <v>6100000</v>
      </c>
      <c r="AD820" s="5">
        <v>280100000</v>
      </c>
      <c r="AE820" s="36">
        <v>2.1777936451267403E-2</v>
      </c>
      <c r="AF820" s="66" t="e">
        <f ca="1">_xll.BDP($H820,AF$1)/1000000</f>
        <v>#NAME?</v>
      </c>
      <c r="AG820" s="66" t="e">
        <f ca="1">_xll.BDP($H820,AG$1)</f>
        <v>#NAME?</v>
      </c>
      <c r="AH820" s="67" t="e">
        <f ca="1">_xll.BDP($H820,AH$1)</f>
        <v>#NAME?</v>
      </c>
      <c r="AI820" s="67" t="e">
        <f ca="1">_xll.BDP($H820,AI$1)</f>
        <v>#NAME?</v>
      </c>
      <c r="AJ820" s="67" t="e">
        <f ca="1">_xll.BDP($H820,AJ$1)</f>
        <v>#NAME?</v>
      </c>
      <c r="AK820" s="67" t="e">
        <f ca="1">_xll.BDP($H820,AK$1)</f>
        <v>#NAME?</v>
      </c>
      <c r="AL820" s="67" t="e">
        <f ca="1">_xll.BDP($H820,AL$1)</f>
        <v>#NAME?</v>
      </c>
      <c r="AM820" s="34" t="e">
        <f ca="1">_xll.BDP($H820,AM$1)</f>
        <v>#NAME?</v>
      </c>
      <c r="AN820" s="34" t="e">
        <f ca="1">_xll.BDP($H820,AN$1)</f>
        <v>#NAME?</v>
      </c>
      <c r="AO820" s="34" t="e">
        <f ca="1">_xll.BDP($H820,AO$1)</f>
        <v>#NAME?</v>
      </c>
      <c r="AP820" s="34" t="e">
        <f ca="1">_xll.BDP($H820,AP$1)</f>
        <v>#NAME?</v>
      </c>
      <c r="AQ820" s="129" t="e">
        <v>#VALUE!</v>
      </c>
      <c r="AR820" s="129" t="e">
        <v>#VALUE!</v>
      </c>
      <c r="AS820" s="129">
        <v>4.2647380000000006E-2</v>
      </c>
      <c r="AT820" s="63" t="s">
        <v>3778</v>
      </c>
      <c r="AU820" s="63" t="s">
        <v>3317</v>
      </c>
      <c r="AV820" t="str">
        <f t="shared" si="287"/>
        <v>18/12/2013</v>
      </c>
      <c r="AW820" s="67">
        <v>4.8158640733183953</v>
      </c>
      <c r="AX820" s="60">
        <f t="shared" si="288"/>
        <v>4.8158640733183953</v>
      </c>
      <c r="AY820" s="60">
        <f t="shared" si="289"/>
        <v>0</v>
      </c>
      <c r="AZ820" s="60">
        <f t="shared" si="290"/>
        <v>4.8158640733183953</v>
      </c>
      <c r="BA820" s="67">
        <v>69.219802369598355</v>
      </c>
      <c r="BB820" s="60">
        <v>0</v>
      </c>
      <c r="BC820" s="67" t="s">
        <v>3317</v>
      </c>
      <c r="BD820" s="60" t="e">
        <f ca="1">_xll.BDP($H820,BD$1)</f>
        <v>#NAME?</v>
      </c>
      <c r="BE820" s="60" t="e">
        <f t="shared" ca="1" si="291"/>
        <v>#NAME?</v>
      </c>
      <c r="BF820" s="63">
        <v>195.071</v>
      </c>
      <c r="BG820" s="63">
        <v>196.143</v>
      </c>
      <c r="BH820" s="63">
        <v>207.846</v>
      </c>
      <c r="BI820" s="63">
        <v>29.305</v>
      </c>
      <c r="BJ820" s="63">
        <v>166.73400000000001</v>
      </c>
      <c r="BK820" s="63">
        <v>275.55799999999999</v>
      </c>
      <c r="BL820" s="45">
        <f t="shared" ca="1" si="292"/>
        <v>0</v>
      </c>
      <c r="BM820" s="45">
        <f t="shared" ca="1" si="293"/>
        <v>0</v>
      </c>
      <c r="BN820" s="45">
        <f t="shared" ca="1" si="294"/>
        <v>0</v>
      </c>
      <c r="BO820" s="45">
        <f t="shared" ca="1" si="295"/>
        <v>0</v>
      </c>
      <c r="BP820" s="45">
        <f t="shared" ca="1" si="296"/>
        <v>0</v>
      </c>
      <c r="BQ820" s="45">
        <f t="shared" ca="1" si="297"/>
        <v>0</v>
      </c>
      <c r="BR820" s="29">
        <f t="shared" ca="1" si="298"/>
        <v>0</v>
      </c>
      <c r="CI820" s="125">
        <f t="shared" si="286"/>
        <v>0.19690773006571829</v>
      </c>
      <c r="CJ820">
        <f t="shared" si="301"/>
        <v>0</v>
      </c>
      <c r="CK820">
        <f t="shared" si="302"/>
        <v>0</v>
      </c>
      <c r="CL820">
        <f t="shared" si="303"/>
        <v>1</v>
      </c>
      <c r="CM820">
        <f t="shared" si="304"/>
        <v>0</v>
      </c>
      <c r="CN820">
        <f t="shared" si="305"/>
        <v>0</v>
      </c>
      <c r="CO820">
        <f t="shared" si="306"/>
        <v>0</v>
      </c>
      <c r="CP820">
        <f t="shared" si="307"/>
        <v>0</v>
      </c>
      <c r="CR820" t="e">
        <f ca="1">_xll.BDP($H820,CR$1)</f>
        <v>#NAME?</v>
      </c>
      <c r="CS820" t="e">
        <f ca="1">_xll.BDP($H820,CS$1)</f>
        <v>#NAME?</v>
      </c>
      <c r="CT820" s="121" t="e">
        <f ca="1">_xll.BDP($H820,CT$1)</f>
        <v>#NAME?</v>
      </c>
      <c r="CU820" s="122" t="e">
        <f ca="1">_xll.BDP($H820,CU$1)</f>
        <v>#NAME?</v>
      </c>
      <c r="CV820" s="122" t="e">
        <f ca="1">_xll.BDP($H820,CV$1)</f>
        <v>#NAME?</v>
      </c>
      <c r="CW820" s="122" t="e">
        <f ca="1">_xll.BDP($H820,CW$1)</f>
        <v>#NAME?</v>
      </c>
    </row>
    <row r="821" spans="1:101" hidden="1" x14ac:dyDescent="0.3">
      <c r="A821" t="str">
        <f t="shared" si="299"/>
        <v>15B</v>
      </c>
      <c r="B821">
        <v>15</v>
      </c>
      <c r="C821" t="s">
        <v>3296</v>
      </c>
      <c r="D821">
        <v>15</v>
      </c>
      <c r="E821">
        <v>6</v>
      </c>
      <c r="F821" s="32">
        <v>0.1</v>
      </c>
      <c r="G821" t="s">
        <v>3155</v>
      </c>
      <c r="H821" s="6" t="s">
        <v>213</v>
      </c>
      <c r="I821" s="34">
        <v>1782</v>
      </c>
      <c r="J821" s="34" t="str">
        <f t="shared" si="300"/>
        <v>1782UPS US Equity</v>
      </c>
      <c r="K821" s="6" t="s">
        <v>872</v>
      </c>
      <c r="L821" s="2">
        <v>0.44557366137367288</v>
      </c>
      <c r="M821" s="2">
        <v>0.43901141594890181</v>
      </c>
      <c r="N821" s="2">
        <v>0.38092466680202752</v>
      </c>
      <c r="O821" s="2">
        <v>0.38712232838551597</v>
      </c>
      <c r="P821" s="3">
        <v>26.079814678319469</v>
      </c>
      <c r="Q821" s="3">
        <v>15.784598632610491</v>
      </c>
      <c r="R821" s="3">
        <v>60.816833079483281</v>
      </c>
      <c r="S821" s="7">
        <v>15.543954955854876</v>
      </c>
      <c r="T821" s="7">
        <v>17.695682264830968</v>
      </c>
      <c r="U821" s="2">
        <v>0.25017662643508981</v>
      </c>
      <c r="V821" s="8">
        <v>1.0362760638946471</v>
      </c>
      <c r="W821" s="2">
        <v>0.27778470404078182</v>
      </c>
      <c r="X821" s="4">
        <v>2.7202121613942035E-2</v>
      </c>
      <c r="Y821" s="8">
        <v>8.0749961722850507</v>
      </c>
      <c r="Z821" s="8">
        <v>16.137512795776864</v>
      </c>
      <c r="AA821" s="8">
        <v>31506000000</v>
      </c>
      <c r="AB821" s="8">
        <v>35729000000</v>
      </c>
      <c r="AC821" s="8">
        <v>1308000000</v>
      </c>
      <c r="AD821" s="5">
        <v>12050000000</v>
      </c>
      <c r="AE821" s="36">
        <v>0.10854771784232366</v>
      </c>
      <c r="AF821" s="66" t="e">
        <f ca="1">_xll.BDP($H821,AF$1)/1000000</f>
        <v>#NAME?</v>
      </c>
      <c r="AG821" s="66" t="e">
        <f ca="1">_xll.BDP($H821,AG$1)</f>
        <v>#NAME?</v>
      </c>
      <c r="AH821" s="67" t="e">
        <f ca="1">_xll.BDP($H821,AH$1)</f>
        <v>#NAME?</v>
      </c>
      <c r="AI821" s="67" t="e">
        <f ca="1">_xll.BDP($H821,AI$1)</f>
        <v>#NAME?</v>
      </c>
      <c r="AJ821" s="67" t="e">
        <f ca="1">_xll.BDP($H821,AJ$1)</f>
        <v>#NAME?</v>
      </c>
      <c r="AK821" s="67" t="e">
        <f ca="1">_xll.BDP($H821,AK$1)</f>
        <v>#NAME?</v>
      </c>
      <c r="AL821" s="67" t="e">
        <f ca="1">_xll.BDP($H821,AL$1)</f>
        <v>#NAME?</v>
      </c>
      <c r="AM821" s="34" t="e">
        <f ca="1">_xll.BDP($H821,AM$1)</f>
        <v>#NAME?</v>
      </c>
      <c r="AN821" s="34" t="e">
        <f ca="1">_xll.BDP($H821,AN$1)</f>
        <v>#NAME?</v>
      </c>
      <c r="AO821" s="34" t="e">
        <f ca="1">_xll.BDP($H821,AO$1)</f>
        <v>#NAME?</v>
      </c>
      <c r="AP821" s="34" t="e">
        <f ca="1">_xll.BDP($H821,AP$1)</f>
        <v>#NAME?</v>
      </c>
      <c r="AQ821" s="129">
        <v>8.1196959999999999E-2</v>
      </c>
      <c r="AR821" s="129">
        <v>0.1213542</v>
      </c>
      <c r="AS821" s="129">
        <v>0.11117330000000002</v>
      </c>
      <c r="AT821" s="63" t="s">
        <v>3687</v>
      </c>
      <c r="AU821" s="63" t="s">
        <v>3687</v>
      </c>
      <c r="AV821" t="str">
        <f t="shared" si="287"/>
        <v>10/11/1999</v>
      </c>
      <c r="AW821" s="67">
        <v>3.5142903731620407</v>
      </c>
      <c r="AX821" s="60">
        <f t="shared" si="288"/>
        <v>3.5142903731620407</v>
      </c>
      <c r="AY821" s="60">
        <f t="shared" si="289"/>
        <v>2.1218109692893323</v>
      </c>
      <c r="AZ821" s="60">
        <f t="shared" si="290"/>
        <v>5.6361013424513731</v>
      </c>
      <c r="BA821" s="67">
        <v>47.351227264700597</v>
      </c>
      <c r="BB821" s="60">
        <v>28.589087056330513</v>
      </c>
      <c r="BC821" s="67">
        <v>75.94031432103111</v>
      </c>
      <c r="BD821" s="60" t="e">
        <f ca="1">_xll.BDP($H821,BD$1)</f>
        <v>#NAME?</v>
      </c>
      <c r="BE821" s="60" t="e">
        <f t="shared" ca="1" si="291"/>
        <v>#NAME?</v>
      </c>
      <c r="BF821" s="63">
        <v>9162.6790000000001</v>
      </c>
      <c r="BG821" s="63">
        <v>9848.5859999999993</v>
      </c>
      <c r="BH821" s="63">
        <v>10322</v>
      </c>
      <c r="BI821" s="63">
        <v>7279.46</v>
      </c>
      <c r="BJ821" s="63">
        <v>8414.255000000001</v>
      </c>
      <c r="BK821" s="63">
        <v>7535.2120000000004</v>
      </c>
      <c r="BL821" s="45">
        <f t="shared" ca="1" si="292"/>
        <v>0</v>
      </c>
      <c r="BM821" s="45">
        <f t="shared" ca="1" si="293"/>
        <v>0</v>
      </c>
      <c r="BN821" s="45">
        <f t="shared" ca="1" si="294"/>
        <v>0</v>
      </c>
      <c r="BO821" s="45">
        <f t="shared" ca="1" si="295"/>
        <v>0</v>
      </c>
      <c r="BP821" s="45">
        <f t="shared" ca="1" si="296"/>
        <v>0</v>
      </c>
      <c r="BQ821" s="45">
        <f t="shared" ca="1" si="297"/>
        <v>0</v>
      </c>
      <c r="BR821" s="29">
        <f t="shared" ca="1" si="298"/>
        <v>0</v>
      </c>
      <c r="CI821" s="125">
        <f t="shared" si="286"/>
        <v>0.44557366137367288</v>
      </c>
      <c r="CJ821">
        <f t="shared" si="301"/>
        <v>0</v>
      </c>
      <c r="CK821">
        <f t="shared" si="302"/>
        <v>0</v>
      </c>
      <c r="CL821">
        <f t="shared" si="303"/>
        <v>0</v>
      </c>
      <c r="CM821">
        <f t="shared" si="304"/>
        <v>0</v>
      </c>
      <c r="CN821">
        <f t="shared" si="305"/>
        <v>0</v>
      </c>
      <c r="CO821">
        <f t="shared" si="306"/>
        <v>1</v>
      </c>
      <c r="CP821">
        <f t="shared" si="307"/>
        <v>0</v>
      </c>
      <c r="CR821" t="e">
        <f ca="1">_xll.BDP($H821,CR$1)</f>
        <v>#NAME?</v>
      </c>
      <c r="CS821" t="e">
        <f ca="1">_xll.BDP($H821,CS$1)</f>
        <v>#NAME?</v>
      </c>
      <c r="CT821" s="121" t="e">
        <f ca="1">_xll.BDP($H821,CT$1)</f>
        <v>#NAME?</v>
      </c>
      <c r="CU821" s="122" t="e">
        <f ca="1">_xll.BDP($H821,CU$1)</f>
        <v>#NAME?</v>
      </c>
      <c r="CV821" s="122" t="e">
        <f ca="1">_xll.BDP($H821,CV$1)</f>
        <v>#NAME?</v>
      </c>
      <c r="CW821" s="122" t="e">
        <f ca="1">_xll.BDP($H821,CW$1)</f>
        <v>#NAME?</v>
      </c>
    </row>
    <row r="822" spans="1:101" hidden="1" x14ac:dyDescent="0.3">
      <c r="A822" t="str">
        <f t="shared" si="299"/>
        <v>15B</v>
      </c>
      <c r="B822">
        <v>15</v>
      </c>
      <c r="C822" t="s">
        <v>3296</v>
      </c>
      <c r="D822">
        <v>15</v>
      </c>
      <c r="E822">
        <v>10</v>
      </c>
      <c r="F822" t="s">
        <v>2377</v>
      </c>
      <c r="H822" s="1" t="s">
        <v>1885</v>
      </c>
      <c r="I822" s="35">
        <v>1783</v>
      </c>
      <c r="J822" s="34" t="str">
        <f t="shared" si="300"/>
        <v>1783BOO LN Equity</v>
      </c>
      <c r="K822" s="6" t="s">
        <v>1886</v>
      </c>
      <c r="L822" s="2">
        <v>0.45897321146713105</v>
      </c>
      <c r="M822" s="2">
        <v>-2.3089919279143979E-2</v>
      </c>
      <c r="N822" s="2">
        <v>0.45897321146713105</v>
      </c>
      <c r="O822" s="2">
        <v>-2.3089919279143979E-2</v>
      </c>
      <c r="P822" s="3">
        <v>-10.658022690437601</v>
      </c>
      <c r="Q822" s="3">
        <v>-8.3390599675850883</v>
      </c>
      <c r="R822" s="3">
        <v>-17.493925720236028</v>
      </c>
      <c r="S822" s="7">
        <v>6.8195992107598826</v>
      </c>
      <c r="T822" s="7">
        <v>3.1831288516989877</v>
      </c>
      <c r="U822" s="2">
        <v>0.10826466508933674</v>
      </c>
      <c r="V822" s="8">
        <v>-9.7573529411764675</v>
      </c>
      <c r="W822" s="2">
        <v>0.3263441298849637</v>
      </c>
      <c r="X822" s="4">
        <v>2.5884383088869714E-2</v>
      </c>
      <c r="Y822" s="8">
        <v>27.209253748404485</v>
      </c>
      <c r="Z822" s="8" t="e">
        <v>#N/A</v>
      </c>
      <c r="AA822" s="8">
        <v>532700000.00000006</v>
      </c>
      <c r="AB822" s="8">
        <v>532700000.00000006</v>
      </c>
      <c r="AC822" s="8">
        <v>32000000</v>
      </c>
      <c r="AD822" s="5">
        <v>129800000.00000001</v>
      </c>
      <c r="AE822" s="36">
        <v>0.24653312788906007</v>
      </c>
      <c r="AF822" s="66" t="e">
        <f ca="1">_xll.BDP($H822,AF$1)/1000000</f>
        <v>#NAME?</v>
      </c>
      <c r="AG822" s="66" t="e">
        <f ca="1">_xll.BDP($H822,AG$1)</f>
        <v>#NAME?</v>
      </c>
      <c r="AH822" s="67" t="e">
        <f ca="1">_xll.BDP($H822,AH$1)</f>
        <v>#NAME?</v>
      </c>
      <c r="AI822" s="67" t="e">
        <f ca="1">_xll.BDP($H822,AI$1)</f>
        <v>#NAME?</v>
      </c>
      <c r="AJ822" s="67" t="e">
        <f ca="1">_xll.BDP($H822,AJ$1)</f>
        <v>#NAME?</v>
      </c>
      <c r="AK822" s="67" t="e">
        <f ca="1">_xll.BDP($H822,AK$1)</f>
        <v>#NAME?</v>
      </c>
      <c r="AL822" s="67" t="e">
        <f ca="1">_xll.BDP($H822,AL$1)</f>
        <v>#NAME?</v>
      </c>
      <c r="AM822" s="34" t="e">
        <f ca="1">_xll.BDP($H822,AM$1)</f>
        <v>#NAME?</v>
      </c>
      <c r="AN822" s="34" t="e">
        <f ca="1">_xll.BDP($H822,AN$1)</f>
        <v>#NAME?</v>
      </c>
      <c r="AO822" s="34" t="e">
        <f ca="1">_xll.BDP($H822,AO$1)</f>
        <v>#NAME?</v>
      </c>
      <c r="AP822" s="34" t="e">
        <f ca="1">_xll.BDP($H822,AP$1)</f>
        <v>#NAME?</v>
      </c>
      <c r="AQ822" s="129" t="e">
        <v>#VALUE!</v>
      </c>
      <c r="AR822" s="129" t="e">
        <v>#VALUE!</v>
      </c>
      <c r="AS822" s="129">
        <v>-0.26818629999999999</v>
      </c>
      <c r="AT822" s="63" t="s">
        <v>3808</v>
      </c>
      <c r="AU822" s="63" t="s">
        <v>3808</v>
      </c>
      <c r="AV822" t="str">
        <f t="shared" si="287"/>
        <v>14/03/2014</v>
      </c>
      <c r="AW822" s="67" t="s">
        <v>3317</v>
      </c>
      <c r="AX822" s="60">
        <f t="shared" si="288"/>
        <v>0</v>
      </c>
      <c r="AY822" s="60">
        <f t="shared" ca="1" si="289"/>
        <v>0</v>
      </c>
      <c r="AZ822" s="60">
        <f t="shared" ca="1" si="290"/>
        <v>0</v>
      </c>
      <c r="BA822" s="67" t="s">
        <v>3317</v>
      </c>
      <c r="BB822" s="60">
        <v>0</v>
      </c>
      <c r="BC822" s="67" t="s">
        <v>3317</v>
      </c>
      <c r="BD822" s="60" t="e">
        <f ca="1">_xll.BDP($H822,BD$1)</f>
        <v>#NAME?</v>
      </c>
      <c r="BE822" s="60" t="e">
        <f t="shared" ca="1" si="291"/>
        <v>#NAME?</v>
      </c>
      <c r="BF822" s="63">
        <v>-23.557000000000002</v>
      </c>
      <c r="BG822" s="63">
        <v>-1.768</v>
      </c>
      <c r="BH822" s="63">
        <v>14.663</v>
      </c>
      <c r="BI822" s="63">
        <v>-60.062000000000005</v>
      </c>
      <c r="BJ822" s="63">
        <v>17.521000000000001</v>
      </c>
      <c r="BK822" s="63">
        <v>30.507999999999999</v>
      </c>
      <c r="BL822" s="45">
        <f t="shared" ca="1" si="292"/>
        <v>0</v>
      </c>
      <c r="BM822" s="45">
        <f t="shared" ca="1" si="293"/>
        <v>0</v>
      </c>
      <c r="BN822" s="45">
        <f t="shared" ca="1" si="294"/>
        <v>0</v>
      </c>
      <c r="BO822" s="45">
        <f t="shared" ca="1" si="295"/>
        <v>0</v>
      </c>
      <c r="BP822" s="45">
        <f t="shared" ca="1" si="296"/>
        <v>0</v>
      </c>
      <c r="BQ822" s="45">
        <f t="shared" ca="1" si="297"/>
        <v>0</v>
      </c>
      <c r="BR822" s="29">
        <f t="shared" ca="1" si="298"/>
        <v>0</v>
      </c>
      <c r="CI822" s="125">
        <f t="shared" si="286"/>
        <v>0.45897321146713105</v>
      </c>
      <c r="CJ822">
        <f t="shared" si="301"/>
        <v>1</v>
      </c>
      <c r="CK822">
        <f t="shared" si="302"/>
        <v>0</v>
      </c>
      <c r="CL822">
        <f t="shared" si="303"/>
        <v>0</v>
      </c>
      <c r="CM822">
        <f t="shared" si="304"/>
        <v>0</v>
      </c>
      <c r="CN822">
        <f t="shared" si="305"/>
        <v>0</v>
      </c>
      <c r="CO822">
        <f t="shared" si="306"/>
        <v>1</v>
      </c>
      <c r="CP822">
        <f t="shared" si="307"/>
        <v>0</v>
      </c>
      <c r="CR822" t="e">
        <f ca="1">_xll.BDP($H822,CR$1)</f>
        <v>#NAME?</v>
      </c>
      <c r="CS822" t="e">
        <f ca="1">_xll.BDP($H822,CS$1)</f>
        <v>#NAME?</v>
      </c>
      <c r="CT822" s="121" t="e">
        <f ca="1">_xll.BDP($H822,CT$1)</f>
        <v>#NAME?</v>
      </c>
      <c r="CU822" s="122" t="e">
        <f ca="1">_xll.BDP($H822,CU$1)</f>
        <v>#NAME?</v>
      </c>
      <c r="CV822" s="122" t="e">
        <f ca="1">_xll.BDP($H822,CV$1)</f>
        <v>#NAME?</v>
      </c>
      <c r="CW822" s="122" t="e">
        <f ca="1">_xll.BDP($H822,CW$1)</f>
        <v>#NAME?</v>
      </c>
    </row>
    <row r="823" spans="1:101" hidden="1" x14ac:dyDescent="0.3">
      <c r="A823" t="str">
        <f t="shared" si="299"/>
        <v>15B</v>
      </c>
      <c r="B823">
        <v>15</v>
      </c>
      <c r="C823" t="s">
        <v>3296</v>
      </c>
      <c r="D823">
        <v>15</v>
      </c>
      <c r="E823">
        <v>4</v>
      </c>
      <c r="F823" s="32">
        <v>0.08</v>
      </c>
      <c r="G823" t="s">
        <v>2890</v>
      </c>
      <c r="H823" s="6" t="s">
        <v>423</v>
      </c>
      <c r="I823" s="34">
        <v>1784</v>
      </c>
      <c r="J823" s="34" t="str">
        <f t="shared" si="300"/>
        <v>1784CAH US Equity</v>
      </c>
      <c r="K823" s="6" t="s">
        <v>1120</v>
      </c>
      <c r="L823" s="2">
        <v>-0.25688797222614901</v>
      </c>
      <c r="M823" s="2">
        <v>-0.30659601680979354</v>
      </c>
      <c r="N823" s="2">
        <v>1.1043416294665021</v>
      </c>
      <c r="O823" s="2">
        <v>4.3926701570680624</v>
      </c>
      <c r="P823" s="3">
        <v>10.602981029810298</v>
      </c>
      <c r="Q823" s="3">
        <v>10.082589322825743</v>
      </c>
      <c r="R823" s="3" t="e">
        <v>#N/A</v>
      </c>
      <c r="S823" s="7">
        <v>1.9444177079908329</v>
      </c>
      <c r="T823" s="7">
        <v>1.3712754460642684</v>
      </c>
      <c r="U823" s="2">
        <v>1.9386611772676341E-2</v>
      </c>
      <c r="V823" s="8">
        <v>0.56320968962906892</v>
      </c>
      <c r="W823" s="2">
        <v>-5.1133088964197618E-2</v>
      </c>
      <c r="X823" s="4" t="e">
        <v>#N/A</v>
      </c>
      <c r="Y823" s="8">
        <v>8.2015728193553308</v>
      </c>
      <c r="Z823" s="8">
        <v>-20.149637563555601</v>
      </c>
      <c r="AA823" s="8">
        <v>-5473000000</v>
      </c>
      <c r="AB823" s="8">
        <v>382000000</v>
      </c>
      <c r="AC823" s="8">
        <v>85000000</v>
      </c>
      <c r="AD823" s="5">
        <v>4973000000</v>
      </c>
      <c r="AE823" s="36">
        <v>1.7092298411421677E-2</v>
      </c>
      <c r="AF823" s="66" t="e">
        <f ca="1">_xll.BDP($H823,AF$1)/1000000</f>
        <v>#NAME?</v>
      </c>
      <c r="AG823" s="66" t="e">
        <f ca="1">_xll.BDP($H823,AG$1)</f>
        <v>#NAME?</v>
      </c>
      <c r="AH823" s="67" t="e">
        <f ca="1">_xll.BDP($H823,AH$1)</f>
        <v>#NAME?</v>
      </c>
      <c r="AI823" s="67" t="e">
        <f ca="1">_xll.BDP($H823,AI$1)</f>
        <v>#NAME?</v>
      </c>
      <c r="AJ823" s="67" t="e">
        <f ca="1">_xll.BDP($H823,AJ$1)</f>
        <v>#NAME?</v>
      </c>
      <c r="AK823" s="67" t="e">
        <f ca="1">_xll.BDP($H823,AK$1)</f>
        <v>#NAME?</v>
      </c>
      <c r="AL823" s="67" t="e">
        <f ca="1">_xll.BDP($H823,AL$1)</f>
        <v>#NAME?</v>
      </c>
      <c r="AM823" s="34" t="e">
        <f ca="1">_xll.BDP($H823,AM$1)</f>
        <v>#NAME?</v>
      </c>
      <c r="AN823" s="34" t="e">
        <f ca="1">_xll.BDP($H823,AN$1)</f>
        <v>#NAME?</v>
      </c>
      <c r="AO823" s="34" t="e">
        <f ca="1">_xll.BDP($H823,AO$1)</f>
        <v>#NAME?</v>
      </c>
      <c r="AP823" s="34" t="e">
        <f ca="1">_xll.BDP($H823,AP$1)</f>
        <v>#NAME?</v>
      </c>
      <c r="AQ823" s="129">
        <v>6.1260849999999999E-2</v>
      </c>
      <c r="AR823" s="129">
        <v>0.1139303</v>
      </c>
      <c r="AS823" s="129">
        <v>0.121115</v>
      </c>
      <c r="AT823" s="63" t="s">
        <v>4166</v>
      </c>
      <c r="AU823" s="63" t="s">
        <v>3809</v>
      </c>
      <c r="AV823" t="str">
        <f t="shared" si="287"/>
        <v>26/09/1983</v>
      </c>
      <c r="AW823" s="67">
        <v>2.1699175568023801</v>
      </c>
      <c r="AX823" s="60">
        <f t="shared" si="288"/>
        <v>2.1699175568023801</v>
      </c>
      <c r="AY823" s="60">
        <f t="shared" si="289"/>
        <v>3.9699731145624999</v>
      </c>
      <c r="AZ823" s="60">
        <f t="shared" si="290"/>
        <v>6.1398906713648795</v>
      </c>
      <c r="BA823" s="67">
        <v>45.981148099254163</v>
      </c>
      <c r="BB823" s="60">
        <v>84.124819009140055</v>
      </c>
      <c r="BC823" s="67">
        <v>130.10596710839422</v>
      </c>
      <c r="BD823" s="60" t="e">
        <f ca="1">_xll.BDP($H823,BD$1)</f>
        <v>#NAME?</v>
      </c>
      <c r="BE823" s="60" t="e">
        <f t="shared" ca="1" si="291"/>
        <v>#NAME?</v>
      </c>
      <c r="BF823" s="63">
        <v>1502.3330000000001</v>
      </c>
      <c r="BG823" s="63">
        <v>1648.615</v>
      </c>
      <c r="BH823" s="63">
        <v>1820.636</v>
      </c>
      <c r="BI823" s="63">
        <v>1924.7909999999999</v>
      </c>
      <c r="BJ823" s="63">
        <v>1981.489</v>
      </c>
      <c r="BK823" s="63">
        <v>2020.6190000000001</v>
      </c>
      <c r="BL823" s="45">
        <f t="shared" ca="1" si="292"/>
        <v>0</v>
      </c>
      <c r="BM823" s="45">
        <f t="shared" ca="1" si="293"/>
        <v>0</v>
      </c>
      <c r="BN823" s="45">
        <f t="shared" ca="1" si="294"/>
        <v>0</v>
      </c>
      <c r="BO823" s="45">
        <f t="shared" ca="1" si="295"/>
        <v>0</v>
      </c>
      <c r="BP823" s="45">
        <f t="shared" ca="1" si="296"/>
        <v>0</v>
      </c>
      <c r="BQ823" s="45">
        <f t="shared" ca="1" si="297"/>
        <v>0</v>
      </c>
      <c r="BR823" s="29">
        <f t="shared" ca="1" si="298"/>
        <v>0</v>
      </c>
      <c r="CI823" s="125">
        <f t="shared" si="286"/>
        <v>-0.25688797222614901</v>
      </c>
      <c r="CJ823">
        <f t="shared" si="301"/>
        <v>0</v>
      </c>
      <c r="CK823">
        <f t="shared" si="302"/>
        <v>0</v>
      </c>
      <c r="CL823">
        <f t="shared" si="303"/>
        <v>0</v>
      </c>
      <c r="CM823">
        <f t="shared" si="304"/>
        <v>0</v>
      </c>
      <c r="CN823">
        <f t="shared" si="305"/>
        <v>0</v>
      </c>
      <c r="CO823">
        <f t="shared" si="306"/>
        <v>0</v>
      </c>
      <c r="CP823">
        <f t="shared" si="307"/>
        <v>1</v>
      </c>
      <c r="CR823" t="e">
        <f ca="1">_xll.BDP($H823,CR$1)</f>
        <v>#NAME?</v>
      </c>
      <c r="CS823" t="e">
        <f ca="1">_xll.BDP($H823,CS$1)</f>
        <v>#NAME?</v>
      </c>
      <c r="CT823" s="121" t="e">
        <f ca="1">_xll.BDP($H823,CT$1)</f>
        <v>#NAME?</v>
      </c>
      <c r="CU823" s="122" t="e">
        <f ca="1">_xll.BDP($H823,CU$1)</f>
        <v>#NAME?</v>
      </c>
      <c r="CV823" s="122" t="e">
        <f ca="1">_xll.BDP($H823,CV$1)</f>
        <v>#NAME?</v>
      </c>
      <c r="CW823" s="122" t="e">
        <f ca="1">_xll.BDP($H823,CW$1)</f>
        <v>#NAME?</v>
      </c>
    </row>
    <row r="824" spans="1:101" hidden="1" x14ac:dyDescent="0.3">
      <c r="A824" t="str">
        <f t="shared" si="299"/>
        <v>15B</v>
      </c>
      <c r="B824">
        <v>15</v>
      </c>
      <c r="C824" t="s">
        <v>3296</v>
      </c>
      <c r="D824">
        <v>15</v>
      </c>
      <c r="E824">
        <v>2</v>
      </c>
      <c r="F824" s="32">
        <v>0.15</v>
      </c>
      <c r="G824" t="s">
        <v>2959</v>
      </c>
      <c r="H824" s="1" t="s">
        <v>1926</v>
      </c>
      <c r="I824" s="35">
        <v>1785</v>
      </c>
      <c r="J824" s="34" t="str">
        <f t="shared" si="300"/>
        <v>1785LGEN LN Equity</v>
      </c>
      <c r="K824" s="6" t="s">
        <v>1927</v>
      </c>
      <c r="L824" s="2">
        <v>-0.82332639464022461</v>
      </c>
      <c r="M824" s="2">
        <v>-0.16994327881491272</v>
      </c>
      <c r="N824" s="2">
        <v>-1.191238470813587</v>
      </c>
      <c r="O824" s="2">
        <v>-0.17061034940291905</v>
      </c>
      <c r="P824" s="3">
        <v>0.69041403771641285</v>
      </c>
      <c r="Q824" s="3">
        <v>-24.1268555498383</v>
      </c>
      <c r="R824" s="3">
        <v>19.793511598773165</v>
      </c>
      <c r="S824" s="7" t="e">
        <v>#N/A</v>
      </c>
      <c r="T824" s="7" t="e">
        <v>#N/A</v>
      </c>
      <c r="U824" s="2">
        <v>-5.8898490856480357E-2</v>
      </c>
      <c r="V824" s="8" t="e">
        <v>#N/A</v>
      </c>
      <c r="W824" s="2">
        <v>2.3650044030891763E-2</v>
      </c>
      <c r="X824" s="4">
        <v>5.3626057225121468E-2</v>
      </c>
      <c r="Y824" s="8" t="e">
        <v>#N/A</v>
      </c>
      <c r="Z824" s="8">
        <v>2.8349540283761687</v>
      </c>
      <c r="AA824" s="8">
        <v>-18159000000</v>
      </c>
      <c r="AB824" s="8">
        <v>-18088000000</v>
      </c>
      <c r="AC824" s="8">
        <v>54000000</v>
      </c>
      <c r="AD824" s="5">
        <v>20464000000</v>
      </c>
      <c r="AE824" s="36">
        <v>2.6387802971071148E-3</v>
      </c>
      <c r="AF824" s="66" t="e">
        <f ca="1">_xll.BDP($H824,AF$1)/1000000</f>
        <v>#NAME?</v>
      </c>
      <c r="AG824" s="66" t="e">
        <f ca="1">_xll.BDP($H824,AG$1)</f>
        <v>#NAME?</v>
      </c>
      <c r="AH824" s="67" t="e">
        <f ca="1">_xll.BDP($H824,AH$1)</f>
        <v>#NAME?</v>
      </c>
      <c r="AI824" s="67" t="e">
        <f ca="1">_xll.BDP($H824,AI$1)</f>
        <v>#NAME?</v>
      </c>
      <c r="AJ824" s="67" t="e">
        <f ca="1">_xll.BDP($H824,AJ$1)</f>
        <v>#NAME?</v>
      </c>
      <c r="AK824" s="67" t="e">
        <f ca="1">_xll.BDP($H824,AK$1)</f>
        <v>#NAME?</v>
      </c>
      <c r="AL824" s="67" t="e">
        <f ca="1">_xll.BDP($H824,AL$1)</f>
        <v>#NAME?</v>
      </c>
      <c r="AM824" s="34" t="e">
        <f ca="1">_xll.BDP($H824,AM$1)</f>
        <v>#NAME?</v>
      </c>
      <c r="AN824" s="34" t="e">
        <f ca="1">_xll.BDP($H824,AN$1)</f>
        <v>#NAME?</v>
      </c>
      <c r="AO824" s="34" t="e">
        <f ca="1">_xll.BDP($H824,AO$1)</f>
        <v>#NAME?</v>
      </c>
      <c r="AP824" s="34" t="e">
        <f ca="1">_xll.BDP($H824,AP$1)</f>
        <v>#NAME?</v>
      </c>
      <c r="AQ824" s="129">
        <v>0.1021335</v>
      </c>
      <c r="AR824" s="129">
        <v>0.1100841</v>
      </c>
      <c r="AS824" s="129">
        <v>3.956643E-2</v>
      </c>
      <c r="AT824" s="63" t="s">
        <v>4167</v>
      </c>
      <c r="AU824" s="63" t="s">
        <v>3317</v>
      </c>
      <c r="AV824" t="str">
        <f t="shared" si="287"/>
        <v>02/07/1979</v>
      </c>
      <c r="AW824" s="67">
        <v>8.1764461119600682</v>
      </c>
      <c r="AX824" s="60">
        <f t="shared" si="288"/>
        <v>8.1764461119600682</v>
      </c>
      <c r="AY824" s="60">
        <f t="shared" si="289"/>
        <v>0</v>
      </c>
      <c r="AZ824" s="60">
        <f t="shared" si="290"/>
        <v>8.1764461119600682</v>
      </c>
      <c r="BA824" s="67">
        <v>48.057084981431544</v>
      </c>
      <c r="BB824" s="60">
        <v>0</v>
      </c>
      <c r="BC824" s="67" t="s">
        <v>3317</v>
      </c>
      <c r="BD824" s="60" t="e">
        <f ca="1">_xll.BDP($H824,BD$1)</f>
        <v>#NAME?</v>
      </c>
      <c r="BE824" s="60" t="e">
        <f t="shared" ca="1" si="291"/>
        <v>#NAME?</v>
      </c>
      <c r="BF824" s="63">
        <v>1542.857</v>
      </c>
      <c r="BG824" s="63">
        <v>1835.7</v>
      </c>
      <c r="BH824" s="63">
        <v>2063.6669999999999</v>
      </c>
      <c r="BI824" s="63">
        <v>6055.8060000000005</v>
      </c>
      <c r="BJ824" s="63">
        <v>938</v>
      </c>
      <c r="BK824" s="63">
        <v>1246.354</v>
      </c>
      <c r="BL824" s="45">
        <f t="shared" ca="1" si="292"/>
        <v>0</v>
      </c>
      <c r="BM824" s="45">
        <f t="shared" ca="1" si="293"/>
        <v>0</v>
      </c>
      <c r="BN824" s="45">
        <f t="shared" ca="1" si="294"/>
        <v>0</v>
      </c>
      <c r="BO824" s="45">
        <f t="shared" ca="1" si="295"/>
        <v>0</v>
      </c>
      <c r="BP824" s="45">
        <f t="shared" ca="1" si="296"/>
        <v>0</v>
      </c>
      <c r="BQ824" s="45">
        <f t="shared" ca="1" si="297"/>
        <v>0</v>
      </c>
      <c r="BR824" s="29">
        <f t="shared" ca="1" si="298"/>
        <v>0</v>
      </c>
      <c r="CI824" s="125">
        <f t="shared" si="286"/>
        <v>-0.82332639464022461</v>
      </c>
      <c r="CJ824">
        <f t="shared" si="301"/>
        <v>0</v>
      </c>
      <c r="CK824">
        <f t="shared" si="302"/>
        <v>0</v>
      </c>
      <c r="CL824">
        <f t="shared" si="303"/>
        <v>0</v>
      </c>
      <c r="CM824">
        <f t="shared" si="304"/>
        <v>0</v>
      </c>
      <c r="CN824">
        <f t="shared" si="305"/>
        <v>0</v>
      </c>
      <c r="CO824">
        <f t="shared" si="306"/>
        <v>0</v>
      </c>
      <c r="CP824">
        <f t="shared" si="307"/>
        <v>1</v>
      </c>
      <c r="CR824" t="e">
        <f ca="1">_xll.BDP($H824,CR$1)</f>
        <v>#NAME?</v>
      </c>
      <c r="CS824" t="e">
        <f ca="1">_xll.BDP($H824,CS$1)</f>
        <v>#NAME?</v>
      </c>
      <c r="CT824" s="121" t="e">
        <f ca="1">_xll.BDP($H824,CT$1)</f>
        <v>#NAME?</v>
      </c>
      <c r="CU824" s="122" t="e">
        <f ca="1">_xll.BDP($H824,CU$1)</f>
        <v>#NAME?</v>
      </c>
      <c r="CV824" s="122" t="e">
        <f ca="1">_xll.BDP($H824,CV$1)</f>
        <v>#NAME?</v>
      </c>
      <c r="CW824" s="122" t="e">
        <f ca="1">_xll.BDP($H824,CW$1)</f>
        <v>#NAME?</v>
      </c>
    </row>
    <row r="825" spans="1:101" hidden="1" x14ac:dyDescent="0.3">
      <c r="A825" t="str">
        <f t="shared" si="299"/>
        <v>15B</v>
      </c>
      <c r="B825">
        <v>15</v>
      </c>
      <c r="C825" t="s">
        <v>3296</v>
      </c>
      <c r="D825">
        <v>16</v>
      </c>
      <c r="E825">
        <v>3</v>
      </c>
      <c r="F825" s="32">
        <v>0.1</v>
      </c>
      <c r="G825" t="s">
        <v>2884</v>
      </c>
      <c r="H825" s="6" t="s">
        <v>72</v>
      </c>
      <c r="I825" s="34">
        <v>1786</v>
      </c>
      <c r="J825" s="34" t="str">
        <f t="shared" si="300"/>
        <v>1786AMED US Equity</v>
      </c>
      <c r="K825" s="6" t="s">
        <v>688</v>
      </c>
      <c r="L825" s="2">
        <v>1.001755212398495</v>
      </c>
      <c r="M825" s="2">
        <v>0.61924030640448546</v>
      </c>
      <c r="N825" s="2">
        <v>0.20223336261825958</v>
      </c>
      <c r="O825" s="2">
        <v>0.12221893871097661</v>
      </c>
      <c r="P825" s="3">
        <v>10.391137464511679</v>
      </c>
      <c r="Q825" s="3">
        <v>0.29420973575343567</v>
      </c>
      <c r="R825" s="3">
        <v>0.23388549046690771</v>
      </c>
      <c r="S825" s="7">
        <v>12.330567470003611</v>
      </c>
      <c r="T825" s="7">
        <v>12.008416700439321</v>
      </c>
      <c r="U825" s="2">
        <v>0.5305568621284682</v>
      </c>
      <c r="V825" s="8">
        <v>2.0825675869811588</v>
      </c>
      <c r="W825" s="2">
        <v>0.53508672812073432</v>
      </c>
      <c r="X825" s="4">
        <v>5.2925237427097607E-2</v>
      </c>
      <c r="Y825" s="8">
        <v>7.0553726249864734</v>
      </c>
      <c r="Z825" s="8">
        <v>-49.848763820617336</v>
      </c>
      <c r="AA825" s="8">
        <v>316575000</v>
      </c>
      <c r="AB825" s="8">
        <v>1603974000</v>
      </c>
      <c r="AC825" s="8">
        <v>16446000</v>
      </c>
      <c r="AD825" s="5">
        <v>113973000</v>
      </c>
      <c r="AE825" s="36">
        <v>0.14429733357900557</v>
      </c>
      <c r="AF825" s="66" t="e">
        <f ca="1">_xll.BDP($H825,AF$1)/1000000</f>
        <v>#NAME?</v>
      </c>
      <c r="AG825" s="66" t="e">
        <f ca="1">_xll.BDP($H825,AG$1)</f>
        <v>#NAME?</v>
      </c>
      <c r="AH825" s="67" t="e">
        <f ca="1">_xll.BDP($H825,AH$1)</f>
        <v>#NAME?</v>
      </c>
      <c r="AI825" s="67" t="e">
        <f ca="1">_xll.BDP($H825,AI$1)</f>
        <v>#NAME?</v>
      </c>
      <c r="AJ825" s="67" t="e">
        <f ca="1">_xll.BDP($H825,AJ$1)</f>
        <v>#NAME?</v>
      </c>
      <c r="AK825" s="67" t="e">
        <f ca="1">_xll.BDP($H825,AK$1)</f>
        <v>#NAME?</v>
      </c>
      <c r="AL825" s="67" t="e">
        <f ca="1">_xll.BDP($H825,AL$1)</f>
        <v>#NAME?</v>
      </c>
      <c r="AM825" s="34" t="e">
        <f ca="1">_xll.BDP($H825,AM$1)</f>
        <v>#NAME?</v>
      </c>
      <c r="AN825" s="34" t="e">
        <f ca="1">_xll.BDP($H825,AN$1)</f>
        <v>#NAME?</v>
      </c>
      <c r="AO825" s="34" t="e">
        <f ca="1">_xll.BDP($H825,AO$1)</f>
        <v>#NAME?</v>
      </c>
      <c r="AP825" s="34" t="e">
        <f ca="1">_xll.BDP($H825,AP$1)</f>
        <v>#NAME?</v>
      </c>
      <c r="AQ825" s="129">
        <v>0.15781490000000001</v>
      </c>
      <c r="AR825" s="129">
        <v>0.220304</v>
      </c>
      <c r="AS825" s="129">
        <v>0.10543010000000001</v>
      </c>
      <c r="AT825" s="63" t="s">
        <v>3998</v>
      </c>
      <c r="AU825" s="63" t="s">
        <v>3317</v>
      </c>
      <c r="AV825" t="str">
        <f t="shared" si="287"/>
        <v>#N/A N/A</v>
      </c>
      <c r="AW825" s="67" t="s">
        <v>3317</v>
      </c>
      <c r="AX825" s="60">
        <f t="shared" si="288"/>
        <v>0</v>
      </c>
      <c r="AY825" s="60">
        <f t="shared" ca="1" si="289"/>
        <v>0</v>
      </c>
      <c r="AZ825" s="60">
        <f t="shared" ca="1" si="290"/>
        <v>0</v>
      </c>
      <c r="BA825" s="67">
        <v>0</v>
      </c>
      <c r="BB825" s="60">
        <v>1.399198186604234</v>
      </c>
      <c r="BC825" s="67">
        <v>1.399198186604234</v>
      </c>
      <c r="BD825" s="60" t="e">
        <f ca="1">_xll.BDP($H825,BD$1)</f>
        <v>#NAME?</v>
      </c>
      <c r="BE825" s="60" t="e">
        <f t="shared" ca="1" si="291"/>
        <v>#NAME?</v>
      </c>
      <c r="BF825" s="63">
        <v>138.80000000000001</v>
      </c>
      <c r="BG825" s="63">
        <v>151.58799999999999</v>
      </c>
      <c r="BH825" s="63">
        <v>160.77799999999999</v>
      </c>
      <c r="BI825" s="63">
        <v>168.428</v>
      </c>
      <c r="BJ825" s="63">
        <v>173.376</v>
      </c>
      <c r="BK825" s="63">
        <v>189.41900000000001</v>
      </c>
      <c r="BL825" s="45">
        <f t="shared" ca="1" si="292"/>
        <v>0</v>
      </c>
      <c r="BM825" s="45">
        <f t="shared" ca="1" si="293"/>
        <v>0</v>
      </c>
      <c r="BN825" s="45">
        <f t="shared" ca="1" si="294"/>
        <v>0</v>
      </c>
      <c r="BO825" s="45">
        <f t="shared" ca="1" si="295"/>
        <v>0</v>
      </c>
      <c r="BP825" s="45">
        <f t="shared" ca="1" si="296"/>
        <v>0</v>
      </c>
      <c r="BQ825" s="45">
        <f t="shared" ca="1" si="297"/>
        <v>0</v>
      </c>
      <c r="BR825" s="29">
        <f t="shared" ca="1" si="298"/>
        <v>0</v>
      </c>
      <c r="CI825" s="125">
        <f t="shared" si="286"/>
        <v>1.001755212398495</v>
      </c>
      <c r="CJ825">
        <f t="shared" si="301"/>
        <v>0</v>
      </c>
      <c r="CK825">
        <f t="shared" si="302"/>
        <v>0</v>
      </c>
      <c r="CL825">
        <f t="shared" si="303"/>
        <v>0</v>
      </c>
      <c r="CM825">
        <f t="shared" si="304"/>
        <v>0</v>
      </c>
      <c r="CN825">
        <f t="shared" si="305"/>
        <v>0</v>
      </c>
      <c r="CO825">
        <f t="shared" si="306"/>
        <v>0</v>
      </c>
      <c r="CP825">
        <f t="shared" si="307"/>
        <v>1</v>
      </c>
      <c r="CR825" t="e">
        <f ca="1">_xll.BDP($H825,CR$1)</f>
        <v>#NAME?</v>
      </c>
      <c r="CS825" t="e">
        <f ca="1">_xll.BDP($H825,CS$1)</f>
        <v>#NAME?</v>
      </c>
      <c r="CT825" s="121" t="e">
        <f ca="1">_xll.BDP($H825,CT$1)</f>
        <v>#NAME?</v>
      </c>
      <c r="CU825" s="122" t="e">
        <f ca="1">_xll.BDP($H825,CU$1)</f>
        <v>#NAME?</v>
      </c>
      <c r="CV825" s="122" t="e">
        <f ca="1">_xll.BDP($H825,CV$1)</f>
        <v>#NAME?</v>
      </c>
      <c r="CW825" s="122" t="e">
        <f ca="1">_xll.BDP($H825,CW$1)</f>
        <v>#NAME?</v>
      </c>
    </row>
    <row r="826" spans="1:101" hidden="1" x14ac:dyDescent="0.3">
      <c r="A826" t="str">
        <f t="shared" si="299"/>
        <v>15B</v>
      </c>
      <c r="B826">
        <v>15</v>
      </c>
      <c r="C826" t="s">
        <v>3296</v>
      </c>
      <c r="D826">
        <v>16</v>
      </c>
      <c r="E826">
        <v>1</v>
      </c>
      <c r="F826" s="32">
        <v>0.15</v>
      </c>
      <c r="G826" t="s">
        <v>3046</v>
      </c>
      <c r="H826" s="1" t="s">
        <v>1346</v>
      </c>
      <c r="I826" s="35">
        <v>1787</v>
      </c>
      <c r="J826" s="34" t="str">
        <f t="shared" si="300"/>
        <v>1787ELN IM Equity</v>
      </c>
      <c r="K826" s="6" t="s">
        <v>1347</v>
      </c>
      <c r="L826" s="2" t="e">
        <v>#N/A</v>
      </c>
      <c r="M826" s="2" t="e">
        <v>#N/A</v>
      </c>
      <c r="N826" s="2">
        <v>0.25464682337510358</v>
      </c>
      <c r="O826" s="2">
        <v>0.31005523508403926</v>
      </c>
      <c r="P826" s="3">
        <v>20.443338120729642</v>
      </c>
      <c r="Q826" s="3">
        <v>15.279187546934656</v>
      </c>
      <c r="R826" s="3">
        <v>17.606766199420974</v>
      </c>
      <c r="S826" s="7">
        <v>11.444358433533464</v>
      </c>
      <c r="T826" s="7">
        <v>14.140986755861581</v>
      </c>
      <c r="U826" s="2" t="e">
        <v>#N/A</v>
      </c>
      <c r="V826" s="8">
        <v>-1.001459302264543</v>
      </c>
      <c r="W826" s="2">
        <v>0.48463357295247933</v>
      </c>
      <c r="X826" s="4" t="e">
        <v>#N/A</v>
      </c>
      <c r="Y826" s="8">
        <v>17.691736201706657</v>
      </c>
      <c r="Z826" s="8">
        <v>28.74699052081866</v>
      </c>
      <c r="AA826" s="8" t="e">
        <v>#N/A</v>
      </c>
      <c r="AB826" s="8">
        <v>261247000</v>
      </c>
      <c r="AC826" s="8" t="e">
        <v>#N/A</v>
      </c>
      <c r="AD826" s="5">
        <v>2116000</v>
      </c>
      <c r="AE826" s="36">
        <v>0</v>
      </c>
      <c r="AF826" s="66" t="e">
        <f ca="1">_xll.BDP($H826,AF$1)/1000000</f>
        <v>#NAME?</v>
      </c>
      <c r="AG826" s="66" t="e">
        <f ca="1">_xll.BDP($H826,AG$1)</f>
        <v>#NAME?</v>
      </c>
      <c r="AH826" s="67" t="e">
        <f ca="1">_xll.BDP($H826,AH$1)</f>
        <v>#NAME?</v>
      </c>
      <c r="AI826" s="67" t="e">
        <f ca="1">_xll.BDP($H826,AI$1)</f>
        <v>#NAME?</v>
      </c>
      <c r="AJ826" s="67" t="e">
        <f ca="1">_xll.BDP($H826,AJ$1)</f>
        <v>#NAME?</v>
      </c>
      <c r="AK826" s="67" t="e">
        <f ca="1">_xll.BDP($H826,AK$1)</f>
        <v>#NAME?</v>
      </c>
      <c r="AL826" s="67" t="e">
        <f ca="1">_xll.BDP($H826,AL$1)</f>
        <v>#NAME?</v>
      </c>
      <c r="AM826" s="34" t="e">
        <f ca="1">_xll.BDP($H826,AM$1)</f>
        <v>#NAME?</v>
      </c>
      <c r="AN826" s="34" t="e">
        <f ca="1">_xll.BDP($H826,AN$1)</f>
        <v>#NAME?</v>
      </c>
      <c r="AO826" s="34" t="e">
        <f ca="1">_xll.BDP($H826,AO$1)</f>
        <v>#NAME?</v>
      </c>
      <c r="AP826" s="34" t="e">
        <f ca="1">_xll.BDP($H826,AP$1)</f>
        <v>#NAME?</v>
      </c>
      <c r="AQ826" s="129">
        <v>0.15814170000000002</v>
      </c>
      <c r="AR826" s="129">
        <v>0.28432760000000001</v>
      </c>
      <c r="AS826" s="129">
        <v>0.11673740000000001</v>
      </c>
      <c r="AT826" s="63" t="s">
        <v>3810</v>
      </c>
      <c r="AU826" s="63" t="s">
        <v>3810</v>
      </c>
      <c r="AV826" t="str">
        <f t="shared" si="287"/>
        <v>11/12/2000</v>
      </c>
      <c r="AW826" s="67">
        <v>2.0351526254200469</v>
      </c>
      <c r="AX826" s="60">
        <f t="shared" si="288"/>
        <v>2.0351526254200469</v>
      </c>
      <c r="AY826" s="60">
        <f t="shared" si="289"/>
        <v>-2.790242961698572</v>
      </c>
      <c r="AZ826" s="60">
        <f t="shared" si="290"/>
        <v>-0.75509033627852506</v>
      </c>
      <c r="BA826" s="67">
        <v>31.942152600487461</v>
      </c>
      <c r="BB826" s="60">
        <v>-43.793455764339328</v>
      </c>
      <c r="BC826" s="67">
        <v>-11.851303163851863</v>
      </c>
      <c r="BD826" s="60" t="e">
        <f ca="1">_xll.BDP($H826,BD$1)</f>
        <v>#NAME?</v>
      </c>
      <c r="BE826" s="60" t="e">
        <f t="shared" ca="1" si="291"/>
        <v>#NAME?</v>
      </c>
      <c r="BF826" s="63">
        <v>51.1</v>
      </c>
      <c r="BG826" s="63">
        <v>59.300000000000004</v>
      </c>
      <c r="BH826" s="63">
        <v>63.800000000000004</v>
      </c>
      <c r="BI826" s="63">
        <v>26.513999999999999</v>
      </c>
      <c r="BJ826" s="63">
        <v>68.436000000000007</v>
      </c>
      <c r="BK826" s="63">
        <v>55.265999999999998</v>
      </c>
      <c r="BL826" s="45">
        <f t="shared" ca="1" si="292"/>
        <v>0</v>
      </c>
      <c r="BM826" s="45">
        <f t="shared" ca="1" si="293"/>
        <v>0</v>
      </c>
      <c r="BN826" s="45">
        <f t="shared" ca="1" si="294"/>
        <v>0</v>
      </c>
      <c r="BO826" s="45">
        <f t="shared" ca="1" si="295"/>
        <v>0</v>
      </c>
      <c r="BP826" s="45">
        <f t="shared" ca="1" si="296"/>
        <v>0</v>
      </c>
      <c r="BQ826" s="45">
        <f t="shared" ca="1" si="297"/>
        <v>0</v>
      </c>
      <c r="BR826" s="29">
        <f t="shared" ca="1" si="298"/>
        <v>0</v>
      </c>
      <c r="CI826" s="125" t="e">
        <f t="shared" si="286"/>
        <v>#N/A</v>
      </c>
      <c r="CJ826" t="e">
        <f t="shared" si="301"/>
        <v>#N/A</v>
      </c>
      <c r="CK826" t="e">
        <f t="shared" si="302"/>
        <v>#N/A</v>
      </c>
      <c r="CL826" t="e">
        <f t="shared" si="303"/>
        <v>#N/A</v>
      </c>
      <c r="CM826" t="e">
        <f t="shared" si="304"/>
        <v>#N/A</v>
      </c>
      <c r="CN826" t="e">
        <f t="shared" si="305"/>
        <v>#N/A</v>
      </c>
      <c r="CO826" t="e">
        <f t="shared" si="306"/>
        <v>#N/A</v>
      </c>
      <c r="CP826" t="e">
        <f t="shared" si="307"/>
        <v>#N/A</v>
      </c>
      <c r="CR826" t="e">
        <f ca="1">_xll.BDP($H826,CR$1)</f>
        <v>#NAME?</v>
      </c>
      <c r="CS826" t="e">
        <f ca="1">_xll.BDP($H826,CS$1)</f>
        <v>#NAME?</v>
      </c>
      <c r="CT826" s="121" t="e">
        <f ca="1">_xll.BDP($H826,CT$1)</f>
        <v>#NAME?</v>
      </c>
      <c r="CU826" s="122" t="e">
        <f ca="1">_xll.BDP($H826,CU$1)</f>
        <v>#NAME?</v>
      </c>
      <c r="CV826" s="122" t="e">
        <f ca="1">_xll.BDP($H826,CV$1)</f>
        <v>#NAME?</v>
      </c>
      <c r="CW826" s="122" t="e">
        <f ca="1">_xll.BDP($H826,CW$1)</f>
        <v>#NAME?</v>
      </c>
    </row>
    <row r="827" spans="1:101" hidden="1" x14ac:dyDescent="0.3">
      <c r="A827" t="str">
        <f t="shared" si="299"/>
        <v>15B</v>
      </c>
      <c r="B827">
        <v>15</v>
      </c>
      <c r="C827" t="s">
        <v>3296</v>
      </c>
      <c r="D827">
        <v>16</v>
      </c>
      <c r="E827">
        <v>1</v>
      </c>
      <c r="F827" t="s">
        <v>2377</v>
      </c>
      <c r="G827" t="s">
        <v>2431</v>
      </c>
      <c r="H827" s="1" t="s">
        <v>1594</v>
      </c>
      <c r="I827" s="34">
        <v>1788</v>
      </c>
      <c r="J827" s="34" t="str">
        <f t="shared" si="300"/>
        <v>1788VAN BB Equity</v>
      </c>
      <c r="K827" s="6" t="s">
        <v>1595</v>
      </c>
      <c r="L827" s="2">
        <v>0.31324171683193491</v>
      </c>
      <c r="M827" s="2">
        <v>0.42272691303315663</v>
      </c>
      <c r="N827" s="2">
        <v>0.30071434365268851</v>
      </c>
      <c r="O827" s="2">
        <v>0.40653802573945985</v>
      </c>
      <c r="P827" s="3">
        <v>26.116147816592701</v>
      </c>
      <c r="Q827" s="3">
        <v>20.872053496977639</v>
      </c>
      <c r="R827" s="3">
        <v>22.198775476982163</v>
      </c>
      <c r="S827" s="7">
        <v>24.197107518965275</v>
      </c>
      <c r="T827" s="7">
        <v>27.493919573071384</v>
      </c>
      <c r="U827" s="2">
        <v>-0.24547095230155072</v>
      </c>
      <c r="V827" s="8">
        <v>-0.85976604771802045</v>
      </c>
      <c r="W827" s="2">
        <v>0.80751793124955018</v>
      </c>
      <c r="X827" s="4">
        <v>1.1297645443986908E-2</v>
      </c>
      <c r="Y827" s="8">
        <v>1.6006090291919495</v>
      </c>
      <c r="Z827" s="8">
        <v>2.2024144608978835</v>
      </c>
      <c r="AA827" s="8">
        <v>113733000</v>
      </c>
      <c r="AB827" s="8">
        <v>118262000</v>
      </c>
      <c r="AC827" s="8">
        <v>0</v>
      </c>
      <c r="AD827" s="5">
        <v>29971000</v>
      </c>
      <c r="AE827" s="36">
        <v>0</v>
      </c>
      <c r="AF827" s="66" t="e">
        <f ca="1">_xll.BDP($H827,AF$1)/1000000</f>
        <v>#NAME?</v>
      </c>
      <c r="AG827" s="66" t="e">
        <f ca="1">_xll.BDP($H827,AG$1)</f>
        <v>#NAME?</v>
      </c>
      <c r="AH827" s="67" t="e">
        <f ca="1">_xll.BDP($H827,AH$1)</f>
        <v>#NAME?</v>
      </c>
      <c r="AI827" s="67" t="e">
        <f ca="1">_xll.BDP($H827,AI$1)</f>
        <v>#NAME?</v>
      </c>
      <c r="AJ827" s="67" t="e">
        <f ca="1">_xll.BDP($H827,AJ$1)</f>
        <v>#NAME?</v>
      </c>
      <c r="AK827" s="67" t="e">
        <f ca="1">_xll.BDP($H827,AK$1)</f>
        <v>#NAME?</v>
      </c>
      <c r="AL827" s="67" t="e">
        <f ca="1">_xll.BDP($H827,AL$1)</f>
        <v>#NAME?</v>
      </c>
      <c r="AM827" s="34" t="e">
        <f ca="1">_xll.BDP($H827,AM$1)</f>
        <v>#NAME?</v>
      </c>
      <c r="AN827" s="34" t="e">
        <f ca="1">_xll.BDP($H827,AN$1)</f>
        <v>#NAME?</v>
      </c>
      <c r="AO827" s="34" t="e">
        <f ca="1">_xll.BDP($H827,AO$1)</f>
        <v>#NAME?</v>
      </c>
      <c r="AP827" s="34" t="e">
        <f ca="1">_xll.BDP($H827,AP$1)</f>
        <v>#NAME?</v>
      </c>
      <c r="AQ827" s="129">
        <v>9.1444430000000007E-2</v>
      </c>
      <c r="AR827" s="129">
        <v>5.3461000000000002E-2</v>
      </c>
      <c r="AS827" s="129">
        <v>-5.5114949999999999E-3</v>
      </c>
      <c r="AT827" s="63" t="s">
        <v>4168</v>
      </c>
      <c r="AU827" s="63" t="s">
        <v>3317</v>
      </c>
      <c r="AV827" t="str">
        <f t="shared" si="287"/>
        <v>01/10/1997</v>
      </c>
      <c r="AW827" s="67">
        <v>6.7735115687052403</v>
      </c>
      <c r="AX827" s="60">
        <f t="shared" si="288"/>
        <v>6.7735115687052403</v>
      </c>
      <c r="AY827" s="60">
        <f t="shared" si="289"/>
        <v>0</v>
      </c>
      <c r="AZ827" s="60">
        <f t="shared" si="290"/>
        <v>6.7735115687052403</v>
      </c>
      <c r="BA827" s="67">
        <v>79.602922404193492</v>
      </c>
      <c r="BB827" s="60">
        <v>0</v>
      </c>
      <c r="BC827" s="67" t="s">
        <v>3317</v>
      </c>
      <c r="BD827" s="60" t="e">
        <f ca="1">_xll.BDP($H827,BD$1)</f>
        <v>#NAME?</v>
      </c>
      <c r="BE827" s="60" t="e">
        <f t="shared" ca="1" si="291"/>
        <v>#NAME?</v>
      </c>
      <c r="BF827" s="63">
        <v>35.6</v>
      </c>
      <c r="BG827" s="63">
        <v>36.050000000000004</v>
      </c>
      <c r="BH827" s="63">
        <v>34</v>
      </c>
      <c r="BI827" s="63">
        <v>25</v>
      </c>
      <c r="BJ827" s="63">
        <v>25</v>
      </c>
      <c r="BK827" s="63" t="s">
        <v>3317</v>
      </c>
      <c r="BL827" s="45">
        <f t="shared" ca="1" si="292"/>
        <v>0</v>
      </c>
      <c r="BM827" s="45">
        <f t="shared" ca="1" si="293"/>
        <v>0</v>
      </c>
      <c r="BN827" s="45">
        <f t="shared" ca="1" si="294"/>
        <v>0</v>
      </c>
      <c r="BO827" s="45">
        <f t="shared" ca="1" si="295"/>
        <v>0</v>
      </c>
      <c r="BP827" s="45">
        <f t="shared" ca="1" si="296"/>
        <v>0</v>
      </c>
      <c r="BQ827" s="45">
        <f t="shared" ca="1" si="297"/>
        <v>0</v>
      </c>
      <c r="BR827" s="29">
        <f t="shared" ca="1" si="298"/>
        <v>0</v>
      </c>
      <c r="CI827" s="125">
        <f t="shared" si="286"/>
        <v>0.31324171683193491</v>
      </c>
      <c r="CJ827">
        <f t="shared" si="301"/>
        <v>0</v>
      </c>
      <c r="CK827">
        <f t="shared" si="302"/>
        <v>0</v>
      </c>
      <c r="CL827">
        <f t="shared" si="303"/>
        <v>0</v>
      </c>
      <c r="CM827">
        <f t="shared" si="304"/>
        <v>0</v>
      </c>
      <c r="CN827">
        <f t="shared" si="305"/>
        <v>1</v>
      </c>
      <c r="CO827">
        <f t="shared" si="306"/>
        <v>0</v>
      </c>
      <c r="CP827">
        <f t="shared" si="307"/>
        <v>0</v>
      </c>
      <c r="CR827" t="e">
        <f ca="1">_xll.BDP($H827,CR$1)</f>
        <v>#NAME?</v>
      </c>
      <c r="CS827" t="e">
        <f ca="1">_xll.BDP($H827,CS$1)</f>
        <v>#NAME?</v>
      </c>
      <c r="CT827" s="121" t="e">
        <f ca="1">_xll.BDP($H827,CT$1)</f>
        <v>#NAME?</v>
      </c>
      <c r="CU827" s="122" t="e">
        <f ca="1">_xll.BDP($H827,CU$1)</f>
        <v>#NAME?</v>
      </c>
      <c r="CV827" s="122" t="e">
        <f ca="1">_xll.BDP($H827,CV$1)</f>
        <v>#NAME?</v>
      </c>
      <c r="CW827" s="122" t="e">
        <f ca="1">_xll.BDP($H827,CW$1)</f>
        <v>#NAME?</v>
      </c>
    </row>
    <row r="828" spans="1:101" hidden="1" x14ac:dyDescent="0.3">
      <c r="A828" t="str">
        <f t="shared" si="299"/>
        <v>15B</v>
      </c>
      <c r="B828">
        <v>15</v>
      </c>
      <c r="C828" t="s">
        <v>3296</v>
      </c>
      <c r="D828">
        <v>16</v>
      </c>
      <c r="E828">
        <v>4</v>
      </c>
      <c r="F828" s="32">
        <v>0.15</v>
      </c>
      <c r="G828" t="s">
        <v>2962</v>
      </c>
      <c r="H828" s="1" t="s">
        <v>1751</v>
      </c>
      <c r="I828" s="35">
        <v>1789</v>
      </c>
      <c r="J828" s="34" t="str">
        <f t="shared" si="300"/>
        <v>1789ADM LN Equity</v>
      </c>
      <c r="K828" s="6" t="s">
        <v>1752</v>
      </c>
      <c r="L828" s="2">
        <v>0.44690673285309013</v>
      </c>
      <c r="M828" s="2">
        <v>0.30393545605715344</v>
      </c>
      <c r="N828" s="2">
        <v>0.4243712048755211</v>
      </c>
      <c r="O828" s="2">
        <v>0.29270462633451955</v>
      </c>
      <c r="P828" s="3">
        <v>7.4913473799259211</v>
      </c>
      <c r="Q828" s="3">
        <v>14.926868481081151</v>
      </c>
      <c r="R828" s="3">
        <v>31.604812743602778</v>
      </c>
      <c r="S828" s="7" t="e">
        <v>#N/A</v>
      </c>
      <c r="T828" s="7" t="e">
        <v>#N/A</v>
      </c>
      <c r="U828" s="2">
        <v>8.230999752146187E-2</v>
      </c>
      <c r="V828" s="8" t="e">
        <v>#N/A</v>
      </c>
      <c r="W828" s="2">
        <v>0.1068859428315713</v>
      </c>
      <c r="X828" s="4">
        <v>1.1580381471389645E-2</v>
      </c>
      <c r="Y828" s="8">
        <v>6.2683078221737984</v>
      </c>
      <c r="Z828" s="8">
        <v>1.1199316944420445</v>
      </c>
      <c r="AA828" s="8">
        <v>1623700000</v>
      </c>
      <c r="AB828" s="8">
        <v>1686000000</v>
      </c>
      <c r="AC828" s="8">
        <v>79300000</v>
      </c>
      <c r="AD828" s="5">
        <v>465100000</v>
      </c>
      <c r="AE828" s="36">
        <v>0.17050096753386368</v>
      </c>
      <c r="AF828" s="66" t="e">
        <f ca="1">_xll.BDP($H828,AF$1)/1000000</f>
        <v>#NAME?</v>
      </c>
      <c r="AG828" s="66" t="e">
        <f ca="1">_xll.BDP($H828,AG$1)</f>
        <v>#NAME?</v>
      </c>
      <c r="AH828" s="67" t="e">
        <f ca="1">_xll.BDP($H828,AH$1)</f>
        <v>#NAME?</v>
      </c>
      <c r="AI828" s="67" t="e">
        <f ca="1">_xll.BDP($H828,AI$1)</f>
        <v>#NAME?</v>
      </c>
      <c r="AJ828" s="67" t="e">
        <f ca="1">_xll.BDP($H828,AJ$1)</f>
        <v>#NAME?</v>
      </c>
      <c r="AK828" s="67" t="e">
        <f ca="1">_xll.BDP($H828,AK$1)</f>
        <v>#NAME?</v>
      </c>
      <c r="AL828" s="67" t="e">
        <f ca="1">_xll.BDP($H828,AL$1)</f>
        <v>#NAME?</v>
      </c>
      <c r="AM828" s="34" t="e">
        <f ca="1">_xll.BDP($H828,AM$1)</f>
        <v>#NAME?</v>
      </c>
      <c r="AN828" s="34" t="e">
        <f ca="1">_xll.BDP($H828,AN$1)</f>
        <v>#NAME?</v>
      </c>
      <c r="AO828" s="34" t="e">
        <f ca="1">_xll.BDP($H828,AO$1)</f>
        <v>#NAME?</v>
      </c>
      <c r="AP828" s="34" t="e">
        <f ca="1">_xll.BDP($H828,AP$1)</f>
        <v>#NAME?</v>
      </c>
      <c r="AQ828" s="129" t="e">
        <v>#VALUE!</v>
      </c>
      <c r="AR828" s="129">
        <v>0.1311928</v>
      </c>
      <c r="AS828" s="129">
        <v>7.8363849999999999E-2</v>
      </c>
      <c r="AT828" s="63" t="s">
        <v>4169</v>
      </c>
      <c r="AU828" s="63" t="s">
        <v>3811</v>
      </c>
      <c r="AV828" t="str">
        <f t="shared" si="287"/>
        <v>23/09/2004</v>
      </c>
      <c r="AW828" s="67">
        <v>3.5291575355612177</v>
      </c>
      <c r="AX828" s="60">
        <f t="shared" si="288"/>
        <v>3.5291575355612177</v>
      </c>
      <c r="AY828" s="60">
        <f t="shared" si="289"/>
        <v>0</v>
      </c>
      <c r="AZ828" s="60">
        <f t="shared" si="290"/>
        <v>3.5291575355612177</v>
      </c>
      <c r="BA828" s="67">
        <v>124.71849865951742</v>
      </c>
      <c r="BB828" s="60">
        <v>0</v>
      </c>
      <c r="BC828" s="67">
        <v>124.71849865951742</v>
      </c>
      <c r="BD828" s="60" t="e">
        <f ca="1">_xll.BDP($H828,BD$1)</f>
        <v>#NAME?</v>
      </c>
      <c r="BE828" s="60" t="e">
        <f t="shared" ca="1" si="291"/>
        <v>#NAME?</v>
      </c>
      <c r="BF828" s="63">
        <v>368.714</v>
      </c>
      <c r="BG828" s="63">
        <v>411.92900000000003</v>
      </c>
      <c r="BH828" s="63">
        <v>451.72700000000003</v>
      </c>
      <c r="BI828" s="63">
        <v>257.3</v>
      </c>
      <c r="BJ828" s="63">
        <v>370.40000000000003</v>
      </c>
      <c r="BK828" s="63">
        <v>406.90000000000003</v>
      </c>
      <c r="BL828" s="45">
        <f t="shared" ca="1" si="292"/>
        <v>0</v>
      </c>
      <c r="BM828" s="45">
        <f t="shared" ca="1" si="293"/>
        <v>0</v>
      </c>
      <c r="BN828" s="45">
        <f t="shared" ca="1" si="294"/>
        <v>0</v>
      </c>
      <c r="BO828" s="45">
        <f t="shared" ca="1" si="295"/>
        <v>0</v>
      </c>
      <c r="BP828" s="45">
        <f t="shared" ca="1" si="296"/>
        <v>0</v>
      </c>
      <c r="BQ828" s="45">
        <f t="shared" ca="1" si="297"/>
        <v>0</v>
      </c>
      <c r="BR828" s="29">
        <f t="shared" ca="1" si="298"/>
        <v>0</v>
      </c>
      <c r="CI828" s="125">
        <f t="shared" si="286"/>
        <v>0.44690673285309013</v>
      </c>
      <c r="CJ828">
        <f t="shared" si="301"/>
        <v>0</v>
      </c>
      <c r="CK828">
        <f t="shared" si="302"/>
        <v>0</v>
      </c>
      <c r="CL828">
        <f t="shared" si="303"/>
        <v>0</v>
      </c>
      <c r="CM828">
        <f t="shared" si="304"/>
        <v>0</v>
      </c>
      <c r="CN828">
        <f t="shared" si="305"/>
        <v>0</v>
      </c>
      <c r="CO828">
        <f t="shared" si="306"/>
        <v>1</v>
      </c>
      <c r="CP828">
        <f t="shared" si="307"/>
        <v>0</v>
      </c>
      <c r="CR828" t="e">
        <f ca="1">_xll.BDP($H828,CR$1)</f>
        <v>#NAME?</v>
      </c>
      <c r="CS828" t="e">
        <f ca="1">_xll.BDP($H828,CS$1)</f>
        <v>#NAME?</v>
      </c>
      <c r="CT828" s="121" t="e">
        <f ca="1">_xll.BDP($H828,CT$1)</f>
        <v>#NAME?</v>
      </c>
      <c r="CU828" s="122" t="e">
        <f ca="1">_xll.BDP($H828,CU$1)</f>
        <v>#NAME?</v>
      </c>
      <c r="CV828" s="122" t="e">
        <f ca="1">_xll.BDP($H828,CV$1)</f>
        <v>#NAME?</v>
      </c>
      <c r="CW828" s="122" t="e">
        <f ca="1">_xll.BDP($H828,CW$1)</f>
        <v>#NAME?</v>
      </c>
    </row>
    <row r="829" spans="1:101" hidden="1" x14ac:dyDescent="0.3">
      <c r="A829" t="str">
        <f t="shared" si="299"/>
        <v>15B</v>
      </c>
      <c r="B829">
        <v>15</v>
      </c>
      <c r="C829" t="s">
        <v>3296</v>
      </c>
      <c r="D829">
        <v>16</v>
      </c>
      <c r="E829">
        <v>3</v>
      </c>
      <c r="F829" s="32">
        <v>0.1</v>
      </c>
      <c r="G829" s="32" t="s">
        <v>2990</v>
      </c>
      <c r="H829" s="6" t="s">
        <v>194</v>
      </c>
      <c r="I829" s="34">
        <v>1790</v>
      </c>
      <c r="J829" s="34" t="str">
        <f t="shared" si="300"/>
        <v>1790BCC US Equity</v>
      </c>
      <c r="K829" s="6" t="s">
        <v>849</v>
      </c>
      <c r="L829" s="2">
        <v>0.46655427119007653</v>
      </c>
      <c r="M829" s="2">
        <v>0.7946463499837344</v>
      </c>
      <c r="N829" s="2">
        <v>0.43537224356545223</v>
      </c>
      <c r="O829" s="2">
        <v>0.72591503554814363</v>
      </c>
      <c r="P829" s="3">
        <v>35.020095827093293</v>
      </c>
      <c r="Q829" s="3">
        <v>26.088905285650242</v>
      </c>
      <c r="R829" s="3">
        <v>34.366205500408761</v>
      </c>
      <c r="S829" s="7">
        <v>9.405806643786768</v>
      </c>
      <c r="T829" s="7">
        <v>15.207515356240085</v>
      </c>
      <c r="U829" s="2">
        <v>-0.14537987221131005</v>
      </c>
      <c r="V829" s="8">
        <v>-0.46494866835292359</v>
      </c>
      <c r="W829" s="2">
        <v>0.63783483786000006</v>
      </c>
      <c r="X829" s="4">
        <v>4.7969577975236044E-2</v>
      </c>
      <c r="Y829" s="8">
        <v>11.824797028107252</v>
      </c>
      <c r="Z829" s="8">
        <v>42.290048280784973</v>
      </c>
      <c r="AA829" s="8">
        <v>1457062000</v>
      </c>
      <c r="AB829" s="8">
        <v>1595020000</v>
      </c>
      <c r="AC829" s="8">
        <v>21493000</v>
      </c>
      <c r="AD829" s="5">
        <v>890266000</v>
      </c>
      <c r="AE829" s="36">
        <v>2.4142222661541608E-2</v>
      </c>
      <c r="AF829" s="66" t="e">
        <f ca="1">_xll.BDP($H829,AF$1)/1000000</f>
        <v>#NAME?</v>
      </c>
      <c r="AG829" s="66" t="e">
        <f ca="1">_xll.BDP($H829,AG$1)</f>
        <v>#NAME?</v>
      </c>
      <c r="AH829" s="67" t="e">
        <f ca="1">_xll.BDP($H829,AH$1)</f>
        <v>#NAME?</v>
      </c>
      <c r="AI829" s="67" t="e">
        <f ca="1">_xll.BDP($H829,AI$1)</f>
        <v>#NAME?</v>
      </c>
      <c r="AJ829" s="67" t="e">
        <f ca="1">_xll.BDP($H829,AJ$1)</f>
        <v>#NAME?</v>
      </c>
      <c r="AK829" s="67" t="e">
        <f ca="1">_xll.BDP($H829,AK$1)</f>
        <v>#NAME?</v>
      </c>
      <c r="AL829" s="67" t="e">
        <f ca="1">_xll.BDP($H829,AL$1)</f>
        <v>#NAME?</v>
      </c>
      <c r="AM829" s="34" t="e">
        <f ca="1">_xll.BDP($H829,AM$1)</f>
        <v>#NAME?</v>
      </c>
      <c r="AN829" s="34" t="e">
        <f ca="1">_xll.BDP($H829,AN$1)</f>
        <v>#NAME?</v>
      </c>
      <c r="AO829" s="34" t="e">
        <f ca="1">_xll.BDP($H829,AO$1)</f>
        <v>#NAME?</v>
      </c>
      <c r="AP829" s="34" t="e">
        <f ca="1">_xll.BDP($H829,AP$1)</f>
        <v>#NAME?</v>
      </c>
      <c r="AQ829" s="129" t="e">
        <v>#VALUE!</v>
      </c>
      <c r="AR829" s="129" t="e">
        <v>#VALUE!</v>
      </c>
      <c r="AS829" s="129">
        <v>0.22605049999999999</v>
      </c>
      <c r="AT829" s="63" t="s">
        <v>3812</v>
      </c>
      <c r="AU829" s="63" t="s">
        <v>3812</v>
      </c>
      <c r="AV829" t="str">
        <f t="shared" si="287"/>
        <v>06/02/2013</v>
      </c>
      <c r="AW829" s="67">
        <v>0.60630560210373674</v>
      </c>
      <c r="AX829" s="60">
        <f t="shared" si="288"/>
        <v>0.60630560210373674</v>
      </c>
      <c r="AY829" s="60">
        <f t="shared" si="289"/>
        <v>0</v>
      </c>
      <c r="AZ829" s="60">
        <f t="shared" si="290"/>
        <v>0.60630560210373674</v>
      </c>
      <c r="BA829" s="67">
        <v>18.541256283482699</v>
      </c>
      <c r="BB829" s="60">
        <v>0</v>
      </c>
      <c r="BC829" s="67">
        <v>18.541256283482699</v>
      </c>
      <c r="BD829" s="60" t="e">
        <f ca="1">_xll.BDP($H829,BD$1)</f>
        <v>#NAME?</v>
      </c>
      <c r="BE829" s="60" t="e">
        <f t="shared" ca="1" si="291"/>
        <v>#NAME?</v>
      </c>
      <c r="BF829" s="63">
        <v>366</v>
      </c>
      <c r="BG829" s="63">
        <v>337</v>
      </c>
      <c r="BH829" s="63">
        <v>376.5</v>
      </c>
      <c r="BI829" s="63">
        <v>368.59000000000003</v>
      </c>
      <c r="BJ829" s="63">
        <v>259.10200000000003</v>
      </c>
      <c r="BK829" s="63">
        <v>314.97399999999999</v>
      </c>
      <c r="BL829" s="45">
        <f t="shared" ca="1" si="292"/>
        <v>0</v>
      </c>
      <c r="BM829" s="45">
        <f t="shared" ca="1" si="293"/>
        <v>0</v>
      </c>
      <c r="BN829" s="45">
        <f t="shared" ca="1" si="294"/>
        <v>0</v>
      </c>
      <c r="BO829" s="45">
        <f t="shared" ca="1" si="295"/>
        <v>0</v>
      </c>
      <c r="BP829" s="45">
        <f t="shared" ca="1" si="296"/>
        <v>0</v>
      </c>
      <c r="BQ829" s="45">
        <f t="shared" ca="1" si="297"/>
        <v>0</v>
      </c>
      <c r="BR829" s="29">
        <f t="shared" ca="1" si="298"/>
        <v>0</v>
      </c>
      <c r="CI829" s="125">
        <f t="shared" si="286"/>
        <v>0.46655427119007653</v>
      </c>
      <c r="CJ829">
        <f t="shared" si="301"/>
        <v>0</v>
      </c>
      <c r="CK829">
        <f t="shared" si="302"/>
        <v>0</v>
      </c>
      <c r="CL829">
        <f t="shared" si="303"/>
        <v>0</v>
      </c>
      <c r="CM829">
        <f t="shared" si="304"/>
        <v>0</v>
      </c>
      <c r="CN829">
        <f t="shared" si="305"/>
        <v>0</v>
      </c>
      <c r="CO829">
        <f t="shared" si="306"/>
        <v>1</v>
      </c>
      <c r="CP829">
        <f t="shared" si="307"/>
        <v>0</v>
      </c>
      <c r="CR829" t="e">
        <f ca="1">_xll.BDP($H829,CR$1)</f>
        <v>#NAME?</v>
      </c>
      <c r="CS829" t="e">
        <f ca="1">_xll.BDP($H829,CS$1)</f>
        <v>#NAME?</v>
      </c>
      <c r="CT829" s="121" t="e">
        <f ca="1">_xll.BDP($H829,CT$1)</f>
        <v>#NAME?</v>
      </c>
      <c r="CU829" s="122" t="e">
        <f ca="1">_xll.BDP($H829,CU$1)</f>
        <v>#NAME?</v>
      </c>
      <c r="CV829" s="122" t="e">
        <f ca="1">_xll.BDP($H829,CV$1)</f>
        <v>#NAME?</v>
      </c>
      <c r="CW829" s="122" t="e">
        <f ca="1">_xll.BDP($H829,CW$1)</f>
        <v>#NAME?</v>
      </c>
    </row>
    <row r="830" spans="1:101" hidden="1" x14ac:dyDescent="0.3">
      <c r="A830" t="str">
        <f t="shared" si="299"/>
        <v>15B</v>
      </c>
      <c r="B830">
        <v>15</v>
      </c>
      <c r="C830" t="s">
        <v>3296</v>
      </c>
      <c r="D830">
        <v>16</v>
      </c>
      <c r="E830">
        <v>3</v>
      </c>
      <c r="F830" s="32">
        <v>0.12</v>
      </c>
      <c r="G830" t="s">
        <v>2423</v>
      </c>
      <c r="H830" s="1" t="s">
        <v>1556</v>
      </c>
      <c r="I830" s="35">
        <v>1791</v>
      </c>
      <c r="J830" s="34" t="str">
        <f t="shared" si="300"/>
        <v>1791NEDAP NA Equity</v>
      </c>
      <c r="K830" s="6" t="s">
        <v>1557</v>
      </c>
      <c r="L830" s="2">
        <v>0.27289558839457728</v>
      </c>
      <c r="M830" s="2">
        <v>0.29545596913015698</v>
      </c>
      <c r="N830" s="2">
        <v>0.27289558839457728</v>
      </c>
      <c r="O830" s="2">
        <v>0.29545596913015698</v>
      </c>
      <c r="P830" s="3">
        <v>27.948832444642903</v>
      </c>
      <c r="Q830" s="3">
        <v>22.093621140269054</v>
      </c>
      <c r="R830" s="3">
        <v>27.585747497019071</v>
      </c>
      <c r="S830" s="7">
        <v>14.207838576662596</v>
      </c>
      <c r="T830" s="7">
        <v>14.421905022141836</v>
      </c>
      <c r="U830" s="2">
        <v>9.1468210863816485E-2</v>
      </c>
      <c r="V830" s="8">
        <v>0.33592868737447379</v>
      </c>
      <c r="W830" s="2">
        <v>0.57549311179198281</v>
      </c>
      <c r="X830" s="4" t="e">
        <v>#N/A</v>
      </c>
      <c r="Y830" s="8">
        <v>6.378625288585118</v>
      </c>
      <c r="Z830" s="8">
        <v>-1.5920831054964113</v>
      </c>
      <c r="AA830" s="8">
        <v>79819000</v>
      </c>
      <c r="AB830" s="8">
        <v>79819000</v>
      </c>
      <c r="AC830" s="8" t="e">
        <v>#N/A</v>
      </c>
      <c r="AD830" s="5">
        <v>25408000</v>
      </c>
      <c r="AE830" s="36">
        <v>0</v>
      </c>
      <c r="AF830" s="66" t="e">
        <f ca="1">_xll.BDP($H830,AF$1)/1000000</f>
        <v>#NAME?</v>
      </c>
      <c r="AG830" s="66" t="e">
        <f ca="1">_xll.BDP($H830,AG$1)</f>
        <v>#NAME?</v>
      </c>
      <c r="AH830" s="67" t="e">
        <f ca="1">_xll.BDP($H830,AH$1)</f>
        <v>#NAME?</v>
      </c>
      <c r="AI830" s="67" t="e">
        <f ca="1">_xll.BDP($H830,AI$1)</f>
        <v>#NAME?</v>
      </c>
      <c r="AJ830" s="67" t="e">
        <f ca="1">_xll.BDP($H830,AJ$1)</f>
        <v>#NAME?</v>
      </c>
      <c r="AK830" s="67" t="e">
        <f ca="1">_xll.BDP($H830,AK$1)</f>
        <v>#NAME?</v>
      </c>
      <c r="AL830" s="67" t="e">
        <f ca="1">_xll.BDP($H830,AL$1)</f>
        <v>#NAME?</v>
      </c>
      <c r="AM830" s="34" t="e">
        <f ca="1">_xll.BDP($H830,AM$1)</f>
        <v>#NAME?</v>
      </c>
      <c r="AN830" s="34" t="e">
        <f ca="1">_xll.BDP($H830,AN$1)</f>
        <v>#NAME?</v>
      </c>
      <c r="AO830" s="34" t="e">
        <f ca="1">_xll.BDP($H830,AO$1)</f>
        <v>#NAME?</v>
      </c>
      <c r="AP830" s="34" t="e">
        <f ca="1">_xll.BDP($H830,AP$1)</f>
        <v>#NAME?</v>
      </c>
      <c r="AQ830" s="129">
        <v>0.13000200000000001</v>
      </c>
      <c r="AR830" s="129">
        <v>0.11648749999999999</v>
      </c>
      <c r="AS830" s="129">
        <v>0.1043444</v>
      </c>
      <c r="AT830" s="63" t="s">
        <v>3998</v>
      </c>
      <c r="AU830" s="63" t="s">
        <v>3317</v>
      </c>
      <c r="AV830" t="str">
        <f t="shared" si="287"/>
        <v>#N/A N/A</v>
      </c>
      <c r="AW830" s="67">
        <v>5.1194539249146755</v>
      </c>
      <c r="AX830" s="60">
        <f t="shared" si="288"/>
        <v>5.1194539249146755</v>
      </c>
      <c r="AY830" s="60">
        <f t="shared" si="289"/>
        <v>-0.56377111197510055</v>
      </c>
      <c r="AZ830" s="60">
        <f t="shared" si="290"/>
        <v>4.5556828129395752</v>
      </c>
      <c r="BA830" s="67">
        <v>105.4440097087796</v>
      </c>
      <c r="BB830" s="60">
        <v>-11.611841316771446</v>
      </c>
      <c r="BC830" s="67">
        <v>93.832168392008157</v>
      </c>
      <c r="BD830" s="60" t="e">
        <f ca="1">_xll.BDP($H830,BD$1)</f>
        <v>#NAME?</v>
      </c>
      <c r="BE830" s="60" t="e">
        <f t="shared" ca="1" si="291"/>
        <v>#NAME?</v>
      </c>
      <c r="BF830" s="63">
        <v>21.5</v>
      </c>
      <c r="BG830" s="63">
        <v>23.7</v>
      </c>
      <c r="BH830" s="63">
        <v>27.7</v>
      </c>
      <c r="BI830" s="63">
        <v>17</v>
      </c>
      <c r="BJ830" s="63">
        <v>17</v>
      </c>
      <c r="BK830" s="63">
        <v>20</v>
      </c>
      <c r="BL830" s="45">
        <f t="shared" ca="1" si="292"/>
        <v>0</v>
      </c>
      <c r="BM830" s="45">
        <f t="shared" ca="1" si="293"/>
        <v>0</v>
      </c>
      <c r="BN830" s="45">
        <f t="shared" ca="1" si="294"/>
        <v>0</v>
      </c>
      <c r="BO830" s="45">
        <f t="shared" ca="1" si="295"/>
        <v>0</v>
      </c>
      <c r="BP830" s="45">
        <f t="shared" ca="1" si="296"/>
        <v>0</v>
      </c>
      <c r="BQ830" s="45">
        <f t="shared" ca="1" si="297"/>
        <v>0</v>
      </c>
      <c r="BR830" s="29">
        <f t="shared" ca="1" si="298"/>
        <v>0</v>
      </c>
      <c r="CI830" s="125">
        <f t="shared" si="286"/>
        <v>0.27289558839457728</v>
      </c>
      <c r="CJ830">
        <f t="shared" si="301"/>
        <v>0</v>
      </c>
      <c r="CK830">
        <f t="shared" si="302"/>
        <v>0</v>
      </c>
      <c r="CL830">
        <f t="shared" si="303"/>
        <v>0</v>
      </c>
      <c r="CM830">
        <f t="shared" si="304"/>
        <v>1</v>
      </c>
      <c r="CN830">
        <f t="shared" si="305"/>
        <v>0</v>
      </c>
      <c r="CO830">
        <f t="shared" si="306"/>
        <v>0</v>
      </c>
      <c r="CP830">
        <f t="shared" si="307"/>
        <v>0</v>
      </c>
      <c r="CR830" t="e">
        <f ca="1">_xll.BDP($H830,CR$1)</f>
        <v>#NAME?</v>
      </c>
      <c r="CS830" t="e">
        <f ca="1">_xll.BDP($H830,CS$1)</f>
        <v>#NAME?</v>
      </c>
      <c r="CT830" s="121" t="e">
        <f ca="1">_xll.BDP($H830,CT$1)</f>
        <v>#NAME?</v>
      </c>
      <c r="CU830" s="122" t="e">
        <f ca="1">_xll.BDP($H830,CU$1)</f>
        <v>#NAME?</v>
      </c>
      <c r="CV830" s="122" t="e">
        <f ca="1">_xll.BDP($H830,CV$1)</f>
        <v>#NAME?</v>
      </c>
      <c r="CW830" s="122" t="e">
        <f ca="1">_xll.BDP($H830,CW$1)</f>
        <v>#NAME?</v>
      </c>
    </row>
    <row r="831" spans="1:101" hidden="1" x14ac:dyDescent="0.3">
      <c r="A831" t="str">
        <f t="shared" si="299"/>
        <v>15B</v>
      </c>
      <c r="B831">
        <v>15</v>
      </c>
      <c r="C831" t="s">
        <v>3296</v>
      </c>
      <c r="D831">
        <v>16</v>
      </c>
      <c r="E831">
        <v>6</v>
      </c>
      <c r="F831" s="32">
        <v>0.08</v>
      </c>
      <c r="H831" s="6" t="s">
        <v>283</v>
      </c>
      <c r="I831" s="34">
        <v>1792</v>
      </c>
      <c r="J831" s="34" t="str">
        <f t="shared" si="300"/>
        <v>1792BC US Equity</v>
      </c>
      <c r="K831" s="6" t="s">
        <v>961</v>
      </c>
      <c r="L831" s="2">
        <v>0.3135448643656894</v>
      </c>
      <c r="M831" s="2">
        <v>0.31638363566190653</v>
      </c>
      <c r="N831" s="2">
        <v>0.24671009688689169</v>
      </c>
      <c r="O831" s="2">
        <v>0.24129218995290422</v>
      </c>
      <c r="P831" s="3">
        <v>21.000900610413726</v>
      </c>
      <c r="Q831" s="3">
        <v>15.40878298398459</v>
      </c>
      <c r="R831" s="3">
        <v>30.432416386305167</v>
      </c>
      <c r="S831" s="7">
        <v>17.499034720031993</v>
      </c>
      <c r="T831" s="7">
        <v>18.571093038959518</v>
      </c>
      <c r="U831" s="2">
        <v>0.41922251909833297</v>
      </c>
      <c r="V831" s="8">
        <v>1.8774753518159606</v>
      </c>
      <c r="W831" s="2">
        <v>0.32797442992080911</v>
      </c>
      <c r="X831" s="4">
        <v>4.1236719406863867E-2</v>
      </c>
      <c r="Y831" s="8">
        <v>8.1142526847061003</v>
      </c>
      <c r="Z831" s="8">
        <v>37.317482967610104</v>
      </c>
      <c r="AA831" s="8">
        <v>3109200000.0000005</v>
      </c>
      <c r="AB831" s="8">
        <v>4076800000.0000005</v>
      </c>
      <c r="AC831" s="8">
        <v>23400000</v>
      </c>
      <c r="AD831" s="5">
        <v>712200000</v>
      </c>
      <c r="AE831" s="36">
        <v>3.285593934288121E-2</v>
      </c>
      <c r="AF831" s="66" t="e">
        <f ca="1">_xll.BDP($H831,AF$1)/1000000</f>
        <v>#NAME?</v>
      </c>
      <c r="AG831" s="66" t="e">
        <f ca="1">_xll.BDP($H831,AG$1)</f>
        <v>#NAME?</v>
      </c>
      <c r="AH831" s="67" t="e">
        <f ca="1">_xll.BDP($H831,AH$1)</f>
        <v>#NAME?</v>
      </c>
      <c r="AI831" s="67" t="e">
        <f ca="1">_xll.BDP($H831,AI$1)</f>
        <v>#NAME?</v>
      </c>
      <c r="AJ831" s="67" t="e">
        <f ca="1">_xll.BDP($H831,AJ$1)</f>
        <v>#NAME?</v>
      </c>
      <c r="AK831" s="67" t="e">
        <f ca="1">_xll.BDP($H831,AK$1)</f>
        <v>#NAME?</v>
      </c>
      <c r="AL831" s="67" t="e">
        <f ca="1">_xll.BDP($H831,AL$1)</f>
        <v>#NAME?</v>
      </c>
      <c r="AM831" s="34" t="e">
        <f ca="1">_xll.BDP($H831,AM$1)</f>
        <v>#NAME?</v>
      </c>
      <c r="AN831" s="34" t="e">
        <f ca="1">_xll.BDP($H831,AN$1)</f>
        <v>#NAME?</v>
      </c>
      <c r="AO831" s="34" t="e">
        <f ca="1">_xll.BDP($H831,AO$1)</f>
        <v>#NAME?</v>
      </c>
      <c r="AP831" s="34" t="e">
        <f ca="1">_xll.BDP($H831,AP$1)</f>
        <v>#NAME?</v>
      </c>
      <c r="AQ831" s="129">
        <v>8.8444369999999994E-2</v>
      </c>
      <c r="AR831" s="129">
        <v>0.12390710000000001</v>
      </c>
      <c r="AS831" s="129">
        <v>0.10262779999999999</v>
      </c>
      <c r="AT831" s="63" t="s">
        <v>4170</v>
      </c>
      <c r="AU831" s="63" t="s">
        <v>3813</v>
      </c>
      <c r="AV831" t="str">
        <f t="shared" si="287"/>
        <v>15/01/1925</v>
      </c>
      <c r="AW831" s="67">
        <v>1.8050541785219518</v>
      </c>
      <c r="AX831" s="60">
        <f t="shared" si="288"/>
        <v>1.8050541785219518</v>
      </c>
      <c r="AY831" s="60">
        <f t="shared" si="289"/>
        <v>28.007720166922237</v>
      </c>
      <c r="AZ831" s="60">
        <f t="shared" si="290"/>
        <v>29.81277434544419</v>
      </c>
      <c r="BA831" s="67">
        <v>3.6194044195921373</v>
      </c>
      <c r="BB831" s="60">
        <v>56.159680612946964</v>
      </c>
      <c r="BC831" s="67">
        <v>59.779085032539101</v>
      </c>
      <c r="BD831" s="60" t="e">
        <f ca="1">_xll.BDP($H831,BD$1)</f>
        <v>#NAME?</v>
      </c>
      <c r="BE831" s="60" t="e">
        <f t="shared" ca="1" si="291"/>
        <v>#NAME?</v>
      </c>
      <c r="BF831" s="63">
        <v>687.85699999999997</v>
      </c>
      <c r="BG831" s="63">
        <v>750.26700000000005</v>
      </c>
      <c r="BH831" s="63">
        <v>799.66700000000003</v>
      </c>
      <c r="BI831" s="63">
        <v>448.30400000000003</v>
      </c>
      <c r="BJ831" s="63">
        <v>556.89099999999996</v>
      </c>
      <c r="BK831" s="63">
        <v>672.97199999999998</v>
      </c>
      <c r="BL831" s="45">
        <f t="shared" ca="1" si="292"/>
        <v>0</v>
      </c>
      <c r="BM831" s="45">
        <f t="shared" ca="1" si="293"/>
        <v>0</v>
      </c>
      <c r="BN831" s="45">
        <f t="shared" ca="1" si="294"/>
        <v>0</v>
      </c>
      <c r="BO831" s="45">
        <f t="shared" ca="1" si="295"/>
        <v>0</v>
      </c>
      <c r="BP831" s="45">
        <f t="shared" ca="1" si="296"/>
        <v>0</v>
      </c>
      <c r="BQ831" s="45">
        <f t="shared" ca="1" si="297"/>
        <v>0</v>
      </c>
      <c r="BR831" s="29">
        <f t="shared" ca="1" si="298"/>
        <v>0</v>
      </c>
      <c r="CI831" s="125">
        <f t="shared" si="286"/>
        <v>0.3135448643656894</v>
      </c>
      <c r="CJ831">
        <f t="shared" si="301"/>
        <v>0</v>
      </c>
      <c r="CK831">
        <f t="shared" si="302"/>
        <v>0</v>
      </c>
      <c r="CL831">
        <f t="shared" si="303"/>
        <v>0</v>
      </c>
      <c r="CM831">
        <f t="shared" si="304"/>
        <v>0</v>
      </c>
      <c r="CN831">
        <f t="shared" si="305"/>
        <v>1</v>
      </c>
      <c r="CO831">
        <f t="shared" si="306"/>
        <v>0</v>
      </c>
      <c r="CP831">
        <f t="shared" si="307"/>
        <v>0</v>
      </c>
      <c r="CR831" t="e">
        <f ca="1">_xll.BDP($H831,CR$1)</f>
        <v>#NAME?</v>
      </c>
      <c r="CS831" t="e">
        <f ca="1">_xll.BDP($H831,CS$1)</f>
        <v>#NAME?</v>
      </c>
      <c r="CT831" s="121" t="e">
        <f ca="1">_xll.BDP($H831,CT$1)</f>
        <v>#NAME?</v>
      </c>
      <c r="CU831" s="122" t="e">
        <f ca="1">_xll.BDP($H831,CU$1)</f>
        <v>#NAME?</v>
      </c>
      <c r="CV831" s="122" t="e">
        <f ca="1">_xll.BDP($H831,CV$1)</f>
        <v>#NAME?</v>
      </c>
      <c r="CW831" s="122" t="e">
        <f ca="1">_xll.BDP($H831,CW$1)</f>
        <v>#NAME?</v>
      </c>
    </row>
    <row r="832" spans="1:101" hidden="1" x14ac:dyDescent="0.3">
      <c r="A832" t="str">
        <f t="shared" si="299"/>
        <v>15B</v>
      </c>
      <c r="B832">
        <v>15</v>
      </c>
      <c r="C832" t="s">
        <v>3296</v>
      </c>
      <c r="D832">
        <v>16</v>
      </c>
      <c r="E832">
        <v>5</v>
      </c>
      <c r="F832" t="s">
        <v>2368</v>
      </c>
      <c r="G832" t="s">
        <v>3065</v>
      </c>
      <c r="H832" s="6" t="s">
        <v>2067</v>
      </c>
      <c r="I832" s="35">
        <v>1793</v>
      </c>
      <c r="J832" s="34" t="str">
        <f t="shared" si="300"/>
        <v>1793VTWR GR Equity</v>
      </c>
      <c r="K832" s="6" t="s">
        <v>2068</v>
      </c>
      <c r="L832" s="2" t="e">
        <v>#N/A</v>
      </c>
      <c r="M832" s="2">
        <v>8.3627816242664577E-2</v>
      </c>
      <c r="N832" s="2" t="e">
        <v>#N/A</v>
      </c>
      <c r="O832" s="2">
        <v>5.4603731428989048E-2</v>
      </c>
      <c r="P832" s="3">
        <v>4.9067344345616259</v>
      </c>
      <c r="Q832" s="3">
        <v>5.0247522236340529</v>
      </c>
      <c r="R832" s="3">
        <v>8.6751627395250761</v>
      </c>
      <c r="S832" s="7" t="e">
        <v>#N/A</v>
      </c>
      <c r="T832" s="7">
        <v>85.72080708481694</v>
      </c>
      <c r="U832" s="2">
        <v>0.52321178484361219</v>
      </c>
      <c r="V832" s="8">
        <v>4.4900957044291125</v>
      </c>
      <c r="W832" s="2">
        <v>0.50230160024647053</v>
      </c>
      <c r="X832" s="4">
        <v>1.3341879733162405E-2</v>
      </c>
      <c r="Y832" s="8" t="e">
        <v>#N/A</v>
      </c>
      <c r="Z832" s="8" t="e">
        <v>#N/A</v>
      </c>
      <c r="AA832" s="8">
        <v>6253900000</v>
      </c>
      <c r="AB832" s="8">
        <v>9578100000</v>
      </c>
      <c r="AC832" s="8">
        <v>5200000</v>
      </c>
      <c r="AD832" s="5">
        <v>940100000</v>
      </c>
      <c r="AE832" s="36">
        <v>5.5313264546324858E-3</v>
      </c>
      <c r="AF832" s="66" t="e">
        <f ca="1">_xll.BDP($H832,AF$1)/1000000</f>
        <v>#NAME?</v>
      </c>
      <c r="AG832" s="66" t="e">
        <f ca="1">_xll.BDP($H832,AG$1)</f>
        <v>#NAME?</v>
      </c>
      <c r="AH832" s="67" t="e">
        <f ca="1">_xll.BDP($H832,AH$1)</f>
        <v>#NAME?</v>
      </c>
      <c r="AI832" s="67" t="e">
        <f ca="1">_xll.BDP($H832,AI$1)</f>
        <v>#NAME?</v>
      </c>
      <c r="AJ832" s="67" t="e">
        <f ca="1">_xll.BDP($H832,AJ$1)</f>
        <v>#NAME?</v>
      </c>
      <c r="AK832" s="67" t="e">
        <f ca="1">_xll.BDP($H832,AK$1)</f>
        <v>#NAME?</v>
      </c>
      <c r="AL832" s="67" t="e">
        <f ca="1">_xll.BDP($H832,AL$1)</f>
        <v>#NAME?</v>
      </c>
      <c r="AM832" s="34" t="e">
        <f ca="1">_xll.BDP($H832,AM$1)</f>
        <v>#NAME?</v>
      </c>
      <c r="AN832" s="34" t="e">
        <f ca="1">_xll.BDP($H832,AN$1)</f>
        <v>#NAME?</v>
      </c>
      <c r="AO832" s="34" t="e">
        <f ca="1">_xll.BDP($H832,AO$1)</f>
        <v>#NAME?</v>
      </c>
      <c r="AP832" s="34" t="e">
        <f ca="1">_xll.BDP($H832,AP$1)</f>
        <v>#NAME?</v>
      </c>
      <c r="AQ832" s="129" t="e">
        <v>#VALUE!</v>
      </c>
      <c r="AR832" s="129" t="e">
        <v>#VALUE!</v>
      </c>
      <c r="AS832" s="129" t="e">
        <v>#VALUE!</v>
      </c>
      <c r="AT832" s="63" t="s">
        <v>3814</v>
      </c>
      <c r="AU832" s="63" t="s">
        <v>3814</v>
      </c>
      <c r="AV832" t="str">
        <f t="shared" si="287"/>
        <v>18/03/2021</v>
      </c>
      <c r="AW832" s="67">
        <v>0.11834319262109566</v>
      </c>
      <c r="AX832" s="60">
        <f t="shared" si="288"/>
        <v>0.11834319262109566</v>
      </c>
      <c r="AY832" s="60">
        <f t="shared" si="289"/>
        <v>-4.1736735708261379E-16</v>
      </c>
      <c r="AZ832" s="60">
        <f t="shared" si="290"/>
        <v>0.11834319262109524</v>
      </c>
      <c r="BA832" s="67">
        <v>4.029442859707566</v>
      </c>
      <c r="BB832" s="60">
        <v>-1.4210854715202004E-14</v>
      </c>
      <c r="BC832" s="67">
        <v>4.029442859707566</v>
      </c>
      <c r="BD832" s="60" t="e">
        <f ca="1">_xll.BDP($H832,BD$1)</f>
        <v>#NAME?</v>
      </c>
      <c r="BE832" s="60" t="e">
        <f t="shared" ca="1" si="291"/>
        <v>#NAME?</v>
      </c>
      <c r="BF832" s="63" t="s">
        <v>3317</v>
      </c>
      <c r="BG832" s="63" t="s">
        <v>3317</v>
      </c>
      <c r="BH832" s="63" t="s">
        <v>3317</v>
      </c>
      <c r="BI832" s="63" t="s">
        <v>3317</v>
      </c>
      <c r="BJ832" s="63" t="s">
        <v>3317</v>
      </c>
      <c r="BK832" s="63" t="s">
        <v>3317</v>
      </c>
      <c r="BL832" s="45">
        <f t="shared" ca="1" si="292"/>
        <v>0</v>
      </c>
      <c r="BM832" s="45">
        <f t="shared" ca="1" si="293"/>
        <v>0</v>
      </c>
      <c r="BN832" s="45">
        <f t="shared" ca="1" si="294"/>
        <v>0</v>
      </c>
      <c r="BO832" s="45">
        <f t="shared" ca="1" si="295"/>
        <v>0</v>
      </c>
      <c r="BP832" s="45">
        <f t="shared" ca="1" si="296"/>
        <v>0</v>
      </c>
      <c r="BQ832" s="45">
        <f t="shared" ca="1" si="297"/>
        <v>0</v>
      </c>
      <c r="BR832" s="29">
        <f t="shared" ca="1" si="298"/>
        <v>0</v>
      </c>
      <c r="CI832" s="125">
        <f t="shared" ref="CI832:CI895" si="308">IFERROR(L832,M832)</f>
        <v>8.3627816242664577E-2</v>
      </c>
      <c r="CJ832">
        <f t="shared" si="301"/>
        <v>0</v>
      </c>
      <c r="CK832">
        <f t="shared" si="302"/>
        <v>1</v>
      </c>
      <c r="CL832">
        <f t="shared" si="303"/>
        <v>0</v>
      </c>
      <c r="CM832">
        <f t="shared" si="304"/>
        <v>0</v>
      </c>
      <c r="CN832">
        <f t="shared" si="305"/>
        <v>0</v>
      </c>
      <c r="CO832">
        <f t="shared" si="306"/>
        <v>0</v>
      </c>
      <c r="CP832">
        <f t="shared" si="307"/>
        <v>0</v>
      </c>
      <c r="CR832" t="e">
        <f ca="1">_xll.BDP($H832,CR$1)</f>
        <v>#NAME?</v>
      </c>
      <c r="CS832" t="e">
        <f ca="1">_xll.BDP($H832,CS$1)</f>
        <v>#NAME?</v>
      </c>
      <c r="CT832" s="121" t="e">
        <f ca="1">_xll.BDP($H832,CT$1)</f>
        <v>#NAME?</v>
      </c>
      <c r="CU832" s="122" t="e">
        <f ca="1">_xll.BDP($H832,CU$1)</f>
        <v>#NAME?</v>
      </c>
      <c r="CV832" s="122" t="e">
        <f ca="1">_xll.BDP($H832,CV$1)</f>
        <v>#NAME?</v>
      </c>
      <c r="CW832" s="122" t="e">
        <f ca="1">_xll.BDP($H832,CW$1)</f>
        <v>#NAME?</v>
      </c>
    </row>
    <row r="833" spans="1:101" hidden="1" x14ac:dyDescent="0.3">
      <c r="A833" t="str">
        <f t="shared" si="299"/>
        <v>15B</v>
      </c>
      <c r="B833">
        <v>15</v>
      </c>
      <c r="C833" t="s">
        <v>3296</v>
      </c>
      <c r="D833">
        <v>16</v>
      </c>
      <c r="E833">
        <v>5</v>
      </c>
      <c r="F833" s="32">
        <v>0.1</v>
      </c>
      <c r="G833" t="s">
        <v>2889</v>
      </c>
      <c r="H833" s="6" t="s">
        <v>328</v>
      </c>
      <c r="I833" s="34">
        <v>1794</v>
      </c>
      <c r="J833" s="34" t="str">
        <f t="shared" si="300"/>
        <v>1794HSIC US Equity</v>
      </c>
      <c r="K833" s="6" t="s">
        <v>1010</v>
      </c>
      <c r="L833" s="2">
        <v>0.26536293860100291</v>
      </c>
      <c r="M833" s="2">
        <v>0.2872431678437723</v>
      </c>
      <c r="N833" s="2">
        <v>0.13821475093863059</v>
      </c>
      <c r="O833" s="2">
        <v>0.14991140704852635</v>
      </c>
      <c r="P833" s="3">
        <v>10.493731620492182</v>
      </c>
      <c r="Q833" s="3">
        <v>8.2529524193461317</v>
      </c>
      <c r="R833" s="3">
        <v>13.533408833522085</v>
      </c>
      <c r="S833" s="7">
        <v>9.3828022476659214</v>
      </c>
      <c r="T833" s="7">
        <v>10.034900957148992</v>
      </c>
      <c r="U833" s="2">
        <v>0.27108753315649869</v>
      </c>
      <c r="V833" s="8">
        <v>1.7282976324689967</v>
      </c>
      <c r="W833" s="2">
        <v>0.54794680354643022</v>
      </c>
      <c r="X833" s="4">
        <v>3.074141048824593E-2</v>
      </c>
      <c r="Y833" s="8">
        <v>2.0080630206592054</v>
      </c>
      <c r="Z833" s="8">
        <v>10.236627147885958</v>
      </c>
      <c r="AA833" s="8">
        <v>3158000000</v>
      </c>
      <c r="AB833" s="8">
        <v>6051000000</v>
      </c>
      <c r="AC833" s="8">
        <v>52000000</v>
      </c>
      <c r="AD833" s="5">
        <v>536000000</v>
      </c>
      <c r="AE833" s="36">
        <v>9.7014925373134331E-2</v>
      </c>
      <c r="AF833" s="66" t="e">
        <f ca="1">_xll.BDP($H833,AF$1)/1000000</f>
        <v>#NAME?</v>
      </c>
      <c r="AG833" s="66" t="e">
        <f ca="1">_xll.BDP($H833,AG$1)</f>
        <v>#NAME?</v>
      </c>
      <c r="AH833" s="67" t="e">
        <f ca="1">_xll.BDP($H833,AH$1)</f>
        <v>#NAME?</v>
      </c>
      <c r="AI833" s="67" t="e">
        <f ca="1">_xll.BDP($H833,AI$1)</f>
        <v>#NAME?</v>
      </c>
      <c r="AJ833" s="67" t="e">
        <f ca="1">_xll.BDP($H833,AJ$1)</f>
        <v>#NAME?</v>
      </c>
      <c r="AK833" s="67" t="e">
        <f ca="1">_xll.BDP($H833,AK$1)</f>
        <v>#NAME?</v>
      </c>
      <c r="AL833" s="67" t="e">
        <f ca="1">_xll.BDP($H833,AL$1)</f>
        <v>#NAME?</v>
      </c>
      <c r="AM833" s="34" t="e">
        <f ca="1">_xll.BDP($H833,AM$1)</f>
        <v>#NAME?</v>
      </c>
      <c r="AN833" s="34" t="e">
        <f ca="1">_xll.BDP($H833,AN$1)</f>
        <v>#NAME?</v>
      </c>
      <c r="AO833" s="34" t="e">
        <f ca="1">_xll.BDP($H833,AO$1)</f>
        <v>#NAME?</v>
      </c>
      <c r="AP833" s="34" t="e">
        <f ca="1">_xll.BDP($H833,AP$1)</f>
        <v>#NAME?</v>
      </c>
      <c r="AQ833" s="129">
        <v>0.1142668</v>
      </c>
      <c r="AR833" s="129">
        <v>9.4189679999999998E-2</v>
      </c>
      <c r="AS833" s="129">
        <v>7.4001780000000003E-2</v>
      </c>
      <c r="AT833" s="63" t="s">
        <v>3998</v>
      </c>
      <c r="AU833" s="63" t="s">
        <v>3815</v>
      </c>
      <c r="AV833" t="str">
        <f t="shared" si="287"/>
        <v>02/11/1995</v>
      </c>
      <c r="AW833" s="67" t="s">
        <v>3317</v>
      </c>
      <c r="AX833" s="60">
        <f t="shared" si="288"/>
        <v>0</v>
      </c>
      <c r="AY833" s="60">
        <f t="shared" ca="1" si="289"/>
        <v>0</v>
      </c>
      <c r="AZ833" s="60">
        <f t="shared" ca="1" si="290"/>
        <v>0</v>
      </c>
      <c r="BA833" s="67">
        <v>0</v>
      </c>
      <c r="BB833" s="60">
        <v>72.740963855421697</v>
      </c>
      <c r="BC833" s="67">
        <v>72.740963855421697</v>
      </c>
      <c r="BD833" s="60" t="e">
        <f ca="1">_xll.BDP($H833,BD$1)</f>
        <v>#NAME?</v>
      </c>
      <c r="BE833" s="60" t="e">
        <f t="shared" ca="1" si="291"/>
        <v>#NAME?</v>
      </c>
      <c r="BF833" s="63">
        <v>682.154</v>
      </c>
      <c r="BG833" s="63">
        <v>733.92899999999997</v>
      </c>
      <c r="BH833" s="63">
        <v>780.80000000000007</v>
      </c>
      <c r="BI833" s="63">
        <v>604.56600000000003</v>
      </c>
      <c r="BJ833" s="63">
        <v>644.57900000000006</v>
      </c>
      <c r="BK833" s="63">
        <v>667.77499999999998</v>
      </c>
      <c r="BL833" s="45">
        <f t="shared" ca="1" si="292"/>
        <v>0</v>
      </c>
      <c r="BM833" s="45">
        <f t="shared" ca="1" si="293"/>
        <v>0</v>
      </c>
      <c r="BN833" s="45">
        <f t="shared" ca="1" si="294"/>
        <v>0</v>
      </c>
      <c r="BO833" s="45">
        <f t="shared" ca="1" si="295"/>
        <v>0</v>
      </c>
      <c r="BP833" s="45">
        <f t="shared" ca="1" si="296"/>
        <v>0</v>
      </c>
      <c r="BQ833" s="45">
        <f t="shared" ca="1" si="297"/>
        <v>0</v>
      </c>
      <c r="BR833" s="29">
        <f t="shared" ca="1" si="298"/>
        <v>0</v>
      </c>
      <c r="CI833" s="125">
        <f t="shared" si="308"/>
        <v>0.26536293860100291</v>
      </c>
      <c r="CJ833">
        <f t="shared" si="301"/>
        <v>0</v>
      </c>
      <c r="CK833">
        <f t="shared" si="302"/>
        <v>0</v>
      </c>
      <c r="CL833">
        <f t="shared" si="303"/>
        <v>0</v>
      </c>
      <c r="CM833">
        <f t="shared" si="304"/>
        <v>1</v>
      </c>
      <c r="CN833">
        <f t="shared" si="305"/>
        <v>0</v>
      </c>
      <c r="CO833">
        <f t="shared" si="306"/>
        <v>0</v>
      </c>
      <c r="CP833">
        <f t="shared" si="307"/>
        <v>0</v>
      </c>
      <c r="CR833" t="e">
        <f ca="1">_xll.BDP($H833,CR$1)</f>
        <v>#NAME?</v>
      </c>
      <c r="CS833" t="e">
        <f ca="1">_xll.BDP($H833,CS$1)</f>
        <v>#NAME?</v>
      </c>
      <c r="CT833" s="121" t="e">
        <f ca="1">_xll.BDP($H833,CT$1)</f>
        <v>#NAME?</v>
      </c>
      <c r="CU833" s="122" t="e">
        <f ca="1">_xll.BDP($H833,CU$1)</f>
        <v>#NAME?</v>
      </c>
      <c r="CV833" s="122" t="e">
        <f ca="1">_xll.BDP($H833,CV$1)</f>
        <v>#NAME?</v>
      </c>
      <c r="CW833" s="122" t="e">
        <f ca="1">_xll.BDP($H833,CW$1)</f>
        <v>#NAME?</v>
      </c>
    </row>
    <row r="834" spans="1:101" hidden="1" x14ac:dyDescent="0.3">
      <c r="A834" t="str">
        <f t="shared" si="299"/>
        <v>15B</v>
      </c>
      <c r="B834">
        <v>15</v>
      </c>
      <c r="C834" t="s">
        <v>3296</v>
      </c>
      <c r="D834">
        <v>16</v>
      </c>
      <c r="E834">
        <v>3</v>
      </c>
      <c r="F834" s="32">
        <v>0.11</v>
      </c>
      <c r="H834" s="6" t="s">
        <v>2275</v>
      </c>
      <c r="I834" s="35">
        <v>1795</v>
      </c>
      <c r="J834" s="34" t="str">
        <f t="shared" si="300"/>
        <v>1795JFN SW Equity</v>
      </c>
      <c r="K834" s="6" t="s">
        <v>2276</v>
      </c>
      <c r="L834" s="2">
        <v>5.39924802881925E-2</v>
      </c>
      <c r="M834" s="2">
        <v>7.3404226502678097E-2</v>
      </c>
      <c r="N834" s="2">
        <v>5.3969953959289982E-2</v>
      </c>
      <c r="O834" s="2">
        <v>7.3388218659490523E-2</v>
      </c>
      <c r="P834" s="3">
        <v>6.9026118044957059</v>
      </c>
      <c r="Q834" s="3">
        <v>5.8043560746227394</v>
      </c>
      <c r="R834" s="3">
        <v>7.0989278458678653</v>
      </c>
      <c r="S834" s="7">
        <v>36.363834060908928</v>
      </c>
      <c r="T834" s="7">
        <v>45.857026211698205</v>
      </c>
      <c r="U834" s="2">
        <v>7.2628323088367724E-2</v>
      </c>
      <c r="V834" s="8">
        <v>0.65265368786916012</v>
      </c>
      <c r="W834" s="2">
        <v>0.75962567288963545</v>
      </c>
      <c r="X834" s="4">
        <v>4.0288752316847134E-3</v>
      </c>
      <c r="Y834" s="8">
        <v>7.6050004272379024</v>
      </c>
      <c r="Z834" s="8">
        <v>1.1037156306397788</v>
      </c>
      <c r="AA834" s="8">
        <v>701431000</v>
      </c>
      <c r="AB834" s="8">
        <v>701584000</v>
      </c>
      <c r="AC834" s="8">
        <v>0</v>
      </c>
      <c r="AD834" s="5">
        <v>87309000</v>
      </c>
      <c r="AE834" s="36">
        <v>0</v>
      </c>
      <c r="AF834" s="66" t="e">
        <f ca="1">_xll.BDP($H834,AF$1)/1000000</f>
        <v>#NAME?</v>
      </c>
      <c r="AG834" s="66" t="e">
        <f ca="1">_xll.BDP($H834,AG$1)</f>
        <v>#NAME?</v>
      </c>
      <c r="AH834" s="67" t="e">
        <f ca="1">_xll.BDP($H834,AH$1)</f>
        <v>#NAME?</v>
      </c>
      <c r="AI834" s="67" t="e">
        <f ca="1">_xll.BDP($H834,AI$1)</f>
        <v>#NAME?</v>
      </c>
      <c r="AJ834" s="67" t="e">
        <f ca="1">_xll.BDP($H834,AJ$1)</f>
        <v>#NAME?</v>
      </c>
      <c r="AK834" s="67" t="e">
        <f ca="1">_xll.BDP($H834,AK$1)</f>
        <v>#NAME?</v>
      </c>
      <c r="AL834" s="67" t="e">
        <f ca="1">_xll.BDP($H834,AL$1)</f>
        <v>#NAME?</v>
      </c>
      <c r="AM834" s="34" t="e">
        <f ca="1">_xll.BDP($H834,AM$1)</f>
        <v>#NAME?</v>
      </c>
      <c r="AN834" s="34" t="e">
        <f ca="1">_xll.BDP($H834,AN$1)</f>
        <v>#NAME?</v>
      </c>
      <c r="AO834" s="34" t="e">
        <f ca="1">_xll.BDP($H834,AO$1)</f>
        <v>#NAME?</v>
      </c>
      <c r="AP834" s="34" t="e">
        <f ca="1">_xll.BDP($H834,AP$1)</f>
        <v>#NAME?</v>
      </c>
      <c r="AQ834" s="129">
        <v>0.1159756</v>
      </c>
      <c r="AR834" s="129">
        <v>0.10333000000000001</v>
      </c>
      <c r="AS834" s="129">
        <v>4.1701059999999998E-2</v>
      </c>
      <c r="AT834" s="63" t="s">
        <v>3998</v>
      </c>
      <c r="AU834" s="63" t="s">
        <v>3317</v>
      </c>
      <c r="AV834" t="str">
        <f t="shared" si="287"/>
        <v>#N/A N/A</v>
      </c>
      <c r="AW834" s="67">
        <v>2.3622047564370767</v>
      </c>
      <c r="AX834" s="60">
        <f t="shared" si="288"/>
        <v>2.3622047564370767</v>
      </c>
      <c r="AY834" s="60">
        <f t="shared" si="289"/>
        <v>0</v>
      </c>
      <c r="AZ834" s="60">
        <f t="shared" si="290"/>
        <v>2.3622047564370767</v>
      </c>
      <c r="BA834" s="67">
        <v>48.17576748752942</v>
      </c>
      <c r="BB834" s="60">
        <v>0</v>
      </c>
      <c r="BC834" s="67" t="s">
        <v>3317</v>
      </c>
      <c r="BD834" s="60" t="e">
        <f ca="1">_xll.BDP($H834,BD$1)</f>
        <v>#NAME?</v>
      </c>
      <c r="BE834" s="60" t="e">
        <f t="shared" ca="1" si="291"/>
        <v>#NAME?</v>
      </c>
      <c r="BF834" s="63" t="s">
        <v>3317</v>
      </c>
      <c r="BG834" s="63" t="s">
        <v>3317</v>
      </c>
      <c r="BH834" s="63" t="s">
        <v>3317</v>
      </c>
      <c r="BI834" s="63" t="s">
        <v>3317</v>
      </c>
      <c r="BJ834" s="63" t="s">
        <v>3317</v>
      </c>
      <c r="BK834" s="63" t="s">
        <v>3317</v>
      </c>
      <c r="BL834" s="45">
        <f t="shared" ca="1" si="292"/>
        <v>0</v>
      </c>
      <c r="BM834" s="45">
        <f t="shared" ca="1" si="293"/>
        <v>0</v>
      </c>
      <c r="BN834" s="45">
        <f t="shared" ca="1" si="294"/>
        <v>0</v>
      </c>
      <c r="BO834" s="45">
        <f t="shared" ca="1" si="295"/>
        <v>0</v>
      </c>
      <c r="BP834" s="45">
        <f t="shared" ca="1" si="296"/>
        <v>0</v>
      </c>
      <c r="BQ834" s="45">
        <f t="shared" ca="1" si="297"/>
        <v>0</v>
      </c>
      <c r="BR834" s="29">
        <f t="shared" ca="1" si="298"/>
        <v>0</v>
      </c>
      <c r="CI834" s="125">
        <f t="shared" si="308"/>
        <v>5.39924802881925E-2</v>
      </c>
      <c r="CJ834">
        <f t="shared" si="301"/>
        <v>0</v>
      </c>
      <c r="CK834">
        <f t="shared" si="302"/>
        <v>1</v>
      </c>
      <c r="CL834">
        <f t="shared" si="303"/>
        <v>0</v>
      </c>
      <c r="CM834">
        <f t="shared" si="304"/>
        <v>0</v>
      </c>
      <c r="CN834">
        <f t="shared" si="305"/>
        <v>0</v>
      </c>
      <c r="CO834">
        <f t="shared" si="306"/>
        <v>0</v>
      </c>
      <c r="CP834">
        <f t="shared" si="307"/>
        <v>0</v>
      </c>
      <c r="CR834" t="e">
        <f ca="1">_xll.BDP($H834,CR$1)</f>
        <v>#NAME?</v>
      </c>
      <c r="CS834" t="e">
        <f ca="1">_xll.BDP($H834,CS$1)</f>
        <v>#NAME?</v>
      </c>
      <c r="CT834" s="121" t="e">
        <f ca="1">_xll.BDP($H834,CT$1)</f>
        <v>#NAME?</v>
      </c>
      <c r="CU834" s="122" t="e">
        <f ca="1">_xll.BDP($H834,CU$1)</f>
        <v>#NAME?</v>
      </c>
      <c r="CV834" s="122" t="e">
        <f ca="1">_xll.BDP($H834,CV$1)</f>
        <v>#NAME?</v>
      </c>
      <c r="CW834" s="122" t="e">
        <f ca="1">_xll.BDP($H834,CW$1)</f>
        <v>#NAME?</v>
      </c>
    </row>
    <row r="835" spans="1:101" hidden="1" x14ac:dyDescent="0.3">
      <c r="A835" t="str">
        <f t="shared" si="299"/>
        <v>15B</v>
      </c>
      <c r="B835">
        <v>15</v>
      </c>
      <c r="C835" t="s">
        <v>3296</v>
      </c>
      <c r="D835">
        <v>16</v>
      </c>
      <c r="E835">
        <v>15</v>
      </c>
      <c r="F835" s="32">
        <v>0.12</v>
      </c>
      <c r="G835" t="s">
        <v>2456</v>
      </c>
      <c r="H835" s="1" t="s">
        <v>1811</v>
      </c>
      <c r="I835" s="34">
        <v>1796</v>
      </c>
      <c r="J835" s="34" t="str">
        <f t="shared" si="300"/>
        <v>1796BNZL LN Equity</v>
      </c>
      <c r="K835" s="6" t="s">
        <v>1812</v>
      </c>
      <c r="L835" s="2">
        <v>0.29323955080864739</v>
      </c>
      <c r="M835" s="2">
        <v>0.31335623525516326</v>
      </c>
      <c r="N835" s="2">
        <v>0.16764662807677838</v>
      </c>
      <c r="O835" s="2">
        <v>0.17413805000345009</v>
      </c>
      <c r="P835" s="3">
        <v>12.554577338773173</v>
      </c>
      <c r="Q835" s="3">
        <v>9.8630440485393365</v>
      </c>
      <c r="R835" s="3">
        <v>19.26575698505523</v>
      </c>
      <c r="S835" s="7">
        <v>7.5672686527100499</v>
      </c>
      <c r="T835" s="7">
        <v>7.673906723701152</v>
      </c>
      <c r="U835" s="2">
        <v>0.24153699964366318</v>
      </c>
      <c r="V835" s="8">
        <v>1.8733302625518196</v>
      </c>
      <c r="W835" s="2">
        <v>0.31394517007430656</v>
      </c>
      <c r="X835" s="4">
        <v>2.5712278012009711E-2</v>
      </c>
      <c r="Y835" s="8">
        <v>7.1443983212194269</v>
      </c>
      <c r="Z835" s="8">
        <v>8.5166797471004649</v>
      </c>
      <c r="AA835" s="8">
        <v>2416100000</v>
      </c>
      <c r="AB835" s="8">
        <v>4347700000</v>
      </c>
      <c r="AC835" s="8">
        <v>14100000</v>
      </c>
      <c r="AD835" s="5">
        <v>883900000</v>
      </c>
      <c r="AE835" s="36">
        <v>1.5952030772711845E-2</v>
      </c>
      <c r="AF835" s="66" t="e">
        <f ca="1">_xll.BDP($H835,AF$1)/1000000</f>
        <v>#NAME?</v>
      </c>
      <c r="AG835" s="66" t="e">
        <f ca="1">_xll.BDP($H835,AG$1)</f>
        <v>#NAME?</v>
      </c>
      <c r="AH835" s="67" t="e">
        <f ca="1">_xll.BDP($H835,AH$1)</f>
        <v>#NAME?</v>
      </c>
      <c r="AI835" s="67" t="e">
        <f ca="1">_xll.BDP($H835,AI$1)</f>
        <v>#NAME?</v>
      </c>
      <c r="AJ835" s="67" t="e">
        <f ca="1">_xll.BDP($H835,AJ$1)</f>
        <v>#NAME?</v>
      </c>
      <c r="AK835" s="67" t="e">
        <f ca="1">_xll.BDP($H835,AK$1)</f>
        <v>#NAME?</v>
      </c>
      <c r="AL835" s="67" t="e">
        <f ca="1">_xll.BDP($H835,AL$1)</f>
        <v>#NAME?</v>
      </c>
      <c r="AM835" s="34" t="e">
        <f ca="1">_xll.BDP($H835,AM$1)</f>
        <v>#NAME?</v>
      </c>
      <c r="AN835" s="34" t="e">
        <f ca="1">_xll.BDP($H835,AN$1)</f>
        <v>#NAME?</v>
      </c>
      <c r="AO835" s="34" t="e">
        <f ca="1">_xll.BDP($H835,AO$1)</f>
        <v>#NAME?</v>
      </c>
      <c r="AP835" s="34" t="e">
        <f ca="1">_xll.BDP($H835,AP$1)</f>
        <v>#NAME?</v>
      </c>
      <c r="AQ835" s="129">
        <v>0.13395379999999998</v>
      </c>
      <c r="AR835" s="129">
        <v>0.1329988</v>
      </c>
      <c r="AS835" s="129">
        <v>9.3700220000000001E-2</v>
      </c>
      <c r="AT835" s="63" t="s">
        <v>3998</v>
      </c>
      <c r="AU835" s="63" t="s">
        <v>3317</v>
      </c>
      <c r="AV835" t="str">
        <f t="shared" ref="AV835:AV898" si="309">IF(AT835=$AT$1,AU835,AT835)</f>
        <v>#N/A N/A</v>
      </c>
      <c r="AW835" s="67">
        <v>2.1665515121955581</v>
      </c>
      <c r="AX835" s="60">
        <f t="shared" ref="AX835:AX898" si="310">IF(AW835=$AY$1,0,AW835)</f>
        <v>2.1665515121955581</v>
      </c>
      <c r="AY835" s="60">
        <f t="shared" ref="AY835:AY898" si="311">IFERROR(IFERROR((BB835/BA835)*AW835,(BD835/AF835)*(BB835/BC835)*100),0)</f>
        <v>0.29573969034184094</v>
      </c>
      <c r="AZ835" s="60">
        <f t="shared" ref="AZ835:AZ898" si="312">IFERROR(AY835+AX835,0)</f>
        <v>2.4622912025373989</v>
      </c>
      <c r="BA835" s="67">
        <v>40.489052161023018</v>
      </c>
      <c r="BB835" s="60">
        <v>5.5268567033520739</v>
      </c>
      <c r="BC835" s="67">
        <v>46.015908864375092</v>
      </c>
      <c r="BD835" s="60" t="e">
        <f ca="1">_xll.BDP($H835,BD$1)</f>
        <v>#NAME?</v>
      </c>
      <c r="BE835" s="60" t="e">
        <f t="shared" ref="BE835:BE898" ca="1" si="313">IF(AG835&lt;AF835,AG835,AF835)</f>
        <v>#NAME?</v>
      </c>
      <c r="BF835" s="63">
        <v>592.80000000000007</v>
      </c>
      <c r="BG835" s="63">
        <v>599.23500000000001</v>
      </c>
      <c r="BH835" s="63">
        <v>624.68799999999999</v>
      </c>
      <c r="BI835" s="63">
        <v>631.32000000000005</v>
      </c>
      <c r="BJ835" s="63">
        <v>638.68899999999996</v>
      </c>
      <c r="BK835" s="63">
        <v>663.67700000000002</v>
      </c>
      <c r="BL835" s="45">
        <f t="shared" ref="BL835:BL898" ca="1" si="314">IFERROR(BF835/$BE835,0)</f>
        <v>0</v>
      </c>
      <c r="BM835" s="45">
        <f t="shared" ref="BM835:BM898" ca="1" si="315">IFERROR(BG835/$BE835,0)</f>
        <v>0</v>
      </c>
      <c r="BN835" s="45">
        <f t="shared" ref="BN835:BN898" ca="1" si="316">IFERROR(BH835/$BE835,0)</f>
        <v>0</v>
      </c>
      <c r="BO835" s="45">
        <f t="shared" ref="BO835:BO898" ca="1" si="317">IFERROR(BI835/$BE835,0)</f>
        <v>0</v>
      </c>
      <c r="BP835" s="45">
        <f t="shared" ref="BP835:BP898" ca="1" si="318">IFERROR(BJ835/$BE835,0)</f>
        <v>0</v>
      </c>
      <c r="BQ835" s="45">
        <f t="shared" ref="BQ835:BQ898" ca="1" si="319">IFERROR(BK835/$BE835,0)</f>
        <v>0</v>
      </c>
      <c r="BR835" s="29">
        <f t="shared" ref="BR835:BR898" ca="1" si="320">IF(IF(BN835&gt;BQ835,BN835,BQ835)=0,IF(BM835&gt;BP835,BM835,BP835),IF(BN835&gt;BQ835,BN835,BQ835))</f>
        <v>0</v>
      </c>
      <c r="CI835" s="125">
        <f t="shared" si="308"/>
        <v>0.29323955080864739</v>
      </c>
      <c r="CJ835">
        <f t="shared" si="301"/>
        <v>0</v>
      </c>
      <c r="CK835">
        <f t="shared" si="302"/>
        <v>0</v>
      </c>
      <c r="CL835">
        <f t="shared" si="303"/>
        <v>0</v>
      </c>
      <c r="CM835">
        <f t="shared" si="304"/>
        <v>1</v>
      </c>
      <c r="CN835">
        <f t="shared" si="305"/>
        <v>0</v>
      </c>
      <c r="CO835">
        <f t="shared" si="306"/>
        <v>0</v>
      </c>
      <c r="CP835">
        <f t="shared" si="307"/>
        <v>0</v>
      </c>
      <c r="CR835" t="e">
        <f ca="1">_xll.BDP($H835,CR$1)</f>
        <v>#NAME?</v>
      </c>
      <c r="CS835" t="e">
        <f ca="1">_xll.BDP($H835,CS$1)</f>
        <v>#NAME?</v>
      </c>
      <c r="CT835" s="121" t="e">
        <f ca="1">_xll.BDP($H835,CT$1)</f>
        <v>#NAME?</v>
      </c>
      <c r="CU835" s="122" t="e">
        <f ca="1">_xll.BDP($H835,CU$1)</f>
        <v>#NAME?</v>
      </c>
      <c r="CV835" s="122" t="e">
        <f ca="1">_xll.BDP($H835,CV$1)</f>
        <v>#NAME?</v>
      </c>
      <c r="CW835" s="122" t="e">
        <f ca="1">_xll.BDP($H835,CW$1)</f>
        <v>#NAME?</v>
      </c>
    </row>
    <row r="836" spans="1:101" hidden="1" x14ac:dyDescent="0.3">
      <c r="A836" t="str">
        <f t="shared" ref="A836:A899" si="321">B836&amp;C836</f>
        <v>15B</v>
      </c>
      <c r="B836">
        <v>15</v>
      </c>
      <c r="C836" t="s">
        <v>3296</v>
      </c>
      <c r="D836">
        <v>16</v>
      </c>
      <c r="E836">
        <v>3</v>
      </c>
      <c r="F836" s="32">
        <v>0.13</v>
      </c>
      <c r="H836" s="6" t="s">
        <v>2271</v>
      </c>
      <c r="I836" s="35">
        <v>1797</v>
      </c>
      <c r="J836" s="34" t="str">
        <f t="shared" si="300"/>
        <v>1797LISN SW Equity</v>
      </c>
      <c r="K836" s="6" t="s">
        <v>2272</v>
      </c>
      <c r="L836" s="2">
        <v>0.15253877554432299</v>
      </c>
      <c r="M836" s="2">
        <v>0.17815114135828725</v>
      </c>
      <c r="N836" s="2">
        <v>0.12948850388199734</v>
      </c>
      <c r="O836" s="2">
        <v>0.15163217281119895</v>
      </c>
      <c r="P836" s="3">
        <v>13.006987422639249</v>
      </c>
      <c r="Q836" s="3">
        <v>10.408864195486514</v>
      </c>
      <c r="R836" s="3">
        <v>14.536226251171724</v>
      </c>
      <c r="S836" s="7">
        <v>20.25147353264763</v>
      </c>
      <c r="T836" s="7">
        <v>20.663152388233875</v>
      </c>
      <c r="U836" s="2">
        <v>0.13667787334992507</v>
      </c>
      <c r="V836" s="8">
        <v>0.86760901699926096</v>
      </c>
      <c r="W836" s="2">
        <v>0.57248718959400868</v>
      </c>
      <c r="X836" s="4" t="e">
        <v>#N/A</v>
      </c>
      <c r="Y836" s="8">
        <v>3.8914240057240894</v>
      </c>
      <c r="Z836" s="8">
        <v>6.956717281670155</v>
      </c>
      <c r="AA836" s="8">
        <v>4231800000</v>
      </c>
      <c r="AB836" s="8">
        <v>4971900000</v>
      </c>
      <c r="AC836" s="8">
        <v>16000000</v>
      </c>
      <c r="AD836" s="5">
        <v>716100000</v>
      </c>
      <c r="AE836" s="36">
        <v>2.2343248149699763E-2</v>
      </c>
      <c r="AF836" s="66" t="e">
        <f ca="1">_xll.BDP($H836,AF$1)/1000000</f>
        <v>#NAME?</v>
      </c>
      <c r="AG836" s="66" t="e">
        <f ca="1">_xll.BDP($H836,AG$1)</f>
        <v>#NAME?</v>
      </c>
      <c r="AH836" s="67" t="e">
        <f ca="1">_xll.BDP($H836,AH$1)</f>
        <v>#NAME?</v>
      </c>
      <c r="AI836" s="67" t="e">
        <f ca="1">_xll.BDP($H836,AI$1)</f>
        <v>#NAME?</v>
      </c>
      <c r="AJ836" s="67" t="e">
        <f ca="1">_xll.BDP($H836,AJ$1)</f>
        <v>#NAME?</v>
      </c>
      <c r="AK836" s="67" t="e">
        <f ca="1">_xll.BDP($H836,AK$1)</f>
        <v>#NAME?</v>
      </c>
      <c r="AL836" s="67" t="e">
        <f ca="1">_xll.BDP($H836,AL$1)</f>
        <v>#NAME?</v>
      </c>
      <c r="AM836" s="34" t="e">
        <f ca="1">_xll.BDP($H836,AM$1)</f>
        <v>#NAME?</v>
      </c>
      <c r="AN836" s="34" t="e">
        <f ca="1">_xll.BDP($H836,AN$1)</f>
        <v>#NAME?</v>
      </c>
      <c r="AO836" s="34" t="e">
        <f ca="1">_xll.BDP($H836,AO$1)</f>
        <v>#NAME?</v>
      </c>
      <c r="AP836" s="34" t="e">
        <f ca="1">_xll.BDP($H836,AP$1)</f>
        <v>#NAME?</v>
      </c>
      <c r="AQ836" s="129">
        <v>0.1471287</v>
      </c>
      <c r="AR836" s="129">
        <v>0.13296340000000001</v>
      </c>
      <c r="AS836" s="129">
        <v>0.10213520000000001</v>
      </c>
      <c r="AT836" s="63" t="s">
        <v>3998</v>
      </c>
      <c r="AU836" s="63" t="s">
        <v>3317</v>
      </c>
      <c r="AV836" t="str">
        <f t="shared" si="309"/>
        <v>#N/A N/A</v>
      </c>
      <c r="AW836" s="67">
        <v>1.2195121951219512</v>
      </c>
      <c r="AX836" s="60">
        <f t="shared" si="310"/>
        <v>1.2195121951219512</v>
      </c>
      <c r="AY836" s="60">
        <f t="shared" si="311"/>
        <v>-0.32706460345655747</v>
      </c>
      <c r="AZ836" s="60">
        <f t="shared" si="312"/>
        <v>0.89244759166539378</v>
      </c>
      <c r="BA836" s="67">
        <v>53.901796382139281</v>
      </c>
      <c r="BB836" s="60">
        <v>-14.456083120642802</v>
      </c>
      <c r="BC836" s="67">
        <v>39.445713261496479</v>
      </c>
      <c r="BD836" s="60" t="e">
        <f ca="1">_xll.BDP($H836,BD$1)</f>
        <v>#NAME?</v>
      </c>
      <c r="BE836" s="60" t="e">
        <f t="shared" ca="1" si="313"/>
        <v>#NAME?</v>
      </c>
      <c r="BF836" s="63">
        <v>614.66700000000003</v>
      </c>
      <c r="BG836" s="63">
        <v>652.85699999999997</v>
      </c>
      <c r="BH836" s="63">
        <v>706.66700000000003</v>
      </c>
      <c r="BI836" s="63">
        <v>550.83600000000001</v>
      </c>
      <c r="BJ836" s="63">
        <v>622.96500000000003</v>
      </c>
      <c r="BK836" s="63">
        <v>690.84400000000005</v>
      </c>
      <c r="BL836" s="45">
        <f t="shared" ca="1" si="314"/>
        <v>0</v>
      </c>
      <c r="BM836" s="45">
        <f t="shared" ca="1" si="315"/>
        <v>0</v>
      </c>
      <c r="BN836" s="45">
        <f t="shared" ca="1" si="316"/>
        <v>0</v>
      </c>
      <c r="BO836" s="45">
        <f t="shared" ca="1" si="317"/>
        <v>0</v>
      </c>
      <c r="BP836" s="45">
        <f t="shared" ca="1" si="318"/>
        <v>0</v>
      </c>
      <c r="BQ836" s="45">
        <f t="shared" ca="1" si="319"/>
        <v>0</v>
      </c>
      <c r="BR836" s="29">
        <f t="shared" ca="1" si="320"/>
        <v>0</v>
      </c>
      <c r="CI836" s="125">
        <f t="shared" si="308"/>
        <v>0.15253877554432299</v>
      </c>
      <c r="CJ836">
        <f t="shared" si="301"/>
        <v>0</v>
      </c>
      <c r="CK836">
        <f t="shared" si="302"/>
        <v>0</v>
      </c>
      <c r="CL836">
        <f t="shared" si="303"/>
        <v>1</v>
      </c>
      <c r="CM836">
        <f t="shared" si="304"/>
        <v>0</v>
      </c>
      <c r="CN836">
        <f t="shared" si="305"/>
        <v>0</v>
      </c>
      <c r="CO836">
        <f t="shared" si="306"/>
        <v>0</v>
      </c>
      <c r="CP836">
        <f t="shared" si="307"/>
        <v>0</v>
      </c>
      <c r="CR836" t="e">
        <f ca="1">_xll.BDP($H836,CR$1)</f>
        <v>#NAME?</v>
      </c>
      <c r="CS836" t="e">
        <f ca="1">_xll.BDP($H836,CS$1)</f>
        <v>#NAME?</v>
      </c>
      <c r="CT836" s="121" t="e">
        <f ca="1">_xll.BDP($H836,CT$1)</f>
        <v>#NAME?</v>
      </c>
      <c r="CU836" s="122" t="e">
        <f ca="1">_xll.BDP($H836,CU$1)</f>
        <v>#NAME?</v>
      </c>
      <c r="CV836" s="122" t="e">
        <f ca="1">_xll.BDP($H836,CV$1)</f>
        <v>#NAME?</v>
      </c>
      <c r="CW836" s="122" t="e">
        <f ca="1">_xll.BDP($H836,CW$1)</f>
        <v>#NAME?</v>
      </c>
    </row>
    <row r="837" spans="1:101" hidden="1" x14ac:dyDescent="0.3">
      <c r="A837" t="str">
        <f t="shared" si="321"/>
        <v>15B</v>
      </c>
      <c r="B837">
        <v>15</v>
      </c>
      <c r="C837" t="s">
        <v>3296</v>
      </c>
      <c r="D837">
        <v>16</v>
      </c>
      <c r="E837">
        <v>4</v>
      </c>
      <c r="F837" s="32">
        <v>0.11</v>
      </c>
      <c r="G837" t="s">
        <v>2567</v>
      </c>
      <c r="H837" s="1" t="s">
        <v>1581</v>
      </c>
      <c r="I837" s="34">
        <v>1798</v>
      </c>
      <c r="J837" s="34" t="str">
        <f t="shared" si="300"/>
        <v>1798HEIA NA Equity</v>
      </c>
      <c r="K837" s="6" t="s">
        <v>1582</v>
      </c>
      <c r="L837" s="2">
        <v>0.1723654906009528</v>
      </c>
      <c r="M837" s="2">
        <v>0.17666008074907655</v>
      </c>
      <c r="N837" s="2">
        <v>0.10916354098909956</v>
      </c>
      <c r="O837" s="2">
        <v>0.11575481256332321</v>
      </c>
      <c r="P837" s="3">
        <v>10.654096342085298</v>
      </c>
      <c r="Q837" s="3">
        <v>7.7719227337002055</v>
      </c>
      <c r="R837" s="3">
        <v>14.53382827105969</v>
      </c>
      <c r="S837" s="7">
        <v>23.828586406657944</v>
      </c>
      <c r="T837" s="7">
        <v>20.888610327657648</v>
      </c>
      <c r="U837" s="2">
        <v>0.33897798585516487</v>
      </c>
      <c r="V837" s="8">
        <v>2.2065164532339114</v>
      </c>
      <c r="W837" s="2">
        <v>0.41827271686448114</v>
      </c>
      <c r="X837" s="4">
        <v>2.7966049948097944E-2</v>
      </c>
      <c r="Y837" s="8">
        <v>7.0176561454273925</v>
      </c>
      <c r="Z837" s="8">
        <v>6.5247812238131697</v>
      </c>
      <c r="AA837" s="8">
        <v>23282000000</v>
      </c>
      <c r="AB837" s="8">
        <v>35532000000</v>
      </c>
      <c r="AC837" s="8">
        <v>57000000</v>
      </c>
      <c r="AD837" s="5">
        <v>4496000000</v>
      </c>
      <c r="AE837" s="36">
        <v>1.2677935943060499E-2</v>
      </c>
      <c r="AF837" s="66" t="e">
        <f ca="1">_xll.BDP($H837,AF$1)/1000000</f>
        <v>#NAME?</v>
      </c>
      <c r="AG837" s="66" t="e">
        <f ca="1">_xll.BDP($H837,AG$1)</f>
        <v>#NAME?</v>
      </c>
      <c r="AH837" s="67" t="e">
        <f ca="1">_xll.BDP($H837,AH$1)</f>
        <v>#NAME?</v>
      </c>
      <c r="AI837" s="67" t="e">
        <f ca="1">_xll.BDP($H837,AI$1)</f>
        <v>#NAME?</v>
      </c>
      <c r="AJ837" s="67" t="e">
        <f ca="1">_xll.BDP($H837,AJ$1)</f>
        <v>#NAME?</v>
      </c>
      <c r="AK837" s="67" t="e">
        <f ca="1">_xll.BDP($H837,AK$1)</f>
        <v>#NAME?</v>
      </c>
      <c r="AL837" s="67" t="e">
        <f ca="1">_xll.BDP($H837,AL$1)</f>
        <v>#NAME?</v>
      </c>
      <c r="AM837" s="34" t="e">
        <f ca="1">_xll.BDP($H837,AM$1)</f>
        <v>#NAME?</v>
      </c>
      <c r="AN837" s="34" t="e">
        <f ca="1">_xll.BDP($H837,AN$1)</f>
        <v>#NAME?</v>
      </c>
      <c r="AO837" s="34" t="e">
        <f ca="1">_xll.BDP($H837,AO$1)</f>
        <v>#NAME?</v>
      </c>
      <c r="AP837" s="34" t="e">
        <f ca="1">_xll.BDP($H837,AP$1)</f>
        <v>#NAME?</v>
      </c>
      <c r="AQ837" s="129">
        <v>7.5610010000000005E-2</v>
      </c>
      <c r="AR837" s="129">
        <v>7.837674E-2</v>
      </c>
      <c r="AS837" s="129">
        <v>3.0573079999999999E-2</v>
      </c>
      <c r="AT837" s="63" t="s">
        <v>3998</v>
      </c>
      <c r="AU837" s="63" t="s">
        <v>3317</v>
      </c>
      <c r="AV837" t="str">
        <f t="shared" si="309"/>
        <v>#N/A N/A</v>
      </c>
      <c r="AW837" s="67">
        <v>1.7503035401390996</v>
      </c>
      <c r="AX837" s="60">
        <f t="shared" si="310"/>
        <v>1.7503035401390996</v>
      </c>
      <c r="AY837" s="60">
        <f t="shared" si="311"/>
        <v>2.956612211931206E-16</v>
      </c>
      <c r="AZ837" s="60">
        <f t="shared" si="312"/>
        <v>1.7503035401390998</v>
      </c>
      <c r="BA837" s="67">
        <v>42.063868261190876</v>
      </c>
      <c r="BB837" s="60">
        <v>7.1054273576010019E-15</v>
      </c>
      <c r="BC837" s="67">
        <v>42.063868261190883</v>
      </c>
      <c r="BD837" s="60" t="e">
        <f ca="1">_xll.BDP($H837,BD$1)</f>
        <v>#NAME?</v>
      </c>
      <c r="BE837" s="60" t="e">
        <f t="shared" ca="1" si="313"/>
        <v>#NAME?</v>
      </c>
      <c r="BF837" s="63">
        <v>2959.6669999999999</v>
      </c>
      <c r="BG837" s="63">
        <v>3397.3160000000003</v>
      </c>
      <c r="BH837" s="63">
        <v>3749</v>
      </c>
      <c r="BI837" s="63">
        <v>2379.59</v>
      </c>
      <c r="BJ837" s="63">
        <v>2898.4949999999999</v>
      </c>
      <c r="BK837" s="63">
        <v>3473.2460000000001</v>
      </c>
      <c r="BL837" s="45">
        <f t="shared" ca="1" si="314"/>
        <v>0</v>
      </c>
      <c r="BM837" s="45">
        <f t="shared" ca="1" si="315"/>
        <v>0</v>
      </c>
      <c r="BN837" s="45">
        <f t="shared" ca="1" si="316"/>
        <v>0</v>
      </c>
      <c r="BO837" s="45">
        <f t="shared" ca="1" si="317"/>
        <v>0</v>
      </c>
      <c r="BP837" s="45">
        <f t="shared" ca="1" si="318"/>
        <v>0</v>
      </c>
      <c r="BQ837" s="45">
        <f t="shared" ca="1" si="319"/>
        <v>0</v>
      </c>
      <c r="BR837" s="29">
        <f t="shared" ca="1" si="320"/>
        <v>0</v>
      </c>
      <c r="CI837" s="125">
        <f t="shared" si="308"/>
        <v>0.1723654906009528</v>
      </c>
      <c r="CJ837">
        <f t="shared" si="301"/>
        <v>0</v>
      </c>
      <c r="CK837">
        <f t="shared" si="302"/>
        <v>0</v>
      </c>
      <c r="CL837">
        <f t="shared" si="303"/>
        <v>1</v>
      </c>
      <c r="CM837">
        <f t="shared" si="304"/>
        <v>0</v>
      </c>
      <c r="CN837">
        <f t="shared" si="305"/>
        <v>0</v>
      </c>
      <c r="CO837">
        <f t="shared" si="306"/>
        <v>0</v>
      </c>
      <c r="CP837">
        <f t="shared" si="307"/>
        <v>0</v>
      </c>
      <c r="CR837" t="e">
        <f ca="1">_xll.BDP($H837,CR$1)</f>
        <v>#NAME?</v>
      </c>
      <c r="CS837" t="e">
        <f ca="1">_xll.BDP($H837,CS$1)</f>
        <v>#NAME?</v>
      </c>
      <c r="CT837" s="121" t="e">
        <f ca="1">_xll.BDP($H837,CT$1)</f>
        <v>#NAME?</v>
      </c>
      <c r="CU837" s="122" t="e">
        <f ca="1">_xll.BDP($H837,CU$1)</f>
        <v>#NAME?</v>
      </c>
      <c r="CV837" s="122" t="e">
        <f ca="1">_xll.BDP($H837,CV$1)</f>
        <v>#NAME?</v>
      </c>
      <c r="CW837" s="122" t="e">
        <f ca="1">_xll.BDP($H837,CW$1)</f>
        <v>#NAME?</v>
      </c>
    </row>
    <row r="838" spans="1:101" hidden="1" x14ac:dyDescent="0.3">
      <c r="A838" t="str">
        <f t="shared" si="321"/>
        <v>15B</v>
      </c>
      <c r="B838">
        <v>15</v>
      </c>
      <c r="C838" t="s">
        <v>3296</v>
      </c>
      <c r="D838">
        <v>16</v>
      </c>
      <c r="E838">
        <v>10</v>
      </c>
      <c r="F838" t="s">
        <v>2368</v>
      </c>
      <c r="H838" s="1" t="s">
        <v>1833</v>
      </c>
      <c r="I838" s="35">
        <v>1799</v>
      </c>
      <c r="J838" s="34" t="str">
        <f t="shared" si="300"/>
        <v>1799AMCR US Equity</v>
      </c>
      <c r="K838" s="6" t="s">
        <v>1834</v>
      </c>
      <c r="L838" s="2">
        <v>0.26175890076386377</v>
      </c>
      <c r="M838" s="2">
        <v>0.25300271212708253</v>
      </c>
      <c r="N838" s="2">
        <v>0.1382760781976867</v>
      </c>
      <c r="O838" s="2">
        <v>0.12501196515746146</v>
      </c>
      <c r="P838" s="3">
        <v>13.015748031496063</v>
      </c>
      <c r="Q838" s="3">
        <v>11.295948162729658</v>
      </c>
      <c r="R838" s="3">
        <v>26.970907016543066</v>
      </c>
      <c r="S838" s="7">
        <v>15.07781728338586</v>
      </c>
      <c r="T838" s="7">
        <v>13.276952695269527</v>
      </c>
      <c r="U838" s="2">
        <v>0.57914572864321612</v>
      </c>
      <c r="V838" s="8">
        <v>3.1435390385271051</v>
      </c>
      <c r="W838" s="2">
        <v>0.24933441370528997</v>
      </c>
      <c r="X838" s="4">
        <v>3.650220617729643E-2</v>
      </c>
      <c r="Y838" s="8">
        <v>10.53068957786355</v>
      </c>
      <c r="Z838" s="8">
        <v>2.2266726969685458</v>
      </c>
      <c r="AA838" s="8">
        <v>5162000000</v>
      </c>
      <c r="AB838" s="8">
        <v>10447000000</v>
      </c>
      <c r="AC838" s="8">
        <v>57000000</v>
      </c>
      <c r="AD838" s="5">
        <v>1557568466.7584219</v>
      </c>
      <c r="AE838" s="36">
        <v>3.6595502038268134E-2</v>
      </c>
      <c r="AF838" s="66" t="e">
        <f ca="1">_xll.BDP($H838,AF$1)/1000000</f>
        <v>#NAME?</v>
      </c>
      <c r="AG838" s="66" t="e">
        <f ca="1">_xll.BDP($H838,AG$1)</f>
        <v>#NAME?</v>
      </c>
      <c r="AH838" s="67" t="e">
        <f ca="1">_xll.BDP($H838,AH$1)</f>
        <v>#NAME?</v>
      </c>
      <c r="AI838" s="67" t="e">
        <f ca="1">_xll.BDP($H838,AI$1)</f>
        <v>#NAME?</v>
      </c>
      <c r="AJ838" s="67" t="e">
        <f ca="1">_xll.BDP($H838,AJ$1)</f>
        <v>#NAME?</v>
      </c>
      <c r="AK838" s="67" t="e">
        <f ca="1">_xll.BDP($H838,AK$1)</f>
        <v>#NAME?</v>
      </c>
      <c r="AL838" s="67" t="e">
        <f ca="1">_xll.BDP($H838,AL$1)</f>
        <v>#NAME?</v>
      </c>
      <c r="AM838" s="34" t="e">
        <f ca="1">_xll.BDP($H838,AM$1)</f>
        <v>#NAME?</v>
      </c>
      <c r="AN838" s="34" t="e">
        <f ca="1">_xll.BDP($H838,AN$1)</f>
        <v>#NAME?</v>
      </c>
      <c r="AO838" s="34" t="e">
        <f ca="1">_xll.BDP($H838,AO$1)</f>
        <v>#NAME?</v>
      </c>
      <c r="AP838" s="34" t="e">
        <f ca="1">_xll.BDP($H838,AP$1)</f>
        <v>#NAME?</v>
      </c>
      <c r="AQ838" s="129" t="e">
        <v>#VALUE!</v>
      </c>
      <c r="AR838" s="129" t="e">
        <v>#VALUE!</v>
      </c>
      <c r="AS838" s="129" t="e">
        <v>#VALUE!</v>
      </c>
      <c r="AT838" s="63" t="s">
        <v>4171</v>
      </c>
      <c r="AU838" s="63" t="s">
        <v>3317</v>
      </c>
      <c r="AV838" t="str">
        <f t="shared" si="309"/>
        <v>11/06/2019</v>
      </c>
      <c r="AW838" s="67">
        <v>4.8275863008546125</v>
      </c>
      <c r="AX838" s="60">
        <f t="shared" si="310"/>
        <v>4.8275863008546125</v>
      </c>
      <c r="AY838" s="60">
        <f t="shared" si="311"/>
        <v>-0.75059620639309443</v>
      </c>
      <c r="AZ838" s="60">
        <f t="shared" si="312"/>
        <v>4.0769900944615181</v>
      </c>
      <c r="BA838" s="67">
        <v>84.221216640098746</v>
      </c>
      <c r="BB838" s="60">
        <v>-13.094768641769932</v>
      </c>
      <c r="BC838" s="67">
        <v>71.126447998328814</v>
      </c>
      <c r="BD838" s="60" t="e">
        <f ca="1">_xll.BDP($H838,BD$1)</f>
        <v>#NAME?</v>
      </c>
      <c r="BE838" s="60" t="e">
        <f t="shared" ca="1" si="313"/>
        <v>#NAME?</v>
      </c>
      <c r="BF838" s="63">
        <v>1072.6469999999999</v>
      </c>
      <c r="BG838" s="63">
        <v>1050.471</v>
      </c>
      <c r="BH838" s="63">
        <v>1115.867</v>
      </c>
      <c r="BI838" s="63">
        <v>813.88300000000004</v>
      </c>
      <c r="BJ838" s="63">
        <v>1032.2360000000001</v>
      </c>
      <c r="BK838" s="63">
        <v>986.08600000000001</v>
      </c>
      <c r="BL838" s="45">
        <f t="shared" ca="1" si="314"/>
        <v>0</v>
      </c>
      <c r="BM838" s="45">
        <f t="shared" ca="1" si="315"/>
        <v>0</v>
      </c>
      <c r="BN838" s="45">
        <f t="shared" ca="1" si="316"/>
        <v>0</v>
      </c>
      <c r="BO838" s="45">
        <f t="shared" ca="1" si="317"/>
        <v>0</v>
      </c>
      <c r="BP838" s="45">
        <f t="shared" ca="1" si="318"/>
        <v>0</v>
      </c>
      <c r="BQ838" s="45">
        <f t="shared" ca="1" si="319"/>
        <v>0</v>
      </c>
      <c r="BR838" s="29">
        <f t="shared" ca="1" si="320"/>
        <v>0</v>
      </c>
      <c r="CI838" s="125">
        <f t="shared" si="308"/>
        <v>0.26175890076386377</v>
      </c>
      <c r="CJ838">
        <f t="shared" si="301"/>
        <v>0</v>
      </c>
      <c r="CK838">
        <f t="shared" si="302"/>
        <v>0</v>
      </c>
      <c r="CL838">
        <f t="shared" si="303"/>
        <v>0</v>
      </c>
      <c r="CM838">
        <f t="shared" si="304"/>
        <v>1</v>
      </c>
      <c r="CN838">
        <f t="shared" si="305"/>
        <v>0</v>
      </c>
      <c r="CO838">
        <f t="shared" si="306"/>
        <v>0</v>
      </c>
      <c r="CP838">
        <f t="shared" si="307"/>
        <v>0</v>
      </c>
      <c r="CR838" t="e">
        <f ca="1">_xll.BDP($H838,CR$1)</f>
        <v>#NAME?</v>
      </c>
      <c r="CS838" t="e">
        <f ca="1">_xll.BDP($H838,CS$1)</f>
        <v>#NAME?</v>
      </c>
      <c r="CT838" s="121" t="e">
        <f ca="1">_xll.BDP($H838,CT$1)</f>
        <v>#NAME?</v>
      </c>
      <c r="CU838" s="122" t="e">
        <f ca="1">_xll.BDP($H838,CU$1)</f>
        <v>#NAME?</v>
      </c>
      <c r="CV838" s="122" t="e">
        <f ca="1">_xll.BDP($H838,CV$1)</f>
        <v>#NAME?</v>
      </c>
      <c r="CW838" s="122" t="e">
        <f ca="1">_xll.BDP($H838,CW$1)</f>
        <v>#NAME?</v>
      </c>
    </row>
    <row r="839" spans="1:101" hidden="1" x14ac:dyDescent="0.3">
      <c r="A839" t="str">
        <f t="shared" si="321"/>
        <v>15B</v>
      </c>
      <c r="B839">
        <v>15</v>
      </c>
      <c r="C839" t="s">
        <v>3296</v>
      </c>
      <c r="D839">
        <v>17</v>
      </c>
      <c r="E839">
        <v>16</v>
      </c>
      <c r="F839" t="s">
        <v>2437</v>
      </c>
      <c r="G839" t="s">
        <v>2449</v>
      </c>
      <c r="H839" s="1" t="s">
        <v>1317</v>
      </c>
      <c r="I839" s="34">
        <v>1800</v>
      </c>
      <c r="J839" s="34" t="str">
        <f t="shared" si="300"/>
        <v>1800PRT IM Equity</v>
      </c>
      <c r="K839" s="6" t="s">
        <v>1318</v>
      </c>
      <c r="L839" s="2">
        <v>0.6947233672128561</v>
      </c>
      <c r="M839" s="2">
        <v>0.18827199033666234</v>
      </c>
      <c r="N839" s="2">
        <v>0.41748332493698126</v>
      </c>
      <c r="O839" s="2">
        <v>0.14696228869695294</v>
      </c>
      <c r="P839" s="3">
        <v>8.7264365033737779</v>
      </c>
      <c r="Q839" s="3">
        <v>6.0071630333388324</v>
      </c>
      <c r="R839" s="3">
        <v>11.126431330909016</v>
      </c>
      <c r="S839" s="7">
        <v>1.7359937794331579</v>
      </c>
      <c r="T839" s="7">
        <v>1.9457047191345136</v>
      </c>
      <c r="U839" s="2">
        <v>0.22177089369402339</v>
      </c>
      <c r="V839" s="8">
        <v>4.1496439313780273</v>
      </c>
      <c r="W839" s="2">
        <v>0.23725622337346178</v>
      </c>
      <c r="X839" s="4" t="e">
        <v>#N/A</v>
      </c>
      <c r="Y839" s="8">
        <v>7.3167521405532741</v>
      </c>
      <c r="Z839" s="8">
        <v>11.209939893992393</v>
      </c>
      <c r="AA839" s="8">
        <v>392411000</v>
      </c>
      <c r="AB839" s="8">
        <v>502714000</v>
      </c>
      <c r="AC839" s="8" t="e">
        <v>#N/A</v>
      </c>
      <c r="AD839" s="5">
        <v>-185047000</v>
      </c>
      <c r="AE839" s="36">
        <v>0</v>
      </c>
      <c r="AF839" s="66" t="e">
        <f ca="1">_xll.BDP($H839,AF$1)/1000000</f>
        <v>#NAME?</v>
      </c>
      <c r="AG839" s="66" t="e">
        <f ca="1">_xll.BDP($H839,AG$1)</f>
        <v>#NAME?</v>
      </c>
      <c r="AH839" s="67" t="e">
        <f ca="1">_xll.BDP($H839,AH$1)</f>
        <v>#NAME?</v>
      </c>
      <c r="AI839" s="67" t="e">
        <f ca="1">_xll.BDP($H839,AI$1)</f>
        <v>#NAME?</v>
      </c>
      <c r="AJ839" s="67" t="e">
        <f ca="1">_xll.BDP($H839,AJ$1)</f>
        <v>#NAME?</v>
      </c>
      <c r="AK839" s="67" t="e">
        <f ca="1">_xll.BDP($H839,AK$1)</f>
        <v>#NAME?</v>
      </c>
      <c r="AL839" s="67" t="e">
        <f ca="1">_xll.BDP($H839,AL$1)</f>
        <v>#NAME?</v>
      </c>
      <c r="AM839" s="34" t="e">
        <f ca="1">_xll.BDP($H839,AM$1)</f>
        <v>#NAME?</v>
      </c>
      <c r="AN839" s="34" t="e">
        <f ca="1">_xll.BDP($H839,AN$1)</f>
        <v>#NAME?</v>
      </c>
      <c r="AO839" s="34" t="e">
        <f ca="1">_xll.BDP($H839,AO$1)</f>
        <v>#NAME?</v>
      </c>
      <c r="AP839" s="34" t="e">
        <f ca="1">_xll.BDP($H839,AP$1)</f>
        <v>#NAME?</v>
      </c>
      <c r="AQ839" s="129">
        <v>0.10808090000000001</v>
      </c>
      <c r="AR839" s="129">
        <v>8.1539610000000012E-2</v>
      </c>
      <c r="AS839" s="129">
        <v>0.1028743</v>
      </c>
      <c r="AT839" s="63" t="s">
        <v>3816</v>
      </c>
      <c r="AU839" s="63" t="s">
        <v>3816</v>
      </c>
      <c r="AV839" t="str">
        <f t="shared" si="309"/>
        <v>25/07/2001</v>
      </c>
      <c r="AW839" s="67">
        <v>10.084034014148871</v>
      </c>
      <c r="AX839" s="60">
        <f t="shared" si="310"/>
        <v>10.084034014148871</v>
      </c>
      <c r="AY839" s="60">
        <f t="shared" si="311"/>
        <v>0</v>
      </c>
      <c r="AZ839" s="60">
        <f t="shared" si="312"/>
        <v>10.084034014148871</v>
      </c>
      <c r="BA839" s="67">
        <v>54.081110557042081</v>
      </c>
      <c r="BB839" s="60">
        <v>0</v>
      </c>
      <c r="BC839" s="67">
        <v>54.081110557042081</v>
      </c>
      <c r="BD839" s="60" t="e">
        <f ca="1">_xll.BDP($H839,BD$1)</f>
        <v>#NAME?</v>
      </c>
      <c r="BE839" s="60" t="e">
        <f t="shared" ca="1" si="313"/>
        <v>#NAME?</v>
      </c>
      <c r="BF839" s="63">
        <v>47.15</v>
      </c>
      <c r="BG839" s="63">
        <v>56.975000000000001</v>
      </c>
      <c r="BH839" s="63">
        <v>64.2</v>
      </c>
      <c r="BI839" s="63">
        <v>117.18600000000001</v>
      </c>
      <c r="BJ839" s="63">
        <v>101.181</v>
      </c>
      <c r="BK839" s="63">
        <v>99.024000000000001</v>
      </c>
      <c r="BL839" s="45">
        <f t="shared" ca="1" si="314"/>
        <v>0</v>
      </c>
      <c r="BM839" s="45">
        <f t="shared" ca="1" si="315"/>
        <v>0</v>
      </c>
      <c r="BN839" s="45">
        <f t="shared" ca="1" si="316"/>
        <v>0</v>
      </c>
      <c r="BO839" s="45">
        <f t="shared" ca="1" si="317"/>
        <v>0</v>
      </c>
      <c r="BP839" s="45">
        <f t="shared" ca="1" si="318"/>
        <v>0</v>
      </c>
      <c r="BQ839" s="45">
        <f t="shared" ca="1" si="319"/>
        <v>0</v>
      </c>
      <c r="BR839" s="29">
        <f t="shared" ca="1" si="320"/>
        <v>0</v>
      </c>
      <c r="CI839" s="125">
        <f t="shared" si="308"/>
        <v>0.6947233672128561</v>
      </c>
      <c r="CJ839">
        <f t="shared" si="301"/>
        <v>0</v>
      </c>
      <c r="CK839">
        <f t="shared" si="302"/>
        <v>0</v>
      </c>
      <c r="CL839">
        <f t="shared" si="303"/>
        <v>0</v>
      </c>
      <c r="CM839">
        <f t="shared" si="304"/>
        <v>0</v>
      </c>
      <c r="CN839">
        <f t="shared" si="305"/>
        <v>0</v>
      </c>
      <c r="CO839">
        <f t="shared" si="306"/>
        <v>0</v>
      </c>
      <c r="CP839">
        <f t="shared" si="307"/>
        <v>1</v>
      </c>
      <c r="CR839" t="e">
        <f ca="1">_xll.BDP($H839,CR$1)</f>
        <v>#NAME?</v>
      </c>
      <c r="CS839" t="e">
        <f ca="1">_xll.BDP($H839,CS$1)</f>
        <v>#NAME?</v>
      </c>
      <c r="CT839" s="121" t="e">
        <f ca="1">_xll.BDP($H839,CT$1)</f>
        <v>#NAME?</v>
      </c>
      <c r="CU839" s="122" t="e">
        <f ca="1">_xll.BDP($H839,CU$1)</f>
        <v>#NAME?</v>
      </c>
      <c r="CV839" s="122" t="e">
        <f ca="1">_xll.BDP($H839,CV$1)</f>
        <v>#NAME?</v>
      </c>
      <c r="CW839" s="122" t="e">
        <f ca="1">_xll.BDP($H839,CW$1)</f>
        <v>#NAME?</v>
      </c>
    </row>
    <row r="840" spans="1:101" hidden="1" x14ac:dyDescent="0.3">
      <c r="A840" t="str">
        <f t="shared" si="321"/>
        <v>15B</v>
      </c>
      <c r="B840">
        <v>15</v>
      </c>
      <c r="C840" t="s">
        <v>3296</v>
      </c>
      <c r="D840">
        <v>17</v>
      </c>
      <c r="E840">
        <v>2</v>
      </c>
      <c r="F840" t="s">
        <v>2377</v>
      </c>
      <c r="H840" s="1" t="s">
        <v>1681</v>
      </c>
      <c r="I840" s="35">
        <v>1801</v>
      </c>
      <c r="J840" s="34" t="str">
        <f t="shared" si="300"/>
        <v>1801DOCS LN Equity</v>
      </c>
      <c r="K840" s="6" t="s">
        <v>1682</v>
      </c>
      <c r="L840" s="2">
        <v>0.13915923517129322</v>
      </c>
      <c r="M840" s="2">
        <v>0.41500664010624172</v>
      </c>
      <c r="N840" s="2">
        <v>1.4966961194714115</v>
      </c>
      <c r="O840" s="2">
        <v>0.27075812274368233</v>
      </c>
      <c r="P840" s="3">
        <v>24.018505429544433</v>
      </c>
      <c r="Q840" s="3">
        <v>19.422743725647912</v>
      </c>
      <c r="R840" s="3">
        <v>35.199344620425997</v>
      </c>
      <c r="S840" s="7">
        <v>25.407178070343743</v>
      </c>
      <c r="T840" s="7">
        <v>24.552634209737079</v>
      </c>
      <c r="U840" s="2">
        <v>0.3834286474265195</v>
      </c>
      <c r="V840" s="8">
        <v>1.1767346938775509</v>
      </c>
      <c r="W840" s="2">
        <v>0.40721337900463428</v>
      </c>
      <c r="X840" s="4">
        <v>3.1179901301031852E-2</v>
      </c>
      <c r="Y840" s="8">
        <v>24.181778520738494</v>
      </c>
      <c r="Z840" s="8" t="e">
        <v>#N/A</v>
      </c>
      <c r="AA840" s="8">
        <v>451800000</v>
      </c>
      <c r="AB840" s="8">
        <v>692500000</v>
      </c>
      <c r="AC840" s="8">
        <v>500000</v>
      </c>
      <c r="AD840" s="5">
        <v>70100000</v>
      </c>
      <c r="AE840" s="36">
        <v>7.1326676176890159E-3</v>
      </c>
      <c r="AF840" s="66" t="e">
        <f ca="1">_xll.BDP($H840,AF$1)/1000000</f>
        <v>#NAME?</v>
      </c>
      <c r="AG840" s="66" t="e">
        <f ca="1">_xll.BDP($H840,AG$1)</f>
        <v>#NAME?</v>
      </c>
      <c r="AH840" s="67" t="e">
        <f ca="1">_xll.BDP($H840,AH$1)</f>
        <v>#NAME?</v>
      </c>
      <c r="AI840" s="67" t="e">
        <f ca="1">_xll.BDP($H840,AI$1)</f>
        <v>#NAME?</v>
      </c>
      <c r="AJ840" s="67" t="e">
        <f ca="1">_xll.BDP($H840,AJ$1)</f>
        <v>#NAME?</v>
      </c>
      <c r="AK840" s="67" t="e">
        <f ca="1">_xll.BDP($H840,AK$1)</f>
        <v>#NAME?</v>
      </c>
      <c r="AL840" s="67" t="e">
        <f ca="1">_xll.BDP($H840,AL$1)</f>
        <v>#NAME?</v>
      </c>
      <c r="AM840" s="34" t="e">
        <f ca="1">_xll.BDP($H840,AM$1)</f>
        <v>#NAME?</v>
      </c>
      <c r="AN840" s="34" t="e">
        <f ca="1">_xll.BDP($H840,AN$1)</f>
        <v>#NAME?</v>
      </c>
      <c r="AO840" s="34" t="e">
        <f ca="1">_xll.BDP($H840,AO$1)</f>
        <v>#NAME?</v>
      </c>
      <c r="AP840" s="34" t="e">
        <f ca="1">_xll.BDP($H840,AP$1)</f>
        <v>#NAME?</v>
      </c>
      <c r="AQ840" s="129" t="e">
        <v>#VALUE!</v>
      </c>
      <c r="AR840" s="129" t="e">
        <v>#VALUE!</v>
      </c>
      <c r="AS840" s="129" t="e">
        <v>#VALUE!</v>
      </c>
      <c r="AT840" s="63" t="s">
        <v>3817</v>
      </c>
      <c r="AU840" s="63" t="s">
        <v>3817</v>
      </c>
      <c r="AV840" t="str">
        <f t="shared" si="309"/>
        <v>29/01/2021</v>
      </c>
      <c r="AW840" s="67">
        <v>3.8855623104377179</v>
      </c>
      <c r="AX840" s="60">
        <f t="shared" si="310"/>
        <v>3.8855623104377179</v>
      </c>
      <c r="AY840" s="60">
        <f t="shared" si="311"/>
        <v>0</v>
      </c>
      <c r="AZ840" s="60">
        <f t="shared" si="312"/>
        <v>3.8855623104377179</v>
      </c>
      <c r="BA840" s="67">
        <v>45.172092531804061</v>
      </c>
      <c r="BB840" s="60">
        <v>0</v>
      </c>
      <c r="BC840" s="67">
        <v>45.172092531804061</v>
      </c>
      <c r="BD840" s="60" t="e">
        <f ca="1">_xll.BDP($H840,BD$1)</f>
        <v>#NAME?</v>
      </c>
      <c r="BE840" s="60" t="e">
        <f t="shared" ca="1" si="313"/>
        <v>#NAME?</v>
      </c>
      <c r="BF840" s="63">
        <v>104.033</v>
      </c>
      <c r="BG840" s="63">
        <v>116.77800000000001</v>
      </c>
      <c r="BH840" s="63">
        <v>134.375</v>
      </c>
      <c r="BI840" s="63">
        <v>129.989</v>
      </c>
      <c r="BJ840" s="63">
        <v>87.483000000000004</v>
      </c>
      <c r="BK840" s="63">
        <v>102.824</v>
      </c>
      <c r="BL840" s="45">
        <f t="shared" ca="1" si="314"/>
        <v>0</v>
      </c>
      <c r="BM840" s="45">
        <f t="shared" ca="1" si="315"/>
        <v>0</v>
      </c>
      <c r="BN840" s="45">
        <f t="shared" ca="1" si="316"/>
        <v>0</v>
      </c>
      <c r="BO840" s="45">
        <f t="shared" ca="1" si="317"/>
        <v>0</v>
      </c>
      <c r="BP840" s="45">
        <f t="shared" ca="1" si="318"/>
        <v>0</v>
      </c>
      <c r="BQ840" s="45">
        <f t="shared" ca="1" si="319"/>
        <v>0</v>
      </c>
      <c r="BR840" s="29">
        <f t="shared" ca="1" si="320"/>
        <v>0</v>
      </c>
      <c r="CI840" s="125">
        <f t="shared" si="308"/>
        <v>0.13915923517129322</v>
      </c>
      <c r="CJ840">
        <f t="shared" si="301"/>
        <v>0</v>
      </c>
      <c r="CK840">
        <f t="shared" si="302"/>
        <v>0</v>
      </c>
      <c r="CL840">
        <f t="shared" si="303"/>
        <v>1</v>
      </c>
      <c r="CM840">
        <f t="shared" si="304"/>
        <v>0</v>
      </c>
      <c r="CN840">
        <f t="shared" si="305"/>
        <v>0</v>
      </c>
      <c r="CO840">
        <f t="shared" si="306"/>
        <v>0</v>
      </c>
      <c r="CP840">
        <f t="shared" si="307"/>
        <v>0</v>
      </c>
      <c r="CR840" t="e">
        <f ca="1">_xll.BDP($H840,CR$1)</f>
        <v>#NAME?</v>
      </c>
      <c r="CS840" t="e">
        <f ca="1">_xll.BDP($H840,CS$1)</f>
        <v>#NAME?</v>
      </c>
      <c r="CT840" s="121" t="e">
        <f ca="1">_xll.BDP($H840,CT$1)</f>
        <v>#NAME?</v>
      </c>
      <c r="CU840" s="122" t="e">
        <f ca="1">_xll.BDP($H840,CU$1)</f>
        <v>#NAME?</v>
      </c>
      <c r="CV840" s="122" t="e">
        <f ca="1">_xll.BDP($H840,CV$1)</f>
        <v>#NAME?</v>
      </c>
      <c r="CW840" s="122" t="e">
        <f ca="1">_xll.BDP($H840,CW$1)</f>
        <v>#NAME?</v>
      </c>
    </row>
    <row r="841" spans="1:101" hidden="1" x14ac:dyDescent="0.3">
      <c r="A841" t="str">
        <f t="shared" si="321"/>
        <v>15B</v>
      </c>
      <c r="B841">
        <v>15</v>
      </c>
      <c r="C841" t="s">
        <v>3296</v>
      </c>
      <c r="D841">
        <v>17</v>
      </c>
      <c r="E841">
        <v>6</v>
      </c>
      <c r="F841" s="32" t="s">
        <v>2377</v>
      </c>
      <c r="H841" s="43" t="s">
        <v>2681</v>
      </c>
      <c r="I841" s="34">
        <v>1802</v>
      </c>
      <c r="J841" s="34" t="str">
        <f t="shared" si="300"/>
        <v>1802ERICB SS Equity</v>
      </c>
      <c r="K841" s="43" t="s">
        <v>2682</v>
      </c>
      <c r="L841" s="2">
        <v>1.2413646840565047</v>
      </c>
      <c r="M841" s="2">
        <v>0.792534347187419</v>
      </c>
      <c r="N841" s="2">
        <v>0.3797100379798099</v>
      </c>
      <c r="O841" s="2">
        <v>0.23066670019867716</v>
      </c>
      <c r="P841" s="3">
        <v>6.3791982351247123</v>
      </c>
      <c r="Q841" s="3">
        <v>5.0359009454927159</v>
      </c>
      <c r="R841" s="3">
        <v>4.8593263151981345</v>
      </c>
      <c r="S841" s="7">
        <v>13.461031089965037</v>
      </c>
      <c r="T841" s="7">
        <v>13.868000265148446</v>
      </c>
      <c r="U841" s="2">
        <v>2.6796177592512484E-2</v>
      </c>
      <c r="V841" s="8">
        <v>0.2295203449205066</v>
      </c>
      <c r="W841" s="2">
        <v>0.75422154136498931</v>
      </c>
      <c r="X841" s="4" t="e">
        <v>#N/A</v>
      </c>
      <c r="Y841" s="8">
        <v>7.0919696336456512</v>
      </c>
      <c r="Z841" s="8" t="e">
        <v>#N/A</v>
      </c>
      <c r="AA841" s="8">
        <v>34719000000</v>
      </c>
      <c r="AB841" s="8">
        <v>119289000000</v>
      </c>
      <c r="AC841" s="8" t="e">
        <v>#N/A</v>
      </c>
      <c r="AD841" s="5">
        <v>15839000000</v>
      </c>
      <c r="AE841" s="36">
        <v>0</v>
      </c>
      <c r="AF841" s="66" t="e">
        <f ca="1">_xll.BDP($H841,AF$1)/1000000</f>
        <v>#NAME?</v>
      </c>
      <c r="AG841" s="66" t="e">
        <f ca="1">_xll.BDP($H841,AG$1)</f>
        <v>#NAME?</v>
      </c>
      <c r="AH841" s="67" t="e">
        <f ca="1">_xll.BDP($H841,AH$1)</f>
        <v>#NAME?</v>
      </c>
      <c r="AI841" s="67" t="e">
        <f ca="1">_xll.BDP($H841,AI$1)</f>
        <v>#NAME?</v>
      </c>
      <c r="AJ841" s="67" t="e">
        <f ca="1">_xll.BDP($H841,AJ$1)</f>
        <v>#NAME?</v>
      </c>
      <c r="AK841" s="67" t="e">
        <f ca="1">_xll.BDP($H841,AK$1)</f>
        <v>#NAME?</v>
      </c>
      <c r="AL841" s="67" t="e">
        <f ca="1">_xll.BDP($H841,AL$1)</f>
        <v>#NAME?</v>
      </c>
      <c r="AM841" s="34" t="e">
        <f ca="1">_xll.BDP($H841,AM$1)</f>
        <v>#NAME?</v>
      </c>
      <c r="AN841" s="34" t="e">
        <f ca="1">_xll.BDP($H841,AN$1)</f>
        <v>#NAME?</v>
      </c>
      <c r="AO841" s="34" t="e">
        <f ca="1">_xll.BDP($H841,AO$1)</f>
        <v>#NAME?</v>
      </c>
      <c r="AP841" s="34" t="e">
        <f ca="1">_xll.BDP($H841,AP$1)</f>
        <v>#NAME?</v>
      </c>
      <c r="AQ841" s="129">
        <v>5.7112410000000002E-2</v>
      </c>
      <c r="AR841" s="129">
        <v>1.6917950000000001E-2</v>
      </c>
      <c r="AS841" s="129">
        <v>3.7634859999999999E-2</v>
      </c>
      <c r="AT841" s="63" t="s">
        <v>3998</v>
      </c>
      <c r="AU841" s="63" t="s">
        <v>3317</v>
      </c>
      <c r="AV841" t="str">
        <f t="shared" si="309"/>
        <v>#N/A N/A</v>
      </c>
      <c r="AW841" s="67">
        <v>5.0176547996352276</v>
      </c>
      <c r="AX841" s="60">
        <f t="shared" si="310"/>
        <v>5.0176547996352276</v>
      </c>
      <c r="AY841" s="60">
        <f t="shared" si="311"/>
        <v>-7.5786780037127258E-16</v>
      </c>
      <c r="AZ841" s="60">
        <f t="shared" si="312"/>
        <v>5.0176547996352268</v>
      </c>
      <c r="BA841" s="67">
        <v>47.043272806761607</v>
      </c>
      <c r="BB841" s="60">
        <v>-7.1054273576010019E-15</v>
      </c>
      <c r="BC841" s="67">
        <v>47.0432728067616</v>
      </c>
      <c r="BD841" s="60" t="e">
        <f ca="1">_xll.BDP($H841,BD$1)</f>
        <v>#NAME?</v>
      </c>
      <c r="BE841" s="60" t="e">
        <f t="shared" ca="1" si="313"/>
        <v>#NAME?</v>
      </c>
      <c r="BF841" s="63">
        <v>12293.4</v>
      </c>
      <c r="BG841" s="63">
        <v>20362.28</v>
      </c>
      <c r="BH841" s="63">
        <v>22913.714</v>
      </c>
      <c r="BI841" s="63">
        <v>3886.6990000000001</v>
      </c>
      <c r="BJ841" s="63">
        <v>25312.173999999999</v>
      </c>
      <c r="BK841" s="63">
        <v>24330.22</v>
      </c>
      <c r="BL841" s="45">
        <f t="shared" ca="1" si="314"/>
        <v>0</v>
      </c>
      <c r="BM841" s="45">
        <f t="shared" ca="1" si="315"/>
        <v>0</v>
      </c>
      <c r="BN841" s="45">
        <f t="shared" ca="1" si="316"/>
        <v>0</v>
      </c>
      <c r="BO841" s="45">
        <f t="shared" ca="1" si="317"/>
        <v>0</v>
      </c>
      <c r="BP841" s="45">
        <f t="shared" ca="1" si="318"/>
        <v>0</v>
      </c>
      <c r="BQ841" s="45">
        <f t="shared" ca="1" si="319"/>
        <v>0</v>
      </c>
      <c r="BR841" s="29">
        <f t="shared" ca="1" si="320"/>
        <v>0</v>
      </c>
      <c r="CI841" s="125">
        <f t="shared" si="308"/>
        <v>1.2413646840565047</v>
      </c>
      <c r="CJ841">
        <f t="shared" si="301"/>
        <v>0</v>
      </c>
      <c r="CK841">
        <f t="shared" si="302"/>
        <v>0</v>
      </c>
      <c r="CL841">
        <f t="shared" si="303"/>
        <v>0</v>
      </c>
      <c r="CM841">
        <f t="shared" si="304"/>
        <v>0</v>
      </c>
      <c r="CN841">
        <f t="shared" si="305"/>
        <v>0</v>
      </c>
      <c r="CO841">
        <f t="shared" si="306"/>
        <v>0</v>
      </c>
      <c r="CP841">
        <f t="shared" si="307"/>
        <v>1</v>
      </c>
      <c r="CR841" t="e">
        <f ca="1">_xll.BDP($H841,CR$1)</f>
        <v>#NAME?</v>
      </c>
      <c r="CS841" t="e">
        <f ca="1">_xll.BDP($H841,CS$1)</f>
        <v>#NAME?</v>
      </c>
      <c r="CT841" s="121" t="e">
        <f ca="1">_xll.BDP($H841,CT$1)</f>
        <v>#NAME?</v>
      </c>
      <c r="CU841" s="122" t="e">
        <f ca="1">_xll.BDP($H841,CU$1)</f>
        <v>#NAME?</v>
      </c>
      <c r="CV841" s="122" t="e">
        <f ca="1">_xll.BDP($H841,CV$1)</f>
        <v>#NAME?</v>
      </c>
      <c r="CW841" s="122" t="e">
        <f ca="1">_xll.BDP($H841,CW$1)</f>
        <v>#NAME?</v>
      </c>
    </row>
    <row r="842" spans="1:101" hidden="1" x14ac:dyDescent="0.3">
      <c r="A842" t="str">
        <f t="shared" si="321"/>
        <v>15B</v>
      </c>
      <c r="B842">
        <v>15</v>
      </c>
      <c r="C842" t="s">
        <v>3296</v>
      </c>
      <c r="D842">
        <v>17</v>
      </c>
      <c r="E842">
        <v>2</v>
      </c>
      <c r="F842" t="s">
        <v>3067</v>
      </c>
      <c r="G842" t="s">
        <v>3066</v>
      </c>
      <c r="H842" s="1" t="s">
        <v>1548</v>
      </c>
      <c r="I842" s="35">
        <v>1803</v>
      </c>
      <c r="J842" s="34" t="str">
        <f t="shared" si="300"/>
        <v>1803ALFEN NA Equity</v>
      </c>
      <c r="K842" s="6" t="s">
        <v>1549</v>
      </c>
      <c r="L842" s="2">
        <v>0.33693827867527559</v>
      </c>
      <c r="M842" s="2">
        <v>0.47637647273647266</v>
      </c>
      <c r="N842" s="2">
        <v>0.33613999791991434</v>
      </c>
      <c r="O842" s="2">
        <v>0.47596250443054894</v>
      </c>
      <c r="P842" s="3">
        <v>43.129852394882683</v>
      </c>
      <c r="Q842" s="3">
        <v>34.263988138788754</v>
      </c>
      <c r="R842" s="3">
        <v>42.970085297000423</v>
      </c>
      <c r="S842" s="7">
        <v>12.009876283404157</v>
      </c>
      <c r="T842" s="7">
        <v>18.122838293634342</v>
      </c>
      <c r="U842" s="2">
        <v>-1.3824712491470556E-2</v>
      </c>
      <c r="V842" s="8">
        <v>-5.6954713493530512E-2</v>
      </c>
      <c r="W842" s="2">
        <v>0.46899780112995759</v>
      </c>
      <c r="X842" s="4">
        <v>5.3031949576179092E-2</v>
      </c>
      <c r="Y842" s="8">
        <v>43.948584361657552</v>
      </c>
      <c r="Z842" s="8" t="e">
        <v>#N/A</v>
      </c>
      <c r="AA842" s="8">
        <v>146019000</v>
      </c>
      <c r="AB842" s="8">
        <v>146146000</v>
      </c>
      <c r="AC842" s="8" t="e">
        <v>#N/A</v>
      </c>
      <c r="AD842" s="5">
        <v>429000</v>
      </c>
      <c r="AE842" s="36">
        <v>0</v>
      </c>
      <c r="AF842" s="66" t="e">
        <f ca="1">_xll.BDP($H842,AF$1)/1000000</f>
        <v>#NAME?</v>
      </c>
      <c r="AG842" s="66" t="e">
        <f ca="1">_xll.BDP($H842,AG$1)</f>
        <v>#NAME?</v>
      </c>
      <c r="AH842" s="67" t="e">
        <f ca="1">_xll.BDP($H842,AH$1)</f>
        <v>#NAME?</v>
      </c>
      <c r="AI842" s="67" t="e">
        <f ca="1">_xll.BDP($H842,AI$1)</f>
        <v>#NAME?</v>
      </c>
      <c r="AJ842" s="67" t="e">
        <f ca="1">_xll.BDP($H842,AJ$1)</f>
        <v>#NAME?</v>
      </c>
      <c r="AK842" s="67" t="e">
        <f ca="1">_xll.BDP($H842,AK$1)</f>
        <v>#NAME?</v>
      </c>
      <c r="AL842" s="67" t="e">
        <f ca="1">_xll.BDP($H842,AL$1)</f>
        <v>#NAME?</v>
      </c>
      <c r="AM842" s="34" t="e">
        <f ca="1">_xll.BDP($H842,AM$1)</f>
        <v>#NAME?</v>
      </c>
      <c r="AN842" s="34" t="e">
        <f ca="1">_xll.BDP($H842,AN$1)</f>
        <v>#NAME?</v>
      </c>
      <c r="AO842" s="34" t="e">
        <f ca="1">_xll.BDP($H842,AO$1)</f>
        <v>#NAME?</v>
      </c>
      <c r="AP842" s="34" t="e">
        <f ca="1">_xll.BDP($H842,AP$1)</f>
        <v>#NAME?</v>
      </c>
      <c r="AQ842" s="129" t="e">
        <v>#VALUE!</v>
      </c>
      <c r="AR842" s="129" t="e">
        <v>#VALUE!</v>
      </c>
      <c r="AS842" s="129" t="e">
        <v>#VALUE!</v>
      </c>
      <c r="AT842" s="63" t="s">
        <v>3581</v>
      </c>
      <c r="AU842" s="63" t="s">
        <v>3581</v>
      </c>
      <c r="AV842" t="str">
        <f t="shared" si="309"/>
        <v>22/03/2018</v>
      </c>
      <c r="AW842" s="67" t="s">
        <v>3317</v>
      </c>
      <c r="AX842" s="60">
        <f t="shared" si="310"/>
        <v>0</v>
      </c>
      <c r="AY842" s="60">
        <f t="shared" ca="1" si="311"/>
        <v>0</v>
      </c>
      <c r="AZ842" s="60">
        <f t="shared" ca="1" si="312"/>
        <v>0</v>
      </c>
      <c r="BA842" s="67">
        <v>0</v>
      </c>
      <c r="BB842" s="60">
        <v>0</v>
      </c>
      <c r="BC842" s="67" t="s">
        <v>3317</v>
      </c>
      <c r="BD842" s="60" t="e">
        <f ca="1">_xll.BDP($H842,BD$1)</f>
        <v>#NAME?</v>
      </c>
      <c r="BE842" s="60" t="e">
        <f t="shared" ca="1" si="313"/>
        <v>#NAME?</v>
      </c>
      <c r="BF842" s="63">
        <v>49.46</v>
      </c>
      <c r="BG842" s="63">
        <v>69</v>
      </c>
      <c r="BH842" s="63">
        <v>88.53</v>
      </c>
      <c r="BI842" s="63">
        <v>22.166</v>
      </c>
      <c r="BJ842" s="63">
        <v>38.878</v>
      </c>
      <c r="BK842" s="63">
        <v>47.954000000000001</v>
      </c>
      <c r="BL842" s="45">
        <f t="shared" ca="1" si="314"/>
        <v>0</v>
      </c>
      <c r="BM842" s="45">
        <f t="shared" ca="1" si="315"/>
        <v>0</v>
      </c>
      <c r="BN842" s="45">
        <f t="shared" ca="1" si="316"/>
        <v>0</v>
      </c>
      <c r="BO842" s="45">
        <f t="shared" ca="1" si="317"/>
        <v>0</v>
      </c>
      <c r="BP842" s="45">
        <f t="shared" ca="1" si="318"/>
        <v>0</v>
      </c>
      <c r="BQ842" s="45">
        <f t="shared" ca="1" si="319"/>
        <v>0</v>
      </c>
      <c r="BR842" s="29">
        <f t="shared" ca="1" si="320"/>
        <v>0</v>
      </c>
      <c r="CI842" s="125">
        <f t="shared" si="308"/>
        <v>0.33693827867527559</v>
      </c>
      <c r="CJ842">
        <f t="shared" si="301"/>
        <v>0</v>
      </c>
      <c r="CK842">
        <f t="shared" si="302"/>
        <v>0</v>
      </c>
      <c r="CL842">
        <f t="shared" si="303"/>
        <v>0</v>
      </c>
      <c r="CM842">
        <f t="shared" si="304"/>
        <v>0</v>
      </c>
      <c r="CN842">
        <f t="shared" si="305"/>
        <v>1</v>
      </c>
      <c r="CO842">
        <f t="shared" si="306"/>
        <v>0</v>
      </c>
      <c r="CP842">
        <f t="shared" si="307"/>
        <v>0</v>
      </c>
      <c r="CR842" t="e">
        <f ca="1">_xll.BDP($H842,CR$1)</f>
        <v>#NAME?</v>
      </c>
      <c r="CS842" t="e">
        <f ca="1">_xll.BDP($H842,CS$1)</f>
        <v>#NAME?</v>
      </c>
      <c r="CT842" s="121" t="e">
        <f ca="1">_xll.BDP($H842,CT$1)</f>
        <v>#NAME?</v>
      </c>
      <c r="CU842" s="122" t="e">
        <f ca="1">_xll.BDP($H842,CU$1)</f>
        <v>#NAME?</v>
      </c>
      <c r="CV842" s="122" t="e">
        <f ca="1">_xll.BDP($H842,CV$1)</f>
        <v>#NAME?</v>
      </c>
      <c r="CW842" s="122" t="e">
        <f ca="1">_xll.BDP($H842,CW$1)</f>
        <v>#NAME?</v>
      </c>
    </row>
    <row r="843" spans="1:101" hidden="1" x14ac:dyDescent="0.3">
      <c r="A843" t="str">
        <f t="shared" si="321"/>
        <v>15B</v>
      </c>
      <c r="B843">
        <v>15</v>
      </c>
      <c r="C843" t="s">
        <v>3296</v>
      </c>
      <c r="D843">
        <v>17</v>
      </c>
      <c r="E843">
        <v>5</v>
      </c>
      <c r="F843" s="32">
        <v>0.08</v>
      </c>
      <c r="H843" s="6" t="s">
        <v>2190</v>
      </c>
      <c r="I843" s="34">
        <v>1804</v>
      </c>
      <c r="J843" s="34" t="str">
        <f t="shared" si="300"/>
        <v>1804CARLB DC Equity</v>
      </c>
      <c r="K843" s="6" t="s">
        <v>2191</v>
      </c>
      <c r="L843" s="2">
        <v>0.65003668206307963</v>
      </c>
      <c r="M843" s="2">
        <v>0.63090974212034379</v>
      </c>
      <c r="N843" s="2">
        <v>0.15439819434078492</v>
      </c>
      <c r="O843" s="2">
        <v>0.19145004981432842</v>
      </c>
      <c r="P843" s="3">
        <v>12.964901355451619</v>
      </c>
      <c r="Q843" s="3">
        <v>10.686490956695788</v>
      </c>
      <c r="R843" s="3">
        <v>-2.7468055142831305</v>
      </c>
      <c r="S843" s="7">
        <v>22.33917592337464</v>
      </c>
      <c r="T843" s="7">
        <v>21.000498114281648</v>
      </c>
      <c r="U843" s="2">
        <v>0.26640047861824995</v>
      </c>
      <c r="V843" s="8">
        <v>1.4660034354423133</v>
      </c>
      <c r="W843" s="2">
        <v>0.30103779228548394</v>
      </c>
      <c r="X843" s="4">
        <v>1.8920617189136353E-2</v>
      </c>
      <c r="Y843" s="8">
        <v>3.3785086450171198</v>
      </c>
      <c r="Z843" s="8" t="e">
        <v>#N/A</v>
      </c>
      <c r="AA843" s="8">
        <v>16752000000</v>
      </c>
      <c r="AB843" s="8">
        <v>55205000000</v>
      </c>
      <c r="AC843" s="8">
        <v>97000000</v>
      </c>
      <c r="AD843" s="5">
        <v>15183000000</v>
      </c>
      <c r="AE843" s="36">
        <v>6.3887242310478824E-3</v>
      </c>
      <c r="AF843" s="66" t="e">
        <f ca="1">_xll.BDP($H843,AF$1)/1000000</f>
        <v>#NAME?</v>
      </c>
      <c r="AG843" s="66" t="e">
        <f ca="1">_xll.BDP($H843,AG$1)</f>
        <v>#NAME?</v>
      </c>
      <c r="AH843" s="67" t="e">
        <f ca="1">_xll.BDP($H843,AH$1)</f>
        <v>#NAME?</v>
      </c>
      <c r="AI843" s="67" t="e">
        <f ca="1">_xll.BDP($H843,AI$1)</f>
        <v>#NAME?</v>
      </c>
      <c r="AJ843" s="67" t="e">
        <f ca="1">_xll.BDP($H843,AJ$1)</f>
        <v>#NAME?</v>
      </c>
      <c r="AK843" s="67" t="e">
        <f ca="1">_xll.BDP($H843,AK$1)</f>
        <v>#NAME?</v>
      </c>
      <c r="AL843" s="67" t="e">
        <f ca="1">_xll.BDP($H843,AL$1)</f>
        <v>#NAME?</v>
      </c>
      <c r="AM843" s="34" t="e">
        <f ca="1">_xll.BDP($H843,AM$1)</f>
        <v>#NAME?</v>
      </c>
      <c r="AN843" s="34" t="e">
        <f ca="1">_xll.BDP($H843,AN$1)</f>
        <v>#NAME?</v>
      </c>
      <c r="AO843" s="34" t="e">
        <f ca="1">_xll.BDP($H843,AO$1)</f>
        <v>#NAME?</v>
      </c>
      <c r="AP843" s="34" t="e">
        <f ca="1">_xll.BDP($H843,AP$1)</f>
        <v>#NAME?</v>
      </c>
      <c r="AQ843" s="129">
        <v>9.5677210000000013E-2</v>
      </c>
      <c r="AR843" s="129">
        <v>8.9733009999999988E-2</v>
      </c>
      <c r="AS843" s="129">
        <v>0.1020093</v>
      </c>
      <c r="AT843" s="63" t="s">
        <v>3998</v>
      </c>
      <c r="AU843" s="63" t="s">
        <v>3317</v>
      </c>
      <c r="AV843" t="str">
        <f t="shared" si="309"/>
        <v>#N/A N/A</v>
      </c>
      <c r="AW843" s="67">
        <v>2.5726536445926631</v>
      </c>
      <c r="AX843" s="60">
        <f t="shared" si="310"/>
        <v>2.5726536445926631</v>
      </c>
      <c r="AY843" s="60">
        <f t="shared" si="311"/>
        <v>2.955425773510548</v>
      </c>
      <c r="AZ843" s="60">
        <f t="shared" si="312"/>
        <v>5.5280794181032107</v>
      </c>
      <c r="BA843" s="67">
        <v>49.246209100073031</v>
      </c>
      <c r="BB843" s="60">
        <v>56.573303572346958</v>
      </c>
      <c r="BC843" s="67">
        <v>105.81951267241999</v>
      </c>
      <c r="BD843" s="60" t="e">
        <f ca="1">_xll.BDP($H843,BD$1)</f>
        <v>#NAME?</v>
      </c>
      <c r="BE843" s="60" t="e">
        <f t="shared" ca="1" si="313"/>
        <v>#NAME?</v>
      </c>
      <c r="BF843" s="63">
        <v>7409.375</v>
      </c>
      <c r="BG843" s="63">
        <v>8067.92</v>
      </c>
      <c r="BH843" s="63">
        <v>8733.6669999999995</v>
      </c>
      <c r="BI843" s="63">
        <v>8114.2290000000003</v>
      </c>
      <c r="BJ843" s="63">
        <v>8845.3040000000001</v>
      </c>
      <c r="BK843" s="63">
        <v>9680.6190000000006</v>
      </c>
      <c r="BL843" s="45">
        <f t="shared" ca="1" si="314"/>
        <v>0</v>
      </c>
      <c r="BM843" s="45">
        <f t="shared" ca="1" si="315"/>
        <v>0</v>
      </c>
      <c r="BN843" s="45">
        <f t="shared" ca="1" si="316"/>
        <v>0</v>
      </c>
      <c r="BO843" s="45">
        <f t="shared" ca="1" si="317"/>
        <v>0</v>
      </c>
      <c r="BP843" s="45">
        <f t="shared" ca="1" si="318"/>
        <v>0</v>
      </c>
      <c r="BQ843" s="45">
        <f t="shared" ca="1" si="319"/>
        <v>0</v>
      </c>
      <c r="BR843" s="29">
        <f t="shared" ca="1" si="320"/>
        <v>0</v>
      </c>
      <c r="CI843" s="125">
        <f t="shared" si="308"/>
        <v>0.65003668206307963</v>
      </c>
      <c r="CJ843">
        <f t="shared" si="301"/>
        <v>0</v>
      </c>
      <c r="CK843">
        <f t="shared" si="302"/>
        <v>0</v>
      </c>
      <c r="CL843">
        <f t="shared" si="303"/>
        <v>0</v>
      </c>
      <c r="CM843">
        <f t="shared" si="304"/>
        <v>0</v>
      </c>
      <c r="CN843">
        <f t="shared" si="305"/>
        <v>0</v>
      </c>
      <c r="CO843">
        <f t="shared" si="306"/>
        <v>0</v>
      </c>
      <c r="CP843">
        <f t="shared" si="307"/>
        <v>1</v>
      </c>
      <c r="CR843" t="e">
        <f ca="1">_xll.BDP($H843,CR$1)</f>
        <v>#NAME?</v>
      </c>
      <c r="CS843" t="e">
        <f ca="1">_xll.BDP($H843,CS$1)</f>
        <v>#NAME?</v>
      </c>
      <c r="CT843" s="121" t="e">
        <f ca="1">_xll.BDP($H843,CT$1)</f>
        <v>#NAME?</v>
      </c>
      <c r="CU843" s="122" t="e">
        <f ca="1">_xll.BDP($H843,CU$1)</f>
        <v>#NAME?</v>
      </c>
      <c r="CV843" s="122" t="e">
        <f ca="1">_xll.BDP($H843,CV$1)</f>
        <v>#NAME?</v>
      </c>
      <c r="CW843" s="122" t="e">
        <f ca="1">_xll.BDP($H843,CW$1)</f>
        <v>#NAME?</v>
      </c>
    </row>
    <row r="844" spans="1:101" hidden="1" x14ac:dyDescent="0.3">
      <c r="A844" t="str">
        <f t="shared" si="321"/>
        <v>15B</v>
      </c>
      <c r="B844">
        <v>15</v>
      </c>
      <c r="C844" t="s">
        <v>3296</v>
      </c>
      <c r="D844">
        <v>17</v>
      </c>
      <c r="E844">
        <v>8</v>
      </c>
      <c r="F844" s="32">
        <v>0.1</v>
      </c>
      <c r="G844" t="s">
        <v>2874</v>
      </c>
      <c r="H844" s="6" t="s">
        <v>170</v>
      </c>
      <c r="I844" s="35">
        <v>1805</v>
      </c>
      <c r="J844" s="34" t="str">
        <f t="shared" si="300"/>
        <v>1805DGX US Equity</v>
      </c>
      <c r="K844" s="6" t="s">
        <v>819</v>
      </c>
      <c r="L844" s="2">
        <v>0.54623617271993985</v>
      </c>
      <c r="M844" s="2">
        <v>0.5067948293006298</v>
      </c>
      <c r="N844" s="2">
        <v>0.1678127581292353</v>
      </c>
      <c r="O844" s="2">
        <v>0.14936016411057926</v>
      </c>
      <c r="P844" s="3">
        <v>10.53383324406356</v>
      </c>
      <c r="Q844" s="3">
        <v>8.5525693941207983</v>
      </c>
      <c r="R844" s="3">
        <v>12.480252764612953</v>
      </c>
      <c r="S844" s="7">
        <v>24.964485342608427</v>
      </c>
      <c r="T844" s="7">
        <v>23.383587979358495</v>
      </c>
      <c r="U844" s="2">
        <v>0.84908643710470832</v>
      </c>
      <c r="V844" s="8">
        <v>2.9778188539741222</v>
      </c>
      <c r="W844" s="2">
        <v>0.46830540037243945</v>
      </c>
      <c r="X844" s="4">
        <v>2.9643073200241985E-2</v>
      </c>
      <c r="Y844" s="8">
        <v>6.4573387296807967</v>
      </c>
      <c r="Z844" s="8">
        <v>3.4084720111990929</v>
      </c>
      <c r="AA844" s="8">
        <v>3017000000</v>
      </c>
      <c r="AB844" s="8">
        <v>10237000000</v>
      </c>
      <c r="AC844" s="8">
        <v>80000000</v>
      </c>
      <c r="AD844" s="5">
        <v>1374000000</v>
      </c>
      <c r="AE844" s="36">
        <v>5.8224163027656477E-2</v>
      </c>
      <c r="AF844" s="66" t="e">
        <f ca="1">_xll.BDP($H844,AF$1)/1000000</f>
        <v>#NAME?</v>
      </c>
      <c r="AG844" s="66" t="e">
        <f ca="1">_xll.BDP($H844,AG$1)</f>
        <v>#NAME?</v>
      </c>
      <c r="AH844" s="67" t="e">
        <f ca="1">_xll.BDP($H844,AH$1)</f>
        <v>#NAME?</v>
      </c>
      <c r="AI844" s="67" t="e">
        <f ca="1">_xll.BDP($H844,AI$1)</f>
        <v>#NAME?</v>
      </c>
      <c r="AJ844" s="67" t="e">
        <f ca="1">_xll.BDP($H844,AJ$1)</f>
        <v>#NAME?</v>
      </c>
      <c r="AK844" s="67" t="e">
        <f ca="1">_xll.BDP($H844,AK$1)</f>
        <v>#NAME?</v>
      </c>
      <c r="AL844" s="67" t="e">
        <f ca="1">_xll.BDP($H844,AL$1)</f>
        <v>#NAME?</v>
      </c>
      <c r="AM844" s="34" t="e">
        <f ca="1">_xll.BDP($H844,AM$1)</f>
        <v>#NAME?</v>
      </c>
      <c r="AN844" s="34" t="e">
        <f ca="1">_xll.BDP($H844,AN$1)</f>
        <v>#NAME?</v>
      </c>
      <c r="AO844" s="34" t="e">
        <f ca="1">_xll.BDP($H844,AO$1)</f>
        <v>#NAME?</v>
      </c>
      <c r="AP844" s="34" t="e">
        <f ca="1">_xll.BDP($H844,AP$1)</f>
        <v>#NAME?</v>
      </c>
      <c r="AQ844" s="129">
        <v>9.6061210000000008E-2</v>
      </c>
      <c r="AR844" s="129">
        <v>0.10976050000000001</v>
      </c>
      <c r="AS844" s="129">
        <v>8.845952E-2</v>
      </c>
      <c r="AT844" s="63" t="s">
        <v>3818</v>
      </c>
      <c r="AU844" s="63" t="s">
        <v>3818</v>
      </c>
      <c r="AV844" t="str">
        <f t="shared" si="309"/>
        <v>17/12/1996</v>
      </c>
      <c r="AW844" s="67">
        <v>2.0796718762224016</v>
      </c>
      <c r="AX844" s="60">
        <f t="shared" si="310"/>
        <v>2.0796718762224016</v>
      </c>
      <c r="AY844" s="60">
        <f t="shared" si="311"/>
        <v>8.5702572707209494</v>
      </c>
      <c r="AZ844" s="60">
        <f t="shared" si="312"/>
        <v>10.64992914694335</v>
      </c>
      <c r="BA844" s="67">
        <v>30.052993130520118</v>
      </c>
      <c r="BB844" s="60">
        <v>123.84736545632975</v>
      </c>
      <c r="BC844" s="67">
        <v>153.90035858684988</v>
      </c>
      <c r="BD844" s="60" t="e">
        <f ca="1">_xll.BDP($H844,BD$1)</f>
        <v>#NAME?</v>
      </c>
      <c r="BE844" s="60" t="e">
        <f t="shared" ca="1" si="313"/>
        <v>#NAME?</v>
      </c>
      <c r="BF844" s="63">
        <v>982.29399999999998</v>
      </c>
      <c r="BG844" s="63">
        <v>1007.765</v>
      </c>
      <c r="BH844" s="63">
        <v>1079.538</v>
      </c>
      <c r="BI844" s="63">
        <v>977.33500000000004</v>
      </c>
      <c r="BJ844" s="63">
        <v>1087.3620000000001</v>
      </c>
      <c r="BK844" s="63">
        <v>1243.298</v>
      </c>
      <c r="BL844" s="45">
        <f t="shared" ca="1" si="314"/>
        <v>0</v>
      </c>
      <c r="BM844" s="45">
        <f t="shared" ca="1" si="315"/>
        <v>0</v>
      </c>
      <c r="BN844" s="45">
        <f t="shared" ca="1" si="316"/>
        <v>0</v>
      </c>
      <c r="BO844" s="45">
        <f t="shared" ca="1" si="317"/>
        <v>0</v>
      </c>
      <c r="BP844" s="45">
        <f t="shared" ca="1" si="318"/>
        <v>0</v>
      </c>
      <c r="BQ844" s="45">
        <f t="shared" ca="1" si="319"/>
        <v>0</v>
      </c>
      <c r="BR844" s="29">
        <f t="shared" ca="1" si="320"/>
        <v>0</v>
      </c>
      <c r="CI844" s="125">
        <f t="shared" si="308"/>
        <v>0.54623617271993985</v>
      </c>
      <c r="CJ844">
        <f t="shared" si="301"/>
        <v>0</v>
      </c>
      <c r="CK844">
        <f t="shared" si="302"/>
        <v>0</v>
      </c>
      <c r="CL844">
        <f t="shared" si="303"/>
        <v>0</v>
      </c>
      <c r="CM844">
        <f t="shared" si="304"/>
        <v>0</v>
      </c>
      <c r="CN844">
        <f t="shared" si="305"/>
        <v>0</v>
      </c>
      <c r="CO844">
        <f t="shared" si="306"/>
        <v>0</v>
      </c>
      <c r="CP844">
        <f t="shared" si="307"/>
        <v>1</v>
      </c>
      <c r="CR844" t="e">
        <f ca="1">_xll.BDP($H844,CR$1)</f>
        <v>#NAME?</v>
      </c>
      <c r="CS844" t="e">
        <f ca="1">_xll.BDP($H844,CS$1)</f>
        <v>#NAME?</v>
      </c>
      <c r="CT844" s="121" t="e">
        <f ca="1">_xll.BDP($H844,CT$1)</f>
        <v>#NAME?</v>
      </c>
      <c r="CU844" s="122" t="e">
        <f ca="1">_xll.BDP($H844,CU$1)</f>
        <v>#NAME?</v>
      </c>
      <c r="CV844" s="122" t="e">
        <f ca="1">_xll.BDP($H844,CV$1)</f>
        <v>#NAME?</v>
      </c>
      <c r="CW844" s="122" t="e">
        <f ca="1">_xll.BDP($H844,CW$1)</f>
        <v>#NAME?</v>
      </c>
    </row>
    <row r="845" spans="1:101" hidden="1" x14ac:dyDescent="0.3">
      <c r="A845" t="str">
        <f t="shared" si="321"/>
        <v>15B</v>
      </c>
      <c r="B845">
        <v>15</v>
      </c>
      <c r="C845" t="s">
        <v>3296</v>
      </c>
      <c r="D845">
        <v>17</v>
      </c>
      <c r="E845">
        <v>2</v>
      </c>
      <c r="F845" s="32">
        <v>0.14000000000000001</v>
      </c>
      <c r="G845" t="s">
        <v>3027</v>
      </c>
      <c r="H845" s="6" t="s">
        <v>308</v>
      </c>
      <c r="I845" s="34">
        <v>1806</v>
      </c>
      <c r="J845" s="34" t="str">
        <f t="shared" si="300"/>
        <v>1806TEL US Equity</v>
      </c>
      <c r="K845" s="6" t="s">
        <v>990</v>
      </c>
      <c r="L845" s="2">
        <v>0.29077416351513208</v>
      </c>
      <c r="M845" s="2">
        <v>0.32270699597432273</v>
      </c>
      <c r="N845" s="2">
        <v>0.17546587363317823</v>
      </c>
      <c r="O845" s="2">
        <v>0.20527372136480032</v>
      </c>
      <c r="P845" s="3">
        <v>17.885117493472585</v>
      </c>
      <c r="Q845" s="3">
        <v>16.109123761618569</v>
      </c>
      <c r="R845" s="3">
        <v>18.968920717991093</v>
      </c>
      <c r="S845" s="7">
        <v>22.762684693724264</v>
      </c>
      <c r="T845" s="7">
        <v>23.843744241754191</v>
      </c>
      <c r="U845" s="2">
        <v>0.19013170098312002</v>
      </c>
      <c r="V845" s="8">
        <v>0.97805343511450382</v>
      </c>
      <c r="W845" s="2">
        <v>0.5279019400027648</v>
      </c>
      <c r="X845" s="4">
        <v>1.8782691393247741E-2</v>
      </c>
      <c r="Y845" s="8">
        <v>3.3128752552338474</v>
      </c>
      <c r="Z845" s="8">
        <v>11.382417860287909</v>
      </c>
      <c r="AA845" s="8">
        <v>9191000000</v>
      </c>
      <c r="AB845" s="8">
        <v>14449000000</v>
      </c>
      <c r="AC845" s="8">
        <v>126000000</v>
      </c>
      <c r="AD845" s="5">
        <v>2938000000</v>
      </c>
      <c r="AE845" s="36">
        <v>4.2886317222600411E-2</v>
      </c>
      <c r="AF845" s="66" t="e">
        <f ca="1">_xll.BDP($H845,AF$1)/1000000</f>
        <v>#NAME?</v>
      </c>
      <c r="AG845" s="66" t="e">
        <f ca="1">_xll.BDP($H845,AG$1)</f>
        <v>#NAME?</v>
      </c>
      <c r="AH845" s="67" t="e">
        <f ca="1">_xll.BDP($H845,AH$1)</f>
        <v>#NAME?</v>
      </c>
      <c r="AI845" s="67" t="e">
        <f ca="1">_xll.BDP($H845,AI$1)</f>
        <v>#NAME?</v>
      </c>
      <c r="AJ845" s="67" t="e">
        <f ca="1">_xll.BDP($H845,AJ$1)</f>
        <v>#NAME?</v>
      </c>
      <c r="AK845" s="67" t="e">
        <f ca="1">_xll.BDP($H845,AK$1)</f>
        <v>#NAME?</v>
      </c>
      <c r="AL845" s="67" t="e">
        <f ca="1">_xll.BDP($H845,AL$1)</f>
        <v>#NAME?</v>
      </c>
      <c r="AM845" s="34" t="e">
        <f ca="1">_xll.BDP($H845,AM$1)</f>
        <v>#NAME?</v>
      </c>
      <c r="AN845" s="34" t="e">
        <f ca="1">_xll.BDP($H845,AN$1)</f>
        <v>#NAME?</v>
      </c>
      <c r="AO845" s="34" t="e">
        <f ca="1">_xll.BDP($H845,AO$1)</f>
        <v>#NAME?</v>
      </c>
      <c r="AP845" s="34" t="e">
        <f ca="1">_xll.BDP($H845,AP$1)</f>
        <v>#NAME?</v>
      </c>
      <c r="AQ845" s="129" t="e">
        <v>#VALUE!</v>
      </c>
      <c r="AR845" s="129">
        <v>0.1569026</v>
      </c>
      <c r="AS845" s="129">
        <v>9.2988080000000001E-2</v>
      </c>
      <c r="AT845" s="63" t="s">
        <v>4111</v>
      </c>
      <c r="AU845" s="63" t="s">
        <v>3317</v>
      </c>
      <c r="AV845" t="str">
        <f t="shared" si="309"/>
        <v>14/06/2007</v>
      </c>
      <c r="AW845" s="67">
        <v>1.6340094821684032</v>
      </c>
      <c r="AX845" s="60">
        <f t="shared" si="310"/>
        <v>1.6340094821684032</v>
      </c>
      <c r="AY845" s="60">
        <f t="shared" si="311"/>
        <v>3.3134688383451723</v>
      </c>
      <c r="AZ845" s="60">
        <f t="shared" si="312"/>
        <v>4.9474783205135751</v>
      </c>
      <c r="BA845" s="67">
        <v>28.759344813103738</v>
      </c>
      <c r="BB845" s="60">
        <v>58.318629046745059</v>
      </c>
      <c r="BC845" s="67">
        <v>87.077973859848797</v>
      </c>
      <c r="BD845" s="60" t="e">
        <f ca="1">_xll.BDP($H845,BD$1)</f>
        <v>#NAME?</v>
      </c>
      <c r="BE845" s="60" t="e">
        <f t="shared" ca="1" si="313"/>
        <v>#NAME?</v>
      </c>
      <c r="BF845" s="63">
        <v>2104.8240000000001</v>
      </c>
      <c r="BG845" s="63">
        <v>2334.5880000000002</v>
      </c>
      <c r="BH845" s="63">
        <v>2592.6669999999999</v>
      </c>
      <c r="BI845" s="63">
        <v>1886.828</v>
      </c>
      <c r="BJ845" s="63">
        <v>2172.2919999999999</v>
      </c>
      <c r="BK845" s="63">
        <v>2309.2429999999999</v>
      </c>
      <c r="BL845" s="45">
        <f t="shared" ca="1" si="314"/>
        <v>0</v>
      </c>
      <c r="BM845" s="45">
        <f t="shared" ca="1" si="315"/>
        <v>0</v>
      </c>
      <c r="BN845" s="45">
        <f t="shared" ca="1" si="316"/>
        <v>0</v>
      </c>
      <c r="BO845" s="45">
        <f t="shared" ca="1" si="317"/>
        <v>0</v>
      </c>
      <c r="BP845" s="45">
        <f t="shared" ca="1" si="318"/>
        <v>0</v>
      </c>
      <c r="BQ845" s="45">
        <f t="shared" ca="1" si="319"/>
        <v>0</v>
      </c>
      <c r="BR845" s="29">
        <f t="shared" ca="1" si="320"/>
        <v>0</v>
      </c>
      <c r="CI845" s="125">
        <f t="shared" si="308"/>
        <v>0.29077416351513208</v>
      </c>
      <c r="CJ845">
        <f t="shared" si="301"/>
        <v>0</v>
      </c>
      <c r="CK845">
        <f t="shared" si="302"/>
        <v>0</v>
      </c>
      <c r="CL845">
        <f t="shared" si="303"/>
        <v>0</v>
      </c>
      <c r="CM845">
        <f t="shared" si="304"/>
        <v>1</v>
      </c>
      <c r="CN845">
        <f t="shared" si="305"/>
        <v>0</v>
      </c>
      <c r="CO845">
        <f t="shared" si="306"/>
        <v>0</v>
      </c>
      <c r="CP845">
        <f t="shared" si="307"/>
        <v>0</v>
      </c>
      <c r="CR845" t="e">
        <f ca="1">_xll.BDP($H845,CR$1)</f>
        <v>#NAME?</v>
      </c>
      <c r="CS845" t="e">
        <f ca="1">_xll.BDP($H845,CS$1)</f>
        <v>#NAME?</v>
      </c>
      <c r="CT845" s="121" t="e">
        <f ca="1">_xll.BDP($H845,CT$1)</f>
        <v>#NAME?</v>
      </c>
      <c r="CU845" s="122" t="e">
        <f ca="1">_xll.BDP($H845,CU$1)</f>
        <v>#NAME?</v>
      </c>
      <c r="CV845" s="122" t="e">
        <f ca="1">_xll.BDP($H845,CV$1)</f>
        <v>#NAME?</v>
      </c>
      <c r="CW845" s="122" t="e">
        <f ca="1">_xll.BDP($H845,CW$1)</f>
        <v>#NAME?</v>
      </c>
    </row>
    <row r="846" spans="1:101" hidden="1" x14ac:dyDescent="0.3">
      <c r="A846" t="str">
        <f t="shared" si="321"/>
        <v>15B</v>
      </c>
      <c r="B846">
        <v>15</v>
      </c>
      <c r="C846" t="s">
        <v>3296</v>
      </c>
      <c r="D846">
        <v>17</v>
      </c>
      <c r="E846">
        <v>2</v>
      </c>
      <c r="F846" s="32">
        <v>0.08</v>
      </c>
      <c r="G846" t="s">
        <v>2892</v>
      </c>
      <c r="H846" s="6" t="s">
        <v>351</v>
      </c>
      <c r="I846" s="35">
        <v>1807</v>
      </c>
      <c r="J846" s="34" t="str">
        <f t="shared" si="300"/>
        <v>1807CVS US Equity</v>
      </c>
      <c r="K846" s="6" t="s">
        <v>1038</v>
      </c>
      <c r="L846" s="2">
        <v>0.24384570275462228</v>
      </c>
      <c r="M846" s="2">
        <v>0.32640013285174574</v>
      </c>
      <c r="N846" s="2">
        <v>0.10056768971420724</v>
      </c>
      <c r="O846" s="2">
        <v>0.12447357588423419</v>
      </c>
      <c r="P846" s="3">
        <v>4.9886650689811516</v>
      </c>
      <c r="Q846" s="3">
        <v>3.5829398103777597</v>
      </c>
      <c r="R846" s="3">
        <v>5.4719995592650745</v>
      </c>
      <c r="S846" s="7">
        <v>7.3949848001486487</v>
      </c>
      <c r="T846" s="7">
        <v>6.9740469567428605</v>
      </c>
      <c r="U846" s="2">
        <v>0.37841736811937682</v>
      </c>
      <c r="V846" s="8">
        <v>4.9397225725094573</v>
      </c>
      <c r="W846" s="2">
        <v>0.2990849454727782</v>
      </c>
      <c r="X846" s="4">
        <v>2.9943251654070451E-2</v>
      </c>
      <c r="Y846" s="8">
        <v>12.414092575814745</v>
      </c>
      <c r="Z846" s="8">
        <v>-14.23582991190866</v>
      </c>
      <c r="AA846" s="8">
        <v>48174000000</v>
      </c>
      <c r="AB846" s="8">
        <v>126324000000</v>
      </c>
      <c r="AC846" s="8">
        <v>461000000</v>
      </c>
      <c r="AD846" s="5">
        <v>20052000000</v>
      </c>
      <c r="AE846" s="36">
        <v>2.2990225413923798E-2</v>
      </c>
      <c r="AF846" s="66" t="e">
        <f ca="1">_xll.BDP($H846,AF$1)/1000000</f>
        <v>#NAME?</v>
      </c>
      <c r="AG846" s="66" t="e">
        <f ca="1">_xll.BDP($H846,AG$1)</f>
        <v>#NAME?</v>
      </c>
      <c r="AH846" s="67" t="e">
        <f ca="1">_xll.BDP($H846,AH$1)</f>
        <v>#NAME?</v>
      </c>
      <c r="AI846" s="67" t="e">
        <f ca="1">_xll.BDP($H846,AI$1)</f>
        <v>#NAME?</v>
      </c>
      <c r="AJ846" s="67" t="e">
        <f ca="1">_xll.BDP($H846,AJ$1)</f>
        <v>#NAME?</v>
      </c>
      <c r="AK846" s="67" t="e">
        <f ca="1">_xll.BDP($H846,AK$1)</f>
        <v>#NAME?</v>
      </c>
      <c r="AL846" s="67" t="e">
        <f ca="1">_xll.BDP($H846,AL$1)</f>
        <v>#NAME?</v>
      </c>
      <c r="AM846" s="34" t="e">
        <f ca="1">_xll.BDP($H846,AM$1)</f>
        <v>#NAME?</v>
      </c>
      <c r="AN846" s="34" t="e">
        <f ca="1">_xll.BDP($H846,AN$1)</f>
        <v>#NAME?</v>
      </c>
      <c r="AO846" s="34" t="e">
        <f ca="1">_xll.BDP($H846,AO$1)</f>
        <v>#NAME?</v>
      </c>
      <c r="AP846" s="34" t="e">
        <f ca="1">_xll.BDP($H846,AP$1)</f>
        <v>#NAME?</v>
      </c>
      <c r="AQ846" s="129">
        <v>0.1047744</v>
      </c>
      <c r="AR846" s="129">
        <v>5.8869339999999999E-2</v>
      </c>
      <c r="AS846" s="129">
        <v>1.988299E-2</v>
      </c>
      <c r="AT846" s="63" t="s">
        <v>4172</v>
      </c>
      <c r="AU846" s="63" t="s">
        <v>3317</v>
      </c>
      <c r="AV846" t="str">
        <f t="shared" si="309"/>
        <v>01/10/1952</v>
      </c>
      <c r="AW846" s="67">
        <v>3.2223702746923379</v>
      </c>
      <c r="AX846" s="60">
        <f t="shared" si="310"/>
        <v>3.2223702746923379</v>
      </c>
      <c r="AY846" s="60">
        <f t="shared" si="311"/>
        <v>-0.61513512380663715</v>
      </c>
      <c r="AZ846" s="60">
        <f t="shared" si="312"/>
        <v>2.6072351508857006</v>
      </c>
      <c r="BA846" s="67">
        <v>28.462507623154409</v>
      </c>
      <c r="BB846" s="60">
        <v>-5.4333570192482235</v>
      </c>
      <c r="BC846" s="67">
        <v>42.750465166405895</v>
      </c>
      <c r="BD846" s="60" t="e">
        <f ca="1">_xll.BDP($H846,BD$1)</f>
        <v>#NAME?</v>
      </c>
      <c r="BE846" s="60" t="e">
        <f t="shared" ca="1" si="313"/>
        <v>#NAME?</v>
      </c>
      <c r="BF846" s="63">
        <v>11103.905000000001</v>
      </c>
      <c r="BG846" s="63">
        <v>11223.952000000001</v>
      </c>
      <c r="BH846" s="63">
        <v>12051.4</v>
      </c>
      <c r="BI846" s="63">
        <v>11460.44</v>
      </c>
      <c r="BJ846" s="63">
        <v>11427.925999999999</v>
      </c>
      <c r="BK846" s="63">
        <v>12127.9</v>
      </c>
      <c r="BL846" s="45">
        <f t="shared" ca="1" si="314"/>
        <v>0</v>
      </c>
      <c r="BM846" s="45">
        <f t="shared" ca="1" si="315"/>
        <v>0</v>
      </c>
      <c r="BN846" s="45">
        <f t="shared" ca="1" si="316"/>
        <v>0</v>
      </c>
      <c r="BO846" s="45">
        <f t="shared" ca="1" si="317"/>
        <v>0</v>
      </c>
      <c r="BP846" s="45">
        <f t="shared" ca="1" si="318"/>
        <v>0</v>
      </c>
      <c r="BQ846" s="45">
        <f t="shared" ca="1" si="319"/>
        <v>0</v>
      </c>
      <c r="BR846" s="29">
        <f t="shared" ca="1" si="320"/>
        <v>0</v>
      </c>
      <c r="CI846" s="125">
        <f t="shared" si="308"/>
        <v>0.24384570275462228</v>
      </c>
      <c r="CJ846">
        <f t="shared" si="301"/>
        <v>0</v>
      </c>
      <c r="CK846">
        <f t="shared" si="302"/>
        <v>0</v>
      </c>
      <c r="CL846">
        <f t="shared" si="303"/>
        <v>0</v>
      </c>
      <c r="CM846">
        <f t="shared" si="304"/>
        <v>1</v>
      </c>
      <c r="CN846">
        <f t="shared" si="305"/>
        <v>0</v>
      </c>
      <c r="CO846">
        <f t="shared" si="306"/>
        <v>0</v>
      </c>
      <c r="CP846">
        <f t="shared" si="307"/>
        <v>0</v>
      </c>
      <c r="CR846" t="e">
        <f ca="1">_xll.BDP($H846,CR$1)</f>
        <v>#NAME?</v>
      </c>
      <c r="CS846" t="e">
        <f ca="1">_xll.BDP($H846,CS$1)</f>
        <v>#NAME?</v>
      </c>
      <c r="CT846" s="121" t="e">
        <f ca="1">_xll.BDP($H846,CT$1)</f>
        <v>#NAME?</v>
      </c>
      <c r="CU846" s="122" t="e">
        <f ca="1">_xll.BDP($H846,CU$1)</f>
        <v>#NAME?</v>
      </c>
      <c r="CV846" s="122" t="e">
        <f ca="1">_xll.BDP($H846,CV$1)</f>
        <v>#NAME?</v>
      </c>
      <c r="CW846" s="122" t="e">
        <f ca="1">_xll.BDP($H846,CW$1)</f>
        <v>#NAME?</v>
      </c>
    </row>
    <row r="847" spans="1:101" hidden="1" x14ac:dyDescent="0.3">
      <c r="A847" t="str">
        <f t="shared" si="321"/>
        <v>15B</v>
      </c>
      <c r="B847">
        <v>15</v>
      </c>
      <c r="C847" t="s">
        <v>3296</v>
      </c>
      <c r="D847">
        <v>17</v>
      </c>
      <c r="E847">
        <v>2</v>
      </c>
      <c r="F847" t="s">
        <v>2437</v>
      </c>
      <c r="H847" s="1" t="s">
        <v>1356</v>
      </c>
      <c r="I847" s="34">
        <v>1808</v>
      </c>
      <c r="J847" s="34" t="str">
        <f t="shared" si="300"/>
        <v>1808PIA IM Equity</v>
      </c>
      <c r="K847" s="6" t="s">
        <v>1357</v>
      </c>
      <c r="L847" s="2">
        <v>0.31235517012593939</v>
      </c>
      <c r="M847" s="2">
        <v>0.47139330991834244</v>
      </c>
      <c r="N847" s="2">
        <v>0.13656967589778191</v>
      </c>
      <c r="O847" s="2">
        <v>0.20336013861907615</v>
      </c>
      <c r="P847" s="3">
        <v>16.224842194567529</v>
      </c>
      <c r="Q847" s="3">
        <v>10.905557771115294</v>
      </c>
      <c r="R847" s="3">
        <v>22.471973028779413</v>
      </c>
      <c r="S847" s="7">
        <v>14.370057665437225</v>
      </c>
      <c r="T847" s="7">
        <v>14.240436744859615</v>
      </c>
      <c r="U847" s="2">
        <v>0.27423892316320814</v>
      </c>
      <c r="V847" s="8">
        <v>1.3491430823807649</v>
      </c>
      <c r="W847" s="2">
        <v>0.21890571555978505</v>
      </c>
      <c r="X847" s="4" t="e">
        <v>#N/A</v>
      </c>
      <c r="Y847" s="8">
        <v>10.833024404699666</v>
      </c>
      <c r="Z847" s="8">
        <v>34.029593273946013</v>
      </c>
      <c r="AA847" s="8">
        <v>339099000</v>
      </c>
      <c r="AB847" s="8">
        <v>786039000</v>
      </c>
      <c r="AC847" s="8" t="e">
        <v>#N/A</v>
      </c>
      <c r="AD847" s="5">
        <v>249001000</v>
      </c>
      <c r="AE847" s="36">
        <v>0</v>
      </c>
      <c r="AF847" s="66" t="e">
        <f ca="1">_xll.BDP($H847,AF$1)/1000000</f>
        <v>#NAME?</v>
      </c>
      <c r="AG847" s="66" t="e">
        <f ca="1">_xll.BDP($H847,AG$1)</f>
        <v>#NAME?</v>
      </c>
      <c r="AH847" s="67" t="e">
        <f ca="1">_xll.BDP($H847,AH$1)</f>
        <v>#NAME?</v>
      </c>
      <c r="AI847" s="67" t="e">
        <f ca="1">_xll.BDP($H847,AI$1)</f>
        <v>#NAME?</v>
      </c>
      <c r="AJ847" s="67" t="e">
        <f ca="1">_xll.BDP($H847,AJ$1)</f>
        <v>#NAME?</v>
      </c>
      <c r="AK847" s="67" t="e">
        <f ca="1">_xll.BDP($H847,AK$1)</f>
        <v>#NAME?</v>
      </c>
      <c r="AL847" s="67" t="e">
        <f ca="1">_xll.BDP($H847,AL$1)</f>
        <v>#NAME?</v>
      </c>
      <c r="AM847" s="34" t="e">
        <f ca="1">_xll.BDP($H847,AM$1)</f>
        <v>#NAME?</v>
      </c>
      <c r="AN847" s="34" t="e">
        <f ca="1">_xll.BDP($H847,AN$1)</f>
        <v>#NAME?</v>
      </c>
      <c r="AO847" s="34" t="e">
        <f ca="1">_xll.BDP($H847,AO$1)</f>
        <v>#NAME?</v>
      </c>
      <c r="AP847" s="34" t="e">
        <f ca="1">_xll.BDP($H847,AP$1)</f>
        <v>#NAME?</v>
      </c>
      <c r="AQ847" s="129" t="e">
        <v>#VALUE!</v>
      </c>
      <c r="AR847" s="129">
        <v>9.9260199999999993E-2</v>
      </c>
      <c r="AS847" s="129">
        <v>0.14483360000000001</v>
      </c>
      <c r="AT847" s="63" t="s">
        <v>3819</v>
      </c>
      <c r="AU847" s="63" t="s">
        <v>3819</v>
      </c>
      <c r="AV847" t="str">
        <f t="shared" si="309"/>
        <v>11/07/2006</v>
      </c>
      <c r="AW847" s="67">
        <v>5.4030374528091647</v>
      </c>
      <c r="AX847" s="60">
        <f t="shared" si="310"/>
        <v>5.4030374528091647</v>
      </c>
      <c r="AY847" s="60">
        <f t="shared" si="311"/>
        <v>0</v>
      </c>
      <c r="AZ847" s="60">
        <f t="shared" si="312"/>
        <v>5.4030374528091647</v>
      </c>
      <c r="BA847" s="67">
        <v>118.77395998433349</v>
      </c>
      <c r="BB847" s="60">
        <v>0</v>
      </c>
      <c r="BC847" s="67">
        <v>118.77395998433349</v>
      </c>
      <c r="BD847" s="60" t="e">
        <f ca="1">_xll.BDP($H847,BD$1)</f>
        <v>#NAME?</v>
      </c>
      <c r="BE847" s="60" t="e">
        <f t="shared" ca="1" si="313"/>
        <v>#NAME?</v>
      </c>
      <c r="BF847" s="63">
        <v>108.833</v>
      </c>
      <c r="BG847" s="63">
        <v>126.167</v>
      </c>
      <c r="BH847" s="63">
        <v>145.6</v>
      </c>
      <c r="BI847" s="63">
        <v>104.46300000000001</v>
      </c>
      <c r="BJ847" s="63">
        <v>96.863</v>
      </c>
      <c r="BK847" s="63">
        <v>125.657</v>
      </c>
      <c r="BL847" s="45">
        <f t="shared" ca="1" si="314"/>
        <v>0</v>
      </c>
      <c r="BM847" s="45">
        <f t="shared" ca="1" si="315"/>
        <v>0</v>
      </c>
      <c r="BN847" s="45">
        <f t="shared" ca="1" si="316"/>
        <v>0</v>
      </c>
      <c r="BO847" s="45">
        <f t="shared" ca="1" si="317"/>
        <v>0</v>
      </c>
      <c r="BP847" s="45">
        <f t="shared" ca="1" si="318"/>
        <v>0</v>
      </c>
      <c r="BQ847" s="45">
        <f t="shared" ca="1" si="319"/>
        <v>0</v>
      </c>
      <c r="BR847" s="29">
        <f t="shared" ca="1" si="320"/>
        <v>0</v>
      </c>
      <c r="CI847" s="125">
        <f t="shared" si="308"/>
        <v>0.31235517012593939</v>
      </c>
      <c r="CJ847">
        <f t="shared" si="301"/>
        <v>0</v>
      </c>
      <c r="CK847">
        <f t="shared" si="302"/>
        <v>0</v>
      </c>
      <c r="CL847">
        <f t="shared" si="303"/>
        <v>0</v>
      </c>
      <c r="CM847">
        <f t="shared" si="304"/>
        <v>0</v>
      </c>
      <c r="CN847">
        <f t="shared" si="305"/>
        <v>1</v>
      </c>
      <c r="CO847">
        <f t="shared" si="306"/>
        <v>0</v>
      </c>
      <c r="CP847">
        <f t="shared" si="307"/>
        <v>0</v>
      </c>
      <c r="CR847" t="e">
        <f ca="1">_xll.BDP($H847,CR$1)</f>
        <v>#NAME?</v>
      </c>
      <c r="CS847" t="e">
        <f ca="1">_xll.BDP($H847,CS$1)</f>
        <v>#NAME?</v>
      </c>
      <c r="CT847" s="121" t="e">
        <f ca="1">_xll.BDP($H847,CT$1)</f>
        <v>#NAME?</v>
      </c>
      <c r="CU847" s="122" t="e">
        <f ca="1">_xll.BDP($H847,CU$1)</f>
        <v>#NAME?</v>
      </c>
      <c r="CV847" s="122" t="e">
        <f ca="1">_xll.BDP($H847,CV$1)</f>
        <v>#NAME?</v>
      </c>
      <c r="CW847" s="122" t="e">
        <f ca="1">_xll.BDP($H847,CW$1)</f>
        <v>#NAME?</v>
      </c>
    </row>
    <row r="848" spans="1:101" hidden="1" x14ac:dyDescent="0.3">
      <c r="A848" t="str">
        <f t="shared" si="321"/>
        <v>15B</v>
      </c>
      <c r="B848">
        <v>15</v>
      </c>
      <c r="C848" t="s">
        <v>3296</v>
      </c>
      <c r="D848">
        <v>17</v>
      </c>
      <c r="E848">
        <v>5</v>
      </c>
      <c r="F848" s="32">
        <v>0.14000000000000001</v>
      </c>
      <c r="G848" t="s">
        <v>2965</v>
      </c>
      <c r="H848" s="1" t="s">
        <v>2115</v>
      </c>
      <c r="I848" s="35">
        <v>1809</v>
      </c>
      <c r="J848" s="34" t="str">
        <f t="shared" si="300"/>
        <v>1809GJF NO Equity</v>
      </c>
      <c r="K848" s="6" t="s">
        <v>2116</v>
      </c>
      <c r="L848" s="2">
        <v>0.26097991437042267</v>
      </c>
      <c r="M848" s="2">
        <v>0.27510558090757065</v>
      </c>
      <c r="N848" s="2">
        <v>0.218689924281464</v>
      </c>
      <c r="O848" s="2">
        <v>0.22007240516661503</v>
      </c>
      <c r="P848" s="3">
        <v>8.0930606966355878</v>
      </c>
      <c r="Q848" s="3">
        <v>12.151653919112499</v>
      </c>
      <c r="R848" s="3">
        <v>20.739951231199495</v>
      </c>
      <c r="S848" s="7" t="e">
        <v>#N/A</v>
      </c>
      <c r="T848" s="7" t="e">
        <v>#N/A</v>
      </c>
      <c r="U848" s="2">
        <v>-2.5421643119984366E-3</v>
      </c>
      <c r="V848" s="8" t="e">
        <v>#N/A</v>
      </c>
      <c r="W848" s="2">
        <v>0.16196240777408144</v>
      </c>
      <c r="X848" s="4">
        <v>0.19062344401058728</v>
      </c>
      <c r="Y848" s="8">
        <v>5.2100269714187535</v>
      </c>
      <c r="Z848" s="8">
        <v>3.5675013749027817</v>
      </c>
      <c r="AA848" s="8">
        <v>21168600000</v>
      </c>
      <c r="AB848" s="8">
        <v>26462200000</v>
      </c>
      <c r="AC848" s="8" t="e">
        <v>#N/A</v>
      </c>
      <c r="AD848" s="5">
        <v>6310700000</v>
      </c>
      <c r="AE848" s="36">
        <v>0</v>
      </c>
      <c r="AF848" s="66" t="e">
        <f ca="1">_xll.BDP($H848,AF$1)/1000000</f>
        <v>#NAME?</v>
      </c>
      <c r="AG848" s="66" t="e">
        <f ca="1">_xll.BDP($H848,AG$1)</f>
        <v>#NAME?</v>
      </c>
      <c r="AH848" s="67" t="e">
        <f ca="1">_xll.BDP($H848,AH$1)</f>
        <v>#NAME?</v>
      </c>
      <c r="AI848" s="67" t="e">
        <f ca="1">_xll.BDP($H848,AI$1)</f>
        <v>#NAME?</v>
      </c>
      <c r="AJ848" s="67" t="e">
        <f ca="1">_xll.BDP($H848,AJ$1)</f>
        <v>#NAME?</v>
      </c>
      <c r="AK848" s="67" t="e">
        <f ca="1">_xll.BDP($H848,AK$1)</f>
        <v>#NAME?</v>
      </c>
      <c r="AL848" s="67" t="e">
        <f ca="1">_xll.BDP($H848,AL$1)</f>
        <v>#NAME?</v>
      </c>
      <c r="AM848" s="34" t="e">
        <f ca="1">_xll.BDP($H848,AM$1)</f>
        <v>#NAME?</v>
      </c>
      <c r="AN848" s="34" t="e">
        <f ca="1">_xll.BDP($H848,AN$1)</f>
        <v>#NAME?</v>
      </c>
      <c r="AO848" s="34" t="e">
        <f ca="1">_xll.BDP($H848,AO$1)</f>
        <v>#NAME?</v>
      </c>
      <c r="AP848" s="34" t="e">
        <f ca="1">_xll.BDP($H848,AP$1)</f>
        <v>#NAME?</v>
      </c>
      <c r="AQ848" s="129" t="e">
        <v>#VALUE!</v>
      </c>
      <c r="AR848" s="129">
        <v>0.1516441</v>
      </c>
      <c r="AS848" s="129">
        <v>7.8626580000000001E-2</v>
      </c>
      <c r="AT848" s="63" t="s">
        <v>3820</v>
      </c>
      <c r="AU848" s="63" t="s">
        <v>3820</v>
      </c>
      <c r="AV848" t="str">
        <f t="shared" si="309"/>
        <v>10/12/2010</v>
      </c>
      <c r="AW848" s="67">
        <v>5.1756587202007527</v>
      </c>
      <c r="AX848" s="60">
        <f t="shared" si="310"/>
        <v>5.1756587202007527</v>
      </c>
      <c r="AY848" s="60">
        <f t="shared" si="311"/>
        <v>0</v>
      </c>
      <c r="AZ848" s="60">
        <f t="shared" si="312"/>
        <v>5.1756587202007527</v>
      </c>
      <c r="BA848" s="67">
        <v>90.286289616529515</v>
      </c>
      <c r="BB848" s="60">
        <v>0</v>
      </c>
      <c r="BC848" s="67" t="s">
        <v>3317</v>
      </c>
      <c r="BD848" s="60" t="e">
        <f ca="1">_xll.BDP($H848,BD$1)</f>
        <v>#NAME?</v>
      </c>
      <c r="BE848" s="60" t="e">
        <f t="shared" ca="1" si="313"/>
        <v>#NAME?</v>
      </c>
      <c r="BF848" s="63">
        <v>4925.8460000000005</v>
      </c>
      <c r="BG848" s="63">
        <v>5662.8460000000005</v>
      </c>
      <c r="BH848" s="63">
        <v>5945.25</v>
      </c>
      <c r="BI848" s="63" t="s">
        <v>3317</v>
      </c>
      <c r="BJ848" s="63" t="s">
        <v>3317</v>
      </c>
      <c r="BK848" s="63" t="s">
        <v>3317</v>
      </c>
      <c r="BL848" s="45">
        <f t="shared" ca="1" si="314"/>
        <v>0</v>
      </c>
      <c r="BM848" s="45">
        <f t="shared" ca="1" si="315"/>
        <v>0</v>
      </c>
      <c r="BN848" s="45">
        <f t="shared" ca="1" si="316"/>
        <v>0</v>
      </c>
      <c r="BO848" s="45">
        <f t="shared" ca="1" si="317"/>
        <v>0</v>
      </c>
      <c r="BP848" s="45">
        <f t="shared" ca="1" si="318"/>
        <v>0</v>
      </c>
      <c r="BQ848" s="45">
        <f t="shared" ca="1" si="319"/>
        <v>0</v>
      </c>
      <c r="BR848" s="29">
        <f t="shared" ca="1" si="320"/>
        <v>0</v>
      </c>
      <c r="CI848" s="125">
        <f t="shared" si="308"/>
        <v>0.26097991437042267</v>
      </c>
      <c r="CJ848">
        <f t="shared" si="301"/>
        <v>0</v>
      </c>
      <c r="CK848">
        <f t="shared" si="302"/>
        <v>0</v>
      </c>
      <c r="CL848">
        <f t="shared" si="303"/>
        <v>0</v>
      </c>
      <c r="CM848">
        <f t="shared" si="304"/>
        <v>1</v>
      </c>
      <c r="CN848">
        <f t="shared" si="305"/>
        <v>0</v>
      </c>
      <c r="CO848">
        <f t="shared" si="306"/>
        <v>0</v>
      </c>
      <c r="CP848">
        <f t="shared" si="307"/>
        <v>0</v>
      </c>
      <c r="CR848" t="e">
        <f ca="1">_xll.BDP($H848,CR$1)</f>
        <v>#NAME?</v>
      </c>
      <c r="CS848" t="e">
        <f ca="1">_xll.BDP($H848,CS$1)</f>
        <v>#NAME?</v>
      </c>
      <c r="CT848" s="121" t="e">
        <f ca="1">_xll.BDP($H848,CT$1)</f>
        <v>#NAME?</v>
      </c>
      <c r="CU848" s="122" t="e">
        <f ca="1">_xll.BDP($H848,CU$1)</f>
        <v>#NAME?</v>
      </c>
      <c r="CV848" s="122" t="e">
        <f ca="1">_xll.BDP($H848,CV$1)</f>
        <v>#NAME?</v>
      </c>
      <c r="CW848" s="122" t="e">
        <f ca="1">_xll.BDP($H848,CW$1)</f>
        <v>#NAME?</v>
      </c>
    </row>
    <row r="849" spans="1:101" hidden="1" x14ac:dyDescent="0.3">
      <c r="A849" t="str">
        <f t="shared" si="321"/>
        <v>15B</v>
      </c>
      <c r="B849">
        <v>15</v>
      </c>
      <c r="C849" t="s">
        <v>3296</v>
      </c>
      <c r="D849">
        <v>17</v>
      </c>
      <c r="F849" s="32">
        <v>0.15</v>
      </c>
      <c r="G849" t="s">
        <v>2823</v>
      </c>
      <c r="H849" s="1" t="s">
        <v>1867</v>
      </c>
      <c r="I849" s="34">
        <v>1810</v>
      </c>
      <c r="J849" s="34" t="str">
        <f t="shared" si="300"/>
        <v>1810CWK LN Equity</v>
      </c>
      <c r="K849" s="6" t="s">
        <v>1868</v>
      </c>
      <c r="L849" s="2" t="e">
        <v>#N/A</v>
      </c>
      <c r="M849" s="2" t="e">
        <v>#N/A</v>
      </c>
      <c r="N849" s="2">
        <v>0.15367399796944514</v>
      </c>
      <c r="O849" s="2">
        <v>0.14868004223864836</v>
      </c>
      <c r="P849" s="3">
        <v>15.382993304865833</v>
      </c>
      <c r="Q849" s="3">
        <v>12.284340173204688</v>
      </c>
      <c r="R849" s="3">
        <v>13.823054969599205</v>
      </c>
      <c r="S849" s="7">
        <v>9.4406694465594025</v>
      </c>
      <c r="T849" s="7">
        <v>9.2466637968144649</v>
      </c>
      <c r="U849" s="2" t="e">
        <v>#N/A</v>
      </c>
      <c r="V849" s="8">
        <v>0.47339699863574358</v>
      </c>
      <c r="W849" s="2">
        <v>0.66642947501581273</v>
      </c>
      <c r="X849" s="4">
        <v>5.1446945337620578E-2</v>
      </c>
      <c r="Y849" s="8">
        <v>9.89322016998746</v>
      </c>
      <c r="Z849" s="8">
        <v>8.6729903496878471</v>
      </c>
      <c r="AA849" s="8" t="e">
        <v>#N/A</v>
      </c>
      <c r="AB849" s="8">
        <v>947000000</v>
      </c>
      <c r="AC849" s="8">
        <v>4700000</v>
      </c>
      <c r="AD849" s="5">
        <v>146700000</v>
      </c>
      <c r="AE849" s="36">
        <v>3.2038173142467624E-2</v>
      </c>
      <c r="AF849" s="66" t="e">
        <f ca="1">_xll.BDP($H849,AF$1)/1000000</f>
        <v>#NAME?</v>
      </c>
      <c r="AG849" s="66" t="e">
        <f ca="1">_xll.BDP($H849,AG$1)</f>
        <v>#NAME?</v>
      </c>
      <c r="AH849" s="67" t="e">
        <f ca="1">_xll.BDP($H849,AH$1)</f>
        <v>#NAME?</v>
      </c>
      <c r="AI849" s="67" t="e">
        <f ca="1">_xll.BDP($H849,AI$1)</f>
        <v>#NAME?</v>
      </c>
      <c r="AJ849" s="67" t="e">
        <f ca="1">_xll.BDP($H849,AJ$1)</f>
        <v>#NAME?</v>
      </c>
      <c r="AK849" s="67" t="e">
        <f ca="1">_xll.BDP($H849,AK$1)</f>
        <v>#NAME?</v>
      </c>
      <c r="AL849" s="67" t="e">
        <f ca="1">_xll.BDP($H849,AL$1)</f>
        <v>#NAME?</v>
      </c>
      <c r="AM849" s="34" t="e">
        <f ca="1">_xll.BDP($H849,AM$1)</f>
        <v>#NAME?</v>
      </c>
      <c r="AN849" s="34" t="e">
        <f ca="1">_xll.BDP($H849,AN$1)</f>
        <v>#NAME?</v>
      </c>
      <c r="AO849" s="34" t="e">
        <f ca="1">_xll.BDP($H849,AO$1)</f>
        <v>#NAME?</v>
      </c>
      <c r="AP849" s="34" t="e">
        <f ca="1">_xll.BDP($H849,AP$1)</f>
        <v>#NAME?</v>
      </c>
      <c r="AQ849" s="129">
        <v>0.1200441</v>
      </c>
      <c r="AR849" s="129">
        <v>0.1585252</v>
      </c>
      <c r="AS849" s="129">
        <v>1.2817350000000002E-2</v>
      </c>
      <c r="AT849" s="63" t="s">
        <v>3998</v>
      </c>
      <c r="AU849" s="63" t="s">
        <v>3317</v>
      </c>
      <c r="AV849" t="str">
        <f t="shared" si="309"/>
        <v>#N/A N/A</v>
      </c>
      <c r="AW849" s="67">
        <v>2.336668673510268</v>
      </c>
      <c r="AX849" s="60">
        <f t="shared" si="310"/>
        <v>2.336668673510268</v>
      </c>
      <c r="AY849" s="60">
        <f t="shared" si="311"/>
        <v>-0.20269468172471877</v>
      </c>
      <c r="AZ849" s="60">
        <f t="shared" si="312"/>
        <v>2.1339739917855494</v>
      </c>
      <c r="BA849" s="67">
        <v>39.947253570592366</v>
      </c>
      <c r="BB849" s="60">
        <v>-3.4652306251463401</v>
      </c>
      <c r="BC849" s="67">
        <v>36.482022945446026</v>
      </c>
      <c r="BD849" s="60" t="e">
        <f ca="1">_xll.BDP($H849,BD$1)</f>
        <v>#NAME?</v>
      </c>
      <c r="BE849" s="60" t="e">
        <f t="shared" ca="1" si="313"/>
        <v>#NAME?</v>
      </c>
      <c r="BF849" s="63">
        <v>113.286</v>
      </c>
      <c r="BG849" s="63">
        <v>120.571</v>
      </c>
      <c r="BH849" s="63">
        <v>130</v>
      </c>
      <c r="BI849" s="63">
        <v>80.472000000000008</v>
      </c>
      <c r="BJ849" s="63">
        <v>92.683999999999997</v>
      </c>
      <c r="BK849" s="63">
        <v>98.739000000000004</v>
      </c>
      <c r="BL849" s="45">
        <f t="shared" ca="1" si="314"/>
        <v>0</v>
      </c>
      <c r="BM849" s="45">
        <f t="shared" ca="1" si="315"/>
        <v>0</v>
      </c>
      <c r="BN849" s="45">
        <f t="shared" ca="1" si="316"/>
        <v>0</v>
      </c>
      <c r="BO849" s="45">
        <f t="shared" ca="1" si="317"/>
        <v>0</v>
      </c>
      <c r="BP849" s="45">
        <f t="shared" ca="1" si="318"/>
        <v>0</v>
      </c>
      <c r="BQ849" s="45">
        <f t="shared" ca="1" si="319"/>
        <v>0</v>
      </c>
      <c r="BR849" s="29">
        <f t="shared" ca="1" si="320"/>
        <v>0</v>
      </c>
      <c r="CI849" s="125" t="e">
        <f t="shared" si="308"/>
        <v>#N/A</v>
      </c>
      <c r="CJ849" t="e">
        <f t="shared" si="301"/>
        <v>#N/A</v>
      </c>
      <c r="CK849" t="e">
        <f t="shared" si="302"/>
        <v>#N/A</v>
      </c>
      <c r="CL849" t="e">
        <f t="shared" si="303"/>
        <v>#N/A</v>
      </c>
      <c r="CM849" t="e">
        <f t="shared" si="304"/>
        <v>#N/A</v>
      </c>
      <c r="CN849" t="e">
        <f t="shared" si="305"/>
        <v>#N/A</v>
      </c>
      <c r="CO849" t="e">
        <f t="shared" si="306"/>
        <v>#N/A</v>
      </c>
      <c r="CP849" t="e">
        <f t="shared" si="307"/>
        <v>#N/A</v>
      </c>
      <c r="CR849" t="e">
        <f ca="1">_xll.BDP($H849,CR$1)</f>
        <v>#NAME?</v>
      </c>
      <c r="CS849" t="e">
        <f ca="1">_xll.BDP($H849,CS$1)</f>
        <v>#NAME?</v>
      </c>
      <c r="CT849" s="121" t="e">
        <f ca="1">_xll.BDP($H849,CT$1)</f>
        <v>#NAME?</v>
      </c>
      <c r="CU849" s="122" t="e">
        <f ca="1">_xll.BDP($H849,CU$1)</f>
        <v>#NAME?</v>
      </c>
      <c r="CV849" s="122" t="e">
        <f ca="1">_xll.BDP($H849,CV$1)</f>
        <v>#NAME?</v>
      </c>
      <c r="CW849" s="122" t="e">
        <f ca="1">_xll.BDP($H849,CW$1)</f>
        <v>#NAME?</v>
      </c>
    </row>
    <row r="850" spans="1:101" hidden="1" x14ac:dyDescent="0.3">
      <c r="A850" t="str">
        <f t="shared" si="321"/>
        <v>15B</v>
      </c>
      <c r="B850">
        <v>15</v>
      </c>
      <c r="C850" t="s">
        <v>3296</v>
      </c>
      <c r="D850">
        <v>17</v>
      </c>
      <c r="E850">
        <v>10</v>
      </c>
      <c r="F850" t="s">
        <v>2437</v>
      </c>
      <c r="H850" s="1" t="s">
        <v>1743</v>
      </c>
      <c r="I850" s="35">
        <v>1811</v>
      </c>
      <c r="J850" s="34" t="str">
        <f t="shared" si="300"/>
        <v>1811MGAM LN Equity</v>
      </c>
      <c r="K850" s="6" t="s">
        <v>1744</v>
      </c>
      <c r="L850" s="2">
        <v>0.38297033575538969</v>
      </c>
      <c r="M850" s="2">
        <v>0.32648962285204197</v>
      </c>
      <c r="N850" s="2">
        <v>0.24089133247741099</v>
      </c>
      <c r="O850" s="2">
        <v>0.23222222222222222</v>
      </c>
      <c r="P850" s="3">
        <v>20.572764465225017</v>
      </c>
      <c r="Q850" s="3">
        <v>14.550450420042671</v>
      </c>
      <c r="R850" s="3">
        <v>25.157232704402517</v>
      </c>
      <c r="S850" s="7">
        <v>16.130234773969768</v>
      </c>
      <c r="T850" s="7">
        <v>17.003866558762706</v>
      </c>
      <c r="U850" s="2">
        <v>0.23902671755725194</v>
      </c>
      <c r="V850" s="8">
        <v>1.0915032679738561</v>
      </c>
      <c r="W850" s="2">
        <v>0.42105263157894735</v>
      </c>
      <c r="X850" s="4">
        <v>2.9550455831499529E-2</v>
      </c>
      <c r="Y850" s="8">
        <v>2.58016073847927</v>
      </c>
      <c r="Z850" s="8">
        <v>-3.9225602538713655</v>
      </c>
      <c r="AA850" s="8">
        <v>448100000</v>
      </c>
      <c r="AB850" s="8">
        <v>630000000</v>
      </c>
      <c r="AC850" s="8">
        <v>5100000</v>
      </c>
      <c r="AD850" s="5">
        <v>20600000</v>
      </c>
      <c r="AE850" s="36">
        <v>0.24757281553398058</v>
      </c>
      <c r="AF850" s="66" t="e">
        <f ca="1">_xll.BDP($H850,AF$1)/1000000</f>
        <v>#NAME?</v>
      </c>
      <c r="AG850" s="66" t="e">
        <f ca="1">_xll.BDP($H850,AG$1)</f>
        <v>#NAME?</v>
      </c>
      <c r="AH850" s="67" t="e">
        <f ca="1">_xll.BDP($H850,AH$1)</f>
        <v>#NAME?</v>
      </c>
      <c r="AI850" s="67" t="e">
        <f ca="1">_xll.BDP($H850,AI$1)</f>
        <v>#NAME?</v>
      </c>
      <c r="AJ850" s="67" t="e">
        <f ca="1">_xll.BDP($H850,AJ$1)</f>
        <v>#NAME?</v>
      </c>
      <c r="AK850" s="67" t="e">
        <f ca="1">_xll.BDP($H850,AK$1)</f>
        <v>#NAME?</v>
      </c>
      <c r="AL850" s="67" t="e">
        <f ca="1">_xll.BDP($H850,AL$1)</f>
        <v>#NAME?</v>
      </c>
      <c r="AM850" s="34" t="e">
        <f ca="1">_xll.BDP($H850,AM$1)</f>
        <v>#NAME?</v>
      </c>
      <c r="AN850" s="34" t="e">
        <f ca="1">_xll.BDP($H850,AN$1)</f>
        <v>#NAME?</v>
      </c>
      <c r="AO850" s="34" t="e">
        <f ca="1">_xll.BDP($H850,AO$1)</f>
        <v>#NAME?</v>
      </c>
      <c r="AP850" s="34" t="e">
        <f ca="1">_xll.BDP($H850,AP$1)</f>
        <v>#NAME?</v>
      </c>
      <c r="AQ850" s="129">
        <v>0.1186005</v>
      </c>
      <c r="AR850" s="129">
        <v>3.6544380000000001E-2</v>
      </c>
      <c r="AS850" s="129">
        <v>-6.5590879999999994E-3</v>
      </c>
      <c r="AT850" s="63" t="s">
        <v>3998</v>
      </c>
      <c r="AU850" s="63" t="s">
        <v>3317</v>
      </c>
      <c r="AV850" t="str">
        <f t="shared" si="309"/>
        <v>#N/A N/A</v>
      </c>
      <c r="AW850" s="67">
        <v>4.2933810375670838</v>
      </c>
      <c r="AX850" s="60">
        <f t="shared" si="310"/>
        <v>4.2933810375670838</v>
      </c>
      <c r="AY850" s="60">
        <f t="shared" si="311"/>
        <v>0</v>
      </c>
      <c r="AZ850" s="60">
        <f t="shared" si="312"/>
        <v>4.2933810375670838</v>
      </c>
      <c r="BA850" s="67">
        <v>37.229054189778061</v>
      </c>
      <c r="BB850" s="60">
        <v>0</v>
      </c>
      <c r="BC850" s="67" t="s">
        <v>3317</v>
      </c>
      <c r="BD850" s="60" t="e">
        <f ca="1">_xll.BDP($H850,BD$1)</f>
        <v>#NAME?</v>
      </c>
      <c r="BE850" s="60" t="e">
        <f t="shared" ca="1" si="313"/>
        <v>#NAME?</v>
      </c>
      <c r="BF850" s="63">
        <v>76.033000000000001</v>
      </c>
      <c r="BG850" s="63">
        <v>94.2</v>
      </c>
      <c r="BH850" s="63">
        <v>103.45</v>
      </c>
      <c r="BI850" s="63">
        <v>24.115000000000002</v>
      </c>
      <c r="BJ850" s="63">
        <v>65.150000000000006</v>
      </c>
      <c r="BK850" s="63">
        <v>81.777000000000001</v>
      </c>
      <c r="BL850" s="45">
        <f t="shared" ca="1" si="314"/>
        <v>0</v>
      </c>
      <c r="BM850" s="45">
        <f t="shared" ca="1" si="315"/>
        <v>0</v>
      </c>
      <c r="BN850" s="45">
        <f t="shared" ca="1" si="316"/>
        <v>0</v>
      </c>
      <c r="BO850" s="45">
        <f t="shared" ca="1" si="317"/>
        <v>0</v>
      </c>
      <c r="BP850" s="45">
        <f t="shared" ca="1" si="318"/>
        <v>0</v>
      </c>
      <c r="BQ850" s="45">
        <f t="shared" ca="1" si="319"/>
        <v>0</v>
      </c>
      <c r="BR850" s="29">
        <f t="shared" ca="1" si="320"/>
        <v>0</v>
      </c>
      <c r="CI850" s="125">
        <f t="shared" si="308"/>
        <v>0.38297033575538969</v>
      </c>
      <c r="CJ850">
        <f t="shared" si="301"/>
        <v>0</v>
      </c>
      <c r="CK850">
        <f t="shared" si="302"/>
        <v>0</v>
      </c>
      <c r="CL850">
        <f t="shared" si="303"/>
        <v>0</v>
      </c>
      <c r="CM850">
        <f t="shared" si="304"/>
        <v>0</v>
      </c>
      <c r="CN850">
        <f t="shared" si="305"/>
        <v>1</v>
      </c>
      <c r="CO850">
        <f t="shared" si="306"/>
        <v>0</v>
      </c>
      <c r="CP850">
        <f t="shared" si="307"/>
        <v>0</v>
      </c>
      <c r="CR850" t="e">
        <f ca="1">_xll.BDP($H850,CR$1)</f>
        <v>#NAME?</v>
      </c>
      <c r="CS850" t="e">
        <f ca="1">_xll.BDP($H850,CS$1)</f>
        <v>#NAME?</v>
      </c>
      <c r="CT850" s="121" t="e">
        <f ca="1">_xll.BDP($H850,CT$1)</f>
        <v>#NAME?</v>
      </c>
      <c r="CU850" s="122" t="e">
        <f ca="1">_xll.BDP($H850,CU$1)</f>
        <v>#NAME?</v>
      </c>
      <c r="CV850" s="122" t="e">
        <f ca="1">_xll.BDP($H850,CV$1)</f>
        <v>#NAME?</v>
      </c>
      <c r="CW850" s="122" t="e">
        <f ca="1">_xll.BDP($H850,CW$1)</f>
        <v>#NAME?</v>
      </c>
    </row>
    <row r="851" spans="1:101" hidden="1" x14ac:dyDescent="0.3">
      <c r="A851" t="str">
        <f t="shared" si="321"/>
        <v>15B</v>
      </c>
      <c r="B851">
        <v>15</v>
      </c>
      <c r="C851" t="s">
        <v>3296</v>
      </c>
      <c r="D851">
        <v>17</v>
      </c>
      <c r="E851">
        <v>4</v>
      </c>
      <c r="F851" t="s">
        <v>2437</v>
      </c>
      <c r="G851" t="s">
        <v>3152</v>
      </c>
      <c r="H851" s="6" t="s">
        <v>1254</v>
      </c>
      <c r="I851" s="34">
        <v>1812</v>
      </c>
      <c r="J851" s="34" t="str">
        <f t="shared" si="300"/>
        <v>1812AZJ AU Equity</v>
      </c>
      <c r="K851" s="6" t="s">
        <v>1255</v>
      </c>
      <c r="L851" s="2">
        <v>0.11386197634231081</v>
      </c>
      <c r="M851" s="2">
        <v>0.11120226532934607</v>
      </c>
      <c r="N851" s="2">
        <v>0.11369903675363469</v>
      </c>
      <c r="O851" s="2">
        <v>0.11081077517437797</v>
      </c>
      <c r="P851" s="3">
        <v>7.5860044247323666</v>
      </c>
      <c r="Q851" s="3">
        <v>5.2079592965667967</v>
      </c>
      <c r="R851" s="3">
        <v>7.9373599701269599</v>
      </c>
      <c r="S851" s="7">
        <v>48.469647604761249</v>
      </c>
      <c r="T851" s="7">
        <v>47.006135371895397</v>
      </c>
      <c r="U851" s="2">
        <v>0.42859606052893023</v>
      </c>
      <c r="V851" s="8">
        <v>3.8635186144622899</v>
      </c>
      <c r="W851" s="2">
        <v>0.35031951499262659</v>
      </c>
      <c r="X851" s="4" t="e">
        <v>#N/A</v>
      </c>
      <c r="Y851" s="8">
        <v>9.2764640418915259E-2</v>
      </c>
      <c r="Z851" s="8" t="e">
        <v>#N/A</v>
      </c>
      <c r="AA851" s="8">
        <v>7557400000</v>
      </c>
      <c r="AB851" s="8">
        <v>7584100000</v>
      </c>
      <c r="AC851" s="8" t="e">
        <v>#N/A</v>
      </c>
      <c r="AD851" s="5">
        <v>910300000</v>
      </c>
      <c r="AE851" s="36">
        <v>0</v>
      </c>
      <c r="AF851" s="66" t="e">
        <f ca="1">_xll.BDP($H851,AF$1)/1000000</f>
        <v>#NAME?</v>
      </c>
      <c r="AG851" s="66" t="e">
        <f ca="1">_xll.BDP($H851,AG$1)</f>
        <v>#NAME?</v>
      </c>
      <c r="AH851" s="67" t="e">
        <f ca="1">_xll.BDP($H851,AH$1)</f>
        <v>#NAME?</v>
      </c>
      <c r="AI851" s="67" t="e">
        <f ca="1">_xll.BDP($H851,AI$1)</f>
        <v>#NAME?</v>
      </c>
      <c r="AJ851" s="67" t="e">
        <f ca="1">_xll.BDP($H851,AJ$1)</f>
        <v>#NAME?</v>
      </c>
      <c r="AK851" s="67" t="e">
        <f ca="1">_xll.BDP($H851,AK$1)</f>
        <v>#NAME?</v>
      </c>
      <c r="AL851" s="67" t="e">
        <f ca="1">_xll.BDP($H851,AL$1)</f>
        <v>#NAME?</v>
      </c>
      <c r="AM851" s="34" t="e">
        <f ca="1">_xll.BDP($H851,AM$1)</f>
        <v>#NAME?</v>
      </c>
      <c r="AN851" s="34" t="e">
        <f ca="1">_xll.BDP($H851,AN$1)</f>
        <v>#NAME?</v>
      </c>
      <c r="AO851" s="34" t="e">
        <f ca="1">_xll.BDP($H851,AO$1)</f>
        <v>#NAME?</v>
      </c>
      <c r="AP851" s="34" t="e">
        <f ca="1">_xll.BDP($H851,AP$1)</f>
        <v>#NAME?</v>
      </c>
      <c r="AQ851" s="129" t="e">
        <v>#VALUE!</v>
      </c>
      <c r="AR851" s="129">
        <v>7.0888759999999995E-2</v>
      </c>
      <c r="AS851" s="129">
        <v>3.2992390000000003E-2</v>
      </c>
      <c r="AT851" s="63" t="s">
        <v>3821</v>
      </c>
      <c r="AU851" s="63" t="s">
        <v>3821</v>
      </c>
      <c r="AV851" t="str">
        <f t="shared" si="309"/>
        <v>22/11/2010</v>
      </c>
      <c r="AW851" s="67">
        <v>6.7293157702998112</v>
      </c>
      <c r="AX851" s="60">
        <f t="shared" si="310"/>
        <v>6.7293157702998112</v>
      </c>
      <c r="AY851" s="60">
        <f t="shared" si="311"/>
        <v>4.4049634106261033</v>
      </c>
      <c r="AZ851" s="60">
        <f t="shared" si="312"/>
        <v>11.134279180925915</v>
      </c>
      <c r="BA851" s="67">
        <v>91.882355299825591</v>
      </c>
      <c r="BB851" s="60">
        <v>60.145552236412115</v>
      </c>
      <c r="BC851" s="67">
        <v>152.02790753623771</v>
      </c>
      <c r="BD851" s="60" t="e">
        <f ca="1">_xll.BDP($H851,BD$1)</f>
        <v>#NAME?</v>
      </c>
      <c r="BE851" s="60" t="e">
        <f t="shared" ca="1" si="313"/>
        <v>#NAME?</v>
      </c>
      <c r="BF851" s="63">
        <v>378.75</v>
      </c>
      <c r="BG851" s="63">
        <v>496.18799999999999</v>
      </c>
      <c r="BH851" s="63">
        <v>548.66700000000003</v>
      </c>
      <c r="BI851" s="63">
        <v>-522.44200000000001</v>
      </c>
      <c r="BJ851" s="63">
        <v>538.55899999999997</v>
      </c>
      <c r="BK851" s="63">
        <v>662.42100000000005</v>
      </c>
      <c r="BL851" s="45">
        <f t="shared" ca="1" si="314"/>
        <v>0</v>
      </c>
      <c r="BM851" s="45">
        <f t="shared" ca="1" si="315"/>
        <v>0</v>
      </c>
      <c r="BN851" s="45">
        <f t="shared" ca="1" si="316"/>
        <v>0</v>
      </c>
      <c r="BO851" s="45">
        <f t="shared" ca="1" si="317"/>
        <v>0</v>
      </c>
      <c r="BP851" s="45">
        <f t="shared" ca="1" si="318"/>
        <v>0</v>
      </c>
      <c r="BQ851" s="45">
        <f t="shared" ca="1" si="319"/>
        <v>0</v>
      </c>
      <c r="BR851" s="29">
        <f t="shared" ca="1" si="320"/>
        <v>0</v>
      </c>
      <c r="CI851" s="125">
        <f t="shared" si="308"/>
        <v>0.11386197634231081</v>
      </c>
      <c r="CJ851">
        <f t="shared" si="301"/>
        <v>0</v>
      </c>
      <c r="CK851">
        <f t="shared" si="302"/>
        <v>0</v>
      </c>
      <c r="CL851">
        <f t="shared" si="303"/>
        <v>1</v>
      </c>
      <c r="CM851">
        <f t="shared" si="304"/>
        <v>0</v>
      </c>
      <c r="CN851">
        <f t="shared" si="305"/>
        <v>0</v>
      </c>
      <c r="CO851">
        <f t="shared" si="306"/>
        <v>0</v>
      </c>
      <c r="CP851">
        <f t="shared" si="307"/>
        <v>0</v>
      </c>
      <c r="CR851" t="e">
        <f ca="1">_xll.BDP($H851,CR$1)</f>
        <v>#NAME?</v>
      </c>
      <c r="CS851" t="e">
        <f ca="1">_xll.BDP($H851,CS$1)</f>
        <v>#NAME?</v>
      </c>
      <c r="CT851" s="121" t="e">
        <f ca="1">_xll.BDP($H851,CT$1)</f>
        <v>#NAME?</v>
      </c>
      <c r="CU851" s="122" t="e">
        <f ca="1">_xll.BDP($H851,CU$1)</f>
        <v>#NAME?</v>
      </c>
      <c r="CV851" s="122" t="e">
        <f ca="1">_xll.BDP($H851,CV$1)</f>
        <v>#NAME?</v>
      </c>
      <c r="CW851" s="122" t="e">
        <f ca="1">_xll.BDP($H851,CW$1)</f>
        <v>#NAME?</v>
      </c>
    </row>
    <row r="852" spans="1:101" hidden="1" x14ac:dyDescent="0.3">
      <c r="A852" t="str">
        <f t="shared" si="321"/>
        <v>15B</v>
      </c>
      <c r="B852">
        <v>15</v>
      </c>
      <c r="C852" t="s">
        <v>3296</v>
      </c>
      <c r="D852">
        <v>18</v>
      </c>
      <c r="E852">
        <v>1</v>
      </c>
      <c r="F852" s="32" t="s">
        <v>2368</v>
      </c>
      <c r="G852" t="s">
        <v>2762</v>
      </c>
      <c r="H852" s="43" t="s">
        <v>2763</v>
      </c>
      <c r="I852" s="35">
        <v>1813</v>
      </c>
      <c r="J852" s="34" t="str">
        <f t="shared" si="300"/>
        <v>1813PRFO SS Equity</v>
      </c>
      <c r="K852" s="43" t="s">
        <v>2764</v>
      </c>
      <c r="L852" s="2">
        <v>0.91538359920235668</v>
      </c>
      <c r="M852" s="2">
        <v>1.3147410358565736</v>
      </c>
      <c r="N852" s="2">
        <v>0.83526087679558469</v>
      </c>
      <c r="O852" s="2">
        <v>0.91412742382271472</v>
      </c>
      <c r="P852" s="3">
        <v>48.584474885844749</v>
      </c>
      <c r="Q852" s="3">
        <v>39.277104218058398</v>
      </c>
      <c r="R852" s="3">
        <v>70.450751252086803</v>
      </c>
      <c r="S852" s="7">
        <v>33.217438960547163</v>
      </c>
      <c r="T852" s="7">
        <v>47.523584905660378</v>
      </c>
      <c r="U852" s="2">
        <v>0.13355592654424039</v>
      </c>
      <c r="V852" s="8">
        <v>0.2318840579710145</v>
      </c>
      <c r="W852" s="2">
        <v>0.44959128065395093</v>
      </c>
      <c r="X852" s="4" t="e">
        <v>#N/A</v>
      </c>
      <c r="Y852" s="8">
        <v>27.544336696085917</v>
      </c>
      <c r="Z852" s="8" t="e">
        <v>#N/A</v>
      </c>
      <c r="AA852" s="8">
        <v>251000000</v>
      </c>
      <c r="AB852" s="8">
        <v>361000000</v>
      </c>
      <c r="AC852" s="8" t="e">
        <v>#N/A</v>
      </c>
      <c r="AD852" s="5">
        <v>261000000</v>
      </c>
      <c r="AE852" s="36">
        <v>0</v>
      </c>
      <c r="AF852" s="66" t="e">
        <f ca="1">_xll.BDP($H852,AF$1)/1000000</f>
        <v>#NAME?</v>
      </c>
      <c r="AG852" s="66" t="e">
        <f ca="1">_xll.BDP($H852,AG$1)</f>
        <v>#NAME?</v>
      </c>
      <c r="AH852" s="67" t="e">
        <f ca="1">_xll.BDP($H852,AH$1)</f>
        <v>#NAME?</v>
      </c>
      <c r="AI852" s="67" t="e">
        <f ca="1">_xll.BDP($H852,AI$1)</f>
        <v>#NAME?</v>
      </c>
      <c r="AJ852" s="67" t="e">
        <f ca="1">_xll.BDP($H852,AJ$1)</f>
        <v>#NAME?</v>
      </c>
      <c r="AK852" s="67" t="e">
        <f ca="1">_xll.BDP($H852,AK$1)</f>
        <v>#NAME?</v>
      </c>
      <c r="AL852" s="67" t="e">
        <f ca="1">_xll.BDP($H852,AL$1)</f>
        <v>#NAME?</v>
      </c>
      <c r="AM852" s="34" t="e">
        <f ca="1">_xll.BDP($H852,AM$1)</f>
        <v>#NAME?</v>
      </c>
      <c r="AN852" s="34" t="e">
        <f ca="1">_xll.BDP($H852,AN$1)</f>
        <v>#NAME?</v>
      </c>
      <c r="AO852" s="34" t="e">
        <f ca="1">_xll.BDP($H852,AO$1)</f>
        <v>#NAME?</v>
      </c>
      <c r="AP852" s="34" t="e">
        <f ca="1">_xll.BDP($H852,AP$1)</f>
        <v>#NAME?</v>
      </c>
      <c r="AQ852" s="129" t="e">
        <v>#VALUE!</v>
      </c>
      <c r="AR852" s="129" t="e">
        <v>#VALUE!</v>
      </c>
      <c r="AS852" s="129" t="e">
        <v>#VALUE!</v>
      </c>
      <c r="AT852" s="63" t="s">
        <v>3737</v>
      </c>
      <c r="AU852" s="63" t="s">
        <v>3737</v>
      </c>
      <c r="AV852" t="str">
        <f t="shared" si="309"/>
        <v>01/07/2021</v>
      </c>
      <c r="AW852" s="67">
        <v>4.8661800486617999</v>
      </c>
      <c r="AX852" s="60">
        <f t="shared" si="310"/>
        <v>4.8661800486617999</v>
      </c>
      <c r="AY852" s="60">
        <f t="shared" ca="1" si="311"/>
        <v>0</v>
      </c>
      <c r="AZ852" s="60">
        <f t="shared" ca="1" si="312"/>
        <v>4.8661800486617999</v>
      </c>
      <c r="BA852" s="67">
        <v>0</v>
      </c>
      <c r="BB852" s="60">
        <v>0</v>
      </c>
      <c r="BC852" s="67">
        <v>0</v>
      </c>
      <c r="BD852" s="60" t="e">
        <f ca="1">_xll.BDP($H852,BD$1)</f>
        <v>#NAME?</v>
      </c>
      <c r="BE852" s="60" t="e">
        <f t="shared" ca="1" si="313"/>
        <v>#NAME?</v>
      </c>
      <c r="BF852" s="63">
        <v>177</v>
      </c>
      <c r="BG852" s="63">
        <v>176</v>
      </c>
      <c r="BH852" s="63">
        <v>182.5</v>
      </c>
      <c r="BI852" s="63">
        <v>204.20000000000002</v>
      </c>
      <c r="BJ852" s="63">
        <v>192.95000000000002</v>
      </c>
      <c r="BK852" s="63">
        <v>187.95000000000002</v>
      </c>
      <c r="BL852" s="45">
        <f t="shared" ca="1" si="314"/>
        <v>0</v>
      </c>
      <c r="BM852" s="45">
        <f t="shared" ca="1" si="315"/>
        <v>0</v>
      </c>
      <c r="BN852" s="45">
        <f t="shared" ca="1" si="316"/>
        <v>0</v>
      </c>
      <c r="BO852" s="45">
        <f t="shared" ca="1" si="317"/>
        <v>0</v>
      </c>
      <c r="BP852" s="45">
        <f t="shared" ca="1" si="318"/>
        <v>0</v>
      </c>
      <c r="BQ852" s="45">
        <f t="shared" ca="1" si="319"/>
        <v>0</v>
      </c>
      <c r="BR852" s="29">
        <f t="shared" ca="1" si="320"/>
        <v>0</v>
      </c>
      <c r="CI852" s="125">
        <f t="shared" si="308"/>
        <v>0.91538359920235668</v>
      </c>
      <c r="CJ852">
        <f t="shared" si="301"/>
        <v>0</v>
      </c>
      <c r="CK852">
        <f t="shared" si="302"/>
        <v>0</v>
      </c>
      <c r="CL852">
        <f t="shared" si="303"/>
        <v>0</v>
      </c>
      <c r="CM852">
        <f t="shared" si="304"/>
        <v>0</v>
      </c>
      <c r="CN852">
        <f t="shared" si="305"/>
        <v>0</v>
      </c>
      <c r="CO852">
        <f t="shared" si="306"/>
        <v>0</v>
      </c>
      <c r="CP852">
        <f t="shared" si="307"/>
        <v>1</v>
      </c>
      <c r="CR852" t="e">
        <f ca="1">_xll.BDP($H852,CR$1)</f>
        <v>#NAME?</v>
      </c>
      <c r="CS852" t="e">
        <f ca="1">_xll.BDP($H852,CS$1)</f>
        <v>#NAME?</v>
      </c>
      <c r="CT852" s="121" t="e">
        <f ca="1">_xll.BDP($H852,CT$1)</f>
        <v>#NAME?</v>
      </c>
      <c r="CU852" s="122" t="e">
        <f ca="1">_xll.BDP($H852,CU$1)</f>
        <v>#NAME?</v>
      </c>
      <c r="CV852" s="122" t="e">
        <f ca="1">_xll.BDP($H852,CV$1)</f>
        <v>#NAME?</v>
      </c>
      <c r="CW852" s="122" t="e">
        <f ca="1">_xll.BDP($H852,CW$1)</f>
        <v>#NAME?</v>
      </c>
    </row>
    <row r="853" spans="1:101" hidden="1" x14ac:dyDescent="0.3">
      <c r="A853" t="str">
        <f t="shared" si="321"/>
        <v>15B</v>
      </c>
      <c r="B853">
        <v>15</v>
      </c>
      <c r="C853" t="s">
        <v>3296</v>
      </c>
      <c r="D853">
        <v>18</v>
      </c>
      <c r="E853">
        <v>2</v>
      </c>
      <c r="F853" s="32">
        <v>0.11</v>
      </c>
      <c r="G853" t="s">
        <v>2895</v>
      </c>
      <c r="H853" s="6" t="s">
        <v>57</v>
      </c>
      <c r="I853" s="34">
        <v>1814</v>
      </c>
      <c r="J853" s="34" t="str">
        <f t="shared" si="300"/>
        <v>1814USNA US Equity</v>
      </c>
      <c r="K853" s="6" t="s">
        <v>668</v>
      </c>
      <c r="L853" s="2">
        <v>1.2595322082901768</v>
      </c>
      <c r="M853" s="2">
        <v>0.75120064779136653</v>
      </c>
      <c r="N853" s="2">
        <v>1.104964420025859</v>
      </c>
      <c r="O853" s="2">
        <v>0.66997459906365175</v>
      </c>
      <c r="P853" s="3">
        <v>14.806034135289742</v>
      </c>
      <c r="Q853" s="3">
        <v>9.2630308588495254</v>
      </c>
      <c r="R853" s="3">
        <v>9.6076268181280895</v>
      </c>
      <c r="S853" s="7">
        <v>16.0437081199874</v>
      </c>
      <c r="T853" s="7">
        <v>12.97945826210869</v>
      </c>
      <c r="U853" s="2">
        <v>-0.51241420160765827</v>
      </c>
      <c r="V853" s="8">
        <v>-2.6685305360476486</v>
      </c>
      <c r="W853" s="2">
        <v>1.5200155970000664</v>
      </c>
      <c r="X853" s="4" t="e">
        <v>#N/A</v>
      </c>
      <c r="Y853" s="8">
        <v>-2.7664042742756352</v>
      </c>
      <c r="Z853" s="8">
        <v>0</v>
      </c>
      <c r="AA853" s="8">
        <v>143256000</v>
      </c>
      <c r="AB853" s="8">
        <v>160624000</v>
      </c>
      <c r="AC853" s="8" t="e">
        <v>#N/A</v>
      </c>
      <c r="AD853" s="5">
        <v>219385085.70255536</v>
      </c>
      <c r="AE853" s="36">
        <v>0</v>
      </c>
      <c r="AF853" s="66" t="e">
        <f ca="1">_xll.BDP($H853,AF$1)/1000000</f>
        <v>#NAME?</v>
      </c>
      <c r="AG853" s="66" t="e">
        <f ca="1">_xll.BDP($H853,AG$1)</f>
        <v>#NAME?</v>
      </c>
      <c r="AH853" s="67" t="e">
        <f ca="1">_xll.BDP($H853,AH$1)</f>
        <v>#NAME?</v>
      </c>
      <c r="AI853" s="67" t="e">
        <f ca="1">_xll.BDP($H853,AI$1)</f>
        <v>#NAME?</v>
      </c>
      <c r="AJ853" s="67" t="e">
        <f ca="1">_xll.BDP($H853,AJ$1)</f>
        <v>#NAME?</v>
      </c>
      <c r="AK853" s="67" t="e">
        <f ca="1">_xll.BDP($H853,AK$1)</f>
        <v>#NAME?</v>
      </c>
      <c r="AL853" s="67" t="e">
        <f ca="1">_xll.BDP($H853,AL$1)</f>
        <v>#NAME?</v>
      </c>
      <c r="AM853" s="34" t="e">
        <f ca="1">_xll.BDP($H853,AM$1)</f>
        <v>#NAME?</v>
      </c>
      <c r="AN853" s="34" t="e">
        <f ca="1">_xll.BDP($H853,AN$1)</f>
        <v>#NAME?</v>
      </c>
      <c r="AO853" s="34" t="e">
        <f ca="1">_xll.BDP($H853,AO$1)</f>
        <v>#NAME?</v>
      </c>
      <c r="AP853" s="34" t="e">
        <f ca="1">_xll.BDP($H853,AP$1)</f>
        <v>#NAME?</v>
      </c>
      <c r="AQ853" s="129">
        <v>0.1598514</v>
      </c>
      <c r="AR853" s="129">
        <v>0.13641310000000001</v>
      </c>
      <c r="AS853" s="129">
        <v>-2.8864580000000001E-2</v>
      </c>
      <c r="AT853" s="63" t="s">
        <v>3998</v>
      </c>
      <c r="AU853" s="63" t="s">
        <v>3317</v>
      </c>
      <c r="AV853" t="str">
        <f t="shared" si="309"/>
        <v>#N/A N/A</v>
      </c>
      <c r="AW853" s="67" t="s">
        <v>3317</v>
      </c>
      <c r="AX853" s="60">
        <f t="shared" si="310"/>
        <v>0</v>
      </c>
      <c r="AY853" s="60">
        <f t="shared" ca="1" si="311"/>
        <v>0</v>
      </c>
      <c r="AZ853" s="60">
        <f t="shared" ca="1" si="312"/>
        <v>0</v>
      </c>
      <c r="BA853" s="67">
        <v>0</v>
      </c>
      <c r="BB853" s="60">
        <v>36.599855803893298</v>
      </c>
      <c r="BC853" s="67">
        <v>36.599855803893298</v>
      </c>
      <c r="BD853" s="60" t="e">
        <f ca="1">_xll.BDP($H853,BD$1)</f>
        <v>#NAME?</v>
      </c>
      <c r="BE853" s="60" t="e">
        <f t="shared" ca="1" si="313"/>
        <v>#NAME?</v>
      </c>
      <c r="BF853" s="63">
        <v>59.65</v>
      </c>
      <c r="BG853" s="63">
        <v>68.350000000000009</v>
      </c>
      <c r="BH853" s="63" t="s">
        <v>3317</v>
      </c>
      <c r="BI853" s="63">
        <v>68.167000000000002</v>
      </c>
      <c r="BJ853" s="63">
        <v>79.933999999999997</v>
      </c>
      <c r="BK853" s="63" t="s">
        <v>3317</v>
      </c>
      <c r="BL853" s="45">
        <f t="shared" ca="1" si="314"/>
        <v>0</v>
      </c>
      <c r="BM853" s="45">
        <f t="shared" ca="1" si="315"/>
        <v>0</v>
      </c>
      <c r="BN853" s="45">
        <f t="shared" ca="1" si="316"/>
        <v>0</v>
      </c>
      <c r="BO853" s="45">
        <f t="shared" ca="1" si="317"/>
        <v>0</v>
      </c>
      <c r="BP853" s="45">
        <f t="shared" ca="1" si="318"/>
        <v>0</v>
      </c>
      <c r="BQ853" s="45">
        <f t="shared" ca="1" si="319"/>
        <v>0</v>
      </c>
      <c r="BR853" s="29">
        <f t="shared" ca="1" si="320"/>
        <v>0</v>
      </c>
      <c r="CI853" s="125">
        <f t="shared" si="308"/>
        <v>1.2595322082901768</v>
      </c>
      <c r="CJ853">
        <f t="shared" si="301"/>
        <v>0</v>
      </c>
      <c r="CK853">
        <f t="shared" si="302"/>
        <v>0</v>
      </c>
      <c r="CL853">
        <f t="shared" si="303"/>
        <v>0</v>
      </c>
      <c r="CM853">
        <f t="shared" si="304"/>
        <v>0</v>
      </c>
      <c r="CN853">
        <f t="shared" si="305"/>
        <v>0</v>
      </c>
      <c r="CO853">
        <f t="shared" si="306"/>
        <v>0</v>
      </c>
      <c r="CP853">
        <f t="shared" si="307"/>
        <v>1</v>
      </c>
      <c r="CR853" t="e">
        <f ca="1">_xll.BDP($H853,CR$1)</f>
        <v>#NAME?</v>
      </c>
      <c r="CS853" t="e">
        <f ca="1">_xll.BDP($H853,CS$1)</f>
        <v>#NAME?</v>
      </c>
      <c r="CT853" s="121" t="e">
        <f ca="1">_xll.BDP($H853,CT$1)</f>
        <v>#NAME?</v>
      </c>
      <c r="CU853" s="122" t="e">
        <f ca="1">_xll.BDP($H853,CU$1)</f>
        <v>#NAME?</v>
      </c>
      <c r="CV853" s="122" t="e">
        <f ca="1">_xll.BDP($H853,CV$1)</f>
        <v>#NAME?</v>
      </c>
      <c r="CW853" s="122" t="e">
        <f ca="1">_xll.BDP($H853,CW$1)</f>
        <v>#NAME?</v>
      </c>
    </row>
    <row r="854" spans="1:101" hidden="1" x14ac:dyDescent="0.3">
      <c r="A854" t="str">
        <f t="shared" si="321"/>
        <v>15B</v>
      </c>
      <c r="B854">
        <v>15</v>
      </c>
      <c r="C854" t="s">
        <v>3296</v>
      </c>
      <c r="D854">
        <v>18</v>
      </c>
      <c r="E854">
        <v>3</v>
      </c>
      <c r="F854" t="s">
        <v>2377</v>
      </c>
      <c r="G854" t="s">
        <v>3064</v>
      </c>
      <c r="H854" s="6" t="s">
        <v>2079</v>
      </c>
      <c r="I854" s="35">
        <v>1815</v>
      </c>
      <c r="J854" s="34" t="str">
        <f t="shared" si="300"/>
        <v>1815STR AV Equity</v>
      </c>
      <c r="K854" s="6" t="s">
        <v>2080</v>
      </c>
      <c r="L854" s="2">
        <v>0.38608768015022288</v>
      </c>
      <c r="M854" s="2">
        <v>0.85180235949315608</v>
      </c>
      <c r="N854" s="2">
        <v>0.31899378683889157</v>
      </c>
      <c r="O854" s="2">
        <v>0.71545317905940564</v>
      </c>
      <c r="P854" s="3">
        <v>13.397804704205274</v>
      </c>
      <c r="Q854" s="3">
        <v>8.8037822661184144</v>
      </c>
      <c r="R854" s="3">
        <v>11.737467046492473</v>
      </c>
      <c r="S854" s="7">
        <v>8.4638684099181241</v>
      </c>
      <c r="T854" s="7">
        <v>14.848817800371394</v>
      </c>
      <c r="U854" s="2">
        <v>-0.10305233167254335</v>
      </c>
      <c r="V854" s="8">
        <v>-0.9597235937378753</v>
      </c>
      <c r="W854" s="2">
        <v>0.31735410614471626</v>
      </c>
      <c r="X854" s="4">
        <v>2.3659854601672241E-2</v>
      </c>
      <c r="Y854" s="8">
        <v>4.9527173636008701</v>
      </c>
      <c r="Z854" s="8">
        <v>11.080489662482474</v>
      </c>
      <c r="AA854" s="8">
        <v>2321346000</v>
      </c>
      <c r="AB854" s="8">
        <v>2763742000</v>
      </c>
      <c r="AC854" s="8">
        <v>16888000</v>
      </c>
      <c r="AD854" s="5">
        <v>812857000</v>
      </c>
      <c r="AE854" s="36">
        <v>2.0776102069613722E-2</v>
      </c>
      <c r="AF854" s="66" t="e">
        <f ca="1">_xll.BDP($H854,AF$1)/1000000</f>
        <v>#NAME?</v>
      </c>
      <c r="AG854" s="66" t="e">
        <f ca="1">_xll.BDP($H854,AG$1)</f>
        <v>#NAME?</v>
      </c>
      <c r="AH854" s="67" t="e">
        <f ca="1">_xll.BDP($H854,AH$1)</f>
        <v>#NAME?</v>
      </c>
      <c r="AI854" s="67" t="e">
        <f ca="1">_xll.BDP($H854,AI$1)</f>
        <v>#NAME?</v>
      </c>
      <c r="AJ854" s="67" t="e">
        <f ca="1">_xll.BDP($H854,AJ$1)</f>
        <v>#NAME?</v>
      </c>
      <c r="AK854" s="67" t="e">
        <f ca="1">_xll.BDP($H854,AK$1)</f>
        <v>#NAME?</v>
      </c>
      <c r="AL854" s="67" t="e">
        <f ca="1">_xll.BDP($H854,AL$1)</f>
        <v>#NAME?</v>
      </c>
      <c r="AM854" s="34" t="e">
        <f ca="1">_xll.BDP($H854,AM$1)</f>
        <v>#NAME?</v>
      </c>
      <c r="AN854" s="34" t="e">
        <f ca="1">_xll.BDP($H854,AN$1)</f>
        <v>#NAME?</v>
      </c>
      <c r="AO854" s="34" t="e">
        <f ca="1">_xll.BDP($H854,AO$1)</f>
        <v>#NAME?</v>
      </c>
      <c r="AP854" s="34" t="e">
        <f ca="1">_xll.BDP($H854,AP$1)</f>
        <v>#NAME?</v>
      </c>
      <c r="AQ854" s="129" t="e">
        <v>#VALUE!</v>
      </c>
      <c r="AR854" s="129">
        <v>0.1095961</v>
      </c>
      <c r="AS854" s="129">
        <v>9.0612510000000007E-2</v>
      </c>
      <c r="AT854" s="63" t="s">
        <v>3492</v>
      </c>
      <c r="AU854" s="63" t="s">
        <v>3822</v>
      </c>
      <c r="AV854" t="str">
        <f t="shared" si="309"/>
        <v>19/10/2007</v>
      </c>
      <c r="AW854" s="67">
        <v>5.2219321148825069</v>
      </c>
      <c r="AX854" s="60">
        <f t="shared" si="310"/>
        <v>5.2219321148825069</v>
      </c>
      <c r="AY854" s="60">
        <f t="shared" si="311"/>
        <v>6.2581468059052545E-16</v>
      </c>
      <c r="AZ854" s="60">
        <f t="shared" si="312"/>
        <v>5.2219321148825077</v>
      </c>
      <c r="BA854" s="67">
        <v>14.822303015331006</v>
      </c>
      <c r="BB854" s="60">
        <v>1.7763568394002505E-15</v>
      </c>
      <c r="BC854" s="67">
        <v>14.822303015331007</v>
      </c>
      <c r="BD854" s="60" t="e">
        <f ca="1">_xll.BDP($H854,BD$1)</f>
        <v>#NAME?</v>
      </c>
      <c r="BE854" s="60" t="e">
        <f t="shared" ca="1" si="313"/>
        <v>#NAME?</v>
      </c>
      <c r="BF854" s="63">
        <v>475.5</v>
      </c>
      <c r="BG854" s="63">
        <v>472</v>
      </c>
      <c r="BH854" s="63">
        <v>485</v>
      </c>
      <c r="BI854" s="63" t="s">
        <v>3317</v>
      </c>
      <c r="BJ854" s="63" t="s">
        <v>3317</v>
      </c>
      <c r="BK854" s="63" t="s">
        <v>3317</v>
      </c>
      <c r="BL854" s="45">
        <f t="shared" ca="1" si="314"/>
        <v>0</v>
      </c>
      <c r="BM854" s="45">
        <f t="shared" ca="1" si="315"/>
        <v>0</v>
      </c>
      <c r="BN854" s="45">
        <f t="shared" ca="1" si="316"/>
        <v>0</v>
      </c>
      <c r="BO854" s="45">
        <f t="shared" ca="1" si="317"/>
        <v>0</v>
      </c>
      <c r="BP854" s="45">
        <f t="shared" ca="1" si="318"/>
        <v>0</v>
      </c>
      <c r="BQ854" s="45">
        <f t="shared" ca="1" si="319"/>
        <v>0</v>
      </c>
      <c r="BR854" s="29">
        <f t="shared" ca="1" si="320"/>
        <v>0</v>
      </c>
      <c r="CI854" s="125">
        <f t="shared" si="308"/>
        <v>0.38608768015022288</v>
      </c>
      <c r="CJ854">
        <f t="shared" si="301"/>
        <v>0</v>
      </c>
      <c r="CK854">
        <f t="shared" si="302"/>
        <v>0</v>
      </c>
      <c r="CL854">
        <f t="shared" si="303"/>
        <v>0</v>
      </c>
      <c r="CM854">
        <f t="shared" si="304"/>
        <v>0</v>
      </c>
      <c r="CN854">
        <f t="shared" si="305"/>
        <v>1</v>
      </c>
      <c r="CO854">
        <f t="shared" si="306"/>
        <v>0</v>
      </c>
      <c r="CP854">
        <f t="shared" si="307"/>
        <v>0</v>
      </c>
      <c r="CR854" t="e">
        <f ca="1">_xll.BDP($H854,CR$1)</f>
        <v>#NAME?</v>
      </c>
      <c r="CS854" t="e">
        <f ca="1">_xll.BDP($H854,CS$1)</f>
        <v>#NAME?</v>
      </c>
      <c r="CT854" s="121" t="e">
        <f ca="1">_xll.BDP($H854,CT$1)</f>
        <v>#NAME?</v>
      </c>
      <c r="CU854" s="122" t="e">
        <f ca="1">_xll.BDP($H854,CU$1)</f>
        <v>#NAME?</v>
      </c>
      <c r="CV854" s="122" t="e">
        <f ca="1">_xll.BDP($H854,CV$1)</f>
        <v>#NAME?</v>
      </c>
      <c r="CW854" s="122" t="e">
        <f ca="1">_xll.BDP($H854,CW$1)</f>
        <v>#NAME?</v>
      </c>
    </row>
    <row r="855" spans="1:101" hidden="1" x14ac:dyDescent="0.3">
      <c r="A855" t="str">
        <f t="shared" si="321"/>
        <v>15B</v>
      </c>
      <c r="B855">
        <v>15</v>
      </c>
      <c r="C855" t="s">
        <v>3296</v>
      </c>
      <c r="D855">
        <v>18</v>
      </c>
      <c r="E855">
        <v>6</v>
      </c>
      <c r="F855" s="32">
        <v>0.1</v>
      </c>
      <c r="G855" t="s">
        <v>2882</v>
      </c>
      <c r="H855" s="6" t="s">
        <v>1190</v>
      </c>
      <c r="I855" s="34">
        <v>1816</v>
      </c>
      <c r="J855" s="34" t="str">
        <f t="shared" si="300"/>
        <v>1816MPL AU Equity</v>
      </c>
      <c r="K855" s="6" t="s">
        <v>1191</v>
      </c>
      <c r="L855" s="2">
        <v>0.53879069456334694</v>
      </c>
      <c r="M855" s="2">
        <v>0.496766864732611</v>
      </c>
      <c r="N855" s="2">
        <v>0.45284691182944742</v>
      </c>
      <c r="O855" s="2">
        <v>0.42145451849655274</v>
      </c>
      <c r="P855" s="3">
        <v>17.87831465955092</v>
      </c>
      <c r="Q855" s="3">
        <v>16.177895158812682</v>
      </c>
      <c r="R855" s="3">
        <v>20.796075826477953</v>
      </c>
      <c r="S855" s="7" t="e">
        <v>#N/A</v>
      </c>
      <c r="T855" s="7" t="e">
        <v>#N/A</v>
      </c>
      <c r="U855" s="2">
        <v>-0.10174876785669609</v>
      </c>
      <c r="V855" s="8" t="e">
        <v>#N/A</v>
      </c>
      <c r="W855" s="2">
        <v>0.47041603198781412</v>
      </c>
      <c r="X855" s="4" t="e">
        <v>#N/A</v>
      </c>
      <c r="Y855" s="8">
        <v>0.52344466608002371</v>
      </c>
      <c r="Z855" s="8">
        <v>-2.5174663742055237</v>
      </c>
      <c r="AA855" s="8">
        <v>1144400000</v>
      </c>
      <c r="AB855" s="8">
        <v>1348900000</v>
      </c>
      <c r="AC855" s="8">
        <v>5300000</v>
      </c>
      <c r="AD855" s="5">
        <v>785400000</v>
      </c>
      <c r="AE855" s="36">
        <v>6.7481538069773363E-3</v>
      </c>
      <c r="AF855" s="66" t="e">
        <f ca="1">_xll.BDP($H855,AF$1)/1000000</f>
        <v>#NAME?</v>
      </c>
      <c r="AG855" s="66" t="e">
        <f ca="1">_xll.BDP($H855,AG$1)</f>
        <v>#NAME?</v>
      </c>
      <c r="AH855" s="67" t="e">
        <f ca="1">_xll.BDP($H855,AH$1)</f>
        <v>#NAME?</v>
      </c>
      <c r="AI855" s="67" t="e">
        <f ca="1">_xll.BDP($H855,AI$1)</f>
        <v>#NAME?</v>
      </c>
      <c r="AJ855" s="67" t="e">
        <f ca="1">_xll.BDP($H855,AJ$1)</f>
        <v>#NAME?</v>
      </c>
      <c r="AK855" s="67" t="e">
        <f ca="1">_xll.BDP($H855,AK$1)</f>
        <v>#NAME?</v>
      </c>
      <c r="AL855" s="67" t="e">
        <f ca="1">_xll.BDP($H855,AL$1)</f>
        <v>#NAME?</v>
      </c>
      <c r="AM855" s="34" t="e">
        <f ca="1">_xll.BDP($H855,AM$1)</f>
        <v>#NAME?</v>
      </c>
      <c r="AN855" s="34" t="e">
        <f ca="1">_xll.BDP($H855,AN$1)</f>
        <v>#NAME?</v>
      </c>
      <c r="AO855" s="34" t="e">
        <f ca="1">_xll.BDP($H855,AO$1)</f>
        <v>#NAME?</v>
      </c>
      <c r="AP855" s="34" t="e">
        <f ca="1">_xll.BDP($H855,AP$1)</f>
        <v>#NAME?</v>
      </c>
      <c r="AQ855" s="129" t="e">
        <v>#VALUE!</v>
      </c>
      <c r="AR855" s="129" t="e">
        <v>#VALUE!</v>
      </c>
      <c r="AS855" s="129">
        <v>7.5215980000000002E-2</v>
      </c>
      <c r="AT855" s="63" t="s">
        <v>3823</v>
      </c>
      <c r="AU855" s="63" t="s">
        <v>3823</v>
      </c>
      <c r="AV855" t="str">
        <f t="shared" si="309"/>
        <v>25/11/2014</v>
      </c>
      <c r="AW855" s="67">
        <v>5.5194887417283924</v>
      </c>
      <c r="AX855" s="60">
        <f t="shared" si="310"/>
        <v>5.5194887417283924</v>
      </c>
      <c r="AY855" s="60">
        <f t="shared" si="311"/>
        <v>0</v>
      </c>
      <c r="AZ855" s="60">
        <f t="shared" si="312"/>
        <v>5.5194887417283924</v>
      </c>
      <c r="BA855" s="67">
        <v>93.687848225437932</v>
      </c>
      <c r="BB855" s="60">
        <v>0</v>
      </c>
      <c r="BC855" s="67">
        <v>93.687848225437932</v>
      </c>
      <c r="BD855" s="60" t="e">
        <f ca="1">_xll.BDP($H855,BD$1)</f>
        <v>#NAME?</v>
      </c>
      <c r="BE855" s="60" t="e">
        <f t="shared" ca="1" si="313"/>
        <v>#NAME?</v>
      </c>
      <c r="BF855" s="63">
        <v>485.714</v>
      </c>
      <c r="BG855" s="63">
        <v>537.53800000000001</v>
      </c>
      <c r="BH855" s="63">
        <v>553.41700000000003</v>
      </c>
      <c r="BI855" s="63">
        <v>-248.9</v>
      </c>
      <c r="BJ855" s="63">
        <v>764.35</v>
      </c>
      <c r="BK855" s="63">
        <v>795</v>
      </c>
      <c r="BL855" s="45">
        <f t="shared" ca="1" si="314"/>
        <v>0</v>
      </c>
      <c r="BM855" s="45">
        <f t="shared" ca="1" si="315"/>
        <v>0</v>
      </c>
      <c r="BN855" s="45">
        <f t="shared" ca="1" si="316"/>
        <v>0</v>
      </c>
      <c r="BO855" s="45">
        <f t="shared" ca="1" si="317"/>
        <v>0</v>
      </c>
      <c r="BP855" s="45">
        <f t="shared" ca="1" si="318"/>
        <v>0</v>
      </c>
      <c r="BQ855" s="45">
        <f t="shared" ca="1" si="319"/>
        <v>0</v>
      </c>
      <c r="BR855" s="29">
        <f t="shared" ca="1" si="320"/>
        <v>0</v>
      </c>
      <c r="CI855" s="125">
        <f t="shared" si="308"/>
        <v>0.53879069456334694</v>
      </c>
      <c r="CJ855">
        <f t="shared" si="301"/>
        <v>0</v>
      </c>
      <c r="CK855">
        <f t="shared" si="302"/>
        <v>0</v>
      </c>
      <c r="CL855">
        <f t="shared" si="303"/>
        <v>0</v>
      </c>
      <c r="CM855">
        <f t="shared" si="304"/>
        <v>0</v>
      </c>
      <c r="CN855">
        <f t="shared" si="305"/>
        <v>0</v>
      </c>
      <c r="CO855">
        <f t="shared" si="306"/>
        <v>0</v>
      </c>
      <c r="CP855">
        <f t="shared" si="307"/>
        <v>1</v>
      </c>
      <c r="CR855" t="e">
        <f ca="1">_xll.BDP($H855,CR$1)</f>
        <v>#NAME?</v>
      </c>
      <c r="CS855" t="e">
        <f ca="1">_xll.BDP($H855,CS$1)</f>
        <v>#NAME?</v>
      </c>
      <c r="CT855" s="121" t="e">
        <f ca="1">_xll.BDP($H855,CT$1)</f>
        <v>#NAME?</v>
      </c>
      <c r="CU855" s="122" t="e">
        <f ca="1">_xll.BDP($H855,CU$1)</f>
        <v>#NAME?</v>
      </c>
      <c r="CV855" s="122" t="e">
        <f ca="1">_xll.BDP($H855,CV$1)</f>
        <v>#NAME?</v>
      </c>
      <c r="CW855" s="122" t="e">
        <f ca="1">_xll.BDP($H855,CW$1)</f>
        <v>#NAME?</v>
      </c>
    </row>
    <row r="856" spans="1:101" hidden="1" x14ac:dyDescent="0.3">
      <c r="A856" t="str">
        <f t="shared" si="321"/>
        <v>15B</v>
      </c>
      <c r="B856">
        <v>15</v>
      </c>
      <c r="C856" t="s">
        <v>3296</v>
      </c>
      <c r="D856">
        <v>18</v>
      </c>
      <c r="E856">
        <v>1</v>
      </c>
      <c r="F856" s="32">
        <v>0.16</v>
      </c>
      <c r="G856" t="s">
        <v>2649</v>
      </c>
      <c r="H856" s="43" t="s">
        <v>2650</v>
      </c>
      <c r="I856" s="35">
        <v>1817</v>
      </c>
      <c r="J856" s="34" t="str">
        <f t="shared" si="300"/>
        <v>1817ASSAB SS Equity</v>
      </c>
      <c r="K856" s="43" t="s">
        <v>2651</v>
      </c>
      <c r="L856" s="2">
        <v>0.48205603276258008</v>
      </c>
      <c r="M856" s="2">
        <v>0.47977464231881195</v>
      </c>
      <c r="N856" s="2">
        <v>0.16066949257997276</v>
      </c>
      <c r="O856" s="2">
        <v>0.16688728060373725</v>
      </c>
      <c r="P856" s="3">
        <v>9.7488309735563767</v>
      </c>
      <c r="Q856" s="3">
        <v>6.7664895049439959</v>
      </c>
      <c r="R856" s="3">
        <v>8.7441626623094102</v>
      </c>
      <c r="S856" s="7">
        <v>18.949273687240513</v>
      </c>
      <c r="T856" s="7">
        <v>19.458081180200839</v>
      </c>
      <c r="U856" s="2">
        <v>0.73710728153781968</v>
      </c>
      <c r="V856" s="8">
        <v>2.719082945308184</v>
      </c>
      <c r="W856" s="2">
        <v>0.79566528189910979</v>
      </c>
      <c r="X856" s="4" t="e">
        <v>#N/A</v>
      </c>
      <c r="Y856" s="8">
        <v>11.328136516940617</v>
      </c>
      <c r="Z856" s="8">
        <v>32.787103890625666</v>
      </c>
      <c r="AA856" s="8">
        <v>40469000000</v>
      </c>
      <c r="AB856" s="8">
        <v>116342000000</v>
      </c>
      <c r="AC856" s="8" t="e">
        <v>#N/A</v>
      </c>
      <c r="AD856" s="5">
        <v>19748000000</v>
      </c>
      <c r="AE856" s="36">
        <v>0</v>
      </c>
      <c r="AF856" s="66" t="e">
        <f ca="1">_xll.BDP($H856,AF$1)/1000000</f>
        <v>#NAME?</v>
      </c>
      <c r="AG856" s="66" t="e">
        <f ca="1">_xll.BDP($H856,AG$1)</f>
        <v>#NAME?</v>
      </c>
      <c r="AH856" s="67" t="e">
        <f ca="1">_xll.BDP($H856,AH$1)</f>
        <v>#NAME?</v>
      </c>
      <c r="AI856" s="67" t="e">
        <f ca="1">_xll.BDP($H856,AI$1)</f>
        <v>#NAME?</v>
      </c>
      <c r="AJ856" s="67" t="e">
        <f ca="1">_xll.BDP($H856,AJ$1)</f>
        <v>#NAME?</v>
      </c>
      <c r="AK856" s="67" t="e">
        <f ca="1">_xll.BDP($H856,AK$1)</f>
        <v>#NAME?</v>
      </c>
      <c r="AL856" s="67" t="e">
        <f ca="1">_xll.BDP($H856,AL$1)</f>
        <v>#NAME?</v>
      </c>
      <c r="AM856" s="34" t="e">
        <f ca="1">_xll.BDP($H856,AM$1)</f>
        <v>#NAME?</v>
      </c>
      <c r="AN856" s="34" t="e">
        <f ca="1">_xll.BDP($H856,AN$1)</f>
        <v>#NAME?</v>
      </c>
      <c r="AO856" s="34" t="e">
        <f ca="1">_xll.BDP($H856,AO$1)</f>
        <v>#NAME?</v>
      </c>
      <c r="AP856" s="34" t="e">
        <f ca="1">_xll.BDP($H856,AP$1)</f>
        <v>#NAME?</v>
      </c>
      <c r="AQ856" s="129">
        <v>0.12813660000000002</v>
      </c>
      <c r="AR856" s="129">
        <v>0.13622339999999999</v>
      </c>
      <c r="AS856" s="129">
        <v>9.8453850000000009E-2</v>
      </c>
      <c r="AT856" s="63" t="s">
        <v>3998</v>
      </c>
      <c r="AU856" s="63" t="s">
        <v>3317</v>
      </c>
      <c r="AV856" t="str">
        <f t="shared" si="309"/>
        <v>#N/A N/A</v>
      </c>
      <c r="AW856" s="67">
        <v>1.9184653040507049</v>
      </c>
      <c r="AX856" s="60">
        <f t="shared" si="310"/>
        <v>1.9184653040507049</v>
      </c>
      <c r="AY856" s="60">
        <f t="shared" si="311"/>
        <v>0</v>
      </c>
      <c r="AZ856" s="60">
        <f t="shared" si="312"/>
        <v>1.9184653040507049</v>
      </c>
      <c r="BA856" s="67">
        <v>38.056871212499729</v>
      </c>
      <c r="BB856" s="60">
        <v>0</v>
      </c>
      <c r="BC856" s="67">
        <v>38.056871212499729</v>
      </c>
      <c r="BD856" s="60" t="e">
        <f ca="1">_xll.BDP($H856,BD$1)</f>
        <v>#NAME?</v>
      </c>
      <c r="BE856" s="60" t="e">
        <f t="shared" ca="1" si="313"/>
        <v>#NAME?</v>
      </c>
      <c r="BF856" s="63">
        <v>14095.682000000001</v>
      </c>
      <c r="BG856" s="63">
        <v>15776.92</v>
      </c>
      <c r="BH856" s="63">
        <v>17530.207999999999</v>
      </c>
      <c r="BI856" s="63">
        <v>15839.895</v>
      </c>
      <c r="BJ856" s="63">
        <v>15669.723</v>
      </c>
      <c r="BK856" s="63">
        <v>18053.149000000001</v>
      </c>
      <c r="BL856" s="45">
        <f t="shared" ca="1" si="314"/>
        <v>0</v>
      </c>
      <c r="BM856" s="45">
        <f t="shared" ca="1" si="315"/>
        <v>0</v>
      </c>
      <c r="BN856" s="45">
        <f t="shared" ca="1" si="316"/>
        <v>0</v>
      </c>
      <c r="BO856" s="45">
        <f t="shared" ca="1" si="317"/>
        <v>0</v>
      </c>
      <c r="BP856" s="45">
        <f t="shared" ca="1" si="318"/>
        <v>0</v>
      </c>
      <c r="BQ856" s="45">
        <f t="shared" ca="1" si="319"/>
        <v>0</v>
      </c>
      <c r="BR856" s="29">
        <f t="shared" ca="1" si="320"/>
        <v>0</v>
      </c>
      <c r="CI856" s="125">
        <f t="shared" si="308"/>
        <v>0.48205603276258008</v>
      </c>
      <c r="CJ856">
        <f t="shared" si="301"/>
        <v>0</v>
      </c>
      <c r="CK856">
        <f t="shared" si="302"/>
        <v>0</v>
      </c>
      <c r="CL856">
        <f t="shared" si="303"/>
        <v>0</v>
      </c>
      <c r="CM856">
        <f t="shared" si="304"/>
        <v>0</v>
      </c>
      <c r="CN856">
        <f t="shared" si="305"/>
        <v>0</v>
      </c>
      <c r="CO856">
        <f t="shared" si="306"/>
        <v>1</v>
      </c>
      <c r="CP856">
        <f t="shared" si="307"/>
        <v>0</v>
      </c>
      <c r="CR856" t="e">
        <f ca="1">_xll.BDP($H856,CR$1)</f>
        <v>#NAME?</v>
      </c>
      <c r="CS856" t="e">
        <f ca="1">_xll.BDP($H856,CS$1)</f>
        <v>#NAME?</v>
      </c>
      <c r="CT856" s="121" t="e">
        <f ca="1">_xll.BDP($H856,CT$1)</f>
        <v>#NAME?</v>
      </c>
      <c r="CU856" s="122" t="e">
        <f ca="1">_xll.BDP($H856,CU$1)</f>
        <v>#NAME?</v>
      </c>
      <c r="CV856" s="122" t="e">
        <f ca="1">_xll.BDP($H856,CV$1)</f>
        <v>#NAME?</v>
      </c>
      <c r="CW856" s="122" t="e">
        <f ca="1">_xll.BDP($H856,CW$1)</f>
        <v>#NAME?</v>
      </c>
    </row>
    <row r="857" spans="1:101" hidden="1" x14ac:dyDescent="0.3">
      <c r="A857" t="str">
        <f t="shared" si="321"/>
        <v>15B</v>
      </c>
      <c r="B857">
        <v>15</v>
      </c>
      <c r="C857" t="s">
        <v>3296</v>
      </c>
      <c r="D857">
        <v>18</v>
      </c>
      <c r="E857">
        <v>5</v>
      </c>
      <c r="F857" t="s">
        <v>2377</v>
      </c>
      <c r="G857" t="s">
        <v>2418</v>
      </c>
      <c r="H857" s="6" t="s">
        <v>323</v>
      </c>
      <c r="I857" s="34">
        <v>1818</v>
      </c>
      <c r="J857" s="34" t="str">
        <f t="shared" si="300"/>
        <v>1818VIAV US Equity</v>
      </c>
      <c r="K857" s="6" t="s">
        <v>1005</v>
      </c>
      <c r="L857" s="2">
        <v>0.27430018209484819</v>
      </c>
      <c r="M857" s="2">
        <v>0.43673831154442722</v>
      </c>
      <c r="N857" s="2">
        <v>0.14413287716199888</v>
      </c>
      <c r="O857" s="2">
        <v>0.23495053045655023</v>
      </c>
      <c r="P857" s="3">
        <v>7.968555783249907</v>
      </c>
      <c r="Q857" s="3">
        <v>3.6283978719120888</v>
      </c>
      <c r="R857" s="3">
        <v>6.0479816118373799</v>
      </c>
      <c r="S857" s="7">
        <v>19.367089616490762</v>
      </c>
      <c r="T857" s="7">
        <v>22.168059424326835</v>
      </c>
      <c r="U857" s="2">
        <v>0.17024906175366761</v>
      </c>
      <c r="V857" s="8">
        <v>1.2581946545637916</v>
      </c>
      <c r="W857" s="2">
        <v>0.35584645874621884</v>
      </c>
      <c r="X857" s="4">
        <v>3.0303030303030304E-2</v>
      </c>
      <c r="Y857" s="8">
        <v>8.6028378961236847</v>
      </c>
      <c r="Z857" s="8" t="e">
        <v>#N/A</v>
      </c>
      <c r="AA857" s="8">
        <v>451300000</v>
      </c>
      <c r="AB857" s="8">
        <v>838900000</v>
      </c>
      <c r="AC857" s="8">
        <v>91099960.299999997</v>
      </c>
      <c r="AD857" s="5">
        <v>164200000</v>
      </c>
      <c r="AE857" s="36">
        <v>0.55481096406820951</v>
      </c>
      <c r="AF857" s="66" t="e">
        <f ca="1">_xll.BDP($H857,AF$1)/1000000</f>
        <v>#NAME?</v>
      </c>
      <c r="AG857" s="66" t="e">
        <f ca="1">_xll.BDP($H857,AG$1)</f>
        <v>#NAME?</v>
      </c>
      <c r="AH857" s="67" t="e">
        <f ca="1">_xll.BDP($H857,AH$1)</f>
        <v>#NAME?</v>
      </c>
      <c r="AI857" s="67" t="e">
        <f ca="1">_xll.BDP($H857,AI$1)</f>
        <v>#NAME?</v>
      </c>
      <c r="AJ857" s="67" t="e">
        <f ca="1">_xll.BDP($H857,AJ$1)</f>
        <v>#NAME?</v>
      </c>
      <c r="AK857" s="67" t="e">
        <f ca="1">_xll.BDP($H857,AK$1)</f>
        <v>#NAME?</v>
      </c>
      <c r="AL857" s="67" t="e">
        <f ca="1">_xll.BDP($H857,AL$1)</f>
        <v>#NAME?</v>
      </c>
      <c r="AM857" s="34" t="e">
        <f ca="1">_xll.BDP($H857,AM$1)</f>
        <v>#NAME?</v>
      </c>
      <c r="AN857" s="34" t="e">
        <f ca="1">_xll.BDP($H857,AN$1)</f>
        <v>#NAME?</v>
      </c>
      <c r="AO857" s="34" t="e">
        <f ca="1">_xll.BDP($H857,AO$1)</f>
        <v>#NAME?</v>
      </c>
      <c r="AP857" s="34" t="e">
        <f ca="1">_xll.BDP($H857,AP$1)</f>
        <v>#NAME?</v>
      </c>
      <c r="AQ857" s="129">
        <v>4.1376530000000001E-4</v>
      </c>
      <c r="AR857" s="129">
        <v>3.7792260000000001E-2</v>
      </c>
      <c r="AS857" s="129">
        <v>4.8357950000000004E-2</v>
      </c>
      <c r="AT857" s="63" t="s">
        <v>3998</v>
      </c>
      <c r="AU857" s="63" t="s">
        <v>3824</v>
      </c>
      <c r="AV857" t="str">
        <f t="shared" si="309"/>
        <v>17/11/1993</v>
      </c>
      <c r="AW857" s="67" t="s">
        <v>3317</v>
      </c>
      <c r="AX857" s="60">
        <f t="shared" si="310"/>
        <v>0</v>
      </c>
      <c r="AY857" s="60">
        <f t="shared" ca="1" si="311"/>
        <v>0</v>
      </c>
      <c r="AZ857" s="60">
        <f t="shared" ca="1" si="312"/>
        <v>0</v>
      </c>
      <c r="BA857" s="67">
        <v>0</v>
      </c>
      <c r="BB857" s="60">
        <v>211.18995602414392</v>
      </c>
      <c r="BC857" s="67">
        <v>211.18995602414392</v>
      </c>
      <c r="BD857" s="60" t="e">
        <f ca="1">_xll.BDP($H857,BD$1)</f>
        <v>#NAME?</v>
      </c>
      <c r="BE857" s="60" t="e">
        <f t="shared" ca="1" si="313"/>
        <v>#NAME?</v>
      </c>
      <c r="BF857" s="63">
        <v>119.5</v>
      </c>
      <c r="BG857" s="63">
        <v>135.167</v>
      </c>
      <c r="BH857" s="63">
        <v>190.75</v>
      </c>
      <c r="BI857" s="63">
        <v>114.883</v>
      </c>
      <c r="BJ857" s="63">
        <v>106.95</v>
      </c>
      <c r="BK857" s="63">
        <v>124</v>
      </c>
      <c r="BL857" s="45">
        <f t="shared" ca="1" si="314"/>
        <v>0</v>
      </c>
      <c r="BM857" s="45">
        <f t="shared" ca="1" si="315"/>
        <v>0</v>
      </c>
      <c r="BN857" s="45">
        <f t="shared" ca="1" si="316"/>
        <v>0</v>
      </c>
      <c r="BO857" s="45">
        <f t="shared" ca="1" si="317"/>
        <v>0</v>
      </c>
      <c r="BP857" s="45">
        <f t="shared" ca="1" si="318"/>
        <v>0</v>
      </c>
      <c r="BQ857" s="45">
        <f t="shared" ca="1" si="319"/>
        <v>0</v>
      </c>
      <c r="BR857" s="29">
        <f t="shared" ca="1" si="320"/>
        <v>0</v>
      </c>
      <c r="CI857" s="125">
        <f t="shared" si="308"/>
        <v>0.27430018209484819</v>
      </c>
      <c r="CJ857">
        <f t="shared" si="301"/>
        <v>0</v>
      </c>
      <c r="CK857">
        <f t="shared" si="302"/>
        <v>0</v>
      </c>
      <c r="CL857">
        <f t="shared" si="303"/>
        <v>0</v>
      </c>
      <c r="CM857">
        <f t="shared" si="304"/>
        <v>1</v>
      </c>
      <c r="CN857">
        <f t="shared" si="305"/>
        <v>0</v>
      </c>
      <c r="CO857">
        <f t="shared" si="306"/>
        <v>0</v>
      </c>
      <c r="CP857">
        <f t="shared" si="307"/>
        <v>0</v>
      </c>
      <c r="CR857" t="e">
        <f ca="1">_xll.BDP($H857,CR$1)</f>
        <v>#NAME?</v>
      </c>
      <c r="CS857" t="e">
        <f ca="1">_xll.BDP($H857,CS$1)</f>
        <v>#NAME?</v>
      </c>
      <c r="CT857" s="121" t="e">
        <f ca="1">_xll.BDP($H857,CT$1)</f>
        <v>#NAME?</v>
      </c>
      <c r="CU857" s="122" t="e">
        <f ca="1">_xll.BDP($H857,CU$1)</f>
        <v>#NAME?</v>
      </c>
      <c r="CV857" s="122" t="e">
        <f ca="1">_xll.BDP($H857,CV$1)</f>
        <v>#NAME?</v>
      </c>
      <c r="CW857" s="122" t="e">
        <f ca="1">_xll.BDP($H857,CW$1)</f>
        <v>#NAME?</v>
      </c>
    </row>
    <row r="858" spans="1:101" hidden="1" x14ac:dyDescent="0.3">
      <c r="A858" t="str">
        <f t="shared" si="321"/>
        <v>15B</v>
      </c>
      <c r="B858">
        <v>15</v>
      </c>
      <c r="C858" t="s">
        <v>3296</v>
      </c>
      <c r="D858">
        <v>18</v>
      </c>
      <c r="E858">
        <v>12</v>
      </c>
      <c r="F858" s="32">
        <v>0.13</v>
      </c>
      <c r="G858" t="s">
        <v>3115</v>
      </c>
      <c r="H858" s="6" t="s">
        <v>325</v>
      </c>
      <c r="I858" s="35">
        <v>1819</v>
      </c>
      <c r="J858" s="34" t="str">
        <f t="shared" si="300"/>
        <v>1819AIT US Equity</v>
      </c>
      <c r="K858" s="6" t="s">
        <v>1007</v>
      </c>
      <c r="L858" s="2">
        <v>0.27249669250124098</v>
      </c>
      <c r="M858" s="2">
        <v>0.29773837049190421</v>
      </c>
      <c r="N858" s="2">
        <v>0.17735233341461934</v>
      </c>
      <c r="O858" s="2">
        <v>0.20273793485564204</v>
      </c>
      <c r="P858" s="3">
        <v>23.275466546498308</v>
      </c>
      <c r="Q858" s="3">
        <v>18.076435993509826</v>
      </c>
      <c r="R858" s="3">
        <v>26.916477010988871</v>
      </c>
      <c r="S858" s="7">
        <v>11.107091518055091</v>
      </c>
      <c r="T858" s="7">
        <v>11.692334903308494</v>
      </c>
      <c r="U858" s="2">
        <v>0.2166359900029684</v>
      </c>
      <c r="V858" s="8">
        <v>0.86528271243494281</v>
      </c>
      <c r="W858" s="2">
        <v>0.52926469674979815</v>
      </c>
      <c r="X858" s="4" t="e">
        <v>#N/A</v>
      </c>
      <c r="Y858" s="8">
        <v>9.4100959588789035</v>
      </c>
      <c r="Z858" s="8">
        <v>16.769305881136788</v>
      </c>
      <c r="AA858" s="8">
        <v>1201921000</v>
      </c>
      <c r="AB858" s="8">
        <v>1765126000</v>
      </c>
      <c r="AC858" s="8">
        <v>9913000</v>
      </c>
      <c r="AD858" s="5">
        <v>217774000</v>
      </c>
      <c r="AE858" s="36">
        <v>4.5519667177900028E-2</v>
      </c>
      <c r="AF858" s="66" t="e">
        <f ca="1">_xll.BDP($H858,AF$1)/1000000</f>
        <v>#NAME?</v>
      </c>
      <c r="AG858" s="66" t="e">
        <f ca="1">_xll.BDP($H858,AG$1)</f>
        <v>#NAME?</v>
      </c>
      <c r="AH858" s="67" t="e">
        <f ca="1">_xll.BDP($H858,AH$1)</f>
        <v>#NAME?</v>
      </c>
      <c r="AI858" s="67" t="e">
        <f ca="1">_xll.BDP($H858,AI$1)</f>
        <v>#NAME?</v>
      </c>
      <c r="AJ858" s="67" t="e">
        <f ca="1">_xll.BDP($H858,AJ$1)</f>
        <v>#NAME?</v>
      </c>
      <c r="AK858" s="67" t="e">
        <f ca="1">_xll.BDP($H858,AK$1)</f>
        <v>#NAME?</v>
      </c>
      <c r="AL858" s="67" t="e">
        <f ca="1">_xll.BDP($H858,AL$1)</f>
        <v>#NAME?</v>
      </c>
      <c r="AM858" s="34" t="e">
        <f ca="1">_xll.BDP($H858,AM$1)</f>
        <v>#NAME?</v>
      </c>
      <c r="AN858" s="34" t="e">
        <f ca="1">_xll.BDP($H858,AN$1)</f>
        <v>#NAME?</v>
      </c>
      <c r="AO858" s="34" t="e">
        <f ca="1">_xll.BDP($H858,AO$1)</f>
        <v>#NAME?</v>
      </c>
      <c r="AP858" s="34" t="e">
        <f ca="1">_xll.BDP($H858,AP$1)</f>
        <v>#NAME?</v>
      </c>
      <c r="AQ858" s="129">
        <v>0.17267779999999999</v>
      </c>
      <c r="AR858" s="129">
        <v>0.14689830000000001</v>
      </c>
      <c r="AS858" s="129">
        <v>0.16631950000000001</v>
      </c>
      <c r="AT858" s="63" t="s">
        <v>3998</v>
      </c>
      <c r="AU858" s="63" t="s">
        <v>3317</v>
      </c>
      <c r="AV858" t="str">
        <f t="shared" si="309"/>
        <v>#N/A N/A</v>
      </c>
      <c r="AW858" s="67">
        <v>0.97222220566537643</v>
      </c>
      <c r="AX858" s="60">
        <f t="shared" si="310"/>
        <v>0.97222220566537643</v>
      </c>
      <c r="AY858" s="60">
        <f t="shared" si="311"/>
        <v>1.045334103743605</v>
      </c>
      <c r="AZ858" s="60">
        <f t="shared" si="312"/>
        <v>2.0175563094089815</v>
      </c>
      <c r="BA858" s="67">
        <v>19.965123755633822</v>
      </c>
      <c r="BB858" s="60">
        <v>21.466517248433266</v>
      </c>
      <c r="BC858" s="67">
        <v>41.431641004067089</v>
      </c>
      <c r="BD858" s="60" t="e">
        <f ca="1">_xll.BDP($H858,BD$1)</f>
        <v>#NAME?</v>
      </c>
      <c r="BE858" s="60" t="e">
        <f t="shared" ca="1" si="313"/>
        <v>#NAME?</v>
      </c>
      <c r="BF858" s="63">
        <v>336.33300000000003</v>
      </c>
      <c r="BG858" s="63">
        <v>350.33300000000003</v>
      </c>
      <c r="BH858" s="63">
        <v>335</v>
      </c>
      <c r="BI858" s="63">
        <v>220.73000000000002</v>
      </c>
      <c r="BJ858" s="63">
        <v>276.99099999999999</v>
      </c>
      <c r="BK858" s="63">
        <v>163.16900000000001</v>
      </c>
      <c r="BL858" s="45">
        <f t="shared" ca="1" si="314"/>
        <v>0</v>
      </c>
      <c r="BM858" s="45">
        <f t="shared" ca="1" si="315"/>
        <v>0</v>
      </c>
      <c r="BN858" s="45">
        <f t="shared" ca="1" si="316"/>
        <v>0</v>
      </c>
      <c r="BO858" s="45">
        <f t="shared" ca="1" si="317"/>
        <v>0</v>
      </c>
      <c r="BP858" s="45">
        <f t="shared" ca="1" si="318"/>
        <v>0</v>
      </c>
      <c r="BQ858" s="45">
        <f t="shared" ca="1" si="319"/>
        <v>0</v>
      </c>
      <c r="BR858" s="29">
        <f t="shared" ca="1" si="320"/>
        <v>0</v>
      </c>
      <c r="CI858" s="125">
        <f t="shared" si="308"/>
        <v>0.27249669250124098</v>
      </c>
      <c r="CJ858">
        <f t="shared" si="301"/>
        <v>0</v>
      </c>
      <c r="CK858">
        <f t="shared" si="302"/>
        <v>0</v>
      </c>
      <c r="CL858">
        <f t="shared" si="303"/>
        <v>0</v>
      </c>
      <c r="CM858">
        <f t="shared" si="304"/>
        <v>1</v>
      </c>
      <c r="CN858">
        <f t="shared" si="305"/>
        <v>0</v>
      </c>
      <c r="CO858">
        <f t="shared" si="306"/>
        <v>0</v>
      </c>
      <c r="CP858">
        <f t="shared" si="307"/>
        <v>0</v>
      </c>
      <c r="CR858" t="e">
        <f ca="1">_xll.BDP($H858,CR$1)</f>
        <v>#NAME?</v>
      </c>
      <c r="CS858" t="e">
        <f ca="1">_xll.BDP($H858,CS$1)</f>
        <v>#NAME?</v>
      </c>
      <c r="CT858" s="121" t="e">
        <f ca="1">_xll.BDP($H858,CT$1)</f>
        <v>#NAME?</v>
      </c>
      <c r="CU858" s="122" t="e">
        <f ca="1">_xll.BDP($H858,CU$1)</f>
        <v>#NAME?</v>
      </c>
      <c r="CV858" s="122" t="e">
        <f ca="1">_xll.BDP($H858,CV$1)</f>
        <v>#NAME?</v>
      </c>
      <c r="CW858" s="122" t="e">
        <f ca="1">_xll.BDP($H858,CW$1)</f>
        <v>#NAME?</v>
      </c>
    </row>
    <row r="859" spans="1:101" hidden="1" x14ac:dyDescent="0.3">
      <c r="A859" t="str">
        <f t="shared" si="321"/>
        <v>15B</v>
      </c>
      <c r="B859">
        <v>15</v>
      </c>
      <c r="C859" t="s">
        <v>3296</v>
      </c>
      <c r="D859">
        <v>18</v>
      </c>
      <c r="E859">
        <v>6</v>
      </c>
      <c r="F859" s="32">
        <v>0.2</v>
      </c>
      <c r="G859" t="s">
        <v>2982</v>
      </c>
      <c r="H859" s="43" t="s">
        <v>2632</v>
      </c>
      <c r="I859" s="34">
        <v>1820</v>
      </c>
      <c r="J859" s="34" t="str">
        <f t="shared" si="300"/>
        <v>1820GJAB SS Equity</v>
      </c>
      <c r="K859" s="43" t="s">
        <v>2633</v>
      </c>
      <c r="L859" s="2">
        <v>1.3092716212943039</v>
      </c>
      <c r="M859" s="2">
        <v>4.2638316151202753</v>
      </c>
      <c r="N859" s="2">
        <v>1.0818336495404979</v>
      </c>
      <c r="O859" s="2">
        <v>0.44779176252988678</v>
      </c>
      <c r="P859" s="3">
        <v>15.451203566411104</v>
      </c>
      <c r="Q859" s="3">
        <v>6.1041797738949324</v>
      </c>
      <c r="R859" s="3">
        <v>6.9150851498508494</v>
      </c>
      <c r="S859" s="7">
        <v>14.001011311878496</v>
      </c>
      <c r="T859" s="7">
        <v>14.215081640937004</v>
      </c>
      <c r="U859" s="2">
        <v>-0.10999228270262529</v>
      </c>
      <c r="V859" s="8">
        <v>-0.82942467853782642</v>
      </c>
      <c r="W859" s="2">
        <v>0.44995187528598701</v>
      </c>
      <c r="X859" s="4" t="e">
        <v>#N/A</v>
      </c>
      <c r="Y859" s="8">
        <v>36.470976205134505</v>
      </c>
      <c r="Z859" s="8" t="e">
        <v>#N/A</v>
      </c>
      <c r="AA859" s="8">
        <v>11640000</v>
      </c>
      <c r="AB859" s="8">
        <v>110835000</v>
      </c>
      <c r="AC859" s="8" t="e">
        <v>#N/A</v>
      </c>
      <c r="AD859" s="5">
        <v>-16302000</v>
      </c>
      <c r="AE859" s="36">
        <v>0</v>
      </c>
      <c r="AF859" s="66" t="e">
        <f ca="1">_xll.BDP($H859,AF$1)/1000000</f>
        <v>#NAME?</v>
      </c>
      <c r="AG859" s="66" t="e">
        <f ca="1">_xll.BDP($H859,AG$1)</f>
        <v>#NAME?</v>
      </c>
      <c r="AH859" s="67" t="e">
        <f ca="1">_xll.BDP($H859,AH$1)</f>
        <v>#NAME?</v>
      </c>
      <c r="AI859" s="67" t="e">
        <f ca="1">_xll.BDP($H859,AI$1)</f>
        <v>#NAME?</v>
      </c>
      <c r="AJ859" s="67" t="e">
        <f ca="1">_xll.BDP($H859,AJ$1)</f>
        <v>#NAME?</v>
      </c>
      <c r="AK859" s="67" t="e">
        <f ca="1">_xll.BDP($H859,AK$1)</f>
        <v>#NAME?</v>
      </c>
      <c r="AL859" s="67" t="e">
        <f ca="1">_xll.BDP($H859,AL$1)</f>
        <v>#NAME?</v>
      </c>
      <c r="AM859" s="34" t="e">
        <f ca="1">_xll.BDP($H859,AM$1)</f>
        <v>#NAME?</v>
      </c>
      <c r="AN859" s="34" t="e">
        <f ca="1">_xll.BDP($H859,AN$1)</f>
        <v>#NAME?</v>
      </c>
      <c r="AO859" s="34" t="e">
        <f ca="1">_xll.BDP($H859,AO$1)</f>
        <v>#NAME?</v>
      </c>
      <c r="AP859" s="34" t="e">
        <f ca="1">_xll.BDP($H859,AP$1)</f>
        <v>#NAME?</v>
      </c>
      <c r="AQ859" s="129" t="e">
        <v>#VALUE!</v>
      </c>
      <c r="AR859" s="129">
        <v>0.23747579999999999</v>
      </c>
      <c r="AS859" s="129">
        <v>0.37266669999999996</v>
      </c>
      <c r="AT859" s="63" t="s">
        <v>3825</v>
      </c>
      <c r="AU859" s="63" t="s">
        <v>3825</v>
      </c>
      <c r="AV859" t="str">
        <f t="shared" si="309"/>
        <v>19/06/2012</v>
      </c>
      <c r="AW859" s="67" t="s">
        <v>3317</v>
      </c>
      <c r="AX859" s="60">
        <f t="shared" si="310"/>
        <v>0</v>
      </c>
      <c r="AY859" s="60">
        <f t="shared" ca="1" si="311"/>
        <v>0</v>
      </c>
      <c r="AZ859" s="60">
        <f t="shared" ca="1" si="312"/>
        <v>0</v>
      </c>
      <c r="BA859" s="67">
        <v>0</v>
      </c>
      <c r="BB859" s="60">
        <v>-2.1686822286803533</v>
      </c>
      <c r="BC859" s="67">
        <v>-2.2200191215940936</v>
      </c>
      <c r="BD859" s="60" t="e">
        <f ca="1">_xll.BDP($H859,BD$1)</f>
        <v>#NAME?</v>
      </c>
      <c r="BE859" s="60" t="e">
        <f t="shared" ca="1" si="313"/>
        <v>#NAME?</v>
      </c>
      <c r="BF859" s="63" t="s">
        <v>3317</v>
      </c>
      <c r="BG859" s="63" t="s">
        <v>3317</v>
      </c>
      <c r="BH859" s="63" t="s">
        <v>3317</v>
      </c>
      <c r="BI859" s="63" t="s">
        <v>3317</v>
      </c>
      <c r="BJ859" s="63" t="s">
        <v>3317</v>
      </c>
      <c r="BK859" s="63" t="s">
        <v>3317</v>
      </c>
      <c r="BL859" s="45">
        <f t="shared" ca="1" si="314"/>
        <v>0</v>
      </c>
      <c r="BM859" s="45">
        <f t="shared" ca="1" si="315"/>
        <v>0</v>
      </c>
      <c r="BN859" s="45">
        <f t="shared" ca="1" si="316"/>
        <v>0</v>
      </c>
      <c r="BO859" s="45">
        <f t="shared" ca="1" si="317"/>
        <v>0</v>
      </c>
      <c r="BP859" s="45">
        <f t="shared" ca="1" si="318"/>
        <v>0</v>
      </c>
      <c r="BQ859" s="45">
        <f t="shared" ca="1" si="319"/>
        <v>0</v>
      </c>
      <c r="BR859" s="29">
        <f t="shared" ca="1" si="320"/>
        <v>0</v>
      </c>
      <c r="CI859" s="125">
        <f t="shared" si="308"/>
        <v>1.3092716212943039</v>
      </c>
      <c r="CJ859">
        <f t="shared" si="301"/>
        <v>0</v>
      </c>
      <c r="CK859">
        <f t="shared" si="302"/>
        <v>0</v>
      </c>
      <c r="CL859">
        <f t="shared" si="303"/>
        <v>0</v>
      </c>
      <c r="CM859">
        <f t="shared" si="304"/>
        <v>0</v>
      </c>
      <c r="CN859">
        <f t="shared" si="305"/>
        <v>0</v>
      </c>
      <c r="CO859">
        <f t="shared" si="306"/>
        <v>0</v>
      </c>
      <c r="CP859">
        <f t="shared" si="307"/>
        <v>1</v>
      </c>
      <c r="CR859" t="e">
        <f ca="1">_xll.BDP($H859,CR$1)</f>
        <v>#NAME?</v>
      </c>
      <c r="CS859" t="e">
        <f ca="1">_xll.BDP($H859,CS$1)</f>
        <v>#NAME?</v>
      </c>
      <c r="CT859" s="121" t="e">
        <f ca="1">_xll.BDP($H859,CT$1)</f>
        <v>#NAME?</v>
      </c>
      <c r="CU859" s="122" t="e">
        <f ca="1">_xll.BDP($H859,CU$1)</f>
        <v>#NAME?</v>
      </c>
      <c r="CV859" s="122" t="e">
        <f ca="1">_xll.BDP($H859,CV$1)</f>
        <v>#NAME?</v>
      </c>
      <c r="CW859" s="122" t="e">
        <f ca="1">_xll.BDP($H859,CW$1)</f>
        <v>#NAME?</v>
      </c>
    </row>
    <row r="860" spans="1:101" hidden="1" x14ac:dyDescent="0.3">
      <c r="A860" t="str">
        <f t="shared" si="321"/>
        <v>15B</v>
      </c>
      <c r="B860">
        <v>15</v>
      </c>
      <c r="C860" t="s">
        <v>3296</v>
      </c>
      <c r="D860">
        <v>18</v>
      </c>
      <c r="E860">
        <v>3</v>
      </c>
      <c r="F860" t="s">
        <v>2437</v>
      </c>
      <c r="G860" t="s">
        <v>2495</v>
      </c>
      <c r="H860" s="1" t="s">
        <v>1502</v>
      </c>
      <c r="I860" s="35">
        <v>1821</v>
      </c>
      <c r="J860" s="34" t="str">
        <f t="shared" si="300"/>
        <v>1821BEN FP Equity</v>
      </c>
      <c r="K860" s="6" t="s">
        <v>1503</v>
      </c>
      <c r="L860" s="2" t="e">
        <v>#N/A</v>
      </c>
      <c r="M860" s="2">
        <v>0.22997737741882157</v>
      </c>
      <c r="N860" s="2" t="e">
        <v>#N/A</v>
      </c>
      <c r="O860" s="2">
        <v>0.20251672131147541</v>
      </c>
      <c r="P860" s="3">
        <v>14.312825773034632</v>
      </c>
      <c r="Q860" s="3">
        <v>10.361731705021279</v>
      </c>
      <c r="R860" s="3">
        <v>15.439000402677131</v>
      </c>
      <c r="S860" s="7" t="e">
        <v>#N/A</v>
      </c>
      <c r="T860" s="7">
        <v>14.185530998419859</v>
      </c>
      <c r="U860" s="2">
        <v>3.4271999158143579E-2</v>
      </c>
      <c r="V860" s="8">
        <v>0.25825115601473425</v>
      </c>
      <c r="W860" s="2">
        <v>0.40942956656795304</v>
      </c>
      <c r="X860" s="4">
        <v>9.0266895022584909E-3</v>
      </c>
      <c r="Y860" s="8" t="e">
        <v>#N/A</v>
      </c>
      <c r="Z860" s="8">
        <v>11.664597110380992</v>
      </c>
      <c r="AA860" s="8">
        <v>671453000</v>
      </c>
      <c r="AB860" s="8">
        <v>762500000</v>
      </c>
      <c r="AC860" s="8">
        <v>6007000</v>
      </c>
      <c r="AD860" s="5">
        <v>-24222000</v>
      </c>
      <c r="AE860" s="36">
        <v>-0.24799768805218397</v>
      </c>
      <c r="AF860" s="66" t="e">
        <f ca="1">_xll.BDP($H860,AF$1)/1000000</f>
        <v>#NAME?</v>
      </c>
      <c r="AG860" s="66" t="e">
        <f ca="1">_xll.BDP($H860,AG$1)</f>
        <v>#NAME?</v>
      </c>
      <c r="AH860" s="67" t="e">
        <f ca="1">_xll.BDP($H860,AH$1)</f>
        <v>#NAME?</v>
      </c>
      <c r="AI860" s="67" t="e">
        <f ca="1">_xll.BDP($H860,AI$1)</f>
        <v>#NAME?</v>
      </c>
      <c r="AJ860" s="67" t="e">
        <f ca="1">_xll.BDP($H860,AJ$1)</f>
        <v>#NAME?</v>
      </c>
      <c r="AK860" s="67" t="e">
        <f ca="1">_xll.BDP($H860,AK$1)</f>
        <v>#NAME?</v>
      </c>
      <c r="AL860" s="67" t="e">
        <f ca="1">_xll.BDP($H860,AL$1)</f>
        <v>#NAME?</v>
      </c>
      <c r="AM860" s="34" t="e">
        <f ca="1">_xll.BDP($H860,AM$1)</f>
        <v>#NAME?</v>
      </c>
      <c r="AN860" s="34" t="e">
        <f ca="1">_xll.BDP($H860,AN$1)</f>
        <v>#NAME?</v>
      </c>
      <c r="AO860" s="34" t="e">
        <f ca="1">_xll.BDP($H860,AO$1)</f>
        <v>#NAME?</v>
      </c>
      <c r="AP860" s="34" t="e">
        <f ca="1">_xll.BDP($H860,AP$1)</f>
        <v>#NAME?</v>
      </c>
      <c r="AQ860" s="129">
        <v>4.3844550000000003E-2</v>
      </c>
      <c r="AR860" s="129">
        <v>7.5572590000000009E-2</v>
      </c>
      <c r="AS860" s="129">
        <v>-2.457322E-2</v>
      </c>
      <c r="AT860" s="63" t="s">
        <v>3998</v>
      </c>
      <c r="AU860" s="63" t="s">
        <v>3317</v>
      </c>
      <c r="AV860" t="str">
        <f t="shared" si="309"/>
        <v>#N/A N/A</v>
      </c>
      <c r="AW860" s="67">
        <v>2.8532607804821883</v>
      </c>
      <c r="AX860" s="60">
        <f t="shared" si="310"/>
        <v>2.8532607804821883</v>
      </c>
      <c r="AY860" s="60">
        <f t="shared" si="311"/>
        <v>0</v>
      </c>
      <c r="AZ860" s="60">
        <f t="shared" si="312"/>
        <v>2.8532607804821883</v>
      </c>
      <c r="BA860" s="67">
        <v>33.418385629785234</v>
      </c>
      <c r="BB860" s="60">
        <v>0</v>
      </c>
      <c r="BC860" s="67">
        <v>33.418385629785234</v>
      </c>
      <c r="BD860" s="60" t="e">
        <f ca="1">_xll.BDP($H860,BD$1)</f>
        <v>#NAME?</v>
      </c>
      <c r="BE860" s="60" t="e">
        <f t="shared" ca="1" si="313"/>
        <v>#NAME?</v>
      </c>
      <c r="BF860" s="63">
        <v>144.88900000000001</v>
      </c>
      <c r="BG860" s="63">
        <v>155.44400000000002</v>
      </c>
      <c r="BH860" s="63">
        <v>162.714</v>
      </c>
      <c r="BI860" s="63">
        <v>171.30600000000001</v>
      </c>
      <c r="BJ860" s="63">
        <v>124.765</v>
      </c>
      <c r="BK860" s="63">
        <v>136.77000000000001</v>
      </c>
      <c r="BL860" s="45">
        <f t="shared" ca="1" si="314"/>
        <v>0</v>
      </c>
      <c r="BM860" s="45">
        <f t="shared" ca="1" si="315"/>
        <v>0</v>
      </c>
      <c r="BN860" s="45">
        <f t="shared" ca="1" si="316"/>
        <v>0</v>
      </c>
      <c r="BO860" s="45">
        <f t="shared" ca="1" si="317"/>
        <v>0</v>
      </c>
      <c r="BP860" s="45">
        <f t="shared" ca="1" si="318"/>
        <v>0</v>
      </c>
      <c r="BQ860" s="45">
        <f t="shared" ca="1" si="319"/>
        <v>0</v>
      </c>
      <c r="BR860" s="29">
        <f t="shared" ca="1" si="320"/>
        <v>0</v>
      </c>
      <c r="CI860" s="125">
        <f t="shared" si="308"/>
        <v>0.22997737741882157</v>
      </c>
      <c r="CJ860">
        <f t="shared" si="301"/>
        <v>0</v>
      </c>
      <c r="CK860">
        <f t="shared" si="302"/>
        <v>0</v>
      </c>
      <c r="CL860">
        <f t="shared" si="303"/>
        <v>0</v>
      </c>
      <c r="CM860">
        <f t="shared" si="304"/>
        <v>1</v>
      </c>
      <c r="CN860">
        <f t="shared" si="305"/>
        <v>0</v>
      </c>
      <c r="CO860">
        <f t="shared" si="306"/>
        <v>0</v>
      </c>
      <c r="CP860">
        <f t="shared" si="307"/>
        <v>0</v>
      </c>
      <c r="CR860" t="e">
        <f ca="1">_xll.BDP($H860,CR$1)</f>
        <v>#NAME?</v>
      </c>
      <c r="CS860" t="e">
        <f ca="1">_xll.BDP($H860,CS$1)</f>
        <v>#NAME?</v>
      </c>
      <c r="CT860" s="121" t="e">
        <f ca="1">_xll.BDP($H860,CT$1)</f>
        <v>#NAME?</v>
      </c>
      <c r="CU860" s="122" t="e">
        <f ca="1">_xll.BDP($H860,CU$1)</f>
        <v>#NAME?</v>
      </c>
      <c r="CV860" s="122" t="e">
        <f ca="1">_xll.BDP($H860,CV$1)</f>
        <v>#NAME?</v>
      </c>
      <c r="CW860" s="122" t="e">
        <f ca="1">_xll.BDP($H860,CW$1)</f>
        <v>#NAME?</v>
      </c>
    </row>
    <row r="861" spans="1:101" hidden="1" x14ac:dyDescent="0.3">
      <c r="A861" t="str">
        <f t="shared" si="321"/>
        <v>15B</v>
      </c>
      <c r="B861">
        <v>15</v>
      </c>
      <c r="C861" t="s">
        <v>3296</v>
      </c>
      <c r="D861">
        <v>18</v>
      </c>
      <c r="E861">
        <v>7</v>
      </c>
      <c r="F861" s="32">
        <v>0.14000000000000001</v>
      </c>
      <c r="G861" t="s">
        <v>2834</v>
      </c>
      <c r="H861" s="1" t="s">
        <v>1583</v>
      </c>
      <c r="I861" s="34">
        <v>1822</v>
      </c>
      <c r="J861" s="34" t="str">
        <f t="shared" si="300"/>
        <v>1822ACOMO NA Equity</v>
      </c>
      <c r="K861" s="6" t="s">
        <v>1584</v>
      </c>
      <c r="L861" s="2">
        <v>0.1598404045901432</v>
      </c>
      <c r="M861" s="2">
        <v>0.15462189143190996</v>
      </c>
      <c r="N861" s="2">
        <v>0.12343828968620511</v>
      </c>
      <c r="O861" s="2">
        <v>0.11984861760193068</v>
      </c>
      <c r="P861" s="3">
        <v>10.071541954000963</v>
      </c>
      <c r="Q861" s="3">
        <v>7.6881883971117757</v>
      </c>
      <c r="R861" s="3">
        <v>11.326313546355248</v>
      </c>
      <c r="S861" s="7">
        <v>7.5219175244745076</v>
      </c>
      <c r="T861" s="7">
        <v>7.3715750054822404</v>
      </c>
      <c r="U861" s="2">
        <v>0.43082794921820466</v>
      </c>
      <c r="V861" s="8">
        <v>2.9604522784432405</v>
      </c>
      <c r="W861" s="2">
        <v>0.50263387792078362</v>
      </c>
      <c r="X861" s="4">
        <v>5.3698234372876991E-2</v>
      </c>
      <c r="Y861" s="8">
        <v>16.163809594300435</v>
      </c>
      <c r="Z861" s="8">
        <v>4.4902304049567299</v>
      </c>
      <c r="AA861" s="8">
        <v>551138000</v>
      </c>
      <c r="AB861" s="8">
        <v>711047000</v>
      </c>
      <c r="AC861" s="8" t="e">
        <v>#N/A</v>
      </c>
      <c r="AD861" s="5">
        <v>132748000</v>
      </c>
      <c r="AE861" s="36">
        <v>0</v>
      </c>
      <c r="AF861" s="66" t="e">
        <f ca="1">_xll.BDP($H861,AF$1)/1000000</f>
        <v>#NAME?</v>
      </c>
      <c r="AG861" s="66" t="e">
        <f ca="1">_xll.BDP($H861,AG$1)</f>
        <v>#NAME?</v>
      </c>
      <c r="AH861" s="67" t="e">
        <f ca="1">_xll.BDP($H861,AH$1)</f>
        <v>#NAME?</v>
      </c>
      <c r="AI861" s="67" t="e">
        <f ca="1">_xll.BDP($H861,AI$1)</f>
        <v>#NAME?</v>
      </c>
      <c r="AJ861" s="67" t="e">
        <f ca="1">_xll.BDP($H861,AJ$1)</f>
        <v>#NAME?</v>
      </c>
      <c r="AK861" s="67" t="e">
        <f ca="1">_xll.BDP($H861,AK$1)</f>
        <v>#NAME?</v>
      </c>
      <c r="AL861" s="67" t="e">
        <f ca="1">_xll.BDP($H861,AL$1)</f>
        <v>#NAME?</v>
      </c>
      <c r="AM861" s="34" t="e">
        <f ca="1">_xll.BDP($H861,AM$1)</f>
        <v>#NAME?</v>
      </c>
      <c r="AN861" s="34" t="e">
        <f ca="1">_xll.BDP($H861,AN$1)</f>
        <v>#NAME?</v>
      </c>
      <c r="AO861" s="34" t="e">
        <f ca="1">_xll.BDP($H861,AO$1)</f>
        <v>#NAME?</v>
      </c>
      <c r="AP861" s="34" t="e">
        <f ca="1">_xll.BDP($H861,AP$1)</f>
        <v>#NAME?</v>
      </c>
      <c r="AQ861" s="129">
        <v>0.17990760000000003</v>
      </c>
      <c r="AR861" s="129">
        <v>9.2068930000000007E-2</v>
      </c>
      <c r="AS861" s="129">
        <v>2.5917720000000002E-2</v>
      </c>
      <c r="AT861" s="63" t="s">
        <v>3998</v>
      </c>
      <c r="AU861" s="63" t="s">
        <v>3317</v>
      </c>
      <c r="AV861" t="str">
        <f t="shared" si="309"/>
        <v>#N/A N/A</v>
      </c>
      <c r="AW861" s="67">
        <v>5.7416270224101238</v>
      </c>
      <c r="AX861" s="60">
        <f t="shared" si="310"/>
        <v>5.7416270224101238</v>
      </c>
      <c r="AY861" s="60">
        <f t="shared" si="311"/>
        <v>-1.3027234952516972E-2</v>
      </c>
      <c r="AZ861" s="60">
        <f t="shared" si="312"/>
        <v>5.7285997874576067</v>
      </c>
      <c r="BA861" s="67">
        <v>134.86206867276834</v>
      </c>
      <c r="BB861" s="60">
        <v>-0.30598989588236236</v>
      </c>
      <c r="BC861" s="67">
        <v>134.55607877688598</v>
      </c>
      <c r="BD861" s="60" t="e">
        <f ca="1">_xll.BDP($H861,BD$1)</f>
        <v>#NAME?</v>
      </c>
      <c r="BE861" s="60" t="e">
        <f t="shared" ca="1" si="313"/>
        <v>#NAME?</v>
      </c>
      <c r="BF861" s="63">
        <v>55.4</v>
      </c>
      <c r="BG861" s="63">
        <v>60.4</v>
      </c>
      <c r="BH861" s="63">
        <v>63.15</v>
      </c>
      <c r="BI861" s="63">
        <v>67</v>
      </c>
      <c r="BJ861" s="63">
        <v>66</v>
      </c>
      <c r="BK861" s="63">
        <v>65</v>
      </c>
      <c r="BL861" s="45">
        <f t="shared" ca="1" si="314"/>
        <v>0</v>
      </c>
      <c r="BM861" s="45">
        <f t="shared" ca="1" si="315"/>
        <v>0</v>
      </c>
      <c r="BN861" s="45">
        <f t="shared" ca="1" si="316"/>
        <v>0</v>
      </c>
      <c r="BO861" s="45">
        <f t="shared" ca="1" si="317"/>
        <v>0</v>
      </c>
      <c r="BP861" s="45">
        <f t="shared" ca="1" si="318"/>
        <v>0</v>
      </c>
      <c r="BQ861" s="45">
        <f t="shared" ca="1" si="319"/>
        <v>0</v>
      </c>
      <c r="BR861" s="29">
        <f t="shared" ca="1" si="320"/>
        <v>0</v>
      </c>
      <c r="CI861" s="125">
        <f t="shared" si="308"/>
        <v>0.1598404045901432</v>
      </c>
      <c r="CJ861">
        <f t="shared" si="301"/>
        <v>0</v>
      </c>
      <c r="CK861">
        <f t="shared" si="302"/>
        <v>0</v>
      </c>
      <c r="CL861">
        <f t="shared" si="303"/>
        <v>1</v>
      </c>
      <c r="CM861">
        <f t="shared" si="304"/>
        <v>0</v>
      </c>
      <c r="CN861">
        <f t="shared" si="305"/>
        <v>0</v>
      </c>
      <c r="CO861">
        <f t="shared" si="306"/>
        <v>0</v>
      </c>
      <c r="CP861">
        <f t="shared" si="307"/>
        <v>0</v>
      </c>
      <c r="CR861" t="e">
        <f ca="1">_xll.BDP($H861,CR$1)</f>
        <v>#NAME?</v>
      </c>
      <c r="CS861" t="e">
        <f ca="1">_xll.BDP($H861,CS$1)</f>
        <v>#NAME?</v>
      </c>
      <c r="CT861" s="121" t="e">
        <f ca="1">_xll.BDP($H861,CT$1)</f>
        <v>#NAME?</v>
      </c>
      <c r="CU861" s="122" t="e">
        <f ca="1">_xll.BDP($H861,CU$1)</f>
        <v>#NAME?</v>
      </c>
      <c r="CV861" s="122" t="e">
        <f ca="1">_xll.BDP($H861,CV$1)</f>
        <v>#NAME?</v>
      </c>
      <c r="CW861" s="122" t="e">
        <f ca="1">_xll.BDP($H861,CW$1)</f>
        <v>#NAME?</v>
      </c>
    </row>
    <row r="862" spans="1:101" hidden="1" x14ac:dyDescent="0.3">
      <c r="A862" t="str">
        <f t="shared" si="321"/>
        <v>15B</v>
      </c>
      <c r="B862">
        <v>15</v>
      </c>
      <c r="C862" t="s">
        <v>3296</v>
      </c>
      <c r="D862">
        <v>18</v>
      </c>
      <c r="E862">
        <v>7</v>
      </c>
      <c r="F862" s="32">
        <v>0.11</v>
      </c>
      <c r="G862" t="s">
        <v>3158</v>
      </c>
      <c r="H862" s="6" t="s">
        <v>315</v>
      </c>
      <c r="I862" s="35">
        <v>1823</v>
      </c>
      <c r="J862" s="34" t="str">
        <f t="shared" si="300"/>
        <v>1823FWRD US Equity</v>
      </c>
      <c r="K862" s="6" t="s">
        <v>997</v>
      </c>
      <c r="L862" s="2">
        <v>0.28576999827127314</v>
      </c>
      <c r="M862" s="2">
        <v>0.42097032783907373</v>
      </c>
      <c r="N862" s="2">
        <v>0.19308728076750334</v>
      </c>
      <c r="O862" s="2">
        <v>0.28374193122524005</v>
      </c>
      <c r="P862" s="3">
        <v>25.137688635249162</v>
      </c>
      <c r="Q862" s="3">
        <v>18.609706995483478</v>
      </c>
      <c r="R862" s="3">
        <v>28.807218106310756</v>
      </c>
      <c r="S862" s="7">
        <v>15.26728834883529</v>
      </c>
      <c r="T862" s="7">
        <v>18.832949985380584</v>
      </c>
      <c r="U862" s="2">
        <v>0.34880606571265343</v>
      </c>
      <c r="V862" s="8">
        <v>0.73884692739606617</v>
      </c>
      <c r="W862" s="2">
        <v>0.55898581894492427</v>
      </c>
      <c r="X862" s="4">
        <v>1.9998926872309728E-2</v>
      </c>
      <c r="Y862" s="8">
        <v>11.534345760848916</v>
      </c>
      <c r="Z862" s="8">
        <v>18.105604144619434</v>
      </c>
      <c r="AA862" s="8">
        <v>633085000</v>
      </c>
      <c r="AB862" s="8">
        <v>939269000</v>
      </c>
      <c r="AC862" s="8">
        <v>11764000</v>
      </c>
      <c r="AD862" s="5">
        <v>262597000</v>
      </c>
      <c r="AE862" s="36">
        <v>4.4798683914896213E-2</v>
      </c>
      <c r="AF862" s="66" t="e">
        <f ca="1">_xll.BDP($H862,AF$1)/1000000</f>
        <v>#NAME?</v>
      </c>
      <c r="AG862" s="66" t="e">
        <f ca="1">_xll.BDP($H862,AG$1)</f>
        <v>#NAME?</v>
      </c>
      <c r="AH862" s="67" t="e">
        <f ca="1">_xll.BDP($H862,AH$1)</f>
        <v>#NAME?</v>
      </c>
      <c r="AI862" s="67" t="e">
        <f ca="1">_xll.BDP($H862,AI$1)</f>
        <v>#NAME?</v>
      </c>
      <c r="AJ862" s="67" t="e">
        <f ca="1">_xll.BDP($H862,AJ$1)</f>
        <v>#NAME?</v>
      </c>
      <c r="AK862" s="67" t="e">
        <f ca="1">_xll.BDP($H862,AK$1)</f>
        <v>#NAME?</v>
      </c>
      <c r="AL862" s="67" t="e">
        <f ca="1">_xll.BDP($H862,AL$1)</f>
        <v>#NAME?</v>
      </c>
      <c r="AM862" s="34" t="e">
        <f ca="1">_xll.BDP($H862,AM$1)</f>
        <v>#NAME?</v>
      </c>
      <c r="AN862" s="34" t="e">
        <f ca="1">_xll.BDP($H862,AN$1)</f>
        <v>#NAME?</v>
      </c>
      <c r="AO862" s="34" t="e">
        <f ca="1">_xll.BDP($H862,AO$1)</f>
        <v>#NAME?</v>
      </c>
      <c r="AP862" s="34" t="e">
        <f ca="1">_xll.BDP($H862,AP$1)</f>
        <v>#NAME?</v>
      </c>
      <c r="AQ862" s="129">
        <v>0.11837770000000002</v>
      </c>
      <c r="AR862" s="129">
        <v>0.123263</v>
      </c>
      <c r="AS862" s="129">
        <v>0.12999660000000002</v>
      </c>
      <c r="AT862" s="63" t="s">
        <v>3998</v>
      </c>
      <c r="AU862" s="63" t="s">
        <v>3826</v>
      </c>
      <c r="AV862" t="str">
        <f t="shared" si="309"/>
        <v>16/11/1993</v>
      </c>
      <c r="AW862" s="67">
        <v>0.79999998211860657</v>
      </c>
      <c r="AX862" s="60">
        <f t="shared" si="310"/>
        <v>0.79999998211860657</v>
      </c>
      <c r="AY862" s="60">
        <f t="shared" si="311"/>
        <v>1.9109065878697753</v>
      </c>
      <c r="AZ862" s="60">
        <f t="shared" si="312"/>
        <v>2.7109065699883819</v>
      </c>
      <c r="BA862" s="67">
        <v>13.435177153186469</v>
      </c>
      <c r="BB862" s="60">
        <v>32.091711381332544</v>
      </c>
      <c r="BC862" s="67">
        <v>45.526888534519017</v>
      </c>
      <c r="BD862" s="60" t="e">
        <f ca="1">_xll.BDP($H862,BD$1)</f>
        <v>#NAME?</v>
      </c>
      <c r="BE862" s="60" t="e">
        <f t="shared" ca="1" si="313"/>
        <v>#NAME?</v>
      </c>
      <c r="BF862" s="63">
        <v>150.20000000000002</v>
      </c>
      <c r="BG862" s="63">
        <v>170.8</v>
      </c>
      <c r="BH862" s="63" t="s">
        <v>3317</v>
      </c>
      <c r="BI862" s="63">
        <v>184.98099999999999</v>
      </c>
      <c r="BJ862" s="63">
        <v>211.58700000000002</v>
      </c>
      <c r="BK862" s="63" t="s">
        <v>3317</v>
      </c>
      <c r="BL862" s="45">
        <f t="shared" ca="1" si="314"/>
        <v>0</v>
      </c>
      <c r="BM862" s="45">
        <f t="shared" ca="1" si="315"/>
        <v>0</v>
      </c>
      <c r="BN862" s="45">
        <f t="shared" ca="1" si="316"/>
        <v>0</v>
      </c>
      <c r="BO862" s="45">
        <f t="shared" ca="1" si="317"/>
        <v>0</v>
      </c>
      <c r="BP862" s="45">
        <f t="shared" ca="1" si="318"/>
        <v>0</v>
      </c>
      <c r="BQ862" s="45">
        <f t="shared" ca="1" si="319"/>
        <v>0</v>
      </c>
      <c r="BR862" s="29">
        <f t="shared" ca="1" si="320"/>
        <v>0</v>
      </c>
      <c r="CI862" s="125">
        <f t="shared" si="308"/>
        <v>0.28576999827127314</v>
      </c>
      <c r="CJ862">
        <f t="shared" si="301"/>
        <v>0</v>
      </c>
      <c r="CK862">
        <f t="shared" si="302"/>
        <v>0</v>
      </c>
      <c r="CL862">
        <f t="shared" si="303"/>
        <v>0</v>
      </c>
      <c r="CM862">
        <f t="shared" si="304"/>
        <v>1</v>
      </c>
      <c r="CN862">
        <f t="shared" si="305"/>
        <v>0</v>
      </c>
      <c r="CO862">
        <f t="shared" si="306"/>
        <v>0</v>
      </c>
      <c r="CP862">
        <f t="shared" si="307"/>
        <v>0</v>
      </c>
      <c r="CR862" t="e">
        <f ca="1">_xll.BDP($H862,CR$1)</f>
        <v>#NAME?</v>
      </c>
      <c r="CS862" t="e">
        <f ca="1">_xll.BDP($H862,CS$1)</f>
        <v>#NAME?</v>
      </c>
      <c r="CT862" s="121" t="e">
        <f ca="1">_xll.BDP($H862,CT$1)</f>
        <v>#NAME?</v>
      </c>
      <c r="CU862" s="122" t="e">
        <f ca="1">_xll.BDP($H862,CU$1)</f>
        <v>#NAME?</v>
      </c>
      <c r="CV862" s="122" t="e">
        <f ca="1">_xll.BDP($H862,CV$1)</f>
        <v>#NAME?</v>
      </c>
      <c r="CW862" s="122" t="e">
        <f ca="1">_xll.BDP($H862,CW$1)</f>
        <v>#NAME?</v>
      </c>
    </row>
    <row r="863" spans="1:101" hidden="1" x14ac:dyDescent="0.3">
      <c r="A863" t="str">
        <f t="shared" si="321"/>
        <v>15B</v>
      </c>
      <c r="B863">
        <v>15</v>
      </c>
      <c r="C863" t="s">
        <v>3296</v>
      </c>
      <c r="D863">
        <v>19</v>
      </c>
      <c r="E863">
        <v>7</v>
      </c>
      <c r="F863" s="32">
        <v>0.13</v>
      </c>
      <c r="G863" t="s">
        <v>3029</v>
      </c>
      <c r="H863" s="6" t="s">
        <v>198</v>
      </c>
      <c r="I863" s="35">
        <v>1825</v>
      </c>
      <c r="J863" s="34" t="str">
        <f t="shared" si="300"/>
        <v>1825TRMB US Equity</v>
      </c>
      <c r="K863" s="6" t="s">
        <v>853</v>
      </c>
      <c r="L863" s="2">
        <v>0.4605252451779111</v>
      </c>
      <c r="M863" s="2">
        <v>0.5101429230059934</v>
      </c>
      <c r="N863" s="2">
        <v>0.10477459988238039</v>
      </c>
      <c r="O863" s="2">
        <v>0.12205614693067122</v>
      </c>
      <c r="P863" s="3">
        <v>8.7123934240061036</v>
      </c>
      <c r="Q863" s="3">
        <v>6.8997675932335216</v>
      </c>
      <c r="R863" s="3">
        <v>11.3736016810193</v>
      </c>
      <c r="S863" s="7">
        <v>22.145725488556671</v>
      </c>
      <c r="T863" s="7">
        <v>23.719500584827134</v>
      </c>
      <c r="U863" s="2">
        <v>0.29935093710085242</v>
      </c>
      <c r="V863" s="8">
        <v>1.7329108193752829</v>
      </c>
      <c r="W863" s="2">
        <v>0.52979570442661206</v>
      </c>
      <c r="X863" s="4">
        <v>3.4209924536931169E-2</v>
      </c>
      <c r="Y863" s="8">
        <v>5.6169873853406589</v>
      </c>
      <c r="Z863" s="8">
        <v>30.716107036654105</v>
      </c>
      <c r="AA863" s="8">
        <v>1301400000.0000005</v>
      </c>
      <c r="AB863" s="8">
        <v>5439300000</v>
      </c>
      <c r="AC863" s="8">
        <v>125600000</v>
      </c>
      <c r="AD863" s="5">
        <v>446900000</v>
      </c>
      <c r="AE863" s="36">
        <v>0.28104721414186618</v>
      </c>
      <c r="AF863" s="66" t="e">
        <f ca="1">_xll.BDP($H863,AF$1)/1000000</f>
        <v>#NAME?</v>
      </c>
      <c r="AG863" s="66" t="e">
        <f ca="1">_xll.BDP($H863,AG$1)</f>
        <v>#NAME?</v>
      </c>
      <c r="AH863" s="67" t="e">
        <f ca="1">_xll.BDP($H863,AH$1)</f>
        <v>#NAME?</v>
      </c>
      <c r="AI863" s="67" t="e">
        <f ca="1">_xll.BDP($H863,AI$1)</f>
        <v>#NAME?</v>
      </c>
      <c r="AJ863" s="67" t="e">
        <f ca="1">_xll.BDP($H863,AJ$1)</f>
        <v>#NAME?</v>
      </c>
      <c r="AK863" s="67" t="e">
        <f ca="1">_xll.BDP($H863,AK$1)</f>
        <v>#NAME?</v>
      </c>
      <c r="AL863" s="67" t="e">
        <f ca="1">_xll.BDP($H863,AL$1)</f>
        <v>#NAME?</v>
      </c>
      <c r="AM863" s="34" t="e">
        <f ca="1">_xll.BDP($H863,AM$1)</f>
        <v>#NAME?</v>
      </c>
      <c r="AN863" s="34" t="e">
        <f ca="1">_xll.BDP($H863,AN$1)</f>
        <v>#NAME?</v>
      </c>
      <c r="AO863" s="34" t="e">
        <f ca="1">_xll.BDP($H863,AO$1)</f>
        <v>#NAME?</v>
      </c>
      <c r="AP863" s="34" t="e">
        <f ca="1">_xll.BDP($H863,AP$1)</f>
        <v>#NAME?</v>
      </c>
      <c r="AQ863" s="129">
        <v>0.17093250000000001</v>
      </c>
      <c r="AR863" s="129">
        <v>5.5958149999999998E-2</v>
      </c>
      <c r="AS863" s="129">
        <v>4.9285900000000001E-2</v>
      </c>
      <c r="AT863" s="63" t="s">
        <v>3998</v>
      </c>
      <c r="AU863" s="63" t="s">
        <v>3827</v>
      </c>
      <c r="AV863" t="str">
        <f t="shared" si="309"/>
        <v>01/07/1990</v>
      </c>
      <c r="AW863" s="67" t="s">
        <v>3317</v>
      </c>
      <c r="AX863" s="60">
        <f t="shared" si="310"/>
        <v>0</v>
      </c>
      <c r="AY863" s="60">
        <f t="shared" ca="1" si="311"/>
        <v>0</v>
      </c>
      <c r="AZ863" s="60">
        <f t="shared" ca="1" si="312"/>
        <v>0</v>
      </c>
      <c r="BA863" s="67">
        <v>0</v>
      </c>
      <c r="BB863" s="60">
        <v>63.734615838754536</v>
      </c>
      <c r="BC863" s="67">
        <v>63.734615838754536</v>
      </c>
      <c r="BD863" s="60" t="e">
        <f ca="1">_xll.BDP($H863,BD$1)</f>
        <v>#NAME?</v>
      </c>
      <c r="BE863" s="60" t="e">
        <f t="shared" ca="1" si="313"/>
        <v>#NAME?</v>
      </c>
      <c r="BF863" s="63">
        <v>651</v>
      </c>
      <c r="BG863" s="63">
        <v>726.16700000000003</v>
      </c>
      <c r="BH863" s="63">
        <v>851</v>
      </c>
      <c r="BI863" s="63">
        <v>665.952</v>
      </c>
      <c r="BJ863" s="63">
        <v>730.87200000000007</v>
      </c>
      <c r="BK863" s="63">
        <v>877.95799999999997</v>
      </c>
      <c r="BL863" s="45">
        <f t="shared" ca="1" si="314"/>
        <v>0</v>
      </c>
      <c r="BM863" s="45">
        <f t="shared" ca="1" si="315"/>
        <v>0</v>
      </c>
      <c r="BN863" s="45">
        <f t="shared" ca="1" si="316"/>
        <v>0</v>
      </c>
      <c r="BO863" s="45">
        <f t="shared" ca="1" si="317"/>
        <v>0</v>
      </c>
      <c r="BP863" s="45">
        <f t="shared" ca="1" si="318"/>
        <v>0</v>
      </c>
      <c r="BQ863" s="45">
        <f t="shared" ca="1" si="319"/>
        <v>0</v>
      </c>
      <c r="BR863" s="29">
        <f t="shared" ca="1" si="320"/>
        <v>0</v>
      </c>
      <c r="CI863" s="125">
        <f t="shared" si="308"/>
        <v>0.4605252451779111</v>
      </c>
      <c r="CJ863">
        <f t="shared" si="301"/>
        <v>0</v>
      </c>
      <c r="CK863">
        <f t="shared" si="302"/>
        <v>0</v>
      </c>
      <c r="CL863">
        <f t="shared" si="303"/>
        <v>0</v>
      </c>
      <c r="CM863">
        <f t="shared" si="304"/>
        <v>0</v>
      </c>
      <c r="CN863">
        <f t="shared" si="305"/>
        <v>0</v>
      </c>
      <c r="CO863">
        <f t="shared" si="306"/>
        <v>1</v>
      </c>
      <c r="CP863">
        <f t="shared" si="307"/>
        <v>0</v>
      </c>
      <c r="CR863" t="e">
        <f ca="1">_xll.BDP($H863,CR$1)</f>
        <v>#NAME?</v>
      </c>
      <c r="CS863" t="e">
        <f ca="1">_xll.BDP($H863,CS$1)</f>
        <v>#NAME?</v>
      </c>
      <c r="CT863" s="121" t="e">
        <f ca="1">_xll.BDP($H863,CT$1)</f>
        <v>#NAME?</v>
      </c>
      <c r="CU863" s="122" t="e">
        <f ca="1">_xll.BDP($H863,CU$1)</f>
        <v>#NAME?</v>
      </c>
      <c r="CV863" s="122" t="e">
        <f ca="1">_xll.BDP($H863,CV$1)</f>
        <v>#NAME?</v>
      </c>
      <c r="CW863" s="122" t="e">
        <f ca="1">_xll.BDP($H863,CW$1)</f>
        <v>#NAME?</v>
      </c>
    </row>
    <row r="864" spans="1:101" hidden="1" x14ac:dyDescent="0.3">
      <c r="A864" t="str">
        <f t="shared" si="321"/>
        <v>15B</v>
      </c>
      <c r="B864">
        <v>15</v>
      </c>
      <c r="C864" t="s">
        <v>3296</v>
      </c>
      <c r="D864">
        <v>19</v>
      </c>
      <c r="E864">
        <v>2</v>
      </c>
      <c r="F864" t="s">
        <v>2368</v>
      </c>
      <c r="G864" t="s">
        <v>3140</v>
      </c>
      <c r="H864" s="6" t="s">
        <v>1990</v>
      </c>
      <c r="I864" s="34">
        <v>1826</v>
      </c>
      <c r="J864" s="34" t="str">
        <f t="shared" si="300"/>
        <v>1826S9I GR Equity</v>
      </c>
      <c r="K864" s="6" t="s">
        <v>1991</v>
      </c>
      <c r="L864" s="2">
        <v>0.51831911610200709</v>
      </c>
      <c r="M864" s="2">
        <v>0.73532090594450183</v>
      </c>
      <c r="N864" s="2">
        <v>0.33616640997202396</v>
      </c>
      <c r="O864" s="2">
        <v>0.46299128307080595</v>
      </c>
      <c r="P864" s="3">
        <v>25.673896326883174</v>
      </c>
      <c r="Q864" s="3">
        <v>18.353318856214592</v>
      </c>
      <c r="R864" s="3">
        <v>23.124280301324568</v>
      </c>
      <c r="S864" s="7">
        <v>11.902506119982297</v>
      </c>
      <c r="T864" s="7">
        <v>18.100019308746862</v>
      </c>
      <c r="U864" s="2">
        <v>-0.31396210751030329</v>
      </c>
      <c r="V864" s="8">
        <v>-1.1235013262599467</v>
      </c>
      <c r="W864" s="2">
        <v>0.69743270706316618</v>
      </c>
      <c r="X864" s="4">
        <v>1.153923339353803E-2</v>
      </c>
      <c r="Y864" s="8">
        <v>12.491565301879197</v>
      </c>
      <c r="Z864" s="8" t="e">
        <v>#N/A</v>
      </c>
      <c r="AA864" s="8">
        <v>32938000</v>
      </c>
      <c r="AB864" s="8">
        <v>52312000</v>
      </c>
      <c r="AC864" s="8">
        <v>0</v>
      </c>
      <c r="AD864" s="5">
        <v>15812000</v>
      </c>
      <c r="AE864" s="36">
        <v>0</v>
      </c>
      <c r="AF864" s="66" t="e">
        <f ca="1">_xll.BDP($H864,AF$1)/1000000</f>
        <v>#NAME?</v>
      </c>
      <c r="AG864" s="66" t="e">
        <f ca="1">_xll.BDP($H864,AG$1)</f>
        <v>#NAME?</v>
      </c>
      <c r="AH864" s="67" t="e">
        <f ca="1">_xll.BDP($H864,AH$1)</f>
        <v>#NAME?</v>
      </c>
      <c r="AI864" s="67" t="e">
        <f ca="1">_xll.BDP($H864,AI$1)</f>
        <v>#NAME?</v>
      </c>
      <c r="AJ864" s="67" t="e">
        <f ca="1">_xll.BDP($H864,AJ$1)</f>
        <v>#NAME?</v>
      </c>
      <c r="AK864" s="67" t="e">
        <f ca="1">_xll.BDP($H864,AK$1)</f>
        <v>#NAME?</v>
      </c>
      <c r="AL864" s="67" t="e">
        <f ca="1">_xll.BDP($H864,AL$1)</f>
        <v>#NAME?</v>
      </c>
      <c r="AM864" s="34" t="e">
        <f ca="1">_xll.BDP($H864,AM$1)</f>
        <v>#NAME?</v>
      </c>
      <c r="AN864" s="34" t="e">
        <f ca="1">_xll.BDP($H864,AN$1)</f>
        <v>#NAME?</v>
      </c>
      <c r="AO864" s="34" t="e">
        <f ca="1">_xll.BDP($H864,AO$1)</f>
        <v>#NAME?</v>
      </c>
      <c r="AP864" s="34" t="e">
        <f ca="1">_xll.BDP($H864,AP$1)</f>
        <v>#NAME?</v>
      </c>
      <c r="AQ864" s="129" t="e">
        <v>#VALUE!</v>
      </c>
      <c r="AR864" s="129" t="e">
        <v>#VALUE!</v>
      </c>
      <c r="AS864" s="129" t="e">
        <v>#VALUE!</v>
      </c>
      <c r="AT864" s="63" t="s">
        <v>3828</v>
      </c>
      <c r="AU864" s="63" t="s">
        <v>3828</v>
      </c>
      <c r="AV864" t="str">
        <f t="shared" si="309"/>
        <v>27/02/2018</v>
      </c>
      <c r="AW864" s="67">
        <v>2.7247956403269753</v>
      </c>
      <c r="AX864" s="60">
        <f t="shared" si="310"/>
        <v>2.7247956403269753</v>
      </c>
      <c r="AY864" s="60">
        <f t="shared" si="311"/>
        <v>0</v>
      </c>
      <c r="AZ864" s="60">
        <f t="shared" si="312"/>
        <v>2.7247956403269753</v>
      </c>
      <c r="BA864" s="67">
        <v>27.291105981390857</v>
      </c>
      <c r="BB864" s="60">
        <v>0</v>
      </c>
      <c r="BC864" s="67">
        <v>27.291105981390857</v>
      </c>
      <c r="BD864" s="60" t="e">
        <f ca="1">_xll.BDP($H864,BD$1)</f>
        <v>#NAME?</v>
      </c>
      <c r="BE864" s="60" t="e">
        <f t="shared" ca="1" si="313"/>
        <v>#NAME?</v>
      </c>
      <c r="BF864" s="63">
        <v>17.966999999999999</v>
      </c>
      <c r="BG864" s="63">
        <v>20.3</v>
      </c>
      <c r="BH864" s="63">
        <v>22.900000000000002</v>
      </c>
      <c r="BI864" s="63">
        <v>22.477</v>
      </c>
      <c r="BJ864" s="63">
        <v>19.016000000000002</v>
      </c>
      <c r="BK864" s="63">
        <v>21.831</v>
      </c>
      <c r="BL864" s="45">
        <f t="shared" ca="1" si="314"/>
        <v>0</v>
      </c>
      <c r="BM864" s="45">
        <f t="shared" ca="1" si="315"/>
        <v>0</v>
      </c>
      <c r="BN864" s="45">
        <f t="shared" ca="1" si="316"/>
        <v>0</v>
      </c>
      <c r="BO864" s="45">
        <f t="shared" ca="1" si="317"/>
        <v>0</v>
      </c>
      <c r="BP864" s="45">
        <f t="shared" ca="1" si="318"/>
        <v>0</v>
      </c>
      <c r="BQ864" s="45">
        <f t="shared" ca="1" si="319"/>
        <v>0</v>
      </c>
      <c r="BR864" s="29">
        <f t="shared" ca="1" si="320"/>
        <v>0</v>
      </c>
      <c r="CI864" s="125">
        <f t="shared" si="308"/>
        <v>0.51831911610200709</v>
      </c>
      <c r="CJ864">
        <f t="shared" si="301"/>
        <v>0</v>
      </c>
      <c r="CK864">
        <f t="shared" si="302"/>
        <v>0</v>
      </c>
      <c r="CL864">
        <f t="shared" si="303"/>
        <v>0</v>
      </c>
      <c r="CM864">
        <f t="shared" si="304"/>
        <v>0</v>
      </c>
      <c r="CN864">
        <f t="shared" si="305"/>
        <v>0</v>
      </c>
      <c r="CO864">
        <f t="shared" si="306"/>
        <v>0</v>
      </c>
      <c r="CP864">
        <f t="shared" si="307"/>
        <v>1</v>
      </c>
      <c r="CR864" t="e">
        <f ca="1">_xll.BDP($H864,CR$1)</f>
        <v>#NAME?</v>
      </c>
      <c r="CS864" t="e">
        <f ca="1">_xll.BDP($H864,CS$1)</f>
        <v>#NAME?</v>
      </c>
      <c r="CT864" s="121" t="e">
        <f ca="1">_xll.BDP($H864,CT$1)</f>
        <v>#NAME?</v>
      </c>
      <c r="CU864" s="122" t="e">
        <f ca="1">_xll.BDP($H864,CU$1)</f>
        <v>#NAME?</v>
      </c>
      <c r="CV864" s="122" t="e">
        <f ca="1">_xll.BDP($H864,CV$1)</f>
        <v>#NAME?</v>
      </c>
      <c r="CW864" s="122" t="e">
        <f ca="1">_xll.BDP($H864,CW$1)</f>
        <v>#NAME?</v>
      </c>
    </row>
    <row r="865" spans="1:101" hidden="1" x14ac:dyDescent="0.3">
      <c r="A865" t="str">
        <f t="shared" si="321"/>
        <v>15B</v>
      </c>
      <c r="B865">
        <v>15</v>
      </c>
      <c r="C865" t="s">
        <v>3296</v>
      </c>
      <c r="D865">
        <v>19</v>
      </c>
      <c r="E865">
        <v>4</v>
      </c>
      <c r="F865" s="32">
        <v>0.12</v>
      </c>
      <c r="G865" t="s">
        <v>3229</v>
      </c>
      <c r="H865" s="6" t="s">
        <v>142</v>
      </c>
      <c r="I865" s="35">
        <v>1827</v>
      </c>
      <c r="J865" s="34" t="str">
        <f t="shared" si="300"/>
        <v>1827QCOM US Equity</v>
      </c>
      <c r="K865" s="6" t="s">
        <v>787</v>
      </c>
      <c r="L865" s="2">
        <v>0.60227410363444878</v>
      </c>
      <c r="M865" s="2">
        <v>0.93883809744242563</v>
      </c>
      <c r="N865" s="2">
        <v>0.54306065673154158</v>
      </c>
      <c r="O865" s="2">
        <v>0.58384310903202585</v>
      </c>
      <c r="P865" s="3">
        <v>39.219503151649981</v>
      </c>
      <c r="Q865" s="3">
        <v>34.816150009714654</v>
      </c>
      <c r="R865" s="3">
        <v>63.840610428147514</v>
      </c>
      <c r="S865" s="7">
        <v>28.768300559086974</v>
      </c>
      <c r="T865" s="7">
        <v>41.162895927601809</v>
      </c>
      <c r="U865" s="2">
        <v>0.24638064738109733</v>
      </c>
      <c r="V865" s="8">
        <v>0.64248740423769757</v>
      </c>
      <c r="W865" s="2">
        <v>0.40730325462139694</v>
      </c>
      <c r="X865" s="4">
        <v>3.5283077885517676E-2</v>
      </c>
      <c r="Y865" s="8">
        <v>13.559165845876612</v>
      </c>
      <c r="Z865" s="8" t="e">
        <v>#N/A</v>
      </c>
      <c r="AA865" s="8">
        <v>17282000000</v>
      </c>
      <c r="AB865" s="8">
        <v>27790000000</v>
      </c>
      <c r="AC865" s="8">
        <v>2329000000</v>
      </c>
      <c r="AD865" s="5">
        <v>8893000000</v>
      </c>
      <c r="AE865" s="36">
        <v>0.26189137523895201</v>
      </c>
      <c r="AF865" s="66" t="e">
        <f ca="1">_xll.BDP($H865,AF$1)/1000000</f>
        <v>#NAME?</v>
      </c>
      <c r="AG865" s="66" t="e">
        <f ca="1">_xll.BDP($H865,AG$1)</f>
        <v>#NAME?</v>
      </c>
      <c r="AH865" s="67" t="e">
        <f ca="1">_xll.BDP($H865,AH$1)</f>
        <v>#NAME?</v>
      </c>
      <c r="AI865" s="67" t="e">
        <f ca="1">_xll.BDP($H865,AI$1)</f>
        <v>#NAME?</v>
      </c>
      <c r="AJ865" s="67" t="e">
        <f ca="1">_xll.BDP($H865,AJ$1)</f>
        <v>#NAME?</v>
      </c>
      <c r="AK865" s="67" t="e">
        <f ca="1">_xll.BDP($H865,AK$1)</f>
        <v>#NAME?</v>
      </c>
      <c r="AL865" s="67" t="e">
        <f ca="1">_xll.BDP($H865,AL$1)</f>
        <v>#NAME?</v>
      </c>
      <c r="AM865" s="34" t="e">
        <f ca="1">_xll.BDP($H865,AM$1)</f>
        <v>#NAME?</v>
      </c>
      <c r="AN865" s="34" t="e">
        <f ca="1">_xll.BDP($H865,AN$1)</f>
        <v>#NAME?</v>
      </c>
      <c r="AO865" s="34" t="e">
        <f ca="1">_xll.BDP($H865,AO$1)</f>
        <v>#NAME?</v>
      </c>
      <c r="AP865" s="34" t="e">
        <f ca="1">_xll.BDP($H865,AP$1)</f>
        <v>#NAME?</v>
      </c>
      <c r="AQ865" s="129">
        <v>0.1187347</v>
      </c>
      <c r="AR865" s="129">
        <v>9.4860299999999995E-2</v>
      </c>
      <c r="AS865" s="129">
        <v>0.15082599999999999</v>
      </c>
      <c r="AT865" s="63" t="s">
        <v>3998</v>
      </c>
      <c r="AU865" s="63" t="s">
        <v>3829</v>
      </c>
      <c r="AV865" t="str">
        <f t="shared" si="309"/>
        <v>12/12/1991</v>
      </c>
      <c r="AW865" s="67">
        <v>2.5802290337717433</v>
      </c>
      <c r="AX865" s="60">
        <f t="shared" si="310"/>
        <v>2.5802290337717433</v>
      </c>
      <c r="AY865" s="60">
        <f t="shared" si="311"/>
        <v>2.227576310911906</v>
      </c>
      <c r="AZ865" s="60">
        <f t="shared" si="312"/>
        <v>4.8078053446836488</v>
      </c>
      <c r="BA865" s="67">
        <v>23.012700689449623</v>
      </c>
      <c r="BB865" s="60">
        <v>19.867440539179263</v>
      </c>
      <c r="BC865" s="67">
        <v>42.880141228628887</v>
      </c>
      <c r="BD865" s="60" t="e">
        <f ca="1">_xll.BDP($H865,BD$1)</f>
        <v>#NAME?</v>
      </c>
      <c r="BE865" s="60" t="e">
        <f t="shared" ca="1" si="313"/>
        <v>#NAME?</v>
      </c>
      <c r="BF865" s="63">
        <v>9321.478000000001</v>
      </c>
      <c r="BG865" s="63">
        <v>10484.607</v>
      </c>
      <c r="BH865" s="63">
        <v>10998.313</v>
      </c>
      <c r="BI865" s="63">
        <v>8408.1959999999999</v>
      </c>
      <c r="BJ865" s="63">
        <v>9597.5159999999996</v>
      </c>
      <c r="BK865" s="63">
        <v>10534.432000000001</v>
      </c>
      <c r="BL865" s="45">
        <f t="shared" ca="1" si="314"/>
        <v>0</v>
      </c>
      <c r="BM865" s="45">
        <f t="shared" ca="1" si="315"/>
        <v>0</v>
      </c>
      <c r="BN865" s="45">
        <f t="shared" ca="1" si="316"/>
        <v>0</v>
      </c>
      <c r="BO865" s="45">
        <f t="shared" ca="1" si="317"/>
        <v>0</v>
      </c>
      <c r="BP865" s="45">
        <f t="shared" ca="1" si="318"/>
        <v>0</v>
      </c>
      <c r="BQ865" s="45">
        <f t="shared" ca="1" si="319"/>
        <v>0</v>
      </c>
      <c r="BR865" s="29">
        <f t="shared" ca="1" si="320"/>
        <v>0</v>
      </c>
      <c r="CI865" s="125">
        <f t="shared" si="308"/>
        <v>0.60227410363444878</v>
      </c>
      <c r="CJ865">
        <f t="shared" si="301"/>
        <v>0</v>
      </c>
      <c r="CK865">
        <f t="shared" si="302"/>
        <v>0</v>
      </c>
      <c r="CL865">
        <f t="shared" si="303"/>
        <v>0</v>
      </c>
      <c r="CM865">
        <f t="shared" si="304"/>
        <v>0</v>
      </c>
      <c r="CN865">
        <f t="shared" si="305"/>
        <v>0</v>
      </c>
      <c r="CO865">
        <f t="shared" si="306"/>
        <v>0</v>
      </c>
      <c r="CP865">
        <f t="shared" si="307"/>
        <v>1</v>
      </c>
      <c r="CR865" t="e">
        <f ca="1">_xll.BDP($H865,CR$1)</f>
        <v>#NAME?</v>
      </c>
      <c r="CS865" t="e">
        <f ca="1">_xll.BDP($H865,CS$1)</f>
        <v>#NAME?</v>
      </c>
      <c r="CT865" s="121" t="e">
        <f ca="1">_xll.BDP($H865,CT$1)</f>
        <v>#NAME?</v>
      </c>
      <c r="CU865" s="122" t="e">
        <f ca="1">_xll.BDP($H865,CU$1)</f>
        <v>#NAME?</v>
      </c>
      <c r="CV865" s="122" t="e">
        <f ca="1">_xll.BDP($H865,CV$1)</f>
        <v>#NAME?</v>
      </c>
      <c r="CW865" s="122" t="e">
        <f ca="1">_xll.BDP($H865,CW$1)</f>
        <v>#NAME?</v>
      </c>
    </row>
    <row r="866" spans="1:101" hidden="1" x14ac:dyDescent="0.3">
      <c r="A866" t="str">
        <f t="shared" si="321"/>
        <v>15B</v>
      </c>
      <c r="B866">
        <v>15</v>
      </c>
      <c r="C866" t="s">
        <v>3296</v>
      </c>
      <c r="D866">
        <v>19</v>
      </c>
      <c r="E866">
        <v>6</v>
      </c>
      <c r="F866" t="s">
        <v>2377</v>
      </c>
      <c r="H866" s="6" t="s">
        <v>111</v>
      </c>
      <c r="I866" s="34">
        <v>1828</v>
      </c>
      <c r="J866" s="34" t="str">
        <f t="shared" si="300"/>
        <v>1828JNPR US Equity</v>
      </c>
      <c r="K866" s="6" t="s">
        <v>745</v>
      </c>
      <c r="L866" s="2">
        <v>0.70475053722136838</v>
      </c>
      <c r="M866" s="2">
        <v>0.40049660410428684</v>
      </c>
      <c r="N866" s="2">
        <v>0.11369239888294738</v>
      </c>
      <c r="O866" s="2">
        <v>0.10745145678625311</v>
      </c>
      <c r="P866" s="3">
        <v>9.4288378789614047</v>
      </c>
      <c r="Q866" s="3">
        <v>7.8932619158562494</v>
      </c>
      <c r="R866" s="3">
        <v>11.507567138966458</v>
      </c>
      <c r="S866" s="7">
        <v>16.24927519474813</v>
      </c>
      <c r="T866" s="7">
        <v>15.364445785859802</v>
      </c>
      <c r="U866" s="2">
        <v>0.11175406223687274</v>
      </c>
      <c r="V866" s="8">
        <v>0.79252953881336552</v>
      </c>
      <c r="W866" s="2">
        <v>0.4760688256067323</v>
      </c>
      <c r="X866" s="4">
        <v>3.7800487748229007E-2</v>
      </c>
      <c r="Y866" s="8">
        <v>2.6532234308516127</v>
      </c>
      <c r="Z866" s="8">
        <v>20.589095060661265</v>
      </c>
      <c r="AA866" s="8">
        <v>1369300000</v>
      </c>
      <c r="AB866" s="8">
        <v>5103700000</v>
      </c>
      <c r="AC866" s="8">
        <v>225000000</v>
      </c>
      <c r="AD866" s="5">
        <v>96000000.00000003</v>
      </c>
      <c r="AE866" s="36">
        <v>2.3437499999999991</v>
      </c>
      <c r="AF866" s="66" t="e">
        <f ca="1">_xll.BDP($H866,AF$1)/1000000</f>
        <v>#NAME?</v>
      </c>
      <c r="AG866" s="66" t="e">
        <f ca="1">_xll.BDP($H866,AG$1)</f>
        <v>#NAME?</v>
      </c>
      <c r="AH866" s="67" t="e">
        <f ca="1">_xll.BDP($H866,AH$1)</f>
        <v>#NAME?</v>
      </c>
      <c r="AI866" s="67" t="e">
        <f ca="1">_xll.BDP($H866,AI$1)</f>
        <v>#NAME?</v>
      </c>
      <c r="AJ866" s="67" t="e">
        <f ca="1">_xll.BDP($H866,AJ$1)</f>
        <v>#NAME?</v>
      </c>
      <c r="AK866" s="67" t="e">
        <f ca="1">_xll.BDP($H866,AK$1)</f>
        <v>#NAME?</v>
      </c>
      <c r="AL866" s="67" t="e">
        <f ca="1">_xll.BDP($H866,AL$1)</f>
        <v>#NAME?</v>
      </c>
      <c r="AM866" s="34" t="e">
        <f ca="1">_xll.BDP($H866,AM$1)</f>
        <v>#NAME?</v>
      </c>
      <c r="AN866" s="34" t="e">
        <f ca="1">_xll.BDP($H866,AN$1)</f>
        <v>#NAME?</v>
      </c>
      <c r="AO866" s="34" t="e">
        <f ca="1">_xll.BDP($H866,AO$1)</f>
        <v>#NAME?</v>
      </c>
      <c r="AP866" s="34" t="e">
        <f ca="1">_xll.BDP($H866,AP$1)</f>
        <v>#NAME?</v>
      </c>
      <c r="AQ866" s="129">
        <v>8.8765319999999995E-2</v>
      </c>
      <c r="AR866" s="129">
        <v>6.7098850000000002E-2</v>
      </c>
      <c r="AS866" s="129">
        <v>4.7824709999999999E-2</v>
      </c>
      <c r="AT866" s="63" t="s">
        <v>4174</v>
      </c>
      <c r="AU866" s="63" t="s">
        <v>3830</v>
      </c>
      <c r="AV866" t="str">
        <f t="shared" si="309"/>
        <v>25/06/1999</v>
      </c>
      <c r="AW866" s="67">
        <v>2.9659588649532469</v>
      </c>
      <c r="AX866" s="60">
        <f t="shared" si="310"/>
        <v>2.9659588649532469</v>
      </c>
      <c r="AY866" s="60">
        <f t="shared" si="311"/>
        <v>2.6599298252631729</v>
      </c>
      <c r="AZ866" s="60">
        <f t="shared" si="312"/>
        <v>5.6258886902164198</v>
      </c>
      <c r="BA866" s="67">
        <v>61.51251308525508</v>
      </c>
      <c r="BB866" s="60">
        <v>55.165622866769041</v>
      </c>
      <c r="BC866" s="67">
        <v>116.67813595202412</v>
      </c>
      <c r="BD866" s="60" t="e">
        <f ca="1">_xll.BDP($H866,BD$1)</f>
        <v>#NAME?</v>
      </c>
      <c r="BE866" s="60" t="e">
        <f t="shared" ca="1" si="313"/>
        <v>#NAME?</v>
      </c>
      <c r="BF866" s="63">
        <v>768.5</v>
      </c>
      <c r="BG866" s="63">
        <v>836.375</v>
      </c>
      <c r="BH866" s="63">
        <v>896.66700000000003</v>
      </c>
      <c r="BI866" s="63">
        <v>731.73599999999999</v>
      </c>
      <c r="BJ866" s="63">
        <v>942.35699999999997</v>
      </c>
      <c r="BK866" s="63">
        <v>928.88099999999997</v>
      </c>
      <c r="BL866" s="45">
        <f t="shared" ca="1" si="314"/>
        <v>0</v>
      </c>
      <c r="BM866" s="45">
        <f t="shared" ca="1" si="315"/>
        <v>0</v>
      </c>
      <c r="BN866" s="45">
        <f t="shared" ca="1" si="316"/>
        <v>0</v>
      </c>
      <c r="BO866" s="45">
        <f t="shared" ca="1" si="317"/>
        <v>0</v>
      </c>
      <c r="BP866" s="45">
        <f t="shared" ca="1" si="318"/>
        <v>0</v>
      </c>
      <c r="BQ866" s="45">
        <f t="shared" ca="1" si="319"/>
        <v>0</v>
      </c>
      <c r="BR866" s="29">
        <f t="shared" ca="1" si="320"/>
        <v>0</v>
      </c>
      <c r="CI866" s="125">
        <f t="shared" si="308"/>
        <v>0.70475053722136838</v>
      </c>
      <c r="CJ866">
        <f t="shared" si="301"/>
        <v>0</v>
      </c>
      <c r="CK866">
        <f t="shared" si="302"/>
        <v>0</v>
      </c>
      <c r="CL866">
        <f t="shared" si="303"/>
        <v>0</v>
      </c>
      <c r="CM866">
        <f t="shared" si="304"/>
        <v>0</v>
      </c>
      <c r="CN866">
        <f t="shared" si="305"/>
        <v>0</v>
      </c>
      <c r="CO866">
        <f t="shared" si="306"/>
        <v>0</v>
      </c>
      <c r="CP866">
        <f t="shared" si="307"/>
        <v>1</v>
      </c>
      <c r="CR866" t="e">
        <f ca="1">_xll.BDP($H866,CR$1)</f>
        <v>#NAME?</v>
      </c>
      <c r="CS866" t="e">
        <f ca="1">_xll.BDP($H866,CS$1)</f>
        <v>#NAME?</v>
      </c>
      <c r="CT866" s="121" t="e">
        <f ca="1">_xll.BDP($H866,CT$1)</f>
        <v>#NAME?</v>
      </c>
      <c r="CU866" s="122" t="e">
        <f ca="1">_xll.BDP($H866,CU$1)</f>
        <v>#NAME?</v>
      </c>
      <c r="CV866" s="122" t="e">
        <f ca="1">_xll.BDP($H866,CV$1)</f>
        <v>#NAME?</v>
      </c>
      <c r="CW866" s="122" t="e">
        <f ca="1">_xll.BDP($H866,CW$1)</f>
        <v>#NAME?</v>
      </c>
    </row>
    <row r="867" spans="1:101" hidden="1" x14ac:dyDescent="0.3">
      <c r="A867" t="str">
        <f t="shared" si="321"/>
        <v>15B</v>
      </c>
      <c r="B867">
        <v>15</v>
      </c>
      <c r="C867" t="s">
        <v>3296</v>
      </c>
      <c r="D867">
        <v>19</v>
      </c>
      <c r="E867">
        <v>13</v>
      </c>
      <c r="F867" s="32">
        <v>0.13</v>
      </c>
      <c r="H867" s="1" t="s">
        <v>2166</v>
      </c>
      <c r="I867" s="35">
        <v>1829</v>
      </c>
      <c r="J867" s="34" t="str">
        <f t="shared" si="300"/>
        <v>1829VALMT FH Equity</v>
      </c>
      <c r="K867" s="6" t="s">
        <v>2167</v>
      </c>
      <c r="L867" s="2">
        <v>1.0219444830765585</v>
      </c>
      <c r="M867" s="2">
        <v>0.25685425685425683</v>
      </c>
      <c r="N867" s="2">
        <v>0.26361597252546598</v>
      </c>
      <c r="O867" s="2">
        <v>0.11878545211878545</v>
      </c>
      <c r="P867" s="3">
        <v>13.40191853190602</v>
      </c>
      <c r="Q867" s="3">
        <v>10.322328741595701</v>
      </c>
      <c r="R867" s="3">
        <v>15.248152059134107</v>
      </c>
      <c r="S867" s="7">
        <v>11.083656328975755</v>
      </c>
      <c r="T867" s="7">
        <v>11.016949152542374</v>
      </c>
      <c r="U867" s="2">
        <v>0.11067841770854683</v>
      </c>
      <c r="V867" s="8">
        <v>0.77253218884120167</v>
      </c>
      <c r="W867" s="2">
        <v>0.36806411837237979</v>
      </c>
      <c r="X867" s="4" t="e">
        <v>#N/A</v>
      </c>
      <c r="Y867" s="8">
        <v>11.866059271185446</v>
      </c>
      <c r="Z867" s="8">
        <v>20.861643567402655</v>
      </c>
      <c r="AA867" s="8">
        <v>1386000000</v>
      </c>
      <c r="AB867" s="8">
        <v>2997000000</v>
      </c>
      <c r="AC867" s="8" t="e">
        <v>#N/A</v>
      </c>
      <c r="AD867" s="5">
        <v>276000000</v>
      </c>
      <c r="AE867" s="36">
        <v>0</v>
      </c>
      <c r="AF867" s="66" t="e">
        <f ca="1">_xll.BDP($H867,AF$1)/1000000</f>
        <v>#NAME?</v>
      </c>
      <c r="AG867" s="66" t="e">
        <f ca="1">_xll.BDP($H867,AG$1)</f>
        <v>#NAME?</v>
      </c>
      <c r="AH867" s="67" t="e">
        <f ca="1">_xll.BDP($H867,AH$1)</f>
        <v>#NAME?</v>
      </c>
      <c r="AI867" s="67" t="e">
        <f ca="1">_xll.BDP($H867,AI$1)</f>
        <v>#NAME?</v>
      </c>
      <c r="AJ867" s="67" t="e">
        <f ca="1">_xll.BDP($H867,AJ$1)</f>
        <v>#NAME?</v>
      </c>
      <c r="AK867" s="67" t="e">
        <f ca="1">_xll.BDP($H867,AK$1)</f>
        <v>#NAME?</v>
      </c>
      <c r="AL867" s="67" t="e">
        <f ca="1">_xll.BDP($H867,AL$1)</f>
        <v>#NAME?</v>
      </c>
      <c r="AM867" s="34" t="e">
        <f ca="1">_xll.BDP($H867,AM$1)</f>
        <v>#NAME?</v>
      </c>
      <c r="AN867" s="34" t="e">
        <f ca="1">_xll.BDP($H867,AN$1)</f>
        <v>#NAME?</v>
      </c>
      <c r="AO867" s="34" t="e">
        <f ca="1">_xll.BDP($H867,AO$1)</f>
        <v>#NAME?</v>
      </c>
      <c r="AP867" s="34" t="e">
        <f ca="1">_xll.BDP($H867,AP$1)</f>
        <v>#NAME?</v>
      </c>
      <c r="AQ867" s="129" t="e">
        <v>#VALUE!</v>
      </c>
      <c r="AR867" s="129" t="e">
        <v>#VALUE!</v>
      </c>
      <c r="AS867" s="129">
        <v>0.12015840000000001</v>
      </c>
      <c r="AT867" s="63" t="s">
        <v>4175</v>
      </c>
      <c r="AU867" s="63" t="s">
        <v>3317</v>
      </c>
      <c r="AV867" t="str">
        <f t="shared" si="309"/>
        <v>02/01/2014</v>
      </c>
      <c r="AW867" s="67">
        <v>2.6639343285169756</v>
      </c>
      <c r="AX867" s="60">
        <f t="shared" si="310"/>
        <v>2.6639343285169756</v>
      </c>
      <c r="AY867" s="60">
        <f t="shared" si="311"/>
        <v>4.4206249551960091E-16</v>
      </c>
      <c r="AZ867" s="60">
        <f t="shared" si="312"/>
        <v>2.6639343285169761</v>
      </c>
      <c r="BA867" s="67">
        <v>85.636723533619445</v>
      </c>
      <c r="BB867" s="60">
        <v>1.4210854715202004E-14</v>
      </c>
      <c r="BC867" s="67">
        <v>85.63672353361946</v>
      </c>
      <c r="BD867" s="60" t="e">
        <f ca="1">_xll.BDP($H867,BD$1)</f>
        <v>#NAME?</v>
      </c>
      <c r="BE867" s="60" t="e">
        <f t="shared" ca="1" si="313"/>
        <v>#NAME?</v>
      </c>
      <c r="BF867" s="63">
        <v>397.41700000000003</v>
      </c>
      <c r="BG867" s="63">
        <v>411.83300000000003</v>
      </c>
      <c r="BH867" s="63">
        <v>456.83300000000003</v>
      </c>
      <c r="BI867" s="63">
        <v>523.74400000000003</v>
      </c>
      <c r="BJ867" s="63">
        <v>474.75700000000001</v>
      </c>
      <c r="BK867" s="63">
        <v>497.62600000000003</v>
      </c>
      <c r="BL867" s="45">
        <f t="shared" ca="1" si="314"/>
        <v>0</v>
      </c>
      <c r="BM867" s="45">
        <f t="shared" ca="1" si="315"/>
        <v>0</v>
      </c>
      <c r="BN867" s="45">
        <f t="shared" ca="1" si="316"/>
        <v>0</v>
      </c>
      <c r="BO867" s="45">
        <f t="shared" ca="1" si="317"/>
        <v>0</v>
      </c>
      <c r="BP867" s="45">
        <f t="shared" ca="1" si="318"/>
        <v>0</v>
      </c>
      <c r="BQ867" s="45">
        <f t="shared" ca="1" si="319"/>
        <v>0</v>
      </c>
      <c r="BR867" s="29">
        <f t="shared" ca="1" si="320"/>
        <v>0</v>
      </c>
      <c r="CI867" s="125">
        <f t="shared" si="308"/>
        <v>1.0219444830765585</v>
      </c>
      <c r="CJ867">
        <f t="shared" si="301"/>
        <v>0</v>
      </c>
      <c r="CK867">
        <f t="shared" si="302"/>
        <v>0</v>
      </c>
      <c r="CL867">
        <f t="shared" si="303"/>
        <v>0</v>
      </c>
      <c r="CM867">
        <f t="shared" si="304"/>
        <v>0</v>
      </c>
      <c r="CN867">
        <f t="shared" si="305"/>
        <v>0</v>
      </c>
      <c r="CO867">
        <f t="shared" si="306"/>
        <v>0</v>
      </c>
      <c r="CP867">
        <f t="shared" si="307"/>
        <v>1</v>
      </c>
      <c r="CR867" t="e">
        <f ca="1">_xll.BDP($H867,CR$1)</f>
        <v>#NAME?</v>
      </c>
      <c r="CS867" t="e">
        <f ca="1">_xll.BDP($H867,CS$1)</f>
        <v>#NAME?</v>
      </c>
      <c r="CT867" s="121" t="e">
        <f ca="1">_xll.BDP($H867,CT$1)</f>
        <v>#NAME?</v>
      </c>
      <c r="CU867" s="122" t="e">
        <f ca="1">_xll.BDP($H867,CU$1)</f>
        <v>#NAME?</v>
      </c>
      <c r="CV867" s="122" t="e">
        <f ca="1">_xll.BDP($H867,CV$1)</f>
        <v>#NAME?</v>
      </c>
      <c r="CW867" s="122" t="e">
        <f ca="1">_xll.BDP($H867,CW$1)</f>
        <v>#NAME?</v>
      </c>
    </row>
    <row r="868" spans="1:101" hidden="1" x14ac:dyDescent="0.3">
      <c r="A868" t="str">
        <f t="shared" si="321"/>
        <v>15B</v>
      </c>
      <c r="B868">
        <v>15</v>
      </c>
      <c r="C868" t="s">
        <v>3296</v>
      </c>
      <c r="D868">
        <v>19</v>
      </c>
      <c r="E868">
        <v>5</v>
      </c>
      <c r="F868" s="32">
        <v>0.11</v>
      </c>
      <c r="G868" t="s">
        <v>3073</v>
      </c>
      <c r="H868" s="1" t="s">
        <v>1538</v>
      </c>
      <c r="I868" s="34">
        <v>1830</v>
      </c>
      <c r="J868" s="34" t="str">
        <f t="shared" ref="J868:J931" si="322">I868&amp;H868</f>
        <v>1830ARCAD NA Equity</v>
      </c>
      <c r="K868" s="6" t="s">
        <v>1539</v>
      </c>
      <c r="L868" s="2">
        <v>0.47498395719353753</v>
      </c>
      <c r="M868" s="2">
        <v>0.52687660717760587</v>
      </c>
      <c r="N868" s="2">
        <v>0.15019441811994155</v>
      </c>
      <c r="O868" s="2">
        <v>0.1452519492929352</v>
      </c>
      <c r="P868" s="3">
        <v>12.323566244798819</v>
      </c>
      <c r="Q868" s="3">
        <v>7.7042546265542953</v>
      </c>
      <c r="R868" s="3">
        <v>12.369055298820832</v>
      </c>
      <c r="S868" s="7">
        <v>9.3873365096054275</v>
      </c>
      <c r="T868" s="7">
        <v>10.383096799135727</v>
      </c>
      <c r="U868" s="2">
        <v>0.4264512228840287</v>
      </c>
      <c r="V868" s="8">
        <v>2.3850331426683469</v>
      </c>
      <c r="W868" s="2">
        <v>0.27133885036273875</v>
      </c>
      <c r="X868" s="4">
        <v>3.7318395983401559E-2</v>
      </c>
      <c r="Y868" s="8">
        <v>8.7471465004996443</v>
      </c>
      <c r="Z868" s="8">
        <v>12.032003972623651</v>
      </c>
      <c r="AA868" s="8">
        <v>564514000</v>
      </c>
      <c r="AB868" s="8">
        <v>2047678000</v>
      </c>
      <c r="AC868" s="8" t="e">
        <v>#N/A</v>
      </c>
      <c r="AD868" s="5">
        <v>292041480.61193609</v>
      </c>
      <c r="AE868" s="36">
        <v>0</v>
      </c>
      <c r="AF868" s="66" t="e">
        <f ca="1">_xll.BDP($H868,AF$1)/1000000</f>
        <v>#NAME?</v>
      </c>
      <c r="AG868" s="66" t="e">
        <f ca="1">_xll.BDP($H868,AG$1)</f>
        <v>#NAME?</v>
      </c>
      <c r="AH868" s="67" t="e">
        <f ca="1">_xll.BDP($H868,AH$1)</f>
        <v>#NAME?</v>
      </c>
      <c r="AI868" s="67" t="e">
        <f ca="1">_xll.BDP($H868,AI$1)</f>
        <v>#NAME?</v>
      </c>
      <c r="AJ868" s="67" t="e">
        <f ca="1">_xll.BDP($H868,AJ$1)</f>
        <v>#NAME?</v>
      </c>
      <c r="AK868" s="67" t="e">
        <f ca="1">_xll.BDP($H868,AK$1)</f>
        <v>#NAME?</v>
      </c>
      <c r="AL868" s="67" t="e">
        <f ca="1">_xll.BDP($H868,AL$1)</f>
        <v>#NAME?</v>
      </c>
      <c r="AM868" s="34" t="e">
        <f ca="1">_xll.BDP($H868,AM$1)</f>
        <v>#NAME?</v>
      </c>
      <c r="AN868" s="34" t="e">
        <f ca="1">_xll.BDP($H868,AN$1)</f>
        <v>#NAME?</v>
      </c>
      <c r="AO868" s="34" t="e">
        <f ca="1">_xll.BDP($H868,AO$1)</f>
        <v>#NAME?</v>
      </c>
      <c r="AP868" s="34" t="e">
        <f ca="1">_xll.BDP($H868,AP$1)</f>
        <v>#NAME?</v>
      </c>
      <c r="AQ868" s="129">
        <v>0.1719494</v>
      </c>
      <c r="AR868" s="129">
        <v>0.1026812</v>
      </c>
      <c r="AS868" s="129">
        <v>0.16191459999999999</v>
      </c>
      <c r="AT868" s="63" t="s">
        <v>3998</v>
      </c>
      <c r="AU868" s="63" t="s">
        <v>3317</v>
      </c>
      <c r="AV868" t="str">
        <f t="shared" si="309"/>
        <v>#N/A N/A</v>
      </c>
      <c r="AW868" s="67">
        <v>1.8819939204901912</v>
      </c>
      <c r="AX868" s="60">
        <f t="shared" si="310"/>
        <v>1.8819939204901912</v>
      </c>
      <c r="AY868" s="60">
        <f t="shared" si="311"/>
        <v>0</v>
      </c>
      <c r="AZ868" s="60">
        <f t="shared" si="312"/>
        <v>1.8819939204901912</v>
      </c>
      <c r="BA868" s="67">
        <v>34.041906079131692</v>
      </c>
      <c r="BB868" s="60">
        <v>0</v>
      </c>
      <c r="BC868" s="67">
        <v>34.041906079131692</v>
      </c>
      <c r="BD868" s="60" t="e">
        <f ca="1">_xll.BDP($H868,BD$1)</f>
        <v>#NAME?</v>
      </c>
      <c r="BE868" s="60" t="e">
        <f t="shared" ca="1" si="313"/>
        <v>#NAME?</v>
      </c>
      <c r="BF868" s="63">
        <v>233.5</v>
      </c>
      <c r="BG868" s="63">
        <v>263.66700000000003</v>
      </c>
      <c r="BH868" s="63">
        <v>285</v>
      </c>
      <c r="BI868" s="63">
        <v>215.30600000000001</v>
      </c>
      <c r="BJ868" s="63">
        <v>272.447</v>
      </c>
      <c r="BK868" s="63">
        <v>281.20999999999998</v>
      </c>
      <c r="BL868" s="45">
        <f t="shared" ca="1" si="314"/>
        <v>0</v>
      </c>
      <c r="BM868" s="45">
        <f t="shared" ca="1" si="315"/>
        <v>0</v>
      </c>
      <c r="BN868" s="45">
        <f t="shared" ca="1" si="316"/>
        <v>0</v>
      </c>
      <c r="BO868" s="45">
        <f t="shared" ca="1" si="317"/>
        <v>0</v>
      </c>
      <c r="BP868" s="45">
        <f t="shared" ca="1" si="318"/>
        <v>0</v>
      </c>
      <c r="BQ868" s="45">
        <f t="shared" ca="1" si="319"/>
        <v>0</v>
      </c>
      <c r="BR868" s="29">
        <f t="shared" ca="1" si="320"/>
        <v>0</v>
      </c>
      <c r="CI868" s="125">
        <f t="shared" si="308"/>
        <v>0.47498395719353753</v>
      </c>
      <c r="CJ868">
        <f t="shared" ref="CJ868:CJ931" si="323">IF(AND(M868&lt;0,AA868&gt;0),1,0)</f>
        <v>0</v>
      </c>
      <c r="CK868">
        <f t="shared" ref="CK868:CK931" si="324">IF(AND(CJ868=0,CI868&lt;0.1,CI868&gt;0),1,0)</f>
        <v>0</v>
      </c>
      <c r="CL868">
        <f t="shared" ref="CL868:CL931" si="325">IF(AND(CK868=0,CI868&lt;0.2,CI868&gt;0.1),1,0)</f>
        <v>0</v>
      </c>
      <c r="CM868">
        <f t="shared" ref="CM868:CM931" si="326">IF(AND(CL868=0,CI868&lt;0.3,CI868&gt;0.2),1,0)</f>
        <v>0</v>
      </c>
      <c r="CN868">
        <f t="shared" ref="CN868:CN931" si="327">IF(AND(CM868=0,CI868&lt;0.4,CI868&gt;0.3),1,0)</f>
        <v>0</v>
      </c>
      <c r="CO868">
        <f t="shared" ref="CO868:CO931" si="328">IF(AND(CN868=0,CI868&lt;0.5,CI868&gt;0.4),1,0)</f>
        <v>1</v>
      </c>
      <c r="CP868">
        <f t="shared" ref="CP868:CP931" si="329">IF(AND(CJ868=0,CK868=0,CL868=0,CM868=0,CN868=0,CO868=0),1,0)</f>
        <v>0</v>
      </c>
      <c r="CR868" t="e">
        <f ca="1">_xll.BDP($H868,CR$1)</f>
        <v>#NAME?</v>
      </c>
      <c r="CS868" t="e">
        <f ca="1">_xll.BDP($H868,CS$1)</f>
        <v>#NAME?</v>
      </c>
      <c r="CT868" s="121" t="e">
        <f ca="1">_xll.BDP($H868,CT$1)</f>
        <v>#NAME?</v>
      </c>
      <c r="CU868" s="122" t="e">
        <f ca="1">_xll.BDP($H868,CU$1)</f>
        <v>#NAME?</v>
      </c>
      <c r="CV868" s="122" t="e">
        <f ca="1">_xll.BDP($H868,CV$1)</f>
        <v>#NAME?</v>
      </c>
      <c r="CW868" s="122" t="e">
        <f ca="1">_xll.BDP($H868,CW$1)</f>
        <v>#NAME?</v>
      </c>
    </row>
    <row r="869" spans="1:101" hidden="1" x14ac:dyDescent="0.3">
      <c r="A869" t="str">
        <f t="shared" si="321"/>
        <v>15B</v>
      </c>
      <c r="B869">
        <v>15</v>
      </c>
      <c r="C869" t="s">
        <v>3296</v>
      </c>
      <c r="D869">
        <v>19</v>
      </c>
      <c r="E869">
        <v>8</v>
      </c>
      <c r="F869" s="32">
        <v>0.09</v>
      </c>
      <c r="G869" t="s">
        <v>2558</v>
      </c>
      <c r="H869" s="6" t="s">
        <v>2259</v>
      </c>
      <c r="I869" s="35">
        <v>1831</v>
      </c>
      <c r="J869" s="34" t="str">
        <f t="shared" si="322"/>
        <v>1831CCH LN Equity</v>
      </c>
      <c r="K869" s="6" t="s">
        <v>2260</v>
      </c>
      <c r="L869" s="2">
        <v>0.29608796800656234</v>
      </c>
      <c r="M869" s="2">
        <v>0.3285095936430002</v>
      </c>
      <c r="N869" s="2">
        <v>0.17646101568300834</v>
      </c>
      <c r="O869" s="2">
        <v>0.20251702576765304</v>
      </c>
      <c r="P869" s="3">
        <v>11.534669013724445</v>
      </c>
      <c r="Q869" s="3">
        <v>9.8434898192138984</v>
      </c>
      <c r="R869" s="3">
        <v>12.987743871935967</v>
      </c>
      <c r="S869" s="7">
        <v>15.678731469433419</v>
      </c>
      <c r="T869" s="7">
        <v>15.457036006261959</v>
      </c>
      <c r="U869" s="2">
        <v>0.20633819690530539</v>
      </c>
      <c r="V869" s="8">
        <v>1.3698928332217015</v>
      </c>
      <c r="W869" s="2">
        <v>0.34351694958247514</v>
      </c>
      <c r="X869" s="4">
        <v>2.7544665048685635E-2</v>
      </c>
      <c r="Y869" s="8">
        <v>8.0219868018330907</v>
      </c>
      <c r="Z869" s="8">
        <v>-0.52267671471835087</v>
      </c>
      <c r="AA869" s="8">
        <v>3095800000</v>
      </c>
      <c r="AB869" s="8">
        <v>5021800000</v>
      </c>
      <c r="AC869" s="8">
        <v>16500000</v>
      </c>
      <c r="AD869" s="5">
        <v>1174200000</v>
      </c>
      <c r="AE869" s="36">
        <v>1.4052120592743996E-2</v>
      </c>
      <c r="AF869" s="66" t="e">
        <f ca="1">_xll.BDP($H869,AF$1)/1000000</f>
        <v>#NAME?</v>
      </c>
      <c r="AG869" s="66" t="e">
        <f ca="1">_xll.BDP($H869,AG$1)</f>
        <v>#NAME?</v>
      </c>
      <c r="AH869" s="67" t="e">
        <f ca="1">_xll.BDP($H869,AH$1)</f>
        <v>#NAME?</v>
      </c>
      <c r="AI869" s="67" t="e">
        <f ca="1">_xll.BDP($H869,AI$1)</f>
        <v>#NAME?</v>
      </c>
      <c r="AJ869" s="67" t="e">
        <f ca="1">_xll.BDP($H869,AJ$1)</f>
        <v>#NAME?</v>
      </c>
      <c r="AK869" s="67" t="e">
        <f ca="1">_xll.BDP($H869,AK$1)</f>
        <v>#NAME?</v>
      </c>
      <c r="AL869" s="67" t="e">
        <f ca="1">_xll.BDP($H869,AL$1)</f>
        <v>#NAME?</v>
      </c>
      <c r="AM869" s="34" t="e">
        <f ca="1">_xll.BDP($H869,AM$1)</f>
        <v>#NAME?</v>
      </c>
      <c r="AN869" s="34" t="e">
        <f ca="1">_xll.BDP($H869,AN$1)</f>
        <v>#NAME?</v>
      </c>
      <c r="AO869" s="34" t="e">
        <f ca="1">_xll.BDP($H869,AO$1)</f>
        <v>#NAME?</v>
      </c>
      <c r="AP869" s="34" t="e">
        <f ca="1">_xll.BDP($H869,AP$1)</f>
        <v>#NAME?</v>
      </c>
      <c r="AQ869" s="129" t="e">
        <v>#VALUE!</v>
      </c>
      <c r="AR869" s="129" t="e">
        <v>#VALUE!</v>
      </c>
      <c r="AS869" s="129">
        <v>3.2276810000000003E-2</v>
      </c>
      <c r="AT869" s="63" t="s">
        <v>4176</v>
      </c>
      <c r="AU869" s="63" t="s">
        <v>3317</v>
      </c>
      <c r="AV869" t="str">
        <f t="shared" si="309"/>
        <v>29/04/2013</v>
      </c>
      <c r="AW869" s="67">
        <v>2.8765432713395458</v>
      </c>
      <c r="AX869" s="60">
        <f t="shared" si="310"/>
        <v>2.8765432713395458</v>
      </c>
      <c r="AY869" s="60">
        <f t="shared" si="311"/>
        <v>0</v>
      </c>
      <c r="AZ869" s="60">
        <f t="shared" si="312"/>
        <v>2.8765432713395458</v>
      </c>
      <c r="BA869" s="67">
        <v>45.682584643396176</v>
      </c>
      <c r="BB869" s="60">
        <v>0</v>
      </c>
      <c r="BC869" s="67" t="s">
        <v>3317</v>
      </c>
      <c r="BD869" s="60" t="e">
        <f ca="1">_xll.BDP($H869,BD$1)</f>
        <v>#NAME?</v>
      </c>
      <c r="BE869" s="60" t="e">
        <f t="shared" ca="1" si="313"/>
        <v>#NAME?</v>
      </c>
      <c r="BF869" s="63">
        <v>671</v>
      </c>
      <c r="BG869" s="63">
        <v>740.33299999999997</v>
      </c>
      <c r="BH869" s="63">
        <v>820.375</v>
      </c>
      <c r="BI869" s="63">
        <v>600.38900000000001</v>
      </c>
      <c r="BJ869" s="63">
        <v>611.96600000000001</v>
      </c>
      <c r="BK869" s="63">
        <v>672.40300000000002</v>
      </c>
      <c r="BL869" s="45">
        <f t="shared" ca="1" si="314"/>
        <v>0</v>
      </c>
      <c r="BM869" s="45">
        <f t="shared" ca="1" si="315"/>
        <v>0</v>
      </c>
      <c r="BN869" s="45">
        <f t="shared" ca="1" si="316"/>
        <v>0</v>
      </c>
      <c r="BO869" s="45">
        <f t="shared" ca="1" si="317"/>
        <v>0</v>
      </c>
      <c r="BP869" s="45">
        <f t="shared" ca="1" si="318"/>
        <v>0</v>
      </c>
      <c r="BQ869" s="45">
        <f t="shared" ca="1" si="319"/>
        <v>0</v>
      </c>
      <c r="BR869" s="29">
        <f t="shared" ca="1" si="320"/>
        <v>0</v>
      </c>
      <c r="CI869" s="125">
        <f t="shared" si="308"/>
        <v>0.29608796800656234</v>
      </c>
      <c r="CJ869">
        <f t="shared" si="323"/>
        <v>0</v>
      </c>
      <c r="CK869">
        <f t="shared" si="324"/>
        <v>0</v>
      </c>
      <c r="CL869">
        <f t="shared" si="325"/>
        <v>0</v>
      </c>
      <c r="CM869">
        <f t="shared" si="326"/>
        <v>1</v>
      </c>
      <c r="CN869">
        <f t="shared" si="327"/>
        <v>0</v>
      </c>
      <c r="CO869">
        <f t="shared" si="328"/>
        <v>0</v>
      </c>
      <c r="CP869">
        <f t="shared" si="329"/>
        <v>0</v>
      </c>
      <c r="CR869" t="e">
        <f ca="1">_xll.BDP($H869,CR$1)</f>
        <v>#NAME?</v>
      </c>
      <c r="CS869" t="e">
        <f ca="1">_xll.BDP($H869,CS$1)</f>
        <v>#NAME?</v>
      </c>
      <c r="CT869" s="121" t="e">
        <f ca="1">_xll.BDP($H869,CT$1)</f>
        <v>#NAME?</v>
      </c>
      <c r="CU869" s="122" t="e">
        <f ca="1">_xll.BDP($H869,CU$1)</f>
        <v>#NAME?</v>
      </c>
      <c r="CV869" s="122" t="e">
        <f ca="1">_xll.BDP($H869,CV$1)</f>
        <v>#NAME?</v>
      </c>
      <c r="CW869" s="122" t="e">
        <f ca="1">_xll.BDP($H869,CW$1)</f>
        <v>#NAME?</v>
      </c>
    </row>
    <row r="870" spans="1:101" hidden="1" x14ac:dyDescent="0.3">
      <c r="A870" t="str">
        <f t="shared" si="321"/>
        <v>15B</v>
      </c>
      <c r="B870">
        <v>15</v>
      </c>
      <c r="C870" t="s">
        <v>3296</v>
      </c>
      <c r="D870">
        <v>19</v>
      </c>
      <c r="E870">
        <v>9</v>
      </c>
      <c r="F870" s="32">
        <v>0.09</v>
      </c>
      <c r="G870" t="s">
        <v>2997</v>
      </c>
      <c r="H870" s="6" t="s">
        <v>1944</v>
      </c>
      <c r="I870" s="34">
        <v>1832</v>
      </c>
      <c r="J870" s="34" t="str">
        <f t="shared" si="322"/>
        <v>1832JHX AU Equity</v>
      </c>
      <c r="K870" s="6" t="s">
        <v>1945</v>
      </c>
      <c r="L870" s="2">
        <v>0.31045235789398345</v>
      </c>
      <c r="M870" s="2">
        <v>0.31850730389950488</v>
      </c>
      <c r="N870" s="2">
        <v>0.28138626166359831</v>
      </c>
      <c r="O870" s="2">
        <v>0.2949825678338639</v>
      </c>
      <c r="P870" s="3">
        <v>38.641753316133745</v>
      </c>
      <c r="Q870" s="3">
        <v>27.345649893380063</v>
      </c>
      <c r="R870" s="3">
        <v>34.779064633359376</v>
      </c>
      <c r="S870" s="7">
        <v>24.957852754465968</v>
      </c>
      <c r="T870" s="7">
        <v>25.712848481639352</v>
      </c>
      <c r="U870" s="2">
        <v>0.23981140002800994</v>
      </c>
      <c r="V870" s="8">
        <v>1.099764504388782</v>
      </c>
      <c r="W870" s="2">
        <v>0.35975977316871693</v>
      </c>
      <c r="X870" s="4">
        <v>3.2444756225885656E-2</v>
      </c>
      <c r="Y870" s="8">
        <v>13.269765417049857</v>
      </c>
      <c r="Z870" s="8">
        <v>28.362090119043092</v>
      </c>
      <c r="AA870" s="8">
        <v>2443900000</v>
      </c>
      <c r="AB870" s="8">
        <v>2638800000</v>
      </c>
      <c r="AC870" s="8">
        <v>15700000</v>
      </c>
      <c r="AD870" s="5">
        <v>607600000</v>
      </c>
      <c r="AE870" s="36">
        <v>2.5839368005266622E-2</v>
      </c>
      <c r="AF870" s="66" t="e">
        <f ca="1">_xll.BDP($H870,AF$1)/1000000</f>
        <v>#NAME?</v>
      </c>
      <c r="AG870" s="66" t="e">
        <f ca="1">_xll.BDP($H870,AG$1)</f>
        <v>#NAME?</v>
      </c>
      <c r="AH870" s="67" t="e">
        <f ca="1">_xll.BDP($H870,AH$1)</f>
        <v>#NAME?</v>
      </c>
      <c r="AI870" s="67" t="e">
        <f ca="1">_xll.BDP($H870,AI$1)</f>
        <v>#NAME?</v>
      </c>
      <c r="AJ870" s="67" t="e">
        <f ca="1">_xll.BDP($H870,AJ$1)</f>
        <v>#NAME?</v>
      </c>
      <c r="AK870" s="67" t="e">
        <f ca="1">_xll.BDP($H870,AK$1)</f>
        <v>#NAME?</v>
      </c>
      <c r="AL870" s="67" t="e">
        <f ca="1">_xll.BDP($H870,AL$1)</f>
        <v>#NAME?</v>
      </c>
      <c r="AM870" s="34" t="e">
        <f ca="1">_xll.BDP($H870,AM$1)</f>
        <v>#NAME?</v>
      </c>
      <c r="AN870" s="34" t="e">
        <f ca="1">_xll.BDP($H870,AN$1)</f>
        <v>#NAME?</v>
      </c>
      <c r="AO870" s="34" t="e">
        <f ca="1">_xll.BDP($H870,AO$1)</f>
        <v>#NAME?</v>
      </c>
      <c r="AP870" s="34" t="e">
        <f ca="1">_xll.BDP($H870,AP$1)</f>
        <v>#NAME?</v>
      </c>
      <c r="AQ870" s="129">
        <v>0.11723240000000001</v>
      </c>
      <c r="AR870" s="129">
        <v>0.18512680000000001</v>
      </c>
      <c r="AS870" s="129">
        <v>0.1275974</v>
      </c>
      <c r="AT870" s="63" t="s">
        <v>3998</v>
      </c>
      <c r="AU870" s="63" t="s">
        <v>3317</v>
      </c>
      <c r="AV870" t="str">
        <f t="shared" si="309"/>
        <v>#N/A N/A</v>
      </c>
      <c r="AW870" s="67" t="s">
        <v>3317</v>
      </c>
      <c r="AX870" s="60">
        <f t="shared" si="310"/>
        <v>0</v>
      </c>
      <c r="AY870" s="60">
        <f t="shared" ca="1" si="311"/>
        <v>0</v>
      </c>
      <c r="AZ870" s="60">
        <f t="shared" ca="1" si="312"/>
        <v>0</v>
      </c>
      <c r="BA870" s="67">
        <v>0</v>
      </c>
      <c r="BB870" s="60">
        <v>12.84193828655679</v>
      </c>
      <c r="BC870" s="67">
        <v>12.84193828655679</v>
      </c>
      <c r="BD870" s="60" t="e">
        <f ca="1">_xll.BDP($H870,BD$1)</f>
        <v>#NAME?</v>
      </c>
      <c r="BE870" s="60" t="e">
        <f t="shared" ca="1" si="313"/>
        <v>#NAME?</v>
      </c>
      <c r="BF870" s="63">
        <v>555.4</v>
      </c>
      <c r="BG870" s="63">
        <v>627.76900000000001</v>
      </c>
      <c r="BH870" s="63">
        <v>717.41700000000003</v>
      </c>
      <c r="BI870" s="63">
        <v>232.36700000000002</v>
      </c>
      <c r="BJ870" s="63">
        <v>415.08699999999999</v>
      </c>
      <c r="BK870" s="63">
        <v>421.76</v>
      </c>
      <c r="BL870" s="45">
        <f t="shared" ca="1" si="314"/>
        <v>0</v>
      </c>
      <c r="BM870" s="45">
        <f t="shared" ca="1" si="315"/>
        <v>0</v>
      </c>
      <c r="BN870" s="45">
        <f t="shared" ca="1" si="316"/>
        <v>0</v>
      </c>
      <c r="BO870" s="45">
        <f t="shared" ca="1" si="317"/>
        <v>0</v>
      </c>
      <c r="BP870" s="45">
        <f t="shared" ca="1" si="318"/>
        <v>0</v>
      </c>
      <c r="BQ870" s="45">
        <f t="shared" ca="1" si="319"/>
        <v>0</v>
      </c>
      <c r="BR870" s="29">
        <f t="shared" ca="1" si="320"/>
        <v>0</v>
      </c>
      <c r="CI870" s="125">
        <f t="shared" si="308"/>
        <v>0.31045235789398345</v>
      </c>
      <c r="CJ870">
        <f t="shared" si="323"/>
        <v>0</v>
      </c>
      <c r="CK870">
        <f t="shared" si="324"/>
        <v>0</v>
      </c>
      <c r="CL870">
        <f t="shared" si="325"/>
        <v>0</v>
      </c>
      <c r="CM870">
        <f t="shared" si="326"/>
        <v>0</v>
      </c>
      <c r="CN870">
        <f t="shared" si="327"/>
        <v>1</v>
      </c>
      <c r="CO870">
        <f t="shared" si="328"/>
        <v>0</v>
      </c>
      <c r="CP870">
        <f t="shared" si="329"/>
        <v>0</v>
      </c>
      <c r="CR870" t="e">
        <f ca="1">_xll.BDP($H870,CR$1)</f>
        <v>#NAME?</v>
      </c>
      <c r="CS870" t="e">
        <f ca="1">_xll.BDP($H870,CS$1)</f>
        <v>#NAME?</v>
      </c>
      <c r="CT870" s="121" t="e">
        <f ca="1">_xll.BDP($H870,CT$1)</f>
        <v>#NAME?</v>
      </c>
      <c r="CU870" s="122" t="e">
        <f ca="1">_xll.BDP($H870,CU$1)</f>
        <v>#NAME?</v>
      </c>
      <c r="CV870" s="122" t="e">
        <f ca="1">_xll.BDP($H870,CV$1)</f>
        <v>#NAME?</v>
      </c>
      <c r="CW870" s="122" t="e">
        <f ca="1">_xll.BDP($H870,CW$1)</f>
        <v>#NAME?</v>
      </c>
    </row>
    <row r="871" spans="1:101" hidden="1" x14ac:dyDescent="0.3">
      <c r="A871" t="str">
        <f t="shared" si="321"/>
        <v>15B</v>
      </c>
      <c r="B871">
        <v>15</v>
      </c>
      <c r="C871" t="s">
        <v>3296</v>
      </c>
      <c r="D871">
        <v>19</v>
      </c>
      <c r="E871">
        <v>1</v>
      </c>
      <c r="F871" s="32">
        <v>0.1</v>
      </c>
      <c r="H871" s="6" t="s">
        <v>348</v>
      </c>
      <c r="I871" s="35">
        <v>1833</v>
      </c>
      <c r="J871" s="34" t="str">
        <f t="shared" si="322"/>
        <v>1833BDX US Equity</v>
      </c>
      <c r="K871" s="6" t="s">
        <v>1035</v>
      </c>
      <c r="L871" s="2">
        <v>0.23895170917776637</v>
      </c>
      <c r="M871" s="2">
        <v>0.2675465646971753</v>
      </c>
      <c r="N871" s="2">
        <v>9.7010818632152995E-2</v>
      </c>
      <c r="O871" s="2">
        <v>0.10623239867760499</v>
      </c>
      <c r="P871" s="3">
        <v>5.1153231331354192</v>
      </c>
      <c r="Q871" s="3">
        <v>4.9405683622853367</v>
      </c>
      <c r="R871" s="3">
        <v>6.0705038836885086</v>
      </c>
      <c r="S871" s="7">
        <v>35.63567195161469</v>
      </c>
      <c r="T871" s="7">
        <v>35.532591414944356</v>
      </c>
      <c r="U871" s="2">
        <v>0.54828797190517997</v>
      </c>
      <c r="V871" s="8">
        <v>3.6202898550724636</v>
      </c>
      <c r="W871" s="2">
        <v>0.47227635400963341</v>
      </c>
      <c r="X871" s="4">
        <v>2.3211150131694468E-2</v>
      </c>
      <c r="Y871" s="8">
        <v>7.25498062768723</v>
      </c>
      <c r="Z871" s="8" t="e">
        <v>#N/A</v>
      </c>
      <c r="AA871" s="8">
        <v>16214000000</v>
      </c>
      <c r="AB871" s="8">
        <v>40835000000</v>
      </c>
      <c r="AC871" s="8">
        <v>238000000</v>
      </c>
      <c r="AD871" s="5">
        <v>2100000000</v>
      </c>
      <c r="AE871" s="36">
        <v>0.11333333333333333</v>
      </c>
      <c r="AF871" s="66" t="e">
        <f ca="1">_xll.BDP($H871,AF$1)/1000000</f>
        <v>#NAME?</v>
      </c>
      <c r="AG871" s="66" t="e">
        <f ca="1">_xll.BDP($H871,AG$1)</f>
        <v>#NAME?</v>
      </c>
      <c r="AH871" s="67" t="e">
        <f ca="1">_xll.BDP($H871,AH$1)</f>
        <v>#NAME?</v>
      </c>
      <c r="AI871" s="67" t="e">
        <f ca="1">_xll.BDP($H871,AI$1)</f>
        <v>#NAME?</v>
      </c>
      <c r="AJ871" s="67" t="e">
        <f ca="1">_xll.BDP($H871,AJ$1)</f>
        <v>#NAME?</v>
      </c>
      <c r="AK871" s="67" t="e">
        <f ca="1">_xll.BDP($H871,AK$1)</f>
        <v>#NAME?</v>
      </c>
      <c r="AL871" s="67" t="e">
        <f ca="1">_xll.BDP($H871,AL$1)</f>
        <v>#NAME?</v>
      </c>
      <c r="AM871" s="34" t="e">
        <f ca="1">_xll.BDP($H871,AM$1)</f>
        <v>#NAME?</v>
      </c>
      <c r="AN871" s="34" t="e">
        <f ca="1">_xll.BDP($H871,AN$1)</f>
        <v>#NAME?</v>
      </c>
      <c r="AO871" s="34" t="e">
        <f ca="1">_xll.BDP($H871,AO$1)</f>
        <v>#NAME?</v>
      </c>
      <c r="AP871" s="34" t="e">
        <f ca="1">_xll.BDP($H871,AP$1)</f>
        <v>#NAME?</v>
      </c>
      <c r="AQ871" s="129">
        <v>0.12980829999999999</v>
      </c>
      <c r="AR871" s="129">
        <v>0.14298650000000002</v>
      </c>
      <c r="AS871" s="129">
        <v>5.774166E-2</v>
      </c>
      <c r="AT871" s="63" t="s">
        <v>4177</v>
      </c>
      <c r="AU871" s="63" t="s">
        <v>3831</v>
      </c>
      <c r="AV871" t="str">
        <f t="shared" si="309"/>
        <v>25/09/1963</v>
      </c>
      <c r="AW871" s="67">
        <v>1.2870832378289929</v>
      </c>
      <c r="AX871" s="60">
        <f t="shared" si="310"/>
        <v>1.2870832378289929</v>
      </c>
      <c r="AY871" s="60">
        <f t="shared" si="311"/>
        <v>0.8012605079644598</v>
      </c>
      <c r="AZ871" s="60">
        <f t="shared" si="312"/>
        <v>2.0883437457934528</v>
      </c>
      <c r="BA871" s="67">
        <v>30.433181957655727</v>
      </c>
      <c r="BB871" s="60">
        <v>18.945866217244557</v>
      </c>
      <c r="BC871" s="67">
        <v>49.379048174900284</v>
      </c>
      <c r="BD871" s="60" t="e">
        <f ca="1">_xll.BDP($H871,BD$1)</f>
        <v>#NAME?</v>
      </c>
      <c r="BE871" s="60" t="e">
        <f t="shared" ca="1" si="313"/>
        <v>#NAME?</v>
      </c>
      <c r="BF871" s="63">
        <v>3502.5</v>
      </c>
      <c r="BG871" s="63">
        <v>3945.462</v>
      </c>
      <c r="BH871" s="63">
        <v>4368.2219999999998</v>
      </c>
      <c r="BI871" s="63">
        <v>3034.5540000000001</v>
      </c>
      <c r="BJ871" s="63">
        <v>3576.51</v>
      </c>
      <c r="BK871" s="63">
        <v>3939.5120000000002</v>
      </c>
      <c r="BL871" s="45">
        <f t="shared" ca="1" si="314"/>
        <v>0</v>
      </c>
      <c r="BM871" s="45">
        <f t="shared" ca="1" si="315"/>
        <v>0</v>
      </c>
      <c r="BN871" s="45">
        <f t="shared" ca="1" si="316"/>
        <v>0</v>
      </c>
      <c r="BO871" s="45">
        <f t="shared" ca="1" si="317"/>
        <v>0</v>
      </c>
      <c r="BP871" s="45">
        <f t="shared" ca="1" si="318"/>
        <v>0</v>
      </c>
      <c r="BQ871" s="45">
        <f t="shared" ca="1" si="319"/>
        <v>0</v>
      </c>
      <c r="BR871" s="29">
        <f t="shared" ca="1" si="320"/>
        <v>0</v>
      </c>
      <c r="CI871" s="125">
        <f t="shared" si="308"/>
        <v>0.23895170917776637</v>
      </c>
      <c r="CJ871">
        <f t="shared" si="323"/>
        <v>0</v>
      </c>
      <c r="CK871">
        <f t="shared" si="324"/>
        <v>0</v>
      </c>
      <c r="CL871">
        <f t="shared" si="325"/>
        <v>0</v>
      </c>
      <c r="CM871">
        <f t="shared" si="326"/>
        <v>1</v>
      </c>
      <c r="CN871">
        <f t="shared" si="327"/>
        <v>0</v>
      </c>
      <c r="CO871">
        <f t="shared" si="328"/>
        <v>0</v>
      </c>
      <c r="CP871">
        <f t="shared" si="329"/>
        <v>0</v>
      </c>
      <c r="CR871" t="e">
        <f ca="1">_xll.BDP($H871,CR$1)</f>
        <v>#NAME?</v>
      </c>
      <c r="CS871" t="e">
        <f ca="1">_xll.BDP($H871,CS$1)</f>
        <v>#NAME?</v>
      </c>
      <c r="CT871" s="121" t="e">
        <f ca="1">_xll.BDP($H871,CT$1)</f>
        <v>#NAME?</v>
      </c>
      <c r="CU871" s="122" t="e">
        <f ca="1">_xll.BDP($H871,CU$1)</f>
        <v>#NAME?</v>
      </c>
      <c r="CV871" s="122" t="e">
        <f ca="1">_xll.BDP($H871,CV$1)</f>
        <v>#NAME?</v>
      </c>
      <c r="CW871" s="122" t="e">
        <f ca="1">_xll.BDP($H871,CW$1)</f>
        <v>#NAME?</v>
      </c>
    </row>
    <row r="872" spans="1:101" hidden="1" x14ac:dyDescent="0.3">
      <c r="A872" t="str">
        <f t="shared" si="321"/>
        <v>15B</v>
      </c>
      <c r="B872">
        <v>15</v>
      </c>
      <c r="C872" t="s">
        <v>3296</v>
      </c>
      <c r="D872">
        <v>19</v>
      </c>
      <c r="E872">
        <v>7</v>
      </c>
      <c r="F872" s="32">
        <v>0.13</v>
      </c>
      <c r="H872" s="1" t="s">
        <v>461</v>
      </c>
      <c r="I872" s="34">
        <v>1834</v>
      </c>
      <c r="J872" s="34" t="str">
        <f t="shared" si="322"/>
        <v>1834IFC CN Equity</v>
      </c>
      <c r="K872" s="6" t="s">
        <v>501</v>
      </c>
      <c r="L872" s="2">
        <v>0.15753902697481201</v>
      </c>
      <c r="M872" s="2">
        <v>0.20730509515039902</v>
      </c>
      <c r="N872" s="2">
        <v>0.12448431903310291</v>
      </c>
      <c r="O872" s="2">
        <v>0.17194501018329938</v>
      </c>
      <c r="P872" s="3">
        <v>5.5192352529727202</v>
      </c>
      <c r="Q872" s="3">
        <v>-7.0419701715899539</v>
      </c>
      <c r="R872" s="3">
        <v>16.228148253640473</v>
      </c>
      <c r="S872" s="7" t="e">
        <v>#N/A</v>
      </c>
      <c r="T872" s="7" t="e">
        <v>#N/A</v>
      </c>
      <c r="U872" s="2">
        <v>7.5445461949504383E-2</v>
      </c>
      <c r="V872" s="8" t="e">
        <v>#N/A</v>
      </c>
      <c r="W872" s="2">
        <v>0.28916784623407582</v>
      </c>
      <c r="X872" s="4">
        <v>3.8839006055543954E-2</v>
      </c>
      <c r="Y872" s="8">
        <v>21.250367822877202</v>
      </c>
      <c r="Z872" s="8">
        <v>19.420439086888351</v>
      </c>
      <c r="AA872" s="8">
        <v>16290000000</v>
      </c>
      <c r="AB872" s="8">
        <v>19640000000</v>
      </c>
      <c r="AC872" s="8">
        <v>151000000</v>
      </c>
      <c r="AD872" s="5">
        <v>2565000000</v>
      </c>
      <c r="AE872" s="36">
        <v>5.8869395711500974E-2</v>
      </c>
      <c r="AF872" s="66" t="e">
        <f ca="1">_xll.BDP($H872,AF$1)/1000000</f>
        <v>#NAME?</v>
      </c>
      <c r="AG872" s="66" t="e">
        <f ca="1">_xll.BDP($H872,AG$1)</f>
        <v>#NAME?</v>
      </c>
      <c r="AH872" s="67" t="e">
        <f ca="1">_xll.BDP($H872,AH$1)</f>
        <v>#NAME?</v>
      </c>
      <c r="AI872" s="67" t="e">
        <f ca="1">_xll.BDP($H872,AI$1)</f>
        <v>#NAME?</v>
      </c>
      <c r="AJ872" s="67" t="e">
        <f ca="1">_xll.BDP($H872,AJ$1)</f>
        <v>#NAME?</v>
      </c>
      <c r="AK872" s="67" t="e">
        <f ca="1">_xll.BDP($H872,AK$1)</f>
        <v>#NAME?</v>
      </c>
      <c r="AL872" s="67" t="e">
        <f ca="1">_xll.BDP($H872,AL$1)</f>
        <v>#NAME?</v>
      </c>
      <c r="AM872" s="34" t="e">
        <f ca="1">_xll.BDP($H872,AM$1)</f>
        <v>#NAME?</v>
      </c>
      <c r="AN872" s="34" t="e">
        <f ca="1">_xll.BDP($H872,AN$1)</f>
        <v>#NAME?</v>
      </c>
      <c r="AO872" s="34" t="e">
        <f ca="1">_xll.BDP($H872,AO$1)</f>
        <v>#NAME?</v>
      </c>
      <c r="AP872" s="34" t="e">
        <f ca="1">_xll.BDP($H872,AP$1)</f>
        <v>#NAME?</v>
      </c>
      <c r="AQ872" s="129" t="e">
        <v>#VALUE!</v>
      </c>
      <c r="AR872" s="129">
        <v>0.14363120000000001</v>
      </c>
      <c r="AS872" s="129">
        <v>0.15607740000000001</v>
      </c>
      <c r="AT872" s="63" t="s">
        <v>3832</v>
      </c>
      <c r="AU872" s="63" t="s">
        <v>3832</v>
      </c>
      <c r="AV872" t="str">
        <f t="shared" si="309"/>
        <v>10/12/2004</v>
      </c>
      <c r="AW872" s="67">
        <v>2.209611859271547</v>
      </c>
      <c r="AX872" s="60">
        <f t="shared" si="310"/>
        <v>2.209611859271547</v>
      </c>
      <c r="AY872" s="60">
        <f t="shared" si="311"/>
        <v>2.9385806863006544E-16</v>
      </c>
      <c r="AZ872" s="60">
        <f t="shared" si="312"/>
        <v>2.2096118592715475</v>
      </c>
      <c r="BA872" s="67">
        <v>26.713979009901738</v>
      </c>
      <c r="BB872" s="60">
        <v>3.5527136788005009E-15</v>
      </c>
      <c r="BC872" s="67">
        <v>26.713979009901742</v>
      </c>
      <c r="BD872" s="60" t="e">
        <f ca="1">_xll.BDP($H872,BD$1)</f>
        <v>#NAME?</v>
      </c>
      <c r="BE872" s="60" t="e">
        <f t="shared" ca="1" si="313"/>
        <v>#NAME?</v>
      </c>
      <c r="BF872" s="63">
        <v>2115.2220000000002</v>
      </c>
      <c r="BG872" s="63">
        <v>2397.6669999999999</v>
      </c>
      <c r="BH872" s="63">
        <v>2680</v>
      </c>
      <c r="BI872" s="63" t="s">
        <v>3317</v>
      </c>
      <c r="BJ872" s="63" t="s">
        <v>3317</v>
      </c>
      <c r="BK872" s="63" t="s">
        <v>3317</v>
      </c>
      <c r="BL872" s="45">
        <f t="shared" ca="1" si="314"/>
        <v>0</v>
      </c>
      <c r="BM872" s="45">
        <f t="shared" ca="1" si="315"/>
        <v>0</v>
      </c>
      <c r="BN872" s="45">
        <f t="shared" ca="1" si="316"/>
        <v>0</v>
      </c>
      <c r="BO872" s="45">
        <f t="shared" ca="1" si="317"/>
        <v>0</v>
      </c>
      <c r="BP872" s="45">
        <f t="shared" ca="1" si="318"/>
        <v>0</v>
      </c>
      <c r="BQ872" s="45">
        <f t="shared" ca="1" si="319"/>
        <v>0</v>
      </c>
      <c r="BR872" s="29">
        <f t="shared" ca="1" si="320"/>
        <v>0</v>
      </c>
      <c r="CI872" s="125">
        <f t="shared" si="308"/>
        <v>0.15753902697481201</v>
      </c>
      <c r="CJ872">
        <f t="shared" si="323"/>
        <v>0</v>
      </c>
      <c r="CK872">
        <f t="shared" si="324"/>
        <v>0</v>
      </c>
      <c r="CL872">
        <f t="shared" si="325"/>
        <v>1</v>
      </c>
      <c r="CM872">
        <f t="shared" si="326"/>
        <v>0</v>
      </c>
      <c r="CN872">
        <f t="shared" si="327"/>
        <v>0</v>
      </c>
      <c r="CO872">
        <f t="shared" si="328"/>
        <v>0</v>
      </c>
      <c r="CP872">
        <f t="shared" si="329"/>
        <v>0</v>
      </c>
      <c r="CR872" t="e">
        <f ca="1">_xll.BDP($H872,CR$1)</f>
        <v>#NAME?</v>
      </c>
      <c r="CS872" t="e">
        <f ca="1">_xll.BDP($H872,CS$1)</f>
        <v>#NAME?</v>
      </c>
      <c r="CT872" s="121" t="e">
        <f ca="1">_xll.BDP($H872,CT$1)</f>
        <v>#NAME?</v>
      </c>
      <c r="CU872" s="122" t="e">
        <f ca="1">_xll.BDP($H872,CU$1)</f>
        <v>#NAME?</v>
      </c>
      <c r="CV872" s="122" t="e">
        <f ca="1">_xll.BDP($H872,CV$1)</f>
        <v>#NAME?</v>
      </c>
      <c r="CW872" s="122" t="e">
        <f ca="1">_xll.BDP($H872,CW$1)</f>
        <v>#NAME?</v>
      </c>
    </row>
    <row r="873" spans="1:101" hidden="1" x14ac:dyDescent="0.3">
      <c r="A873" t="str">
        <f t="shared" si="321"/>
        <v>15B</v>
      </c>
      <c r="B873">
        <v>15</v>
      </c>
      <c r="C873" t="s">
        <v>3296</v>
      </c>
      <c r="D873">
        <v>19</v>
      </c>
      <c r="E873">
        <v>8</v>
      </c>
      <c r="F873" s="32">
        <v>0.13</v>
      </c>
      <c r="G873" t="s">
        <v>2829</v>
      </c>
      <c r="H873" s="6" t="s">
        <v>1956</v>
      </c>
      <c r="I873" s="35">
        <v>1835</v>
      </c>
      <c r="J873" s="34" t="str">
        <f t="shared" si="322"/>
        <v>1835KYGA ID Equity</v>
      </c>
      <c r="K873" s="6" t="s">
        <v>1957</v>
      </c>
      <c r="L873" s="2">
        <v>0.19074385486153617</v>
      </c>
      <c r="M873" s="2">
        <v>0.17238834216502649</v>
      </c>
      <c r="N873" s="2">
        <v>0.11501342041437268</v>
      </c>
      <c r="O873" s="2">
        <v>0.10723156791881996</v>
      </c>
      <c r="P873" s="3">
        <v>7.8598849848136778</v>
      </c>
      <c r="Q873" s="3">
        <v>6.9061099272949473</v>
      </c>
      <c r="R873" s="3">
        <v>10.257884987862743</v>
      </c>
      <c r="S873" s="7">
        <v>14.028516657435247</v>
      </c>
      <c r="T873" s="7">
        <v>13.853327101312145</v>
      </c>
      <c r="U873" s="2">
        <v>0.25032239575870469</v>
      </c>
      <c r="V873" s="8">
        <v>2.1245088868101027</v>
      </c>
      <c r="W873" s="2">
        <v>0.50666753504729956</v>
      </c>
      <c r="X873" s="4">
        <v>2.0826262688593378E-2</v>
      </c>
      <c r="Y873" s="8">
        <v>6.7558563345267943</v>
      </c>
      <c r="Z873" s="8">
        <v>0.48153458168633811</v>
      </c>
      <c r="AA873" s="8">
        <v>5284000000</v>
      </c>
      <c r="AB873" s="8">
        <v>8494700000</v>
      </c>
      <c r="AC873" s="8">
        <v>22900000</v>
      </c>
      <c r="AD873" s="5">
        <v>721800000</v>
      </c>
      <c r="AE873" s="36">
        <v>3.172623995566639E-2</v>
      </c>
      <c r="AF873" s="66" t="e">
        <f ca="1">_xll.BDP($H873,AF$1)/1000000</f>
        <v>#NAME?</v>
      </c>
      <c r="AG873" s="66" t="e">
        <f ca="1">_xll.BDP($H873,AG$1)</f>
        <v>#NAME?</v>
      </c>
      <c r="AH873" s="67" t="e">
        <f ca="1">_xll.BDP($H873,AH$1)</f>
        <v>#NAME?</v>
      </c>
      <c r="AI873" s="67" t="e">
        <f ca="1">_xll.BDP($H873,AI$1)</f>
        <v>#NAME?</v>
      </c>
      <c r="AJ873" s="67" t="e">
        <f ca="1">_xll.BDP($H873,AJ$1)</f>
        <v>#NAME?</v>
      </c>
      <c r="AK873" s="67" t="e">
        <f ca="1">_xll.BDP($H873,AK$1)</f>
        <v>#NAME?</v>
      </c>
      <c r="AL873" s="67" t="e">
        <f ca="1">_xll.BDP($H873,AL$1)</f>
        <v>#NAME?</v>
      </c>
      <c r="AM873" s="34" t="e">
        <f ca="1">_xll.BDP($H873,AM$1)</f>
        <v>#NAME?</v>
      </c>
      <c r="AN873" s="34" t="e">
        <f ca="1">_xll.BDP($H873,AN$1)</f>
        <v>#NAME?</v>
      </c>
      <c r="AO873" s="34" t="e">
        <f ca="1">_xll.BDP($H873,AO$1)</f>
        <v>#NAME?</v>
      </c>
      <c r="AP873" s="34" t="e">
        <f ca="1">_xll.BDP($H873,AP$1)</f>
        <v>#NAME?</v>
      </c>
      <c r="AQ873" s="129">
        <v>0.10949059999999999</v>
      </c>
      <c r="AR873" s="129">
        <v>8.8247359999999997E-2</v>
      </c>
      <c r="AS873" s="129">
        <v>5.1171229999999999E-4</v>
      </c>
      <c r="AT873" s="63" t="s">
        <v>3998</v>
      </c>
      <c r="AU873" s="63" t="s">
        <v>3317</v>
      </c>
      <c r="AV873" t="str">
        <f t="shared" si="309"/>
        <v>#N/A N/A</v>
      </c>
      <c r="AW873" s="67">
        <v>1.143605388548113</v>
      </c>
      <c r="AX873" s="60">
        <f t="shared" si="310"/>
        <v>1.143605388548113</v>
      </c>
      <c r="AY873" s="60">
        <f t="shared" si="311"/>
        <v>0</v>
      </c>
      <c r="AZ873" s="60">
        <f t="shared" si="312"/>
        <v>1.143605388548113</v>
      </c>
      <c r="BA873" s="67">
        <v>25.390090336709552</v>
      </c>
      <c r="BB873" s="60">
        <v>0</v>
      </c>
      <c r="BC873" s="67">
        <v>25.390090336709552</v>
      </c>
      <c r="BD873" s="60" t="e">
        <f ca="1">_xll.BDP($H873,BD$1)</f>
        <v>#NAME?</v>
      </c>
      <c r="BE873" s="60" t="e">
        <f t="shared" ca="1" si="313"/>
        <v>#NAME?</v>
      </c>
      <c r="BF873" s="63">
        <v>791</v>
      </c>
      <c r="BG873" s="63">
        <v>868.57100000000003</v>
      </c>
      <c r="BH873" s="63">
        <v>970.5</v>
      </c>
      <c r="BI873" s="63">
        <v>660.49099999999999</v>
      </c>
      <c r="BJ873" s="63">
        <v>692.52600000000007</v>
      </c>
      <c r="BK873" s="63">
        <v>763.19799999999998</v>
      </c>
      <c r="BL873" s="45">
        <f t="shared" ca="1" si="314"/>
        <v>0</v>
      </c>
      <c r="BM873" s="45">
        <f t="shared" ca="1" si="315"/>
        <v>0</v>
      </c>
      <c r="BN873" s="45">
        <f t="shared" ca="1" si="316"/>
        <v>0</v>
      </c>
      <c r="BO873" s="45">
        <f t="shared" ca="1" si="317"/>
        <v>0</v>
      </c>
      <c r="BP873" s="45">
        <f t="shared" ca="1" si="318"/>
        <v>0</v>
      </c>
      <c r="BQ873" s="45">
        <f t="shared" ca="1" si="319"/>
        <v>0</v>
      </c>
      <c r="BR873" s="29">
        <f t="shared" ca="1" si="320"/>
        <v>0</v>
      </c>
      <c r="CI873" s="125">
        <f t="shared" si="308"/>
        <v>0.19074385486153617</v>
      </c>
      <c r="CJ873">
        <f t="shared" si="323"/>
        <v>0</v>
      </c>
      <c r="CK873">
        <f t="shared" si="324"/>
        <v>0</v>
      </c>
      <c r="CL873">
        <f t="shared" si="325"/>
        <v>1</v>
      </c>
      <c r="CM873">
        <f t="shared" si="326"/>
        <v>0</v>
      </c>
      <c r="CN873">
        <f t="shared" si="327"/>
        <v>0</v>
      </c>
      <c r="CO873">
        <f t="shared" si="328"/>
        <v>0</v>
      </c>
      <c r="CP873">
        <f t="shared" si="329"/>
        <v>0</v>
      </c>
      <c r="CR873" t="e">
        <f ca="1">_xll.BDP($H873,CR$1)</f>
        <v>#NAME?</v>
      </c>
      <c r="CS873" t="e">
        <f ca="1">_xll.BDP($H873,CS$1)</f>
        <v>#NAME?</v>
      </c>
      <c r="CT873" s="121" t="e">
        <f ca="1">_xll.BDP($H873,CT$1)</f>
        <v>#NAME?</v>
      </c>
      <c r="CU873" s="122" t="e">
        <f ca="1">_xll.BDP($H873,CU$1)</f>
        <v>#NAME?</v>
      </c>
      <c r="CV873" s="122" t="e">
        <f ca="1">_xll.BDP($H873,CV$1)</f>
        <v>#NAME?</v>
      </c>
      <c r="CW873" s="122" t="e">
        <f ca="1">_xll.BDP($H873,CW$1)</f>
        <v>#NAME?</v>
      </c>
    </row>
    <row r="874" spans="1:101" hidden="1" x14ac:dyDescent="0.3">
      <c r="A874" t="str">
        <f t="shared" si="321"/>
        <v>15B</v>
      </c>
      <c r="B874">
        <v>15</v>
      </c>
      <c r="C874" t="s">
        <v>3296</v>
      </c>
      <c r="D874">
        <v>19</v>
      </c>
      <c r="E874">
        <v>3</v>
      </c>
      <c r="F874" t="s">
        <v>2497</v>
      </c>
      <c r="H874" s="1" t="s">
        <v>1889</v>
      </c>
      <c r="I874" s="34">
        <v>1836</v>
      </c>
      <c r="J874" s="34" t="str">
        <f t="shared" si="322"/>
        <v>1836GYM LN Equity</v>
      </c>
      <c r="K874" s="6" t="s">
        <v>1890</v>
      </c>
      <c r="L874" s="2">
        <v>5.9989403853382833E-3</v>
      </c>
      <c r="M874" s="2">
        <v>2.1404109589041095E-2</v>
      </c>
      <c r="N874" s="2">
        <v>4.6489094987809208E-3</v>
      </c>
      <c r="O874" s="2">
        <v>1.8214936247723135E-2</v>
      </c>
      <c r="P874" s="3">
        <v>-0.43429003021148038</v>
      </c>
      <c r="Q874" s="3">
        <v>-0.89671450151057408</v>
      </c>
      <c r="R874" s="3">
        <v>-13.491786088780147</v>
      </c>
      <c r="S874" s="7">
        <v>37.344396029518087</v>
      </c>
      <c r="T874" s="7">
        <v>40.08097165991903</v>
      </c>
      <c r="U874" s="2">
        <v>0.80770727909692497</v>
      </c>
      <c r="V874" s="8">
        <v>7.2807017543859658</v>
      </c>
      <c r="W874" s="2">
        <v>0.22498321020819342</v>
      </c>
      <c r="X874" s="4">
        <v>7.136060894386299E-3</v>
      </c>
      <c r="Y874" s="8">
        <v>21.314691911034345</v>
      </c>
      <c r="Z874" s="8" t="e">
        <v>#N/A</v>
      </c>
      <c r="AA874" s="8">
        <v>467200000</v>
      </c>
      <c r="AB874" s="8">
        <v>549000000</v>
      </c>
      <c r="AC874" s="8">
        <v>1400000</v>
      </c>
      <c r="AD874" s="5">
        <v>49800000</v>
      </c>
      <c r="AE874" s="36">
        <v>2.8112449799196786E-2</v>
      </c>
      <c r="AF874" s="66" t="e">
        <f ca="1">_xll.BDP($H874,AF$1)/1000000</f>
        <v>#NAME?</v>
      </c>
      <c r="AG874" s="66" t="e">
        <f ca="1">_xll.BDP($H874,AG$1)</f>
        <v>#NAME?</v>
      </c>
      <c r="AH874" s="67" t="e">
        <f ca="1">_xll.BDP($H874,AH$1)</f>
        <v>#NAME?</v>
      </c>
      <c r="AI874" s="67" t="e">
        <f ca="1">_xll.BDP($H874,AI$1)</f>
        <v>#NAME?</v>
      </c>
      <c r="AJ874" s="67" t="e">
        <f ca="1">_xll.BDP($H874,AJ$1)</f>
        <v>#NAME?</v>
      </c>
      <c r="AK874" s="67" t="e">
        <f ca="1">_xll.BDP($H874,AK$1)</f>
        <v>#NAME?</v>
      </c>
      <c r="AL874" s="67" t="e">
        <f ca="1">_xll.BDP($H874,AL$1)</f>
        <v>#NAME?</v>
      </c>
      <c r="AM874" s="34" t="e">
        <f ca="1">_xll.BDP($H874,AM$1)</f>
        <v>#NAME?</v>
      </c>
      <c r="AN874" s="34" t="e">
        <f ca="1">_xll.BDP($H874,AN$1)</f>
        <v>#NAME?</v>
      </c>
      <c r="AO874" s="34" t="e">
        <f ca="1">_xll.BDP($H874,AO$1)</f>
        <v>#NAME?</v>
      </c>
      <c r="AP874" s="34" t="e">
        <f ca="1">_xll.BDP($H874,AP$1)</f>
        <v>#NAME?</v>
      </c>
      <c r="AQ874" s="129" t="e">
        <v>#VALUE!</v>
      </c>
      <c r="AR874" s="129" t="e">
        <v>#VALUE!</v>
      </c>
      <c r="AS874" s="129">
        <v>-0.1464423</v>
      </c>
      <c r="AT874" s="63" t="s">
        <v>3833</v>
      </c>
      <c r="AU874" s="63" t="s">
        <v>3833</v>
      </c>
      <c r="AV874" t="str">
        <f t="shared" si="309"/>
        <v>09/11/2015</v>
      </c>
      <c r="AW874" s="67" t="s">
        <v>3317</v>
      </c>
      <c r="AX874" s="60">
        <f t="shared" si="310"/>
        <v>0</v>
      </c>
      <c r="AY874" s="60">
        <f t="shared" ca="1" si="311"/>
        <v>0</v>
      </c>
      <c r="AZ874" s="60">
        <f t="shared" ca="1" si="312"/>
        <v>0</v>
      </c>
      <c r="BA874" s="67" t="s">
        <v>3317</v>
      </c>
      <c r="BB874" s="60">
        <v>0</v>
      </c>
      <c r="BC874" s="67" t="s">
        <v>3317</v>
      </c>
      <c r="BD874" s="60" t="e">
        <f ca="1">_xll.BDP($H874,BD$1)</f>
        <v>#NAME?</v>
      </c>
      <c r="BE874" s="60" t="e">
        <f t="shared" ca="1" si="313"/>
        <v>#NAME?</v>
      </c>
      <c r="BF874" s="63">
        <v>-9.32</v>
      </c>
      <c r="BG874" s="63">
        <v>-5.8070000000000004</v>
      </c>
      <c r="BH874" s="63">
        <v>-2.1120000000000001</v>
      </c>
      <c r="BI874" s="63">
        <v>7.6509999999999998</v>
      </c>
      <c r="BJ874" s="63">
        <v>4.601</v>
      </c>
      <c r="BK874" s="63">
        <v>11.13</v>
      </c>
      <c r="BL874" s="45">
        <f t="shared" ca="1" si="314"/>
        <v>0</v>
      </c>
      <c r="BM874" s="45">
        <f t="shared" ca="1" si="315"/>
        <v>0</v>
      </c>
      <c r="BN874" s="45">
        <f t="shared" ca="1" si="316"/>
        <v>0</v>
      </c>
      <c r="BO874" s="45">
        <f t="shared" ca="1" si="317"/>
        <v>0</v>
      </c>
      <c r="BP874" s="45">
        <f t="shared" ca="1" si="318"/>
        <v>0</v>
      </c>
      <c r="BQ874" s="45">
        <f t="shared" ca="1" si="319"/>
        <v>0</v>
      </c>
      <c r="BR874" s="29">
        <f t="shared" ca="1" si="320"/>
        <v>0</v>
      </c>
      <c r="CI874" s="125">
        <f t="shared" si="308"/>
        <v>5.9989403853382833E-3</v>
      </c>
      <c r="CJ874">
        <f t="shared" si="323"/>
        <v>0</v>
      </c>
      <c r="CK874">
        <f t="shared" si="324"/>
        <v>1</v>
      </c>
      <c r="CL874">
        <f t="shared" si="325"/>
        <v>0</v>
      </c>
      <c r="CM874">
        <f t="shared" si="326"/>
        <v>0</v>
      </c>
      <c r="CN874">
        <f t="shared" si="327"/>
        <v>0</v>
      </c>
      <c r="CO874">
        <f t="shared" si="328"/>
        <v>0</v>
      </c>
      <c r="CP874">
        <f t="shared" si="329"/>
        <v>0</v>
      </c>
      <c r="CR874" t="e">
        <f ca="1">_xll.BDP($H874,CR$1)</f>
        <v>#NAME?</v>
      </c>
      <c r="CS874" t="e">
        <f ca="1">_xll.BDP($H874,CS$1)</f>
        <v>#NAME?</v>
      </c>
      <c r="CT874" s="121" t="e">
        <f ca="1">_xll.BDP($H874,CT$1)</f>
        <v>#NAME?</v>
      </c>
      <c r="CU874" s="122" t="e">
        <f ca="1">_xll.BDP($H874,CU$1)</f>
        <v>#NAME?</v>
      </c>
      <c r="CV874" s="122" t="e">
        <f ca="1">_xll.BDP($H874,CV$1)</f>
        <v>#NAME?</v>
      </c>
      <c r="CW874" s="122" t="e">
        <f ca="1">_xll.BDP($H874,CW$1)</f>
        <v>#NAME?</v>
      </c>
    </row>
    <row r="875" spans="1:101" hidden="1" x14ac:dyDescent="0.3">
      <c r="A875" t="str">
        <f t="shared" si="321"/>
        <v>15B</v>
      </c>
      <c r="B875">
        <v>15</v>
      </c>
      <c r="C875" t="s">
        <v>3296</v>
      </c>
      <c r="D875">
        <v>19</v>
      </c>
      <c r="E875">
        <v>8</v>
      </c>
      <c r="F875" t="s">
        <v>2377</v>
      </c>
      <c r="H875" s="6" t="s">
        <v>2178</v>
      </c>
      <c r="I875" s="35">
        <v>1837</v>
      </c>
      <c r="J875" s="34" t="str">
        <f t="shared" si="322"/>
        <v>1837NTG DC Equity</v>
      </c>
      <c r="K875" s="6" t="s">
        <v>2179</v>
      </c>
      <c r="L875" s="2">
        <v>2.1741737227280575</v>
      </c>
      <c r="M875" s="2">
        <v>1.1398496240601503</v>
      </c>
      <c r="N875" s="2">
        <v>1.733197462139096</v>
      </c>
      <c r="O875" s="2">
        <v>0.36957581667479278</v>
      </c>
      <c r="P875" s="3">
        <v>33.885291396854768</v>
      </c>
      <c r="Q875" s="3">
        <v>26.921060066724046</v>
      </c>
      <c r="R875" s="3">
        <v>59.646772228989043</v>
      </c>
      <c r="S875" s="7" t="e">
        <v>#N/A</v>
      </c>
      <c r="T875" s="7">
        <v>9.5950704225352119</v>
      </c>
      <c r="U875" s="2">
        <v>0.36569008118602186</v>
      </c>
      <c r="V875" s="8">
        <v>1.0791666666666666</v>
      </c>
      <c r="W875" s="2">
        <v>0.25266650865133916</v>
      </c>
      <c r="X875" s="4" t="e">
        <v>#N/A</v>
      </c>
      <c r="Y875" s="8" t="e">
        <v>#N/A</v>
      </c>
      <c r="Z875" s="8" t="e">
        <v>#N/A</v>
      </c>
      <c r="AA875" s="8">
        <v>665000000</v>
      </c>
      <c r="AB875" s="8">
        <v>2051000000</v>
      </c>
      <c r="AC875" s="8" t="e">
        <v>#N/A</v>
      </c>
      <c r="AD875" s="5">
        <v>887300000</v>
      </c>
      <c r="AE875" s="36">
        <v>0</v>
      </c>
      <c r="AF875" s="66" t="e">
        <f ca="1">_xll.BDP($H875,AF$1)/1000000</f>
        <v>#NAME?</v>
      </c>
      <c r="AG875" s="66" t="e">
        <f ca="1">_xll.BDP($H875,AG$1)</f>
        <v>#NAME?</v>
      </c>
      <c r="AH875" s="67" t="e">
        <f ca="1">_xll.BDP($H875,AH$1)</f>
        <v>#NAME?</v>
      </c>
      <c r="AI875" s="67" t="e">
        <f ca="1">_xll.BDP($H875,AI$1)</f>
        <v>#NAME?</v>
      </c>
      <c r="AJ875" s="67" t="e">
        <f ca="1">_xll.BDP($H875,AJ$1)</f>
        <v>#NAME?</v>
      </c>
      <c r="AK875" s="67" t="e">
        <f ca="1">_xll.BDP($H875,AK$1)</f>
        <v>#NAME?</v>
      </c>
      <c r="AL875" s="67" t="e">
        <f ca="1">_xll.BDP($H875,AL$1)</f>
        <v>#NAME?</v>
      </c>
      <c r="AM875" s="34" t="e">
        <f ca="1">_xll.BDP($H875,AM$1)</f>
        <v>#NAME?</v>
      </c>
      <c r="AN875" s="34" t="e">
        <f ca="1">_xll.BDP($H875,AN$1)</f>
        <v>#NAME?</v>
      </c>
      <c r="AO875" s="34" t="e">
        <f ca="1">_xll.BDP($H875,AO$1)</f>
        <v>#NAME?</v>
      </c>
      <c r="AP875" s="34" t="e">
        <f ca="1">_xll.BDP($H875,AP$1)</f>
        <v>#NAME?</v>
      </c>
      <c r="AQ875" s="129">
        <v>-2.2527769999999999E-2</v>
      </c>
      <c r="AR875" s="129">
        <v>0.18166180000000001</v>
      </c>
      <c r="AS875" s="129">
        <v>0.34625450000000002</v>
      </c>
      <c r="AT875" s="63" t="s">
        <v>3998</v>
      </c>
      <c r="AU875" s="63" t="s">
        <v>3440</v>
      </c>
      <c r="AV875" t="str">
        <f t="shared" si="309"/>
        <v>14/06/1996</v>
      </c>
      <c r="AW875" s="67" t="s">
        <v>3317</v>
      </c>
      <c r="AX875" s="60">
        <f t="shared" si="310"/>
        <v>0</v>
      </c>
      <c r="AY875" s="60">
        <f t="shared" ca="1" si="311"/>
        <v>0</v>
      </c>
      <c r="AZ875" s="60">
        <f t="shared" ca="1" si="312"/>
        <v>0</v>
      </c>
      <c r="BA875" s="67">
        <v>0</v>
      </c>
      <c r="BB875" s="60">
        <v>0</v>
      </c>
      <c r="BC875" s="67" t="s">
        <v>3317</v>
      </c>
      <c r="BD875" s="60" t="e">
        <f ca="1">_xll.BDP($H875,BD$1)</f>
        <v>#NAME?</v>
      </c>
      <c r="BE875" s="60" t="e">
        <f t="shared" ca="1" si="313"/>
        <v>#NAME?</v>
      </c>
      <c r="BF875" s="63">
        <v>437.25</v>
      </c>
      <c r="BG875" s="63">
        <v>491.25</v>
      </c>
      <c r="BH875" s="63">
        <v>529</v>
      </c>
      <c r="BI875" s="63">
        <v>567.5</v>
      </c>
      <c r="BJ875" s="63">
        <v>602.75</v>
      </c>
      <c r="BK875" s="63">
        <v>699</v>
      </c>
      <c r="BL875" s="45">
        <f t="shared" ca="1" si="314"/>
        <v>0</v>
      </c>
      <c r="BM875" s="45">
        <f t="shared" ca="1" si="315"/>
        <v>0</v>
      </c>
      <c r="BN875" s="45">
        <f t="shared" ca="1" si="316"/>
        <v>0</v>
      </c>
      <c r="BO875" s="45">
        <f t="shared" ca="1" si="317"/>
        <v>0</v>
      </c>
      <c r="BP875" s="45">
        <f t="shared" ca="1" si="318"/>
        <v>0</v>
      </c>
      <c r="BQ875" s="45">
        <f t="shared" ca="1" si="319"/>
        <v>0</v>
      </c>
      <c r="BR875" s="29">
        <f t="shared" ca="1" si="320"/>
        <v>0</v>
      </c>
      <c r="CI875" s="125">
        <f t="shared" si="308"/>
        <v>2.1741737227280575</v>
      </c>
      <c r="CJ875">
        <f t="shared" si="323"/>
        <v>0</v>
      </c>
      <c r="CK875">
        <f t="shared" si="324"/>
        <v>0</v>
      </c>
      <c r="CL875">
        <f t="shared" si="325"/>
        <v>0</v>
      </c>
      <c r="CM875">
        <f t="shared" si="326"/>
        <v>0</v>
      </c>
      <c r="CN875">
        <f t="shared" si="327"/>
        <v>0</v>
      </c>
      <c r="CO875">
        <f t="shared" si="328"/>
        <v>0</v>
      </c>
      <c r="CP875">
        <f t="shared" si="329"/>
        <v>1</v>
      </c>
      <c r="CR875" t="e">
        <f ca="1">_xll.BDP($H875,CR$1)</f>
        <v>#NAME?</v>
      </c>
      <c r="CS875" t="e">
        <f ca="1">_xll.BDP($H875,CS$1)</f>
        <v>#NAME?</v>
      </c>
      <c r="CT875" s="121" t="e">
        <f ca="1">_xll.BDP($H875,CT$1)</f>
        <v>#NAME?</v>
      </c>
      <c r="CU875" s="122" t="e">
        <f ca="1">_xll.BDP($H875,CU$1)</f>
        <v>#NAME?</v>
      </c>
      <c r="CV875" s="122" t="e">
        <f ca="1">_xll.BDP($H875,CV$1)</f>
        <v>#NAME?</v>
      </c>
      <c r="CW875" s="122" t="e">
        <f ca="1">_xll.BDP($H875,CW$1)</f>
        <v>#NAME?</v>
      </c>
    </row>
    <row r="876" spans="1:101" hidden="1" x14ac:dyDescent="0.3">
      <c r="A876" t="str">
        <f t="shared" si="321"/>
        <v>15B</v>
      </c>
      <c r="B876">
        <v>15</v>
      </c>
      <c r="C876" t="s">
        <v>3296</v>
      </c>
      <c r="D876">
        <v>20</v>
      </c>
      <c r="E876">
        <v>1</v>
      </c>
      <c r="H876" s="6" t="s">
        <v>2279</v>
      </c>
      <c r="I876" s="34">
        <v>1838</v>
      </c>
      <c r="J876" s="34" t="str">
        <f t="shared" si="322"/>
        <v>1838DIGI RO Equity</v>
      </c>
      <c r="K876" s="6" t="s">
        <v>2280</v>
      </c>
      <c r="L876" s="2">
        <v>0.11003235168151448</v>
      </c>
      <c r="M876" s="2">
        <v>8.7927081910816551E-2</v>
      </c>
      <c r="N876" s="2">
        <v>0.10441853938858987</v>
      </c>
      <c r="O876" s="2">
        <v>8.5360514866499371E-2</v>
      </c>
      <c r="P876" s="3">
        <v>7.0737852877244736</v>
      </c>
      <c r="Q876" s="3">
        <v>3.1538958053253747</v>
      </c>
      <c r="R876" s="3">
        <v>48.147373060588563</v>
      </c>
      <c r="S876" s="7">
        <v>36.413219579171589</v>
      </c>
      <c r="T876" s="7">
        <v>33.827470961682621</v>
      </c>
      <c r="U876" s="2">
        <v>0.44235914636927148</v>
      </c>
      <c r="V876" s="8">
        <v>2.5588726505288051</v>
      </c>
      <c r="W876" s="2">
        <v>0.21223321172850904</v>
      </c>
      <c r="X876" s="4" t="e">
        <v>#N/A</v>
      </c>
      <c r="Y876" s="8">
        <v>11.418075907252041</v>
      </c>
      <c r="Z876" s="8">
        <v>28.845788120815907</v>
      </c>
      <c r="AA876" s="8">
        <v>1720835000</v>
      </c>
      <c r="AB876" s="8">
        <v>1772576000</v>
      </c>
      <c r="AC876" s="8" t="e">
        <v>#N/A</v>
      </c>
      <c r="AD876" s="5" t="e">
        <v>#N/A</v>
      </c>
      <c r="AE876" s="36">
        <v>0</v>
      </c>
      <c r="AF876" s="66" t="e">
        <f ca="1">_xll.BDP($H876,AF$1)/1000000</f>
        <v>#NAME?</v>
      </c>
      <c r="AG876" s="66" t="e">
        <f ca="1">_xll.BDP($H876,AG$1)</f>
        <v>#NAME?</v>
      </c>
      <c r="AH876" s="67" t="e">
        <f ca="1">_xll.BDP($H876,AH$1)</f>
        <v>#NAME?</v>
      </c>
      <c r="AI876" s="67" t="e">
        <f ca="1">_xll.BDP($H876,AI$1)</f>
        <v>#NAME?</v>
      </c>
      <c r="AJ876" s="67" t="e">
        <f ca="1">_xll.BDP($H876,AJ$1)</f>
        <v>#NAME?</v>
      </c>
      <c r="AK876" s="67" t="e">
        <f ca="1">_xll.BDP($H876,AK$1)</f>
        <v>#NAME?</v>
      </c>
      <c r="AL876" s="67" t="e">
        <f ca="1">_xll.BDP($H876,AL$1)</f>
        <v>#NAME?</v>
      </c>
      <c r="AM876" s="34" t="e">
        <f ca="1">_xll.BDP($H876,AM$1)</f>
        <v>#NAME?</v>
      </c>
      <c r="AN876" s="34" t="e">
        <f ca="1">_xll.BDP($H876,AN$1)</f>
        <v>#NAME?</v>
      </c>
      <c r="AO876" s="34" t="e">
        <f ca="1">_xll.BDP($H876,AO$1)</f>
        <v>#NAME?</v>
      </c>
      <c r="AP876" s="34" t="e">
        <f ca="1">_xll.BDP($H876,AP$1)</f>
        <v>#NAME?</v>
      </c>
      <c r="AQ876" s="129" t="e">
        <v>#VALUE!</v>
      </c>
      <c r="AR876" s="129" t="e">
        <v>#VALUE!</v>
      </c>
      <c r="AS876" s="129">
        <v>-1.375935E-3</v>
      </c>
      <c r="AT876" s="63" t="s">
        <v>3834</v>
      </c>
      <c r="AU876" s="63" t="s">
        <v>3834</v>
      </c>
      <c r="AV876" t="str">
        <f t="shared" si="309"/>
        <v>16/05/2017</v>
      </c>
      <c r="AW876" s="67">
        <v>2.8571428571428572</v>
      </c>
      <c r="AX876" s="60">
        <f t="shared" si="310"/>
        <v>2.8571428571428572</v>
      </c>
      <c r="AY876" s="60">
        <f t="shared" si="311"/>
        <v>0</v>
      </c>
      <c r="AZ876" s="60">
        <f t="shared" si="312"/>
        <v>2.8571428571428572</v>
      </c>
      <c r="BA876" s="67">
        <v>93.940602994058565</v>
      </c>
      <c r="BB876" s="60">
        <v>0</v>
      </c>
      <c r="BC876" s="67">
        <v>93.940602994058565</v>
      </c>
      <c r="BD876" s="60" t="e">
        <f ca="1">_xll.BDP($H876,BD$1)</f>
        <v>#NAME?</v>
      </c>
      <c r="BE876" s="60" t="e">
        <f t="shared" ca="1" si="313"/>
        <v>#NAME?</v>
      </c>
      <c r="BF876" s="63">
        <v>20.5</v>
      </c>
      <c r="BG876" s="63">
        <v>139</v>
      </c>
      <c r="BH876" s="63">
        <v>-6.41</v>
      </c>
      <c r="BI876" s="63" t="s">
        <v>3317</v>
      </c>
      <c r="BJ876" s="63" t="s">
        <v>3317</v>
      </c>
      <c r="BK876" s="63" t="s">
        <v>3317</v>
      </c>
      <c r="BL876" s="45">
        <f t="shared" ca="1" si="314"/>
        <v>0</v>
      </c>
      <c r="BM876" s="45">
        <f t="shared" ca="1" si="315"/>
        <v>0</v>
      </c>
      <c r="BN876" s="45">
        <f t="shared" ca="1" si="316"/>
        <v>0</v>
      </c>
      <c r="BO876" s="45">
        <f t="shared" ca="1" si="317"/>
        <v>0</v>
      </c>
      <c r="BP876" s="45">
        <f t="shared" ca="1" si="318"/>
        <v>0</v>
      </c>
      <c r="BQ876" s="45">
        <f t="shared" ca="1" si="319"/>
        <v>0</v>
      </c>
      <c r="BR876" s="29">
        <f t="shared" ca="1" si="320"/>
        <v>0</v>
      </c>
      <c r="CI876" s="125">
        <f t="shared" si="308"/>
        <v>0.11003235168151448</v>
      </c>
      <c r="CJ876">
        <f t="shared" si="323"/>
        <v>0</v>
      </c>
      <c r="CK876">
        <f t="shared" si="324"/>
        <v>0</v>
      </c>
      <c r="CL876">
        <f t="shared" si="325"/>
        <v>1</v>
      </c>
      <c r="CM876">
        <f t="shared" si="326"/>
        <v>0</v>
      </c>
      <c r="CN876">
        <f t="shared" si="327"/>
        <v>0</v>
      </c>
      <c r="CO876">
        <f t="shared" si="328"/>
        <v>0</v>
      </c>
      <c r="CP876">
        <f t="shared" si="329"/>
        <v>0</v>
      </c>
      <c r="CR876" t="e">
        <f ca="1">_xll.BDP($H876,CR$1)</f>
        <v>#NAME?</v>
      </c>
      <c r="CS876" t="e">
        <f ca="1">_xll.BDP($H876,CS$1)</f>
        <v>#NAME?</v>
      </c>
      <c r="CT876" s="121" t="e">
        <f ca="1">_xll.BDP($H876,CT$1)</f>
        <v>#NAME?</v>
      </c>
      <c r="CU876" s="122" t="e">
        <f ca="1">_xll.BDP($H876,CU$1)</f>
        <v>#NAME?</v>
      </c>
      <c r="CV876" s="122" t="e">
        <f ca="1">_xll.BDP($H876,CV$1)</f>
        <v>#NAME?</v>
      </c>
      <c r="CW876" s="122" t="e">
        <f ca="1">_xll.BDP($H876,CW$1)</f>
        <v>#NAME?</v>
      </c>
    </row>
    <row r="877" spans="1:101" hidden="1" x14ac:dyDescent="0.3">
      <c r="A877" t="str">
        <f t="shared" si="321"/>
        <v>15B</v>
      </c>
      <c r="B877">
        <v>15</v>
      </c>
      <c r="C877" t="s">
        <v>3296</v>
      </c>
      <c r="D877">
        <v>20</v>
      </c>
      <c r="E877">
        <v>1</v>
      </c>
      <c r="F877" t="s">
        <v>2894</v>
      </c>
      <c r="G877" t="s">
        <v>2893</v>
      </c>
      <c r="H877" s="6" t="s">
        <v>1164</v>
      </c>
      <c r="I877" s="35">
        <v>1839</v>
      </c>
      <c r="J877" s="34" t="str">
        <f t="shared" si="322"/>
        <v>1839CUV AU Equity</v>
      </c>
      <c r="K877" s="6" t="s">
        <v>1165</v>
      </c>
      <c r="L877" s="2">
        <v>3.9285448492139352</v>
      </c>
      <c r="M877" s="2">
        <v>6.4155741299703077</v>
      </c>
      <c r="N877" s="2">
        <v>3.749964696622456</v>
      </c>
      <c r="O877" s="2">
        <v>6.1918635461448401</v>
      </c>
      <c r="P877" s="3">
        <v>28.363537094786963</v>
      </c>
      <c r="Q877" s="3">
        <v>18.626107976439624</v>
      </c>
      <c r="R877" s="3">
        <v>21.419701314577956</v>
      </c>
      <c r="S877" s="7">
        <v>49.126255360045171</v>
      </c>
      <c r="T877" s="7">
        <v>51.082247709802942</v>
      </c>
      <c r="U877" s="2">
        <v>-0.87171104027881996</v>
      </c>
      <c r="V877" s="8">
        <v>-3.6828026311005049</v>
      </c>
      <c r="W877" s="2">
        <v>0.86823059885697418</v>
      </c>
      <c r="X877" s="4" t="e">
        <v>#N/A</v>
      </c>
      <c r="Y877" s="8">
        <v>34.109149000561352</v>
      </c>
      <c r="Z877" s="8">
        <v>34.004954022098531</v>
      </c>
      <c r="AA877" s="8">
        <v>5121262</v>
      </c>
      <c r="AB877" s="8">
        <v>5306292</v>
      </c>
      <c r="AC877" s="8" t="e">
        <v>#N/A</v>
      </c>
      <c r="AD877" s="5">
        <v>43571030</v>
      </c>
      <c r="AE877" s="36">
        <v>0</v>
      </c>
      <c r="AF877" s="66" t="e">
        <f ca="1">_xll.BDP($H877,AF$1)/1000000</f>
        <v>#NAME?</v>
      </c>
      <c r="AG877" s="66" t="e">
        <f ca="1">_xll.BDP($H877,AG$1)</f>
        <v>#NAME?</v>
      </c>
      <c r="AH877" s="67" t="e">
        <f ca="1">_xll.BDP($H877,AH$1)</f>
        <v>#NAME?</v>
      </c>
      <c r="AI877" s="67" t="e">
        <f ca="1">_xll.BDP($H877,AI$1)</f>
        <v>#NAME?</v>
      </c>
      <c r="AJ877" s="67" t="e">
        <f ca="1">_xll.BDP($H877,AJ$1)</f>
        <v>#NAME?</v>
      </c>
      <c r="AK877" s="67" t="e">
        <f ca="1">_xll.BDP($H877,AK$1)</f>
        <v>#NAME?</v>
      </c>
      <c r="AL877" s="67" t="e">
        <f ca="1">_xll.BDP($H877,AL$1)</f>
        <v>#NAME?</v>
      </c>
      <c r="AM877" s="34" t="e">
        <f ca="1">_xll.BDP($H877,AM$1)</f>
        <v>#NAME?</v>
      </c>
      <c r="AN877" s="34" t="e">
        <f ca="1">_xll.BDP($H877,AN$1)</f>
        <v>#NAME?</v>
      </c>
      <c r="AO877" s="34" t="e">
        <f ca="1">_xll.BDP($H877,AO$1)</f>
        <v>#NAME?</v>
      </c>
      <c r="AP877" s="34" t="e">
        <f ca="1">_xll.BDP($H877,AP$1)</f>
        <v>#NAME?</v>
      </c>
      <c r="AQ877" s="129">
        <v>0.1391918</v>
      </c>
      <c r="AR877" s="129">
        <v>0.24328859999999999</v>
      </c>
      <c r="AS877" s="129">
        <v>0.15408070000000001</v>
      </c>
      <c r="AT877" s="63" t="s">
        <v>3835</v>
      </c>
      <c r="AU877" s="63" t="s">
        <v>3835</v>
      </c>
      <c r="AV877" t="str">
        <f t="shared" si="309"/>
        <v>13/02/2001</v>
      </c>
      <c r="AW877" s="67">
        <v>0.30574103276189984</v>
      </c>
      <c r="AX877" s="60">
        <f t="shared" si="310"/>
        <v>0.30574103276189984</v>
      </c>
      <c r="AY877" s="60">
        <f t="shared" si="311"/>
        <v>-5.7425287870161604E-17</v>
      </c>
      <c r="AZ877" s="60">
        <f t="shared" si="312"/>
        <v>0.30574103276189979</v>
      </c>
      <c r="BA877" s="67">
        <v>9.4575960308611062</v>
      </c>
      <c r="BB877" s="60">
        <v>-1.7763568394002505E-15</v>
      </c>
      <c r="BC877" s="67">
        <v>9.4575960308611045</v>
      </c>
      <c r="BD877" s="60" t="e">
        <f ca="1">_xll.BDP($H877,BD$1)</f>
        <v>#NAME?</v>
      </c>
      <c r="BE877" s="60" t="e">
        <f t="shared" ca="1" si="313"/>
        <v>#NAME?</v>
      </c>
      <c r="BF877" s="63">
        <v>28.967000000000002</v>
      </c>
      <c r="BG877" s="63">
        <v>32.633000000000003</v>
      </c>
      <c r="BH877" s="63">
        <v>46.300000000000004</v>
      </c>
      <c r="BI877" s="63">
        <v>25.95</v>
      </c>
      <c r="BJ877" s="63">
        <v>34.5</v>
      </c>
      <c r="BK877" s="63">
        <v>46.85</v>
      </c>
      <c r="BL877" s="45">
        <f t="shared" ca="1" si="314"/>
        <v>0</v>
      </c>
      <c r="BM877" s="45">
        <f t="shared" ca="1" si="315"/>
        <v>0</v>
      </c>
      <c r="BN877" s="45">
        <f t="shared" ca="1" si="316"/>
        <v>0</v>
      </c>
      <c r="BO877" s="45">
        <f t="shared" ca="1" si="317"/>
        <v>0</v>
      </c>
      <c r="BP877" s="45">
        <f t="shared" ca="1" si="318"/>
        <v>0</v>
      </c>
      <c r="BQ877" s="45">
        <f t="shared" ca="1" si="319"/>
        <v>0</v>
      </c>
      <c r="BR877" s="29">
        <f t="shared" ca="1" si="320"/>
        <v>0</v>
      </c>
      <c r="CI877" s="125">
        <f t="shared" si="308"/>
        <v>3.9285448492139352</v>
      </c>
      <c r="CJ877">
        <f t="shared" si="323"/>
        <v>0</v>
      </c>
      <c r="CK877">
        <f t="shared" si="324"/>
        <v>0</v>
      </c>
      <c r="CL877">
        <f t="shared" si="325"/>
        <v>0</v>
      </c>
      <c r="CM877">
        <f t="shared" si="326"/>
        <v>0</v>
      </c>
      <c r="CN877">
        <f t="shared" si="327"/>
        <v>0</v>
      </c>
      <c r="CO877">
        <f t="shared" si="328"/>
        <v>0</v>
      </c>
      <c r="CP877">
        <f t="shared" si="329"/>
        <v>1</v>
      </c>
      <c r="CR877" t="e">
        <f ca="1">_xll.BDP($H877,CR$1)</f>
        <v>#NAME?</v>
      </c>
      <c r="CS877" t="e">
        <f ca="1">_xll.BDP($H877,CS$1)</f>
        <v>#NAME?</v>
      </c>
      <c r="CT877" s="121" t="e">
        <f ca="1">_xll.BDP($H877,CT$1)</f>
        <v>#NAME?</v>
      </c>
      <c r="CU877" s="122" t="e">
        <f ca="1">_xll.BDP($H877,CU$1)</f>
        <v>#NAME?</v>
      </c>
      <c r="CV877" s="122" t="e">
        <f ca="1">_xll.BDP($H877,CV$1)</f>
        <v>#NAME?</v>
      </c>
      <c r="CW877" s="122" t="e">
        <f ca="1">_xll.BDP($H877,CW$1)</f>
        <v>#NAME?</v>
      </c>
    </row>
    <row r="878" spans="1:101" hidden="1" x14ac:dyDescent="0.3">
      <c r="A878" t="str">
        <f t="shared" si="321"/>
        <v>15B</v>
      </c>
      <c r="B878">
        <v>15</v>
      </c>
      <c r="C878" t="s">
        <v>3296</v>
      </c>
      <c r="D878">
        <v>20</v>
      </c>
      <c r="E878">
        <v>2</v>
      </c>
      <c r="F878" t="s">
        <v>2377</v>
      </c>
      <c r="H878" s="1" t="s">
        <v>1293</v>
      </c>
      <c r="I878" s="34">
        <v>1840</v>
      </c>
      <c r="J878" s="34" t="str">
        <f t="shared" si="322"/>
        <v>1840CBAV SM Equity</v>
      </c>
      <c r="K878" s="6" t="s">
        <v>1294</v>
      </c>
      <c r="L878" s="2">
        <v>0.52650915098763895</v>
      </c>
      <c r="M878" s="2">
        <v>0.60182510731228078</v>
      </c>
      <c r="N878" s="2">
        <v>0.39716783174590509</v>
      </c>
      <c r="O878" s="2">
        <v>0.49752699557129737</v>
      </c>
      <c r="P878" s="3" t="e">
        <v>#N/A</v>
      </c>
      <c r="Q878" s="3">
        <v>25.451729757255592</v>
      </c>
      <c r="R878" s="3">
        <v>47.352314960440623</v>
      </c>
      <c r="S878" s="7">
        <v>26.585755132817138</v>
      </c>
      <c r="T878" s="7">
        <v>28.701035151304428</v>
      </c>
      <c r="U878" s="2">
        <v>0.11786318728756154</v>
      </c>
      <c r="V878" s="8" t="e">
        <v>#N/A</v>
      </c>
      <c r="W878" s="2">
        <v>0.45547116843883034</v>
      </c>
      <c r="X878" s="4" t="e">
        <v>#N/A</v>
      </c>
      <c r="Y878" s="8">
        <v>15.796051577331767</v>
      </c>
      <c r="Z878" s="8">
        <v>21.464537763133084</v>
      </c>
      <c r="AA878" s="8">
        <v>69721051</v>
      </c>
      <c r="AB878" s="8">
        <v>84336889</v>
      </c>
      <c r="AC878" s="8" t="e">
        <v>#N/A</v>
      </c>
      <c r="AD878" s="5" t="e">
        <v>#N/A</v>
      </c>
      <c r="AE878" s="36">
        <v>0</v>
      </c>
      <c r="AF878" s="66" t="e">
        <f ca="1">_xll.BDP($H878,AF$1)/1000000</f>
        <v>#NAME?</v>
      </c>
      <c r="AG878" s="66" t="e">
        <f ca="1">_xll.BDP($H878,AG$1)</f>
        <v>#NAME?</v>
      </c>
      <c r="AH878" s="67" t="e">
        <f ca="1">_xll.BDP($H878,AH$1)</f>
        <v>#NAME?</v>
      </c>
      <c r="AI878" s="67" t="e">
        <f ca="1">_xll.BDP($H878,AI$1)</f>
        <v>#NAME?</v>
      </c>
      <c r="AJ878" s="67" t="e">
        <f ca="1">_xll.BDP($H878,AJ$1)</f>
        <v>#NAME?</v>
      </c>
      <c r="AK878" s="67" t="e">
        <f ca="1">_xll.BDP($H878,AK$1)</f>
        <v>#NAME?</v>
      </c>
      <c r="AL878" s="67" t="e">
        <f ca="1">_xll.BDP($H878,AL$1)</f>
        <v>#NAME?</v>
      </c>
      <c r="AM878" s="34" t="e">
        <f ca="1">_xll.BDP($H878,AM$1)</f>
        <v>#NAME?</v>
      </c>
      <c r="AN878" s="34" t="e">
        <f ca="1">_xll.BDP($H878,AN$1)</f>
        <v>#NAME?</v>
      </c>
      <c r="AO878" s="34" t="e">
        <f ca="1">_xll.BDP($H878,AO$1)</f>
        <v>#NAME?</v>
      </c>
      <c r="AP878" s="34" t="e">
        <f ca="1">_xll.BDP($H878,AP$1)</f>
        <v>#NAME?</v>
      </c>
      <c r="AQ878" s="129" t="e">
        <v>#VALUE!</v>
      </c>
      <c r="AR878" s="129">
        <v>0.20999089999999998</v>
      </c>
      <c r="AS878" s="129">
        <v>0.1960771</v>
      </c>
      <c r="AT878" s="63" t="s">
        <v>3836</v>
      </c>
      <c r="AU878" s="63" t="s">
        <v>3836</v>
      </c>
      <c r="AV878" t="str">
        <f t="shared" si="309"/>
        <v>03/04/2007</v>
      </c>
      <c r="AW878" s="67">
        <v>8.3769634756118201</v>
      </c>
      <c r="AX878" s="60">
        <f t="shared" si="310"/>
        <v>8.3769634756118201</v>
      </c>
      <c r="AY878" s="60">
        <f t="shared" si="311"/>
        <v>0</v>
      </c>
      <c r="AZ878" s="60">
        <f t="shared" si="312"/>
        <v>8.3769634756118201</v>
      </c>
      <c r="BA878" s="67">
        <v>70.263939440352971</v>
      </c>
      <c r="BB878" s="60">
        <v>0</v>
      </c>
      <c r="BC878" s="67" t="s">
        <v>3317</v>
      </c>
      <c r="BD878" s="60" t="e">
        <f ca="1">_xll.BDP($H878,BD$1)</f>
        <v>#NAME?</v>
      </c>
      <c r="BE878" s="60" t="e">
        <f t="shared" ca="1" si="313"/>
        <v>#NAME?</v>
      </c>
      <c r="BF878" s="63" t="s">
        <v>3317</v>
      </c>
      <c r="BG878" s="63" t="s">
        <v>3317</v>
      </c>
      <c r="BH878" s="63" t="s">
        <v>3317</v>
      </c>
      <c r="BI878" s="63" t="s">
        <v>3317</v>
      </c>
      <c r="BJ878" s="63" t="s">
        <v>3317</v>
      </c>
      <c r="BK878" s="63" t="s">
        <v>3317</v>
      </c>
      <c r="BL878" s="45">
        <f t="shared" ca="1" si="314"/>
        <v>0</v>
      </c>
      <c r="BM878" s="45">
        <f t="shared" ca="1" si="315"/>
        <v>0</v>
      </c>
      <c r="BN878" s="45">
        <f t="shared" ca="1" si="316"/>
        <v>0</v>
      </c>
      <c r="BO878" s="45">
        <f t="shared" ca="1" si="317"/>
        <v>0</v>
      </c>
      <c r="BP878" s="45">
        <f t="shared" ca="1" si="318"/>
        <v>0</v>
      </c>
      <c r="BQ878" s="45">
        <f t="shared" ca="1" si="319"/>
        <v>0</v>
      </c>
      <c r="BR878" s="29">
        <f t="shared" ca="1" si="320"/>
        <v>0</v>
      </c>
      <c r="CI878" s="125">
        <f t="shared" si="308"/>
        <v>0.52650915098763895</v>
      </c>
      <c r="CJ878">
        <f t="shared" si="323"/>
        <v>0</v>
      </c>
      <c r="CK878">
        <f t="shared" si="324"/>
        <v>0</v>
      </c>
      <c r="CL878">
        <f t="shared" si="325"/>
        <v>0</v>
      </c>
      <c r="CM878">
        <f t="shared" si="326"/>
        <v>0</v>
      </c>
      <c r="CN878">
        <f t="shared" si="327"/>
        <v>0</v>
      </c>
      <c r="CO878">
        <f t="shared" si="328"/>
        <v>0</v>
      </c>
      <c r="CP878">
        <f t="shared" si="329"/>
        <v>1</v>
      </c>
      <c r="CR878" t="e">
        <f ca="1">_xll.BDP($H878,CR$1)</f>
        <v>#NAME?</v>
      </c>
      <c r="CS878" t="e">
        <f ca="1">_xll.BDP($H878,CS$1)</f>
        <v>#NAME?</v>
      </c>
      <c r="CT878" s="121" t="e">
        <f ca="1">_xll.BDP($H878,CT$1)</f>
        <v>#NAME?</v>
      </c>
      <c r="CU878" s="122" t="e">
        <f ca="1">_xll.BDP($H878,CU$1)</f>
        <v>#NAME?</v>
      </c>
      <c r="CV878" s="122" t="e">
        <f ca="1">_xll.BDP($H878,CV$1)</f>
        <v>#NAME?</v>
      </c>
      <c r="CW878" s="122" t="e">
        <f ca="1">_xll.BDP($H878,CW$1)</f>
        <v>#NAME?</v>
      </c>
    </row>
    <row r="879" spans="1:101" hidden="1" x14ac:dyDescent="0.3">
      <c r="A879" t="str">
        <f t="shared" si="321"/>
        <v>15B</v>
      </c>
      <c r="B879">
        <v>15</v>
      </c>
      <c r="C879" t="s">
        <v>3296</v>
      </c>
      <c r="D879">
        <v>20</v>
      </c>
      <c r="E879">
        <v>8</v>
      </c>
      <c r="F879" s="32">
        <v>0.12</v>
      </c>
      <c r="G879" t="s">
        <v>3240</v>
      </c>
      <c r="H879" s="6" t="s">
        <v>333</v>
      </c>
      <c r="I879" s="35">
        <v>1841</v>
      </c>
      <c r="J879" s="34" t="str">
        <f t="shared" si="322"/>
        <v>1841ENTG US Equity</v>
      </c>
      <c r="K879" s="6" t="s">
        <v>1019</v>
      </c>
      <c r="L879" s="2">
        <v>0.26519930013738835</v>
      </c>
      <c r="M879" s="2">
        <v>0.13792313291120864</v>
      </c>
      <c r="N879" s="2">
        <v>0.16318051508253875</v>
      </c>
      <c r="O879" s="2">
        <v>6.6736447109994934E-2</v>
      </c>
      <c r="P879" s="3">
        <v>5.3277921880051284</v>
      </c>
      <c r="Q879" s="3">
        <v>-0.29344122575283693</v>
      </c>
      <c r="R879" s="3">
        <v>-0.19849491063619601</v>
      </c>
      <c r="S879" s="7">
        <v>27.017347528582395</v>
      </c>
      <c r="T879" s="7">
        <v>26.426364390607894</v>
      </c>
      <c r="U879" s="2">
        <v>0.88721752056805459</v>
      </c>
      <c r="V879" s="8">
        <v>7.4268190415914512</v>
      </c>
      <c r="W879" s="2">
        <v>0.31471099832553351</v>
      </c>
      <c r="X879" s="4" t="e">
        <v>#N/A</v>
      </c>
      <c r="Y879" s="8">
        <v>21.452443916935486</v>
      </c>
      <c r="Z879" s="8">
        <v>-51.689305515738567</v>
      </c>
      <c r="AA879" s="8">
        <v>4132744000</v>
      </c>
      <c r="AB879" s="8">
        <v>8541075000</v>
      </c>
      <c r="AC879" s="8">
        <v>87970000</v>
      </c>
      <c r="AD879" s="5">
        <v>440366000</v>
      </c>
      <c r="AE879" s="36">
        <v>0.19976564948247594</v>
      </c>
      <c r="AF879" s="66" t="e">
        <f ca="1">_xll.BDP($H879,AF$1)/1000000</f>
        <v>#NAME?</v>
      </c>
      <c r="AG879" s="66" t="e">
        <f ca="1">_xll.BDP($H879,AG$1)</f>
        <v>#NAME?</v>
      </c>
      <c r="AH879" s="67" t="e">
        <f ca="1">_xll.BDP($H879,AH$1)</f>
        <v>#NAME?</v>
      </c>
      <c r="AI879" s="67" t="e">
        <f ca="1">_xll.BDP($H879,AI$1)</f>
        <v>#NAME?</v>
      </c>
      <c r="AJ879" s="67" t="e">
        <f ca="1">_xll.BDP($H879,AJ$1)</f>
        <v>#NAME?</v>
      </c>
      <c r="AK879" s="67" t="e">
        <f ca="1">_xll.BDP($H879,AK$1)</f>
        <v>#NAME?</v>
      </c>
      <c r="AL879" s="67" t="e">
        <f ca="1">_xll.BDP($H879,AL$1)</f>
        <v>#NAME?</v>
      </c>
      <c r="AM879" s="34" t="e">
        <f ca="1">_xll.BDP($H879,AM$1)</f>
        <v>#NAME?</v>
      </c>
      <c r="AN879" s="34" t="e">
        <f ca="1">_xll.BDP($H879,AN$1)</f>
        <v>#NAME?</v>
      </c>
      <c r="AO879" s="34" t="e">
        <f ca="1">_xll.BDP($H879,AO$1)</f>
        <v>#NAME?</v>
      </c>
      <c r="AP879" s="34" t="e">
        <f ca="1">_xll.BDP($H879,AP$1)</f>
        <v>#NAME?</v>
      </c>
      <c r="AQ879" s="129">
        <v>0.1246121</v>
      </c>
      <c r="AR879" s="129">
        <v>0.27170110000000003</v>
      </c>
      <c r="AS879" s="129">
        <v>0.27198850000000002</v>
      </c>
      <c r="AT879" s="63" t="s">
        <v>4112</v>
      </c>
      <c r="AU879" s="63" t="s">
        <v>3526</v>
      </c>
      <c r="AV879" t="str">
        <f t="shared" si="309"/>
        <v>11/07/2000</v>
      </c>
      <c r="AW879" s="67">
        <v>0.38321518103129382</v>
      </c>
      <c r="AX879" s="60">
        <f t="shared" si="310"/>
        <v>0.38321518103129382</v>
      </c>
      <c r="AY879" s="60">
        <f t="shared" si="311"/>
        <v>-0.10885601372710653</v>
      </c>
      <c r="AZ879" s="60">
        <f t="shared" si="312"/>
        <v>0.2743591673041873</v>
      </c>
      <c r="BA879" s="67">
        <v>20.775219458657524</v>
      </c>
      <c r="BB879" s="60">
        <v>-5.901403927916407</v>
      </c>
      <c r="BC879" s="67">
        <v>14.873815530741117</v>
      </c>
      <c r="BD879" s="60" t="e">
        <f ca="1">_xll.BDP($H879,BD$1)</f>
        <v>#NAME?</v>
      </c>
      <c r="BE879" s="60" t="e">
        <f t="shared" ca="1" si="313"/>
        <v>#NAME?</v>
      </c>
      <c r="BF879" s="63">
        <v>373.625</v>
      </c>
      <c r="BG879" s="63">
        <v>536.75</v>
      </c>
      <c r="BH879" s="63">
        <v>646.6</v>
      </c>
      <c r="BI879" s="63">
        <v>391.65000000000003</v>
      </c>
      <c r="BJ879" s="63">
        <v>461.36200000000002</v>
      </c>
      <c r="BK879" s="63">
        <v>506.79700000000003</v>
      </c>
      <c r="BL879" s="45">
        <f t="shared" ca="1" si="314"/>
        <v>0</v>
      </c>
      <c r="BM879" s="45">
        <f t="shared" ca="1" si="315"/>
        <v>0</v>
      </c>
      <c r="BN879" s="45">
        <f t="shared" ca="1" si="316"/>
        <v>0</v>
      </c>
      <c r="BO879" s="45">
        <f t="shared" ca="1" si="317"/>
        <v>0</v>
      </c>
      <c r="BP879" s="45">
        <f t="shared" ca="1" si="318"/>
        <v>0</v>
      </c>
      <c r="BQ879" s="45">
        <f t="shared" ca="1" si="319"/>
        <v>0</v>
      </c>
      <c r="BR879" s="29">
        <f t="shared" ca="1" si="320"/>
        <v>0</v>
      </c>
      <c r="CI879" s="125">
        <f t="shared" si="308"/>
        <v>0.26519930013738835</v>
      </c>
      <c r="CJ879">
        <f t="shared" si="323"/>
        <v>0</v>
      </c>
      <c r="CK879">
        <f t="shared" si="324"/>
        <v>0</v>
      </c>
      <c r="CL879">
        <f t="shared" si="325"/>
        <v>0</v>
      </c>
      <c r="CM879">
        <f t="shared" si="326"/>
        <v>1</v>
      </c>
      <c r="CN879">
        <f t="shared" si="327"/>
        <v>0</v>
      </c>
      <c r="CO879">
        <f t="shared" si="328"/>
        <v>0</v>
      </c>
      <c r="CP879">
        <f t="shared" si="329"/>
        <v>0</v>
      </c>
      <c r="CR879" t="e">
        <f ca="1">_xll.BDP($H879,CR$1)</f>
        <v>#NAME?</v>
      </c>
      <c r="CS879" t="e">
        <f ca="1">_xll.BDP($H879,CS$1)</f>
        <v>#NAME?</v>
      </c>
      <c r="CT879" s="121" t="e">
        <f ca="1">_xll.BDP($H879,CT$1)</f>
        <v>#NAME?</v>
      </c>
      <c r="CU879" s="122" t="e">
        <f ca="1">_xll.BDP($H879,CU$1)</f>
        <v>#NAME?</v>
      </c>
      <c r="CV879" s="122" t="e">
        <f ca="1">_xll.BDP($H879,CV$1)</f>
        <v>#NAME?</v>
      </c>
      <c r="CW879" s="122" t="e">
        <f ca="1">_xll.BDP($H879,CW$1)</f>
        <v>#NAME?</v>
      </c>
    </row>
    <row r="880" spans="1:101" hidden="1" x14ac:dyDescent="0.3">
      <c r="A880" t="str">
        <f t="shared" si="321"/>
        <v>15B</v>
      </c>
      <c r="B880">
        <v>15</v>
      </c>
      <c r="C880" t="s">
        <v>3296</v>
      </c>
      <c r="D880">
        <v>20</v>
      </c>
      <c r="E880">
        <v>3</v>
      </c>
      <c r="F880" t="s">
        <v>3141</v>
      </c>
      <c r="H880" s="1" t="s">
        <v>1783</v>
      </c>
      <c r="I880" s="34">
        <v>1842</v>
      </c>
      <c r="J880" s="34" t="str">
        <f t="shared" si="322"/>
        <v>1842MEGP LN Equity</v>
      </c>
      <c r="K880" s="6" t="s">
        <v>1784</v>
      </c>
      <c r="L880" s="2">
        <v>0.27163348398177334</v>
      </c>
      <c r="M880" s="2">
        <v>0.46952809081018948</v>
      </c>
      <c r="N880" s="2">
        <v>0.22918169752741849</v>
      </c>
      <c r="O880" s="2">
        <v>0.39937145351374947</v>
      </c>
      <c r="P880" s="3">
        <v>26.21380151815444</v>
      </c>
      <c r="Q880" s="3">
        <v>18.494113199537637</v>
      </c>
      <c r="R880" s="3">
        <v>29.676913251138508</v>
      </c>
      <c r="S880" s="7">
        <v>29.162439605339717</v>
      </c>
      <c r="T880" s="7">
        <v>31.299946108245443</v>
      </c>
      <c r="U880" s="2">
        <v>-3.7295625570715391E-2</v>
      </c>
      <c r="V880" s="8">
        <v>-0.11395318052684637</v>
      </c>
      <c r="W880" s="2">
        <v>0.45764056091657662</v>
      </c>
      <c r="X880" s="4" t="e">
        <v>#N/A</v>
      </c>
      <c r="Y880" s="8">
        <v>5.9837323647339229</v>
      </c>
      <c r="Z880" s="8">
        <v>2.672960305603711</v>
      </c>
      <c r="AA880" s="8">
        <v>97434000</v>
      </c>
      <c r="AB880" s="8">
        <v>114550000</v>
      </c>
      <c r="AC880" s="8" t="e">
        <v>#N/A</v>
      </c>
      <c r="AD880" s="5">
        <v>78520000</v>
      </c>
      <c r="AE880" s="36">
        <v>0</v>
      </c>
      <c r="AF880" s="66" t="e">
        <f ca="1">_xll.BDP($H880,AF$1)/1000000</f>
        <v>#NAME?</v>
      </c>
      <c r="AG880" s="66" t="e">
        <f ca="1">_xll.BDP($H880,AG$1)</f>
        <v>#NAME?</v>
      </c>
      <c r="AH880" s="67" t="e">
        <f ca="1">_xll.BDP($H880,AH$1)</f>
        <v>#NAME?</v>
      </c>
      <c r="AI880" s="67" t="e">
        <f ca="1">_xll.BDP($H880,AI$1)</f>
        <v>#NAME?</v>
      </c>
      <c r="AJ880" s="67" t="e">
        <f ca="1">_xll.BDP($H880,AJ$1)</f>
        <v>#NAME?</v>
      </c>
      <c r="AK880" s="67" t="e">
        <f ca="1">_xll.BDP($H880,AK$1)</f>
        <v>#NAME?</v>
      </c>
      <c r="AL880" s="67" t="e">
        <f ca="1">_xll.BDP($H880,AL$1)</f>
        <v>#NAME?</v>
      </c>
      <c r="AM880" s="34" t="e">
        <f ca="1">_xll.BDP($H880,AM$1)</f>
        <v>#NAME?</v>
      </c>
      <c r="AN880" s="34" t="e">
        <f ca="1">_xll.BDP($H880,AN$1)</f>
        <v>#NAME?</v>
      </c>
      <c r="AO880" s="34" t="e">
        <f ca="1">_xll.BDP($H880,AO$1)</f>
        <v>#NAME?</v>
      </c>
      <c r="AP880" s="34" t="e">
        <f ca="1">_xll.BDP($H880,AP$1)</f>
        <v>#NAME?</v>
      </c>
      <c r="AQ880" s="129">
        <v>0.1514723</v>
      </c>
      <c r="AR880" s="129">
        <v>0.15445970000000001</v>
      </c>
      <c r="AS880" s="129">
        <v>3.7263570000000003E-2</v>
      </c>
      <c r="AT880" s="63" t="s">
        <v>3998</v>
      </c>
      <c r="AU880" s="63" t="s">
        <v>3317</v>
      </c>
      <c r="AV880" t="str">
        <f t="shared" si="309"/>
        <v>#N/A N/A</v>
      </c>
      <c r="AW880" s="67">
        <v>3.793103484815108</v>
      </c>
      <c r="AX880" s="60">
        <f t="shared" si="310"/>
        <v>3.793103484815108</v>
      </c>
      <c r="AY880" s="60">
        <f t="shared" si="311"/>
        <v>-2.3217541448284779E-3</v>
      </c>
      <c r="AZ880" s="60">
        <f t="shared" si="312"/>
        <v>3.7907817306702793</v>
      </c>
      <c r="BA880" s="67">
        <v>149.52736246002297</v>
      </c>
      <c r="BB880" s="60">
        <v>-9.1525521237855401E-2</v>
      </c>
      <c r="BC880" s="67">
        <v>149.43583693878512</v>
      </c>
      <c r="BD880" s="60" t="e">
        <f ca="1">_xll.BDP($H880,BD$1)</f>
        <v>#NAME?</v>
      </c>
      <c r="BE880" s="60" t="e">
        <f t="shared" ca="1" si="313"/>
        <v>#NAME?</v>
      </c>
      <c r="BF880" s="63">
        <v>48.050000000000004</v>
      </c>
      <c r="BG880" s="63">
        <v>52</v>
      </c>
      <c r="BH880" s="63">
        <v>56.2</v>
      </c>
      <c r="BI880" s="63">
        <v>31.333000000000002</v>
      </c>
      <c r="BJ880" s="63">
        <v>38.933</v>
      </c>
      <c r="BK880" s="63">
        <v>46.832999999999998</v>
      </c>
      <c r="BL880" s="45">
        <f t="shared" ca="1" si="314"/>
        <v>0</v>
      </c>
      <c r="BM880" s="45">
        <f t="shared" ca="1" si="315"/>
        <v>0</v>
      </c>
      <c r="BN880" s="45">
        <f t="shared" ca="1" si="316"/>
        <v>0</v>
      </c>
      <c r="BO880" s="45">
        <f t="shared" ca="1" si="317"/>
        <v>0</v>
      </c>
      <c r="BP880" s="45">
        <f t="shared" ca="1" si="318"/>
        <v>0</v>
      </c>
      <c r="BQ880" s="45">
        <f t="shared" ca="1" si="319"/>
        <v>0</v>
      </c>
      <c r="BR880" s="29">
        <f t="shared" ca="1" si="320"/>
        <v>0</v>
      </c>
      <c r="CI880" s="125">
        <f t="shared" si="308"/>
        <v>0.27163348398177334</v>
      </c>
      <c r="CJ880">
        <f t="shared" si="323"/>
        <v>0</v>
      </c>
      <c r="CK880">
        <f t="shared" si="324"/>
        <v>0</v>
      </c>
      <c r="CL880">
        <f t="shared" si="325"/>
        <v>0</v>
      </c>
      <c r="CM880">
        <f t="shared" si="326"/>
        <v>1</v>
      </c>
      <c r="CN880">
        <f t="shared" si="327"/>
        <v>0</v>
      </c>
      <c r="CO880">
        <f t="shared" si="328"/>
        <v>0</v>
      </c>
      <c r="CP880">
        <f t="shared" si="329"/>
        <v>0</v>
      </c>
      <c r="CR880" t="e">
        <f ca="1">_xll.BDP($H880,CR$1)</f>
        <v>#NAME?</v>
      </c>
      <c r="CS880" t="e">
        <f ca="1">_xll.BDP($H880,CS$1)</f>
        <v>#NAME?</v>
      </c>
      <c r="CT880" s="121" t="e">
        <f ca="1">_xll.BDP($H880,CT$1)</f>
        <v>#NAME?</v>
      </c>
      <c r="CU880" s="122" t="e">
        <f ca="1">_xll.BDP($H880,CU$1)</f>
        <v>#NAME?</v>
      </c>
      <c r="CV880" s="122" t="e">
        <f ca="1">_xll.BDP($H880,CV$1)</f>
        <v>#NAME?</v>
      </c>
      <c r="CW880" s="122" t="e">
        <f ca="1">_xll.BDP($H880,CW$1)</f>
        <v>#NAME?</v>
      </c>
    </row>
    <row r="881" spans="1:101" hidden="1" x14ac:dyDescent="0.3">
      <c r="A881" t="str">
        <f t="shared" si="321"/>
        <v>15B</v>
      </c>
      <c r="B881">
        <v>15</v>
      </c>
      <c r="C881" t="s">
        <v>3296</v>
      </c>
      <c r="D881">
        <v>20</v>
      </c>
      <c r="E881">
        <v>14</v>
      </c>
      <c r="F881" t="s">
        <v>2368</v>
      </c>
      <c r="G881" t="s">
        <v>3113</v>
      </c>
      <c r="H881" s="6" t="s">
        <v>22</v>
      </c>
      <c r="I881" s="35">
        <v>1843</v>
      </c>
      <c r="J881" s="34" t="str">
        <f t="shared" si="322"/>
        <v>1843ESAB US Equity</v>
      </c>
      <c r="K881" s="6" t="s">
        <v>614</v>
      </c>
      <c r="L881" s="2" t="e">
        <v>#N/A</v>
      </c>
      <c r="M881" s="2">
        <v>0.35030090220926879</v>
      </c>
      <c r="N881" s="2" t="e">
        <v>#N/A</v>
      </c>
      <c r="O881" s="2">
        <v>0.13891530710901484</v>
      </c>
      <c r="P881" s="3">
        <v>10.497034656572945</v>
      </c>
      <c r="Q881" s="3">
        <v>7.5570434158006812</v>
      </c>
      <c r="R881" s="3">
        <v>10.276722041187886</v>
      </c>
      <c r="S881" s="7" t="e">
        <v>#N/A</v>
      </c>
      <c r="T881" s="7">
        <v>16.122700001542331</v>
      </c>
      <c r="U881" s="2">
        <v>0.49667108421290357</v>
      </c>
      <c r="V881" s="8">
        <v>2.7863502212269871</v>
      </c>
      <c r="W881" s="2">
        <v>0.37886101978491327</v>
      </c>
      <c r="X881" s="4" t="e">
        <v>#N/A</v>
      </c>
      <c r="Y881" s="8" t="e">
        <v>#N/A</v>
      </c>
      <c r="Z881" s="8" t="e">
        <v>#N/A</v>
      </c>
      <c r="AA881" s="8">
        <v>1005310000</v>
      </c>
      <c r="AB881" s="8">
        <v>2535077000</v>
      </c>
      <c r="AC881" s="8" t="e">
        <v>#N/A</v>
      </c>
      <c r="AD881" s="5">
        <v>236336000</v>
      </c>
      <c r="AE881" s="36">
        <v>0</v>
      </c>
      <c r="AF881" s="66" t="e">
        <f ca="1">_xll.BDP($H881,AF$1)/1000000</f>
        <v>#NAME?</v>
      </c>
      <c r="AG881" s="66" t="e">
        <f ca="1">_xll.BDP($H881,AG$1)</f>
        <v>#NAME?</v>
      </c>
      <c r="AH881" s="67" t="e">
        <f ca="1">_xll.BDP($H881,AH$1)</f>
        <v>#NAME?</v>
      </c>
      <c r="AI881" s="67" t="e">
        <f ca="1">_xll.BDP($H881,AI$1)</f>
        <v>#NAME?</v>
      </c>
      <c r="AJ881" s="67" t="e">
        <f ca="1">_xll.BDP($H881,AJ$1)</f>
        <v>#NAME?</v>
      </c>
      <c r="AK881" s="67" t="e">
        <f ca="1">_xll.BDP($H881,AK$1)</f>
        <v>#NAME?</v>
      </c>
      <c r="AL881" s="67" t="e">
        <f ca="1">_xll.BDP($H881,AL$1)</f>
        <v>#NAME?</v>
      </c>
      <c r="AM881" s="34" t="e">
        <f ca="1">_xll.BDP($H881,AM$1)</f>
        <v>#NAME?</v>
      </c>
      <c r="AN881" s="34" t="e">
        <f ca="1">_xll.BDP($H881,AN$1)</f>
        <v>#NAME?</v>
      </c>
      <c r="AO881" s="34" t="e">
        <f ca="1">_xll.BDP($H881,AO$1)</f>
        <v>#NAME?</v>
      </c>
      <c r="AP881" s="34" t="e">
        <f ca="1">_xll.BDP($H881,AP$1)</f>
        <v>#NAME?</v>
      </c>
      <c r="AQ881" s="129" t="e">
        <v>#VALUE!</v>
      </c>
      <c r="AR881" s="129" t="e">
        <v>#VALUE!</v>
      </c>
      <c r="AS881" s="129" t="e">
        <v>#VALUE!</v>
      </c>
      <c r="AT881" s="63" t="s">
        <v>4178</v>
      </c>
      <c r="AU881" s="63" t="s">
        <v>3317</v>
      </c>
      <c r="AV881" t="str">
        <f t="shared" si="309"/>
        <v>21/03/2022</v>
      </c>
      <c r="AW881" s="67">
        <v>0.35555554760826957</v>
      </c>
      <c r="AX881" s="60">
        <f t="shared" si="310"/>
        <v>0.35555554760826957</v>
      </c>
      <c r="AY881" s="60">
        <f t="shared" ca="1" si="311"/>
        <v>0</v>
      </c>
      <c r="AZ881" s="60">
        <f t="shared" ca="1" si="312"/>
        <v>0.35555554760826957</v>
      </c>
      <c r="BA881" s="67" t="s">
        <v>3317</v>
      </c>
      <c r="BB881" s="60">
        <v>0</v>
      </c>
      <c r="BC881" s="67" t="s">
        <v>3317</v>
      </c>
      <c r="BD881" s="60" t="e">
        <f ca="1">_xll.BDP($H881,BD$1)</f>
        <v>#NAME?</v>
      </c>
      <c r="BE881" s="60" t="e">
        <f t="shared" ca="1" si="313"/>
        <v>#NAME?</v>
      </c>
      <c r="BF881" s="63">
        <v>223.429</v>
      </c>
      <c r="BG881" s="63">
        <v>263.375</v>
      </c>
      <c r="BH881" s="63">
        <v>306.75</v>
      </c>
      <c r="BI881" s="63">
        <v>219.29500000000002</v>
      </c>
      <c r="BJ881" s="63">
        <v>273.74799999999999</v>
      </c>
      <c r="BK881" s="63">
        <v>295.80200000000002</v>
      </c>
      <c r="BL881" s="45">
        <f t="shared" ca="1" si="314"/>
        <v>0</v>
      </c>
      <c r="BM881" s="45">
        <f t="shared" ca="1" si="315"/>
        <v>0</v>
      </c>
      <c r="BN881" s="45">
        <f t="shared" ca="1" si="316"/>
        <v>0</v>
      </c>
      <c r="BO881" s="45">
        <f t="shared" ca="1" si="317"/>
        <v>0</v>
      </c>
      <c r="BP881" s="45">
        <f t="shared" ca="1" si="318"/>
        <v>0</v>
      </c>
      <c r="BQ881" s="45">
        <f t="shared" ca="1" si="319"/>
        <v>0</v>
      </c>
      <c r="BR881" s="29">
        <f t="shared" ca="1" si="320"/>
        <v>0</v>
      </c>
      <c r="CI881" s="125">
        <f t="shared" si="308"/>
        <v>0.35030090220926879</v>
      </c>
      <c r="CJ881">
        <f t="shared" si="323"/>
        <v>0</v>
      </c>
      <c r="CK881">
        <f t="shared" si="324"/>
        <v>0</v>
      </c>
      <c r="CL881">
        <f t="shared" si="325"/>
        <v>0</v>
      </c>
      <c r="CM881">
        <f t="shared" si="326"/>
        <v>0</v>
      </c>
      <c r="CN881">
        <f t="shared" si="327"/>
        <v>1</v>
      </c>
      <c r="CO881">
        <f t="shared" si="328"/>
        <v>0</v>
      </c>
      <c r="CP881">
        <f t="shared" si="329"/>
        <v>0</v>
      </c>
      <c r="CR881" t="e">
        <f ca="1">_xll.BDP($H881,CR$1)</f>
        <v>#NAME?</v>
      </c>
      <c r="CS881" t="e">
        <f ca="1">_xll.BDP($H881,CS$1)</f>
        <v>#NAME?</v>
      </c>
      <c r="CT881" s="121" t="e">
        <f ca="1">_xll.BDP($H881,CT$1)</f>
        <v>#NAME?</v>
      </c>
      <c r="CU881" s="122" t="e">
        <f ca="1">_xll.BDP($H881,CU$1)</f>
        <v>#NAME?</v>
      </c>
      <c r="CV881" s="122" t="e">
        <f ca="1">_xll.BDP($H881,CV$1)</f>
        <v>#NAME?</v>
      </c>
      <c r="CW881" s="122" t="e">
        <f ca="1">_xll.BDP($H881,CW$1)</f>
        <v>#NAME?</v>
      </c>
    </row>
    <row r="882" spans="1:101" hidden="1" x14ac:dyDescent="0.3">
      <c r="A882" t="str">
        <f t="shared" si="321"/>
        <v>15B</v>
      </c>
      <c r="B882">
        <v>15</v>
      </c>
      <c r="C882" t="s">
        <v>3296</v>
      </c>
      <c r="D882">
        <v>20</v>
      </c>
      <c r="E882">
        <v>1</v>
      </c>
      <c r="F882" s="32">
        <v>0.08</v>
      </c>
      <c r="H882" s="1" t="s">
        <v>1478</v>
      </c>
      <c r="I882" s="34">
        <v>1844</v>
      </c>
      <c r="J882" s="34" t="str">
        <f t="shared" si="322"/>
        <v>1844BN FP Equity</v>
      </c>
      <c r="K882" s="6" t="s">
        <v>1479</v>
      </c>
      <c r="L882" s="2">
        <v>0.31125769934968972</v>
      </c>
      <c r="M882" s="2">
        <v>0.31969711869407019</v>
      </c>
      <c r="N882" s="2">
        <v>0.11967135105575144</v>
      </c>
      <c r="O882" s="2">
        <v>0.11566513679866225</v>
      </c>
      <c r="P882" s="3">
        <v>7.0765711638411544</v>
      </c>
      <c r="Q882" s="3">
        <v>4.5635587984285131</v>
      </c>
      <c r="R882" s="3">
        <v>7.5157888720601269</v>
      </c>
      <c r="S882" s="7">
        <v>18.738650265525052</v>
      </c>
      <c r="T882" s="7">
        <v>14.90546256462167</v>
      </c>
      <c r="U882" s="2">
        <v>0.41550158547131738</v>
      </c>
      <c r="V882" s="8">
        <v>3.4910687254011505</v>
      </c>
      <c r="W882" s="2">
        <v>0.36389041698756741</v>
      </c>
      <c r="X882" s="4">
        <v>2.1801286633309505E-2</v>
      </c>
      <c r="Y882" s="8">
        <v>2.8406552703221091</v>
      </c>
      <c r="Z882" s="8">
        <v>-13.405994804441423</v>
      </c>
      <c r="AA882" s="8">
        <v>10169000000</v>
      </c>
      <c r="AB882" s="8">
        <v>28107000000</v>
      </c>
      <c r="AC882" s="8">
        <v>62000000</v>
      </c>
      <c r="AD882" s="5">
        <v>2669000000</v>
      </c>
      <c r="AE882" s="36">
        <v>2.3229674035219184E-2</v>
      </c>
      <c r="AF882" s="66" t="e">
        <f ca="1">_xll.BDP($H882,AF$1)/1000000</f>
        <v>#NAME?</v>
      </c>
      <c r="AG882" s="66" t="e">
        <f ca="1">_xll.BDP($H882,AG$1)</f>
        <v>#NAME?</v>
      </c>
      <c r="AH882" s="67" t="e">
        <f ca="1">_xll.BDP($H882,AH$1)</f>
        <v>#NAME?</v>
      </c>
      <c r="AI882" s="67" t="e">
        <f ca="1">_xll.BDP($H882,AI$1)</f>
        <v>#NAME?</v>
      </c>
      <c r="AJ882" s="67" t="e">
        <f ca="1">_xll.BDP($H882,AJ$1)</f>
        <v>#NAME?</v>
      </c>
      <c r="AK882" s="67" t="e">
        <f ca="1">_xll.BDP($H882,AK$1)</f>
        <v>#NAME?</v>
      </c>
      <c r="AL882" s="67" t="e">
        <f ca="1">_xll.BDP($H882,AL$1)</f>
        <v>#NAME?</v>
      </c>
      <c r="AM882" s="34" t="e">
        <f ca="1">_xll.BDP($H882,AM$1)</f>
        <v>#NAME?</v>
      </c>
      <c r="AN882" s="34" t="e">
        <f ca="1">_xll.BDP($H882,AN$1)</f>
        <v>#NAME?</v>
      </c>
      <c r="AO882" s="34" t="e">
        <f ca="1">_xll.BDP($H882,AO$1)</f>
        <v>#NAME?</v>
      </c>
      <c r="AP882" s="34" t="e">
        <f ca="1">_xll.BDP($H882,AP$1)</f>
        <v>#NAME?</v>
      </c>
      <c r="AQ882" s="129">
        <v>5.8356470000000001E-2</v>
      </c>
      <c r="AR882" s="129">
        <v>4.2677020000000003E-2</v>
      </c>
      <c r="AS882" s="129">
        <v>-5.0831470000000005E-3</v>
      </c>
      <c r="AT882" s="63" t="s">
        <v>3998</v>
      </c>
      <c r="AU882" s="63" t="s">
        <v>3317</v>
      </c>
      <c r="AV882" t="str">
        <f t="shared" si="309"/>
        <v>#N/A N/A</v>
      </c>
      <c r="AW882" s="67">
        <v>3.5587188612099641</v>
      </c>
      <c r="AX882" s="60">
        <f t="shared" si="310"/>
        <v>3.5587188612099641</v>
      </c>
      <c r="AY882" s="60">
        <f t="shared" si="311"/>
        <v>-0.14187962119071004</v>
      </c>
      <c r="AZ882" s="60">
        <f t="shared" si="312"/>
        <v>3.4168392400192542</v>
      </c>
      <c r="BA882" s="67">
        <v>71.820223834676298</v>
      </c>
      <c r="BB882" s="60">
        <v>-2.8633411485703419</v>
      </c>
      <c r="BC882" s="67">
        <v>68.956882686105956</v>
      </c>
      <c r="BD882" s="60" t="e">
        <f ca="1">_xll.BDP($H882,BD$1)</f>
        <v>#NAME?</v>
      </c>
      <c r="BE882" s="60" t="e">
        <f t="shared" ca="1" si="313"/>
        <v>#NAME?</v>
      </c>
      <c r="BF882" s="63">
        <v>2227.25</v>
      </c>
      <c r="BG882" s="63">
        <v>2346.5419999999999</v>
      </c>
      <c r="BH882" s="63">
        <v>2509.0950000000003</v>
      </c>
      <c r="BI882" s="63">
        <v>2054.9520000000002</v>
      </c>
      <c r="BJ882" s="63">
        <v>2229.7820000000002</v>
      </c>
      <c r="BK882" s="63">
        <v>2417.8070000000002</v>
      </c>
      <c r="BL882" s="45">
        <f t="shared" ca="1" si="314"/>
        <v>0</v>
      </c>
      <c r="BM882" s="45">
        <f t="shared" ca="1" si="315"/>
        <v>0</v>
      </c>
      <c r="BN882" s="45">
        <f t="shared" ca="1" si="316"/>
        <v>0</v>
      </c>
      <c r="BO882" s="45">
        <f t="shared" ca="1" si="317"/>
        <v>0</v>
      </c>
      <c r="BP882" s="45">
        <f t="shared" ca="1" si="318"/>
        <v>0</v>
      </c>
      <c r="BQ882" s="45">
        <f t="shared" ca="1" si="319"/>
        <v>0</v>
      </c>
      <c r="BR882" s="29">
        <f t="shared" ca="1" si="320"/>
        <v>0</v>
      </c>
      <c r="CI882" s="125">
        <f t="shared" si="308"/>
        <v>0.31125769934968972</v>
      </c>
      <c r="CJ882">
        <f t="shared" si="323"/>
        <v>0</v>
      </c>
      <c r="CK882">
        <f t="shared" si="324"/>
        <v>0</v>
      </c>
      <c r="CL882">
        <f t="shared" si="325"/>
        <v>0</v>
      </c>
      <c r="CM882">
        <f t="shared" si="326"/>
        <v>0</v>
      </c>
      <c r="CN882">
        <f t="shared" si="327"/>
        <v>1</v>
      </c>
      <c r="CO882">
        <f t="shared" si="328"/>
        <v>0</v>
      </c>
      <c r="CP882">
        <f t="shared" si="329"/>
        <v>0</v>
      </c>
      <c r="CR882" t="e">
        <f ca="1">_xll.BDP($H882,CR$1)</f>
        <v>#NAME?</v>
      </c>
      <c r="CS882" t="e">
        <f ca="1">_xll.BDP($H882,CS$1)</f>
        <v>#NAME?</v>
      </c>
      <c r="CT882" s="121" t="e">
        <f ca="1">_xll.BDP($H882,CT$1)</f>
        <v>#NAME?</v>
      </c>
      <c r="CU882" s="122" t="e">
        <f ca="1">_xll.BDP($H882,CU$1)</f>
        <v>#NAME?</v>
      </c>
      <c r="CV882" s="122" t="e">
        <f ca="1">_xll.BDP($H882,CV$1)</f>
        <v>#NAME?</v>
      </c>
      <c r="CW882" s="122" t="e">
        <f ca="1">_xll.BDP($H882,CW$1)</f>
        <v>#NAME?</v>
      </c>
    </row>
    <row r="883" spans="1:101" hidden="1" x14ac:dyDescent="0.3">
      <c r="A883" t="str">
        <f t="shared" si="321"/>
        <v>15B</v>
      </c>
      <c r="B883">
        <v>15</v>
      </c>
      <c r="C883" t="s">
        <v>3296</v>
      </c>
      <c r="D883">
        <v>20</v>
      </c>
      <c r="E883">
        <v>10</v>
      </c>
      <c r="F883" t="s">
        <v>2437</v>
      </c>
      <c r="G883" t="s">
        <v>3003</v>
      </c>
      <c r="H883" s="1" t="s">
        <v>1831</v>
      </c>
      <c r="I883" s="35">
        <v>1845</v>
      </c>
      <c r="J883" s="34" t="str">
        <f t="shared" si="322"/>
        <v>1845GEN LN Equity</v>
      </c>
      <c r="K883" s="6" t="s">
        <v>1832</v>
      </c>
      <c r="L883" s="2">
        <v>0.30592426144319979</v>
      </c>
      <c r="M883" s="2">
        <v>0.24474696655815331</v>
      </c>
      <c r="N883" s="2">
        <v>0.10904265903965363</v>
      </c>
      <c r="O883" s="2">
        <v>0.10424807765032144</v>
      </c>
      <c r="P883" s="3">
        <v>5.9442310903322753</v>
      </c>
      <c r="Q883" s="3">
        <v>5.5025010365307514</v>
      </c>
      <c r="R883" s="3">
        <v>5.8643958868894597</v>
      </c>
      <c r="S883" s="7">
        <v>19.556536488385877</v>
      </c>
      <c r="T883" s="7">
        <v>19.720347155255546</v>
      </c>
      <c r="U883" s="2">
        <v>0.29015363128491628</v>
      </c>
      <c r="V883" s="8">
        <v>1.7794432548179875</v>
      </c>
      <c r="W883" s="2">
        <v>0.60990079751021198</v>
      </c>
      <c r="X883" s="4">
        <v>3.0989824236817762E-2</v>
      </c>
      <c r="Y883" s="8">
        <v>10.278102441058071</v>
      </c>
      <c r="Z883" s="8">
        <v>-2.7681128808310418</v>
      </c>
      <c r="AA883" s="8">
        <v>337900000</v>
      </c>
      <c r="AB883" s="8">
        <v>793300000</v>
      </c>
      <c r="AC883" s="8">
        <v>2900000</v>
      </c>
      <c r="AD883" s="5">
        <v>83200000</v>
      </c>
      <c r="AE883" s="36">
        <v>3.4855769230769232E-2</v>
      </c>
      <c r="AF883" s="66" t="e">
        <f ca="1">_xll.BDP($H883,AF$1)/1000000</f>
        <v>#NAME?</v>
      </c>
      <c r="AG883" s="66" t="e">
        <f ca="1">_xll.BDP($H883,AG$1)</f>
        <v>#NAME?</v>
      </c>
      <c r="AH883" s="67" t="e">
        <f ca="1">_xll.BDP($H883,AH$1)</f>
        <v>#NAME?</v>
      </c>
      <c r="AI883" s="67" t="e">
        <f ca="1">_xll.BDP($H883,AI$1)</f>
        <v>#NAME?</v>
      </c>
      <c r="AJ883" s="67" t="e">
        <f ca="1">_xll.BDP($H883,AJ$1)</f>
        <v>#NAME?</v>
      </c>
      <c r="AK883" s="67" t="e">
        <f ca="1">_xll.BDP($H883,AK$1)</f>
        <v>#NAME?</v>
      </c>
      <c r="AL883" s="67" t="e">
        <f ca="1">_xll.BDP($H883,AL$1)</f>
        <v>#NAME?</v>
      </c>
      <c r="AM883" s="34" t="e">
        <f ca="1">_xll.BDP($H883,AM$1)</f>
        <v>#NAME?</v>
      </c>
      <c r="AN883" s="34" t="e">
        <f ca="1">_xll.BDP($H883,AN$1)</f>
        <v>#NAME?</v>
      </c>
      <c r="AO883" s="34" t="e">
        <f ca="1">_xll.BDP($H883,AO$1)</f>
        <v>#NAME?</v>
      </c>
      <c r="AP883" s="34" t="e">
        <f ca="1">_xll.BDP($H883,AP$1)</f>
        <v>#NAME?</v>
      </c>
      <c r="AQ883" s="129" t="e">
        <v>#VALUE!</v>
      </c>
      <c r="AR883" s="129" t="e">
        <v>#VALUE!</v>
      </c>
      <c r="AS883" s="129">
        <v>-2.877379E-2</v>
      </c>
      <c r="AT883" s="63" t="s">
        <v>3837</v>
      </c>
      <c r="AU883" s="63" t="s">
        <v>3837</v>
      </c>
      <c r="AV883" t="str">
        <f t="shared" si="309"/>
        <v>11/04/2014</v>
      </c>
      <c r="AW883" s="67">
        <v>3.8139535475146862</v>
      </c>
      <c r="AX883" s="60">
        <f t="shared" si="310"/>
        <v>3.8139535475146862</v>
      </c>
      <c r="AY883" s="60">
        <f t="shared" si="311"/>
        <v>5.4933184622523249E-16</v>
      </c>
      <c r="AZ883" s="60">
        <f t="shared" si="312"/>
        <v>3.8139535475146866</v>
      </c>
      <c r="BA883" s="67">
        <v>49.332238906861079</v>
      </c>
      <c r="BB883" s="60">
        <v>7.1054273576010019E-15</v>
      </c>
      <c r="BC883" s="67">
        <v>49.332238906861086</v>
      </c>
      <c r="BD883" s="60" t="e">
        <f ca="1">_xll.BDP($H883,BD$1)</f>
        <v>#NAME?</v>
      </c>
      <c r="BE883" s="60" t="e">
        <f t="shared" ca="1" si="313"/>
        <v>#NAME?</v>
      </c>
      <c r="BF883" s="63">
        <v>62.413000000000004</v>
      </c>
      <c r="BG883" s="63">
        <v>66.013000000000005</v>
      </c>
      <c r="BH883" s="63">
        <v>75.150000000000006</v>
      </c>
      <c r="BI883" s="63">
        <v>57.923000000000002</v>
      </c>
      <c r="BJ883" s="63">
        <v>51.463000000000001</v>
      </c>
      <c r="BK883" s="63">
        <v>52.121000000000002</v>
      </c>
      <c r="BL883" s="45">
        <f t="shared" ca="1" si="314"/>
        <v>0</v>
      </c>
      <c r="BM883" s="45">
        <f t="shared" ca="1" si="315"/>
        <v>0</v>
      </c>
      <c r="BN883" s="45">
        <f t="shared" ca="1" si="316"/>
        <v>0</v>
      </c>
      <c r="BO883" s="45">
        <f t="shared" ca="1" si="317"/>
        <v>0</v>
      </c>
      <c r="BP883" s="45">
        <f t="shared" ca="1" si="318"/>
        <v>0</v>
      </c>
      <c r="BQ883" s="45">
        <f t="shared" ca="1" si="319"/>
        <v>0</v>
      </c>
      <c r="BR883" s="29">
        <f t="shared" ca="1" si="320"/>
        <v>0</v>
      </c>
      <c r="CI883" s="125">
        <f t="shared" si="308"/>
        <v>0.30592426144319979</v>
      </c>
      <c r="CJ883">
        <f t="shared" si="323"/>
        <v>0</v>
      </c>
      <c r="CK883">
        <f t="shared" si="324"/>
        <v>0</v>
      </c>
      <c r="CL883">
        <f t="shared" si="325"/>
        <v>0</v>
      </c>
      <c r="CM883">
        <f t="shared" si="326"/>
        <v>0</v>
      </c>
      <c r="CN883">
        <f t="shared" si="327"/>
        <v>1</v>
      </c>
      <c r="CO883">
        <f t="shared" si="328"/>
        <v>0</v>
      </c>
      <c r="CP883">
        <f t="shared" si="329"/>
        <v>0</v>
      </c>
      <c r="CR883" t="e">
        <f ca="1">_xll.BDP($H883,CR$1)</f>
        <v>#NAME?</v>
      </c>
      <c r="CS883" t="e">
        <f ca="1">_xll.BDP($H883,CS$1)</f>
        <v>#NAME?</v>
      </c>
      <c r="CT883" s="121" t="e">
        <f ca="1">_xll.BDP($H883,CT$1)</f>
        <v>#NAME?</v>
      </c>
      <c r="CU883" s="122" t="e">
        <f ca="1">_xll.BDP($H883,CU$1)</f>
        <v>#NAME?</v>
      </c>
      <c r="CV883" s="122" t="e">
        <f ca="1">_xll.BDP($H883,CV$1)</f>
        <v>#NAME?</v>
      </c>
      <c r="CW883" s="122" t="e">
        <f ca="1">_xll.BDP($H883,CW$1)</f>
        <v>#NAME?</v>
      </c>
    </row>
    <row r="884" spans="1:101" hidden="1" x14ac:dyDescent="0.3">
      <c r="A884" t="str">
        <f t="shared" si="321"/>
        <v>15B</v>
      </c>
      <c r="B884">
        <v>15</v>
      </c>
      <c r="C884" t="s">
        <v>3296</v>
      </c>
      <c r="D884">
        <v>20</v>
      </c>
      <c r="E884">
        <v>9</v>
      </c>
      <c r="F884" s="32">
        <v>0.08</v>
      </c>
      <c r="H884" s="1" t="s">
        <v>1807</v>
      </c>
      <c r="I884" s="34">
        <v>1846</v>
      </c>
      <c r="J884" s="34" t="str">
        <f t="shared" si="322"/>
        <v>1846BAG LN Equity</v>
      </c>
      <c r="K884" s="6" t="s">
        <v>1808</v>
      </c>
      <c r="L884" s="2">
        <v>0.27097608644108268</v>
      </c>
      <c r="M884" s="2">
        <v>0.24302134646962234</v>
      </c>
      <c r="N884" s="2">
        <v>0.21869693943479049</v>
      </c>
      <c r="O884" s="2">
        <v>0.20090497737556562</v>
      </c>
      <c r="P884" s="3">
        <v>15.558990211231324</v>
      </c>
      <c r="Q884" s="3">
        <v>13.253361553206993</v>
      </c>
      <c r="R884" s="3">
        <v>13.208649912331968</v>
      </c>
      <c r="S884" s="7">
        <v>20.241357589783416</v>
      </c>
      <c r="T884" s="7">
        <v>17.443324937027707</v>
      </c>
      <c r="U884" s="2">
        <v>-0.14091981132075471</v>
      </c>
      <c r="V884" s="8">
        <v>-0.84902309058614567</v>
      </c>
      <c r="W884" s="2">
        <v>0.71205298013245033</v>
      </c>
      <c r="X884" s="4">
        <v>3.4482758620689655E-2</v>
      </c>
      <c r="Y884" s="8">
        <v>4.5270376918877382</v>
      </c>
      <c r="Z884" s="8">
        <v>-1.2857420128782659</v>
      </c>
      <c r="AA884" s="8">
        <v>182700000</v>
      </c>
      <c r="AB884" s="8">
        <v>221000000</v>
      </c>
      <c r="AC884" s="8">
        <v>2000000</v>
      </c>
      <c r="AD884" s="5">
        <v>35800000</v>
      </c>
      <c r="AE884" s="36">
        <v>5.5865921787709494E-2</v>
      </c>
      <c r="AF884" s="66" t="e">
        <f ca="1">_xll.BDP($H884,AF$1)/1000000</f>
        <v>#NAME?</v>
      </c>
      <c r="AG884" s="66" t="e">
        <f ca="1">_xll.BDP($H884,AG$1)</f>
        <v>#NAME?</v>
      </c>
      <c r="AH884" s="67" t="e">
        <f ca="1">_xll.BDP($H884,AH$1)</f>
        <v>#NAME?</v>
      </c>
      <c r="AI884" s="67" t="e">
        <f ca="1">_xll.BDP($H884,AI$1)</f>
        <v>#NAME?</v>
      </c>
      <c r="AJ884" s="67" t="e">
        <f ca="1">_xll.BDP($H884,AJ$1)</f>
        <v>#NAME?</v>
      </c>
      <c r="AK884" s="67" t="e">
        <f ca="1">_xll.BDP($H884,AK$1)</f>
        <v>#NAME?</v>
      </c>
      <c r="AL884" s="67" t="e">
        <f ca="1">_xll.BDP($H884,AL$1)</f>
        <v>#NAME?</v>
      </c>
      <c r="AM884" s="34" t="e">
        <f ca="1">_xll.BDP($H884,AM$1)</f>
        <v>#NAME?</v>
      </c>
      <c r="AN884" s="34" t="e">
        <f ca="1">_xll.BDP($H884,AN$1)</f>
        <v>#NAME?</v>
      </c>
      <c r="AO884" s="34" t="e">
        <f ca="1">_xll.BDP($H884,AO$1)</f>
        <v>#NAME?</v>
      </c>
      <c r="AP884" s="34" t="e">
        <f ca="1">_xll.BDP($H884,AP$1)</f>
        <v>#NAME?</v>
      </c>
      <c r="AQ884" s="129">
        <v>0.12613849999999999</v>
      </c>
      <c r="AR884" s="129">
        <v>1.6042259999999999E-2</v>
      </c>
      <c r="AS884" s="129">
        <v>-4.224899E-2</v>
      </c>
      <c r="AT884" s="63" t="s">
        <v>3998</v>
      </c>
      <c r="AU884" s="63" t="s">
        <v>3317</v>
      </c>
      <c r="AV884" t="str">
        <f t="shared" si="309"/>
        <v>#N/A N/A</v>
      </c>
      <c r="AW884" s="67">
        <v>2.6899384766878289</v>
      </c>
      <c r="AX884" s="60">
        <f t="shared" si="310"/>
        <v>2.6899384766878289</v>
      </c>
      <c r="AY884" s="60">
        <f t="shared" si="311"/>
        <v>5.7626683964803957</v>
      </c>
      <c r="AZ884" s="60">
        <f t="shared" si="312"/>
        <v>8.4526068731682251</v>
      </c>
      <c r="BA884" s="67">
        <v>42.216420593289314</v>
      </c>
      <c r="BB884" s="60">
        <v>90.440444966989247</v>
      </c>
      <c r="BC884" s="67">
        <v>132.65686556027856</v>
      </c>
      <c r="BD884" s="60" t="e">
        <f ca="1">_xll.BDP($H884,BD$1)</f>
        <v>#NAME?</v>
      </c>
      <c r="BE884" s="60" t="e">
        <f t="shared" ca="1" si="313"/>
        <v>#NAME?</v>
      </c>
      <c r="BF884" s="63">
        <v>34.267000000000003</v>
      </c>
      <c r="BG884" s="63">
        <v>37.28</v>
      </c>
      <c r="BH884" s="63">
        <v>41.46</v>
      </c>
      <c r="BI884" s="63">
        <v>26.305</v>
      </c>
      <c r="BJ884" s="63">
        <v>29.833000000000002</v>
      </c>
      <c r="BK884" s="63">
        <v>34.993000000000002</v>
      </c>
      <c r="BL884" s="45">
        <f t="shared" ca="1" si="314"/>
        <v>0</v>
      </c>
      <c r="BM884" s="45">
        <f t="shared" ca="1" si="315"/>
        <v>0</v>
      </c>
      <c r="BN884" s="45">
        <f t="shared" ca="1" si="316"/>
        <v>0</v>
      </c>
      <c r="BO884" s="45">
        <f t="shared" ca="1" si="317"/>
        <v>0</v>
      </c>
      <c r="BP884" s="45">
        <f t="shared" ca="1" si="318"/>
        <v>0</v>
      </c>
      <c r="BQ884" s="45">
        <f t="shared" ca="1" si="319"/>
        <v>0</v>
      </c>
      <c r="BR884" s="29">
        <f t="shared" ca="1" si="320"/>
        <v>0</v>
      </c>
      <c r="CI884" s="125">
        <f t="shared" si="308"/>
        <v>0.27097608644108268</v>
      </c>
      <c r="CJ884">
        <f t="shared" si="323"/>
        <v>0</v>
      </c>
      <c r="CK884">
        <f t="shared" si="324"/>
        <v>0</v>
      </c>
      <c r="CL884">
        <f t="shared" si="325"/>
        <v>0</v>
      </c>
      <c r="CM884">
        <f t="shared" si="326"/>
        <v>1</v>
      </c>
      <c r="CN884">
        <f t="shared" si="327"/>
        <v>0</v>
      </c>
      <c r="CO884">
        <f t="shared" si="328"/>
        <v>0</v>
      </c>
      <c r="CP884">
        <f t="shared" si="329"/>
        <v>0</v>
      </c>
      <c r="CR884" t="e">
        <f ca="1">_xll.BDP($H884,CR$1)</f>
        <v>#NAME?</v>
      </c>
      <c r="CS884" t="e">
        <f ca="1">_xll.BDP($H884,CS$1)</f>
        <v>#NAME?</v>
      </c>
      <c r="CT884" s="121" t="e">
        <f ca="1">_xll.BDP($H884,CT$1)</f>
        <v>#NAME?</v>
      </c>
      <c r="CU884" s="122" t="e">
        <f ca="1">_xll.BDP($H884,CU$1)</f>
        <v>#NAME?</v>
      </c>
      <c r="CV884" s="122" t="e">
        <f ca="1">_xll.BDP($H884,CV$1)</f>
        <v>#NAME?</v>
      </c>
      <c r="CW884" s="122" t="e">
        <f ca="1">_xll.BDP($H884,CW$1)</f>
        <v>#NAME?</v>
      </c>
    </row>
    <row r="885" spans="1:101" hidden="1" x14ac:dyDescent="0.3">
      <c r="A885" t="str">
        <f t="shared" si="321"/>
        <v>15B</v>
      </c>
      <c r="B885">
        <v>15</v>
      </c>
      <c r="C885" t="s">
        <v>3296</v>
      </c>
      <c r="D885">
        <v>20</v>
      </c>
      <c r="E885">
        <v>2</v>
      </c>
      <c r="F885" s="32">
        <v>0.12</v>
      </c>
      <c r="H885" s="1" t="s">
        <v>2164</v>
      </c>
      <c r="I885" s="35">
        <v>1847</v>
      </c>
      <c r="J885" s="34" t="str">
        <f t="shared" si="322"/>
        <v>1847SAMPO FH Equity</v>
      </c>
      <c r="K885" s="6" t="s">
        <v>2165</v>
      </c>
      <c r="L885" s="2">
        <v>0.16304207246516805</v>
      </c>
      <c r="M885" s="2">
        <v>0.26680053547523425</v>
      </c>
      <c r="N885" s="2">
        <v>0.13464653965421908</v>
      </c>
      <c r="O885" s="2">
        <v>0.20223236935565703</v>
      </c>
      <c r="P885" s="3">
        <v>5.3098834518449953</v>
      </c>
      <c r="Q885" s="3">
        <v>-42.519213998981634</v>
      </c>
      <c r="R885" s="3">
        <v>11.187349479711001</v>
      </c>
      <c r="S885" s="7" t="e">
        <v>#N/A</v>
      </c>
      <c r="T885" s="7" t="e">
        <v>#N/A</v>
      </c>
      <c r="U885" s="2">
        <v>1.9445987776807682E-2</v>
      </c>
      <c r="V885" s="8" t="e">
        <v>#N/A</v>
      </c>
      <c r="W885" s="2">
        <v>0.2551142302523518</v>
      </c>
      <c r="X885" s="4" t="e">
        <v>#N/A</v>
      </c>
      <c r="Y885" s="8">
        <v>8.5567186284440595</v>
      </c>
      <c r="Z885" s="8">
        <v>-9.6506178114692869</v>
      </c>
      <c r="AA885" s="8">
        <v>7470000000</v>
      </c>
      <c r="AB885" s="8">
        <v>9855000000</v>
      </c>
      <c r="AC885" s="8" t="e">
        <v>#N/A</v>
      </c>
      <c r="AD885" s="5">
        <v>-241000000</v>
      </c>
      <c r="AE885" s="36">
        <v>0</v>
      </c>
      <c r="AF885" s="66" t="e">
        <f ca="1">_xll.BDP($H885,AF$1)/1000000</f>
        <v>#NAME?</v>
      </c>
      <c r="AG885" s="66" t="e">
        <f ca="1">_xll.BDP($H885,AG$1)</f>
        <v>#NAME?</v>
      </c>
      <c r="AH885" s="67" t="e">
        <f ca="1">_xll.BDP($H885,AH$1)</f>
        <v>#NAME?</v>
      </c>
      <c r="AI885" s="67" t="e">
        <f ca="1">_xll.BDP($H885,AI$1)</f>
        <v>#NAME?</v>
      </c>
      <c r="AJ885" s="67" t="e">
        <f ca="1">_xll.BDP($H885,AJ$1)</f>
        <v>#NAME?</v>
      </c>
      <c r="AK885" s="67" t="e">
        <f ca="1">_xll.BDP($H885,AK$1)</f>
        <v>#NAME?</v>
      </c>
      <c r="AL885" s="67" t="e">
        <f ca="1">_xll.BDP($H885,AL$1)</f>
        <v>#NAME?</v>
      </c>
      <c r="AM885" s="34" t="e">
        <f ca="1">_xll.BDP($H885,AM$1)</f>
        <v>#NAME?</v>
      </c>
      <c r="AN885" s="34" t="e">
        <f ca="1">_xll.BDP($H885,AN$1)</f>
        <v>#NAME?</v>
      </c>
      <c r="AO885" s="34" t="e">
        <f ca="1">_xll.BDP($H885,AO$1)</f>
        <v>#NAME?</v>
      </c>
      <c r="AP885" s="34" t="e">
        <f ca="1">_xll.BDP($H885,AP$1)</f>
        <v>#NAME?</v>
      </c>
      <c r="AQ885" s="129">
        <v>0.1563107</v>
      </c>
      <c r="AR885" s="129">
        <v>0.11492179999999999</v>
      </c>
      <c r="AS885" s="129">
        <v>5.0945770000000001E-2</v>
      </c>
      <c r="AT885" s="63" t="s">
        <v>3998</v>
      </c>
      <c r="AU885" s="63" t="s">
        <v>3317</v>
      </c>
      <c r="AV885" t="str">
        <f t="shared" si="309"/>
        <v>#N/A N/A</v>
      </c>
      <c r="AW885" s="67">
        <v>4.4576521850328978</v>
      </c>
      <c r="AX885" s="60">
        <f t="shared" si="310"/>
        <v>4.4576521850328978</v>
      </c>
      <c r="AY885" s="60">
        <f t="shared" si="311"/>
        <v>0</v>
      </c>
      <c r="AZ885" s="60">
        <f t="shared" si="312"/>
        <v>4.4576521850328978</v>
      </c>
      <c r="BA885" s="67">
        <v>93.431167016072678</v>
      </c>
      <c r="BB885" s="60">
        <v>0</v>
      </c>
      <c r="BC885" s="67" t="s">
        <v>3317</v>
      </c>
      <c r="BD885" s="60" t="e">
        <f ca="1">_xll.BDP($H885,BD$1)</f>
        <v>#NAME?</v>
      </c>
      <c r="BE885" s="60" t="e">
        <f t="shared" ca="1" si="313"/>
        <v>#NAME?</v>
      </c>
      <c r="BF885" s="63">
        <v>1185.8240000000001</v>
      </c>
      <c r="BG885" s="63">
        <v>1323.8820000000001</v>
      </c>
      <c r="BH885" s="63">
        <v>1358.0710000000001</v>
      </c>
      <c r="BI885" s="63">
        <v>1100</v>
      </c>
      <c r="BJ885" s="63">
        <v>725</v>
      </c>
      <c r="BK885" s="63">
        <v>760</v>
      </c>
      <c r="BL885" s="45">
        <f t="shared" ca="1" si="314"/>
        <v>0</v>
      </c>
      <c r="BM885" s="45">
        <f t="shared" ca="1" si="315"/>
        <v>0</v>
      </c>
      <c r="BN885" s="45">
        <f t="shared" ca="1" si="316"/>
        <v>0</v>
      </c>
      <c r="BO885" s="45">
        <f t="shared" ca="1" si="317"/>
        <v>0</v>
      </c>
      <c r="BP885" s="45">
        <f t="shared" ca="1" si="318"/>
        <v>0</v>
      </c>
      <c r="BQ885" s="45">
        <f t="shared" ca="1" si="319"/>
        <v>0</v>
      </c>
      <c r="BR885" s="29">
        <f t="shared" ca="1" si="320"/>
        <v>0</v>
      </c>
      <c r="CI885" s="125">
        <f t="shared" si="308"/>
        <v>0.16304207246516805</v>
      </c>
      <c r="CJ885">
        <f t="shared" si="323"/>
        <v>0</v>
      </c>
      <c r="CK885">
        <f t="shared" si="324"/>
        <v>0</v>
      </c>
      <c r="CL885">
        <f t="shared" si="325"/>
        <v>1</v>
      </c>
      <c r="CM885">
        <f t="shared" si="326"/>
        <v>0</v>
      </c>
      <c r="CN885">
        <f t="shared" si="327"/>
        <v>0</v>
      </c>
      <c r="CO885">
        <f t="shared" si="328"/>
        <v>0</v>
      </c>
      <c r="CP885">
        <f t="shared" si="329"/>
        <v>0</v>
      </c>
      <c r="CR885" t="e">
        <f ca="1">_xll.BDP($H885,CR$1)</f>
        <v>#NAME?</v>
      </c>
      <c r="CS885" t="e">
        <f ca="1">_xll.BDP($H885,CS$1)</f>
        <v>#NAME?</v>
      </c>
      <c r="CT885" s="121" t="e">
        <f ca="1">_xll.BDP($H885,CT$1)</f>
        <v>#NAME?</v>
      </c>
      <c r="CU885" s="122" t="e">
        <f ca="1">_xll.BDP($H885,CU$1)</f>
        <v>#NAME?</v>
      </c>
      <c r="CV885" s="122" t="e">
        <f ca="1">_xll.BDP($H885,CV$1)</f>
        <v>#NAME?</v>
      </c>
      <c r="CW885" s="122" t="e">
        <f ca="1">_xll.BDP($H885,CW$1)</f>
        <v>#NAME?</v>
      </c>
    </row>
    <row r="886" spans="1:101" hidden="1" x14ac:dyDescent="0.3">
      <c r="A886" t="str">
        <f t="shared" si="321"/>
        <v>15B</v>
      </c>
      <c r="B886">
        <v>15</v>
      </c>
      <c r="C886" t="s">
        <v>3296</v>
      </c>
      <c r="D886">
        <v>20</v>
      </c>
      <c r="E886">
        <v>10</v>
      </c>
      <c r="F886" t="s">
        <v>3058</v>
      </c>
      <c r="G886" t="s">
        <v>3059</v>
      </c>
      <c r="H886" s="1" t="s">
        <v>1789</v>
      </c>
      <c r="I886" s="34">
        <v>1848</v>
      </c>
      <c r="J886" s="34" t="str">
        <f t="shared" si="322"/>
        <v>1848HSV LN Equity</v>
      </c>
      <c r="K886" s="6" t="s">
        <v>1790</v>
      </c>
      <c r="L886" s="2">
        <v>0.3122996822892084</v>
      </c>
      <c r="M886" s="2">
        <v>0.3216875411997363</v>
      </c>
      <c r="N886" s="2">
        <v>0.16044869891923472</v>
      </c>
      <c r="O886" s="2">
        <v>0.15313407076174787</v>
      </c>
      <c r="P886" s="3">
        <v>14.052178554747446</v>
      </c>
      <c r="Q886" s="3">
        <v>10.653219352255343</v>
      </c>
      <c r="R886" s="3">
        <v>22.227710545813782</v>
      </c>
      <c r="S886" s="7">
        <v>22.802206552289825</v>
      </c>
      <c r="T886" s="7">
        <v>21.639963618554532</v>
      </c>
      <c r="U886" s="2">
        <v>0.48029095947350192</v>
      </c>
      <c r="V886" s="8">
        <v>2.0863677399939813</v>
      </c>
      <c r="W886" s="2">
        <v>0.31847776249426868</v>
      </c>
      <c r="X886" s="4" t="e">
        <v>#N/A</v>
      </c>
      <c r="Y886" s="8">
        <v>12.883453613256325</v>
      </c>
      <c r="Z886" s="8">
        <v>11.490904650592171</v>
      </c>
      <c r="AA886" s="8">
        <v>606800000</v>
      </c>
      <c r="AB886" s="8">
        <v>1274700000</v>
      </c>
      <c r="AC886" s="8">
        <v>4800000</v>
      </c>
      <c r="AD886" s="5">
        <v>225700000</v>
      </c>
      <c r="AE886" s="36">
        <v>2.1267168808152416E-2</v>
      </c>
      <c r="AF886" s="66" t="e">
        <f ca="1">_xll.BDP($H886,AF$1)/1000000</f>
        <v>#NAME?</v>
      </c>
      <c r="AG886" s="66" t="e">
        <f ca="1">_xll.BDP($H886,AG$1)</f>
        <v>#NAME?</v>
      </c>
      <c r="AH886" s="67" t="e">
        <f ca="1">_xll.BDP($H886,AH$1)</f>
        <v>#NAME?</v>
      </c>
      <c r="AI886" s="67" t="e">
        <f ca="1">_xll.BDP($H886,AI$1)</f>
        <v>#NAME?</v>
      </c>
      <c r="AJ886" s="67" t="e">
        <f ca="1">_xll.BDP($H886,AJ$1)</f>
        <v>#NAME?</v>
      </c>
      <c r="AK886" s="67" t="e">
        <f ca="1">_xll.BDP($H886,AK$1)</f>
        <v>#NAME?</v>
      </c>
      <c r="AL886" s="67" t="e">
        <f ca="1">_xll.BDP($H886,AL$1)</f>
        <v>#NAME?</v>
      </c>
      <c r="AM886" s="34" t="e">
        <f ca="1">_xll.BDP($H886,AM$1)</f>
        <v>#NAME?</v>
      </c>
      <c r="AN886" s="34" t="e">
        <f ca="1">_xll.BDP($H886,AN$1)</f>
        <v>#NAME?</v>
      </c>
      <c r="AO886" s="34" t="e">
        <f ca="1">_xll.BDP($H886,AO$1)</f>
        <v>#NAME?</v>
      </c>
      <c r="AP886" s="34" t="e">
        <f ca="1">_xll.BDP($H886,AP$1)</f>
        <v>#NAME?</v>
      </c>
      <c r="AQ886" s="129" t="e">
        <v>#VALUE!</v>
      </c>
      <c r="AR886" s="129" t="e">
        <v>#VALUE!</v>
      </c>
      <c r="AS886" s="129" t="e">
        <v>#VALUE!</v>
      </c>
      <c r="AT886" s="63" t="s">
        <v>4179</v>
      </c>
      <c r="AU886" s="63" t="s">
        <v>3317</v>
      </c>
      <c r="AV886" t="str">
        <f t="shared" si="309"/>
        <v>20/11/1991</v>
      </c>
      <c r="AW886" s="67" t="s">
        <v>3317</v>
      </c>
      <c r="AX886" s="60">
        <f t="shared" si="310"/>
        <v>0</v>
      </c>
      <c r="AY886" s="60">
        <f t="shared" ca="1" si="311"/>
        <v>0</v>
      </c>
      <c r="AZ886" s="60">
        <f t="shared" ca="1" si="312"/>
        <v>0</v>
      </c>
      <c r="BA886" s="67">
        <v>71.996189301085323</v>
      </c>
      <c r="BB886" s="60">
        <v>0</v>
      </c>
      <c r="BC886" s="67">
        <v>71.996189301085323</v>
      </c>
      <c r="BD886" s="60" t="e">
        <f ca="1">_xll.BDP($H886,BD$1)</f>
        <v>#NAME?</v>
      </c>
      <c r="BE886" s="60" t="e">
        <f t="shared" ca="1" si="313"/>
        <v>#NAME?</v>
      </c>
      <c r="BF886" s="63">
        <v>183.667</v>
      </c>
      <c r="BG886" s="63">
        <v>205.333</v>
      </c>
      <c r="BH886" s="63">
        <v>222.667</v>
      </c>
      <c r="BI886" s="63">
        <v>168.12200000000001</v>
      </c>
      <c r="BJ886" s="63">
        <v>191.84</v>
      </c>
      <c r="BK886" s="63">
        <v>206.35599999999999</v>
      </c>
      <c r="BL886" s="45">
        <f t="shared" ca="1" si="314"/>
        <v>0</v>
      </c>
      <c r="BM886" s="45">
        <f t="shared" ca="1" si="315"/>
        <v>0</v>
      </c>
      <c r="BN886" s="45">
        <f t="shared" ca="1" si="316"/>
        <v>0</v>
      </c>
      <c r="BO886" s="45">
        <f t="shared" ca="1" si="317"/>
        <v>0</v>
      </c>
      <c r="BP886" s="45">
        <f t="shared" ca="1" si="318"/>
        <v>0</v>
      </c>
      <c r="BQ886" s="45">
        <f t="shared" ca="1" si="319"/>
        <v>0</v>
      </c>
      <c r="BR886" s="29">
        <f t="shared" ca="1" si="320"/>
        <v>0</v>
      </c>
      <c r="CI886" s="125">
        <f t="shared" si="308"/>
        <v>0.3122996822892084</v>
      </c>
      <c r="CJ886">
        <f t="shared" si="323"/>
        <v>0</v>
      </c>
      <c r="CK886">
        <f t="shared" si="324"/>
        <v>0</v>
      </c>
      <c r="CL886">
        <f t="shared" si="325"/>
        <v>0</v>
      </c>
      <c r="CM886">
        <f t="shared" si="326"/>
        <v>0</v>
      </c>
      <c r="CN886">
        <f t="shared" si="327"/>
        <v>1</v>
      </c>
      <c r="CO886">
        <f t="shared" si="328"/>
        <v>0</v>
      </c>
      <c r="CP886">
        <f t="shared" si="329"/>
        <v>0</v>
      </c>
      <c r="CR886" t="e">
        <f ca="1">_xll.BDP($H886,CR$1)</f>
        <v>#NAME?</v>
      </c>
      <c r="CS886" t="e">
        <f ca="1">_xll.BDP($H886,CS$1)</f>
        <v>#NAME?</v>
      </c>
      <c r="CT886" s="121" t="e">
        <f ca="1">_xll.BDP($H886,CT$1)</f>
        <v>#NAME?</v>
      </c>
      <c r="CU886" s="122" t="e">
        <f ca="1">_xll.BDP($H886,CU$1)</f>
        <v>#NAME?</v>
      </c>
      <c r="CV886" s="122" t="e">
        <f ca="1">_xll.BDP($H886,CV$1)</f>
        <v>#NAME?</v>
      </c>
      <c r="CW886" s="122" t="e">
        <f ca="1">_xll.BDP($H886,CW$1)</f>
        <v>#NAME?</v>
      </c>
    </row>
    <row r="887" spans="1:101" hidden="1" x14ac:dyDescent="0.3">
      <c r="A887" t="str">
        <f t="shared" si="321"/>
        <v>15B</v>
      </c>
      <c r="B887">
        <v>15</v>
      </c>
      <c r="C887" t="s">
        <v>3296</v>
      </c>
      <c r="D887">
        <v>20</v>
      </c>
      <c r="E887">
        <v>9</v>
      </c>
      <c r="F887" t="s">
        <v>2368</v>
      </c>
      <c r="G887" t="s">
        <v>3157</v>
      </c>
      <c r="H887" s="6" t="s">
        <v>2325</v>
      </c>
      <c r="I887" s="35">
        <v>1849</v>
      </c>
      <c r="J887" s="34" t="str">
        <f t="shared" si="322"/>
        <v>1849INPST NA Equity</v>
      </c>
      <c r="K887" s="6" t="s">
        <v>2326</v>
      </c>
      <c r="L887" s="2">
        <v>0.16412806948092326</v>
      </c>
      <c r="M887" s="2">
        <v>0.18158762847281812</v>
      </c>
      <c r="N887" s="2">
        <v>0.1450474302738918</v>
      </c>
      <c r="O887" s="2">
        <v>0.14144399720765816</v>
      </c>
      <c r="P887" s="3">
        <v>13.798103328329244</v>
      </c>
      <c r="Q887" s="3">
        <v>9.4181132915405197</v>
      </c>
      <c r="R887" s="3">
        <v>183.25637422204377</v>
      </c>
      <c r="S887" s="7">
        <v>28.676227067990531</v>
      </c>
      <c r="T887" s="7">
        <v>27.259850995722502</v>
      </c>
      <c r="U887" s="2">
        <v>0.86194938694629075</v>
      </c>
      <c r="V887" s="8">
        <v>3.27188675302967</v>
      </c>
      <c r="W887" s="2">
        <v>5.3567553367674436E-2</v>
      </c>
      <c r="X887" s="4">
        <v>4.3704754086125827E-2</v>
      </c>
      <c r="Y887" s="8">
        <v>72.111799860595511</v>
      </c>
      <c r="Z887" s="8" t="e">
        <v>#N/A</v>
      </c>
      <c r="AA887" s="8">
        <v>5244300000</v>
      </c>
      <c r="AB887" s="8">
        <v>6732700000</v>
      </c>
      <c r="AC887" s="8">
        <v>25200000</v>
      </c>
      <c r="AD887" s="5">
        <v>1346400000</v>
      </c>
      <c r="AE887" s="36">
        <v>1.871657754010695E-2</v>
      </c>
      <c r="AF887" s="66" t="e">
        <f ca="1">_xll.BDP($H887,AF$1)/1000000</f>
        <v>#NAME?</v>
      </c>
      <c r="AG887" s="66" t="e">
        <f ca="1">_xll.BDP($H887,AG$1)</f>
        <v>#NAME?</v>
      </c>
      <c r="AH887" s="67" t="e">
        <f ca="1">_xll.BDP($H887,AH$1)</f>
        <v>#NAME?</v>
      </c>
      <c r="AI887" s="67" t="e">
        <f ca="1">_xll.BDP($H887,AI$1)</f>
        <v>#NAME?</v>
      </c>
      <c r="AJ887" s="67" t="e">
        <f ca="1">_xll.BDP($H887,AJ$1)</f>
        <v>#NAME?</v>
      </c>
      <c r="AK887" s="67" t="e">
        <f ca="1">_xll.BDP($H887,AK$1)</f>
        <v>#NAME?</v>
      </c>
      <c r="AL887" s="67" t="e">
        <f ca="1">_xll.BDP($H887,AL$1)</f>
        <v>#NAME?</v>
      </c>
      <c r="AM887" s="34" t="e">
        <f ca="1">_xll.BDP($H887,AM$1)</f>
        <v>#NAME?</v>
      </c>
      <c r="AN887" s="34" t="e">
        <f ca="1">_xll.BDP($H887,AN$1)</f>
        <v>#NAME?</v>
      </c>
      <c r="AO887" s="34" t="e">
        <f ca="1">_xll.BDP($H887,AO$1)</f>
        <v>#NAME?</v>
      </c>
      <c r="AP887" s="34" t="e">
        <f ca="1">_xll.BDP($H887,AP$1)</f>
        <v>#NAME?</v>
      </c>
      <c r="AQ887" s="129" t="e">
        <v>#VALUE!</v>
      </c>
      <c r="AR887" s="129" t="e">
        <v>#VALUE!</v>
      </c>
      <c r="AS887" s="129" t="e">
        <v>#VALUE!</v>
      </c>
      <c r="AT887" s="63" t="s">
        <v>3730</v>
      </c>
      <c r="AU887" s="63" t="s">
        <v>3730</v>
      </c>
      <c r="AV887" t="str">
        <f t="shared" si="309"/>
        <v>27/01/2021</v>
      </c>
      <c r="AW887" s="67" t="s">
        <v>3317</v>
      </c>
      <c r="AX887" s="60">
        <f t="shared" si="310"/>
        <v>0</v>
      </c>
      <c r="AY887" s="60">
        <f t="shared" ca="1" si="311"/>
        <v>0</v>
      </c>
      <c r="AZ887" s="60">
        <f t="shared" ca="1" si="312"/>
        <v>0</v>
      </c>
      <c r="BA887" s="67">
        <v>0</v>
      </c>
      <c r="BB887" s="60">
        <v>0</v>
      </c>
      <c r="BC887" s="67">
        <v>0</v>
      </c>
      <c r="BD887" s="60" t="e">
        <f ca="1">_xll.BDP($H887,BD$1)</f>
        <v>#NAME?</v>
      </c>
      <c r="BE887" s="60" t="e">
        <f t="shared" ca="1" si="313"/>
        <v>#NAME?</v>
      </c>
      <c r="BF887" s="63">
        <v>815.61500000000001</v>
      </c>
      <c r="BG887" s="63">
        <v>1196.385</v>
      </c>
      <c r="BH887" s="63">
        <v>1547.364</v>
      </c>
      <c r="BI887" s="63">
        <v>219.20699999999999</v>
      </c>
      <c r="BJ887" s="63">
        <v>674.11500000000001</v>
      </c>
      <c r="BK887" s="63">
        <v>1171.1690000000001</v>
      </c>
      <c r="BL887" s="45">
        <f t="shared" ca="1" si="314"/>
        <v>0</v>
      </c>
      <c r="BM887" s="45">
        <f t="shared" ca="1" si="315"/>
        <v>0</v>
      </c>
      <c r="BN887" s="45">
        <f t="shared" ca="1" si="316"/>
        <v>0</v>
      </c>
      <c r="BO887" s="45">
        <f t="shared" ca="1" si="317"/>
        <v>0</v>
      </c>
      <c r="BP887" s="45">
        <f t="shared" ca="1" si="318"/>
        <v>0</v>
      </c>
      <c r="BQ887" s="45">
        <f t="shared" ca="1" si="319"/>
        <v>0</v>
      </c>
      <c r="BR887" s="29">
        <f t="shared" ca="1" si="320"/>
        <v>0</v>
      </c>
      <c r="CI887" s="125">
        <f t="shared" si="308"/>
        <v>0.16412806948092326</v>
      </c>
      <c r="CJ887">
        <f t="shared" si="323"/>
        <v>0</v>
      </c>
      <c r="CK887">
        <f t="shared" si="324"/>
        <v>0</v>
      </c>
      <c r="CL887">
        <f t="shared" si="325"/>
        <v>1</v>
      </c>
      <c r="CM887">
        <f t="shared" si="326"/>
        <v>0</v>
      </c>
      <c r="CN887">
        <f t="shared" si="327"/>
        <v>0</v>
      </c>
      <c r="CO887">
        <f t="shared" si="328"/>
        <v>0</v>
      </c>
      <c r="CP887">
        <f t="shared" si="329"/>
        <v>0</v>
      </c>
      <c r="CR887" t="e">
        <f ca="1">_xll.BDP($H887,CR$1)</f>
        <v>#NAME?</v>
      </c>
      <c r="CS887" t="e">
        <f ca="1">_xll.BDP($H887,CS$1)</f>
        <v>#NAME?</v>
      </c>
      <c r="CT887" s="121" t="e">
        <f ca="1">_xll.BDP($H887,CT$1)</f>
        <v>#NAME?</v>
      </c>
      <c r="CU887" s="122" t="e">
        <f ca="1">_xll.BDP($H887,CU$1)</f>
        <v>#NAME?</v>
      </c>
      <c r="CV887" s="122" t="e">
        <f ca="1">_xll.BDP($H887,CV$1)</f>
        <v>#NAME?</v>
      </c>
      <c r="CW887" s="122" t="e">
        <f ca="1">_xll.BDP($H887,CW$1)</f>
        <v>#NAME?</v>
      </c>
    </row>
    <row r="888" spans="1:101" hidden="1" x14ac:dyDescent="0.3">
      <c r="A888" t="str">
        <f t="shared" si="321"/>
        <v>15B</v>
      </c>
      <c r="B888">
        <v>15</v>
      </c>
      <c r="C888" t="s">
        <v>3296</v>
      </c>
      <c r="D888">
        <v>21</v>
      </c>
      <c r="E888">
        <v>2</v>
      </c>
      <c r="F888" t="s">
        <v>2368</v>
      </c>
      <c r="G888" t="s">
        <v>2822</v>
      </c>
      <c r="H888" s="6" t="s">
        <v>1272</v>
      </c>
      <c r="I888" s="34">
        <v>1850</v>
      </c>
      <c r="J888" s="34" t="str">
        <f t="shared" si="322"/>
        <v>1850ATM NZ Equity</v>
      </c>
      <c r="K888" s="6" t="s">
        <v>1273</v>
      </c>
      <c r="L888" s="2">
        <v>1.1566019072106599</v>
      </c>
      <c r="M888" s="2">
        <v>0.55810727122595682</v>
      </c>
      <c r="N888" s="2">
        <v>1.0956355603253738</v>
      </c>
      <c r="O888" s="2">
        <v>0.42568931823023276</v>
      </c>
      <c r="P888" s="3">
        <v>15.662963911094982</v>
      </c>
      <c r="Q888" s="3">
        <v>9.9752796715466125</v>
      </c>
      <c r="R888" s="3">
        <v>11.77654747246881</v>
      </c>
      <c r="S888" s="7">
        <v>24.193187098797996</v>
      </c>
      <c r="T888" s="7">
        <v>14.045049662681647</v>
      </c>
      <c r="U888" s="2">
        <v>-0.41057671466462198</v>
      </c>
      <c r="V888" s="8">
        <v>-3.0767580508872405</v>
      </c>
      <c r="W888" s="2">
        <v>0.70897334920348998</v>
      </c>
      <c r="X888" s="4">
        <v>3.9044537870327793E-2</v>
      </c>
      <c r="Y888" s="8">
        <v>20.051503884953711</v>
      </c>
      <c r="Z888" s="8">
        <v>-1.8272920154321692</v>
      </c>
      <c r="AA888" s="8">
        <v>329408000</v>
      </c>
      <c r="AB888" s="8">
        <v>431876000</v>
      </c>
      <c r="AC888" s="8">
        <v>15783000</v>
      </c>
      <c r="AD888" s="5">
        <v>102199000</v>
      </c>
      <c r="AE888" s="36">
        <v>0.15443399641875166</v>
      </c>
      <c r="AF888" s="66" t="e">
        <f ca="1">_xll.BDP($H888,AF$1)/1000000</f>
        <v>#NAME?</v>
      </c>
      <c r="AG888" s="66" t="e">
        <f ca="1">_xll.BDP($H888,AG$1)</f>
        <v>#NAME?</v>
      </c>
      <c r="AH888" s="67" t="e">
        <f ca="1">_xll.BDP($H888,AH$1)</f>
        <v>#NAME?</v>
      </c>
      <c r="AI888" s="67" t="e">
        <f ca="1">_xll.BDP($H888,AI$1)</f>
        <v>#NAME?</v>
      </c>
      <c r="AJ888" s="67" t="e">
        <f ca="1">_xll.BDP($H888,AJ$1)</f>
        <v>#NAME?</v>
      </c>
      <c r="AK888" s="67" t="e">
        <f ca="1">_xll.BDP($H888,AK$1)</f>
        <v>#NAME?</v>
      </c>
      <c r="AL888" s="67" t="e">
        <f ca="1">_xll.BDP($H888,AL$1)</f>
        <v>#NAME?</v>
      </c>
      <c r="AM888" s="34" t="e">
        <f ca="1">_xll.BDP($H888,AM$1)</f>
        <v>#NAME?</v>
      </c>
      <c r="AN888" s="34" t="e">
        <f ca="1">_xll.BDP($H888,AN$1)</f>
        <v>#NAME?</v>
      </c>
      <c r="AO888" s="34" t="e">
        <f ca="1">_xll.BDP($H888,AO$1)</f>
        <v>#NAME?</v>
      </c>
      <c r="AP888" s="34" t="e">
        <f ca="1">_xll.BDP($H888,AP$1)</f>
        <v>#NAME?</v>
      </c>
      <c r="AQ888" s="129" t="e">
        <v>#VALUE!</v>
      </c>
      <c r="AR888" s="129">
        <v>0.24634690000000001</v>
      </c>
      <c r="AS888" s="129">
        <v>-7.2064920000000005E-2</v>
      </c>
      <c r="AT888" s="63" t="s">
        <v>4180</v>
      </c>
      <c r="AU888" s="63" t="s">
        <v>3317</v>
      </c>
      <c r="AV888" t="str">
        <f t="shared" si="309"/>
        <v>21/04/2004</v>
      </c>
      <c r="AW888" s="67" t="s">
        <v>3317</v>
      </c>
      <c r="AX888" s="60">
        <f t="shared" si="310"/>
        <v>0</v>
      </c>
      <c r="AY888" s="60">
        <f t="shared" ca="1" si="311"/>
        <v>0</v>
      </c>
      <c r="AZ888" s="60">
        <f t="shared" ca="1" si="312"/>
        <v>0</v>
      </c>
      <c r="BA888" s="67">
        <v>0</v>
      </c>
      <c r="BB888" s="60">
        <v>-2.9358037578288098E-2</v>
      </c>
      <c r="BC888" s="67">
        <v>-2.9358037578288098E-2</v>
      </c>
      <c r="BD888" s="60" t="e">
        <f ca="1">_xll.BDP($H888,BD$1)</f>
        <v>#NAME?</v>
      </c>
      <c r="BE888" s="60" t="e">
        <f t="shared" ca="1" si="313"/>
        <v>#NAME?</v>
      </c>
      <c r="BF888" s="63">
        <v>146.06300000000002</v>
      </c>
      <c r="BG888" s="63">
        <v>178.5</v>
      </c>
      <c r="BH888" s="63">
        <v>215.13300000000001</v>
      </c>
      <c r="BI888" s="63">
        <v>39.085000000000001</v>
      </c>
      <c r="BJ888" s="63">
        <v>175.57900000000001</v>
      </c>
      <c r="BK888" s="63">
        <v>192.958</v>
      </c>
      <c r="BL888" s="45">
        <f t="shared" ca="1" si="314"/>
        <v>0</v>
      </c>
      <c r="BM888" s="45">
        <f t="shared" ca="1" si="315"/>
        <v>0</v>
      </c>
      <c r="BN888" s="45">
        <f t="shared" ca="1" si="316"/>
        <v>0</v>
      </c>
      <c r="BO888" s="45">
        <f t="shared" ca="1" si="317"/>
        <v>0</v>
      </c>
      <c r="BP888" s="45">
        <f t="shared" ca="1" si="318"/>
        <v>0</v>
      </c>
      <c r="BQ888" s="45">
        <f t="shared" ca="1" si="319"/>
        <v>0</v>
      </c>
      <c r="BR888" s="29">
        <f t="shared" ca="1" si="320"/>
        <v>0</v>
      </c>
      <c r="CI888" s="125">
        <f t="shared" si="308"/>
        <v>1.1566019072106599</v>
      </c>
      <c r="CJ888">
        <f t="shared" si="323"/>
        <v>0</v>
      </c>
      <c r="CK888">
        <f t="shared" si="324"/>
        <v>0</v>
      </c>
      <c r="CL888">
        <f t="shared" si="325"/>
        <v>0</v>
      </c>
      <c r="CM888">
        <f t="shared" si="326"/>
        <v>0</v>
      </c>
      <c r="CN888">
        <f t="shared" si="327"/>
        <v>0</v>
      </c>
      <c r="CO888">
        <f t="shared" si="328"/>
        <v>0</v>
      </c>
      <c r="CP888">
        <f t="shared" si="329"/>
        <v>1</v>
      </c>
      <c r="CR888" t="e">
        <f ca="1">_xll.BDP($H888,CR$1)</f>
        <v>#NAME?</v>
      </c>
      <c r="CS888" t="e">
        <f ca="1">_xll.BDP($H888,CS$1)</f>
        <v>#NAME?</v>
      </c>
      <c r="CT888" s="121" t="e">
        <f ca="1">_xll.BDP($H888,CT$1)</f>
        <v>#NAME?</v>
      </c>
      <c r="CU888" s="122" t="e">
        <f ca="1">_xll.BDP($H888,CU$1)</f>
        <v>#NAME?</v>
      </c>
      <c r="CV888" s="122" t="e">
        <f ca="1">_xll.BDP($H888,CV$1)</f>
        <v>#NAME?</v>
      </c>
      <c r="CW888" s="122" t="e">
        <f ca="1">_xll.BDP($H888,CW$1)</f>
        <v>#NAME?</v>
      </c>
    </row>
    <row r="889" spans="1:101" hidden="1" x14ac:dyDescent="0.3">
      <c r="A889" t="str">
        <f t="shared" si="321"/>
        <v>15B</v>
      </c>
      <c r="B889">
        <v>15</v>
      </c>
      <c r="C889" t="s">
        <v>3296</v>
      </c>
      <c r="D889">
        <v>21</v>
      </c>
      <c r="E889">
        <v>3</v>
      </c>
      <c r="F889" t="s">
        <v>2368</v>
      </c>
      <c r="G889" t="s">
        <v>2896</v>
      </c>
      <c r="H889" s="6" t="s">
        <v>226</v>
      </c>
      <c r="I889" s="35">
        <v>1851</v>
      </c>
      <c r="J889" s="34" t="str">
        <f t="shared" si="322"/>
        <v>1851BRBR US Equity</v>
      </c>
      <c r="K889" s="6" t="s">
        <v>889</v>
      </c>
      <c r="L889" s="2">
        <v>0.41371933786251419</v>
      </c>
      <c r="M889" s="2">
        <v>0.51119321886546398</v>
      </c>
      <c r="N889" s="2">
        <v>0.35520410512630163</v>
      </c>
      <c r="O889" s="2">
        <v>0.44714828897338404</v>
      </c>
      <c r="P889" s="3">
        <v>46.804326450344149</v>
      </c>
      <c r="Q889" s="3">
        <v>35.318162663295411</v>
      </c>
      <c r="R889" s="3" t="e">
        <v>#N/A</v>
      </c>
      <c r="S889" s="7">
        <v>19.037235121733708</v>
      </c>
      <c r="T889" s="7">
        <v>18.979219832300402</v>
      </c>
      <c r="U889" s="2">
        <v>1.3368242287008207</v>
      </c>
      <c r="V889" s="8">
        <v>3.3378091872791518</v>
      </c>
      <c r="W889" s="2">
        <v>-0.47003236245954694</v>
      </c>
      <c r="X889" s="4">
        <v>6.7828058962993501E-2</v>
      </c>
      <c r="Y889" s="8">
        <v>14.345920691280503</v>
      </c>
      <c r="Z889" s="8" t="e">
        <v>#N/A</v>
      </c>
      <c r="AA889" s="8">
        <v>460100000</v>
      </c>
      <c r="AB889" s="8">
        <v>526000000</v>
      </c>
      <c r="AC889" s="8">
        <v>13600000</v>
      </c>
      <c r="AD889" s="5">
        <v>-35300000</v>
      </c>
      <c r="AE889" s="36">
        <v>-0.38526912181303113</v>
      </c>
      <c r="AF889" s="66" t="e">
        <f ca="1">_xll.BDP($H889,AF$1)/1000000</f>
        <v>#NAME?</v>
      </c>
      <c r="AG889" s="66" t="e">
        <f ca="1">_xll.BDP($H889,AG$1)</f>
        <v>#NAME?</v>
      </c>
      <c r="AH889" s="67" t="e">
        <f ca="1">_xll.BDP($H889,AH$1)</f>
        <v>#NAME?</v>
      </c>
      <c r="AI889" s="67" t="e">
        <f ca="1">_xll.BDP($H889,AI$1)</f>
        <v>#NAME?</v>
      </c>
      <c r="AJ889" s="67" t="e">
        <f ca="1">_xll.BDP($H889,AJ$1)</f>
        <v>#NAME?</v>
      </c>
      <c r="AK889" s="67" t="e">
        <f ca="1">_xll.BDP($H889,AK$1)</f>
        <v>#NAME?</v>
      </c>
      <c r="AL889" s="67" t="e">
        <f ca="1">_xll.BDP($H889,AL$1)</f>
        <v>#NAME?</v>
      </c>
      <c r="AM889" s="34" t="e">
        <f ca="1">_xll.BDP($H889,AM$1)</f>
        <v>#NAME?</v>
      </c>
      <c r="AN889" s="34" t="e">
        <f ca="1">_xll.BDP($H889,AN$1)</f>
        <v>#NAME?</v>
      </c>
      <c r="AO889" s="34" t="e">
        <f ca="1">_xll.BDP($H889,AO$1)</f>
        <v>#NAME?</v>
      </c>
      <c r="AP889" s="34" t="e">
        <f ca="1">_xll.BDP($H889,AP$1)</f>
        <v>#NAME?</v>
      </c>
      <c r="AQ889" s="129" t="e">
        <v>#VALUE!</v>
      </c>
      <c r="AR889" s="129" t="e">
        <v>#VALUE!</v>
      </c>
      <c r="AS889" s="129" t="e">
        <v>#VALUE!</v>
      </c>
      <c r="AT889" s="63" t="s">
        <v>4181</v>
      </c>
      <c r="AU889" s="63" t="s">
        <v>3317</v>
      </c>
      <c r="AV889" t="str">
        <f t="shared" si="309"/>
        <v>24/02/2022</v>
      </c>
      <c r="AW889" s="67" t="s">
        <v>3317</v>
      </c>
      <c r="AX889" s="60">
        <f t="shared" si="310"/>
        <v>0</v>
      </c>
      <c r="AY889" s="60">
        <f t="shared" ca="1" si="311"/>
        <v>0</v>
      </c>
      <c r="AZ889" s="60">
        <f t="shared" ca="1" si="312"/>
        <v>0</v>
      </c>
      <c r="BA889" s="67">
        <v>0</v>
      </c>
      <c r="BB889" s="60">
        <v>-117.79503698774393</v>
      </c>
      <c r="BC889" s="67">
        <v>28.533463091637728</v>
      </c>
      <c r="BD889" s="60" t="e">
        <f ca="1">_xll.BDP($H889,BD$1)</f>
        <v>#NAME?</v>
      </c>
      <c r="BE889" s="60" t="e">
        <f t="shared" ca="1" si="313"/>
        <v>#NAME?</v>
      </c>
      <c r="BF889" s="63">
        <v>170.86699999999999</v>
      </c>
      <c r="BG889" s="63">
        <v>204.8</v>
      </c>
      <c r="BH889" s="63">
        <v>244.667</v>
      </c>
      <c r="BI889" s="63">
        <v>173.75300000000001</v>
      </c>
      <c r="BJ889" s="63">
        <v>204.35</v>
      </c>
      <c r="BK889" s="63">
        <v>245.48500000000001</v>
      </c>
      <c r="BL889" s="45">
        <f t="shared" ca="1" si="314"/>
        <v>0</v>
      </c>
      <c r="BM889" s="45">
        <f t="shared" ca="1" si="315"/>
        <v>0</v>
      </c>
      <c r="BN889" s="45">
        <f t="shared" ca="1" si="316"/>
        <v>0</v>
      </c>
      <c r="BO889" s="45">
        <f t="shared" ca="1" si="317"/>
        <v>0</v>
      </c>
      <c r="BP889" s="45">
        <f t="shared" ca="1" si="318"/>
        <v>0</v>
      </c>
      <c r="BQ889" s="45">
        <f t="shared" ca="1" si="319"/>
        <v>0</v>
      </c>
      <c r="BR889" s="29">
        <f t="shared" ca="1" si="320"/>
        <v>0</v>
      </c>
      <c r="CI889" s="125">
        <f t="shared" si="308"/>
        <v>0.41371933786251419</v>
      </c>
      <c r="CJ889">
        <f t="shared" si="323"/>
        <v>0</v>
      </c>
      <c r="CK889">
        <f t="shared" si="324"/>
        <v>0</v>
      </c>
      <c r="CL889">
        <f t="shared" si="325"/>
        <v>0</v>
      </c>
      <c r="CM889">
        <f t="shared" si="326"/>
        <v>0</v>
      </c>
      <c r="CN889">
        <f t="shared" si="327"/>
        <v>0</v>
      </c>
      <c r="CO889">
        <f t="shared" si="328"/>
        <v>1</v>
      </c>
      <c r="CP889">
        <f t="shared" si="329"/>
        <v>0</v>
      </c>
      <c r="CR889" t="e">
        <f ca="1">_xll.BDP($H889,CR$1)</f>
        <v>#NAME?</v>
      </c>
      <c r="CS889" t="e">
        <f ca="1">_xll.BDP($H889,CS$1)</f>
        <v>#NAME?</v>
      </c>
      <c r="CT889" s="121" t="e">
        <f ca="1">_xll.BDP($H889,CT$1)</f>
        <v>#NAME?</v>
      </c>
      <c r="CU889" s="122" t="e">
        <f ca="1">_xll.BDP($H889,CU$1)</f>
        <v>#NAME?</v>
      </c>
      <c r="CV889" s="122" t="e">
        <f ca="1">_xll.BDP($H889,CV$1)</f>
        <v>#NAME?</v>
      </c>
      <c r="CW889" s="122" t="e">
        <f ca="1">_xll.BDP($H889,CW$1)</f>
        <v>#NAME?</v>
      </c>
    </row>
    <row r="890" spans="1:101" hidden="1" x14ac:dyDescent="0.3">
      <c r="A890" t="str">
        <f t="shared" si="321"/>
        <v>15B</v>
      </c>
      <c r="B890">
        <v>15</v>
      </c>
      <c r="C890" t="s">
        <v>3296</v>
      </c>
      <c r="D890">
        <v>21</v>
      </c>
      <c r="E890">
        <v>3</v>
      </c>
      <c r="F890" s="32">
        <v>0.13</v>
      </c>
      <c r="G890" t="s">
        <v>3044</v>
      </c>
      <c r="H890" s="6" t="s">
        <v>410</v>
      </c>
      <c r="I890" s="34">
        <v>1852</v>
      </c>
      <c r="J890" s="34" t="str">
        <f t="shared" si="322"/>
        <v>1852COHR US Equity</v>
      </c>
      <c r="K890" s="6" t="s">
        <v>1104</v>
      </c>
      <c r="L890" s="2">
        <v>0.13912901520800774</v>
      </c>
      <c r="M890" s="2">
        <v>0.19584250702658668</v>
      </c>
      <c r="N890" s="2">
        <v>0.1010726727562988</v>
      </c>
      <c r="O890" s="2">
        <v>0.13647768864894175</v>
      </c>
      <c r="P890" s="3">
        <v>2.3383434415199038</v>
      </c>
      <c r="Q890" s="3">
        <v>2.0504641329404949</v>
      </c>
      <c r="R890" s="3">
        <v>-4.0723304009508858</v>
      </c>
      <c r="S890" s="7">
        <v>20.885551951903832</v>
      </c>
      <c r="T890" s="7">
        <v>27.192837518723909</v>
      </c>
      <c r="U890" s="2">
        <v>0.38617694989698303</v>
      </c>
      <c r="V890" s="8">
        <v>4.4614622819521133</v>
      </c>
      <c r="W890" s="2">
        <v>0.52778525463760495</v>
      </c>
      <c r="X890" s="4">
        <v>5.5597127517150964E-2</v>
      </c>
      <c r="Y890" s="8">
        <v>35.675773721169307</v>
      </c>
      <c r="Z890" s="8" t="e">
        <v>#N/A</v>
      </c>
      <c r="AA890" s="8">
        <v>2955916000</v>
      </c>
      <c r="AB890" s="8">
        <v>4241675000</v>
      </c>
      <c r="AC890" s="8">
        <v>139975000</v>
      </c>
      <c r="AD890" s="5">
        <v>589818000</v>
      </c>
      <c r="AE890" s="36">
        <v>0.23731896958044685</v>
      </c>
      <c r="AF890" s="66" t="e">
        <f ca="1">_xll.BDP($H890,AF$1)/1000000</f>
        <v>#NAME?</v>
      </c>
      <c r="AG890" s="66" t="e">
        <f ca="1">_xll.BDP($H890,AG$1)</f>
        <v>#NAME?</v>
      </c>
      <c r="AH890" s="67" t="e">
        <f ca="1">_xll.BDP($H890,AH$1)</f>
        <v>#NAME?</v>
      </c>
      <c r="AI890" s="67" t="e">
        <f ca="1">_xll.BDP($H890,AI$1)</f>
        <v>#NAME?</v>
      </c>
      <c r="AJ890" s="67" t="e">
        <f ca="1">_xll.BDP($H890,AJ$1)</f>
        <v>#NAME?</v>
      </c>
      <c r="AK890" s="67" t="e">
        <f ca="1">_xll.BDP($H890,AK$1)</f>
        <v>#NAME?</v>
      </c>
      <c r="AL890" s="67" t="e">
        <f ca="1">_xll.BDP($H890,AL$1)</f>
        <v>#NAME?</v>
      </c>
      <c r="AM890" s="34" t="e">
        <f ca="1">_xll.BDP($H890,AM$1)</f>
        <v>#NAME?</v>
      </c>
      <c r="AN890" s="34" t="e">
        <f ca="1">_xll.BDP($H890,AN$1)</f>
        <v>#NAME?</v>
      </c>
      <c r="AO890" s="34" t="e">
        <f ca="1">_xll.BDP($H890,AO$1)</f>
        <v>#NAME?</v>
      </c>
      <c r="AP890" s="34" t="e">
        <f ca="1">_xll.BDP($H890,AP$1)</f>
        <v>#NAME?</v>
      </c>
      <c r="AQ890" s="129">
        <v>0.13195779999999999</v>
      </c>
      <c r="AR890" s="129">
        <v>0.10291019999999999</v>
      </c>
      <c r="AS890" s="129">
        <v>1.5096780000000001E-2</v>
      </c>
      <c r="AT890" s="63" t="s">
        <v>3998</v>
      </c>
      <c r="AU890" s="63" t="s">
        <v>3838</v>
      </c>
      <c r="AV890" t="str">
        <f t="shared" si="309"/>
        <v>01/01/1987</v>
      </c>
      <c r="AW890" s="67" t="s">
        <v>3317</v>
      </c>
      <c r="AX890" s="60">
        <f t="shared" si="310"/>
        <v>0</v>
      </c>
      <c r="AY890" s="60">
        <f t="shared" ca="1" si="311"/>
        <v>0</v>
      </c>
      <c r="AZ890" s="60">
        <f t="shared" ca="1" si="312"/>
        <v>0</v>
      </c>
      <c r="BA890" s="67">
        <v>425.31542747917979</v>
      </c>
      <c r="BB890" s="60">
        <v>-5.9605066625883865</v>
      </c>
      <c r="BC890" s="67">
        <v>419.3549208165914</v>
      </c>
      <c r="BD890" s="60" t="e">
        <f ca="1">_xll.BDP($H890,BD$1)</f>
        <v>#NAME?</v>
      </c>
      <c r="BE890" s="60" t="e">
        <f t="shared" ca="1" si="313"/>
        <v>#NAME?</v>
      </c>
      <c r="BF890" s="63">
        <v>561.44399999999996</v>
      </c>
      <c r="BG890" s="63">
        <v>385.93799999999999</v>
      </c>
      <c r="BH890" s="63">
        <v>632.1</v>
      </c>
      <c r="BI890" s="63">
        <v>398.77100000000002</v>
      </c>
      <c r="BJ890" s="63">
        <v>447.45400000000001</v>
      </c>
      <c r="BK890" s="63">
        <v>275.13800000000003</v>
      </c>
      <c r="BL890" s="45">
        <f t="shared" ca="1" si="314"/>
        <v>0</v>
      </c>
      <c r="BM890" s="45">
        <f t="shared" ca="1" si="315"/>
        <v>0</v>
      </c>
      <c r="BN890" s="45">
        <f t="shared" ca="1" si="316"/>
        <v>0</v>
      </c>
      <c r="BO890" s="45">
        <f t="shared" ca="1" si="317"/>
        <v>0</v>
      </c>
      <c r="BP890" s="45">
        <f t="shared" ca="1" si="318"/>
        <v>0</v>
      </c>
      <c r="BQ890" s="45">
        <f t="shared" ca="1" si="319"/>
        <v>0</v>
      </c>
      <c r="BR890" s="29">
        <f t="shared" ca="1" si="320"/>
        <v>0</v>
      </c>
      <c r="CI890" s="125">
        <f t="shared" si="308"/>
        <v>0.13912901520800774</v>
      </c>
      <c r="CJ890">
        <f t="shared" si="323"/>
        <v>0</v>
      </c>
      <c r="CK890">
        <f t="shared" si="324"/>
        <v>0</v>
      </c>
      <c r="CL890">
        <f t="shared" si="325"/>
        <v>1</v>
      </c>
      <c r="CM890">
        <f t="shared" si="326"/>
        <v>0</v>
      </c>
      <c r="CN890">
        <f t="shared" si="327"/>
        <v>0</v>
      </c>
      <c r="CO890">
        <f t="shared" si="328"/>
        <v>0</v>
      </c>
      <c r="CP890">
        <f t="shared" si="329"/>
        <v>0</v>
      </c>
      <c r="CR890" t="e">
        <f ca="1">_xll.BDP($H890,CR$1)</f>
        <v>#NAME?</v>
      </c>
      <c r="CS890" t="e">
        <f ca="1">_xll.BDP($H890,CS$1)</f>
        <v>#NAME?</v>
      </c>
      <c r="CT890" s="121" t="e">
        <f ca="1">_xll.BDP($H890,CT$1)</f>
        <v>#NAME?</v>
      </c>
      <c r="CU890" s="122" t="e">
        <f ca="1">_xll.BDP($H890,CU$1)</f>
        <v>#NAME?</v>
      </c>
      <c r="CV890" s="122" t="e">
        <f ca="1">_xll.BDP($H890,CV$1)</f>
        <v>#NAME?</v>
      </c>
      <c r="CW890" s="122" t="e">
        <f ca="1">_xll.BDP($H890,CW$1)</f>
        <v>#NAME?</v>
      </c>
    </row>
    <row r="891" spans="1:101" hidden="1" x14ac:dyDescent="0.3">
      <c r="A891" t="str">
        <f t="shared" si="321"/>
        <v>15B</v>
      </c>
      <c r="B891">
        <v>15</v>
      </c>
      <c r="C891" t="s">
        <v>3296</v>
      </c>
      <c r="D891">
        <v>21</v>
      </c>
      <c r="E891">
        <v>9</v>
      </c>
      <c r="F891" s="32">
        <v>0.16</v>
      </c>
      <c r="G891" t="s">
        <v>3254</v>
      </c>
      <c r="H891" s="6" t="s">
        <v>191</v>
      </c>
      <c r="I891" s="35">
        <v>1853</v>
      </c>
      <c r="J891" s="34" t="str">
        <f t="shared" si="322"/>
        <v>1853SWKS US Equity</v>
      </c>
      <c r="K891" s="6" t="s">
        <v>846</v>
      </c>
      <c r="L891" s="2">
        <v>0.4783117814285644</v>
      </c>
      <c r="M891" s="2">
        <v>0.30917968750000002</v>
      </c>
      <c r="N891" s="2">
        <v>0.30515790622937761</v>
      </c>
      <c r="O891" s="2">
        <v>0.21694738717502432</v>
      </c>
      <c r="P891" s="3">
        <v>17.418765597262599</v>
      </c>
      <c r="Q891" s="3">
        <v>14.932481272730435</v>
      </c>
      <c r="R891" s="3">
        <v>20.358009430938971</v>
      </c>
      <c r="S891" s="7">
        <v>41.594332420066095</v>
      </c>
      <c r="T891" s="7">
        <v>42.233160149485009</v>
      </c>
      <c r="U891" s="2">
        <v>0.17368342085521379</v>
      </c>
      <c r="V891" s="8">
        <v>0.57301257301257302</v>
      </c>
      <c r="W891" s="2">
        <v>0.64839340850741378</v>
      </c>
      <c r="X891" s="4">
        <v>2.7670121676430823E-2</v>
      </c>
      <c r="Y891" s="8">
        <v>7.2157612114322545</v>
      </c>
      <c r="Z891" s="8">
        <v>8.0295247440068671</v>
      </c>
      <c r="AA891" s="8">
        <v>5120000000</v>
      </c>
      <c r="AB891" s="8">
        <v>7296700000</v>
      </c>
      <c r="AC891" s="8">
        <v>179400000</v>
      </c>
      <c r="AD891" s="5">
        <v>1635100000</v>
      </c>
      <c r="AE891" s="36">
        <v>0.10971806005748884</v>
      </c>
      <c r="AF891" s="66" t="e">
        <f ca="1">_xll.BDP($H891,AF$1)/1000000</f>
        <v>#NAME?</v>
      </c>
      <c r="AG891" s="66" t="e">
        <f ca="1">_xll.BDP($H891,AG$1)</f>
        <v>#NAME?</v>
      </c>
      <c r="AH891" s="67" t="e">
        <f ca="1">_xll.BDP($H891,AH$1)</f>
        <v>#NAME?</v>
      </c>
      <c r="AI891" s="67" t="e">
        <f ca="1">_xll.BDP($H891,AI$1)</f>
        <v>#NAME?</v>
      </c>
      <c r="AJ891" s="67" t="e">
        <f ca="1">_xll.BDP($H891,AJ$1)</f>
        <v>#NAME?</v>
      </c>
      <c r="AK891" s="67" t="e">
        <f ca="1">_xll.BDP($H891,AK$1)</f>
        <v>#NAME?</v>
      </c>
      <c r="AL891" s="67" t="e">
        <f ca="1">_xll.BDP($H891,AL$1)</f>
        <v>#NAME?</v>
      </c>
      <c r="AM891" s="34" t="e">
        <f ca="1">_xll.BDP($H891,AM$1)</f>
        <v>#NAME?</v>
      </c>
      <c r="AN891" s="34" t="e">
        <f ca="1">_xll.BDP($H891,AN$1)</f>
        <v>#NAME?</v>
      </c>
      <c r="AO891" s="34" t="e">
        <f ca="1">_xll.BDP($H891,AO$1)</f>
        <v>#NAME?</v>
      </c>
      <c r="AP891" s="34" t="e">
        <f ca="1">_xll.BDP($H891,AP$1)</f>
        <v>#NAME?</v>
      </c>
      <c r="AQ891" s="129">
        <v>0.1403741</v>
      </c>
      <c r="AR891" s="129">
        <v>0.19123599999999999</v>
      </c>
      <c r="AS891" s="129">
        <v>4.6560230000000001E-2</v>
      </c>
      <c r="AT891" s="63" t="s">
        <v>3998</v>
      </c>
      <c r="AU891" s="63" t="s">
        <v>3317</v>
      </c>
      <c r="AV891" t="str">
        <f t="shared" si="309"/>
        <v>#N/A N/A</v>
      </c>
      <c r="AW891" s="67">
        <v>2.2003371653566557</v>
      </c>
      <c r="AX891" s="60">
        <f t="shared" si="310"/>
        <v>2.2003371653566557</v>
      </c>
      <c r="AY891" s="60">
        <f t="shared" si="311"/>
        <v>5.265727956991701</v>
      </c>
      <c r="AZ891" s="60">
        <f t="shared" si="312"/>
        <v>7.4660651223483567</v>
      </c>
      <c r="BA891" s="67">
        <v>27.937565514215862</v>
      </c>
      <c r="BB891" s="60">
        <v>66.85867152302913</v>
      </c>
      <c r="BC891" s="67">
        <v>94.796237037244993</v>
      </c>
      <c r="BD891" s="60" t="e">
        <f ca="1">_xll.BDP($H891,BD$1)</f>
        <v>#NAME?</v>
      </c>
      <c r="BE891" s="60" t="e">
        <f t="shared" ca="1" si="313"/>
        <v>#NAME?</v>
      </c>
      <c r="BF891" s="63">
        <v>1337.6320000000001</v>
      </c>
      <c r="BG891" s="63">
        <v>1409.25</v>
      </c>
      <c r="BH891" s="63">
        <v>1685.625</v>
      </c>
      <c r="BI891" s="63">
        <v>1840.741</v>
      </c>
      <c r="BJ891" s="63">
        <v>1618.066</v>
      </c>
      <c r="BK891" s="63">
        <v>1790.326</v>
      </c>
      <c r="BL891" s="45">
        <f t="shared" ca="1" si="314"/>
        <v>0</v>
      </c>
      <c r="BM891" s="45">
        <f t="shared" ca="1" si="315"/>
        <v>0</v>
      </c>
      <c r="BN891" s="45">
        <f t="shared" ca="1" si="316"/>
        <v>0</v>
      </c>
      <c r="BO891" s="45">
        <f t="shared" ca="1" si="317"/>
        <v>0</v>
      </c>
      <c r="BP891" s="45">
        <f t="shared" ca="1" si="318"/>
        <v>0</v>
      </c>
      <c r="BQ891" s="45">
        <f t="shared" ca="1" si="319"/>
        <v>0</v>
      </c>
      <c r="BR891" s="29">
        <f t="shared" ca="1" si="320"/>
        <v>0</v>
      </c>
      <c r="CI891" s="125">
        <f t="shared" si="308"/>
        <v>0.4783117814285644</v>
      </c>
      <c r="CJ891">
        <f t="shared" si="323"/>
        <v>0</v>
      </c>
      <c r="CK891">
        <f t="shared" si="324"/>
        <v>0</v>
      </c>
      <c r="CL891">
        <f t="shared" si="325"/>
        <v>0</v>
      </c>
      <c r="CM891">
        <f t="shared" si="326"/>
        <v>0</v>
      </c>
      <c r="CN891">
        <f t="shared" si="327"/>
        <v>0</v>
      </c>
      <c r="CO891">
        <f t="shared" si="328"/>
        <v>1</v>
      </c>
      <c r="CP891">
        <f t="shared" si="329"/>
        <v>0</v>
      </c>
      <c r="CR891" t="e">
        <f ca="1">_xll.BDP($H891,CR$1)</f>
        <v>#NAME?</v>
      </c>
      <c r="CS891" t="e">
        <f ca="1">_xll.BDP($H891,CS$1)</f>
        <v>#NAME?</v>
      </c>
      <c r="CT891" s="121" t="e">
        <f ca="1">_xll.BDP($H891,CT$1)</f>
        <v>#NAME?</v>
      </c>
      <c r="CU891" s="122" t="e">
        <f ca="1">_xll.BDP($H891,CU$1)</f>
        <v>#NAME?</v>
      </c>
      <c r="CV891" s="122" t="e">
        <f ca="1">_xll.BDP($H891,CV$1)</f>
        <v>#NAME?</v>
      </c>
      <c r="CW891" s="122" t="e">
        <f ca="1">_xll.BDP($H891,CW$1)</f>
        <v>#NAME?</v>
      </c>
    </row>
    <row r="892" spans="1:101" hidden="1" x14ac:dyDescent="0.3">
      <c r="A892" t="str">
        <f t="shared" si="321"/>
        <v>15B</v>
      </c>
      <c r="B892">
        <v>15</v>
      </c>
      <c r="C892" t="s">
        <v>3296</v>
      </c>
      <c r="D892">
        <v>21</v>
      </c>
      <c r="E892">
        <v>3</v>
      </c>
      <c r="F892" t="s">
        <v>2368</v>
      </c>
      <c r="H892" s="6" t="s">
        <v>2015</v>
      </c>
      <c r="I892" s="34">
        <v>1854</v>
      </c>
      <c r="J892" s="34" t="str">
        <f t="shared" si="322"/>
        <v>18541846 HK Equity</v>
      </c>
      <c r="K892" s="6" t="s">
        <v>2016</v>
      </c>
      <c r="L892" s="2">
        <v>0.32255706022910241</v>
      </c>
      <c r="M892" s="2">
        <v>0.36580251891310434</v>
      </c>
      <c r="N892" s="2">
        <v>0.29312955883048736</v>
      </c>
      <c r="O892" s="2">
        <v>0.24278974413796894</v>
      </c>
      <c r="P892" s="3">
        <v>10.488694337708587</v>
      </c>
      <c r="Q892" s="3">
        <v>6.7917101387559757</v>
      </c>
      <c r="R892" s="3">
        <v>9.2665287409939232</v>
      </c>
      <c r="S892" s="7">
        <v>36.647915138038016</v>
      </c>
      <c r="T892" s="7">
        <v>34.936939918825608</v>
      </c>
      <c r="U892" s="2">
        <v>-0.36106442390945714</v>
      </c>
      <c r="V892" s="8">
        <v>-2.256804735763061</v>
      </c>
      <c r="W892" s="2">
        <v>0.67687600581425522</v>
      </c>
      <c r="X892" s="4">
        <v>3.7528775232390919E-2</v>
      </c>
      <c r="Y892" s="8">
        <v>15.159209489626443</v>
      </c>
      <c r="Z892" s="8" t="e">
        <v>#N/A</v>
      </c>
      <c r="AA892" s="8">
        <v>44008662.599999994</v>
      </c>
      <c r="AB892" s="8">
        <v>66306258.899999991</v>
      </c>
      <c r="AC892" s="8">
        <v>0</v>
      </c>
      <c r="AD892" s="5">
        <v>25365670.148076925</v>
      </c>
      <c r="AE892" s="36">
        <v>0</v>
      </c>
      <c r="AF892" s="66" t="e">
        <f ca="1">_xll.BDP($H892,AF$1)/1000000</f>
        <v>#NAME?</v>
      </c>
      <c r="AG892" s="66" t="e">
        <f ca="1">_xll.BDP($H892,AG$1)</f>
        <v>#NAME?</v>
      </c>
      <c r="AH892" s="67" t="e">
        <f ca="1">_xll.BDP($H892,AH$1)</f>
        <v>#NAME?</v>
      </c>
      <c r="AI892" s="67" t="e">
        <f ca="1">_xll.BDP($H892,AI$1)</f>
        <v>#NAME?</v>
      </c>
      <c r="AJ892" s="67" t="e">
        <f ca="1">_xll.BDP($H892,AJ$1)</f>
        <v>#NAME?</v>
      </c>
      <c r="AK892" s="67" t="e">
        <f ca="1">_xll.BDP($H892,AK$1)</f>
        <v>#NAME?</v>
      </c>
      <c r="AL892" s="67" t="e">
        <f ca="1">_xll.BDP($H892,AL$1)</f>
        <v>#NAME?</v>
      </c>
      <c r="AM892" s="34" t="e">
        <f ca="1">_xll.BDP($H892,AM$1)</f>
        <v>#NAME?</v>
      </c>
      <c r="AN892" s="34" t="e">
        <f ca="1">_xll.BDP($H892,AN$1)</f>
        <v>#NAME?</v>
      </c>
      <c r="AO892" s="34" t="e">
        <f ca="1">_xll.BDP($H892,AO$1)</f>
        <v>#NAME?</v>
      </c>
      <c r="AP892" s="34" t="e">
        <f ca="1">_xll.BDP($H892,AP$1)</f>
        <v>#NAME?</v>
      </c>
      <c r="AQ892" s="129" t="e">
        <v>#VALUE!</v>
      </c>
      <c r="AR892" s="129" t="e">
        <v>#VALUE!</v>
      </c>
      <c r="AS892" s="129" t="e">
        <v>#VALUE!</v>
      </c>
      <c r="AT892" s="63" t="s">
        <v>3839</v>
      </c>
      <c r="AU892" s="63" t="s">
        <v>3839</v>
      </c>
      <c r="AV892" t="str">
        <f t="shared" si="309"/>
        <v>15/10/2019</v>
      </c>
      <c r="AW892" s="67">
        <v>1.338888914921345</v>
      </c>
      <c r="AX892" s="60">
        <f t="shared" si="310"/>
        <v>1.338888914921345</v>
      </c>
      <c r="AY892" s="60">
        <f t="shared" si="311"/>
        <v>0</v>
      </c>
      <c r="AZ892" s="60">
        <f t="shared" si="312"/>
        <v>1.338888914921345</v>
      </c>
      <c r="BA892" s="67">
        <v>23.405027175892869</v>
      </c>
      <c r="BB892" s="60">
        <v>0</v>
      </c>
      <c r="BC892" s="67">
        <v>23.405027175892869</v>
      </c>
      <c r="BD892" s="60" t="e">
        <f ca="1">_xll.BDP($H892,BD$1)</f>
        <v>#NAME?</v>
      </c>
      <c r="BE892" s="60" t="e">
        <f t="shared" ca="1" si="313"/>
        <v>#NAME?</v>
      </c>
      <c r="BF892" s="63">
        <v>17.433</v>
      </c>
      <c r="BG892" s="63">
        <v>21.033000000000001</v>
      </c>
      <c r="BH892" s="63">
        <v>21.900000000000002</v>
      </c>
      <c r="BI892" s="63">
        <v>10.623000000000001</v>
      </c>
      <c r="BJ892" s="63">
        <v>23.766000000000002</v>
      </c>
      <c r="BK892" s="63">
        <v>18.564</v>
      </c>
      <c r="BL892" s="45">
        <f t="shared" ca="1" si="314"/>
        <v>0</v>
      </c>
      <c r="BM892" s="45">
        <f t="shared" ca="1" si="315"/>
        <v>0</v>
      </c>
      <c r="BN892" s="45">
        <f t="shared" ca="1" si="316"/>
        <v>0</v>
      </c>
      <c r="BO892" s="45">
        <f t="shared" ca="1" si="317"/>
        <v>0</v>
      </c>
      <c r="BP892" s="45">
        <f t="shared" ca="1" si="318"/>
        <v>0</v>
      </c>
      <c r="BQ892" s="45">
        <f t="shared" ca="1" si="319"/>
        <v>0</v>
      </c>
      <c r="BR892" s="29">
        <f t="shared" ca="1" si="320"/>
        <v>0</v>
      </c>
      <c r="CI892" s="125">
        <f t="shared" si="308"/>
        <v>0.32255706022910241</v>
      </c>
      <c r="CJ892">
        <f t="shared" si="323"/>
        <v>0</v>
      </c>
      <c r="CK892">
        <f t="shared" si="324"/>
        <v>0</v>
      </c>
      <c r="CL892">
        <f t="shared" si="325"/>
        <v>0</v>
      </c>
      <c r="CM892">
        <f t="shared" si="326"/>
        <v>0</v>
      </c>
      <c r="CN892">
        <f t="shared" si="327"/>
        <v>1</v>
      </c>
      <c r="CO892">
        <f t="shared" si="328"/>
        <v>0</v>
      </c>
      <c r="CP892">
        <f t="shared" si="329"/>
        <v>0</v>
      </c>
      <c r="CR892" t="e">
        <f ca="1">_xll.BDP($H892,CR$1)</f>
        <v>#NAME?</v>
      </c>
      <c r="CS892" t="e">
        <f ca="1">_xll.BDP($H892,CS$1)</f>
        <v>#NAME?</v>
      </c>
      <c r="CT892" s="121" t="e">
        <f ca="1">_xll.BDP($H892,CT$1)</f>
        <v>#NAME?</v>
      </c>
      <c r="CU892" s="122" t="e">
        <f ca="1">_xll.BDP($H892,CU$1)</f>
        <v>#NAME?</v>
      </c>
      <c r="CV892" s="122" t="e">
        <f ca="1">_xll.BDP($H892,CV$1)</f>
        <v>#NAME?</v>
      </c>
      <c r="CW892" s="122" t="e">
        <f ca="1">_xll.BDP($H892,CW$1)</f>
        <v>#NAME?</v>
      </c>
    </row>
    <row r="893" spans="1:101" hidden="1" x14ac:dyDescent="0.3">
      <c r="A893" t="str">
        <f t="shared" si="321"/>
        <v>15B</v>
      </c>
      <c r="B893">
        <v>15</v>
      </c>
      <c r="C893" t="s">
        <v>3296</v>
      </c>
      <c r="D893">
        <v>21</v>
      </c>
      <c r="E893">
        <v>15</v>
      </c>
      <c r="F893" s="32">
        <v>0.15</v>
      </c>
      <c r="G893" t="s">
        <v>3119</v>
      </c>
      <c r="H893" s="6" t="s">
        <v>2094</v>
      </c>
      <c r="I893" s="35">
        <v>1855</v>
      </c>
      <c r="J893" s="34" t="str">
        <f t="shared" si="322"/>
        <v>1855MAREL IR Equity</v>
      </c>
      <c r="K893" s="6" t="s">
        <v>2095</v>
      </c>
      <c r="L893" s="2">
        <v>0.32838937688421976</v>
      </c>
      <c r="M893" s="2">
        <v>0.16578733766233766</v>
      </c>
      <c r="N893" s="2">
        <v>0.13290053879409899</v>
      </c>
      <c r="O893" s="2">
        <v>8.8573287077189936E-2</v>
      </c>
      <c r="P893" s="3">
        <v>5.7559033290491666</v>
      </c>
      <c r="Q893" s="3">
        <v>2.8930722512033467</v>
      </c>
      <c r="R893" s="3">
        <v>3.8776009791921666</v>
      </c>
      <c r="S893" s="7">
        <v>16.68738388576304</v>
      </c>
      <c r="T893" s="7">
        <v>14.338385907414994</v>
      </c>
      <c r="U893" s="2">
        <v>0.45286305247115177</v>
      </c>
      <c r="V893" s="8">
        <v>3.9412600663192801</v>
      </c>
      <c r="W893" s="2">
        <v>0.38128615932354248</v>
      </c>
      <c r="X893" s="4" t="e">
        <v>#N/A</v>
      </c>
      <c r="Y893" s="8">
        <v>10.272458864211661</v>
      </c>
      <c r="Z893" s="8">
        <v>-20.431001498995414</v>
      </c>
      <c r="AA893" s="8">
        <v>985600000</v>
      </c>
      <c r="AB893" s="8">
        <v>1844800000</v>
      </c>
      <c r="AC893" s="8" t="e">
        <v>#N/A</v>
      </c>
      <c r="AD893" s="5">
        <v>115898931.06119646</v>
      </c>
      <c r="AE893" s="36">
        <v>0</v>
      </c>
      <c r="AF893" s="66" t="e">
        <f ca="1">_xll.BDP($H893,AF$1)/1000000</f>
        <v>#NAME?</v>
      </c>
      <c r="AG893" s="66" t="e">
        <f ca="1">_xll.BDP($H893,AG$1)</f>
        <v>#NAME?</v>
      </c>
      <c r="AH893" s="67" t="e">
        <f ca="1">_xll.BDP($H893,AH$1)</f>
        <v>#NAME?</v>
      </c>
      <c r="AI893" s="67" t="e">
        <f ca="1">_xll.BDP($H893,AI$1)</f>
        <v>#NAME?</v>
      </c>
      <c r="AJ893" s="67" t="e">
        <f ca="1">_xll.BDP($H893,AJ$1)</f>
        <v>#NAME?</v>
      </c>
      <c r="AK893" s="67" t="e">
        <f ca="1">_xll.BDP($H893,AK$1)</f>
        <v>#NAME?</v>
      </c>
      <c r="AL893" s="67" t="e">
        <f ca="1">_xll.BDP($H893,AL$1)</f>
        <v>#NAME?</v>
      </c>
      <c r="AM893" s="34" t="e">
        <f ca="1">_xll.BDP($H893,AM$1)</f>
        <v>#NAME?</v>
      </c>
      <c r="AN893" s="34" t="e">
        <f ca="1">_xll.BDP($H893,AN$1)</f>
        <v>#NAME?</v>
      </c>
      <c r="AO893" s="34" t="e">
        <f ca="1">_xll.BDP($H893,AO$1)</f>
        <v>#NAME?</v>
      </c>
      <c r="AP893" s="34" t="e">
        <f ca="1">_xll.BDP($H893,AP$1)</f>
        <v>#NAME?</v>
      </c>
      <c r="AQ893" s="129">
        <v>0.1771306</v>
      </c>
      <c r="AR893" s="129">
        <v>0.1241343</v>
      </c>
      <c r="AS893" s="129">
        <v>6.853236E-2</v>
      </c>
      <c r="AT893" s="63" t="s">
        <v>3998</v>
      </c>
      <c r="AU893" s="63" t="s">
        <v>3317</v>
      </c>
      <c r="AV893" t="str">
        <f t="shared" si="309"/>
        <v>#N/A N/A</v>
      </c>
      <c r="AW893" s="67">
        <v>0.52149725916125467</v>
      </c>
      <c r="AX893" s="60">
        <f t="shared" si="310"/>
        <v>0.52149725916125467</v>
      </c>
      <c r="AY893" s="60">
        <f t="shared" si="311"/>
        <v>0</v>
      </c>
      <c r="AZ893" s="60">
        <f t="shared" si="312"/>
        <v>0.52149725916125467</v>
      </c>
      <c r="BA893" s="67">
        <v>10.501121445179756</v>
      </c>
      <c r="BB893" s="60">
        <v>0</v>
      </c>
      <c r="BC893" s="67" t="s">
        <v>3317</v>
      </c>
      <c r="BD893" s="60" t="e">
        <f ca="1">_xll.BDP($H893,BD$1)</f>
        <v>#NAME?</v>
      </c>
      <c r="BE893" s="60" t="e">
        <f t="shared" ca="1" si="313"/>
        <v>#NAME?</v>
      </c>
      <c r="BF893" s="63">
        <v>84.632999999999996</v>
      </c>
      <c r="BG893" s="63">
        <v>150.41400000000002</v>
      </c>
      <c r="BH893" s="63">
        <v>182.429</v>
      </c>
      <c r="BI893" s="63">
        <v>125.35900000000001</v>
      </c>
      <c r="BJ893" s="63">
        <v>154.17699999999999</v>
      </c>
      <c r="BK893" s="63">
        <v>169.88300000000001</v>
      </c>
      <c r="BL893" s="45">
        <f t="shared" ca="1" si="314"/>
        <v>0</v>
      </c>
      <c r="BM893" s="45">
        <f t="shared" ca="1" si="315"/>
        <v>0</v>
      </c>
      <c r="BN893" s="45">
        <f t="shared" ca="1" si="316"/>
        <v>0</v>
      </c>
      <c r="BO893" s="45">
        <f t="shared" ca="1" si="317"/>
        <v>0</v>
      </c>
      <c r="BP893" s="45">
        <f t="shared" ca="1" si="318"/>
        <v>0</v>
      </c>
      <c r="BQ893" s="45">
        <f t="shared" ca="1" si="319"/>
        <v>0</v>
      </c>
      <c r="BR893" s="29">
        <f t="shared" ca="1" si="320"/>
        <v>0</v>
      </c>
      <c r="CI893" s="125">
        <f t="shared" si="308"/>
        <v>0.32838937688421976</v>
      </c>
      <c r="CJ893">
        <f t="shared" si="323"/>
        <v>0</v>
      </c>
      <c r="CK893">
        <f t="shared" si="324"/>
        <v>0</v>
      </c>
      <c r="CL893">
        <f t="shared" si="325"/>
        <v>0</v>
      </c>
      <c r="CM893">
        <f t="shared" si="326"/>
        <v>0</v>
      </c>
      <c r="CN893">
        <f t="shared" si="327"/>
        <v>1</v>
      </c>
      <c r="CO893">
        <f t="shared" si="328"/>
        <v>0</v>
      </c>
      <c r="CP893">
        <f t="shared" si="329"/>
        <v>0</v>
      </c>
      <c r="CR893" t="e">
        <f ca="1">_xll.BDP($H893,CR$1)</f>
        <v>#NAME?</v>
      </c>
      <c r="CS893" t="e">
        <f ca="1">_xll.BDP($H893,CS$1)</f>
        <v>#NAME?</v>
      </c>
      <c r="CT893" s="121" t="e">
        <f ca="1">_xll.BDP($H893,CT$1)</f>
        <v>#NAME?</v>
      </c>
      <c r="CU893" s="122" t="e">
        <f ca="1">_xll.BDP($H893,CU$1)</f>
        <v>#NAME?</v>
      </c>
      <c r="CV893" s="122" t="e">
        <f ca="1">_xll.BDP($H893,CV$1)</f>
        <v>#NAME?</v>
      </c>
      <c r="CW893" s="122" t="e">
        <f ca="1">_xll.BDP($H893,CW$1)</f>
        <v>#NAME?</v>
      </c>
    </row>
    <row r="894" spans="1:101" hidden="1" x14ac:dyDescent="0.3">
      <c r="A894" t="str">
        <f t="shared" si="321"/>
        <v>15B</v>
      </c>
      <c r="B894">
        <v>15</v>
      </c>
      <c r="C894" t="s">
        <v>3296</v>
      </c>
      <c r="D894">
        <v>21</v>
      </c>
      <c r="E894">
        <v>11</v>
      </c>
      <c r="F894" s="32" t="s">
        <v>2368</v>
      </c>
      <c r="G894" t="s">
        <v>2784</v>
      </c>
      <c r="H894" s="43" t="s">
        <v>2785</v>
      </c>
      <c r="I894" s="34">
        <v>1856</v>
      </c>
      <c r="J894" s="34" t="str">
        <f t="shared" si="322"/>
        <v>1856FMMB SS Equity</v>
      </c>
      <c r="K894" s="43" t="s">
        <v>2786</v>
      </c>
      <c r="L894" s="2">
        <v>0.63655644592578153</v>
      </c>
      <c r="M894" s="2">
        <v>0.40341779514528908</v>
      </c>
      <c r="N894" s="2">
        <v>0.36151541390186837</v>
      </c>
      <c r="O894" s="2">
        <v>0.28937808940179094</v>
      </c>
      <c r="P894" s="3">
        <v>12.128628158186682</v>
      </c>
      <c r="Q894" s="3">
        <v>9.5577590145182132</v>
      </c>
      <c r="R894" s="3">
        <v>9.7132597296054506</v>
      </c>
      <c r="S894" s="7">
        <v>17.53809745510366</v>
      </c>
      <c r="T894" s="7">
        <v>19.931605733277941</v>
      </c>
      <c r="U894" s="2">
        <v>-4.8931557757819792E-3</v>
      </c>
      <c r="V894" s="8">
        <v>-2.4237664102792256E-2</v>
      </c>
      <c r="W894" s="2">
        <v>1.0472836979904507</v>
      </c>
      <c r="X894" s="4" t="e">
        <v>#N/A</v>
      </c>
      <c r="Y894" s="8">
        <v>12.334640490622427</v>
      </c>
      <c r="Z894" s="8">
        <v>23.160335244285779</v>
      </c>
      <c r="AA894" s="8">
        <v>732402000</v>
      </c>
      <c r="AB894" s="8">
        <v>1021031000</v>
      </c>
      <c r="AC894" s="8" t="e">
        <v>#N/A</v>
      </c>
      <c r="AD894" s="5">
        <v>181352000</v>
      </c>
      <c r="AE894" s="36">
        <v>0</v>
      </c>
      <c r="AF894" s="66" t="e">
        <f ca="1">_xll.BDP($H894,AF$1)/1000000</f>
        <v>#NAME?</v>
      </c>
      <c r="AG894" s="66" t="e">
        <f ca="1">_xll.BDP($H894,AG$1)</f>
        <v>#NAME?</v>
      </c>
      <c r="AH894" s="67" t="e">
        <f ca="1">_xll.BDP($H894,AH$1)</f>
        <v>#NAME?</v>
      </c>
      <c r="AI894" s="67" t="e">
        <f ca="1">_xll.BDP($H894,AI$1)</f>
        <v>#NAME?</v>
      </c>
      <c r="AJ894" s="67" t="e">
        <f ca="1">_xll.BDP($H894,AJ$1)</f>
        <v>#NAME?</v>
      </c>
      <c r="AK894" s="67" t="e">
        <f ca="1">_xll.BDP($H894,AK$1)</f>
        <v>#NAME?</v>
      </c>
      <c r="AL894" s="67" t="e">
        <f ca="1">_xll.BDP($H894,AL$1)</f>
        <v>#NAME?</v>
      </c>
      <c r="AM894" s="34" t="e">
        <f ca="1">_xll.BDP($H894,AM$1)</f>
        <v>#NAME?</v>
      </c>
      <c r="AN894" s="34" t="e">
        <f ca="1">_xll.BDP($H894,AN$1)</f>
        <v>#NAME?</v>
      </c>
      <c r="AO894" s="34" t="e">
        <f ca="1">_xll.BDP($H894,AO$1)</f>
        <v>#NAME?</v>
      </c>
      <c r="AP894" s="34" t="e">
        <f ca="1">_xll.BDP($H894,AP$1)</f>
        <v>#NAME?</v>
      </c>
      <c r="AQ894" s="129" t="e">
        <v>#VALUE!</v>
      </c>
      <c r="AR894" s="129" t="e">
        <v>#VALUE!</v>
      </c>
      <c r="AS894" s="129">
        <v>0.15559970000000001</v>
      </c>
      <c r="AT894" s="63" t="s">
        <v>3840</v>
      </c>
      <c r="AU894" s="63" t="s">
        <v>3840</v>
      </c>
      <c r="AV894" t="str">
        <f t="shared" si="309"/>
        <v>10/04/2017</v>
      </c>
      <c r="AW894" s="67">
        <v>4.4964028776978413</v>
      </c>
      <c r="AX894" s="60">
        <f t="shared" si="310"/>
        <v>4.4964028776978413</v>
      </c>
      <c r="AY894" s="60">
        <f t="shared" si="311"/>
        <v>0</v>
      </c>
      <c r="AZ894" s="60">
        <f t="shared" si="312"/>
        <v>4.4964028776978413</v>
      </c>
      <c r="BA894" s="67">
        <v>49.767542189460094</v>
      </c>
      <c r="BB894" s="60">
        <v>0</v>
      </c>
      <c r="BC894" s="67">
        <v>49.767542189460094</v>
      </c>
      <c r="BD894" s="60" t="e">
        <f ca="1">_xll.BDP($H894,BD$1)</f>
        <v>#NAME?</v>
      </c>
      <c r="BE894" s="60" t="e">
        <f t="shared" ca="1" si="313"/>
        <v>#NAME?</v>
      </c>
      <c r="BF894" s="63">
        <v>216</v>
      </c>
      <c r="BG894" s="63">
        <v>241</v>
      </c>
      <c r="BH894" s="63">
        <v>265</v>
      </c>
      <c r="BI894" s="63" t="s">
        <v>3317</v>
      </c>
      <c r="BJ894" s="63" t="s">
        <v>3317</v>
      </c>
      <c r="BK894" s="63" t="s">
        <v>3317</v>
      </c>
      <c r="BL894" s="45">
        <f t="shared" ca="1" si="314"/>
        <v>0</v>
      </c>
      <c r="BM894" s="45">
        <f t="shared" ca="1" si="315"/>
        <v>0</v>
      </c>
      <c r="BN894" s="45">
        <f t="shared" ca="1" si="316"/>
        <v>0</v>
      </c>
      <c r="BO894" s="45">
        <f t="shared" ca="1" si="317"/>
        <v>0</v>
      </c>
      <c r="BP894" s="45">
        <f t="shared" ca="1" si="318"/>
        <v>0</v>
      </c>
      <c r="BQ894" s="45">
        <f t="shared" ca="1" si="319"/>
        <v>0</v>
      </c>
      <c r="BR894" s="29">
        <f t="shared" ca="1" si="320"/>
        <v>0</v>
      </c>
      <c r="CI894" s="125">
        <f t="shared" si="308"/>
        <v>0.63655644592578153</v>
      </c>
      <c r="CJ894">
        <f t="shared" si="323"/>
        <v>0</v>
      </c>
      <c r="CK894">
        <f t="shared" si="324"/>
        <v>0</v>
      </c>
      <c r="CL894">
        <f t="shared" si="325"/>
        <v>0</v>
      </c>
      <c r="CM894">
        <f t="shared" si="326"/>
        <v>0</v>
      </c>
      <c r="CN894">
        <f t="shared" si="327"/>
        <v>0</v>
      </c>
      <c r="CO894">
        <f t="shared" si="328"/>
        <v>0</v>
      </c>
      <c r="CP894">
        <f t="shared" si="329"/>
        <v>1</v>
      </c>
      <c r="CR894" t="e">
        <f ca="1">_xll.BDP($H894,CR$1)</f>
        <v>#NAME?</v>
      </c>
      <c r="CS894" t="e">
        <f ca="1">_xll.BDP($H894,CS$1)</f>
        <v>#NAME?</v>
      </c>
      <c r="CT894" s="121" t="e">
        <f ca="1">_xll.BDP($H894,CT$1)</f>
        <v>#NAME?</v>
      </c>
      <c r="CU894" s="122" t="e">
        <f ca="1">_xll.BDP($H894,CU$1)</f>
        <v>#NAME?</v>
      </c>
      <c r="CV894" s="122" t="e">
        <f ca="1">_xll.BDP($H894,CV$1)</f>
        <v>#NAME?</v>
      </c>
      <c r="CW894" s="122" t="e">
        <f ca="1">_xll.BDP($H894,CW$1)</f>
        <v>#NAME?</v>
      </c>
    </row>
    <row r="895" spans="1:101" hidden="1" x14ac:dyDescent="0.3">
      <c r="A895" t="str">
        <f t="shared" si="321"/>
        <v>15B</v>
      </c>
      <c r="B895">
        <v>15</v>
      </c>
      <c r="C895" t="s">
        <v>3296</v>
      </c>
      <c r="D895">
        <v>21</v>
      </c>
      <c r="E895">
        <v>7</v>
      </c>
      <c r="F895" s="32">
        <v>0.1</v>
      </c>
      <c r="G895" t="s">
        <v>2562</v>
      </c>
      <c r="H895" s="1" t="s">
        <v>1376</v>
      </c>
      <c r="I895" s="35">
        <v>1857</v>
      </c>
      <c r="J895" s="34" t="str">
        <f t="shared" si="322"/>
        <v>1857IWB IM Equity</v>
      </c>
      <c r="K895" s="6" t="s">
        <v>1377</v>
      </c>
      <c r="L895" s="2">
        <v>0.28947807856537022</v>
      </c>
      <c r="M895" s="2">
        <v>0.16383458347471277</v>
      </c>
      <c r="N895" s="2">
        <v>0.11357648066450413</v>
      </c>
      <c r="O895" s="2">
        <v>6.0314937458825491E-2</v>
      </c>
      <c r="P895" s="3">
        <v>4.9791374757650928</v>
      </c>
      <c r="Q895" s="3">
        <v>4.4091416754581694</v>
      </c>
      <c r="R895" s="3">
        <v>6.3582476740242715</v>
      </c>
      <c r="S895" s="7">
        <v>9.6093487139305989</v>
      </c>
      <c r="T895" s="7">
        <v>7.7216028019287251</v>
      </c>
      <c r="U895" s="2">
        <v>0.4228441388132147</v>
      </c>
      <c r="V895" s="8">
        <v>5.074548969803983</v>
      </c>
      <c r="W895" s="2">
        <v>0.34439476546075221</v>
      </c>
      <c r="X895" s="4">
        <v>2.1222436544290544E-2</v>
      </c>
      <c r="Y895" s="8">
        <v>22.586250630280936</v>
      </c>
      <c r="Z895" s="8">
        <v>1.2561781404718531E-2</v>
      </c>
      <c r="AA895" s="8">
        <v>125118382</v>
      </c>
      <c r="AB895" s="8">
        <v>339861382</v>
      </c>
      <c r="AC895" s="8">
        <v>0</v>
      </c>
      <c r="AD895" s="5">
        <v>24439678</v>
      </c>
      <c r="AE895" s="36">
        <v>0</v>
      </c>
      <c r="AF895" s="66" t="e">
        <f ca="1">_xll.BDP($H895,AF$1)/1000000</f>
        <v>#NAME?</v>
      </c>
      <c r="AG895" s="66" t="e">
        <f ca="1">_xll.BDP($H895,AG$1)</f>
        <v>#NAME?</v>
      </c>
      <c r="AH895" s="67" t="e">
        <f ca="1">_xll.BDP($H895,AH$1)</f>
        <v>#NAME?</v>
      </c>
      <c r="AI895" s="67" t="e">
        <f ca="1">_xll.BDP($H895,AI$1)</f>
        <v>#NAME?</v>
      </c>
      <c r="AJ895" s="67" t="e">
        <f ca="1">_xll.BDP($H895,AJ$1)</f>
        <v>#NAME?</v>
      </c>
      <c r="AK895" s="67" t="e">
        <f ca="1">_xll.BDP($H895,AK$1)</f>
        <v>#NAME?</v>
      </c>
      <c r="AL895" s="67" t="e">
        <f ca="1">_xll.BDP($H895,AL$1)</f>
        <v>#NAME?</v>
      </c>
      <c r="AM895" s="34" t="e">
        <f ca="1">_xll.BDP($H895,AM$1)</f>
        <v>#NAME?</v>
      </c>
      <c r="AN895" s="34" t="e">
        <f ca="1">_xll.BDP($H895,AN$1)</f>
        <v>#NAME?</v>
      </c>
      <c r="AO895" s="34" t="e">
        <f ca="1">_xll.BDP($H895,AO$1)</f>
        <v>#NAME?</v>
      </c>
      <c r="AP895" s="34" t="e">
        <f ca="1">_xll.BDP($H895,AP$1)</f>
        <v>#NAME?</v>
      </c>
      <c r="AQ895" s="129" t="e">
        <v>#VALUE!</v>
      </c>
      <c r="AR895" s="129" t="e">
        <v>#VALUE!</v>
      </c>
      <c r="AS895" s="129">
        <v>0.12075010000000001</v>
      </c>
      <c r="AT895" s="63" t="s">
        <v>4182</v>
      </c>
      <c r="AU895" s="63" t="s">
        <v>3317</v>
      </c>
      <c r="AV895" t="str">
        <f t="shared" si="309"/>
        <v>29/01/2015</v>
      </c>
      <c r="AW895" s="67">
        <v>0.45871560316567028</v>
      </c>
      <c r="AX895" s="60">
        <f t="shared" si="310"/>
        <v>0.45871560316567028</v>
      </c>
      <c r="AY895" s="60">
        <f t="shared" si="311"/>
        <v>0</v>
      </c>
      <c r="AZ895" s="60">
        <f t="shared" si="312"/>
        <v>0.45871560316567028</v>
      </c>
      <c r="BA895" s="67">
        <v>7.7646105636907379</v>
      </c>
      <c r="BB895" s="60">
        <v>0</v>
      </c>
      <c r="BC895" s="67" t="s">
        <v>3317</v>
      </c>
      <c r="BD895" s="60" t="e">
        <f ca="1">_xll.BDP($H895,BD$1)</f>
        <v>#NAME?</v>
      </c>
      <c r="BE895" s="60" t="e">
        <f t="shared" ca="1" si="313"/>
        <v>#NAME?</v>
      </c>
      <c r="BF895" s="63">
        <v>19.2</v>
      </c>
      <c r="BG895" s="63">
        <v>22.525000000000002</v>
      </c>
      <c r="BH895" s="63">
        <v>25.324999999999999</v>
      </c>
      <c r="BI895" s="63">
        <v>19.667000000000002</v>
      </c>
      <c r="BJ895" s="63">
        <v>20.333000000000002</v>
      </c>
      <c r="BK895" s="63">
        <v>23.55</v>
      </c>
      <c r="BL895" s="45">
        <f t="shared" ca="1" si="314"/>
        <v>0</v>
      </c>
      <c r="BM895" s="45">
        <f t="shared" ca="1" si="315"/>
        <v>0</v>
      </c>
      <c r="BN895" s="45">
        <f t="shared" ca="1" si="316"/>
        <v>0</v>
      </c>
      <c r="BO895" s="45">
        <f t="shared" ca="1" si="317"/>
        <v>0</v>
      </c>
      <c r="BP895" s="45">
        <f t="shared" ca="1" si="318"/>
        <v>0</v>
      </c>
      <c r="BQ895" s="45">
        <f t="shared" ca="1" si="319"/>
        <v>0</v>
      </c>
      <c r="BR895" s="29">
        <f t="shared" ca="1" si="320"/>
        <v>0</v>
      </c>
      <c r="CI895" s="125">
        <f t="shared" si="308"/>
        <v>0.28947807856537022</v>
      </c>
      <c r="CJ895">
        <f t="shared" si="323"/>
        <v>0</v>
      </c>
      <c r="CK895">
        <f t="shared" si="324"/>
        <v>0</v>
      </c>
      <c r="CL895">
        <f t="shared" si="325"/>
        <v>0</v>
      </c>
      <c r="CM895">
        <f t="shared" si="326"/>
        <v>1</v>
      </c>
      <c r="CN895">
        <f t="shared" si="327"/>
        <v>0</v>
      </c>
      <c r="CO895">
        <f t="shared" si="328"/>
        <v>0</v>
      </c>
      <c r="CP895">
        <f t="shared" si="329"/>
        <v>0</v>
      </c>
      <c r="CR895" t="e">
        <f ca="1">_xll.BDP($H895,CR$1)</f>
        <v>#NAME?</v>
      </c>
      <c r="CS895" t="e">
        <f ca="1">_xll.BDP($H895,CS$1)</f>
        <v>#NAME?</v>
      </c>
      <c r="CT895" s="121" t="e">
        <f ca="1">_xll.BDP($H895,CT$1)</f>
        <v>#NAME?</v>
      </c>
      <c r="CU895" s="122" t="e">
        <f ca="1">_xll.BDP($H895,CU$1)</f>
        <v>#NAME?</v>
      </c>
      <c r="CV895" s="122" t="e">
        <f ca="1">_xll.BDP($H895,CV$1)</f>
        <v>#NAME?</v>
      </c>
      <c r="CW895" s="122" t="e">
        <f ca="1">_xll.BDP($H895,CW$1)</f>
        <v>#NAME?</v>
      </c>
    </row>
    <row r="896" spans="1:101" hidden="1" x14ac:dyDescent="0.3">
      <c r="A896" t="str">
        <f t="shared" si="321"/>
        <v>15B</v>
      </c>
      <c r="B896">
        <v>15</v>
      </c>
      <c r="C896" t="s">
        <v>3296</v>
      </c>
      <c r="D896">
        <v>21</v>
      </c>
      <c r="E896">
        <v>3</v>
      </c>
      <c r="F896" s="32">
        <v>0.08</v>
      </c>
      <c r="G896" t="s">
        <v>2958</v>
      </c>
      <c r="H896" s="1" t="s">
        <v>481</v>
      </c>
      <c r="I896" s="34">
        <v>1858</v>
      </c>
      <c r="J896" s="34" t="str">
        <f t="shared" si="322"/>
        <v>1858POW CN Equity</v>
      </c>
      <c r="K896" s="6" t="s">
        <v>557</v>
      </c>
      <c r="L896" s="2">
        <v>0.1415655614903866</v>
      </c>
      <c r="M896" s="2">
        <v>0.1346436798490028</v>
      </c>
      <c r="N896" s="2">
        <v>0.10180226001399147</v>
      </c>
      <c r="O896" s="2">
        <v>9.5005891451446361E-2</v>
      </c>
      <c r="P896" s="3">
        <v>1.6311406112280324</v>
      </c>
      <c r="Q896" s="3">
        <v>10.29978322013663</v>
      </c>
      <c r="R896" s="3">
        <v>8.010631960038495</v>
      </c>
      <c r="S896" s="7" t="e">
        <v>#N/A</v>
      </c>
      <c r="T896" s="7" t="e">
        <v>#N/A</v>
      </c>
      <c r="U896" s="2">
        <v>9.3863791894426476E-3</v>
      </c>
      <c r="V896" s="8" t="e">
        <v>#N/A</v>
      </c>
      <c r="W896" s="2">
        <v>5.6485880944103214E-2</v>
      </c>
      <c r="X896" s="4">
        <v>4.6428113376939847E-2</v>
      </c>
      <c r="Y896" s="8">
        <v>3.1827219956789516</v>
      </c>
      <c r="Z896" s="8">
        <v>-4.9862777977724315</v>
      </c>
      <c r="AA896" s="8">
        <v>35018000000</v>
      </c>
      <c r="AB896" s="8">
        <v>49628000000</v>
      </c>
      <c r="AC896" s="8">
        <v>161000000</v>
      </c>
      <c r="AD896" s="5">
        <v>5205000000</v>
      </c>
      <c r="AE896" s="36">
        <v>3.0931796349663785E-2</v>
      </c>
      <c r="AF896" s="66" t="e">
        <f ca="1">_xll.BDP($H896,AF$1)/1000000</f>
        <v>#NAME?</v>
      </c>
      <c r="AG896" s="66" t="e">
        <f ca="1">_xll.BDP($H896,AG$1)</f>
        <v>#NAME?</v>
      </c>
      <c r="AH896" s="67" t="e">
        <f ca="1">_xll.BDP($H896,AH$1)</f>
        <v>#NAME?</v>
      </c>
      <c r="AI896" s="67" t="e">
        <f ca="1">_xll.BDP($H896,AI$1)</f>
        <v>#NAME?</v>
      </c>
      <c r="AJ896" s="67" t="e">
        <f ca="1">_xll.BDP($H896,AJ$1)</f>
        <v>#NAME?</v>
      </c>
      <c r="AK896" s="67" t="e">
        <f ca="1">_xll.BDP($H896,AK$1)</f>
        <v>#NAME?</v>
      </c>
      <c r="AL896" s="67" t="e">
        <f ca="1">_xll.BDP($H896,AL$1)</f>
        <v>#NAME?</v>
      </c>
      <c r="AM896" s="34" t="e">
        <f ca="1">_xll.BDP($H896,AM$1)</f>
        <v>#NAME?</v>
      </c>
      <c r="AN896" s="34" t="e">
        <f ca="1">_xll.BDP($H896,AN$1)</f>
        <v>#NAME?</v>
      </c>
      <c r="AO896" s="34" t="e">
        <f ca="1">_xll.BDP($H896,AO$1)</f>
        <v>#NAME?</v>
      </c>
      <c r="AP896" s="34" t="e">
        <f ca="1">_xll.BDP($H896,AP$1)</f>
        <v>#NAME?</v>
      </c>
      <c r="AQ896" s="129">
        <v>7.8605750000000002E-2</v>
      </c>
      <c r="AR896" s="129">
        <v>8.7090429999999996E-2</v>
      </c>
      <c r="AS896" s="129">
        <v>8.0186840000000009E-2</v>
      </c>
      <c r="AT896" s="63" t="s">
        <v>3998</v>
      </c>
      <c r="AU896" s="63" t="s">
        <v>3317</v>
      </c>
      <c r="AV896" t="str">
        <f t="shared" si="309"/>
        <v>#N/A N/A</v>
      </c>
      <c r="AW896" s="67">
        <v>5.6603771014354942</v>
      </c>
      <c r="AX896" s="60">
        <f t="shared" si="310"/>
        <v>5.6603771014354942</v>
      </c>
      <c r="AY896" s="60">
        <f t="shared" si="311"/>
        <v>-0.20036159670630149</v>
      </c>
      <c r="AZ896" s="60">
        <f t="shared" si="312"/>
        <v>5.4600155047291929</v>
      </c>
      <c r="BA896" s="67">
        <v>69.920379146919458</v>
      </c>
      <c r="BB896" s="60">
        <v>-2.4749868351763951</v>
      </c>
      <c r="BC896" s="67">
        <v>67.445392311743063</v>
      </c>
      <c r="BD896" s="60" t="e">
        <f ca="1">_xll.BDP($H896,BD$1)</f>
        <v>#NAME?</v>
      </c>
      <c r="BE896" s="60" t="e">
        <f t="shared" ca="1" si="313"/>
        <v>#NAME?</v>
      </c>
      <c r="BF896" s="63">
        <v>2437.2860000000001</v>
      </c>
      <c r="BG896" s="63">
        <v>2874.143</v>
      </c>
      <c r="BH896" s="63" t="s">
        <v>3317</v>
      </c>
      <c r="BI896" s="63" t="s">
        <v>3317</v>
      </c>
      <c r="BJ896" s="63" t="s">
        <v>3317</v>
      </c>
      <c r="BK896" s="63" t="s">
        <v>3317</v>
      </c>
      <c r="BL896" s="45">
        <f t="shared" ca="1" si="314"/>
        <v>0</v>
      </c>
      <c r="BM896" s="45">
        <f t="shared" ca="1" si="315"/>
        <v>0</v>
      </c>
      <c r="BN896" s="45">
        <f t="shared" ca="1" si="316"/>
        <v>0</v>
      </c>
      <c r="BO896" s="45">
        <f t="shared" ca="1" si="317"/>
        <v>0</v>
      </c>
      <c r="BP896" s="45">
        <f t="shared" ca="1" si="318"/>
        <v>0</v>
      </c>
      <c r="BQ896" s="45">
        <f t="shared" ca="1" si="319"/>
        <v>0</v>
      </c>
      <c r="BR896" s="29">
        <f t="shared" ca="1" si="320"/>
        <v>0</v>
      </c>
      <c r="CI896" s="125">
        <f t="shared" ref="CI896:CI959" si="330">IFERROR(L896,M896)</f>
        <v>0.1415655614903866</v>
      </c>
      <c r="CJ896">
        <f t="shared" si="323"/>
        <v>0</v>
      </c>
      <c r="CK896">
        <f t="shared" si="324"/>
        <v>0</v>
      </c>
      <c r="CL896">
        <f t="shared" si="325"/>
        <v>1</v>
      </c>
      <c r="CM896">
        <f t="shared" si="326"/>
        <v>0</v>
      </c>
      <c r="CN896">
        <f t="shared" si="327"/>
        <v>0</v>
      </c>
      <c r="CO896">
        <f t="shared" si="328"/>
        <v>0</v>
      </c>
      <c r="CP896">
        <f t="shared" si="329"/>
        <v>0</v>
      </c>
      <c r="CR896" t="e">
        <f ca="1">_xll.BDP($H896,CR$1)</f>
        <v>#NAME?</v>
      </c>
      <c r="CS896" t="e">
        <f ca="1">_xll.BDP($H896,CS$1)</f>
        <v>#NAME?</v>
      </c>
      <c r="CT896" s="121" t="e">
        <f ca="1">_xll.BDP($H896,CT$1)</f>
        <v>#NAME?</v>
      </c>
      <c r="CU896" s="122" t="e">
        <f ca="1">_xll.BDP($H896,CU$1)</f>
        <v>#NAME?</v>
      </c>
      <c r="CV896" s="122" t="e">
        <f ca="1">_xll.BDP($H896,CV$1)</f>
        <v>#NAME?</v>
      </c>
      <c r="CW896" s="122" t="e">
        <f ca="1">_xll.BDP($H896,CW$1)</f>
        <v>#NAME?</v>
      </c>
    </row>
    <row r="897" spans="1:101" hidden="1" x14ac:dyDescent="0.3">
      <c r="A897" t="str">
        <f t="shared" si="321"/>
        <v>15B</v>
      </c>
      <c r="B897">
        <v>15</v>
      </c>
      <c r="C897" t="s">
        <v>3296</v>
      </c>
      <c r="D897">
        <v>22</v>
      </c>
      <c r="E897">
        <v>2</v>
      </c>
      <c r="F897" s="32" t="s">
        <v>2368</v>
      </c>
      <c r="G897" t="s">
        <v>2717</v>
      </c>
      <c r="H897" s="43" t="s">
        <v>2718</v>
      </c>
      <c r="I897" s="35">
        <v>1859</v>
      </c>
      <c r="J897" s="34" t="str">
        <f t="shared" si="322"/>
        <v>1859NCAB SS Equity</v>
      </c>
      <c r="K897" s="43" t="s">
        <v>2719</v>
      </c>
      <c r="L897" s="2">
        <v>0.85357620623854447</v>
      </c>
      <c r="M897" s="2">
        <v>0.78907436370584083</v>
      </c>
      <c r="N897" s="2">
        <v>0.3666633290423803</v>
      </c>
      <c r="O897" s="2">
        <v>0.31534833445739574</v>
      </c>
      <c r="P897" s="3">
        <v>26.286550160015089</v>
      </c>
      <c r="Q897" s="3">
        <v>19.170433533285191</v>
      </c>
      <c r="R897" s="3">
        <v>38.369790062057127</v>
      </c>
      <c r="S897" s="7">
        <v>11.433677114020245</v>
      </c>
      <c r="T897" s="7">
        <v>14.183159682302175</v>
      </c>
      <c r="U897" s="2">
        <v>0.42625745950554139</v>
      </c>
      <c r="V897" s="8">
        <v>1.185825892857143</v>
      </c>
      <c r="W897" s="2">
        <v>0.37795968664730217</v>
      </c>
      <c r="X897" s="4" t="e">
        <v>#N/A</v>
      </c>
      <c r="Y897" s="8">
        <v>25.651626155020381</v>
      </c>
      <c r="Z897" s="8" t="e">
        <v>#N/A</v>
      </c>
      <c r="AA897" s="8">
        <v>703959000</v>
      </c>
      <c r="AB897" s="8">
        <v>1761468000</v>
      </c>
      <c r="AC897" s="8" t="e">
        <v>#N/A</v>
      </c>
      <c r="AD897" s="5">
        <v>750385000</v>
      </c>
      <c r="AE897" s="36">
        <v>0</v>
      </c>
      <c r="AF897" s="66" t="e">
        <f ca="1">_xll.BDP($H897,AF$1)/1000000</f>
        <v>#NAME?</v>
      </c>
      <c r="AG897" s="66" t="e">
        <f ca="1">_xll.BDP($H897,AG$1)</f>
        <v>#NAME?</v>
      </c>
      <c r="AH897" s="67" t="e">
        <f ca="1">_xll.BDP($H897,AH$1)</f>
        <v>#NAME?</v>
      </c>
      <c r="AI897" s="67" t="e">
        <f ca="1">_xll.BDP($H897,AI$1)</f>
        <v>#NAME?</v>
      </c>
      <c r="AJ897" s="67" t="e">
        <f ca="1">_xll.BDP($H897,AJ$1)</f>
        <v>#NAME?</v>
      </c>
      <c r="AK897" s="67" t="e">
        <f ca="1">_xll.BDP($H897,AK$1)</f>
        <v>#NAME?</v>
      </c>
      <c r="AL897" s="67" t="e">
        <f ca="1">_xll.BDP($H897,AL$1)</f>
        <v>#NAME?</v>
      </c>
      <c r="AM897" s="34" t="e">
        <f ca="1">_xll.BDP($H897,AM$1)</f>
        <v>#NAME?</v>
      </c>
      <c r="AN897" s="34" t="e">
        <f ca="1">_xll.BDP($H897,AN$1)</f>
        <v>#NAME?</v>
      </c>
      <c r="AO897" s="34" t="e">
        <f ca="1">_xll.BDP($H897,AO$1)</f>
        <v>#NAME?</v>
      </c>
      <c r="AP897" s="34" t="e">
        <f ca="1">_xll.BDP($H897,AP$1)</f>
        <v>#NAME?</v>
      </c>
      <c r="AQ897" s="129" t="e">
        <v>#VALUE!</v>
      </c>
      <c r="AR897" s="129" t="e">
        <v>#VALUE!</v>
      </c>
      <c r="AS897" s="129" t="e">
        <v>#VALUE!</v>
      </c>
      <c r="AT897" s="63" t="s">
        <v>3841</v>
      </c>
      <c r="AU897" s="63" t="s">
        <v>3841</v>
      </c>
      <c r="AV897" t="str">
        <f t="shared" si="309"/>
        <v>05/06/2018</v>
      </c>
      <c r="AW897" s="67">
        <v>3.7542662929756241</v>
      </c>
      <c r="AX897" s="60">
        <f t="shared" si="310"/>
        <v>3.7542662929756241</v>
      </c>
      <c r="AY897" s="60">
        <f t="shared" si="311"/>
        <v>0</v>
      </c>
      <c r="AZ897" s="60">
        <f t="shared" si="312"/>
        <v>3.7542662929756241</v>
      </c>
      <c r="BA897" s="67">
        <v>493.25263872333994</v>
      </c>
      <c r="BB897" s="60">
        <v>0</v>
      </c>
      <c r="BC897" s="67">
        <v>493.25263872333994</v>
      </c>
      <c r="BD897" s="60" t="e">
        <f ca="1">_xll.BDP($H897,BD$1)</f>
        <v>#NAME?</v>
      </c>
      <c r="BE897" s="60" t="e">
        <f t="shared" ca="1" si="313"/>
        <v>#NAME?</v>
      </c>
      <c r="BF897" s="63">
        <v>469</v>
      </c>
      <c r="BG897" s="63">
        <v>517.33299999999997</v>
      </c>
      <c r="BH897" s="63">
        <v>572</v>
      </c>
      <c r="BI897" s="63">
        <v>186</v>
      </c>
      <c r="BJ897" s="63">
        <v>488</v>
      </c>
      <c r="BK897" s="63">
        <v>521.5</v>
      </c>
      <c r="BL897" s="45">
        <f t="shared" ca="1" si="314"/>
        <v>0</v>
      </c>
      <c r="BM897" s="45">
        <f t="shared" ca="1" si="315"/>
        <v>0</v>
      </c>
      <c r="BN897" s="45">
        <f t="shared" ca="1" si="316"/>
        <v>0</v>
      </c>
      <c r="BO897" s="45">
        <f t="shared" ca="1" si="317"/>
        <v>0</v>
      </c>
      <c r="BP897" s="45">
        <f t="shared" ca="1" si="318"/>
        <v>0</v>
      </c>
      <c r="BQ897" s="45">
        <f t="shared" ca="1" si="319"/>
        <v>0</v>
      </c>
      <c r="BR897" s="29">
        <f t="shared" ca="1" si="320"/>
        <v>0</v>
      </c>
      <c r="CI897" s="125">
        <f t="shared" si="330"/>
        <v>0.85357620623854447</v>
      </c>
      <c r="CJ897">
        <f t="shared" si="323"/>
        <v>0</v>
      </c>
      <c r="CK897">
        <f t="shared" si="324"/>
        <v>0</v>
      </c>
      <c r="CL897">
        <f t="shared" si="325"/>
        <v>0</v>
      </c>
      <c r="CM897">
        <f t="shared" si="326"/>
        <v>0</v>
      </c>
      <c r="CN897">
        <f t="shared" si="327"/>
        <v>0</v>
      </c>
      <c r="CO897">
        <f t="shared" si="328"/>
        <v>0</v>
      </c>
      <c r="CP897">
        <f t="shared" si="329"/>
        <v>1</v>
      </c>
      <c r="CR897" t="e">
        <f ca="1">_xll.BDP($H897,CR$1)</f>
        <v>#NAME?</v>
      </c>
      <c r="CS897" t="e">
        <f ca="1">_xll.BDP($H897,CS$1)</f>
        <v>#NAME?</v>
      </c>
      <c r="CT897" s="121" t="e">
        <f ca="1">_xll.BDP($H897,CT$1)</f>
        <v>#NAME?</v>
      </c>
      <c r="CU897" s="122" t="e">
        <f ca="1">_xll.BDP($H897,CU$1)</f>
        <v>#NAME?</v>
      </c>
      <c r="CV897" s="122" t="e">
        <f ca="1">_xll.BDP($H897,CV$1)</f>
        <v>#NAME?</v>
      </c>
      <c r="CW897" s="122" t="e">
        <f ca="1">_xll.BDP($H897,CW$1)</f>
        <v>#NAME?</v>
      </c>
    </row>
    <row r="898" spans="1:101" hidden="1" x14ac:dyDescent="0.3">
      <c r="A898" t="str">
        <f t="shared" si="321"/>
        <v>15B</v>
      </c>
      <c r="B898">
        <v>15</v>
      </c>
      <c r="C898" t="s">
        <v>3296</v>
      </c>
      <c r="D898">
        <v>22</v>
      </c>
      <c r="E898">
        <v>10</v>
      </c>
      <c r="F898" s="32">
        <v>0.1</v>
      </c>
      <c r="H898" s="6" t="s">
        <v>2252</v>
      </c>
      <c r="I898" s="34">
        <v>1860</v>
      </c>
      <c r="J898" s="34" t="str">
        <f t="shared" si="322"/>
        <v>1860NOVN SW Equity</v>
      </c>
      <c r="K898" s="6" t="s">
        <v>2253</v>
      </c>
      <c r="L898" s="2">
        <v>0.26251947461919262</v>
      </c>
      <c r="M898" s="2">
        <v>0.34659075356526975</v>
      </c>
      <c r="N898" s="2">
        <v>0.15787697697277503</v>
      </c>
      <c r="O898" s="2">
        <v>0.19233222954704257</v>
      </c>
      <c r="P898" s="3">
        <v>11.14120488983237</v>
      </c>
      <c r="Q898" s="3">
        <v>9.2979059676079494</v>
      </c>
      <c r="R898" s="3">
        <v>13.327292370961558</v>
      </c>
      <c r="S898" s="7">
        <v>35.030171725330909</v>
      </c>
      <c r="T898" s="7">
        <v>38.286254534228604</v>
      </c>
      <c r="U898" s="2">
        <v>0.2107369532391323</v>
      </c>
      <c r="V898" s="8">
        <v>0.96157293300470537</v>
      </c>
      <c r="W898" s="2">
        <v>0.46793537516106654</v>
      </c>
      <c r="X898" s="4">
        <v>3.0663373323923784E-2</v>
      </c>
      <c r="Y898" s="8">
        <v>1.8030030572848688</v>
      </c>
      <c r="Z898" s="8">
        <v>-9.427609412375249</v>
      </c>
      <c r="AA898" s="8">
        <v>36533000000</v>
      </c>
      <c r="AB898" s="8">
        <v>65834000000</v>
      </c>
      <c r="AC898" s="8">
        <v>849000000</v>
      </c>
      <c r="AD898" s="5">
        <v>15365000000</v>
      </c>
      <c r="AE898" s="36">
        <v>5.5255450699642043E-2</v>
      </c>
      <c r="AF898" s="66" t="e">
        <f ca="1">_xll.BDP($H898,AF$1)/1000000</f>
        <v>#NAME?</v>
      </c>
      <c r="AG898" s="66" t="e">
        <f ca="1">_xll.BDP($H898,AG$1)</f>
        <v>#NAME?</v>
      </c>
      <c r="AH898" s="67" t="e">
        <f ca="1">_xll.BDP($H898,AH$1)</f>
        <v>#NAME?</v>
      </c>
      <c r="AI898" s="67" t="e">
        <f ca="1">_xll.BDP($H898,AI$1)</f>
        <v>#NAME?</v>
      </c>
      <c r="AJ898" s="67" t="e">
        <f ca="1">_xll.BDP($H898,AJ$1)</f>
        <v>#NAME?</v>
      </c>
      <c r="AK898" s="67" t="e">
        <f ca="1">_xll.BDP($H898,AK$1)</f>
        <v>#NAME?</v>
      </c>
      <c r="AL898" s="67" t="e">
        <f ca="1">_xll.BDP($H898,AL$1)</f>
        <v>#NAME?</v>
      </c>
      <c r="AM898" s="34" t="e">
        <f ca="1">_xll.BDP($H898,AM$1)</f>
        <v>#NAME?</v>
      </c>
      <c r="AN898" s="34" t="e">
        <f ca="1">_xll.BDP($H898,AN$1)</f>
        <v>#NAME?</v>
      </c>
      <c r="AO898" s="34" t="e">
        <f ca="1">_xll.BDP($H898,AO$1)</f>
        <v>#NAME?</v>
      </c>
      <c r="AP898" s="34" t="e">
        <f ca="1">_xll.BDP($H898,AP$1)</f>
        <v>#NAME?</v>
      </c>
      <c r="AQ898" s="129">
        <v>6.9754949999999996E-2</v>
      </c>
      <c r="AR898" s="129">
        <v>9.6180570000000007E-2</v>
      </c>
      <c r="AS898" s="129">
        <v>8.2311929999999991E-2</v>
      </c>
      <c r="AT898" s="63" t="s">
        <v>3998</v>
      </c>
      <c r="AU898" s="63" t="s">
        <v>3317</v>
      </c>
      <c r="AV898" t="str">
        <f t="shared" si="309"/>
        <v>#N/A N/A</v>
      </c>
      <c r="AW898" s="67">
        <v>3.5441355800600127</v>
      </c>
      <c r="AX898" s="60">
        <f t="shared" si="310"/>
        <v>3.5441355800600127</v>
      </c>
      <c r="AY898" s="60">
        <f t="shared" si="311"/>
        <v>0</v>
      </c>
      <c r="AZ898" s="60">
        <f t="shared" si="312"/>
        <v>3.5441355800600127</v>
      </c>
      <c r="BA898" s="67">
        <v>74.082433499286211</v>
      </c>
      <c r="BB898" s="60">
        <v>0</v>
      </c>
      <c r="BC898" s="67" t="s">
        <v>3317</v>
      </c>
      <c r="BD898" s="60" t="e">
        <f ca="1">_xll.BDP($H898,BD$1)</f>
        <v>#NAME?</v>
      </c>
      <c r="BE898" s="60" t="e">
        <f t="shared" ca="1" si="313"/>
        <v>#NAME?</v>
      </c>
      <c r="BF898" s="63">
        <v>14253.666999999999</v>
      </c>
      <c r="BG898" s="63">
        <v>15417.238000000001</v>
      </c>
      <c r="BH898" s="63">
        <v>16322.75</v>
      </c>
      <c r="BI898" s="63">
        <v>13039.907999999999</v>
      </c>
      <c r="BJ898" s="63">
        <v>15338.859</v>
      </c>
      <c r="BK898" s="63">
        <v>16131.508</v>
      </c>
      <c r="BL898" s="45">
        <f t="shared" ca="1" si="314"/>
        <v>0</v>
      </c>
      <c r="BM898" s="45">
        <f t="shared" ca="1" si="315"/>
        <v>0</v>
      </c>
      <c r="BN898" s="45">
        <f t="shared" ca="1" si="316"/>
        <v>0</v>
      </c>
      <c r="BO898" s="45">
        <f t="shared" ca="1" si="317"/>
        <v>0</v>
      </c>
      <c r="BP898" s="45">
        <f t="shared" ca="1" si="318"/>
        <v>0</v>
      </c>
      <c r="BQ898" s="45">
        <f t="shared" ca="1" si="319"/>
        <v>0</v>
      </c>
      <c r="BR898" s="29">
        <f t="shared" ca="1" si="320"/>
        <v>0</v>
      </c>
      <c r="CI898" s="125">
        <f t="shared" si="330"/>
        <v>0.26251947461919262</v>
      </c>
      <c r="CJ898">
        <f t="shared" si="323"/>
        <v>0</v>
      </c>
      <c r="CK898">
        <f t="shared" si="324"/>
        <v>0</v>
      </c>
      <c r="CL898">
        <f t="shared" si="325"/>
        <v>0</v>
      </c>
      <c r="CM898">
        <f t="shared" si="326"/>
        <v>1</v>
      </c>
      <c r="CN898">
        <f t="shared" si="327"/>
        <v>0</v>
      </c>
      <c r="CO898">
        <f t="shared" si="328"/>
        <v>0</v>
      </c>
      <c r="CP898">
        <f t="shared" si="329"/>
        <v>0</v>
      </c>
      <c r="CR898" t="e">
        <f ca="1">_xll.BDP($H898,CR$1)</f>
        <v>#NAME?</v>
      </c>
      <c r="CS898" t="e">
        <f ca="1">_xll.BDP($H898,CS$1)</f>
        <v>#NAME?</v>
      </c>
      <c r="CT898" s="121" t="e">
        <f ca="1">_xll.BDP($H898,CT$1)</f>
        <v>#NAME?</v>
      </c>
      <c r="CU898" s="122" t="e">
        <f ca="1">_xll.BDP($H898,CU$1)</f>
        <v>#NAME?</v>
      </c>
      <c r="CV898" s="122" t="e">
        <f ca="1">_xll.BDP($H898,CV$1)</f>
        <v>#NAME?</v>
      </c>
      <c r="CW898" s="122" t="e">
        <f ca="1">_xll.BDP($H898,CW$1)</f>
        <v>#NAME?</v>
      </c>
    </row>
    <row r="899" spans="1:101" hidden="1" x14ac:dyDescent="0.3">
      <c r="A899" t="str">
        <f t="shared" si="321"/>
        <v>15B</v>
      </c>
      <c r="B899">
        <v>15</v>
      </c>
      <c r="C899" t="s">
        <v>3296</v>
      </c>
      <c r="D899">
        <v>22</v>
      </c>
      <c r="E899">
        <v>2</v>
      </c>
      <c r="F899" s="32">
        <v>0.13</v>
      </c>
      <c r="G899" t="s">
        <v>3097</v>
      </c>
      <c r="H899" s="6" t="s">
        <v>189</v>
      </c>
      <c r="I899" s="35">
        <v>1861</v>
      </c>
      <c r="J899" s="34" t="str">
        <f t="shared" si="322"/>
        <v>1861TTC US Equity</v>
      </c>
      <c r="K899" s="6" t="s">
        <v>843</v>
      </c>
      <c r="L899" s="2">
        <v>0.48073252494508828</v>
      </c>
      <c r="M899" s="2">
        <v>0.35125279271975002</v>
      </c>
      <c r="N899" s="2">
        <v>0.34188127976899729</v>
      </c>
      <c r="O899" s="2">
        <v>0.25952309531378021</v>
      </c>
      <c r="P899" s="3">
        <v>26.067856116745798</v>
      </c>
      <c r="Q899" s="3">
        <v>20.97808444790671</v>
      </c>
      <c r="R899" s="3">
        <v>37.149601959825588</v>
      </c>
      <c r="S899" s="7">
        <v>16.017564699518516</v>
      </c>
      <c r="T899" s="7">
        <v>15.751345283434286</v>
      </c>
      <c r="U899" s="2">
        <v>0.30529250505105543</v>
      </c>
      <c r="V899" s="8">
        <v>1.1989969967130554</v>
      </c>
      <c r="W899" s="2">
        <v>0.41695820386889848</v>
      </c>
      <c r="X899" s="4">
        <v>4.4425272254562838E-2</v>
      </c>
      <c r="Y899" s="8">
        <v>13.729243527339737</v>
      </c>
      <c r="Z899" s="8">
        <v>15.977335509237189</v>
      </c>
      <c r="AA899" s="8">
        <v>1650273000</v>
      </c>
      <c r="AB899" s="8">
        <v>2233570000</v>
      </c>
      <c r="AC899" s="8">
        <v>32864000</v>
      </c>
      <c r="AD899" s="5">
        <v>315947000</v>
      </c>
      <c r="AE899" s="36">
        <v>0.10401744596403827</v>
      </c>
      <c r="AF899" s="66" t="e">
        <f ca="1">_xll.BDP($H899,AF$1)/1000000</f>
        <v>#NAME?</v>
      </c>
      <c r="AG899" s="66" t="e">
        <f ca="1">_xll.BDP($H899,AG$1)</f>
        <v>#NAME?</v>
      </c>
      <c r="AH899" s="67" t="e">
        <f ca="1">_xll.BDP($H899,AH$1)</f>
        <v>#NAME?</v>
      </c>
      <c r="AI899" s="67" t="e">
        <f ca="1">_xll.BDP($H899,AI$1)</f>
        <v>#NAME?</v>
      </c>
      <c r="AJ899" s="67" t="e">
        <f ca="1">_xll.BDP($H899,AJ$1)</f>
        <v>#NAME?</v>
      </c>
      <c r="AK899" s="67" t="e">
        <f ca="1">_xll.BDP($H899,AK$1)</f>
        <v>#NAME?</v>
      </c>
      <c r="AL899" s="67" t="e">
        <f ca="1">_xll.BDP($H899,AL$1)</f>
        <v>#NAME?</v>
      </c>
      <c r="AM899" s="34" t="e">
        <f ca="1">_xll.BDP($H899,AM$1)</f>
        <v>#NAME?</v>
      </c>
      <c r="AN899" s="34" t="e">
        <f ca="1">_xll.BDP($H899,AN$1)</f>
        <v>#NAME?</v>
      </c>
      <c r="AO899" s="34" t="e">
        <f ca="1">_xll.BDP($H899,AO$1)</f>
        <v>#NAME?</v>
      </c>
      <c r="AP899" s="34" t="e">
        <f ca="1">_xll.BDP($H899,AP$1)</f>
        <v>#NAME?</v>
      </c>
      <c r="AQ899" s="129">
        <v>0.18504270000000003</v>
      </c>
      <c r="AR899" s="129">
        <v>0.1746743</v>
      </c>
      <c r="AS899" s="129">
        <v>9.8241899999999993E-2</v>
      </c>
      <c r="AT899" s="63" t="s">
        <v>3998</v>
      </c>
      <c r="AU899" s="63" t="s">
        <v>3317</v>
      </c>
      <c r="AV899" t="str">
        <f t="shared" ref="AV899:AV962" si="331">IF(AT899=$AT$1,AU899,AT899)</f>
        <v>#N/A N/A</v>
      </c>
      <c r="AW899" s="67">
        <v>1.3396375239412084</v>
      </c>
      <c r="AX899" s="60">
        <f t="shared" ref="AX899:AX962" si="332">IF(AW899=$AY$1,0,AW899)</f>
        <v>1.3396375239412084</v>
      </c>
      <c r="AY899" s="60">
        <f t="shared" ref="AY899:AY962" si="333">IFERROR(IFERROR((BB899/BA899)*AW899,(BD899/AF899)*(BB899/BC899)*100),0)</f>
        <v>1.0635866715770723</v>
      </c>
      <c r="AZ899" s="60">
        <f t="shared" ref="AZ899:AZ962" si="334">IFERROR(AY899+AX899,0)</f>
        <v>2.4032241955182805</v>
      </c>
      <c r="BA899" s="67">
        <v>28.299070722351281</v>
      </c>
      <c r="BB899" s="60">
        <v>22.467655541448302</v>
      </c>
      <c r="BC899" s="67">
        <v>50.766726263799583</v>
      </c>
      <c r="BD899" s="60" t="e">
        <f ca="1">_xll.BDP($H899,BD$1)</f>
        <v>#NAME?</v>
      </c>
      <c r="BE899" s="60" t="e">
        <f t="shared" ref="BE899:BE962" ca="1" si="335">IF(AG899&lt;AF899,AG899,AF899)</f>
        <v>#NAME?</v>
      </c>
      <c r="BF899" s="63">
        <v>505.33300000000003</v>
      </c>
      <c r="BG899" s="63">
        <v>554</v>
      </c>
      <c r="BH899" s="63">
        <v>590.25</v>
      </c>
      <c r="BI899" s="63">
        <v>439.45800000000003</v>
      </c>
      <c r="BJ899" s="63">
        <v>502.43900000000002</v>
      </c>
      <c r="BK899" s="63">
        <v>546.56600000000003</v>
      </c>
      <c r="BL899" s="45">
        <f t="shared" ref="BL899:BL962" ca="1" si="336">IFERROR(BF899/$BE899,0)</f>
        <v>0</v>
      </c>
      <c r="BM899" s="45">
        <f t="shared" ref="BM899:BM962" ca="1" si="337">IFERROR(BG899/$BE899,0)</f>
        <v>0</v>
      </c>
      <c r="BN899" s="45">
        <f t="shared" ref="BN899:BN962" ca="1" si="338">IFERROR(BH899/$BE899,0)</f>
        <v>0</v>
      </c>
      <c r="BO899" s="45">
        <f t="shared" ref="BO899:BO962" ca="1" si="339">IFERROR(BI899/$BE899,0)</f>
        <v>0</v>
      </c>
      <c r="BP899" s="45">
        <f t="shared" ref="BP899:BP962" ca="1" si="340">IFERROR(BJ899/$BE899,0)</f>
        <v>0</v>
      </c>
      <c r="BQ899" s="45">
        <f t="shared" ref="BQ899:BQ962" ca="1" si="341">IFERROR(BK899/$BE899,0)</f>
        <v>0</v>
      </c>
      <c r="BR899" s="29">
        <f t="shared" ref="BR899:BR962" ca="1" si="342">IF(IF(BN899&gt;BQ899,BN899,BQ899)=0,IF(BM899&gt;BP899,BM899,BP899),IF(BN899&gt;BQ899,BN899,BQ899))</f>
        <v>0</v>
      </c>
      <c r="CI899" s="125">
        <f t="shared" si="330"/>
        <v>0.48073252494508828</v>
      </c>
      <c r="CJ899">
        <f t="shared" si="323"/>
        <v>0</v>
      </c>
      <c r="CK899">
        <f t="shared" si="324"/>
        <v>0</v>
      </c>
      <c r="CL899">
        <f t="shared" si="325"/>
        <v>0</v>
      </c>
      <c r="CM899">
        <f t="shared" si="326"/>
        <v>0</v>
      </c>
      <c r="CN899">
        <f t="shared" si="327"/>
        <v>0</v>
      </c>
      <c r="CO899">
        <f t="shared" si="328"/>
        <v>1</v>
      </c>
      <c r="CP899">
        <f t="shared" si="329"/>
        <v>0</v>
      </c>
      <c r="CR899" t="e">
        <f ca="1">_xll.BDP($H899,CR$1)</f>
        <v>#NAME?</v>
      </c>
      <c r="CS899" t="e">
        <f ca="1">_xll.BDP($H899,CS$1)</f>
        <v>#NAME?</v>
      </c>
      <c r="CT899" s="121" t="e">
        <f ca="1">_xll.BDP($H899,CT$1)</f>
        <v>#NAME?</v>
      </c>
      <c r="CU899" s="122" t="e">
        <f ca="1">_xll.BDP($H899,CU$1)</f>
        <v>#NAME?</v>
      </c>
      <c r="CV899" s="122" t="e">
        <f ca="1">_xll.BDP($H899,CV$1)</f>
        <v>#NAME?</v>
      </c>
      <c r="CW899" s="122" t="e">
        <f ca="1">_xll.BDP($H899,CW$1)</f>
        <v>#NAME?</v>
      </c>
    </row>
    <row r="900" spans="1:101" hidden="1" x14ac:dyDescent="0.3">
      <c r="A900" t="str">
        <f t="shared" ref="A900:A963" si="343">B900&amp;C900</f>
        <v>15B</v>
      </c>
      <c r="B900">
        <v>15</v>
      </c>
      <c r="C900" t="s">
        <v>3296</v>
      </c>
      <c r="D900">
        <v>22</v>
      </c>
      <c r="E900">
        <v>10</v>
      </c>
      <c r="F900" s="32">
        <v>0.15</v>
      </c>
      <c r="G900" t="s">
        <v>3249</v>
      </c>
      <c r="H900" s="6" t="s">
        <v>340</v>
      </c>
      <c r="I900" s="34">
        <v>1862</v>
      </c>
      <c r="J900" s="34" t="str">
        <f t="shared" si="322"/>
        <v>1862ON US Equity</v>
      </c>
      <c r="K900" s="6" t="s">
        <v>1027</v>
      </c>
      <c r="L900" s="2">
        <v>0.25625466171114913</v>
      </c>
      <c r="M900" s="2">
        <v>0.52801179443976409</v>
      </c>
      <c r="N900" s="2">
        <v>0.1928939404347299</v>
      </c>
      <c r="O900" s="2">
        <v>0.40552026351391096</v>
      </c>
      <c r="P900" s="3">
        <v>25.40445584585785</v>
      </c>
      <c r="Q900" s="3">
        <v>20.520858862992743</v>
      </c>
      <c r="R900" s="3">
        <v>32.04032779437717</v>
      </c>
      <c r="S900" s="7">
        <v>27.396872604959583</v>
      </c>
      <c r="T900" s="7">
        <v>40.322115731065786</v>
      </c>
      <c r="U900" s="2">
        <v>0.10164817186608957</v>
      </c>
      <c r="V900" s="8">
        <v>0.37879738015607589</v>
      </c>
      <c r="W900" s="2">
        <v>0.52687322291291561</v>
      </c>
      <c r="X900" s="4">
        <v>2.6308151040979496E-2</v>
      </c>
      <c r="Y900" s="8">
        <v>9.5800186088956938</v>
      </c>
      <c r="Z900" s="8">
        <v>15.438525858221453</v>
      </c>
      <c r="AA900" s="8">
        <v>5222800000</v>
      </c>
      <c r="AB900" s="8">
        <v>6800400000</v>
      </c>
      <c r="AC900" s="8">
        <v>106000000</v>
      </c>
      <c r="AD900" s="5">
        <v>2563400000</v>
      </c>
      <c r="AE900" s="36">
        <v>4.1351330264492468E-2</v>
      </c>
      <c r="AF900" s="66" t="e">
        <f ca="1">_xll.BDP($H900,AF$1)/1000000</f>
        <v>#NAME?</v>
      </c>
      <c r="AG900" s="66" t="e">
        <f ca="1">_xll.BDP($H900,AG$1)</f>
        <v>#NAME?</v>
      </c>
      <c r="AH900" s="67" t="e">
        <f ca="1">_xll.BDP($H900,AH$1)</f>
        <v>#NAME?</v>
      </c>
      <c r="AI900" s="67" t="e">
        <f ca="1">_xll.BDP($H900,AI$1)</f>
        <v>#NAME?</v>
      </c>
      <c r="AJ900" s="67" t="e">
        <f ca="1">_xll.BDP($H900,AJ$1)</f>
        <v>#NAME?</v>
      </c>
      <c r="AK900" s="67" t="e">
        <f ca="1">_xll.BDP($H900,AK$1)</f>
        <v>#NAME?</v>
      </c>
      <c r="AL900" s="67" t="e">
        <f ca="1">_xll.BDP($H900,AL$1)</f>
        <v>#NAME?</v>
      </c>
      <c r="AM900" s="34" t="e">
        <f ca="1">_xll.BDP($H900,AM$1)</f>
        <v>#NAME?</v>
      </c>
      <c r="AN900" s="34" t="e">
        <f ca="1">_xll.BDP($H900,AN$1)</f>
        <v>#NAME?</v>
      </c>
      <c r="AO900" s="34" t="e">
        <f ca="1">_xll.BDP($H900,AO$1)</f>
        <v>#NAME?</v>
      </c>
      <c r="AP900" s="34" t="e">
        <f ca="1">_xll.BDP($H900,AP$1)</f>
        <v>#NAME?</v>
      </c>
      <c r="AQ900" s="129">
        <v>0.22936599999999999</v>
      </c>
      <c r="AR900" s="129">
        <v>0.2805763</v>
      </c>
      <c r="AS900" s="129">
        <v>0.31567220000000001</v>
      </c>
      <c r="AT900" s="63" t="s">
        <v>3842</v>
      </c>
      <c r="AU900" s="63" t="s">
        <v>3842</v>
      </c>
      <c r="AV900" t="str">
        <f t="shared" si="331"/>
        <v>28/04/2000</v>
      </c>
      <c r="AW900" s="67" t="s">
        <v>3317</v>
      </c>
      <c r="AX900" s="60">
        <f t="shared" si="332"/>
        <v>0</v>
      </c>
      <c r="AY900" s="60">
        <f t="shared" ca="1" si="333"/>
        <v>0</v>
      </c>
      <c r="AZ900" s="60">
        <f t="shared" ca="1" si="334"/>
        <v>0</v>
      </c>
      <c r="BA900" s="67">
        <v>0</v>
      </c>
      <c r="BB900" s="60">
        <v>11.854596828673392</v>
      </c>
      <c r="BC900" s="67">
        <v>11.854596828673392</v>
      </c>
      <c r="BD900" s="60" t="e">
        <f ca="1">_xll.BDP($H900,BD$1)</f>
        <v>#NAME?</v>
      </c>
      <c r="BE900" s="60" t="e">
        <f t="shared" ca="1" si="335"/>
        <v>#NAME?</v>
      </c>
      <c r="BF900" s="63">
        <v>2123.25</v>
      </c>
      <c r="BG900" s="63">
        <v>2377.3330000000001</v>
      </c>
      <c r="BH900" s="63">
        <v>2728.2000000000003</v>
      </c>
      <c r="BI900" s="63">
        <v>1157.1010000000001</v>
      </c>
      <c r="BJ900" s="63">
        <v>1737.7719999999999</v>
      </c>
      <c r="BK900" s="63">
        <v>2287.268</v>
      </c>
      <c r="BL900" s="45">
        <f t="shared" ca="1" si="336"/>
        <v>0</v>
      </c>
      <c r="BM900" s="45">
        <f t="shared" ca="1" si="337"/>
        <v>0</v>
      </c>
      <c r="BN900" s="45">
        <f t="shared" ca="1" si="338"/>
        <v>0</v>
      </c>
      <c r="BO900" s="45">
        <f t="shared" ca="1" si="339"/>
        <v>0</v>
      </c>
      <c r="BP900" s="45">
        <f t="shared" ca="1" si="340"/>
        <v>0</v>
      </c>
      <c r="BQ900" s="45">
        <f t="shared" ca="1" si="341"/>
        <v>0</v>
      </c>
      <c r="BR900" s="29">
        <f t="shared" ca="1" si="342"/>
        <v>0</v>
      </c>
      <c r="CI900" s="125">
        <f t="shared" si="330"/>
        <v>0.25625466171114913</v>
      </c>
      <c r="CJ900">
        <f t="shared" si="323"/>
        <v>0</v>
      </c>
      <c r="CK900">
        <f t="shared" si="324"/>
        <v>0</v>
      </c>
      <c r="CL900">
        <f t="shared" si="325"/>
        <v>0</v>
      </c>
      <c r="CM900">
        <f t="shared" si="326"/>
        <v>1</v>
      </c>
      <c r="CN900">
        <f t="shared" si="327"/>
        <v>0</v>
      </c>
      <c r="CO900">
        <f t="shared" si="328"/>
        <v>0</v>
      </c>
      <c r="CP900">
        <f t="shared" si="329"/>
        <v>0</v>
      </c>
      <c r="CR900" t="e">
        <f ca="1">_xll.BDP($H900,CR$1)</f>
        <v>#NAME?</v>
      </c>
      <c r="CS900" t="e">
        <f ca="1">_xll.BDP($H900,CS$1)</f>
        <v>#NAME?</v>
      </c>
      <c r="CT900" s="121" t="e">
        <f ca="1">_xll.BDP($H900,CT$1)</f>
        <v>#NAME?</v>
      </c>
      <c r="CU900" s="122" t="e">
        <f ca="1">_xll.BDP($H900,CU$1)</f>
        <v>#NAME?</v>
      </c>
      <c r="CV900" s="122" t="e">
        <f ca="1">_xll.BDP($H900,CV$1)</f>
        <v>#NAME?</v>
      </c>
      <c r="CW900" s="122" t="e">
        <f ca="1">_xll.BDP($H900,CW$1)</f>
        <v>#NAME?</v>
      </c>
    </row>
    <row r="901" spans="1:101" hidden="1" x14ac:dyDescent="0.3">
      <c r="A901" t="str">
        <f t="shared" si="343"/>
        <v>15B</v>
      </c>
      <c r="B901">
        <v>15</v>
      </c>
      <c r="C901" t="s">
        <v>3296</v>
      </c>
      <c r="D901">
        <v>22</v>
      </c>
      <c r="E901">
        <v>4</v>
      </c>
      <c r="F901" t="s">
        <v>2377</v>
      </c>
      <c r="H901" s="6" t="s">
        <v>1224</v>
      </c>
      <c r="I901" s="35">
        <v>1863</v>
      </c>
      <c r="J901" s="34" t="str">
        <f t="shared" si="322"/>
        <v>1863MVF AU Equity</v>
      </c>
      <c r="K901" s="6" t="s">
        <v>1225</v>
      </c>
      <c r="L901" s="2">
        <v>0.46692014924228387</v>
      </c>
      <c r="M901" s="2">
        <v>0.27115384615384613</v>
      </c>
      <c r="N901" s="2">
        <v>0.10775133781709063</v>
      </c>
      <c r="O901" s="2">
        <v>8.4787280139366664E-2</v>
      </c>
      <c r="P901" s="3">
        <v>7.9267033012436467</v>
      </c>
      <c r="Q901" s="3">
        <v>5.7080373948447312</v>
      </c>
      <c r="R901" s="3">
        <v>6.2773033832604002</v>
      </c>
      <c r="S901" s="7">
        <v>24.634241249347614</v>
      </c>
      <c r="T901" s="7">
        <v>22.648652584063985</v>
      </c>
      <c r="U901" s="2">
        <v>0.4759028418217463</v>
      </c>
      <c r="V901" s="8">
        <v>1.8452885594524826</v>
      </c>
      <c r="W901" s="2">
        <v>0.6858242084947922</v>
      </c>
      <c r="X901" s="4" t="e">
        <v>#N/A</v>
      </c>
      <c r="Y901" s="8">
        <v>5.1993135496647174</v>
      </c>
      <c r="Z901" s="8">
        <v>-16.235731522083007</v>
      </c>
      <c r="AA901" s="8">
        <v>106080000</v>
      </c>
      <c r="AB901" s="8">
        <v>339249000</v>
      </c>
      <c r="AC901" s="8" t="e">
        <v>#N/A</v>
      </c>
      <c r="AD901" s="5">
        <v>32094000</v>
      </c>
      <c r="AE901" s="36">
        <v>0</v>
      </c>
      <c r="AF901" s="66" t="e">
        <f ca="1">_xll.BDP($H901,AF$1)/1000000</f>
        <v>#NAME?</v>
      </c>
      <c r="AG901" s="66" t="e">
        <f ca="1">_xll.BDP($H901,AG$1)</f>
        <v>#NAME?</v>
      </c>
      <c r="AH901" s="67" t="e">
        <f ca="1">_xll.BDP($H901,AH$1)</f>
        <v>#NAME?</v>
      </c>
      <c r="AI901" s="67" t="e">
        <f ca="1">_xll.BDP($H901,AI$1)</f>
        <v>#NAME?</v>
      </c>
      <c r="AJ901" s="67" t="e">
        <f ca="1">_xll.BDP($H901,AJ$1)</f>
        <v>#NAME?</v>
      </c>
      <c r="AK901" s="67" t="e">
        <f ca="1">_xll.BDP($H901,AK$1)</f>
        <v>#NAME?</v>
      </c>
      <c r="AL901" s="67" t="e">
        <f ca="1">_xll.BDP($H901,AL$1)</f>
        <v>#NAME?</v>
      </c>
      <c r="AM901" s="34" t="e">
        <f ca="1">_xll.BDP($H901,AM$1)</f>
        <v>#NAME?</v>
      </c>
      <c r="AN901" s="34" t="e">
        <f ca="1">_xll.BDP($H901,AN$1)</f>
        <v>#NAME?</v>
      </c>
      <c r="AO901" s="34" t="e">
        <f ca="1">_xll.BDP($H901,AO$1)</f>
        <v>#NAME?</v>
      </c>
      <c r="AP901" s="34" t="e">
        <f ca="1">_xll.BDP($H901,AP$1)</f>
        <v>#NAME?</v>
      </c>
      <c r="AQ901" s="129" t="e">
        <v>#VALUE!</v>
      </c>
      <c r="AR901" s="129" t="e">
        <v>#VALUE!</v>
      </c>
      <c r="AS901" s="129">
        <v>5.997541E-2</v>
      </c>
      <c r="AT901" s="63" t="s">
        <v>3843</v>
      </c>
      <c r="AU901" s="63" t="s">
        <v>3843</v>
      </c>
      <c r="AV901" t="str">
        <f t="shared" si="331"/>
        <v>26/06/2014</v>
      </c>
      <c r="AW901" s="67">
        <v>5.1522951145641143</v>
      </c>
      <c r="AX901" s="60">
        <f t="shared" si="332"/>
        <v>5.1522951145641143</v>
      </c>
      <c r="AY901" s="60">
        <f t="shared" si="333"/>
        <v>0</v>
      </c>
      <c r="AZ901" s="60">
        <f t="shared" si="334"/>
        <v>5.1522951145641143</v>
      </c>
      <c r="BA901" s="67">
        <v>91.764661902850264</v>
      </c>
      <c r="BB901" s="60">
        <v>0</v>
      </c>
      <c r="BC901" s="67">
        <v>91.764661902850264</v>
      </c>
      <c r="BD901" s="60" t="e">
        <f ca="1">_xll.BDP($H901,BD$1)</f>
        <v>#NAME?</v>
      </c>
      <c r="BE901" s="60" t="e">
        <f t="shared" ca="1" si="335"/>
        <v>#NAME?</v>
      </c>
      <c r="BF901" s="63">
        <v>25.643000000000001</v>
      </c>
      <c r="BG901" s="63">
        <v>29.042999999999999</v>
      </c>
      <c r="BH901" s="63">
        <v>31.629000000000001</v>
      </c>
      <c r="BI901" s="63">
        <v>5.3</v>
      </c>
      <c r="BJ901" s="63">
        <v>31.05</v>
      </c>
      <c r="BK901" s="63">
        <v>33.299999999999997</v>
      </c>
      <c r="BL901" s="45">
        <f t="shared" ca="1" si="336"/>
        <v>0</v>
      </c>
      <c r="BM901" s="45">
        <f t="shared" ca="1" si="337"/>
        <v>0</v>
      </c>
      <c r="BN901" s="45">
        <f t="shared" ca="1" si="338"/>
        <v>0</v>
      </c>
      <c r="BO901" s="45">
        <f t="shared" ca="1" si="339"/>
        <v>0</v>
      </c>
      <c r="BP901" s="45">
        <f t="shared" ca="1" si="340"/>
        <v>0</v>
      </c>
      <c r="BQ901" s="45">
        <f t="shared" ca="1" si="341"/>
        <v>0</v>
      </c>
      <c r="BR901" s="29">
        <f t="shared" ca="1" si="342"/>
        <v>0</v>
      </c>
      <c r="CI901" s="125">
        <f t="shared" si="330"/>
        <v>0.46692014924228387</v>
      </c>
      <c r="CJ901">
        <f t="shared" si="323"/>
        <v>0</v>
      </c>
      <c r="CK901">
        <f t="shared" si="324"/>
        <v>0</v>
      </c>
      <c r="CL901">
        <f t="shared" si="325"/>
        <v>0</v>
      </c>
      <c r="CM901">
        <f t="shared" si="326"/>
        <v>0</v>
      </c>
      <c r="CN901">
        <f t="shared" si="327"/>
        <v>0</v>
      </c>
      <c r="CO901">
        <f t="shared" si="328"/>
        <v>1</v>
      </c>
      <c r="CP901">
        <f t="shared" si="329"/>
        <v>0</v>
      </c>
      <c r="CR901" t="e">
        <f ca="1">_xll.BDP($H901,CR$1)</f>
        <v>#NAME?</v>
      </c>
      <c r="CS901" t="e">
        <f ca="1">_xll.BDP($H901,CS$1)</f>
        <v>#NAME?</v>
      </c>
      <c r="CT901" s="121" t="e">
        <f ca="1">_xll.BDP($H901,CT$1)</f>
        <v>#NAME?</v>
      </c>
      <c r="CU901" s="122" t="e">
        <f ca="1">_xll.BDP($H901,CU$1)</f>
        <v>#NAME?</v>
      </c>
      <c r="CV901" s="122" t="e">
        <f ca="1">_xll.BDP($H901,CV$1)</f>
        <v>#NAME?</v>
      </c>
      <c r="CW901" s="122" t="e">
        <f ca="1">_xll.BDP($H901,CW$1)</f>
        <v>#NAME?</v>
      </c>
    </row>
    <row r="902" spans="1:101" hidden="1" x14ac:dyDescent="0.3">
      <c r="A902" t="str">
        <f t="shared" si="343"/>
        <v>15B</v>
      </c>
      <c r="B902">
        <v>15</v>
      </c>
      <c r="C902" t="s">
        <v>3296</v>
      </c>
      <c r="D902">
        <v>22</v>
      </c>
      <c r="E902">
        <v>12</v>
      </c>
      <c r="F902" s="32" t="s">
        <v>2368</v>
      </c>
      <c r="G902" t="s">
        <v>2767</v>
      </c>
      <c r="H902" s="43" t="s">
        <v>2768</v>
      </c>
      <c r="I902" s="34">
        <v>1864</v>
      </c>
      <c r="J902" s="34" t="str">
        <f t="shared" si="322"/>
        <v>1864NWG SS Equity</v>
      </c>
      <c r="K902" s="43" t="s">
        <v>2769</v>
      </c>
      <c r="L902" s="2">
        <v>0.32051001688760661</v>
      </c>
      <c r="M902" s="2">
        <v>0.2833082491220526</v>
      </c>
      <c r="N902" s="2">
        <v>0.15288305665090493</v>
      </c>
      <c r="O902" s="2">
        <v>0.15211451879786048</v>
      </c>
      <c r="P902" s="3">
        <v>9.0998109130199882</v>
      </c>
      <c r="Q902" s="3">
        <v>7.1907380353139931</v>
      </c>
      <c r="R902" s="3">
        <v>14.553976133945918</v>
      </c>
      <c r="S902" s="7">
        <v>12.048844338579192</v>
      </c>
      <c r="T902" s="7">
        <v>12.73656582400884</v>
      </c>
      <c r="U902" s="2">
        <v>0.38462359850507216</v>
      </c>
      <c r="V902" s="8">
        <v>2.5277192982456147</v>
      </c>
      <c r="W902" s="2">
        <v>0.42733011511325658</v>
      </c>
      <c r="X902" s="4" t="e">
        <v>#N/A</v>
      </c>
      <c r="Y902" s="8">
        <v>12.810633863429478</v>
      </c>
      <c r="Z902" s="8">
        <v>10.483675756728816</v>
      </c>
      <c r="AA902" s="8">
        <v>1395300000</v>
      </c>
      <c r="AB902" s="8">
        <v>2598700000</v>
      </c>
      <c r="AC902" s="8" t="e">
        <v>#N/A</v>
      </c>
      <c r="AD902" s="5">
        <v>436500000</v>
      </c>
      <c r="AE902" s="36">
        <v>0</v>
      </c>
      <c r="AF902" s="66" t="e">
        <f ca="1">_xll.BDP($H902,AF$1)/1000000</f>
        <v>#NAME?</v>
      </c>
      <c r="AG902" s="66" t="e">
        <f ca="1">_xll.BDP($H902,AG$1)</f>
        <v>#NAME?</v>
      </c>
      <c r="AH902" s="67" t="e">
        <f ca="1">_xll.BDP($H902,AH$1)</f>
        <v>#NAME?</v>
      </c>
      <c r="AI902" s="67" t="e">
        <f ca="1">_xll.BDP($H902,AI$1)</f>
        <v>#NAME?</v>
      </c>
      <c r="AJ902" s="67" t="e">
        <f ca="1">_xll.BDP($H902,AJ$1)</f>
        <v>#NAME?</v>
      </c>
      <c r="AK902" s="67" t="e">
        <f ca="1">_xll.BDP($H902,AK$1)</f>
        <v>#NAME?</v>
      </c>
      <c r="AL902" s="67" t="e">
        <f ca="1">_xll.BDP($H902,AL$1)</f>
        <v>#NAME?</v>
      </c>
      <c r="AM902" s="34" t="e">
        <f ca="1">_xll.BDP($H902,AM$1)</f>
        <v>#NAME?</v>
      </c>
      <c r="AN902" s="34" t="e">
        <f ca="1">_xll.BDP($H902,AN$1)</f>
        <v>#NAME?</v>
      </c>
      <c r="AO902" s="34" t="e">
        <f ca="1">_xll.BDP($H902,AO$1)</f>
        <v>#NAME?</v>
      </c>
      <c r="AP902" s="34" t="e">
        <f ca="1">_xll.BDP($H902,AP$1)</f>
        <v>#NAME?</v>
      </c>
      <c r="AQ902" s="129" t="e">
        <v>#VALUE!</v>
      </c>
      <c r="AR902" s="129" t="e">
        <v>#VALUE!</v>
      </c>
      <c r="AS902" s="129">
        <v>0.17777180000000001</v>
      </c>
      <c r="AT902" s="63" t="s">
        <v>4183</v>
      </c>
      <c r="AU902" s="63" t="s">
        <v>3317</v>
      </c>
      <c r="AV902" t="str">
        <f t="shared" si="331"/>
        <v>30/11/2020</v>
      </c>
      <c r="AW902" s="67">
        <v>4.8209366391184574</v>
      </c>
      <c r="AX902" s="60">
        <f t="shared" si="332"/>
        <v>4.8209366391184574</v>
      </c>
      <c r="AY902" s="60">
        <f t="shared" si="333"/>
        <v>6.8668384925808218E-16</v>
      </c>
      <c r="AZ902" s="60">
        <f t="shared" si="334"/>
        <v>4.8209366391184583</v>
      </c>
      <c r="BA902" s="67">
        <v>49.884404769186638</v>
      </c>
      <c r="BB902" s="60">
        <v>7.1054273576010019E-15</v>
      </c>
      <c r="BC902" s="67">
        <v>49.884404769186645</v>
      </c>
      <c r="BD902" s="60" t="e">
        <f ca="1">_xll.BDP($H902,BD$1)</f>
        <v>#NAME?</v>
      </c>
      <c r="BE902" s="60" t="e">
        <f t="shared" ca="1" si="335"/>
        <v>#NAME?</v>
      </c>
      <c r="BF902" s="63">
        <v>271.5</v>
      </c>
      <c r="BG902" s="63">
        <v>317</v>
      </c>
      <c r="BH902" s="63">
        <v>373</v>
      </c>
      <c r="BI902" s="63">
        <v>281.5</v>
      </c>
      <c r="BJ902" s="63">
        <v>325.5</v>
      </c>
      <c r="BK902" s="63">
        <v>333</v>
      </c>
      <c r="BL902" s="45">
        <f t="shared" ca="1" si="336"/>
        <v>0</v>
      </c>
      <c r="BM902" s="45">
        <f t="shared" ca="1" si="337"/>
        <v>0</v>
      </c>
      <c r="BN902" s="45">
        <f t="shared" ca="1" si="338"/>
        <v>0</v>
      </c>
      <c r="BO902" s="45">
        <f t="shared" ca="1" si="339"/>
        <v>0</v>
      </c>
      <c r="BP902" s="45">
        <f t="shared" ca="1" si="340"/>
        <v>0</v>
      </c>
      <c r="BQ902" s="45">
        <f t="shared" ca="1" si="341"/>
        <v>0</v>
      </c>
      <c r="BR902" s="29">
        <f t="shared" ca="1" si="342"/>
        <v>0</v>
      </c>
      <c r="CI902" s="125">
        <f t="shared" si="330"/>
        <v>0.32051001688760661</v>
      </c>
      <c r="CJ902">
        <f t="shared" si="323"/>
        <v>0</v>
      </c>
      <c r="CK902">
        <f t="shared" si="324"/>
        <v>0</v>
      </c>
      <c r="CL902">
        <f t="shared" si="325"/>
        <v>0</v>
      </c>
      <c r="CM902">
        <f t="shared" si="326"/>
        <v>0</v>
      </c>
      <c r="CN902">
        <f t="shared" si="327"/>
        <v>1</v>
      </c>
      <c r="CO902">
        <f t="shared" si="328"/>
        <v>0</v>
      </c>
      <c r="CP902">
        <f t="shared" si="329"/>
        <v>0</v>
      </c>
      <c r="CR902" t="e">
        <f ca="1">_xll.BDP($H902,CR$1)</f>
        <v>#NAME?</v>
      </c>
      <c r="CS902" t="e">
        <f ca="1">_xll.BDP($H902,CS$1)</f>
        <v>#NAME?</v>
      </c>
      <c r="CT902" s="121" t="e">
        <f ca="1">_xll.BDP($H902,CT$1)</f>
        <v>#NAME?</v>
      </c>
      <c r="CU902" s="122" t="e">
        <f ca="1">_xll.BDP($H902,CU$1)</f>
        <v>#NAME?</v>
      </c>
      <c r="CV902" s="122" t="e">
        <f ca="1">_xll.BDP($H902,CV$1)</f>
        <v>#NAME?</v>
      </c>
      <c r="CW902" s="122" t="e">
        <f ca="1">_xll.BDP($H902,CW$1)</f>
        <v>#NAME?</v>
      </c>
    </row>
    <row r="903" spans="1:101" hidden="1" x14ac:dyDescent="0.3">
      <c r="A903" t="str">
        <f t="shared" si="343"/>
        <v>15B</v>
      </c>
      <c r="B903">
        <v>15</v>
      </c>
      <c r="C903" t="s">
        <v>3296</v>
      </c>
      <c r="D903">
        <v>22</v>
      </c>
      <c r="E903">
        <v>3</v>
      </c>
      <c r="F903" t="s">
        <v>2437</v>
      </c>
      <c r="G903" t="s">
        <v>2960</v>
      </c>
      <c r="H903" s="1" t="s">
        <v>1842</v>
      </c>
      <c r="I903" s="35">
        <v>1865</v>
      </c>
      <c r="J903" s="34" t="str">
        <f t="shared" si="322"/>
        <v>1865DLG LN Equity</v>
      </c>
      <c r="K903" s="6" t="s">
        <v>1843</v>
      </c>
      <c r="L903" s="2">
        <v>0.20472923730708756</v>
      </c>
      <c r="M903" s="2">
        <v>1.4039392080692428E-2</v>
      </c>
      <c r="N903" s="2">
        <v>0.18675526441770668</v>
      </c>
      <c r="O903" s="2">
        <v>1.2245140581346965E-2</v>
      </c>
      <c r="P903" s="3">
        <v>-0.29983369548064437</v>
      </c>
      <c r="Q903" s="3">
        <v>-1.058230859806504</v>
      </c>
      <c r="R903" s="3">
        <v>-2.1671946225759098</v>
      </c>
      <c r="S903" s="7" t="e">
        <v>#N/A</v>
      </c>
      <c r="T903" s="7" t="e">
        <v>#N/A</v>
      </c>
      <c r="U903" s="2">
        <v>-7.349255491670352E-2</v>
      </c>
      <c r="V903" s="8" t="e">
        <v>#N/A</v>
      </c>
      <c r="W903" s="2">
        <v>0.27296339740981018</v>
      </c>
      <c r="X903" s="4">
        <v>4.6127281697089295E-2</v>
      </c>
      <c r="Y903" s="8">
        <v>-1.9153838757055202</v>
      </c>
      <c r="Z903" s="8" t="e">
        <v>#N/A</v>
      </c>
      <c r="AA903" s="8">
        <v>1467300000</v>
      </c>
      <c r="AB903" s="8">
        <v>1682300000</v>
      </c>
      <c r="AC903" s="8">
        <v>8199999.9999999991</v>
      </c>
      <c r="AD903" s="5">
        <v>800200000</v>
      </c>
      <c r="AE903" s="36">
        <v>1.0247438140464882E-2</v>
      </c>
      <c r="AF903" s="66" t="e">
        <f ca="1">_xll.BDP($H903,AF$1)/1000000</f>
        <v>#NAME?</v>
      </c>
      <c r="AG903" s="66" t="e">
        <f ca="1">_xll.BDP($H903,AG$1)</f>
        <v>#NAME?</v>
      </c>
      <c r="AH903" s="67" t="e">
        <f ca="1">_xll.BDP($H903,AH$1)</f>
        <v>#NAME?</v>
      </c>
      <c r="AI903" s="67" t="e">
        <f ca="1">_xll.BDP($H903,AI$1)</f>
        <v>#NAME?</v>
      </c>
      <c r="AJ903" s="67" t="e">
        <f ca="1">_xll.BDP($H903,AJ$1)</f>
        <v>#NAME?</v>
      </c>
      <c r="AK903" s="67" t="e">
        <f ca="1">_xll.BDP($H903,AK$1)</f>
        <v>#NAME?</v>
      </c>
      <c r="AL903" s="67" t="e">
        <f ca="1">_xll.BDP($H903,AL$1)</f>
        <v>#NAME?</v>
      </c>
      <c r="AM903" s="34" t="e">
        <f ca="1">_xll.BDP($H903,AM$1)</f>
        <v>#NAME?</v>
      </c>
      <c r="AN903" s="34" t="e">
        <f ca="1">_xll.BDP($H903,AN$1)</f>
        <v>#NAME?</v>
      </c>
      <c r="AO903" s="34" t="e">
        <f ca="1">_xll.BDP($H903,AO$1)</f>
        <v>#NAME?</v>
      </c>
      <c r="AP903" s="34" t="e">
        <f ca="1">_xll.BDP($H903,AP$1)</f>
        <v>#NAME?</v>
      </c>
      <c r="AQ903" s="129" t="e">
        <v>#VALUE!</v>
      </c>
      <c r="AR903" s="129">
        <v>2.9779270000000004E-2</v>
      </c>
      <c r="AS903" s="129">
        <v>-0.1059524</v>
      </c>
      <c r="AT903" s="63" t="s">
        <v>3844</v>
      </c>
      <c r="AU903" s="63" t="s">
        <v>3844</v>
      </c>
      <c r="AV903" t="str">
        <f t="shared" si="331"/>
        <v>11/10/2012</v>
      </c>
      <c r="AW903" s="67">
        <v>4.7058822938901352</v>
      </c>
      <c r="AX903" s="60">
        <f t="shared" si="332"/>
        <v>4.7058822938901352</v>
      </c>
      <c r="AY903" s="60">
        <f t="shared" ca="1" si="333"/>
        <v>0</v>
      </c>
      <c r="AZ903" s="60">
        <f t="shared" ca="1" si="334"/>
        <v>4.7058822938901352</v>
      </c>
      <c r="BA903" s="67" t="s">
        <v>3317</v>
      </c>
      <c r="BB903" s="60">
        <v>0</v>
      </c>
      <c r="BC903" s="67" t="s">
        <v>3317</v>
      </c>
      <c r="BD903" s="60" t="e">
        <f ca="1">_xll.BDP($H903,BD$1)</f>
        <v>#NAME?</v>
      </c>
      <c r="BE903" s="60" t="e">
        <f t="shared" ca="1" si="335"/>
        <v>#NAME?</v>
      </c>
      <c r="BF903" s="63">
        <v>186.75</v>
      </c>
      <c r="BG903" s="63">
        <v>311.375</v>
      </c>
      <c r="BH903" s="63">
        <v>368.286</v>
      </c>
      <c r="BI903" s="63">
        <v>195.071</v>
      </c>
      <c r="BJ903" s="63">
        <v>215.709</v>
      </c>
      <c r="BK903" s="63">
        <v>431.6</v>
      </c>
      <c r="BL903" s="45">
        <f t="shared" ca="1" si="336"/>
        <v>0</v>
      </c>
      <c r="BM903" s="45">
        <f t="shared" ca="1" si="337"/>
        <v>0</v>
      </c>
      <c r="BN903" s="45">
        <f t="shared" ca="1" si="338"/>
        <v>0</v>
      </c>
      <c r="BO903" s="45">
        <f t="shared" ca="1" si="339"/>
        <v>0</v>
      </c>
      <c r="BP903" s="45">
        <f t="shared" ca="1" si="340"/>
        <v>0</v>
      </c>
      <c r="BQ903" s="45">
        <f t="shared" ca="1" si="341"/>
        <v>0</v>
      </c>
      <c r="BR903" s="29">
        <f t="shared" ca="1" si="342"/>
        <v>0</v>
      </c>
      <c r="CI903" s="125">
        <f t="shared" si="330"/>
        <v>0.20472923730708756</v>
      </c>
      <c r="CJ903">
        <f t="shared" si="323"/>
        <v>0</v>
      </c>
      <c r="CK903">
        <f t="shared" si="324"/>
        <v>0</v>
      </c>
      <c r="CL903">
        <f t="shared" si="325"/>
        <v>0</v>
      </c>
      <c r="CM903">
        <f t="shared" si="326"/>
        <v>1</v>
      </c>
      <c r="CN903">
        <f t="shared" si="327"/>
        <v>0</v>
      </c>
      <c r="CO903">
        <f t="shared" si="328"/>
        <v>0</v>
      </c>
      <c r="CP903">
        <f t="shared" si="329"/>
        <v>0</v>
      </c>
      <c r="CR903" t="e">
        <f ca="1">_xll.BDP($H903,CR$1)</f>
        <v>#NAME?</v>
      </c>
      <c r="CS903" t="e">
        <f ca="1">_xll.BDP($H903,CS$1)</f>
        <v>#NAME?</v>
      </c>
      <c r="CT903" s="121" t="e">
        <f ca="1">_xll.BDP($H903,CT$1)</f>
        <v>#NAME?</v>
      </c>
      <c r="CU903" s="122" t="e">
        <f ca="1">_xll.BDP($H903,CU$1)</f>
        <v>#NAME?</v>
      </c>
      <c r="CV903" s="122" t="e">
        <f ca="1">_xll.BDP($H903,CV$1)</f>
        <v>#NAME?</v>
      </c>
      <c r="CW903" s="122" t="e">
        <f ca="1">_xll.BDP($H903,CW$1)</f>
        <v>#NAME?</v>
      </c>
    </row>
    <row r="904" spans="1:101" hidden="1" x14ac:dyDescent="0.3">
      <c r="A904" t="str">
        <f t="shared" si="343"/>
        <v>15B</v>
      </c>
      <c r="B904">
        <v>15</v>
      </c>
      <c r="C904" t="s">
        <v>3296</v>
      </c>
      <c r="D904">
        <v>22</v>
      </c>
      <c r="E904">
        <v>10</v>
      </c>
      <c r="F904" s="32">
        <v>0.08</v>
      </c>
      <c r="G904" t="s">
        <v>2559</v>
      </c>
      <c r="H904" s="1" t="s">
        <v>1859</v>
      </c>
      <c r="I904" s="34">
        <v>1866</v>
      </c>
      <c r="J904" s="34" t="str">
        <f t="shared" si="322"/>
        <v>1866BVIC LN Equity</v>
      </c>
      <c r="K904" s="6" t="s">
        <v>1860</v>
      </c>
      <c r="L904" s="2">
        <v>0.22836006462329861</v>
      </c>
      <c r="M904" s="2">
        <v>0.22735062264366504</v>
      </c>
      <c r="N904" s="2">
        <v>0.1843482279062241</v>
      </c>
      <c r="O904" s="2">
        <v>0.18432752871433863</v>
      </c>
      <c r="P904" s="3">
        <v>17.01213973077876</v>
      </c>
      <c r="Q904" s="3">
        <v>13.666694640555383</v>
      </c>
      <c r="R904" s="3">
        <v>35.358459160622999</v>
      </c>
      <c r="S904" s="7">
        <v>17.33529504213881</v>
      </c>
      <c r="T904" s="7">
        <v>16.46171908793178</v>
      </c>
      <c r="U904" s="2">
        <v>0.40611568218101435</v>
      </c>
      <c r="V904" s="8">
        <v>2.4024700326916091</v>
      </c>
      <c r="W904" s="2">
        <v>0.21305035735719352</v>
      </c>
      <c r="X904" s="4" t="e">
        <v>#N/A</v>
      </c>
      <c r="Y904" s="8">
        <v>2.6107543222216409</v>
      </c>
      <c r="Z904" s="8">
        <v>7.0050903260533204</v>
      </c>
      <c r="AA904" s="8">
        <v>875300000</v>
      </c>
      <c r="AB904" s="8">
        <v>1079600000</v>
      </c>
      <c r="AC904" s="8">
        <v>7100000</v>
      </c>
      <c r="AD904" s="5">
        <v>218100000</v>
      </c>
      <c r="AE904" s="36">
        <v>3.2553874369555251E-2</v>
      </c>
      <c r="AF904" s="66" t="e">
        <f ca="1">_xll.BDP($H904,AF$1)/1000000</f>
        <v>#NAME?</v>
      </c>
      <c r="AG904" s="66" t="e">
        <f ca="1">_xll.BDP($H904,AG$1)</f>
        <v>#NAME?</v>
      </c>
      <c r="AH904" s="67" t="e">
        <f ca="1">_xll.BDP($H904,AH$1)</f>
        <v>#NAME?</v>
      </c>
      <c r="AI904" s="67" t="e">
        <f ca="1">_xll.BDP($H904,AI$1)</f>
        <v>#NAME?</v>
      </c>
      <c r="AJ904" s="67" t="e">
        <f ca="1">_xll.BDP($H904,AJ$1)</f>
        <v>#NAME?</v>
      </c>
      <c r="AK904" s="67" t="e">
        <f ca="1">_xll.BDP($H904,AK$1)</f>
        <v>#NAME?</v>
      </c>
      <c r="AL904" s="67" t="e">
        <f ca="1">_xll.BDP($H904,AL$1)</f>
        <v>#NAME?</v>
      </c>
      <c r="AM904" s="34" t="e">
        <f ca="1">_xll.BDP($H904,AM$1)</f>
        <v>#NAME?</v>
      </c>
      <c r="AN904" s="34" t="e">
        <f ca="1">_xll.BDP($H904,AN$1)</f>
        <v>#NAME?</v>
      </c>
      <c r="AO904" s="34" t="e">
        <f ca="1">_xll.BDP($H904,AO$1)</f>
        <v>#NAME?</v>
      </c>
      <c r="AP904" s="34" t="e">
        <f ca="1">_xll.BDP($H904,AP$1)</f>
        <v>#NAME?</v>
      </c>
      <c r="AQ904" s="129" t="e">
        <v>#VALUE!</v>
      </c>
      <c r="AR904" s="129">
        <v>0.1079633</v>
      </c>
      <c r="AS904" s="129">
        <v>3.9685290000000005E-2</v>
      </c>
      <c r="AT904" s="63" t="s">
        <v>3845</v>
      </c>
      <c r="AU904" s="63" t="s">
        <v>3845</v>
      </c>
      <c r="AV904" t="str">
        <f t="shared" si="331"/>
        <v>09/12/2005</v>
      </c>
      <c r="AW904" s="67">
        <v>3.3201580596872131</v>
      </c>
      <c r="AX904" s="60">
        <f t="shared" si="332"/>
        <v>3.3201580596872131</v>
      </c>
      <c r="AY904" s="60">
        <f t="shared" si="333"/>
        <v>0.26040455370095777</v>
      </c>
      <c r="AZ904" s="60">
        <f t="shared" si="334"/>
        <v>3.5805626133881709</v>
      </c>
      <c r="BA904" s="67">
        <v>52.698709106835103</v>
      </c>
      <c r="BB904" s="60">
        <v>4.1332320868105938</v>
      </c>
      <c r="BC904" s="67">
        <v>56.831941193645697</v>
      </c>
      <c r="BD904" s="60" t="e">
        <f ca="1">_xll.BDP($H904,BD$1)</f>
        <v>#NAME?</v>
      </c>
      <c r="BE904" s="60" t="e">
        <f t="shared" ca="1" si="335"/>
        <v>#NAME?</v>
      </c>
      <c r="BF904" s="63">
        <v>147.81300000000002</v>
      </c>
      <c r="BG904" s="63">
        <v>157.125</v>
      </c>
      <c r="BH904" s="63">
        <v>168.8</v>
      </c>
      <c r="BI904" s="63">
        <v>116.24300000000001</v>
      </c>
      <c r="BJ904" s="63">
        <v>138.446</v>
      </c>
      <c r="BK904" s="63">
        <v>145.386</v>
      </c>
      <c r="BL904" s="45">
        <f t="shared" ca="1" si="336"/>
        <v>0</v>
      </c>
      <c r="BM904" s="45">
        <f t="shared" ca="1" si="337"/>
        <v>0</v>
      </c>
      <c r="BN904" s="45">
        <f t="shared" ca="1" si="338"/>
        <v>0</v>
      </c>
      <c r="BO904" s="45">
        <f t="shared" ca="1" si="339"/>
        <v>0</v>
      </c>
      <c r="BP904" s="45">
        <f t="shared" ca="1" si="340"/>
        <v>0</v>
      </c>
      <c r="BQ904" s="45">
        <f t="shared" ca="1" si="341"/>
        <v>0</v>
      </c>
      <c r="BR904" s="29">
        <f t="shared" ca="1" si="342"/>
        <v>0</v>
      </c>
      <c r="CI904" s="125">
        <f t="shared" si="330"/>
        <v>0.22836006462329861</v>
      </c>
      <c r="CJ904">
        <f t="shared" si="323"/>
        <v>0</v>
      </c>
      <c r="CK904">
        <f t="shared" si="324"/>
        <v>0</v>
      </c>
      <c r="CL904">
        <f t="shared" si="325"/>
        <v>0</v>
      </c>
      <c r="CM904">
        <f t="shared" si="326"/>
        <v>1</v>
      </c>
      <c r="CN904">
        <f t="shared" si="327"/>
        <v>0</v>
      </c>
      <c r="CO904">
        <f t="shared" si="328"/>
        <v>0</v>
      </c>
      <c r="CP904">
        <f t="shared" si="329"/>
        <v>0</v>
      </c>
      <c r="CR904" t="e">
        <f ca="1">_xll.BDP($H904,CR$1)</f>
        <v>#NAME?</v>
      </c>
      <c r="CS904" t="e">
        <f ca="1">_xll.BDP($H904,CS$1)</f>
        <v>#NAME?</v>
      </c>
      <c r="CT904" s="121" t="e">
        <f ca="1">_xll.BDP($H904,CT$1)</f>
        <v>#NAME?</v>
      </c>
      <c r="CU904" s="122" t="e">
        <f ca="1">_xll.BDP($H904,CU$1)</f>
        <v>#NAME?</v>
      </c>
      <c r="CV904" s="122" t="e">
        <f ca="1">_xll.BDP($H904,CV$1)</f>
        <v>#NAME?</v>
      </c>
      <c r="CW904" s="122" t="e">
        <f ca="1">_xll.BDP($H904,CW$1)</f>
        <v>#NAME?</v>
      </c>
    </row>
    <row r="905" spans="1:101" hidden="1" x14ac:dyDescent="0.3">
      <c r="A905" t="str">
        <f t="shared" si="343"/>
        <v>15B</v>
      </c>
      <c r="B905">
        <v>15</v>
      </c>
      <c r="C905" t="s">
        <v>3296</v>
      </c>
      <c r="D905">
        <v>22</v>
      </c>
      <c r="E905">
        <v>4</v>
      </c>
      <c r="F905" s="32">
        <v>0.12</v>
      </c>
      <c r="H905" s="1" t="s">
        <v>464</v>
      </c>
      <c r="I905" s="35">
        <v>1867</v>
      </c>
      <c r="J905" s="34" t="str">
        <f t="shared" si="322"/>
        <v>1867NWC CN Equity</v>
      </c>
      <c r="K905" s="6" t="s">
        <v>512</v>
      </c>
      <c r="L905" s="2">
        <v>0.18935660349863198</v>
      </c>
      <c r="M905" s="2">
        <v>0.1915145449310286</v>
      </c>
      <c r="N905" s="2">
        <v>0.17913383833336854</v>
      </c>
      <c r="O905" s="2">
        <v>0.18177463499049029</v>
      </c>
      <c r="P905" s="3">
        <v>16.22633901696631</v>
      </c>
      <c r="Q905" s="3">
        <v>12.441608260627909</v>
      </c>
      <c r="R905" s="3">
        <v>18.979287538568286</v>
      </c>
      <c r="S905" s="7">
        <v>11.311683101343089</v>
      </c>
      <c r="T905" s="7">
        <v>11.842431867253779</v>
      </c>
      <c r="U905" s="2">
        <v>0.28303241744771529</v>
      </c>
      <c r="V905" s="8">
        <v>1.37597961017291</v>
      </c>
      <c r="W905" s="2">
        <v>0.47649796634129582</v>
      </c>
      <c r="X905" s="4">
        <v>3.5906504351502763E-2</v>
      </c>
      <c r="Y905" s="8">
        <v>4.0977157149999828</v>
      </c>
      <c r="Z905" s="8">
        <v>8.7937415590147125</v>
      </c>
      <c r="AA905" s="8">
        <v>941187000</v>
      </c>
      <c r="AB905" s="8">
        <v>991618000</v>
      </c>
      <c r="AC905" s="8">
        <v>14228000</v>
      </c>
      <c r="AD905" s="5">
        <v>179882000</v>
      </c>
      <c r="AE905" s="36">
        <v>7.9096296461013335E-2</v>
      </c>
      <c r="AF905" s="66" t="e">
        <f ca="1">_xll.BDP($H905,AF$1)/1000000</f>
        <v>#NAME?</v>
      </c>
      <c r="AG905" s="66" t="e">
        <f ca="1">_xll.BDP($H905,AG$1)</f>
        <v>#NAME?</v>
      </c>
      <c r="AH905" s="67" t="e">
        <f ca="1">_xll.BDP($H905,AH$1)</f>
        <v>#NAME?</v>
      </c>
      <c r="AI905" s="67" t="e">
        <f ca="1">_xll.BDP($H905,AI$1)</f>
        <v>#NAME?</v>
      </c>
      <c r="AJ905" s="67" t="e">
        <f ca="1">_xll.BDP($H905,AJ$1)</f>
        <v>#NAME?</v>
      </c>
      <c r="AK905" s="67" t="e">
        <f ca="1">_xll.BDP($H905,AK$1)</f>
        <v>#NAME?</v>
      </c>
      <c r="AL905" s="67" t="e">
        <f ca="1">_xll.BDP($H905,AL$1)</f>
        <v>#NAME?</v>
      </c>
      <c r="AM905" s="34" t="e">
        <f ca="1">_xll.BDP($H905,AM$1)</f>
        <v>#NAME?</v>
      </c>
      <c r="AN905" s="34" t="e">
        <f ca="1">_xll.BDP($H905,AN$1)</f>
        <v>#NAME?</v>
      </c>
      <c r="AO905" s="34" t="e">
        <f ca="1">_xll.BDP($H905,AO$1)</f>
        <v>#NAME?</v>
      </c>
      <c r="AP905" s="34" t="e">
        <f ca="1">_xll.BDP($H905,AP$1)</f>
        <v>#NAME?</v>
      </c>
      <c r="AQ905" s="129">
        <v>0.1369437</v>
      </c>
      <c r="AR905" s="129">
        <v>8.0069320000000013E-2</v>
      </c>
      <c r="AS905" s="129">
        <v>5.3976160000000002E-2</v>
      </c>
      <c r="AT905" s="63" t="s">
        <v>3998</v>
      </c>
      <c r="AU905" s="63" t="s">
        <v>3317</v>
      </c>
      <c r="AV905" t="str">
        <f t="shared" si="331"/>
        <v>#N/A N/A</v>
      </c>
      <c r="AW905" s="67">
        <v>4.6654388610390232</v>
      </c>
      <c r="AX905" s="60">
        <f t="shared" si="332"/>
        <v>4.6654388610390232</v>
      </c>
      <c r="AY905" s="60">
        <f t="shared" si="333"/>
        <v>-0.12332014425530406</v>
      </c>
      <c r="AZ905" s="60">
        <f t="shared" si="334"/>
        <v>4.5421187167837189</v>
      </c>
      <c r="BA905" s="67">
        <v>58.784132434866535</v>
      </c>
      <c r="BB905" s="60">
        <v>-1.5538233181725118</v>
      </c>
      <c r="BC905" s="67">
        <v>57.230309116694023</v>
      </c>
      <c r="BD905" s="60" t="e">
        <f ca="1">_xll.BDP($H905,BD$1)</f>
        <v>#NAME?</v>
      </c>
      <c r="BE905" s="60" t="e">
        <f t="shared" ca="1" si="335"/>
        <v>#NAME?</v>
      </c>
      <c r="BF905" s="63">
        <v>122</v>
      </c>
      <c r="BG905" s="63">
        <v>135</v>
      </c>
      <c r="BH905" s="63">
        <v>144.5</v>
      </c>
      <c r="BI905" s="63">
        <v>137.21</v>
      </c>
      <c r="BJ905" s="63">
        <v>146.87</v>
      </c>
      <c r="BK905" s="63" t="s">
        <v>3317</v>
      </c>
      <c r="BL905" s="45">
        <f t="shared" ca="1" si="336"/>
        <v>0</v>
      </c>
      <c r="BM905" s="45">
        <f t="shared" ca="1" si="337"/>
        <v>0</v>
      </c>
      <c r="BN905" s="45">
        <f t="shared" ca="1" si="338"/>
        <v>0</v>
      </c>
      <c r="BO905" s="45">
        <f t="shared" ca="1" si="339"/>
        <v>0</v>
      </c>
      <c r="BP905" s="45">
        <f t="shared" ca="1" si="340"/>
        <v>0</v>
      </c>
      <c r="BQ905" s="45">
        <f t="shared" ca="1" si="341"/>
        <v>0</v>
      </c>
      <c r="BR905" s="29">
        <f t="shared" ca="1" si="342"/>
        <v>0</v>
      </c>
      <c r="CI905" s="125">
        <f t="shared" si="330"/>
        <v>0.18935660349863198</v>
      </c>
      <c r="CJ905">
        <f t="shared" si="323"/>
        <v>0</v>
      </c>
      <c r="CK905">
        <f t="shared" si="324"/>
        <v>0</v>
      </c>
      <c r="CL905">
        <f t="shared" si="325"/>
        <v>1</v>
      </c>
      <c r="CM905">
        <f t="shared" si="326"/>
        <v>0</v>
      </c>
      <c r="CN905">
        <f t="shared" si="327"/>
        <v>0</v>
      </c>
      <c r="CO905">
        <f t="shared" si="328"/>
        <v>0</v>
      </c>
      <c r="CP905">
        <f t="shared" si="329"/>
        <v>0</v>
      </c>
      <c r="CR905" t="e">
        <f ca="1">_xll.BDP($H905,CR$1)</f>
        <v>#NAME?</v>
      </c>
      <c r="CS905" t="e">
        <f ca="1">_xll.BDP($H905,CS$1)</f>
        <v>#NAME?</v>
      </c>
      <c r="CT905" s="121" t="e">
        <f ca="1">_xll.BDP($H905,CT$1)</f>
        <v>#NAME?</v>
      </c>
      <c r="CU905" s="122" t="e">
        <f ca="1">_xll.BDP($H905,CU$1)</f>
        <v>#NAME?</v>
      </c>
      <c r="CV905" s="122" t="e">
        <f ca="1">_xll.BDP($H905,CV$1)</f>
        <v>#NAME?</v>
      </c>
      <c r="CW905" s="122" t="e">
        <f ca="1">_xll.BDP($H905,CW$1)</f>
        <v>#NAME?</v>
      </c>
    </row>
    <row r="906" spans="1:101" hidden="1" x14ac:dyDescent="0.3">
      <c r="A906" t="str">
        <f t="shared" si="343"/>
        <v>15B</v>
      </c>
      <c r="B906">
        <v>15</v>
      </c>
      <c r="C906" t="s">
        <v>3296</v>
      </c>
      <c r="D906">
        <v>23</v>
      </c>
      <c r="E906">
        <v>8</v>
      </c>
      <c r="F906" s="32">
        <v>0.09</v>
      </c>
      <c r="G906" t="s">
        <v>2560</v>
      </c>
      <c r="H906" s="1" t="s">
        <v>1408</v>
      </c>
      <c r="I906" s="34">
        <v>1868</v>
      </c>
      <c r="J906" s="34" t="str">
        <f t="shared" si="322"/>
        <v>1868LPE FP Equity</v>
      </c>
      <c r="K906" s="6" t="s">
        <v>1409</v>
      </c>
      <c r="L906" s="2">
        <v>8.155820673726917E-2</v>
      </c>
      <c r="M906" s="2">
        <v>0.12151072027040576</v>
      </c>
      <c r="N906" s="2">
        <v>7.8627347704821743E-2</v>
      </c>
      <c r="O906" s="2">
        <v>0.11715157624380342</v>
      </c>
      <c r="P906" s="3">
        <v>9.598878170694471</v>
      </c>
      <c r="Q906" s="3">
        <v>7.2438271663000204</v>
      </c>
      <c r="R906" s="3">
        <v>11.189761052973925</v>
      </c>
      <c r="S906" s="7">
        <v>24.218072164794449</v>
      </c>
      <c r="T906" s="7">
        <v>29.691712958451092</v>
      </c>
      <c r="U906" s="2">
        <v>0.18140302046286272</v>
      </c>
      <c r="V906" s="8">
        <v>1.924431321084864</v>
      </c>
      <c r="W906" s="2">
        <v>0.5504051082798711</v>
      </c>
      <c r="X906" s="4">
        <v>2.0530337711730112E-2</v>
      </c>
      <c r="Y906" s="8">
        <v>7.6318275948835135</v>
      </c>
      <c r="Z906" s="8">
        <v>23.231975196511346</v>
      </c>
      <c r="AA906" s="8">
        <v>698210000</v>
      </c>
      <c r="AB906" s="8">
        <v>724190000</v>
      </c>
      <c r="AC906" s="8">
        <v>0</v>
      </c>
      <c r="AD906" s="5">
        <v>64900000.000000007</v>
      </c>
      <c r="AE906" s="36">
        <v>0</v>
      </c>
      <c r="AF906" s="66" t="e">
        <f ca="1">_xll.BDP($H906,AF$1)/1000000</f>
        <v>#NAME?</v>
      </c>
      <c r="AG906" s="66" t="e">
        <f ca="1">_xll.BDP($H906,AG$1)</f>
        <v>#NAME?</v>
      </c>
      <c r="AH906" s="67" t="e">
        <f ca="1">_xll.BDP($H906,AH$1)</f>
        <v>#NAME?</v>
      </c>
      <c r="AI906" s="67" t="e">
        <f ca="1">_xll.BDP($H906,AI$1)</f>
        <v>#NAME?</v>
      </c>
      <c r="AJ906" s="67" t="e">
        <f ca="1">_xll.BDP($H906,AJ$1)</f>
        <v>#NAME?</v>
      </c>
      <c r="AK906" s="67" t="e">
        <f ca="1">_xll.BDP($H906,AK$1)</f>
        <v>#NAME?</v>
      </c>
      <c r="AL906" s="67" t="e">
        <f ca="1">_xll.BDP($H906,AL$1)</f>
        <v>#NAME?</v>
      </c>
      <c r="AM906" s="34" t="e">
        <f ca="1">_xll.BDP($H906,AM$1)</f>
        <v>#NAME?</v>
      </c>
      <c r="AN906" s="34" t="e">
        <f ca="1">_xll.BDP($H906,AN$1)</f>
        <v>#NAME?</v>
      </c>
      <c r="AO906" s="34" t="e">
        <f ca="1">_xll.BDP($H906,AO$1)</f>
        <v>#NAME?</v>
      </c>
      <c r="AP906" s="34" t="e">
        <f ca="1">_xll.BDP($H906,AP$1)</f>
        <v>#NAME?</v>
      </c>
      <c r="AQ906" s="129">
        <v>8.7844950000000005E-2</v>
      </c>
      <c r="AR906" s="129">
        <v>7.3833389999999999E-2</v>
      </c>
      <c r="AS906" s="129">
        <v>9.6056500000000003E-2</v>
      </c>
      <c r="AT906" s="63" t="s">
        <v>3846</v>
      </c>
      <c r="AU906" s="63" t="s">
        <v>3846</v>
      </c>
      <c r="AV906" t="str">
        <f t="shared" si="331"/>
        <v>14/06/1999</v>
      </c>
      <c r="AW906" s="67">
        <v>1.639344262295082</v>
      </c>
      <c r="AX906" s="60">
        <f t="shared" si="332"/>
        <v>1.639344262295082</v>
      </c>
      <c r="AY906" s="60">
        <f t="shared" si="333"/>
        <v>0</v>
      </c>
      <c r="AZ906" s="60">
        <f t="shared" si="334"/>
        <v>1.639344262295082</v>
      </c>
      <c r="BA906" s="67">
        <v>20.342284558332882</v>
      </c>
      <c r="BB906" s="60">
        <v>0</v>
      </c>
      <c r="BC906" s="67">
        <v>20.342284558332882</v>
      </c>
      <c r="BD906" s="60" t="e">
        <f ca="1">_xll.BDP($H906,BD$1)</f>
        <v>#NAME?</v>
      </c>
      <c r="BE906" s="60" t="e">
        <f t="shared" ca="1" si="335"/>
        <v>#NAME?</v>
      </c>
      <c r="BF906" s="63">
        <v>53.233000000000004</v>
      </c>
      <c r="BG906" s="63">
        <v>56.867000000000004</v>
      </c>
      <c r="BH906" s="63">
        <v>61.95</v>
      </c>
      <c r="BI906" s="63">
        <v>-38.65</v>
      </c>
      <c r="BJ906" s="63">
        <v>33.85</v>
      </c>
      <c r="BK906" s="63">
        <v>34</v>
      </c>
      <c r="BL906" s="45">
        <f t="shared" ca="1" si="336"/>
        <v>0</v>
      </c>
      <c r="BM906" s="45">
        <f t="shared" ca="1" si="337"/>
        <v>0</v>
      </c>
      <c r="BN906" s="45">
        <f t="shared" ca="1" si="338"/>
        <v>0</v>
      </c>
      <c r="BO906" s="45">
        <f t="shared" ca="1" si="339"/>
        <v>0</v>
      </c>
      <c r="BP906" s="45">
        <f t="shared" ca="1" si="340"/>
        <v>0</v>
      </c>
      <c r="BQ906" s="45">
        <f t="shared" ca="1" si="341"/>
        <v>0</v>
      </c>
      <c r="BR906" s="29">
        <f t="shared" ca="1" si="342"/>
        <v>0</v>
      </c>
      <c r="CI906" s="125">
        <f t="shared" si="330"/>
        <v>8.155820673726917E-2</v>
      </c>
      <c r="CJ906">
        <f t="shared" si="323"/>
        <v>0</v>
      </c>
      <c r="CK906">
        <f t="shared" si="324"/>
        <v>1</v>
      </c>
      <c r="CL906">
        <f t="shared" si="325"/>
        <v>0</v>
      </c>
      <c r="CM906">
        <f t="shared" si="326"/>
        <v>0</v>
      </c>
      <c r="CN906">
        <f t="shared" si="327"/>
        <v>0</v>
      </c>
      <c r="CO906">
        <f t="shared" si="328"/>
        <v>0</v>
      </c>
      <c r="CP906">
        <f t="shared" si="329"/>
        <v>0</v>
      </c>
      <c r="CR906" t="e">
        <f ca="1">_xll.BDP($H906,CR$1)</f>
        <v>#NAME?</v>
      </c>
      <c r="CS906" t="e">
        <f ca="1">_xll.BDP($H906,CS$1)</f>
        <v>#NAME?</v>
      </c>
      <c r="CT906" s="121" t="e">
        <f ca="1">_xll.BDP($H906,CT$1)</f>
        <v>#NAME?</v>
      </c>
      <c r="CU906" s="122" t="e">
        <f ca="1">_xll.BDP($H906,CU$1)</f>
        <v>#NAME?</v>
      </c>
      <c r="CV906" s="122" t="e">
        <f ca="1">_xll.BDP($H906,CV$1)</f>
        <v>#NAME?</v>
      </c>
      <c r="CW906" s="122" t="e">
        <f ca="1">_xll.BDP($H906,CW$1)</f>
        <v>#NAME?</v>
      </c>
    </row>
    <row r="907" spans="1:101" hidden="1" x14ac:dyDescent="0.3">
      <c r="A907" t="str">
        <f t="shared" si="343"/>
        <v>15B</v>
      </c>
      <c r="B907">
        <v>15</v>
      </c>
      <c r="C907" t="s">
        <v>3296</v>
      </c>
      <c r="D907">
        <v>23</v>
      </c>
      <c r="E907">
        <v>3</v>
      </c>
      <c r="F907" s="32">
        <v>0.11</v>
      </c>
      <c r="G907" t="s">
        <v>3096</v>
      </c>
      <c r="H907" s="6" t="s">
        <v>320</v>
      </c>
      <c r="I907" s="35">
        <v>1869</v>
      </c>
      <c r="J907" s="34" t="str">
        <f t="shared" si="322"/>
        <v>1869AGCO US Equity</v>
      </c>
      <c r="K907" s="6" t="s">
        <v>1002</v>
      </c>
      <c r="L907" s="2">
        <v>0.27709293020711306</v>
      </c>
      <c r="M907" s="2">
        <v>0.38689135440963474</v>
      </c>
      <c r="N907" s="2">
        <v>0.18940847724030546</v>
      </c>
      <c r="O907" s="2">
        <v>0.27961976050148912</v>
      </c>
      <c r="P907" s="3">
        <v>23.032345763412483</v>
      </c>
      <c r="Q907" s="3">
        <v>17.713932530795972</v>
      </c>
      <c r="R907" s="3">
        <v>24.858149215497917</v>
      </c>
      <c r="S907" s="7">
        <v>10.739994844400247</v>
      </c>
      <c r="T907" s="7">
        <v>12.984573879150449</v>
      </c>
      <c r="U907" s="2">
        <v>0.16336638880399618</v>
      </c>
      <c r="V907" s="8">
        <v>0.90301159200792214</v>
      </c>
      <c r="W907" s="2">
        <v>0.38226534462984202</v>
      </c>
      <c r="X907" s="4" t="e">
        <v>#N/A</v>
      </c>
      <c r="Y907" s="8">
        <v>9.2003271749925979</v>
      </c>
      <c r="Z907" s="8">
        <v>36.307677008988961</v>
      </c>
      <c r="AA907" s="8">
        <v>3416800000</v>
      </c>
      <c r="AB907" s="8">
        <v>4727600000</v>
      </c>
      <c r="AC907" s="8">
        <v>51600000</v>
      </c>
      <c r="AD907" s="5">
        <v>857600000</v>
      </c>
      <c r="AE907" s="36">
        <v>6.0167910447761194E-2</v>
      </c>
      <c r="AF907" s="66" t="e">
        <f ca="1">_xll.BDP($H907,AF$1)/1000000</f>
        <v>#NAME?</v>
      </c>
      <c r="AG907" s="66" t="e">
        <f ca="1">_xll.BDP($H907,AG$1)</f>
        <v>#NAME?</v>
      </c>
      <c r="AH907" s="67" t="e">
        <f ca="1">_xll.BDP($H907,AH$1)</f>
        <v>#NAME?</v>
      </c>
      <c r="AI907" s="67" t="e">
        <f ca="1">_xll.BDP($H907,AI$1)</f>
        <v>#NAME?</v>
      </c>
      <c r="AJ907" s="67" t="e">
        <f ca="1">_xll.BDP($H907,AJ$1)</f>
        <v>#NAME?</v>
      </c>
      <c r="AK907" s="67" t="e">
        <f ca="1">_xll.BDP($H907,AK$1)</f>
        <v>#NAME?</v>
      </c>
      <c r="AL907" s="67" t="e">
        <f ca="1">_xll.BDP($H907,AL$1)</f>
        <v>#NAME?</v>
      </c>
      <c r="AM907" s="34" t="e">
        <f ca="1">_xll.BDP($H907,AM$1)</f>
        <v>#NAME?</v>
      </c>
      <c r="AN907" s="34" t="e">
        <f ca="1">_xll.BDP($H907,AN$1)</f>
        <v>#NAME?</v>
      </c>
      <c r="AO907" s="34" t="e">
        <f ca="1">_xll.BDP($H907,AO$1)</f>
        <v>#NAME?</v>
      </c>
      <c r="AP907" s="34" t="e">
        <f ca="1">_xll.BDP($H907,AP$1)</f>
        <v>#NAME?</v>
      </c>
      <c r="AQ907" s="129">
        <v>0.10126260000000001</v>
      </c>
      <c r="AR907" s="129">
        <v>0.1188859</v>
      </c>
      <c r="AS907" s="129">
        <v>0.14837880000000001</v>
      </c>
      <c r="AT907" s="63" t="s">
        <v>4184</v>
      </c>
      <c r="AU907" s="63" t="s">
        <v>3847</v>
      </c>
      <c r="AV907" t="str">
        <f t="shared" si="331"/>
        <v>06/04/1994</v>
      </c>
      <c r="AW907" s="67">
        <v>0.84739569480707067</v>
      </c>
      <c r="AX907" s="60">
        <f t="shared" si="332"/>
        <v>0.84739569480707067</v>
      </c>
      <c r="AY907" s="60">
        <f t="shared" si="333"/>
        <v>1.391682596892471E-16</v>
      </c>
      <c r="AZ907" s="60">
        <f t="shared" si="334"/>
        <v>0.84739569480707078</v>
      </c>
      <c r="BA907" s="67">
        <v>43.264955429062482</v>
      </c>
      <c r="BB907" s="60">
        <v>7.1054273576010019E-15</v>
      </c>
      <c r="BC907" s="67">
        <v>43.264955429062489</v>
      </c>
      <c r="BD907" s="60" t="e">
        <f ca="1">_xll.BDP($H907,BD$1)</f>
        <v>#NAME?</v>
      </c>
      <c r="BE907" s="60" t="e">
        <f t="shared" ca="1" si="335"/>
        <v>#NAME?</v>
      </c>
      <c r="BF907" s="63">
        <v>1095.7139999999999</v>
      </c>
      <c r="BG907" s="63">
        <v>1068.2139999999999</v>
      </c>
      <c r="BH907" s="63">
        <v>1076.5450000000001</v>
      </c>
      <c r="BI907" s="63">
        <v>888.97699999999998</v>
      </c>
      <c r="BJ907" s="63">
        <v>878.47900000000004</v>
      </c>
      <c r="BK907" s="63">
        <v>919.30000000000007</v>
      </c>
      <c r="BL907" s="45">
        <f t="shared" ca="1" si="336"/>
        <v>0</v>
      </c>
      <c r="BM907" s="45">
        <f t="shared" ca="1" si="337"/>
        <v>0</v>
      </c>
      <c r="BN907" s="45">
        <f t="shared" ca="1" si="338"/>
        <v>0</v>
      </c>
      <c r="BO907" s="45">
        <f t="shared" ca="1" si="339"/>
        <v>0</v>
      </c>
      <c r="BP907" s="45">
        <f t="shared" ca="1" si="340"/>
        <v>0</v>
      </c>
      <c r="BQ907" s="45">
        <f t="shared" ca="1" si="341"/>
        <v>0</v>
      </c>
      <c r="BR907" s="29">
        <f t="shared" ca="1" si="342"/>
        <v>0</v>
      </c>
      <c r="CI907" s="125">
        <f t="shared" si="330"/>
        <v>0.27709293020711306</v>
      </c>
      <c r="CJ907">
        <f t="shared" si="323"/>
        <v>0</v>
      </c>
      <c r="CK907">
        <f t="shared" si="324"/>
        <v>0</v>
      </c>
      <c r="CL907">
        <f t="shared" si="325"/>
        <v>0</v>
      </c>
      <c r="CM907">
        <f t="shared" si="326"/>
        <v>1</v>
      </c>
      <c r="CN907">
        <f t="shared" si="327"/>
        <v>0</v>
      </c>
      <c r="CO907">
        <f t="shared" si="328"/>
        <v>0</v>
      </c>
      <c r="CP907">
        <f t="shared" si="329"/>
        <v>0</v>
      </c>
      <c r="CR907" t="e">
        <f ca="1">_xll.BDP($H907,CR$1)</f>
        <v>#NAME?</v>
      </c>
      <c r="CS907" t="e">
        <f ca="1">_xll.BDP($H907,CS$1)</f>
        <v>#NAME?</v>
      </c>
      <c r="CT907" s="121" t="e">
        <f ca="1">_xll.BDP($H907,CT$1)</f>
        <v>#NAME?</v>
      </c>
      <c r="CU907" s="122" t="e">
        <f ca="1">_xll.BDP($H907,CU$1)</f>
        <v>#NAME?</v>
      </c>
      <c r="CV907" s="122" t="e">
        <f ca="1">_xll.BDP($H907,CV$1)</f>
        <v>#NAME?</v>
      </c>
      <c r="CW907" s="122" t="e">
        <f ca="1">_xll.BDP($H907,CW$1)</f>
        <v>#NAME?</v>
      </c>
    </row>
    <row r="908" spans="1:101" hidden="1" x14ac:dyDescent="0.3">
      <c r="A908" t="str">
        <f t="shared" si="343"/>
        <v>15B</v>
      </c>
      <c r="B908">
        <v>15</v>
      </c>
      <c r="C908" t="s">
        <v>3296</v>
      </c>
      <c r="D908">
        <v>23</v>
      </c>
      <c r="E908">
        <v>11</v>
      </c>
      <c r="F908" s="32">
        <v>0.15</v>
      </c>
      <c r="G908" t="s">
        <v>3251</v>
      </c>
      <c r="H908" s="1" t="s">
        <v>1598</v>
      </c>
      <c r="I908" s="34">
        <v>1870</v>
      </c>
      <c r="J908" s="34" t="str">
        <f t="shared" si="322"/>
        <v>1870MELE BB Equity</v>
      </c>
      <c r="K908" s="6" t="s">
        <v>1599</v>
      </c>
      <c r="L908" s="2">
        <v>0.37064158284916149</v>
      </c>
      <c r="M908" s="2">
        <v>0.56455300541659248</v>
      </c>
      <c r="N908" s="2">
        <v>0.37064158284916149</v>
      </c>
      <c r="O908" s="2">
        <v>0.56455300541659248</v>
      </c>
      <c r="P908" s="3">
        <v>53.635543819635011</v>
      </c>
      <c r="Q908" s="3">
        <v>45.206177487956886</v>
      </c>
      <c r="R908" s="3">
        <v>43.360259449357095</v>
      </c>
      <c r="S908" s="7">
        <v>28.442605531766834</v>
      </c>
      <c r="T908" s="7">
        <v>32.4932400293782</v>
      </c>
      <c r="U908" s="2">
        <v>-0.21485622728664183</v>
      </c>
      <c r="V908" s="8">
        <v>-0.44257160134002277</v>
      </c>
      <c r="W908" s="2">
        <v>0.83084355036020019</v>
      </c>
      <c r="X908" s="4" t="e">
        <v>#N/A</v>
      </c>
      <c r="Y908" s="8">
        <v>11.792990313024434</v>
      </c>
      <c r="Z908" s="8">
        <v>11.793011517966434</v>
      </c>
      <c r="AA908" s="8">
        <v>401252077</v>
      </c>
      <c r="AB908" s="8">
        <v>401252077</v>
      </c>
      <c r="AC908" s="8" t="e">
        <v>#N/A</v>
      </c>
      <c r="AD908" s="5">
        <v>218746158.68785229</v>
      </c>
      <c r="AE908" s="36">
        <v>0</v>
      </c>
      <c r="AF908" s="66" t="e">
        <f ca="1">_xll.BDP($H908,AF$1)/1000000</f>
        <v>#NAME?</v>
      </c>
      <c r="AG908" s="66" t="e">
        <f ca="1">_xll.BDP($H908,AG$1)</f>
        <v>#NAME?</v>
      </c>
      <c r="AH908" s="67" t="e">
        <f ca="1">_xll.BDP($H908,AH$1)</f>
        <v>#NAME?</v>
      </c>
      <c r="AI908" s="67" t="e">
        <f ca="1">_xll.BDP($H908,AI$1)</f>
        <v>#NAME?</v>
      </c>
      <c r="AJ908" s="67" t="e">
        <f ca="1">_xll.BDP($H908,AJ$1)</f>
        <v>#NAME?</v>
      </c>
      <c r="AK908" s="67" t="e">
        <f ca="1">_xll.BDP($H908,AK$1)</f>
        <v>#NAME?</v>
      </c>
      <c r="AL908" s="67" t="e">
        <f ca="1">_xll.BDP($H908,AL$1)</f>
        <v>#NAME?</v>
      </c>
      <c r="AM908" s="34" t="e">
        <f ca="1">_xll.BDP($H908,AM$1)</f>
        <v>#NAME?</v>
      </c>
      <c r="AN908" s="34" t="e">
        <f ca="1">_xll.BDP($H908,AN$1)</f>
        <v>#NAME?</v>
      </c>
      <c r="AO908" s="34" t="e">
        <f ca="1">_xll.BDP($H908,AO$1)</f>
        <v>#NAME?</v>
      </c>
      <c r="AP908" s="34" t="e">
        <f ca="1">_xll.BDP($H908,AP$1)</f>
        <v>#NAME?</v>
      </c>
      <c r="AQ908" s="129">
        <v>0.1894979</v>
      </c>
      <c r="AR908" s="129">
        <v>0.24065120000000001</v>
      </c>
      <c r="AS908" s="129">
        <v>4.3487099999999994E-2</v>
      </c>
      <c r="AT908" s="63" t="s">
        <v>4185</v>
      </c>
      <c r="AU908" s="63" t="s">
        <v>3317</v>
      </c>
      <c r="AV908" t="str">
        <f t="shared" si="331"/>
        <v>17/05/2002</v>
      </c>
      <c r="AW908" s="67">
        <v>3.6939313984168867</v>
      </c>
      <c r="AX908" s="60">
        <f t="shared" si="332"/>
        <v>3.6939313984168867</v>
      </c>
      <c r="AY908" s="60">
        <f t="shared" si="333"/>
        <v>0</v>
      </c>
      <c r="AZ908" s="60">
        <f t="shared" si="334"/>
        <v>3.6939313984168867</v>
      </c>
      <c r="BA908" s="67">
        <v>71.721069921733346</v>
      </c>
      <c r="BB908" s="60">
        <v>0</v>
      </c>
      <c r="BC908" s="67">
        <v>71.721069921733346</v>
      </c>
      <c r="BD908" s="60" t="e">
        <f ca="1">_xll.BDP($H908,BD$1)</f>
        <v>#NAME?</v>
      </c>
      <c r="BE908" s="60" t="e">
        <f t="shared" ca="1" si="335"/>
        <v>#NAME?</v>
      </c>
      <c r="BF908" s="63">
        <v>207.636</v>
      </c>
      <c r="BG908" s="63">
        <v>218.61500000000001</v>
      </c>
      <c r="BH908" s="63">
        <v>233.167</v>
      </c>
      <c r="BI908" s="63">
        <v>76.872</v>
      </c>
      <c r="BJ908" s="63">
        <v>200.166</v>
      </c>
      <c r="BK908" s="63">
        <v>240.03900000000002</v>
      </c>
      <c r="BL908" s="45">
        <f t="shared" ca="1" si="336"/>
        <v>0</v>
      </c>
      <c r="BM908" s="45">
        <f t="shared" ca="1" si="337"/>
        <v>0</v>
      </c>
      <c r="BN908" s="45">
        <f t="shared" ca="1" si="338"/>
        <v>0</v>
      </c>
      <c r="BO908" s="45">
        <f t="shared" ca="1" si="339"/>
        <v>0</v>
      </c>
      <c r="BP908" s="45">
        <f t="shared" ca="1" si="340"/>
        <v>0</v>
      </c>
      <c r="BQ908" s="45">
        <f t="shared" ca="1" si="341"/>
        <v>0</v>
      </c>
      <c r="BR908" s="29">
        <f t="shared" ca="1" si="342"/>
        <v>0</v>
      </c>
      <c r="CI908" s="125">
        <f t="shared" si="330"/>
        <v>0.37064158284916149</v>
      </c>
      <c r="CJ908">
        <f t="shared" si="323"/>
        <v>0</v>
      </c>
      <c r="CK908">
        <f t="shared" si="324"/>
        <v>0</v>
      </c>
      <c r="CL908">
        <f t="shared" si="325"/>
        <v>0</v>
      </c>
      <c r="CM908">
        <f t="shared" si="326"/>
        <v>0</v>
      </c>
      <c r="CN908">
        <f t="shared" si="327"/>
        <v>1</v>
      </c>
      <c r="CO908">
        <f t="shared" si="328"/>
        <v>0</v>
      </c>
      <c r="CP908">
        <f t="shared" si="329"/>
        <v>0</v>
      </c>
      <c r="CR908" t="e">
        <f ca="1">_xll.BDP($H908,CR$1)</f>
        <v>#NAME?</v>
      </c>
      <c r="CS908" t="e">
        <f ca="1">_xll.BDP($H908,CS$1)</f>
        <v>#NAME?</v>
      </c>
      <c r="CT908" s="121" t="e">
        <f ca="1">_xll.BDP($H908,CT$1)</f>
        <v>#NAME?</v>
      </c>
      <c r="CU908" s="122" t="e">
        <f ca="1">_xll.BDP($H908,CU$1)</f>
        <v>#NAME?</v>
      </c>
      <c r="CV908" s="122" t="e">
        <f ca="1">_xll.BDP($H908,CV$1)</f>
        <v>#NAME?</v>
      </c>
      <c r="CW908" s="122" t="e">
        <f ca="1">_xll.BDP($H908,CW$1)</f>
        <v>#NAME?</v>
      </c>
    </row>
    <row r="909" spans="1:101" hidden="1" x14ac:dyDescent="0.3">
      <c r="A909" t="str">
        <f t="shared" si="343"/>
        <v>15B</v>
      </c>
      <c r="B909">
        <v>15</v>
      </c>
      <c r="C909" t="s">
        <v>3296</v>
      </c>
      <c r="D909">
        <v>23</v>
      </c>
      <c r="E909">
        <v>11</v>
      </c>
      <c r="F909" s="32">
        <v>0.1</v>
      </c>
      <c r="H909" s="6" t="s">
        <v>2031</v>
      </c>
      <c r="I909" s="35">
        <v>1871</v>
      </c>
      <c r="J909" s="34" t="str">
        <f t="shared" si="322"/>
        <v>1871MRK GR Equity</v>
      </c>
      <c r="K909" s="6" t="s">
        <v>2032</v>
      </c>
      <c r="L909" s="2">
        <v>0.25113900221058422</v>
      </c>
      <c r="M909" s="2">
        <v>0.29012990025516122</v>
      </c>
      <c r="N909" s="2">
        <v>0.11396726694345949</v>
      </c>
      <c r="O909" s="2">
        <v>0.14030118623629378</v>
      </c>
      <c r="P909" s="3">
        <v>11.455443713508231</v>
      </c>
      <c r="Q909" s="3">
        <v>8.9633339633339624</v>
      </c>
      <c r="R909" s="3">
        <v>13.214314828401402</v>
      </c>
      <c r="S909" s="7">
        <v>29.037868636002276</v>
      </c>
      <c r="T909" s="7">
        <v>30.591039942425333</v>
      </c>
      <c r="U909" s="2">
        <v>0.32990837696335079</v>
      </c>
      <c r="V909" s="8">
        <v>1.635891611228298</v>
      </c>
      <c r="W909" s="2">
        <v>0.53930135493554288</v>
      </c>
      <c r="X909" s="4" t="e">
        <v>#N/A</v>
      </c>
      <c r="Y909" s="8">
        <v>9.6004037399477493</v>
      </c>
      <c r="Z909" s="8">
        <v>5.9676275888933761</v>
      </c>
      <c r="AA909" s="8">
        <v>17244000000</v>
      </c>
      <c r="AB909" s="8">
        <v>35659000000</v>
      </c>
      <c r="AC909" s="8" t="e">
        <v>#N/A</v>
      </c>
      <c r="AD909" s="5">
        <v>4272000000</v>
      </c>
      <c r="AE909" s="36">
        <v>0</v>
      </c>
      <c r="AF909" s="66" t="e">
        <f ca="1">_xll.BDP($H909,AF$1)/1000000</f>
        <v>#NAME?</v>
      </c>
      <c r="AG909" s="66" t="e">
        <f ca="1">_xll.BDP($H909,AG$1)</f>
        <v>#NAME?</v>
      </c>
      <c r="AH909" s="67" t="e">
        <f ca="1">_xll.BDP($H909,AH$1)</f>
        <v>#NAME?</v>
      </c>
      <c r="AI909" s="67" t="e">
        <f ca="1">_xll.BDP($H909,AI$1)</f>
        <v>#NAME?</v>
      </c>
      <c r="AJ909" s="67" t="e">
        <f ca="1">_xll.BDP($H909,AJ$1)</f>
        <v>#NAME?</v>
      </c>
      <c r="AK909" s="67" t="e">
        <f ca="1">_xll.BDP($H909,AK$1)</f>
        <v>#NAME?</v>
      </c>
      <c r="AL909" s="67" t="e">
        <f ca="1">_xll.BDP($H909,AL$1)</f>
        <v>#NAME?</v>
      </c>
      <c r="AM909" s="34" t="e">
        <f ca="1">_xll.BDP($H909,AM$1)</f>
        <v>#NAME?</v>
      </c>
      <c r="AN909" s="34" t="e">
        <f ca="1">_xll.BDP($H909,AN$1)</f>
        <v>#NAME?</v>
      </c>
      <c r="AO909" s="34" t="e">
        <f ca="1">_xll.BDP($H909,AO$1)</f>
        <v>#NAME?</v>
      </c>
      <c r="AP909" s="34" t="e">
        <f ca="1">_xll.BDP($H909,AP$1)</f>
        <v>#NAME?</v>
      </c>
      <c r="AQ909" s="129">
        <v>0.1493217</v>
      </c>
      <c r="AR909" s="129">
        <v>0.1261544</v>
      </c>
      <c r="AS909" s="129">
        <v>0.1147745</v>
      </c>
      <c r="AT909" s="63" t="s">
        <v>3998</v>
      </c>
      <c r="AU909" s="63" t="s">
        <v>3848</v>
      </c>
      <c r="AV909" t="str">
        <f t="shared" si="331"/>
        <v>20/10/1995</v>
      </c>
      <c r="AW909" s="67">
        <v>1.3647642975705434</v>
      </c>
      <c r="AX909" s="60">
        <f t="shared" si="332"/>
        <v>1.3647642975705434</v>
      </c>
      <c r="AY909" s="60">
        <f t="shared" si="333"/>
        <v>-1.4196804901528997</v>
      </c>
      <c r="AZ909" s="60">
        <f t="shared" si="334"/>
        <v>-5.4916192582356249E-2</v>
      </c>
      <c r="BA909" s="67">
        <v>25.94064805561349</v>
      </c>
      <c r="BB909" s="60">
        <v>-26.984463186818999</v>
      </c>
      <c r="BC909" s="67">
        <v>-1.0438151312055095</v>
      </c>
      <c r="BD909" s="60" t="e">
        <f ca="1">_xll.BDP($H909,BD$1)</f>
        <v>#NAME?</v>
      </c>
      <c r="BE909" s="60" t="e">
        <f t="shared" ca="1" si="335"/>
        <v>#NAME?</v>
      </c>
      <c r="BF909" s="63">
        <v>3827.9470000000001</v>
      </c>
      <c r="BG909" s="63">
        <v>4295.1580000000004</v>
      </c>
      <c r="BH909" s="63">
        <v>4679.1180000000004</v>
      </c>
      <c r="BI909" s="63">
        <v>3182.248</v>
      </c>
      <c r="BJ909" s="63">
        <v>3329.2919999999999</v>
      </c>
      <c r="BK909" s="63">
        <v>3460.94</v>
      </c>
      <c r="BL909" s="45">
        <f t="shared" ca="1" si="336"/>
        <v>0</v>
      </c>
      <c r="BM909" s="45">
        <f t="shared" ca="1" si="337"/>
        <v>0</v>
      </c>
      <c r="BN909" s="45">
        <f t="shared" ca="1" si="338"/>
        <v>0</v>
      </c>
      <c r="BO909" s="45">
        <f t="shared" ca="1" si="339"/>
        <v>0</v>
      </c>
      <c r="BP909" s="45">
        <f t="shared" ca="1" si="340"/>
        <v>0</v>
      </c>
      <c r="BQ909" s="45">
        <f t="shared" ca="1" si="341"/>
        <v>0</v>
      </c>
      <c r="BR909" s="29">
        <f t="shared" ca="1" si="342"/>
        <v>0</v>
      </c>
      <c r="CI909" s="125">
        <f t="shared" si="330"/>
        <v>0.25113900221058422</v>
      </c>
      <c r="CJ909">
        <f t="shared" si="323"/>
        <v>0</v>
      </c>
      <c r="CK909">
        <f t="shared" si="324"/>
        <v>0</v>
      </c>
      <c r="CL909">
        <f t="shared" si="325"/>
        <v>0</v>
      </c>
      <c r="CM909">
        <f t="shared" si="326"/>
        <v>1</v>
      </c>
      <c r="CN909">
        <f t="shared" si="327"/>
        <v>0</v>
      </c>
      <c r="CO909">
        <f t="shared" si="328"/>
        <v>0</v>
      </c>
      <c r="CP909">
        <f t="shared" si="329"/>
        <v>0</v>
      </c>
      <c r="CR909" t="e">
        <f ca="1">_xll.BDP($H909,CR$1)</f>
        <v>#NAME?</v>
      </c>
      <c r="CS909" t="e">
        <f ca="1">_xll.BDP($H909,CS$1)</f>
        <v>#NAME?</v>
      </c>
      <c r="CT909" s="121" t="e">
        <f ca="1">_xll.BDP($H909,CT$1)</f>
        <v>#NAME?</v>
      </c>
      <c r="CU909" s="122" t="e">
        <f ca="1">_xll.BDP($H909,CU$1)</f>
        <v>#NAME?</v>
      </c>
      <c r="CV909" s="122" t="e">
        <f ca="1">_xll.BDP($H909,CV$1)</f>
        <v>#NAME?</v>
      </c>
      <c r="CW909" s="122" t="e">
        <f ca="1">_xll.BDP($H909,CW$1)</f>
        <v>#NAME?</v>
      </c>
    </row>
    <row r="910" spans="1:101" hidden="1" x14ac:dyDescent="0.3">
      <c r="A910" t="str">
        <f t="shared" si="343"/>
        <v>15B</v>
      </c>
      <c r="B910">
        <v>15</v>
      </c>
      <c r="C910" t="s">
        <v>3296</v>
      </c>
      <c r="D910">
        <v>23</v>
      </c>
      <c r="E910">
        <v>13</v>
      </c>
      <c r="F910" s="32" t="s">
        <v>2437</v>
      </c>
      <c r="G910" t="s">
        <v>3000</v>
      </c>
      <c r="H910" s="1" t="s">
        <v>1779</v>
      </c>
      <c r="I910" s="34">
        <v>1872</v>
      </c>
      <c r="J910" s="34" t="str">
        <f t="shared" si="322"/>
        <v>1872FORT LN Equity</v>
      </c>
      <c r="K910" s="6" t="s">
        <v>1780</v>
      </c>
      <c r="L910" s="2">
        <v>0.29611764737206797</v>
      </c>
      <c r="M910" s="2">
        <v>0.31464811783960722</v>
      </c>
      <c r="N910" s="2">
        <v>0.29095012065342329</v>
      </c>
      <c r="O910" s="2">
        <v>0.31464811783960722</v>
      </c>
      <c r="P910" s="3">
        <v>17.832599118942731</v>
      </c>
      <c r="Q910" s="3">
        <v>16.568244286305962</v>
      </c>
      <c r="R910" s="3">
        <v>16.760786085385138</v>
      </c>
      <c r="S910" s="7">
        <v>20.117367090446425</v>
      </c>
      <c r="T910" s="7">
        <v>20.504939626783756</v>
      </c>
      <c r="U910" s="2">
        <v>0.1638742253844388</v>
      </c>
      <c r="V910" s="8">
        <v>1.0423357664233575</v>
      </c>
      <c r="W910" s="2">
        <v>0.48542575166398899</v>
      </c>
      <c r="X910" s="4">
        <v>8.1725312145289442E-2</v>
      </c>
      <c r="Y910" s="8">
        <v>4.4976840265058664</v>
      </c>
      <c r="Z910" s="8">
        <v>-6.0027671896995312</v>
      </c>
      <c r="AA910" s="8">
        <v>244400000</v>
      </c>
      <c r="AB910" s="8">
        <v>244400000</v>
      </c>
      <c r="AC910" s="8">
        <v>2700000</v>
      </c>
      <c r="AD910" s="5">
        <v>21000000</v>
      </c>
      <c r="AE910" s="36">
        <v>0.12857142857142856</v>
      </c>
      <c r="AF910" s="66" t="e">
        <f ca="1">_xll.BDP($H910,AF$1)/1000000</f>
        <v>#NAME?</v>
      </c>
      <c r="AG910" s="66" t="e">
        <f ca="1">_xll.BDP($H910,AG$1)</f>
        <v>#NAME?</v>
      </c>
      <c r="AH910" s="67" t="e">
        <f ca="1">_xll.BDP($H910,AH$1)</f>
        <v>#NAME?</v>
      </c>
      <c r="AI910" s="67" t="e">
        <f ca="1">_xll.BDP($H910,AI$1)</f>
        <v>#NAME?</v>
      </c>
      <c r="AJ910" s="67" t="e">
        <f ca="1">_xll.BDP($H910,AJ$1)</f>
        <v>#NAME?</v>
      </c>
      <c r="AK910" s="67" t="e">
        <f ca="1">_xll.BDP($H910,AK$1)</f>
        <v>#NAME?</v>
      </c>
      <c r="AL910" s="67" t="e">
        <f ca="1">_xll.BDP($H910,AL$1)</f>
        <v>#NAME?</v>
      </c>
      <c r="AM910" s="34" t="e">
        <f ca="1">_xll.BDP($H910,AM$1)</f>
        <v>#NAME?</v>
      </c>
      <c r="AN910" s="34" t="e">
        <f ca="1">_xll.BDP($H910,AN$1)</f>
        <v>#NAME?</v>
      </c>
      <c r="AO910" s="34" t="e">
        <f ca="1">_xll.BDP($H910,AO$1)</f>
        <v>#NAME?</v>
      </c>
      <c r="AP910" s="34" t="e">
        <f ca="1">_xll.BDP($H910,AP$1)</f>
        <v>#NAME?</v>
      </c>
      <c r="AQ910" s="129" t="e">
        <v>#VALUE!</v>
      </c>
      <c r="AR910" s="129" t="e">
        <v>#VALUE!</v>
      </c>
      <c r="AS910" s="129">
        <v>-7.3654709999999998E-2</v>
      </c>
      <c r="AT910" s="63" t="s">
        <v>3849</v>
      </c>
      <c r="AU910" s="63" t="s">
        <v>3849</v>
      </c>
      <c r="AV910" t="str">
        <f t="shared" si="331"/>
        <v>21/04/2016</v>
      </c>
      <c r="AW910" s="67">
        <v>7.2337962962962967</v>
      </c>
      <c r="AX910" s="60">
        <f t="shared" si="332"/>
        <v>7.2337962962962967</v>
      </c>
      <c r="AY910" s="60">
        <f t="shared" si="333"/>
        <v>-9.9142236611460111E-16</v>
      </c>
      <c r="AZ910" s="60">
        <f t="shared" si="334"/>
        <v>7.2337962962962958</v>
      </c>
      <c r="BA910" s="67">
        <v>51.843912201063993</v>
      </c>
      <c r="BB910" s="60">
        <v>-7.1054273576010019E-15</v>
      </c>
      <c r="BC910" s="67">
        <v>51.843912201063986</v>
      </c>
      <c r="BD910" s="60" t="e">
        <f ca="1">_xll.BDP($H910,BD$1)</f>
        <v>#NAME?</v>
      </c>
      <c r="BE910" s="60" t="e">
        <f t="shared" ca="1" si="335"/>
        <v>#NAME?</v>
      </c>
      <c r="BF910" s="63">
        <v>30.09</v>
      </c>
      <c r="BG910" s="63">
        <v>35.64</v>
      </c>
      <c r="BH910" s="63">
        <v>43.567</v>
      </c>
      <c r="BI910" s="63">
        <v>-20.009</v>
      </c>
      <c r="BJ910" s="63">
        <v>27.756</v>
      </c>
      <c r="BK910" s="63">
        <v>33.206000000000003</v>
      </c>
      <c r="BL910" s="45">
        <f t="shared" ca="1" si="336"/>
        <v>0</v>
      </c>
      <c r="BM910" s="45">
        <f t="shared" ca="1" si="337"/>
        <v>0</v>
      </c>
      <c r="BN910" s="45">
        <f t="shared" ca="1" si="338"/>
        <v>0</v>
      </c>
      <c r="BO910" s="45">
        <f t="shared" ca="1" si="339"/>
        <v>0</v>
      </c>
      <c r="BP910" s="45">
        <f t="shared" ca="1" si="340"/>
        <v>0</v>
      </c>
      <c r="BQ910" s="45">
        <f t="shared" ca="1" si="341"/>
        <v>0</v>
      </c>
      <c r="BR910" s="29">
        <f t="shared" ca="1" si="342"/>
        <v>0</v>
      </c>
      <c r="CI910" s="125">
        <f t="shared" si="330"/>
        <v>0.29611764737206797</v>
      </c>
      <c r="CJ910">
        <f t="shared" si="323"/>
        <v>0</v>
      </c>
      <c r="CK910">
        <f t="shared" si="324"/>
        <v>0</v>
      </c>
      <c r="CL910">
        <f t="shared" si="325"/>
        <v>0</v>
      </c>
      <c r="CM910">
        <f t="shared" si="326"/>
        <v>1</v>
      </c>
      <c r="CN910">
        <f t="shared" si="327"/>
        <v>0</v>
      </c>
      <c r="CO910">
        <f t="shared" si="328"/>
        <v>0</v>
      </c>
      <c r="CP910">
        <f t="shared" si="329"/>
        <v>0</v>
      </c>
      <c r="CR910" t="e">
        <f ca="1">_xll.BDP($H910,CR$1)</f>
        <v>#NAME?</v>
      </c>
      <c r="CS910" t="e">
        <f ca="1">_xll.BDP($H910,CS$1)</f>
        <v>#NAME?</v>
      </c>
      <c r="CT910" s="121" t="e">
        <f ca="1">_xll.BDP($H910,CT$1)</f>
        <v>#NAME?</v>
      </c>
      <c r="CU910" s="122" t="e">
        <f ca="1">_xll.BDP($H910,CU$1)</f>
        <v>#NAME?</v>
      </c>
      <c r="CV910" s="122" t="e">
        <f ca="1">_xll.BDP($H910,CV$1)</f>
        <v>#NAME?</v>
      </c>
      <c r="CW910" s="122" t="e">
        <f ca="1">_xll.BDP($H910,CW$1)</f>
        <v>#NAME?</v>
      </c>
    </row>
    <row r="911" spans="1:101" hidden="1" x14ac:dyDescent="0.3">
      <c r="A911" t="str">
        <f t="shared" si="343"/>
        <v>15B</v>
      </c>
      <c r="B911">
        <v>15</v>
      </c>
      <c r="C911" t="s">
        <v>3296</v>
      </c>
      <c r="D911">
        <v>23</v>
      </c>
      <c r="E911">
        <v>5</v>
      </c>
      <c r="F911" s="32">
        <v>0.15</v>
      </c>
      <c r="G911" t="s">
        <v>2832</v>
      </c>
      <c r="H911" s="6" t="s">
        <v>469</v>
      </c>
      <c r="I911" s="35">
        <v>1873</v>
      </c>
      <c r="J911" s="34" t="str">
        <f t="shared" si="322"/>
        <v>1873MRU CN Equity</v>
      </c>
      <c r="K911" s="6" t="s">
        <v>526</v>
      </c>
      <c r="L911" s="2">
        <v>0.18101402669349115</v>
      </c>
      <c r="M911" s="2">
        <v>0.17722473604826547</v>
      </c>
      <c r="N911" s="2">
        <v>0.11759796793924308</v>
      </c>
      <c r="O911" s="2">
        <v>0.12268337248760115</v>
      </c>
      <c r="P911" s="3">
        <v>11.74285774172588</v>
      </c>
      <c r="Q911" s="3">
        <v>7.7241323298444104</v>
      </c>
      <c r="R911" s="3">
        <v>13.552251984806619</v>
      </c>
      <c r="S911" s="7">
        <v>8.7682197838296361</v>
      </c>
      <c r="T911" s="7">
        <v>9.6315825696573114</v>
      </c>
      <c r="U911" s="2">
        <v>0.41312149605229986</v>
      </c>
      <c r="V911" s="8">
        <v>2.2231965758429904</v>
      </c>
      <c r="W911" s="2">
        <v>0.4893467004516911</v>
      </c>
      <c r="X911" s="4" t="e">
        <v>#N/A</v>
      </c>
      <c r="Y911" s="8">
        <v>8.1672567036398913</v>
      </c>
      <c r="Z911" s="8">
        <v>-13.175862192941191</v>
      </c>
      <c r="AA911" s="8">
        <v>7425600000</v>
      </c>
      <c r="AB911" s="8">
        <v>10726800000</v>
      </c>
      <c r="AC911" s="8">
        <v>10600000</v>
      </c>
      <c r="AD911" s="5">
        <v>1530100000</v>
      </c>
      <c r="AE911" s="36">
        <v>6.9276517874648719E-3</v>
      </c>
      <c r="AF911" s="66" t="e">
        <f ca="1">_xll.BDP($H911,AF$1)/1000000</f>
        <v>#NAME?</v>
      </c>
      <c r="AG911" s="66" t="e">
        <f ca="1">_xll.BDP($H911,AG$1)</f>
        <v>#NAME?</v>
      </c>
      <c r="AH911" s="67" t="e">
        <f ca="1">_xll.BDP($H911,AH$1)</f>
        <v>#NAME?</v>
      </c>
      <c r="AI911" s="67" t="e">
        <f ca="1">_xll.BDP($H911,AI$1)</f>
        <v>#NAME?</v>
      </c>
      <c r="AJ911" s="67" t="e">
        <f ca="1">_xll.BDP($H911,AJ$1)</f>
        <v>#NAME?</v>
      </c>
      <c r="AK911" s="67" t="e">
        <f ca="1">_xll.BDP($H911,AK$1)</f>
        <v>#NAME?</v>
      </c>
      <c r="AL911" s="67" t="e">
        <f ca="1">_xll.BDP($H911,AL$1)</f>
        <v>#NAME?</v>
      </c>
      <c r="AM911" s="34" t="e">
        <f ca="1">_xll.BDP($H911,AM$1)</f>
        <v>#NAME?</v>
      </c>
      <c r="AN911" s="34" t="e">
        <f ca="1">_xll.BDP($H911,AN$1)</f>
        <v>#NAME?</v>
      </c>
      <c r="AO911" s="34" t="e">
        <f ca="1">_xll.BDP($H911,AO$1)</f>
        <v>#NAME?</v>
      </c>
      <c r="AP911" s="34" t="e">
        <f ca="1">_xll.BDP($H911,AP$1)</f>
        <v>#NAME?</v>
      </c>
      <c r="AQ911" s="129">
        <v>0.14931250000000001</v>
      </c>
      <c r="AR911" s="129">
        <v>0.1457183</v>
      </c>
      <c r="AS911" s="129">
        <v>0.1377418</v>
      </c>
      <c r="AT911" s="63" t="s">
        <v>3998</v>
      </c>
      <c r="AU911" s="63" t="s">
        <v>3850</v>
      </c>
      <c r="AV911" t="str">
        <f t="shared" si="331"/>
        <v>01/11/1986</v>
      </c>
      <c r="AW911" s="67">
        <v>1.6724257610877302</v>
      </c>
      <c r="AX911" s="60">
        <f t="shared" si="332"/>
        <v>1.6724257610877302</v>
      </c>
      <c r="AY911" s="60">
        <f t="shared" si="333"/>
        <v>0</v>
      </c>
      <c r="AZ911" s="60">
        <f t="shared" si="334"/>
        <v>1.6724257610877302</v>
      </c>
      <c r="BA911" s="67">
        <v>30.020659182642639</v>
      </c>
      <c r="BB911" s="60">
        <v>0</v>
      </c>
      <c r="BC911" s="67" t="s">
        <v>3317</v>
      </c>
      <c r="BD911" s="60" t="e">
        <f ca="1">_xll.BDP($H911,BD$1)</f>
        <v>#NAME?</v>
      </c>
      <c r="BE911" s="60" t="e">
        <f t="shared" ca="1" si="335"/>
        <v>#NAME?</v>
      </c>
      <c r="BF911" s="63">
        <v>1001.167</v>
      </c>
      <c r="BG911" s="63">
        <v>1039.7139999999999</v>
      </c>
      <c r="BH911" s="63">
        <v>1094.5</v>
      </c>
      <c r="BI911" s="63">
        <v>562.55000000000007</v>
      </c>
      <c r="BJ911" s="63">
        <v>586.25</v>
      </c>
      <c r="BK911" s="63">
        <v>896.9</v>
      </c>
      <c r="BL911" s="45">
        <f t="shared" ca="1" si="336"/>
        <v>0</v>
      </c>
      <c r="BM911" s="45">
        <f t="shared" ca="1" si="337"/>
        <v>0</v>
      </c>
      <c r="BN911" s="45">
        <f t="shared" ca="1" si="338"/>
        <v>0</v>
      </c>
      <c r="BO911" s="45">
        <f t="shared" ca="1" si="339"/>
        <v>0</v>
      </c>
      <c r="BP911" s="45">
        <f t="shared" ca="1" si="340"/>
        <v>0</v>
      </c>
      <c r="BQ911" s="45">
        <f t="shared" ca="1" si="341"/>
        <v>0</v>
      </c>
      <c r="BR911" s="29">
        <f t="shared" ca="1" si="342"/>
        <v>0</v>
      </c>
      <c r="CI911" s="125">
        <f t="shared" si="330"/>
        <v>0.18101402669349115</v>
      </c>
      <c r="CJ911">
        <f t="shared" si="323"/>
        <v>0</v>
      </c>
      <c r="CK911">
        <f t="shared" si="324"/>
        <v>0</v>
      </c>
      <c r="CL911">
        <f t="shared" si="325"/>
        <v>1</v>
      </c>
      <c r="CM911">
        <f t="shared" si="326"/>
        <v>0</v>
      </c>
      <c r="CN911">
        <f t="shared" si="327"/>
        <v>0</v>
      </c>
      <c r="CO911">
        <f t="shared" si="328"/>
        <v>0</v>
      </c>
      <c r="CP911">
        <f t="shared" si="329"/>
        <v>0</v>
      </c>
      <c r="CR911" t="e">
        <f ca="1">_xll.BDP($H911,CR$1)</f>
        <v>#NAME?</v>
      </c>
      <c r="CS911" t="e">
        <f ca="1">_xll.BDP($H911,CS$1)</f>
        <v>#NAME?</v>
      </c>
      <c r="CT911" s="121" t="e">
        <f ca="1">_xll.BDP($H911,CT$1)</f>
        <v>#NAME?</v>
      </c>
      <c r="CU911" s="122" t="e">
        <f ca="1">_xll.BDP($H911,CU$1)</f>
        <v>#NAME?</v>
      </c>
      <c r="CV911" s="122" t="e">
        <f ca="1">_xll.BDP($H911,CV$1)</f>
        <v>#NAME?</v>
      </c>
      <c r="CW911" s="122" t="e">
        <f ca="1">_xll.BDP($H911,CW$1)</f>
        <v>#NAME?</v>
      </c>
    </row>
    <row r="912" spans="1:101" hidden="1" x14ac:dyDescent="0.3">
      <c r="A912" t="str">
        <f t="shared" si="343"/>
        <v>15B</v>
      </c>
      <c r="B912">
        <v>15</v>
      </c>
      <c r="C912" t="s">
        <v>3296</v>
      </c>
      <c r="D912">
        <v>23</v>
      </c>
      <c r="E912">
        <v>4</v>
      </c>
      <c r="F912" t="s">
        <v>2437</v>
      </c>
      <c r="G912" t="s">
        <v>2957</v>
      </c>
      <c r="H912" s="6" t="s">
        <v>477</v>
      </c>
      <c r="I912" s="34">
        <v>1874</v>
      </c>
      <c r="J912" s="34" t="str">
        <f t="shared" si="322"/>
        <v>1874MFC CN Equity</v>
      </c>
      <c r="K912" s="6" t="s">
        <v>547</v>
      </c>
      <c r="L912" s="2">
        <v>0.15130176485651489</v>
      </c>
      <c r="M912" s="2">
        <v>0.15137343927355279</v>
      </c>
      <c r="N912" s="2">
        <v>0.13807662409796589</v>
      </c>
      <c r="O912" s="2">
        <v>0.13874516223002123</v>
      </c>
      <c r="P912" s="3">
        <v>1.7874015234942624</v>
      </c>
      <c r="Q912" s="3">
        <v>3.4404835254537933</v>
      </c>
      <c r="R912" s="3">
        <v>11.95602281917335</v>
      </c>
      <c r="S912" s="7" t="e">
        <v>#N/A</v>
      </c>
      <c r="T912" s="7" t="e">
        <v>#N/A</v>
      </c>
      <c r="U912" s="2">
        <v>1.9371387722109827E-2</v>
      </c>
      <c r="V912" s="8">
        <v>9.219735927727589</v>
      </c>
      <c r="W912" s="2">
        <v>5.6547681186653397E-2</v>
      </c>
      <c r="X912" s="4">
        <v>4.1686699284482029E-2</v>
      </c>
      <c r="Y912" s="8">
        <v>-4.0500687510679629</v>
      </c>
      <c r="Z912" s="8">
        <v>23.894643292926567</v>
      </c>
      <c r="AA912" s="8">
        <v>66075000000</v>
      </c>
      <c r="AB912" s="8">
        <v>72089000000</v>
      </c>
      <c r="AC912" s="8">
        <v>4000000</v>
      </c>
      <c r="AD912" s="5">
        <v>18165000000</v>
      </c>
      <c r="AE912" s="36">
        <v>2.202036884117809E-4</v>
      </c>
      <c r="AF912" s="66" t="e">
        <f ca="1">_xll.BDP($H912,AF$1)/1000000</f>
        <v>#NAME?</v>
      </c>
      <c r="AG912" s="66" t="e">
        <f ca="1">_xll.BDP($H912,AG$1)</f>
        <v>#NAME?</v>
      </c>
      <c r="AH912" s="67" t="e">
        <f ca="1">_xll.BDP($H912,AH$1)</f>
        <v>#NAME?</v>
      </c>
      <c r="AI912" s="67" t="e">
        <f ca="1">_xll.BDP($H912,AI$1)</f>
        <v>#NAME?</v>
      </c>
      <c r="AJ912" s="67" t="e">
        <f ca="1">_xll.BDP($H912,AJ$1)</f>
        <v>#NAME?</v>
      </c>
      <c r="AK912" s="67" t="e">
        <f ca="1">_xll.BDP($H912,AK$1)</f>
        <v>#NAME?</v>
      </c>
      <c r="AL912" s="67" t="e">
        <f ca="1">_xll.BDP($H912,AL$1)</f>
        <v>#NAME?</v>
      </c>
      <c r="AM912" s="34" t="e">
        <f ca="1">_xll.BDP($H912,AM$1)</f>
        <v>#NAME?</v>
      </c>
      <c r="AN912" s="34" t="e">
        <f ca="1">_xll.BDP($H912,AN$1)</f>
        <v>#NAME?</v>
      </c>
      <c r="AO912" s="34" t="e">
        <f ca="1">_xll.BDP($H912,AO$1)</f>
        <v>#NAME?</v>
      </c>
      <c r="AP912" s="34" t="e">
        <f ca="1">_xll.BDP($H912,AP$1)</f>
        <v>#NAME?</v>
      </c>
      <c r="AQ912" s="129">
        <v>5.4541449999999998E-2</v>
      </c>
      <c r="AR912" s="129">
        <v>0.1045759</v>
      </c>
      <c r="AS912" s="129">
        <v>4.1125710000000003E-2</v>
      </c>
      <c r="AT912" s="63" t="s">
        <v>3851</v>
      </c>
      <c r="AU912" s="63" t="s">
        <v>3851</v>
      </c>
      <c r="AV912" t="str">
        <f t="shared" si="331"/>
        <v>24/09/1999</v>
      </c>
      <c r="AW912" s="67">
        <v>5.5661457802019543</v>
      </c>
      <c r="AX912" s="60">
        <f t="shared" si="332"/>
        <v>5.5661457802019543</v>
      </c>
      <c r="AY912" s="60">
        <f t="shared" si="333"/>
        <v>4.1220044954062214</v>
      </c>
      <c r="AZ912" s="60">
        <f t="shared" si="334"/>
        <v>9.6881502756081765</v>
      </c>
      <c r="BA912" s="67">
        <v>36.084676217929619</v>
      </c>
      <c r="BB912" s="60">
        <v>26.722476100902114</v>
      </c>
      <c r="BC912" s="67">
        <v>62.807152318831733</v>
      </c>
      <c r="BD912" s="60" t="e">
        <f ca="1">_xll.BDP($H912,BD$1)</f>
        <v>#NAME?</v>
      </c>
      <c r="BE912" s="60" t="e">
        <f t="shared" ca="1" si="335"/>
        <v>#NAME?</v>
      </c>
      <c r="BF912" s="63">
        <v>6210</v>
      </c>
      <c r="BG912" s="63">
        <v>6613</v>
      </c>
      <c r="BH912" s="63">
        <v>7088</v>
      </c>
      <c r="BI912" s="63">
        <v>3655.9369999999999</v>
      </c>
      <c r="BJ912" s="63">
        <v>3980.5120000000002</v>
      </c>
      <c r="BK912" s="63">
        <v>4222.7039999999997</v>
      </c>
      <c r="BL912" s="45">
        <f t="shared" ca="1" si="336"/>
        <v>0</v>
      </c>
      <c r="BM912" s="45">
        <f t="shared" ca="1" si="337"/>
        <v>0</v>
      </c>
      <c r="BN912" s="45">
        <f t="shared" ca="1" si="338"/>
        <v>0</v>
      </c>
      <c r="BO912" s="45">
        <f t="shared" ca="1" si="339"/>
        <v>0</v>
      </c>
      <c r="BP912" s="45">
        <f t="shared" ca="1" si="340"/>
        <v>0</v>
      </c>
      <c r="BQ912" s="45">
        <f t="shared" ca="1" si="341"/>
        <v>0</v>
      </c>
      <c r="BR912" s="29">
        <f t="shared" ca="1" si="342"/>
        <v>0</v>
      </c>
      <c r="CI912" s="125">
        <f t="shared" si="330"/>
        <v>0.15130176485651489</v>
      </c>
      <c r="CJ912">
        <f t="shared" si="323"/>
        <v>0</v>
      </c>
      <c r="CK912">
        <f t="shared" si="324"/>
        <v>0</v>
      </c>
      <c r="CL912">
        <f t="shared" si="325"/>
        <v>1</v>
      </c>
      <c r="CM912">
        <f t="shared" si="326"/>
        <v>0</v>
      </c>
      <c r="CN912">
        <f t="shared" si="327"/>
        <v>0</v>
      </c>
      <c r="CO912">
        <f t="shared" si="328"/>
        <v>0</v>
      </c>
      <c r="CP912">
        <f t="shared" si="329"/>
        <v>0</v>
      </c>
      <c r="CR912" t="e">
        <f ca="1">_xll.BDP($H912,CR$1)</f>
        <v>#NAME?</v>
      </c>
      <c r="CS912" t="e">
        <f ca="1">_xll.BDP($H912,CS$1)</f>
        <v>#NAME?</v>
      </c>
      <c r="CT912" s="121" t="e">
        <f ca="1">_xll.BDP($H912,CT$1)</f>
        <v>#NAME?</v>
      </c>
      <c r="CU912" s="122" t="e">
        <f ca="1">_xll.BDP($H912,CU$1)</f>
        <v>#NAME?</v>
      </c>
      <c r="CV912" s="122" t="e">
        <f ca="1">_xll.BDP($H912,CV$1)</f>
        <v>#NAME?</v>
      </c>
      <c r="CW912" s="122" t="e">
        <f ca="1">_xll.BDP($H912,CW$1)</f>
        <v>#NAME?</v>
      </c>
    </row>
    <row r="913" spans="1:101" hidden="1" x14ac:dyDescent="0.3">
      <c r="A913" t="str">
        <f t="shared" si="343"/>
        <v>15B</v>
      </c>
      <c r="B913">
        <v>15</v>
      </c>
      <c r="C913" t="s">
        <v>3296</v>
      </c>
      <c r="D913">
        <v>24</v>
      </c>
      <c r="E913">
        <v>11</v>
      </c>
      <c r="G913" t="s">
        <v>2553</v>
      </c>
      <c r="H913" s="6" t="s">
        <v>2092</v>
      </c>
      <c r="I913" s="35">
        <v>1875</v>
      </c>
      <c r="J913" s="34" t="str">
        <f t="shared" si="322"/>
        <v>1875OLGERD IR Equity</v>
      </c>
      <c r="K913" s="6" t="s">
        <v>2093</v>
      </c>
      <c r="L913" s="2">
        <v>0.12946676524166914</v>
      </c>
      <c r="M913" s="2">
        <v>0.21250270897236928</v>
      </c>
      <c r="N913" s="2">
        <v>0.12779075146601318</v>
      </c>
      <c r="O913" s="2">
        <v>0.21250270897236928</v>
      </c>
      <c r="P913" s="3">
        <v>18.685808822377364</v>
      </c>
      <c r="Q913" s="3">
        <v>15.26059820745475</v>
      </c>
      <c r="R913" s="3">
        <v>28.426088005466976</v>
      </c>
      <c r="S913" s="7">
        <v>13.255989640870865</v>
      </c>
      <c r="T913" s="7">
        <v>16.188940859288703</v>
      </c>
      <c r="U913" s="2">
        <v>0.28523238101996201</v>
      </c>
      <c r="V913" s="8">
        <v>1.606146075941594</v>
      </c>
      <c r="W913" s="2">
        <v>0.3926326161075544</v>
      </c>
      <c r="X913" s="4" t="e">
        <v>#N/A</v>
      </c>
      <c r="Y913" s="8">
        <v>11.364521660015829</v>
      </c>
      <c r="Z913" s="8">
        <v>77.375086321767839</v>
      </c>
      <c r="AA913" s="8">
        <v>17405124000</v>
      </c>
      <c r="AB913" s="8">
        <v>17405124000</v>
      </c>
      <c r="AC913" s="8">
        <v>15142000</v>
      </c>
      <c r="AD913" s="5">
        <v>2410867000</v>
      </c>
      <c r="AE913" s="36">
        <v>6.2807280534347186E-3</v>
      </c>
      <c r="AF913" s="66" t="e">
        <f ca="1">_xll.BDP($H913,AF$1)/1000000</f>
        <v>#NAME?</v>
      </c>
      <c r="AG913" s="66" t="e">
        <f ca="1">_xll.BDP($H913,AG$1)</f>
        <v>#NAME?</v>
      </c>
      <c r="AH913" s="67" t="e">
        <f ca="1">_xll.BDP($H913,AH$1)</f>
        <v>#NAME?</v>
      </c>
      <c r="AI913" s="67" t="e">
        <f ca="1">_xll.BDP($H913,AI$1)</f>
        <v>#NAME?</v>
      </c>
      <c r="AJ913" s="67" t="e">
        <f ca="1">_xll.BDP($H913,AJ$1)</f>
        <v>#NAME?</v>
      </c>
      <c r="AK913" s="67" t="e">
        <f ca="1">_xll.BDP($H913,AK$1)</f>
        <v>#NAME?</v>
      </c>
      <c r="AL913" s="67" t="e">
        <f ca="1">_xll.BDP($H913,AL$1)</f>
        <v>#NAME?</v>
      </c>
      <c r="AM913" s="34" t="e">
        <f ca="1">_xll.BDP($H913,AM$1)</f>
        <v>#NAME?</v>
      </c>
      <c r="AN913" s="34" t="e">
        <f ca="1">_xll.BDP($H913,AN$1)</f>
        <v>#NAME?</v>
      </c>
      <c r="AO913" s="34" t="e">
        <f ca="1">_xll.BDP($H913,AO$1)</f>
        <v>#NAME?</v>
      </c>
      <c r="AP913" s="34" t="e">
        <f ca="1">_xll.BDP($H913,AP$1)</f>
        <v>#NAME?</v>
      </c>
      <c r="AQ913" s="129" t="e">
        <v>#VALUE!</v>
      </c>
      <c r="AR913" s="129" t="e">
        <v>#VALUE!</v>
      </c>
      <c r="AS913" s="129" t="e">
        <v>#VALUE!</v>
      </c>
      <c r="AT913" s="63" t="s">
        <v>4186</v>
      </c>
      <c r="AU913" s="63" t="s">
        <v>3317</v>
      </c>
      <c r="AV913" t="str">
        <f t="shared" si="331"/>
        <v>09/06/2022</v>
      </c>
      <c r="AW913" s="67" t="s">
        <v>3317</v>
      </c>
      <c r="AX913" s="60">
        <f t="shared" si="332"/>
        <v>0</v>
      </c>
      <c r="AY913" s="60">
        <f t="shared" ca="1" si="333"/>
        <v>0</v>
      </c>
      <c r="AZ913" s="60">
        <f t="shared" ca="1" si="334"/>
        <v>0</v>
      </c>
      <c r="BA913" s="67">
        <v>0</v>
      </c>
      <c r="BB913" s="60">
        <v>0</v>
      </c>
      <c r="BC913" s="67">
        <v>0</v>
      </c>
      <c r="BD913" s="60" t="e">
        <f ca="1">_xll.BDP($H913,BD$1)</f>
        <v>#NAME?</v>
      </c>
      <c r="BE913" s="60" t="e">
        <f t="shared" ca="1" si="335"/>
        <v>#NAME?</v>
      </c>
      <c r="BF913" s="63" t="s">
        <v>3317</v>
      </c>
      <c r="BG913" s="63" t="s">
        <v>3317</v>
      </c>
      <c r="BH913" s="63" t="s">
        <v>3317</v>
      </c>
      <c r="BI913" s="63" t="s">
        <v>3317</v>
      </c>
      <c r="BJ913" s="63" t="s">
        <v>3317</v>
      </c>
      <c r="BK913" s="63" t="s">
        <v>3317</v>
      </c>
      <c r="BL913" s="45">
        <f t="shared" ca="1" si="336"/>
        <v>0</v>
      </c>
      <c r="BM913" s="45">
        <f t="shared" ca="1" si="337"/>
        <v>0</v>
      </c>
      <c r="BN913" s="45">
        <f t="shared" ca="1" si="338"/>
        <v>0</v>
      </c>
      <c r="BO913" s="45">
        <f t="shared" ca="1" si="339"/>
        <v>0</v>
      </c>
      <c r="BP913" s="45">
        <f t="shared" ca="1" si="340"/>
        <v>0</v>
      </c>
      <c r="BQ913" s="45">
        <f t="shared" ca="1" si="341"/>
        <v>0</v>
      </c>
      <c r="BR913" s="29">
        <f t="shared" ca="1" si="342"/>
        <v>0</v>
      </c>
      <c r="CI913" s="125">
        <f t="shared" si="330"/>
        <v>0.12946676524166914</v>
      </c>
      <c r="CJ913">
        <f t="shared" si="323"/>
        <v>0</v>
      </c>
      <c r="CK913">
        <f t="shared" si="324"/>
        <v>0</v>
      </c>
      <c r="CL913">
        <f t="shared" si="325"/>
        <v>1</v>
      </c>
      <c r="CM913">
        <f t="shared" si="326"/>
        <v>0</v>
      </c>
      <c r="CN913">
        <f t="shared" si="327"/>
        <v>0</v>
      </c>
      <c r="CO913">
        <f t="shared" si="328"/>
        <v>0</v>
      </c>
      <c r="CP913">
        <f t="shared" si="329"/>
        <v>0</v>
      </c>
      <c r="CR913" t="e">
        <f ca="1">_xll.BDP($H913,CR$1)</f>
        <v>#NAME?</v>
      </c>
      <c r="CS913" t="e">
        <f ca="1">_xll.BDP($H913,CS$1)</f>
        <v>#NAME?</v>
      </c>
      <c r="CT913" s="121" t="e">
        <f ca="1">_xll.BDP($H913,CT$1)</f>
        <v>#NAME?</v>
      </c>
      <c r="CU913" s="122" t="e">
        <f ca="1">_xll.BDP($H913,CU$1)</f>
        <v>#NAME?</v>
      </c>
      <c r="CV913" s="122" t="e">
        <f ca="1">_xll.BDP($H913,CV$1)</f>
        <v>#NAME?</v>
      </c>
      <c r="CW913" s="122" t="e">
        <f ca="1">_xll.BDP($H913,CW$1)</f>
        <v>#NAME?</v>
      </c>
    </row>
    <row r="914" spans="1:101" hidden="1" x14ac:dyDescent="0.3">
      <c r="A914" t="str">
        <f t="shared" si="343"/>
        <v>15B</v>
      </c>
      <c r="B914">
        <v>15</v>
      </c>
      <c r="C914" t="s">
        <v>3296</v>
      </c>
      <c r="D914">
        <v>24</v>
      </c>
      <c r="E914">
        <v>5</v>
      </c>
      <c r="F914" s="32">
        <v>0.13</v>
      </c>
      <c r="G914" t="s">
        <v>3022</v>
      </c>
      <c r="H914" s="6" t="s">
        <v>205</v>
      </c>
      <c r="I914" s="34">
        <v>1876</v>
      </c>
      <c r="J914" s="34" t="str">
        <f t="shared" si="322"/>
        <v>1876AEIS US Equity</v>
      </c>
      <c r="K914" s="6" t="s">
        <v>861</v>
      </c>
      <c r="L914" s="2">
        <v>0.45145453424040694</v>
      </c>
      <c r="M914" s="2">
        <v>0.29754512287957319</v>
      </c>
      <c r="N914" s="2">
        <v>0.30076691770244957</v>
      </c>
      <c r="O914" s="2">
        <v>0.22085696859356999</v>
      </c>
      <c r="P914" s="3">
        <v>15.462139833031955</v>
      </c>
      <c r="Q914" s="3">
        <v>12.815821048817092</v>
      </c>
      <c r="R914" s="3">
        <v>19.413292891268711</v>
      </c>
      <c r="S914" s="7">
        <v>19.126680562233965</v>
      </c>
      <c r="T914" s="7">
        <v>17.561565864067948</v>
      </c>
      <c r="U914" s="2">
        <v>8.1013268355871991E-3</v>
      </c>
      <c r="V914" s="8">
        <v>4.4535882851264613E-2</v>
      </c>
      <c r="W914" s="2">
        <v>0.54558294141338104</v>
      </c>
      <c r="X914" s="4">
        <v>2.1938446207182188E-2</v>
      </c>
      <c r="Y914" s="8">
        <v>23.304513124812196</v>
      </c>
      <c r="Z914" s="8">
        <v>7.1451080318647886</v>
      </c>
      <c r="AA914" s="8">
        <v>810509000</v>
      </c>
      <c r="AB914" s="8">
        <v>1091942000</v>
      </c>
      <c r="AC914" s="8">
        <v>27378000</v>
      </c>
      <c r="AD914" s="5">
        <v>203577000</v>
      </c>
      <c r="AE914" s="36">
        <v>0.13448474041763067</v>
      </c>
      <c r="AF914" s="66" t="e">
        <f ca="1">_xll.BDP($H914,AF$1)/1000000</f>
        <v>#NAME?</v>
      </c>
      <c r="AG914" s="66" t="e">
        <f ca="1">_xll.BDP($H914,AG$1)</f>
        <v>#NAME?</v>
      </c>
      <c r="AH914" s="67" t="e">
        <f ca="1">_xll.BDP($H914,AH$1)</f>
        <v>#NAME?</v>
      </c>
      <c r="AI914" s="67" t="e">
        <f ca="1">_xll.BDP($H914,AI$1)</f>
        <v>#NAME?</v>
      </c>
      <c r="AJ914" s="67" t="e">
        <f ca="1">_xll.BDP($H914,AJ$1)</f>
        <v>#NAME?</v>
      </c>
      <c r="AK914" s="67" t="e">
        <f ca="1">_xll.BDP($H914,AK$1)</f>
        <v>#NAME?</v>
      </c>
      <c r="AL914" s="67" t="e">
        <f ca="1">_xll.BDP($H914,AL$1)</f>
        <v>#NAME?</v>
      </c>
      <c r="AM914" s="34" t="e">
        <f ca="1">_xll.BDP($H914,AM$1)</f>
        <v>#NAME?</v>
      </c>
      <c r="AN914" s="34" t="e">
        <f ca="1">_xll.BDP($H914,AN$1)</f>
        <v>#NAME?</v>
      </c>
      <c r="AO914" s="34" t="e">
        <f ca="1">_xll.BDP($H914,AO$1)</f>
        <v>#NAME?</v>
      </c>
      <c r="AP914" s="34" t="e">
        <f ca="1">_xll.BDP($H914,AP$1)</f>
        <v>#NAME?</v>
      </c>
      <c r="AQ914" s="129">
        <v>0.1122392</v>
      </c>
      <c r="AR914" s="129">
        <v>0.22135150000000001</v>
      </c>
      <c r="AS914" s="129">
        <v>9.7790780000000008E-2</v>
      </c>
      <c r="AT914" s="63" t="s">
        <v>3998</v>
      </c>
      <c r="AU914" s="63" t="s">
        <v>3413</v>
      </c>
      <c r="AV914" t="str">
        <f t="shared" si="331"/>
        <v>16/11/1995</v>
      </c>
      <c r="AW914" s="67">
        <v>0.34211427126279892</v>
      </c>
      <c r="AX914" s="60">
        <f t="shared" si="332"/>
        <v>0.34211427126279892</v>
      </c>
      <c r="AY914" s="60">
        <f t="shared" si="333"/>
        <v>0.60808088080804057</v>
      </c>
      <c r="AZ914" s="60">
        <f t="shared" si="334"/>
        <v>0.95019515207083949</v>
      </c>
      <c r="BA914" s="67">
        <v>7.1498181625051895</v>
      </c>
      <c r="BB914" s="60">
        <v>12.708232573360766</v>
      </c>
      <c r="BC914" s="67">
        <v>19.858050735865955</v>
      </c>
      <c r="BD914" s="60" t="e">
        <f ca="1">_xll.BDP($H914,BD$1)</f>
        <v>#NAME?</v>
      </c>
      <c r="BE914" s="60" t="e">
        <f t="shared" ca="1" si="335"/>
        <v>#NAME?</v>
      </c>
      <c r="BF914" s="63">
        <v>174.571</v>
      </c>
      <c r="BG914" s="63">
        <v>221.286</v>
      </c>
      <c r="BH914" s="63">
        <v>293.5</v>
      </c>
      <c r="BI914" s="63">
        <v>144.536</v>
      </c>
      <c r="BJ914" s="63">
        <v>172.762</v>
      </c>
      <c r="BK914" s="63">
        <v>287.67</v>
      </c>
      <c r="BL914" s="45">
        <f t="shared" ca="1" si="336"/>
        <v>0</v>
      </c>
      <c r="BM914" s="45">
        <f t="shared" ca="1" si="337"/>
        <v>0</v>
      </c>
      <c r="BN914" s="45">
        <f t="shared" ca="1" si="338"/>
        <v>0</v>
      </c>
      <c r="BO914" s="45">
        <f t="shared" ca="1" si="339"/>
        <v>0</v>
      </c>
      <c r="BP914" s="45">
        <f t="shared" ca="1" si="340"/>
        <v>0</v>
      </c>
      <c r="BQ914" s="45">
        <f t="shared" ca="1" si="341"/>
        <v>0</v>
      </c>
      <c r="BR914" s="29">
        <f t="shared" ca="1" si="342"/>
        <v>0</v>
      </c>
      <c r="CI914" s="125">
        <f t="shared" si="330"/>
        <v>0.45145453424040694</v>
      </c>
      <c r="CJ914">
        <f t="shared" si="323"/>
        <v>0</v>
      </c>
      <c r="CK914">
        <f t="shared" si="324"/>
        <v>0</v>
      </c>
      <c r="CL914">
        <f t="shared" si="325"/>
        <v>0</v>
      </c>
      <c r="CM914">
        <f t="shared" si="326"/>
        <v>0</v>
      </c>
      <c r="CN914">
        <f t="shared" si="327"/>
        <v>0</v>
      </c>
      <c r="CO914">
        <f t="shared" si="328"/>
        <v>1</v>
      </c>
      <c r="CP914">
        <f t="shared" si="329"/>
        <v>0</v>
      </c>
      <c r="CR914" t="e">
        <f ca="1">_xll.BDP($H914,CR$1)</f>
        <v>#NAME?</v>
      </c>
      <c r="CS914" t="e">
        <f ca="1">_xll.BDP($H914,CS$1)</f>
        <v>#NAME?</v>
      </c>
      <c r="CT914" s="121" t="e">
        <f ca="1">_xll.BDP($H914,CT$1)</f>
        <v>#NAME?</v>
      </c>
      <c r="CU914" s="122" t="e">
        <f ca="1">_xll.BDP($H914,CU$1)</f>
        <v>#NAME?</v>
      </c>
      <c r="CV914" s="122" t="e">
        <f ca="1">_xll.BDP($H914,CV$1)</f>
        <v>#NAME?</v>
      </c>
      <c r="CW914" s="122" t="e">
        <f ca="1">_xll.BDP($H914,CW$1)</f>
        <v>#NAME?</v>
      </c>
    </row>
    <row r="915" spans="1:101" hidden="1" x14ac:dyDescent="0.3">
      <c r="A915" t="str">
        <f t="shared" si="343"/>
        <v>15B</v>
      </c>
      <c r="B915">
        <v>15</v>
      </c>
      <c r="C915" t="s">
        <v>3296</v>
      </c>
      <c r="D915">
        <v>24</v>
      </c>
      <c r="E915">
        <v>3</v>
      </c>
      <c r="F915" t="s">
        <v>2368</v>
      </c>
      <c r="G915" t="s">
        <v>3103</v>
      </c>
      <c r="H915" s="6" t="s">
        <v>227</v>
      </c>
      <c r="I915" s="35">
        <v>1877</v>
      </c>
      <c r="J915" s="34" t="str">
        <f t="shared" si="322"/>
        <v>1877WHD US Equity</v>
      </c>
      <c r="K915" s="6" t="s">
        <v>890</v>
      </c>
      <c r="L915" s="2">
        <v>0.41057386232761017</v>
      </c>
      <c r="M915" s="2">
        <v>0.43161608798577261</v>
      </c>
      <c r="N915" s="2">
        <v>0.40111927806472264</v>
      </c>
      <c r="O915" s="2">
        <v>0.42374406445010643</v>
      </c>
      <c r="P915" s="3">
        <v>31.476872684848072</v>
      </c>
      <c r="Q915" s="3">
        <v>26.672775770712757</v>
      </c>
      <c r="R915" s="3">
        <v>21.544337234949285</v>
      </c>
      <c r="S915" s="7">
        <v>33.739697427361612</v>
      </c>
      <c r="T915" s="7">
        <v>32.266705792968594</v>
      </c>
      <c r="U915" s="2">
        <v>7.7470592472127772E-2</v>
      </c>
      <c r="V915" s="8">
        <v>0.44042964961659986</v>
      </c>
      <c r="W915" s="2">
        <v>0.60899565668399036</v>
      </c>
      <c r="X915" s="4" t="e">
        <v>#N/A</v>
      </c>
      <c r="Y915" s="8">
        <v>26.407712026259428</v>
      </c>
      <c r="Z915" s="8">
        <v>13.458508964660766</v>
      </c>
      <c r="AA915" s="8">
        <v>421159000</v>
      </c>
      <c r="AB915" s="8">
        <v>428983000</v>
      </c>
      <c r="AC915" s="8">
        <v>11056000</v>
      </c>
      <c r="AD915" s="5">
        <v>161137000</v>
      </c>
      <c r="AE915" s="36">
        <v>6.8612422969274597E-2</v>
      </c>
      <c r="AF915" s="66" t="e">
        <f ca="1">_xll.BDP($H915,AF$1)/1000000</f>
        <v>#NAME?</v>
      </c>
      <c r="AG915" s="66" t="e">
        <f ca="1">_xll.BDP($H915,AG$1)</f>
        <v>#NAME?</v>
      </c>
      <c r="AH915" s="67" t="e">
        <f ca="1">_xll.BDP($H915,AH$1)</f>
        <v>#NAME?</v>
      </c>
      <c r="AI915" s="67" t="e">
        <f ca="1">_xll.BDP($H915,AI$1)</f>
        <v>#NAME?</v>
      </c>
      <c r="AJ915" s="67" t="e">
        <f ca="1">_xll.BDP($H915,AJ$1)</f>
        <v>#NAME?</v>
      </c>
      <c r="AK915" s="67" t="e">
        <f ca="1">_xll.BDP($H915,AK$1)</f>
        <v>#NAME?</v>
      </c>
      <c r="AL915" s="67" t="e">
        <f ca="1">_xll.BDP($H915,AL$1)</f>
        <v>#NAME?</v>
      </c>
      <c r="AM915" s="34" t="e">
        <f ca="1">_xll.BDP($H915,AM$1)</f>
        <v>#NAME?</v>
      </c>
      <c r="AN915" s="34" t="e">
        <f ca="1">_xll.BDP($H915,AN$1)</f>
        <v>#NAME?</v>
      </c>
      <c r="AO915" s="34" t="e">
        <f ca="1">_xll.BDP($H915,AO$1)</f>
        <v>#NAME?</v>
      </c>
      <c r="AP915" s="34" t="e">
        <f ca="1">_xll.BDP($H915,AP$1)</f>
        <v>#NAME?</v>
      </c>
      <c r="AQ915" s="129" t="e">
        <v>#VALUE!</v>
      </c>
      <c r="AR915" s="129" t="e">
        <v>#VALUE!</v>
      </c>
      <c r="AS915" s="129" t="e">
        <v>#VALUE!</v>
      </c>
      <c r="AT915" s="63" t="s">
        <v>3852</v>
      </c>
      <c r="AU915" s="63" t="s">
        <v>3852</v>
      </c>
      <c r="AV915" t="str">
        <f t="shared" si="331"/>
        <v>08/02/2018</v>
      </c>
      <c r="AW915" s="67">
        <v>0.8815868515644445</v>
      </c>
      <c r="AX915" s="60">
        <f t="shared" si="332"/>
        <v>0.8815868515644445</v>
      </c>
      <c r="AY915" s="60">
        <f t="shared" si="333"/>
        <v>0.1403608529436722</v>
      </c>
      <c r="AZ915" s="60">
        <f t="shared" si="334"/>
        <v>1.0219477045081167</v>
      </c>
      <c r="BA915" s="67">
        <v>26.426506675943418</v>
      </c>
      <c r="BB915" s="60">
        <v>4.207466355441575</v>
      </c>
      <c r="BC915" s="67">
        <v>30.633973031384993</v>
      </c>
      <c r="BD915" s="60" t="e">
        <f ca="1">_xll.BDP($H915,BD$1)</f>
        <v>#NAME?</v>
      </c>
      <c r="BE915" s="60" t="e">
        <f t="shared" ca="1" si="335"/>
        <v>#NAME?</v>
      </c>
      <c r="BF915" s="63">
        <v>214.8</v>
      </c>
      <c r="BG915" s="63">
        <v>249</v>
      </c>
      <c r="BH915" s="63">
        <v>294.2</v>
      </c>
      <c r="BI915" s="63">
        <v>194.203</v>
      </c>
      <c r="BJ915" s="63">
        <v>247.56</v>
      </c>
      <c r="BK915" s="63">
        <v>285.19900000000001</v>
      </c>
      <c r="BL915" s="45">
        <f t="shared" ca="1" si="336"/>
        <v>0</v>
      </c>
      <c r="BM915" s="45">
        <f t="shared" ca="1" si="337"/>
        <v>0</v>
      </c>
      <c r="BN915" s="45">
        <f t="shared" ca="1" si="338"/>
        <v>0</v>
      </c>
      <c r="BO915" s="45">
        <f t="shared" ca="1" si="339"/>
        <v>0</v>
      </c>
      <c r="BP915" s="45">
        <f t="shared" ca="1" si="340"/>
        <v>0</v>
      </c>
      <c r="BQ915" s="45">
        <f t="shared" ca="1" si="341"/>
        <v>0</v>
      </c>
      <c r="BR915" s="29">
        <f t="shared" ca="1" si="342"/>
        <v>0</v>
      </c>
      <c r="CI915" s="125">
        <f t="shared" si="330"/>
        <v>0.41057386232761017</v>
      </c>
      <c r="CJ915">
        <f t="shared" si="323"/>
        <v>0</v>
      </c>
      <c r="CK915">
        <f t="shared" si="324"/>
        <v>0</v>
      </c>
      <c r="CL915">
        <f t="shared" si="325"/>
        <v>0</v>
      </c>
      <c r="CM915">
        <f t="shared" si="326"/>
        <v>0</v>
      </c>
      <c r="CN915">
        <f t="shared" si="327"/>
        <v>0</v>
      </c>
      <c r="CO915">
        <f t="shared" si="328"/>
        <v>1</v>
      </c>
      <c r="CP915">
        <f t="shared" si="329"/>
        <v>0</v>
      </c>
      <c r="CR915" t="e">
        <f ca="1">_xll.BDP($H915,CR$1)</f>
        <v>#NAME?</v>
      </c>
      <c r="CS915" t="e">
        <f ca="1">_xll.BDP($H915,CS$1)</f>
        <v>#NAME?</v>
      </c>
      <c r="CT915" s="121" t="e">
        <f ca="1">_xll.BDP($H915,CT$1)</f>
        <v>#NAME?</v>
      </c>
      <c r="CU915" s="122" t="e">
        <f ca="1">_xll.BDP($H915,CU$1)</f>
        <v>#NAME?</v>
      </c>
      <c r="CV915" s="122" t="e">
        <f ca="1">_xll.BDP($H915,CV$1)</f>
        <v>#NAME?</v>
      </c>
      <c r="CW915" s="122" t="e">
        <f ca="1">_xll.BDP($H915,CW$1)</f>
        <v>#NAME?</v>
      </c>
    </row>
    <row r="916" spans="1:101" hidden="1" x14ac:dyDescent="0.3">
      <c r="A916" t="str">
        <f t="shared" si="343"/>
        <v>15B</v>
      </c>
      <c r="B916">
        <v>15</v>
      </c>
      <c r="C916" t="s">
        <v>3296</v>
      </c>
      <c r="D916">
        <v>24</v>
      </c>
      <c r="E916">
        <v>12</v>
      </c>
      <c r="F916" s="32">
        <v>0.13</v>
      </c>
      <c r="G916" t="s">
        <v>3247</v>
      </c>
      <c r="H916" s="6" t="s">
        <v>192</v>
      </c>
      <c r="I916" s="34">
        <v>1878</v>
      </c>
      <c r="J916" s="34" t="str">
        <f t="shared" si="322"/>
        <v>1878SYNA US Equity</v>
      </c>
      <c r="K916" s="6" t="s">
        <v>847</v>
      </c>
      <c r="L916" s="2">
        <v>0.46938965034229641</v>
      </c>
      <c r="M916" s="2">
        <v>0.81476144732628886</v>
      </c>
      <c r="N916" s="2">
        <v>0.2185910329155476</v>
      </c>
      <c r="O916" s="2">
        <v>0.35557574063722752</v>
      </c>
      <c r="P916" s="3">
        <v>13.561937419631375</v>
      </c>
      <c r="Q916" s="3">
        <v>8.5456831586398767</v>
      </c>
      <c r="R916" s="3">
        <v>14.515087945780216</v>
      </c>
      <c r="S916" s="7">
        <v>23.075457456069252</v>
      </c>
      <c r="T916" s="7">
        <v>38.460654135770532</v>
      </c>
      <c r="U916" s="2">
        <v>5.1835853131749446E-2</v>
      </c>
      <c r="V916" s="8">
        <v>0.2029702970297029</v>
      </c>
      <c r="W916" s="2">
        <v>0.48664677496592623</v>
      </c>
      <c r="X916" s="4" t="e">
        <v>#N/A</v>
      </c>
      <c r="Y916" s="8">
        <v>-4.0729580088354388E-2</v>
      </c>
      <c r="Z916" s="8" t="e">
        <v>#N/A</v>
      </c>
      <c r="AA916" s="8">
        <v>624600000</v>
      </c>
      <c r="AB916" s="8">
        <v>1431200000</v>
      </c>
      <c r="AC916" s="8">
        <v>119100000</v>
      </c>
      <c r="AD916" s="5">
        <v>391300000</v>
      </c>
      <c r="AE916" s="36">
        <v>0.30437004855609506</v>
      </c>
      <c r="AF916" s="66" t="e">
        <f ca="1">_xll.BDP($H916,AF$1)/1000000</f>
        <v>#NAME?</v>
      </c>
      <c r="AG916" s="66" t="e">
        <f ca="1">_xll.BDP($H916,AG$1)</f>
        <v>#NAME?</v>
      </c>
      <c r="AH916" s="67" t="e">
        <f ca="1">_xll.BDP($H916,AH$1)</f>
        <v>#NAME?</v>
      </c>
      <c r="AI916" s="67" t="e">
        <f ca="1">_xll.BDP($H916,AI$1)</f>
        <v>#NAME?</v>
      </c>
      <c r="AJ916" s="67" t="e">
        <f ca="1">_xll.BDP($H916,AJ$1)</f>
        <v>#NAME?</v>
      </c>
      <c r="AK916" s="67" t="e">
        <f ca="1">_xll.BDP($H916,AK$1)</f>
        <v>#NAME?</v>
      </c>
      <c r="AL916" s="67" t="e">
        <f ca="1">_xll.BDP($H916,AL$1)</f>
        <v>#NAME?</v>
      </c>
      <c r="AM916" s="34" t="e">
        <f ca="1">_xll.BDP($H916,AM$1)</f>
        <v>#NAME?</v>
      </c>
      <c r="AN916" s="34" t="e">
        <f ca="1">_xll.BDP($H916,AN$1)</f>
        <v>#NAME?</v>
      </c>
      <c r="AO916" s="34" t="e">
        <f ca="1">_xll.BDP($H916,AO$1)</f>
        <v>#NAME?</v>
      </c>
      <c r="AP916" s="34" t="e">
        <f ca="1">_xll.BDP($H916,AP$1)</f>
        <v>#NAME?</v>
      </c>
      <c r="AQ916" s="129">
        <v>0.14766679999999999</v>
      </c>
      <c r="AR916" s="129">
        <v>0.1048606</v>
      </c>
      <c r="AS916" s="129">
        <v>0.1482473</v>
      </c>
      <c r="AT916" s="63" t="s">
        <v>4187</v>
      </c>
      <c r="AU916" s="63" t="s">
        <v>3853</v>
      </c>
      <c r="AV916" t="str">
        <f t="shared" si="331"/>
        <v>29/01/2002</v>
      </c>
      <c r="AW916" s="67" t="s">
        <v>3317</v>
      </c>
      <c r="AX916" s="60">
        <f t="shared" si="332"/>
        <v>0</v>
      </c>
      <c r="AY916" s="60">
        <f t="shared" ca="1" si="333"/>
        <v>0</v>
      </c>
      <c r="AZ916" s="60">
        <f t="shared" ca="1" si="334"/>
        <v>0</v>
      </c>
      <c r="BA916" s="67">
        <v>0</v>
      </c>
      <c r="BB916" s="60">
        <v>-3.7090975517771727</v>
      </c>
      <c r="BC916" s="67">
        <v>-3.7090975517771727</v>
      </c>
      <c r="BD916" s="60" t="e">
        <f ca="1">_xll.BDP($H916,BD$1)</f>
        <v>#NAME?</v>
      </c>
      <c r="BE916" s="60" t="e">
        <f t="shared" ca="1" si="335"/>
        <v>#NAME?</v>
      </c>
      <c r="BF916" s="63">
        <v>325.42900000000003</v>
      </c>
      <c r="BG916" s="63">
        <v>174.53</v>
      </c>
      <c r="BH916" s="63">
        <v>327.375</v>
      </c>
      <c r="BI916" s="63">
        <v>437.74</v>
      </c>
      <c r="BJ916" s="63">
        <v>19.679000000000002</v>
      </c>
      <c r="BK916" s="63">
        <v>175.71899999999999</v>
      </c>
      <c r="BL916" s="45">
        <f t="shared" ca="1" si="336"/>
        <v>0</v>
      </c>
      <c r="BM916" s="45">
        <f t="shared" ca="1" si="337"/>
        <v>0</v>
      </c>
      <c r="BN916" s="45">
        <f t="shared" ca="1" si="338"/>
        <v>0</v>
      </c>
      <c r="BO916" s="45">
        <f t="shared" ca="1" si="339"/>
        <v>0</v>
      </c>
      <c r="BP916" s="45">
        <f t="shared" ca="1" si="340"/>
        <v>0</v>
      </c>
      <c r="BQ916" s="45">
        <f t="shared" ca="1" si="341"/>
        <v>0</v>
      </c>
      <c r="BR916" s="29">
        <f t="shared" ca="1" si="342"/>
        <v>0</v>
      </c>
      <c r="CI916" s="125">
        <f t="shared" si="330"/>
        <v>0.46938965034229641</v>
      </c>
      <c r="CJ916">
        <f t="shared" si="323"/>
        <v>0</v>
      </c>
      <c r="CK916">
        <f t="shared" si="324"/>
        <v>0</v>
      </c>
      <c r="CL916">
        <f t="shared" si="325"/>
        <v>0</v>
      </c>
      <c r="CM916">
        <f t="shared" si="326"/>
        <v>0</v>
      </c>
      <c r="CN916">
        <f t="shared" si="327"/>
        <v>0</v>
      </c>
      <c r="CO916">
        <f t="shared" si="328"/>
        <v>1</v>
      </c>
      <c r="CP916">
        <f t="shared" si="329"/>
        <v>0</v>
      </c>
      <c r="CR916" t="e">
        <f ca="1">_xll.BDP($H916,CR$1)</f>
        <v>#NAME?</v>
      </c>
      <c r="CS916" t="e">
        <f ca="1">_xll.BDP($H916,CS$1)</f>
        <v>#NAME?</v>
      </c>
      <c r="CT916" s="121" t="e">
        <f ca="1">_xll.BDP($H916,CT$1)</f>
        <v>#NAME?</v>
      </c>
      <c r="CU916" s="122" t="e">
        <f ca="1">_xll.BDP($H916,CU$1)</f>
        <v>#NAME?</v>
      </c>
      <c r="CV916" s="122" t="e">
        <f ca="1">_xll.BDP($H916,CV$1)</f>
        <v>#NAME?</v>
      </c>
      <c r="CW916" s="122" t="e">
        <f ca="1">_xll.BDP($H916,CW$1)</f>
        <v>#NAME?</v>
      </c>
    </row>
    <row r="917" spans="1:101" hidden="1" x14ac:dyDescent="0.3">
      <c r="A917" t="str">
        <f t="shared" si="343"/>
        <v>15B</v>
      </c>
      <c r="B917">
        <v>15</v>
      </c>
      <c r="C917" t="s">
        <v>3296</v>
      </c>
      <c r="D917">
        <v>24</v>
      </c>
      <c r="E917">
        <v>12</v>
      </c>
      <c r="F917" s="32">
        <v>0.09</v>
      </c>
      <c r="G917" t="s">
        <v>2906</v>
      </c>
      <c r="H917" s="1" t="s">
        <v>1486</v>
      </c>
      <c r="I917" s="35">
        <v>1879</v>
      </c>
      <c r="J917" s="34" t="str">
        <f t="shared" si="322"/>
        <v>1879SAN FP Equity</v>
      </c>
      <c r="K917" s="6" t="s">
        <v>1487</v>
      </c>
      <c r="L917" s="2">
        <v>0.26391224545095654</v>
      </c>
      <c r="M917" s="2">
        <v>0.34932785660941001</v>
      </c>
      <c r="N917" s="2">
        <v>0.10439296884916413</v>
      </c>
      <c r="O917" s="2">
        <v>0.13685570780709025</v>
      </c>
      <c r="P917" s="3">
        <v>11.628807927145344</v>
      </c>
      <c r="Q917" s="3">
        <v>9.4374501703381526</v>
      </c>
      <c r="R917" s="3">
        <v>11.669745234029206</v>
      </c>
      <c r="S917" s="7">
        <v>31.49195602026931</v>
      </c>
      <c r="T917" s="7">
        <v>32.523298596576261</v>
      </c>
      <c r="U917" s="2">
        <v>8.9496290511518944E-2</v>
      </c>
      <c r="V917" s="8">
        <v>0.48449830890642615</v>
      </c>
      <c r="W917" s="2">
        <v>0.59304619560928651</v>
      </c>
      <c r="X917" s="4">
        <v>1.9092966245521405E-2</v>
      </c>
      <c r="Y917" s="8">
        <v>4.7947664210726382</v>
      </c>
      <c r="Z917" s="8">
        <v>6.0168515272684964E-2</v>
      </c>
      <c r="AA917" s="8">
        <v>32136000000</v>
      </c>
      <c r="AB917" s="8">
        <v>82028000000</v>
      </c>
      <c r="AC917" s="8">
        <v>245000000</v>
      </c>
      <c r="AD917" s="5">
        <v>10526000000</v>
      </c>
      <c r="AE917" s="36">
        <v>2.3275698270948129E-2</v>
      </c>
      <c r="AF917" s="66" t="e">
        <f ca="1">_xll.BDP($H917,AF$1)/1000000</f>
        <v>#NAME?</v>
      </c>
      <c r="AG917" s="66" t="e">
        <f ca="1">_xll.BDP($H917,AG$1)</f>
        <v>#NAME?</v>
      </c>
      <c r="AH917" s="67" t="e">
        <f ca="1">_xll.BDP($H917,AH$1)</f>
        <v>#NAME?</v>
      </c>
      <c r="AI917" s="67" t="e">
        <f ca="1">_xll.BDP($H917,AI$1)</f>
        <v>#NAME?</v>
      </c>
      <c r="AJ917" s="67" t="e">
        <f ca="1">_xll.BDP($H917,AJ$1)</f>
        <v>#NAME?</v>
      </c>
      <c r="AK917" s="67" t="e">
        <f ca="1">_xll.BDP($H917,AK$1)</f>
        <v>#NAME?</v>
      </c>
      <c r="AL917" s="67" t="e">
        <f ca="1">_xll.BDP($H917,AL$1)</f>
        <v>#NAME?</v>
      </c>
      <c r="AM917" s="34" t="e">
        <f ca="1">_xll.BDP($H917,AM$1)</f>
        <v>#NAME?</v>
      </c>
      <c r="AN917" s="34" t="e">
        <f ca="1">_xll.BDP($H917,AN$1)</f>
        <v>#NAME?</v>
      </c>
      <c r="AO917" s="34" t="e">
        <f ca="1">_xll.BDP($H917,AO$1)</f>
        <v>#NAME?</v>
      </c>
      <c r="AP917" s="34" t="e">
        <f ca="1">_xll.BDP($H917,AP$1)</f>
        <v>#NAME?</v>
      </c>
      <c r="AQ917" s="129">
        <v>6.3746140000000007E-2</v>
      </c>
      <c r="AR917" s="129">
        <v>7.1765839999999997E-2</v>
      </c>
      <c r="AS917" s="129">
        <v>0.1048944</v>
      </c>
      <c r="AT917" s="63" t="s">
        <v>3553</v>
      </c>
      <c r="AU917" s="63" t="s">
        <v>3317</v>
      </c>
      <c r="AV917" t="str">
        <f t="shared" si="331"/>
        <v>25/05/1999</v>
      </c>
      <c r="AW917" s="67">
        <v>3.6415711362311178</v>
      </c>
      <c r="AX917" s="60">
        <f t="shared" si="332"/>
        <v>3.6415711362311178</v>
      </c>
      <c r="AY917" s="60">
        <f t="shared" si="333"/>
        <v>0.51772991773964727</v>
      </c>
      <c r="AZ917" s="60">
        <f t="shared" si="334"/>
        <v>4.1593010539707649</v>
      </c>
      <c r="BA917" s="67">
        <v>50.110559317967919</v>
      </c>
      <c r="BB917" s="60">
        <v>7.1243248540326434</v>
      </c>
      <c r="BC917" s="67">
        <v>57.234884172000562</v>
      </c>
      <c r="BD917" s="60" t="e">
        <f ca="1">_xll.BDP($H917,BD$1)</f>
        <v>#NAME?</v>
      </c>
      <c r="BE917" s="60" t="e">
        <f t="shared" ca="1" si="335"/>
        <v>#NAME?</v>
      </c>
      <c r="BF917" s="63">
        <v>10225.15</v>
      </c>
      <c r="BG917" s="63">
        <v>11077.094999999999</v>
      </c>
      <c r="BH917" s="63">
        <v>12443.75</v>
      </c>
      <c r="BI917" s="63">
        <v>8287.5290000000005</v>
      </c>
      <c r="BJ917" s="63">
        <v>9575.06</v>
      </c>
      <c r="BK917" s="63">
        <v>10801.428</v>
      </c>
      <c r="BL917" s="45">
        <f t="shared" ca="1" si="336"/>
        <v>0</v>
      </c>
      <c r="BM917" s="45">
        <f t="shared" ca="1" si="337"/>
        <v>0</v>
      </c>
      <c r="BN917" s="45">
        <f t="shared" ca="1" si="338"/>
        <v>0</v>
      </c>
      <c r="BO917" s="45">
        <f t="shared" ca="1" si="339"/>
        <v>0</v>
      </c>
      <c r="BP917" s="45">
        <f t="shared" ca="1" si="340"/>
        <v>0</v>
      </c>
      <c r="BQ917" s="45">
        <f t="shared" ca="1" si="341"/>
        <v>0</v>
      </c>
      <c r="BR917" s="29">
        <f t="shared" ca="1" si="342"/>
        <v>0</v>
      </c>
      <c r="CI917" s="125">
        <f t="shared" si="330"/>
        <v>0.26391224545095654</v>
      </c>
      <c r="CJ917">
        <f t="shared" si="323"/>
        <v>0</v>
      </c>
      <c r="CK917">
        <f t="shared" si="324"/>
        <v>0</v>
      </c>
      <c r="CL917">
        <f t="shared" si="325"/>
        <v>0</v>
      </c>
      <c r="CM917">
        <f t="shared" si="326"/>
        <v>1</v>
      </c>
      <c r="CN917">
        <f t="shared" si="327"/>
        <v>0</v>
      </c>
      <c r="CO917">
        <f t="shared" si="328"/>
        <v>0</v>
      </c>
      <c r="CP917">
        <f t="shared" si="329"/>
        <v>0</v>
      </c>
      <c r="CR917" t="e">
        <f ca="1">_xll.BDP($H917,CR$1)</f>
        <v>#NAME?</v>
      </c>
      <c r="CS917" t="e">
        <f ca="1">_xll.BDP($H917,CS$1)</f>
        <v>#NAME?</v>
      </c>
      <c r="CT917" s="121" t="e">
        <f ca="1">_xll.BDP($H917,CT$1)</f>
        <v>#NAME?</v>
      </c>
      <c r="CU917" s="122" t="e">
        <f ca="1">_xll.BDP($H917,CU$1)</f>
        <v>#NAME?</v>
      </c>
      <c r="CV917" s="122" t="e">
        <f ca="1">_xll.BDP($H917,CV$1)</f>
        <v>#NAME?</v>
      </c>
      <c r="CW917" s="122" t="e">
        <f ca="1">_xll.BDP($H917,CW$1)</f>
        <v>#NAME?</v>
      </c>
    </row>
    <row r="918" spans="1:101" hidden="1" x14ac:dyDescent="0.3">
      <c r="A918" t="str">
        <f t="shared" si="343"/>
        <v>15B</v>
      </c>
      <c r="B918">
        <v>15</v>
      </c>
      <c r="C918" t="s">
        <v>3296</v>
      </c>
      <c r="D918">
        <v>24</v>
      </c>
      <c r="E918">
        <v>8</v>
      </c>
      <c r="F918" t="s">
        <v>2437</v>
      </c>
      <c r="G918" t="s">
        <v>2965</v>
      </c>
      <c r="H918" s="6" t="s">
        <v>1950</v>
      </c>
      <c r="I918" s="34">
        <v>1880</v>
      </c>
      <c r="J918" s="34" t="str">
        <f t="shared" si="322"/>
        <v>1880FBD ID Equity</v>
      </c>
      <c r="K918" s="6" t="s">
        <v>1951</v>
      </c>
      <c r="L918" s="2">
        <v>0.24911910836723936</v>
      </c>
      <c r="M918" s="2">
        <v>0.24245611272927656</v>
      </c>
      <c r="N918" s="2">
        <v>0.24911910836723936</v>
      </c>
      <c r="O918" s="2">
        <v>0.24245611272927656</v>
      </c>
      <c r="P918" s="3">
        <v>5.2194660177401087</v>
      </c>
      <c r="Q918" s="3">
        <v>1.216652699551328</v>
      </c>
      <c r="R918" s="3">
        <v>14.337388429013483</v>
      </c>
      <c r="S918" s="7" t="e">
        <v>#N/A</v>
      </c>
      <c r="T918" s="7" t="e">
        <v>#N/A</v>
      </c>
      <c r="U918" s="2">
        <v>-7.341253273102144E-2</v>
      </c>
      <c r="V918" s="8" t="e">
        <v>#N/A</v>
      </c>
      <c r="W918" s="2">
        <v>0.2890112702657382</v>
      </c>
      <c r="X918" s="4" t="e">
        <v>#N/A</v>
      </c>
      <c r="Y918" s="8">
        <v>-0.4210611297149881</v>
      </c>
      <c r="Z918" s="8">
        <v>12.195514544619957</v>
      </c>
      <c r="AA918" s="8">
        <v>317575000</v>
      </c>
      <c r="AB918" s="8">
        <v>317575000</v>
      </c>
      <c r="AC918" s="8">
        <v>2681000</v>
      </c>
      <c r="AD918" s="5">
        <v>94474000</v>
      </c>
      <c r="AE918" s="36">
        <v>2.8378178123081483E-2</v>
      </c>
      <c r="AF918" s="66" t="e">
        <f ca="1">_xll.BDP($H918,AF$1)/1000000</f>
        <v>#NAME?</v>
      </c>
      <c r="AG918" s="66" t="e">
        <f ca="1">_xll.BDP($H918,AG$1)</f>
        <v>#NAME?</v>
      </c>
      <c r="AH918" s="67" t="e">
        <f ca="1">_xll.BDP($H918,AH$1)</f>
        <v>#NAME?</v>
      </c>
      <c r="AI918" s="67" t="e">
        <f ca="1">_xll.BDP($H918,AI$1)</f>
        <v>#NAME?</v>
      </c>
      <c r="AJ918" s="67" t="e">
        <f ca="1">_xll.BDP($H918,AJ$1)</f>
        <v>#NAME?</v>
      </c>
      <c r="AK918" s="67" t="e">
        <f ca="1">_xll.BDP($H918,AK$1)</f>
        <v>#NAME?</v>
      </c>
      <c r="AL918" s="67" t="e">
        <f ca="1">_xll.BDP($H918,AL$1)</f>
        <v>#NAME?</v>
      </c>
      <c r="AM918" s="34" t="e">
        <f ca="1">_xll.BDP($H918,AM$1)</f>
        <v>#NAME?</v>
      </c>
      <c r="AN918" s="34" t="e">
        <f ca="1">_xll.BDP($H918,AN$1)</f>
        <v>#NAME?</v>
      </c>
      <c r="AO918" s="34" t="e">
        <f ca="1">_xll.BDP($H918,AO$1)</f>
        <v>#NAME?</v>
      </c>
      <c r="AP918" s="34" t="e">
        <f ca="1">_xll.BDP($H918,AP$1)</f>
        <v>#NAME?</v>
      </c>
      <c r="AQ918" s="129">
        <v>8.8932070000000002E-2</v>
      </c>
      <c r="AR918" s="129">
        <v>5.3090570000000004E-2</v>
      </c>
      <c r="AS918" s="129">
        <v>9.0281429999999996E-2</v>
      </c>
      <c r="AT918" s="63" t="s">
        <v>3998</v>
      </c>
      <c r="AU918" s="63" t="s">
        <v>3317</v>
      </c>
      <c r="AV918" t="str">
        <f t="shared" si="331"/>
        <v>#N/A N/A</v>
      </c>
      <c r="AW918" s="67">
        <v>7.7519379844961236</v>
      </c>
      <c r="AX918" s="60">
        <f t="shared" si="332"/>
        <v>7.7519379844961236</v>
      </c>
      <c r="AY918" s="60">
        <f t="shared" si="333"/>
        <v>0</v>
      </c>
      <c r="AZ918" s="60">
        <f t="shared" si="334"/>
        <v>7.7519379844961236</v>
      </c>
      <c r="BA918" s="67">
        <v>54.921024406429162</v>
      </c>
      <c r="BB918" s="60">
        <v>0</v>
      </c>
      <c r="BC918" s="67">
        <v>54.921024406429162</v>
      </c>
      <c r="BD918" s="60" t="e">
        <f ca="1">_xll.BDP($H918,BD$1)</f>
        <v>#NAME?</v>
      </c>
      <c r="BE918" s="60" t="e">
        <f t="shared" ca="1" si="335"/>
        <v>#NAME?</v>
      </c>
      <c r="BF918" s="63">
        <v>42</v>
      </c>
      <c r="BG918" s="63">
        <v>48</v>
      </c>
      <c r="BH918" s="63">
        <v>54.75</v>
      </c>
      <c r="BI918" s="63" t="s">
        <v>3317</v>
      </c>
      <c r="BJ918" s="63" t="s">
        <v>3317</v>
      </c>
      <c r="BK918" s="63" t="s">
        <v>3317</v>
      </c>
      <c r="BL918" s="45">
        <f t="shared" ca="1" si="336"/>
        <v>0</v>
      </c>
      <c r="BM918" s="45">
        <f t="shared" ca="1" si="337"/>
        <v>0</v>
      </c>
      <c r="BN918" s="45">
        <f t="shared" ca="1" si="338"/>
        <v>0</v>
      </c>
      <c r="BO918" s="45">
        <f t="shared" ca="1" si="339"/>
        <v>0</v>
      </c>
      <c r="BP918" s="45">
        <f t="shared" ca="1" si="340"/>
        <v>0</v>
      </c>
      <c r="BQ918" s="45">
        <f t="shared" ca="1" si="341"/>
        <v>0</v>
      </c>
      <c r="BR918" s="29">
        <f t="shared" ca="1" si="342"/>
        <v>0</v>
      </c>
      <c r="CI918" s="125">
        <f t="shared" si="330"/>
        <v>0.24911910836723936</v>
      </c>
      <c r="CJ918">
        <f t="shared" si="323"/>
        <v>0</v>
      </c>
      <c r="CK918">
        <f t="shared" si="324"/>
        <v>0</v>
      </c>
      <c r="CL918">
        <f t="shared" si="325"/>
        <v>0</v>
      </c>
      <c r="CM918">
        <f t="shared" si="326"/>
        <v>1</v>
      </c>
      <c r="CN918">
        <f t="shared" si="327"/>
        <v>0</v>
      </c>
      <c r="CO918">
        <f t="shared" si="328"/>
        <v>0</v>
      </c>
      <c r="CP918">
        <f t="shared" si="329"/>
        <v>0</v>
      </c>
      <c r="CR918" t="e">
        <f ca="1">_xll.BDP($H918,CR$1)</f>
        <v>#NAME?</v>
      </c>
      <c r="CS918" t="e">
        <f ca="1">_xll.BDP($H918,CS$1)</f>
        <v>#NAME?</v>
      </c>
      <c r="CT918" s="121" t="e">
        <f ca="1">_xll.BDP($H918,CT$1)</f>
        <v>#NAME?</v>
      </c>
      <c r="CU918" s="122" t="e">
        <f ca="1">_xll.BDP($H918,CU$1)</f>
        <v>#NAME?</v>
      </c>
      <c r="CV918" s="122" t="e">
        <f ca="1">_xll.BDP($H918,CV$1)</f>
        <v>#NAME?</v>
      </c>
      <c r="CW918" s="122" t="e">
        <f ca="1">_xll.BDP($H918,CW$1)</f>
        <v>#NAME?</v>
      </c>
    </row>
    <row r="919" spans="1:101" hidden="1" x14ac:dyDescent="0.3">
      <c r="A919" t="str">
        <f t="shared" si="343"/>
        <v>15B</v>
      </c>
      <c r="B919">
        <v>15</v>
      </c>
      <c r="C919" t="s">
        <v>3296</v>
      </c>
      <c r="D919">
        <v>24</v>
      </c>
      <c r="E919">
        <v>14</v>
      </c>
      <c r="F919" s="32" t="s">
        <v>2437</v>
      </c>
      <c r="G919" t="s">
        <v>2992</v>
      </c>
      <c r="H919" s="1" t="s">
        <v>1490</v>
      </c>
      <c r="I919" s="35">
        <v>1881</v>
      </c>
      <c r="J919" s="34" t="str">
        <f t="shared" si="322"/>
        <v>1881SGO FP Equity</v>
      </c>
      <c r="K919" s="6" t="s">
        <v>1491</v>
      </c>
      <c r="L919" s="2">
        <v>0.23245824572718762</v>
      </c>
      <c r="M919" s="2">
        <v>0.27849740932642486</v>
      </c>
      <c r="N919" s="2">
        <v>0.14409666839107274</v>
      </c>
      <c r="O919" s="2">
        <v>0.16440451156566621</v>
      </c>
      <c r="P919" s="3">
        <v>12.02384432553351</v>
      </c>
      <c r="Q919" s="3">
        <v>7.6591634149751524</v>
      </c>
      <c r="R919" s="3">
        <v>12.071482284248242</v>
      </c>
      <c r="S919" s="7">
        <v>15.944540559630685</v>
      </c>
      <c r="T919" s="7">
        <v>14.848526280836769</v>
      </c>
      <c r="U919" s="2">
        <v>0.17909640396058232</v>
      </c>
      <c r="V919" s="8">
        <v>1.1187013368591157</v>
      </c>
      <c r="W919" s="2">
        <v>0.41811582425916899</v>
      </c>
      <c r="X919" s="4" t="e">
        <v>#N/A</v>
      </c>
      <c r="Y919" s="8">
        <v>4.5142079897552465</v>
      </c>
      <c r="Z919" s="8">
        <v>7.6752861194403277</v>
      </c>
      <c r="AA919" s="8">
        <v>18528000000</v>
      </c>
      <c r="AB919" s="8">
        <v>31386000000</v>
      </c>
      <c r="AC919" s="8" t="e">
        <v>#N/A</v>
      </c>
      <c r="AD919" s="5">
        <v>5303713495.3068733</v>
      </c>
      <c r="AE919" s="36">
        <v>0</v>
      </c>
      <c r="AF919" s="66" t="e">
        <f ca="1">_xll.BDP($H919,AF$1)/1000000</f>
        <v>#NAME?</v>
      </c>
      <c r="AG919" s="66" t="e">
        <f ca="1">_xll.BDP($H919,AG$1)</f>
        <v>#NAME?</v>
      </c>
      <c r="AH919" s="67" t="e">
        <f ca="1">_xll.BDP($H919,AH$1)</f>
        <v>#NAME?</v>
      </c>
      <c r="AI919" s="67" t="e">
        <f ca="1">_xll.BDP($H919,AI$1)</f>
        <v>#NAME?</v>
      </c>
      <c r="AJ919" s="67" t="e">
        <f ca="1">_xll.BDP($H919,AJ$1)</f>
        <v>#NAME?</v>
      </c>
      <c r="AK919" s="67" t="e">
        <f ca="1">_xll.BDP($H919,AK$1)</f>
        <v>#NAME?</v>
      </c>
      <c r="AL919" s="67" t="e">
        <f ca="1">_xll.BDP($H919,AL$1)</f>
        <v>#NAME?</v>
      </c>
      <c r="AM919" s="34" t="e">
        <f ca="1">_xll.BDP($H919,AM$1)</f>
        <v>#NAME?</v>
      </c>
      <c r="AN919" s="34" t="e">
        <f ca="1">_xll.BDP($H919,AN$1)</f>
        <v>#NAME?</v>
      </c>
      <c r="AO919" s="34" t="e">
        <f ca="1">_xll.BDP($H919,AO$1)</f>
        <v>#NAME?</v>
      </c>
      <c r="AP919" s="34" t="e">
        <f ca="1">_xll.BDP($H919,AP$1)</f>
        <v>#NAME?</v>
      </c>
      <c r="AQ919" s="129">
        <v>7.1776660000000006E-2</v>
      </c>
      <c r="AR919" s="129">
        <v>8.5370920000000003E-2</v>
      </c>
      <c r="AS919" s="129">
        <v>6.5966159999999996E-2</v>
      </c>
      <c r="AT919" s="63" t="s">
        <v>3998</v>
      </c>
      <c r="AU919" s="63" t="s">
        <v>3317</v>
      </c>
      <c r="AV919" t="str">
        <f t="shared" si="331"/>
        <v>#N/A N/A</v>
      </c>
      <c r="AW919" s="67">
        <v>3.2536196518626972</v>
      </c>
      <c r="AX919" s="60">
        <f t="shared" si="332"/>
        <v>3.2536196518626972</v>
      </c>
      <c r="AY919" s="60">
        <f t="shared" si="333"/>
        <v>0</v>
      </c>
      <c r="AZ919" s="60">
        <f t="shared" si="334"/>
        <v>3.2536196518626972</v>
      </c>
      <c r="BA919" s="67">
        <v>29.413896571255389</v>
      </c>
      <c r="BB919" s="60">
        <v>0</v>
      </c>
      <c r="BC919" s="67" t="s">
        <v>3317</v>
      </c>
      <c r="BD919" s="60" t="e">
        <f ca="1">_xll.BDP($H919,BD$1)</f>
        <v>#NAME?</v>
      </c>
      <c r="BE919" s="60" t="e">
        <f t="shared" ca="1" si="335"/>
        <v>#NAME?</v>
      </c>
      <c r="BF919" s="63">
        <v>3031.2629999999999</v>
      </c>
      <c r="BG919" s="63">
        <v>3152.3160000000003</v>
      </c>
      <c r="BH919" s="63">
        <v>3451.0709999999999</v>
      </c>
      <c r="BI919" s="63">
        <v>2926.9430000000002</v>
      </c>
      <c r="BJ919" s="63">
        <v>2957.9560000000001</v>
      </c>
      <c r="BK919" s="63">
        <v>3211.5230000000001</v>
      </c>
      <c r="BL919" s="45">
        <f t="shared" ca="1" si="336"/>
        <v>0</v>
      </c>
      <c r="BM919" s="45">
        <f t="shared" ca="1" si="337"/>
        <v>0</v>
      </c>
      <c r="BN919" s="45">
        <f t="shared" ca="1" si="338"/>
        <v>0</v>
      </c>
      <c r="BO919" s="45">
        <f t="shared" ca="1" si="339"/>
        <v>0</v>
      </c>
      <c r="BP919" s="45">
        <f t="shared" ca="1" si="340"/>
        <v>0</v>
      </c>
      <c r="BQ919" s="45">
        <f t="shared" ca="1" si="341"/>
        <v>0</v>
      </c>
      <c r="BR919" s="29">
        <f t="shared" ca="1" si="342"/>
        <v>0</v>
      </c>
      <c r="CI919" s="125">
        <f t="shared" si="330"/>
        <v>0.23245824572718762</v>
      </c>
      <c r="CJ919">
        <f t="shared" si="323"/>
        <v>0</v>
      </c>
      <c r="CK919">
        <f t="shared" si="324"/>
        <v>0</v>
      </c>
      <c r="CL919">
        <f t="shared" si="325"/>
        <v>0</v>
      </c>
      <c r="CM919">
        <f t="shared" si="326"/>
        <v>1</v>
      </c>
      <c r="CN919">
        <f t="shared" si="327"/>
        <v>0</v>
      </c>
      <c r="CO919">
        <f t="shared" si="328"/>
        <v>0</v>
      </c>
      <c r="CP919">
        <f t="shared" si="329"/>
        <v>0</v>
      </c>
      <c r="CR919" t="e">
        <f ca="1">_xll.BDP($H919,CR$1)</f>
        <v>#NAME?</v>
      </c>
      <c r="CS919" t="e">
        <f ca="1">_xll.BDP($H919,CS$1)</f>
        <v>#NAME?</v>
      </c>
      <c r="CT919" s="121" t="e">
        <f ca="1">_xll.BDP($H919,CT$1)</f>
        <v>#NAME?</v>
      </c>
      <c r="CU919" s="122" t="e">
        <f ca="1">_xll.BDP($H919,CU$1)</f>
        <v>#NAME?</v>
      </c>
      <c r="CV919" s="122" t="e">
        <f ca="1">_xll.BDP($H919,CV$1)</f>
        <v>#NAME?</v>
      </c>
      <c r="CW919" s="122" t="e">
        <f ca="1">_xll.BDP($H919,CW$1)</f>
        <v>#NAME?</v>
      </c>
    </row>
    <row r="920" spans="1:101" hidden="1" x14ac:dyDescent="0.3">
      <c r="A920" t="str">
        <f t="shared" si="343"/>
        <v>15B</v>
      </c>
      <c r="B920">
        <v>15</v>
      </c>
      <c r="C920" t="s">
        <v>3296</v>
      </c>
      <c r="D920">
        <v>24</v>
      </c>
      <c r="E920">
        <v>6</v>
      </c>
      <c r="F920" s="32">
        <v>0.1</v>
      </c>
      <c r="H920" s="1" t="s">
        <v>1575</v>
      </c>
      <c r="I920" s="34">
        <v>1882</v>
      </c>
      <c r="J920" s="34" t="str">
        <f t="shared" si="322"/>
        <v>1882AD NA Equity</v>
      </c>
      <c r="K920" s="6" t="s">
        <v>1576</v>
      </c>
      <c r="L920" s="2">
        <v>0.17185489139010707</v>
      </c>
      <c r="M920" s="2">
        <v>0.17197305278700628</v>
      </c>
      <c r="N920" s="2">
        <v>0.12363663592647997</v>
      </c>
      <c r="O920" s="2">
        <v>0.12594620167612869</v>
      </c>
      <c r="P920" s="3">
        <v>10.693018771621391</v>
      </c>
      <c r="Q920" s="3">
        <v>8.4433320011774207</v>
      </c>
      <c r="R920" s="3">
        <v>17.067644118627122</v>
      </c>
      <c r="S920" s="7">
        <v>8.4694880658617571</v>
      </c>
      <c r="T920" s="7">
        <v>8.2313988779545664</v>
      </c>
      <c r="U920" s="2">
        <v>0.35808584884941069</v>
      </c>
      <c r="V920" s="8">
        <v>2.018987341772152</v>
      </c>
      <c r="W920" s="2">
        <v>0.31984850035827617</v>
      </c>
      <c r="X920" s="4">
        <v>3.3400809716599193E-2</v>
      </c>
      <c r="Y920" s="8">
        <v>7.5676107977239173</v>
      </c>
      <c r="Z920" s="8">
        <v>11.537001609275531</v>
      </c>
      <c r="AA920" s="8">
        <v>21672000000</v>
      </c>
      <c r="AB920" s="8">
        <v>29592000000</v>
      </c>
      <c r="AC920" s="8">
        <v>66000000</v>
      </c>
      <c r="AD920" s="5">
        <v>6087000000</v>
      </c>
      <c r="AE920" s="36">
        <v>1.0842779694430755E-2</v>
      </c>
      <c r="AF920" s="66" t="e">
        <f ca="1">_xll.BDP($H920,AF$1)/1000000</f>
        <v>#NAME?</v>
      </c>
      <c r="AG920" s="66" t="e">
        <f ca="1">_xll.BDP($H920,AG$1)</f>
        <v>#NAME?</v>
      </c>
      <c r="AH920" s="67" t="e">
        <f ca="1">_xll.BDP($H920,AH$1)</f>
        <v>#NAME?</v>
      </c>
      <c r="AI920" s="67" t="e">
        <f ca="1">_xll.BDP($H920,AI$1)</f>
        <v>#NAME?</v>
      </c>
      <c r="AJ920" s="67" t="e">
        <f ca="1">_xll.BDP($H920,AJ$1)</f>
        <v>#NAME?</v>
      </c>
      <c r="AK920" s="67" t="e">
        <f ca="1">_xll.BDP($H920,AK$1)</f>
        <v>#NAME?</v>
      </c>
      <c r="AL920" s="67" t="e">
        <f ca="1">_xll.BDP($H920,AL$1)</f>
        <v>#NAME?</v>
      </c>
      <c r="AM920" s="34" t="e">
        <f ca="1">_xll.BDP($H920,AM$1)</f>
        <v>#NAME?</v>
      </c>
      <c r="AN920" s="34" t="e">
        <f ca="1">_xll.BDP($H920,AN$1)</f>
        <v>#NAME?</v>
      </c>
      <c r="AO920" s="34" t="e">
        <f ca="1">_xll.BDP($H920,AO$1)</f>
        <v>#NAME?</v>
      </c>
      <c r="AP920" s="34" t="e">
        <f ca="1">_xll.BDP($H920,AP$1)</f>
        <v>#NAME?</v>
      </c>
      <c r="AQ920" s="129">
        <v>8.1255960000000002E-2</v>
      </c>
      <c r="AR920" s="129">
        <v>0.1514315</v>
      </c>
      <c r="AS920" s="129">
        <v>0.1439009</v>
      </c>
      <c r="AT920" s="63" t="s">
        <v>3998</v>
      </c>
      <c r="AU920" s="63" t="s">
        <v>3317</v>
      </c>
      <c r="AV920" t="str">
        <f t="shared" si="331"/>
        <v>#N/A N/A</v>
      </c>
      <c r="AW920" s="67">
        <v>3.3264690394940093</v>
      </c>
      <c r="AX920" s="60">
        <f t="shared" si="332"/>
        <v>3.3264690394940093</v>
      </c>
      <c r="AY920" s="60">
        <f t="shared" si="333"/>
        <v>0</v>
      </c>
      <c r="AZ920" s="60">
        <f t="shared" si="334"/>
        <v>3.3264690394940093</v>
      </c>
      <c r="BA920" s="67">
        <v>40.794626523208585</v>
      </c>
      <c r="BB920" s="60">
        <v>0</v>
      </c>
      <c r="BC920" s="67" t="s">
        <v>3317</v>
      </c>
      <c r="BD920" s="60" t="e">
        <f ca="1">_xll.BDP($H920,BD$1)</f>
        <v>#NAME?</v>
      </c>
      <c r="BE920" s="60" t="e">
        <f t="shared" ca="1" si="335"/>
        <v>#NAME?</v>
      </c>
      <c r="BF920" s="63">
        <v>2435</v>
      </c>
      <c r="BG920" s="63">
        <v>2530.6669999999999</v>
      </c>
      <c r="BH920" s="63">
        <v>2637.2000000000003</v>
      </c>
      <c r="BI920" s="63">
        <v>2156.819</v>
      </c>
      <c r="BJ920" s="63">
        <v>2452.0219999999999</v>
      </c>
      <c r="BK920" s="63">
        <v>2327.4079999999999</v>
      </c>
      <c r="BL920" s="45">
        <f t="shared" ca="1" si="336"/>
        <v>0</v>
      </c>
      <c r="BM920" s="45">
        <f t="shared" ca="1" si="337"/>
        <v>0</v>
      </c>
      <c r="BN920" s="45">
        <f t="shared" ca="1" si="338"/>
        <v>0</v>
      </c>
      <c r="BO920" s="45">
        <f t="shared" ca="1" si="339"/>
        <v>0</v>
      </c>
      <c r="BP920" s="45">
        <f t="shared" ca="1" si="340"/>
        <v>0</v>
      </c>
      <c r="BQ920" s="45">
        <f t="shared" ca="1" si="341"/>
        <v>0</v>
      </c>
      <c r="BR920" s="29">
        <f t="shared" ca="1" si="342"/>
        <v>0</v>
      </c>
      <c r="CI920" s="125">
        <f t="shared" si="330"/>
        <v>0.17185489139010707</v>
      </c>
      <c r="CJ920">
        <f t="shared" si="323"/>
        <v>0</v>
      </c>
      <c r="CK920">
        <f t="shared" si="324"/>
        <v>0</v>
      </c>
      <c r="CL920">
        <f t="shared" si="325"/>
        <v>1</v>
      </c>
      <c r="CM920">
        <f t="shared" si="326"/>
        <v>0</v>
      </c>
      <c r="CN920">
        <f t="shared" si="327"/>
        <v>0</v>
      </c>
      <c r="CO920">
        <f t="shared" si="328"/>
        <v>0</v>
      </c>
      <c r="CP920">
        <f t="shared" si="329"/>
        <v>0</v>
      </c>
      <c r="CR920" t="e">
        <f ca="1">_xll.BDP($H920,CR$1)</f>
        <v>#NAME?</v>
      </c>
      <c r="CS920" t="e">
        <f ca="1">_xll.BDP($H920,CS$1)</f>
        <v>#NAME?</v>
      </c>
      <c r="CT920" s="121" t="e">
        <f ca="1">_xll.BDP($H920,CT$1)</f>
        <v>#NAME?</v>
      </c>
      <c r="CU920" s="122" t="e">
        <f ca="1">_xll.BDP($H920,CU$1)</f>
        <v>#NAME?</v>
      </c>
      <c r="CV920" s="122" t="e">
        <f ca="1">_xll.BDP($H920,CV$1)</f>
        <v>#NAME?</v>
      </c>
      <c r="CW920" s="122" t="e">
        <f ca="1">_xll.BDP($H920,CW$1)</f>
        <v>#NAME?</v>
      </c>
    </row>
    <row r="921" spans="1:101" hidden="1" x14ac:dyDescent="0.3">
      <c r="A921" t="str">
        <f t="shared" si="343"/>
        <v>15B</v>
      </c>
      <c r="B921">
        <v>15</v>
      </c>
      <c r="C921" t="s">
        <v>3296</v>
      </c>
      <c r="D921">
        <v>25</v>
      </c>
      <c r="E921">
        <v>16</v>
      </c>
      <c r="F921" t="s">
        <v>3264</v>
      </c>
      <c r="G921" t="s">
        <v>3286</v>
      </c>
      <c r="H921" s="1" t="s">
        <v>2132</v>
      </c>
      <c r="I921" s="35">
        <v>1883</v>
      </c>
      <c r="J921" s="34" t="str">
        <f t="shared" si="322"/>
        <v>1883GOFORE FH Equity</v>
      </c>
      <c r="K921" s="6" t="s">
        <v>2133</v>
      </c>
      <c r="L921" s="2">
        <v>2.0431281009887767</v>
      </c>
      <c r="M921" s="2">
        <v>2.1371697005284793</v>
      </c>
      <c r="N921" s="2">
        <v>0.39568085867736597</v>
      </c>
      <c r="O921" s="2">
        <v>0.32375598213809176</v>
      </c>
      <c r="P921" s="3">
        <v>17.919788025828968</v>
      </c>
      <c r="Q921" s="3">
        <v>13.816362321071962</v>
      </c>
      <c r="R921" s="3">
        <v>17.04196337560322</v>
      </c>
      <c r="S921" s="7">
        <v>16.097798878808554</v>
      </c>
      <c r="T921" s="7">
        <v>16.206535441999453</v>
      </c>
      <c r="U921" s="2">
        <v>-0.23378634608321003</v>
      </c>
      <c r="V921" s="8">
        <v>-1.0358022519352568</v>
      </c>
      <c r="W921" s="2">
        <v>0.5373618007505373</v>
      </c>
      <c r="X921" s="4">
        <v>2.7652109685162959E-2</v>
      </c>
      <c r="Y921" s="8">
        <v>34.968133539850797</v>
      </c>
      <c r="Z921" s="8">
        <v>22.740337821451305</v>
      </c>
      <c r="AA921" s="8">
        <v>8515000</v>
      </c>
      <c r="AB921" s="8">
        <v>56209000</v>
      </c>
      <c r="AC921" s="8">
        <v>430000</v>
      </c>
      <c r="AD921" s="5">
        <v>21740000</v>
      </c>
      <c r="AE921" s="36">
        <v>1.9779208831646734E-2</v>
      </c>
      <c r="AF921" s="66" t="e">
        <f ca="1">_xll.BDP($H921,AF$1)/1000000</f>
        <v>#NAME?</v>
      </c>
      <c r="AG921" s="66" t="e">
        <f ca="1">_xll.BDP($H921,AG$1)</f>
        <v>#NAME?</v>
      </c>
      <c r="AH921" s="67" t="e">
        <f ca="1">_xll.BDP($H921,AH$1)</f>
        <v>#NAME?</v>
      </c>
      <c r="AI921" s="67" t="e">
        <f ca="1">_xll.BDP($H921,AI$1)</f>
        <v>#NAME?</v>
      </c>
      <c r="AJ921" s="67" t="e">
        <f ca="1">_xll.BDP($H921,AJ$1)</f>
        <v>#NAME?</v>
      </c>
      <c r="AK921" s="67" t="e">
        <f ca="1">_xll.BDP($H921,AK$1)</f>
        <v>#NAME?</v>
      </c>
      <c r="AL921" s="67" t="e">
        <f ca="1">_xll.BDP($H921,AL$1)</f>
        <v>#NAME?</v>
      </c>
      <c r="AM921" s="34" t="e">
        <f ca="1">_xll.BDP($H921,AM$1)</f>
        <v>#NAME?</v>
      </c>
      <c r="AN921" s="34" t="e">
        <f ca="1">_xll.BDP($H921,AN$1)</f>
        <v>#NAME?</v>
      </c>
      <c r="AO921" s="34" t="e">
        <f ca="1">_xll.BDP($H921,AO$1)</f>
        <v>#NAME?</v>
      </c>
      <c r="AP921" s="34" t="e">
        <f ca="1">_xll.BDP($H921,AP$1)</f>
        <v>#NAME?</v>
      </c>
      <c r="AQ921" s="129" t="e">
        <v>#VALUE!</v>
      </c>
      <c r="AR921" s="129" t="e">
        <v>#VALUE!</v>
      </c>
      <c r="AS921" s="129">
        <v>0.28489390000000003</v>
      </c>
      <c r="AT921" s="63" t="s">
        <v>3854</v>
      </c>
      <c r="AU921" s="63" t="s">
        <v>3854</v>
      </c>
      <c r="AV921" t="str">
        <f t="shared" si="331"/>
        <v>16/11/2017</v>
      </c>
      <c r="AW921" s="67">
        <v>1.5740740906309196</v>
      </c>
      <c r="AX921" s="60">
        <f t="shared" si="332"/>
        <v>1.5740740906309196</v>
      </c>
      <c r="AY921" s="60">
        <f t="shared" si="333"/>
        <v>2.800909167432984E-16</v>
      </c>
      <c r="AZ921" s="60">
        <f t="shared" si="334"/>
        <v>1.5740740906309199</v>
      </c>
      <c r="BA921" s="67">
        <v>39.931566637379937</v>
      </c>
      <c r="BB921" s="60">
        <v>7.1054273576010019E-15</v>
      </c>
      <c r="BC921" s="67">
        <v>39.931566637379944</v>
      </c>
      <c r="BD921" s="60" t="e">
        <f ca="1">_xll.BDP($H921,BD$1)</f>
        <v>#NAME?</v>
      </c>
      <c r="BE921" s="60" t="e">
        <f t="shared" ca="1" si="335"/>
        <v>#NAME?</v>
      </c>
      <c r="BF921" s="63">
        <v>17.3</v>
      </c>
      <c r="BG921" s="63">
        <v>20.433</v>
      </c>
      <c r="BH921" s="63">
        <v>24.233000000000001</v>
      </c>
      <c r="BI921" s="63">
        <v>17.766999999999999</v>
      </c>
      <c r="BJ921" s="63">
        <v>29.167000000000002</v>
      </c>
      <c r="BK921" s="63">
        <v>32.767000000000003</v>
      </c>
      <c r="BL921" s="45">
        <f t="shared" ca="1" si="336"/>
        <v>0</v>
      </c>
      <c r="BM921" s="45">
        <f t="shared" ca="1" si="337"/>
        <v>0</v>
      </c>
      <c r="BN921" s="45">
        <f t="shared" ca="1" si="338"/>
        <v>0</v>
      </c>
      <c r="BO921" s="45">
        <f t="shared" ca="1" si="339"/>
        <v>0</v>
      </c>
      <c r="BP921" s="45">
        <f t="shared" ca="1" si="340"/>
        <v>0</v>
      </c>
      <c r="BQ921" s="45">
        <f t="shared" ca="1" si="341"/>
        <v>0</v>
      </c>
      <c r="BR921" s="29">
        <f t="shared" ca="1" si="342"/>
        <v>0</v>
      </c>
      <c r="CI921" s="125">
        <f t="shared" si="330"/>
        <v>2.0431281009887767</v>
      </c>
      <c r="CJ921">
        <f t="shared" si="323"/>
        <v>0</v>
      </c>
      <c r="CK921">
        <f t="shared" si="324"/>
        <v>0</v>
      </c>
      <c r="CL921">
        <f t="shared" si="325"/>
        <v>0</v>
      </c>
      <c r="CM921">
        <f t="shared" si="326"/>
        <v>0</v>
      </c>
      <c r="CN921">
        <f t="shared" si="327"/>
        <v>0</v>
      </c>
      <c r="CO921">
        <f t="shared" si="328"/>
        <v>0</v>
      </c>
      <c r="CP921">
        <f t="shared" si="329"/>
        <v>1</v>
      </c>
      <c r="CR921" t="e">
        <f ca="1">_xll.BDP($H921,CR$1)</f>
        <v>#NAME?</v>
      </c>
      <c r="CS921" t="e">
        <f ca="1">_xll.BDP($H921,CS$1)</f>
        <v>#NAME?</v>
      </c>
      <c r="CT921" s="121" t="e">
        <f ca="1">_xll.BDP($H921,CT$1)</f>
        <v>#NAME?</v>
      </c>
      <c r="CU921" s="122" t="e">
        <f ca="1">_xll.BDP($H921,CU$1)</f>
        <v>#NAME?</v>
      </c>
      <c r="CV921" s="122" t="e">
        <f ca="1">_xll.BDP($H921,CV$1)</f>
        <v>#NAME?</v>
      </c>
      <c r="CW921" s="122" t="e">
        <f ca="1">_xll.BDP($H921,CW$1)</f>
        <v>#NAME?</v>
      </c>
    </row>
    <row r="922" spans="1:101" hidden="1" x14ac:dyDescent="0.3">
      <c r="A922" t="str">
        <f t="shared" si="343"/>
        <v>15B</v>
      </c>
      <c r="B922">
        <v>15</v>
      </c>
      <c r="C922" t="s">
        <v>3296</v>
      </c>
      <c r="D922">
        <v>25</v>
      </c>
      <c r="E922">
        <v>2</v>
      </c>
      <c r="F922" s="32">
        <v>0.11</v>
      </c>
      <c r="G922" t="s">
        <v>3036</v>
      </c>
      <c r="H922" s="6" t="s">
        <v>1942</v>
      </c>
      <c r="I922" s="34">
        <v>1884</v>
      </c>
      <c r="J922" s="34" t="str">
        <f t="shared" si="322"/>
        <v>1884ALLE US Equity</v>
      </c>
      <c r="K922" s="6" t="s">
        <v>1943</v>
      </c>
      <c r="L922" s="2">
        <v>0.52367491374057862</v>
      </c>
      <c r="M922" s="2">
        <v>0.43204558087826572</v>
      </c>
      <c r="N922" s="2">
        <v>0.2832202625454191</v>
      </c>
      <c r="O922" s="2">
        <v>0.21799950916803984</v>
      </c>
      <c r="P922" s="3">
        <v>18.686771232461339</v>
      </c>
      <c r="Q922" s="3">
        <v>16.461224517129576</v>
      </c>
      <c r="R922" s="3">
        <v>32.775834658187598</v>
      </c>
      <c r="S922" s="7">
        <v>24.131998034774973</v>
      </c>
      <c r="T922" s="7">
        <v>23.490937987102292</v>
      </c>
      <c r="U922" s="2">
        <v>0.63739127243366256</v>
      </c>
      <c r="V922" s="8">
        <v>2.0868781542898343</v>
      </c>
      <c r="W922" s="2">
        <v>0.56938373601037517</v>
      </c>
      <c r="X922" s="4">
        <v>4.5695139124945369E-2</v>
      </c>
      <c r="Y922" s="8">
        <v>7.5663963988993768</v>
      </c>
      <c r="Z922" s="8">
        <v>14.403501415098452</v>
      </c>
      <c r="AA922" s="8">
        <v>1439200000</v>
      </c>
      <c r="AB922" s="8">
        <v>2852300000</v>
      </c>
      <c r="AC922" s="8" t="e">
        <v>#N/A</v>
      </c>
      <c r="AD922" s="5">
        <v>693100000</v>
      </c>
      <c r="AE922" s="36">
        <v>0</v>
      </c>
      <c r="AF922" s="66" t="e">
        <f ca="1">_xll.BDP($H922,AF$1)/1000000</f>
        <v>#NAME?</v>
      </c>
      <c r="AG922" s="66" t="e">
        <f ca="1">_xll.BDP($H922,AG$1)</f>
        <v>#NAME?</v>
      </c>
      <c r="AH922" s="67" t="e">
        <f ca="1">_xll.BDP($H922,AH$1)</f>
        <v>#NAME?</v>
      </c>
      <c r="AI922" s="67" t="e">
        <f ca="1">_xll.BDP($H922,AI$1)</f>
        <v>#NAME?</v>
      </c>
      <c r="AJ922" s="67" t="e">
        <f ca="1">_xll.BDP($H922,AJ$1)</f>
        <v>#NAME?</v>
      </c>
      <c r="AK922" s="67" t="e">
        <f ca="1">_xll.BDP($H922,AK$1)</f>
        <v>#NAME?</v>
      </c>
      <c r="AL922" s="67" t="e">
        <f ca="1">_xll.BDP($H922,AL$1)</f>
        <v>#NAME?</v>
      </c>
      <c r="AM922" s="34" t="e">
        <f ca="1">_xll.BDP($H922,AM$1)</f>
        <v>#NAME?</v>
      </c>
      <c r="AN922" s="34" t="e">
        <f ca="1">_xll.BDP($H922,AN$1)</f>
        <v>#NAME?</v>
      </c>
      <c r="AO922" s="34" t="e">
        <f ca="1">_xll.BDP($H922,AO$1)</f>
        <v>#NAME?</v>
      </c>
      <c r="AP922" s="34" t="e">
        <f ca="1">_xll.BDP($H922,AP$1)</f>
        <v>#NAME?</v>
      </c>
      <c r="AQ922" s="129" t="e">
        <v>#VALUE!</v>
      </c>
      <c r="AR922" s="129" t="e">
        <v>#VALUE!</v>
      </c>
      <c r="AS922" s="129">
        <v>9.1003930000000011E-2</v>
      </c>
      <c r="AT922" s="63" t="s">
        <v>4188</v>
      </c>
      <c r="AU922" s="63" t="s">
        <v>3317</v>
      </c>
      <c r="AV922" t="str">
        <f t="shared" si="331"/>
        <v>18/11/2013</v>
      </c>
      <c r="AW922" s="67">
        <v>1.5345268135688697</v>
      </c>
      <c r="AX922" s="60">
        <f t="shared" si="332"/>
        <v>1.5345268135688697</v>
      </c>
      <c r="AY922" s="60">
        <f t="shared" si="333"/>
        <v>0.64860127236489107</v>
      </c>
      <c r="AZ922" s="60">
        <f t="shared" si="334"/>
        <v>2.1831280859337605</v>
      </c>
      <c r="BA922" s="67">
        <v>28.346683024256258</v>
      </c>
      <c r="BB922" s="60">
        <v>11.981344681815635</v>
      </c>
      <c r="BC922" s="67">
        <v>40.328027706071893</v>
      </c>
      <c r="BD922" s="60" t="e">
        <f ca="1">_xll.BDP($H922,BD$1)</f>
        <v>#NAME?</v>
      </c>
      <c r="BE922" s="60" t="e">
        <f t="shared" ca="1" si="335"/>
        <v>#NAME?</v>
      </c>
      <c r="BF922" s="63">
        <v>589.61500000000001</v>
      </c>
      <c r="BG922" s="63">
        <v>620.46699999999998</v>
      </c>
      <c r="BH922" s="63">
        <v>654.4</v>
      </c>
      <c r="BI922" s="63">
        <v>498.798</v>
      </c>
      <c r="BJ922" s="63">
        <v>596.57900000000006</v>
      </c>
      <c r="BK922" s="63">
        <v>610.09299999999996</v>
      </c>
      <c r="BL922" s="45">
        <f t="shared" ca="1" si="336"/>
        <v>0</v>
      </c>
      <c r="BM922" s="45">
        <f t="shared" ca="1" si="337"/>
        <v>0</v>
      </c>
      <c r="BN922" s="45">
        <f t="shared" ca="1" si="338"/>
        <v>0</v>
      </c>
      <c r="BO922" s="45">
        <f t="shared" ca="1" si="339"/>
        <v>0</v>
      </c>
      <c r="BP922" s="45">
        <f t="shared" ca="1" si="340"/>
        <v>0</v>
      </c>
      <c r="BQ922" s="45">
        <f t="shared" ca="1" si="341"/>
        <v>0</v>
      </c>
      <c r="BR922" s="29">
        <f t="shared" ca="1" si="342"/>
        <v>0</v>
      </c>
      <c r="CI922" s="125">
        <f t="shared" si="330"/>
        <v>0.52367491374057862</v>
      </c>
      <c r="CJ922">
        <f t="shared" si="323"/>
        <v>0</v>
      </c>
      <c r="CK922">
        <f t="shared" si="324"/>
        <v>0</v>
      </c>
      <c r="CL922">
        <f t="shared" si="325"/>
        <v>0</v>
      </c>
      <c r="CM922">
        <f t="shared" si="326"/>
        <v>0</v>
      </c>
      <c r="CN922">
        <f t="shared" si="327"/>
        <v>0</v>
      </c>
      <c r="CO922">
        <f t="shared" si="328"/>
        <v>0</v>
      </c>
      <c r="CP922">
        <f t="shared" si="329"/>
        <v>1</v>
      </c>
      <c r="CR922" t="e">
        <f ca="1">_xll.BDP($H922,CR$1)</f>
        <v>#NAME?</v>
      </c>
      <c r="CS922" t="e">
        <f ca="1">_xll.BDP($H922,CS$1)</f>
        <v>#NAME?</v>
      </c>
      <c r="CT922" s="121" t="e">
        <f ca="1">_xll.BDP($H922,CT$1)</f>
        <v>#NAME?</v>
      </c>
      <c r="CU922" s="122" t="e">
        <f ca="1">_xll.BDP($H922,CU$1)</f>
        <v>#NAME?</v>
      </c>
      <c r="CV922" s="122" t="e">
        <f ca="1">_xll.BDP($H922,CV$1)</f>
        <v>#NAME?</v>
      </c>
      <c r="CW922" s="122" t="e">
        <f ca="1">_xll.BDP($H922,CW$1)</f>
        <v>#NAME?</v>
      </c>
    </row>
    <row r="923" spans="1:101" hidden="1" x14ac:dyDescent="0.3">
      <c r="A923" t="str">
        <f t="shared" si="343"/>
        <v>15B</v>
      </c>
      <c r="B923">
        <v>15</v>
      </c>
      <c r="C923" t="s">
        <v>3296</v>
      </c>
      <c r="D923">
        <v>25</v>
      </c>
      <c r="E923">
        <v>4</v>
      </c>
      <c r="F923" s="32">
        <v>0.12</v>
      </c>
      <c r="G923" t="s">
        <v>3100</v>
      </c>
      <c r="H923" s="1" t="s">
        <v>1703</v>
      </c>
      <c r="I923" s="35">
        <v>1885</v>
      </c>
      <c r="J923" s="34" t="str">
        <f t="shared" si="322"/>
        <v>1885ROR LN Equity</v>
      </c>
      <c r="K923" s="6" t="s">
        <v>1704</v>
      </c>
      <c r="L923" s="2">
        <v>0.59838717429716881</v>
      </c>
      <c r="M923" s="2">
        <v>0.51818586698337299</v>
      </c>
      <c r="N923" s="2">
        <v>0.28920348901640897</v>
      </c>
      <c r="O923" s="2">
        <v>0.27406280928894799</v>
      </c>
      <c r="P923" s="3">
        <v>21.393788710223177</v>
      </c>
      <c r="Q923" s="3">
        <v>16.066803932100289</v>
      </c>
      <c r="R923" s="3">
        <v>16.612519742767219</v>
      </c>
      <c r="S923" s="7">
        <v>24.607165971976492</v>
      </c>
      <c r="T923" s="7">
        <v>24.315375842146928</v>
      </c>
      <c r="U923" s="2">
        <v>-0.21020277362732434</v>
      </c>
      <c r="V923" s="8">
        <v>-0.72050711774027898</v>
      </c>
      <c r="W923" s="2">
        <v>0.80592131328504324</v>
      </c>
      <c r="X923" s="4">
        <v>8.4200995925758262E-2</v>
      </c>
      <c r="Y923" s="8">
        <v>0.35366144461056204</v>
      </c>
      <c r="Z923" s="8">
        <v>11.032151746146003</v>
      </c>
      <c r="AA923" s="8">
        <v>255968000</v>
      </c>
      <c r="AB923" s="8">
        <v>483973000</v>
      </c>
      <c r="AC923" s="8">
        <v>4601000</v>
      </c>
      <c r="AD923" s="5">
        <v>59446000</v>
      </c>
      <c r="AE923" s="36">
        <v>7.7397974632439526E-2</v>
      </c>
      <c r="AF923" s="66" t="e">
        <f ca="1">_xll.BDP($H923,AF$1)/1000000</f>
        <v>#NAME?</v>
      </c>
      <c r="AG923" s="66" t="e">
        <f ca="1">_xll.BDP($H923,AG$1)</f>
        <v>#NAME?</v>
      </c>
      <c r="AH923" s="67" t="e">
        <f ca="1">_xll.BDP($H923,AH$1)</f>
        <v>#NAME?</v>
      </c>
      <c r="AI923" s="67" t="e">
        <f ca="1">_xll.BDP($H923,AI$1)</f>
        <v>#NAME?</v>
      </c>
      <c r="AJ923" s="67" t="e">
        <f ca="1">_xll.BDP($H923,AJ$1)</f>
        <v>#NAME?</v>
      </c>
      <c r="AK923" s="67" t="e">
        <f ca="1">_xll.BDP($H923,AK$1)</f>
        <v>#NAME?</v>
      </c>
      <c r="AL923" s="67" t="e">
        <f ca="1">_xll.BDP($H923,AL$1)</f>
        <v>#NAME?</v>
      </c>
      <c r="AM923" s="34" t="e">
        <f ca="1">_xll.BDP($H923,AM$1)</f>
        <v>#NAME?</v>
      </c>
      <c r="AN923" s="34" t="e">
        <f ca="1">_xll.BDP($H923,AN$1)</f>
        <v>#NAME?</v>
      </c>
      <c r="AO923" s="34" t="e">
        <f ca="1">_xll.BDP($H923,AO$1)</f>
        <v>#NAME?</v>
      </c>
      <c r="AP923" s="34" t="e">
        <f ca="1">_xll.BDP($H923,AP$1)</f>
        <v>#NAME?</v>
      </c>
      <c r="AQ923" s="129">
        <v>0.1521651</v>
      </c>
      <c r="AR923" s="129">
        <v>3.8522519999999998E-2</v>
      </c>
      <c r="AS923" s="129">
        <v>4.522673E-2</v>
      </c>
      <c r="AT923" s="63" t="s">
        <v>3998</v>
      </c>
      <c r="AU923" s="63" t="s">
        <v>3317</v>
      </c>
      <c r="AV923" t="str">
        <f t="shared" si="331"/>
        <v>#N/A N/A</v>
      </c>
      <c r="AW923" s="67">
        <v>2.1488132807136422</v>
      </c>
      <c r="AX923" s="60">
        <f t="shared" si="332"/>
        <v>2.1488132807136422</v>
      </c>
      <c r="AY923" s="60">
        <f t="shared" si="333"/>
        <v>1.9085344881479267</v>
      </c>
      <c r="AZ923" s="60">
        <f t="shared" si="334"/>
        <v>4.0573477688615691</v>
      </c>
      <c r="BA923" s="67">
        <v>55.002907267867094</v>
      </c>
      <c r="BB923" s="60">
        <v>48.852520789644124</v>
      </c>
      <c r="BC923" s="67">
        <v>103.85542805751122</v>
      </c>
      <c r="BD923" s="60" t="e">
        <f ca="1">_xll.BDP($H923,BD$1)</f>
        <v>#NAME?</v>
      </c>
      <c r="BE923" s="60" t="e">
        <f t="shared" ca="1" si="335"/>
        <v>#NAME?</v>
      </c>
      <c r="BF923" s="63">
        <v>122.143</v>
      </c>
      <c r="BG923" s="63">
        <v>133.5</v>
      </c>
      <c r="BH923" s="63">
        <v>145.20000000000002</v>
      </c>
      <c r="BI923" s="63">
        <v>114.07300000000001</v>
      </c>
      <c r="BJ923" s="63">
        <v>128.22999999999999</v>
      </c>
      <c r="BK923" s="63">
        <v>136.91400000000002</v>
      </c>
      <c r="BL923" s="45">
        <f t="shared" ca="1" si="336"/>
        <v>0</v>
      </c>
      <c r="BM923" s="45">
        <f t="shared" ca="1" si="337"/>
        <v>0</v>
      </c>
      <c r="BN923" s="45">
        <f t="shared" ca="1" si="338"/>
        <v>0</v>
      </c>
      <c r="BO923" s="45">
        <f t="shared" ca="1" si="339"/>
        <v>0</v>
      </c>
      <c r="BP923" s="45">
        <f t="shared" ca="1" si="340"/>
        <v>0</v>
      </c>
      <c r="BQ923" s="45">
        <f t="shared" ca="1" si="341"/>
        <v>0</v>
      </c>
      <c r="BR923" s="29">
        <f t="shared" ca="1" si="342"/>
        <v>0</v>
      </c>
      <c r="CI923" s="125">
        <f t="shared" si="330"/>
        <v>0.59838717429716881</v>
      </c>
      <c r="CJ923">
        <f t="shared" si="323"/>
        <v>0</v>
      </c>
      <c r="CK923">
        <f t="shared" si="324"/>
        <v>0</v>
      </c>
      <c r="CL923">
        <f t="shared" si="325"/>
        <v>0</v>
      </c>
      <c r="CM923">
        <f t="shared" si="326"/>
        <v>0</v>
      </c>
      <c r="CN923">
        <f t="shared" si="327"/>
        <v>0</v>
      </c>
      <c r="CO923">
        <f t="shared" si="328"/>
        <v>0</v>
      </c>
      <c r="CP923">
        <f t="shared" si="329"/>
        <v>1</v>
      </c>
      <c r="CR923" t="e">
        <f ca="1">_xll.BDP($H923,CR$1)</f>
        <v>#NAME?</v>
      </c>
      <c r="CS923" t="e">
        <f ca="1">_xll.BDP($H923,CS$1)</f>
        <v>#NAME?</v>
      </c>
      <c r="CT923" s="121" t="e">
        <f ca="1">_xll.BDP($H923,CT$1)</f>
        <v>#NAME?</v>
      </c>
      <c r="CU923" s="122" t="e">
        <f ca="1">_xll.BDP($H923,CU$1)</f>
        <v>#NAME?</v>
      </c>
      <c r="CV923" s="122" t="e">
        <f ca="1">_xll.BDP($H923,CV$1)</f>
        <v>#NAME?</v>
      </c>
      <c r="CW923" s="122" t="e">
        <f ca="1">_xll.BDP($H923,CW$1)</f>
        <v>#NAME?</v>
      </c>
    </row>
    <row r="924" spans="1:101" hidden="1" x14ac:dyDescent="0.3">
      <c r="A924" t="str">
        <f t="shared" si="343"/>
        <v>15B</v>
      </c>
      <c r="B924">
        <v>15</v>
      </c>
      <c r="C924" t="s">
        <v>3296</v>
      </c>
      <c r="D924">
        <v>25</v>
      </c>
      <c r="E924">
        <v>5</v>
      </c>
      <c r="F924" t="s">
        <v>2377</v>
      </c>
      <c r="G924" t="s">
        <v>2955</v>
      </c>
      <c r="H924" s="6" t="s">
        <v>378</v>
      </c>
      <c r="I924" s="34">
        <v>1886</v>
      </c>
      <c r="J924" s="34" t="str">
        <f t="shared" si="322"/>
        <v>1886TRUP US Equity</v>
      </c>
      <c r="K924" s="6" t="s">
        <v>1067</v>
      </c>
      <c r="L924" s="2">
        <v>0.20906590311470635</v>
      </c>
      <c r="M924" s="2">
        <v>0.28694659393631866</v>
      </c>
      <c r="N924" s="2">
        <v>0.14659051809988261</v>
      </c>
      <c r="O924" s="2">
        <v>0.20787029439758442</v>
      </c>
      <c r="P924" s="3">
        <v>-14.913346337450454</v>
      </c>
      <c r="Q924" s="3">
        <v>-15.095033525840254</v>
      </c>
      <c r="R924" s="3">
        <v>-19.442617375373391</v>
      </c>
      <c r="S924" s="7">
        <v>4.2567695324415613</v>
      </c>
      <c r="T924" s="7">
        <v>4.7050362414505864</v>
      </c>
      <c r="U924" s="2">
        <v>-0.20807310304156421</v>
      </c>
      <c r="V924" s="8">
        <v>2.9898652245193427</v>
      </c>
      <c r="W924" s="2">
        <v>0.41064667912869784</v>
      </c>
      <c r="X924" s="4">
        <v>6.3100413631608746E-2</v>
      </c>
      <c r="Y924" s="8">
        <v>30.05143657130629</v>
      </c>
      <c r="Z924" s="8" t="e">
        <v>#N/A</v>
      </c>
      <c r="AA924" s="8">
        <v>110362000</v>
      </c>
      <c r="AB924" s="8">
        <v>152345000</v>
      </c>
      <c r="AC924" s="8">
        <v>38366000</v>
      </c>
      <c r="AD924" s="5">
        <v>-11272000</v>
      </c>
      <c r="AE924" s="36">
        <v>-3.4036550745209366</v>
      </c>
      <c r="AF924" s="66" t="e">
        <f ca="1">_xll.BDP($H924,AF$1)/1000000</f>
        <v>#NAME?</v>
      </c>
      <c r="AG924" s="66" t="e">
        <f ca="1">_xll.BDP($H924,AG$1)</f>
        <v>#NAME?</v>
      </c>
      <c r="AH924" s="67" t="e">
        <f ca="1">_xll.BDP($H924,AH$1)</f>
        <v>#NAME?</v>
      </c>
      <c r="AI924" s="67" t="e">
        <f ca="1">_xll.BDP($H924,AI$1)</f>
        <v>#NAME?</v>
      </c>
      <c r="AJ924" s="67" t="e">
        <f ca="1">_xll.BDP($H924,AJ$1)</f>
        <v>#NAME?</v>
      </c>
      <c r="AK924" s="67" t="e">
        <f ca="1">_xll.BDP($H924,AK$1)</f>
        <v>#NAME?</v>
      </c>
      <c r="AL924" s="67" t="e">
        <f ca="1">_xll.BDP($H924,AL$1)</f>
        <v>#NAME?</v>
      </c>
      <c r="AM924" s="34" t="e">
        <f ca="1">_xll.BDP($H924,AM$1)</f>
        <v>#NAME?</v>
      </c>
      <c r="AN924" s="34" t="e">
        <f ca="1">_xll.BDP($H924,AN$1)</f>
        <v>#NAME?</v>
      </c>
      <c r="AO924" s="34" t="e">
        <f ca="1">_xll.BDP($H924,AO$1)</f>
        <v>#NAME?</v>
      </c>
      <c r="AP924" s="34" t="e">
        <f ca="1">_xll.BDP($H924,AP$1)</f>
        <v>#NAME?</v>
      </c>
      <c r="AQ924" s="129" t="e">
        <v>#VALUE!</v>
      </c>
      <c r="AR924" s="129" t="e">
        <v>#VALUE!</v>
      </c>
      <c r="AS924" s="129">
        <v>-6.9681750000000001E-2</v>
      </c>
      <c r="AT924" s="63" t="s">
        <v>3855</v>
      </c>
      <c r="AU924" s="63" t="s">
        <v>3855</v>
      </c>
      <c r="AV924" t="str">
        <f t="shared" si="331"/>
        <v>18/07/2014</v>
      </c>
      <c r="AW924" s="67" t="s">
        <v>3317</v>
      </c>
      <c r="AX924" s="60">
        <f t="shared" si="332"/>
        <v>0</v>
      </c>
      <c r="AY924" s="60">
        <f t="shared" ca="1" si="333"/>
        <v>0</v>
      </c>
      <c r="AZ924" s="60">
        <f t="shared" ca="1" si="334"/>
        <v>0</v>
      </c>
      <c r="BA924" s="67">
        <v>0</v>
      </c>
      <c r="BB924" s="60">
        <v>-15.99551846085394</v>
      </c>
      <c r="BC924" s="67">
        <v>-15.99551846085394</v>
      </c>
      <c r="BD924" s="60" t="e">
        <f ca="1">_xll.BDP($H924,BD$1)</f>
        <v>#NAME?</v>
      </c>
      <c r="BE924" s="60" t="e">
        <f t="shared" ca="1" si="335"/>
        <v>#NAME?</v>
      </c>
      <c r="BF924" s="63">
        <v>-67.875</v>
      </c>
      <c r="BG924" s="63">
        <v>-23.472999999999999</v>
      </c>
      <c r="BH924" s="63">
        <v>-17.2</v>
      </c>
      <c r="BI924" s="63">
        <v>-17.838999999999999</v>
      </c>
      <c r="BJ924" s="63">
        <v>13.662000000000001</v>
      </c>
      <c r="BK924" s="63">
        <v>32.96</v>
      </c>
      <c r="BL924" s="45">
        <f t="shared" ca="1" si="336"/>
        <v>0</v>
      </c>
      <c r="BM924" s="45">
        <f t="shared" ca="1" si="337"/>
        <v>0</v>
      </c>
      <c r="BN924" s="45">
        <f t="shared" ca="1" si="338"/>
        <v>0</v>
      </c>
      <c r="BO924" s="45">
        <f t="shared" ca="1" si="339"/>
        <v>0</v>
      </c>
      <c r="BP924" s="45">
        <f t="shared" ca="1" si="340"/>
        <v>0</v>
      </c>
      <c r="BQ924" s="45">
        <f t="shared" ca="1" si="341"/>
        <v>0</v>
      </c>
      <c r="BR924" s="29">
        <f t="shared" ca="1" si="342"/>
        <v>0</v>
      </c>
      <c r="CI924" s="125">
        <f t="shared" si="330"/>
        <v>0.20906590311470635</v>
      </c>
      <c r="CJ924">
        <f t="shared" si="323"/>
        <v>0</v>
      </c>
      <c r="CK924">
        <f t="shared" si="324"/>
        <v>0</v>
      </c>
      <c r="CL924">
        <f t="shared" si="325"/>
        <v>0</v>
      </c>
      <c r="CM924">
        <f t="shared" si="326"/>
        <v>1</v>
      </c>
      <c r="CN924">
        <f t="shared" si="327"/>
        <v>0</v>
      </c>
      <c r="CO924">
        <f t="shared" si="328"/>
        <v>0</v>
      </c>
      <c r="CP924">
        <f t="shared" si="329"/>
        <v>0</v>
      </c>
      <c r="CR924" t="e">
        <f ca="1">_xll.BDP($H924,CR$1)</f>
        <v>#NAME?</v>
      </c>
      <c r="CS924" t="e">
        <f ca="1">_xll.BDP($H924,CS$1)</f>
        <v>#NAME?</v>
      </c>
      <c r="CT924" s="121" t="e">
        <f ca="1">_xll.BDP($H924,CT$1)</f>
        <v>#NAME?</v>
      </c>
      <c r="CU924" s="122" t="e">
        <f ca="1">_xll.BDP($H924,CU$1)</f>
        <v>#NAME?</v>
      </c>
      <c r="CV924" s="122" t="e">
        <f ca="1">_xll.BDP($H924,CV$1)</f>
        <v>#NAME?</v>
      </c>
      <c r="CW924" s="122" t="e">
        <f ca="1">_xll.BDP($H924,CW$1)</f>
        <v>#NAME?</v>
      </c>
    </row>
    <row r="925" spans="1:101" hidden="1" x14ac:dyDescent="0.3">
      <c r="A925" t="str">
        <f t="shared" si="343"/>
        <v>15B</v>
      </c>
      <c r="B925">
        <v>15</v>
      </c>
      <c r="C925" t="s">
        <v>3296</v>
      </c>
      <c r="D925">
        <v>25</v>
      </c>
      <c r="E925">
        <v>5</v>
      </c>
      <c r="F925" t="s">
        <v>2368</v>
      </c>
      <c r="H925" s="1" t="s">
        <v>2101</v>
      </c>
      <c r="I925" s="35">
        <v>1887</v>
      </c>
      <c r="J925" s="34" t="str">
        <f t="shared" si="322"/>
        <v>1887MAS NO Equity</v>
      </c>
      <c r="K925" s="6" t="s">
        <v>2102</v>
      </c>
      <c r="L925" s="2" t="e">
        <v>#N/A</v>
      </c>
      <c r="M925" s="2">
        <v>0.2492032384356877</v>
      </c>
      <c r="N925" s="2" t="e">
        <v>#N/A</v>
      </c>
      <c r="O925" s="2">
        <v>0.22236501626419111</v>
      </c>
      <c r="P925" s="3">
        <v>17.935902928389691</v>
      </c>
      <c r="Q925" s="3">
        <v>13.989237738169995</v>
      </c>
      <c r="R925" s="3">
        <v>29.89084470018485</v>
      </c>
      <c r="S925" s="7" t="e">
        <v>#N/A</v>
      </c>
      <c r="T925" s="7">
        <v>55.341910167103414</v>
      </c>
      <c r="U925" s="2">
        <v>0.47361146717610697</v>
      </c>
      <c r="V925" s="8">
        <v>2.3512311297768185</v>
      </c>
      <c r="W925" s="2">
        <v>0.3819316552925332</v>
      </c>
      <c r="X925" s="4" t="e">
        <v>#N/A</v>
      </c>
      <c r="Y925" s="8" t="e">
        <v>#N/A</v>
      </c>
      <c r="Z925" s="8" t="e">
        <v>#N/A</v>
      </c>
      <c r="AA925" s="8">
        <v>3549368000</v>
      </c>
      <c r="AB925" s="8">
        <v>3977757000</v>
      </c>
      <c r="AC925" s="8" t="e">
        <v>#N/A</v>
      </c>
      <c r="AD925" s="5">
        <v>681013000</v>
      </c>
      <c r="AE925" s="36">
        <v>0</v>
      </c>
      <c r="AF925" s="66" t="e">
        <f ca="1">_xll.BDP($H925,AF$1)/1000000</f>
        <v>#NAME?</v>
      </c>
      <c r="AG925" s="66" t="e">
        <f ca="1">_xll.BDP($H925,AG$1)</f>
        <v>#NAME?</v>
      </c>
      <c r="AH925" s="67" t="e">
        <f ca="1">_xll.BDP($H925,AH$1)</f>
        <v>#NAME?</v>
      </c>
      <c r="AI925" s="67" t="e">
        <f ca="1">_xll.BDP($H925,AI$1)</f>
        <v>#NAME?</v>
      </c>
      <c r="AJ925" s="67" t="e">
        <f ca="1">_xll.BDP($H925,AJ$1)</f>
        <v>#NAME?</v>
      </c>
      <c r="AK925" s="67" t="e">
        <f ca="1">_xll.BDP($H925,AK$1)</f>
        <v>#NAME?</v>
      </c>
      <c r="AL925" s="67" t="e">
        <f ca="1">_xll.BDP($H925,AL$1)</f>
        <v>#NAME?</v>
      </c>
      <c r="AM925" s="34" t="e">
        <f ca="1">_xll.BDP($H925,AM$1)</f>
        <v>#NAME?</v>
      </c>
      <c r="AN925" s="34" t="e">
        <f ca="1">_xll.BDP($H925,AN$1)</f>
        <v>#NAME?</v>
      </c>
      <c r="AO925" s="34" t="e">
        <f ca="1">_xll.BDP($H925,AO$1)</f>
        <v>#NAME?</v>
      </c>
      <c r="AP925" s="34" t="e">
        <f ca="1">_xll.BDP($H925,AP$1)</f>
        <v>#NAME?</v>
      </c>
      <c r="AQ925" s="129" t="e">
        <v>#VALUE!</v>
      </c>
      <c r="AR925" s="129" t="e">
        <v>#VALUE!</v>
      </c>
      <c r="AS925" s="129" t="e">
        <v>#VALUE!</v>
      </c>
      <c r="AT925" s="63" t="s">
        <v>3856</v>
      </c>
      <c r="AU925" s="63" t="s">
        <v>3856</v>
      </c>
      <c r="AV925" t="str">
        <f t="shared" si="331"/>
        <v>17/06/2021</v>
      </c>
      <c r="AW925" s="67" t="s">
        <v>3317</v>
      </c>
      <c r="AX925" s="60">
        <f t="shared" si="332"/>
        <v>0</v>
      </c>
      <c r="AY925" s="60">
        <f t="shared" ca="1" si="333"/>
        <v>0</v>
      </c>
      <c r="AZ925" s="60">
        <f t="shared" ca="1" si="334"/>
        <v>0</v>
      </c>
      <c r="BA925" s="67">
        <v>9.8644560268874439</v>
      </c>
      <c r="BB925" s="60">
        <v>0</v>
      </c>
      <c r="BC925" s="67">
        <v>9.8644560268874439</v>
      </c>
      <c r="BD925" s="60" t="e">
        <f ca="1">_xll.BDP($H925,BD$1)</f>
        <v>#NAME?</v>
      </c>
      <c r="BE925" s="60" t="e">
        <f t="shared" ca="1" si="335"/>
        <v>#NAME?</v>
      </c>
      <c r="BF925" s="63">
        <v>321.33300000000003</v>
      </c>
      <c r="BG925" s="63">
        <v>433.33300000000003</v>
      </c>
      <c r="BH925" s="63">
        <v>491</v>
      </c>
      <c r="BI925" s="63">
        <v>279</v>
      </c>
      <c r="BJ925" s="63">
        <v>370.33300000000003</v>
      </c>
      <c r="BK925" s="63">
        <v>466.33300000000003</v>
      </c>
      <c r="BL925" s="45">
        <f t="shared" ca="1" si="336"/>
        <v>0</v>
      </c>
      <c r="BM925" s="45">
        <f t="shared" ca="1" si="337"/>
        <v>0</v>
      </c>
      <c r="BN925" s="45">
        <f t="shared" ca="1" si="338"/>
        <v>0</v>
      </c>
      <c r="BO925" s="45">
        <f t="shared" ca="1" si="339"/>
        <v>0</v>
      </c>
      <c r="BP925" s="45">
        <f t="shared" ca="1" si="340"/>
        <v>0</v>
      </c>
      <c r="BQ925" s="45">
        <f t="shared" ca="1" si="341"/>
        <v>0</v>
      </c>
      <c r="BR925" s="29">
        <f t="shared" ca="1" si="342"/>
        <v>0</v>
      </c>
      <c r="CI925" s="125">
        <f t="shared" si="330"/>
        <v>0.2492032384356877</v>
      </c>
      <c r="CJ925">
        <f t="shared" si="323"/>
        <v>0</v>
      </c>
      <c r="CK925">
        <f t="shared" si="324"/>
        <v>0</v>
      </c>
      <c r="CL925">
        <f t="shared" si="325"/>
        <v>0</v>
      </c>
      <c r="CM925">
        <f t="shared" si="326"/>
        <v>1</v>
      </c>
      <c r="CN925">
        <f t="shared" si="327"/>
        <v>0</v>
      </c>
      <c r="CO925">
        <f t="shared" si="328"/>
        <v>0</v>
      </c>
      <c r="CP925">
        <f t="shared" si="329"/>
        <v>0</v>
      </c>
      <c r="CR925" t="e">
        <f ca="1">_xll.BDP($H925,CR$1)</f>
        <v>#NAME?</v>
      </c>
      <c r="CS925" t="e">
        <f ca="1">_xll.BDP($H925,CS$1)</f>
        <v>#NAME?</v>
      </c>
      <c r="CT925" s="121" t="e">
        <f ca="1">_xll.BDP($H925,CT$1)</f>
        <v>#NAME?</v>
      </c>
      <c r="CU925" s="122" t="e">
        <f ca="1">_xll.BDP($H925,CU$1)</f>
        <v>#NAME?</v>
      </c>
      <c r="CV925" s="122" t="e">
        <f ca="1">_xll.BDP($H925,CV$1)</f>
        <v>#NAME?</v>
      </c>
      <c r="CW925" s="122" t="e">
        <f ca="1">_xll.BDP($H925,CW$1)</f>
        <v>#NAME?</v>
      </c>
    </row>
    <row r="926" spans="1:101" hidden="1" x14ac:dyDescent="0.3">
      <c r="A926" t="str">
        <f t="shared" si="343"/>
        <v>15B</v>
      </c>
      <c r="B926">
        <v>15</v>
      </c>
      <c r="C926" t="s">
        <v>3296</v>
      </c>
      <c r="D926">
        <v>25</v>
      </c>
      <c r="E926">
        <v>13</v>
      </c>
      <c r="F926" s="32">
        <v>0.18</v>
      </c>
      <c r="G926" t="s">
        <v>3253</v>
      </c>
      <c r="H926" s="6" t="s">
        <v>368</v>
      </c>
      <c r="I926" s="34">
        <v>1888</v>
      </c>
      <c r="J926" s="34" t="str">
        <f t="shared" si="322"/>
        <v>1888DIOD US Equity</v>
      </c>
      <c r="K926" s="6" t="s">
        <v>1057</v>
      </c>
      <c r="L926" s="2">
        <v>0.22063068846861719</v>
      </c>
      <c r="M926" s="2">
        <v>0.33208432309940067</v>
      </c>
      <c r="N926" s="2">
        <v>0.19399003212435056</v>
      </c>
      <c r="O926" s="2">
        <v>0.29899375381179932</v>
      </c>
      <c r="P926" s="3">
        <v>22.722383269401721</v>
      </c>
      <c r="Q926" s="3">
        <v>19.336602153869503</v>
      </c>
      <c r="R926" s="3">
        <v>22.796104208549835</v>
      </c>
      <c r="S926" s="7">
        <v>23.871475188407231</v>
      </c>
      <c r="T926" s="7">
        <v>28.761159263813493</v>
      </c>
      <c r="U926" s="2">
        <v>-7.704811686539316E-2</v>
      </c>
      <c r="V926" s="8">
        <v>-0.29568261837330972</v>
      </c>
      <c r="W926" s="2">
        <v>0.72878081136316208</v>
      </c>
      <c r="X926" s="4">
        <v>5.5896085238836345E-2</v>
      </c>
      <c r="Y926" s="8">
        <v>13.408431836339698</v>
      </c>
      <c r="Z926" s="8">
        <v>88.659891436365726</v>
      </c>
      <c r="AA926" s="8">
        <v>1307969000</v>
      </c>
      <c r="AB926" s="8">
        <v>1452726000</v>
      </c>
      <c r="AC926" s="8">
        <v>10283612000</v>
      </c>
      <c r="AD926" s="5">
        <v>419995000</v>
      </c>
      <c r="AE926" s="36">
        <v>24.48508196526149</v>
      </c>
      <c r="AF926" s="66" t="e">
        <f ca="1">_xll.BDP($H926,AF$1)/1000000</f>
        <v>#NAME?</v>
      </c>
      <c r="AG926" s="66" t="e">
        <f ca="1">_xll.BDP($H926,AG$1)</f>
        <v>#NAME?</v>
      </c>
      <c r="AH926" s="67" t="e">
        <f ca="1">_xll.BDP($H926,AH$1)</f>
        <v>#NAME?</v>
      </c>
      <c r="AI926" s="67" t="e">
        <f ca="1">_xll.BDP($H926,AI$1)</f>
        <v>#NAME?</v>
      </c>
      <c r="AJ926" s="67" t="e">
        <f ca="1">_xll.BDP($H926,AJ$1)</f>
        <v>#NAME?</v>
      </c>
      <c r="AK926" s="67" t="e">
        <f ca="1">_xll.BDP($H926,AK$1)</f>
        <v>#NAME?</v>
      </c>
      <c r="AL926" s="67" t="e">
        <f ca="1">_xll.BDP($H926,AL$1)</f>
        <v>#NAME?</v>
      </c>
      <c r="AM926" s="34" t="e">
        <f ca="1">_xll.BDP($H926,AM$1)</f>
        <v>#NAME?</v>
      </c>
      <c r="AN926" s="34" t="e">
        <f ca="1">_xll.BDP($H926,AN$1)</f>
        <v>#NAME?</v>
      </c>
      <c r="AO926" s="34" t="e">
        <f ca="1">_xll.BDP($H926,AO$1)</f>
        <v>#NAME?</v>
      </c>
      <c r="AP926" s="34" t="e">
        <f ca="1">_xll.BDP($H926,AP$1)</f>
        <v>#NAME?</v>
      </c>
      <c r="AQ926" s="129">
        <v>0.1849886</v>
      </c>
      <c r="AR926" s="129">
        <v>0.17280989999999999</v>
      </c>
      <c r="AS926" s="129">
        <v>0.23752529999999999</v>
      </c>
      <c r="AT926" s="63" t="s">
        <v>3998</v>
      </c>
      <c r="AU926" s="63" t="s">
        <v>3317</v>
      </c>
      <c r="AV926" t="str">
        <f t="shared" si="331"/>
        <v>#N/A N/A</v>
      </c>
      <c r="AW926" s="67" t="s">
        <v>3317</v>
      </c>
      <c r="AX926" s="60">
        <f t="shared" si="332"/>
        <v>0</v>
      </c>
      <c r="AY926" s="60">
        <f t="shared" ca="1" si="333"/>
        <v>0</v>
      </c>
      <c r="AZ926" s="60">
        <f t="shared" ca="1" si="334"/>
        <v>0</v>
      </c>
      <c r="BA926" s="67">
        <v>0</v>
      </c>
      <c r="BB926" s="60">
        <v>-4.1303210705084165E-2</v>
      </c>
      <c r="BC926" s="67">
        <v>-4.1303210705084165E-2</v>
      </c>
      <c r="BD926" s="60" t="e">
        <f ca="1">_xll.BDP($H926,BD$1)</f>
        <v>#NAME?</v>
      </c>
      <c r="BE926" s="60" t="e">
        <f t="shared" ca="1" si="335"/>
        <v>#NAME?</v>
      </c>
      <c r="BF926" s="63">
        <v>291.25</v>
      </c>
      <c r="BG926" s="63">
        <v>324.5</v>
      </c>
      <c r="BH926" s="63">
        <v>346</v>
      </c>
      <c r="BI926" s="63">
        <v>292.35000000000002</v>
      </c>
      <c r="BJ926" s="63">
        <v>318.77300000000002</v>
      </c>
      <c r="BK926" s="63">
        <v>309.036</v>
      </c>
      <c r="BL926" s="45">
        <f t="shared" ca="1" si="336"/>
        <v>0</v>
      </c>
      <c r="BM926" s="45">
        <f t="shared" ca="1" si="337"/>
        <v>0</v>
      </c>
      <c r="BN926" s="45">
        <f t="shared" ca="1" si="338"/>
        <v>0</v>
      </c>
      <c r="BO926" s="45">
        <f t="shared" ca="1" si="339"/>
        <v>0</v>
      </c>
      <c r="BP926" s="45">
        <f t="shared" ca="1" si="340"/>
        <v>0</v>
      </c>
      <c r="BQ926" s="45">
        <f t="shared" ca="1" si="341"/>
        <v>0</v>
      </c>
      <c r="BR926" s="29">
        <f t="shared" ca="1" si="342"/>
        <v>0</v>
      </c>
      <c r="CI926" s="125">
        <f t="shared" si="330"/>
        <v>0.22063068846861719</v>
      </c>
      <c r="CJ926">
        <f t="shared" si="323"/>
        <v>0</v>
      </c>
      <c r="CK926">
        <f t="shared" si="324"/>
        <v>0</v>
      </c>
      <c r="CL926">
        <f t="shared" si="325"/>
        <v>0</v>
      </c>
      <c r="CM926">
        <f t="shared" si="326"/>
        <v>1</v>
      </c>
      <c r="CN926">
        <f t="shared" si="327"/>
        <v>0</v>
      </c>
      <c r="CO926">
        <f t="shared" si="328"/>
        <v>0</v>
      </c>
      <c r="CP926">
        <f t="shared" si="329"/>
        <v>0</v>
      </c>
      <c r="CR926" t="e">
        <f ca="1">_xll.BDP($H926,CR$1)</f>
        <v>#NAME?</v>
      </c>
      <c r="CS926" t="e">
        <f ca="1">_xll.BDP($H926,CS$1)</f>
        <v>#NAME?</v>
      </c>
      <c r="CT926" s="121" t="e">
        <f ca="1">_xll.BDP($H926,CT$1)</f>
        <v>#NAME?</v>
      </c>
      <c r="CU926" s="122" t="e">
        <f ca="1">_xll.BDP($H926,CU$1)</f>
        <v>#NAME?</v>
      </c>
      <c r="CV926" s="122" t="e">
        <f ca="1">_xll.BDP($H926,CV$1)</f>
        <v>#NAME?</v>
      </c>
      <c r="CW926" s="122" t="e">
        <f ca="1">_xll.BDP($H926,CW$1)</f>
        <v>#NAME?</v>
      </c>
    </row>
    <row r="927" spans="1:101" hidden="1" x14ac:dyDescent="0.3">
      <c r="A927" t="str">
        <f t="shared" si="343"/>
        <v>15B</v>
      </c>
      <c r="B927">
        <v>15</v>
      </c>
      <c r="C927" t="s">
        <v>3296</v>
      </c>
      <c r="D927">
        <v>25</v>
      </c>
      <c r="E927">
        <v>13</v>
      </c>
      <c r="F927" t="s">
        <v>2377</v>
      </c>
      <c r="H927" s="1" t="s">
        <v>1825</v>
      </c>
      <c r="I927" s="35">
        <v>1889</v>
      </c>
      <c r="J927" s="34" t="str">
        <f t="shared" si="322"/>
        <v>1889GSK LN Equity</v>
      </c>
      <c r="K927" s="6" t="s">
        <v>1826</v>
      </c>
      <c r="L927" s="2">
        <v>0.31365373637360017</v>
      </c>
      <c r="M927" s="2">
        <v>0.45934405940594059</v>
      </c>
      <c r="N927" s="2">
        <v>0.23242780000088503</v>
      </c>
      <c r="O927" s="2">
        <v>0.31987417047315347</v>
      </c>
      <c r="P927" s="3">
        <v>20.997087742567977</v>
      </c>
      <c r="Q927" s="3">
        <v>18.57978676546891</v>
      </c>
      <c r="R927" s="3">
        <v>102.69396180973681</v>
      </c>
      <c r="S927" s="7">
        <v>32.195627813054344</v>
      </c>
      <c r="T927" s="7">
        <v>32.635383985813668</v>
      </c>
      <c r="U927" s="2">
        <v>0.2838183714096123</v>
      </c>
      <c r="V927" s="8">
        <v>1.6032987040805398</v>
      </c>
      <c r="W927" s="2">
        <v>0.20448697465565666</v>
      </c>
      <c r="X927" s="4" t="e">
        <v>#N/A</v>
      </c>
      <c r="Y927" s="8">
        <v>0.37589139427317908</v>
      </c>
      <c r="Z927" s="8">
        <v>54.589420871021233</v>
      </c>
      <c r="AA927" s="8">
        <v>16160000000</v>
      </c>
      <c r="AB927" s="8">
        <v>23206000000</v>
      </c>
      <c r="AC927" s="8" t="e">
        <v>#N/A</v>
      </c>
      <c r="AD927" s="5">
        <v>4035000000</v>
      </c>
      <c r="AE927" s="36">
        <v>0</v>
      </c>
      <c r="AF927" s="66" t="e">
        <f ca="1">_xll.BDP($H927,AF$1)/1000000</f>
        <v>#NAME?</v>
      </c>
      <c r="AG927" s="66" t="e">
        <f ca="1">_xll.BDP($H927,AG$1)</f>
        <v>#NAME?</v>
      </c>
      <c r="AH927" s="67" t="e">
        <f ca="1">_xll.BDP($H927,AH$1)</f>
        <v>#NAME?</v>
      </c>
      <c r="AI927" s="67" t="e">
        <f ca="1">_xll.BDP($H927,AI$1)</f>
        <v>#NAME?</v>
      </c>
      <c r="AJ927" s="67" t="e">
        <f ca="1">_xll.BDP($H927,AJ$1)</f>
        <v>#NAME?</v>
      </c>
      <c r="AK927" s="67" t="e">
        <f ca="1">_xll.BDP($H927,AK$1)</f>
        <v>#NAME?</v>
      </c>
      <c r="AL927" s="67" t="e">
        <f ca="1">_xll.BDP($H927,AL$1)</f>
        <v>#NAME?</v>
      </c>
      <c r="AM927" s="34" t="e">
        <f ca="1">_xll.BDP($H927,AM$1)</f>
        <v>#NAME?</v>
      </c>
      <c r="AN927" s="34" t="e">
        <f ca="1">_xll.BDP($H927,AN$1)</f>
        <v>#NAME?</v>
      </c>
      <c r="AO927" s="34" t="e">
        <f ca="1">_xll.BDP($H927,AO$1)</f>
        <v>#NAME?</v>
      </c>
      <c r="AP927" s="34" t="e">
        <f ca="1">_xll.BDP($H927,AP$1)</f>
        <v>#NAME?</v>
      </c>
      <c r="AQ927" s="129">
        <v>5.6433619999999997E-2</v>
      </c>
      <c r="AR927" s="129">
        <v>5.6647090000000004E-2</v>
      </c>
      <c r="AS927" s="129">
        <v>5.856256E-2</v>
      </c>
      <c r="AT927" s="63" t="s">
        <v>4189</v>
      </c>
      <c r="AU927" s="63" t="s">
        <v>3857</v>
      </c>
      <c r="AV927" t="str">
        <f t="shared" si="331"/>
        <v>27/12/2000</v>
      </c>
      <c r="AW927" s="67">
        <v>3.9479300042680325</v>
      </c>
      <c r="AX927" s="60">
        <f t="shared" si="332"/>
        <v>3.9479300042680325</v>
      </c>
      <c r="AY927" s="60">
        <f t="shared" si="333"/>
        <v>-3.9991187239344139E-2</v>
      </c>
      <c r="AZ927" s="60">
        <f t="shared" si="334"/>
        <v>3.9079388170286884</v>
      </c>
      <c r="BA927" s="67">
        <v>50.28184348544972</v>
      </c>
      <c r="BB927" s="60">
        <v>-0.50933796075212712</v>
      </c>
      <c r="BC927" s="67">
        <v>49.772505524697593</v>
      </c>
      <c r="BD927" s="60" t="e">
        <f ca="1">_xll.BDP($H927,BD$1)</f>
        <v>#NAME?</v>
      </c>
      <c r="BE927" s="60" t="e">
        <f t="shared" ca="1" si="335"/>
        <v>#NAME?</v>
      </c>
      <c r="BF927" s="63">
        <v>6035.0479999999998</v>
      </c>
      <c r="BG927" s="63">
        <v>6248.6670000000004</v>
      </c>
      <c r="BH927" s="63">
        <v>7061.857</v>
      </c>
      <c r="BI927" s="63">
        <v>4921.2929999999997</v>
      </c>
      <c r="BJ927" s="63">
        <v>5618.6840000000002</v>
      </c>
      <c r="BK927" s="63">
        <v>7278.7039999999997</v>
      </c>
      <c r="BL927" s="45">
        <f t="shared" ca="1" si="336"/>
        <v>0</v>
      </c>
      <c r="BM927" s="45">
        <f t="shared" ca="1" si="337"/>
        <v>0</v>
      </c>
      <c r="BN927" s="45">
        <f t="shared" ca="1" si="338"/>
        <v>0</v>
      </c>
      <c r="BO927" s="45">
        <f t="shared" ca="1" si="339"/>
        <v>0</v>
      </c>
      <c r="BP927" s="45">
        <f t="shared" ca="1" si="340"/>
        <v>0</v>
      </c>
      <c r="BQ927" s="45">
        <f t="shared" ca="1" si="341"/>
        <v>0</v>
      </c>
      <c r="BR927" s="29">
        <f t="shared" ca="1" si="342"/>
        <v>0</v>
      </c>
      <c r="CI927" s="125">
        <f t="shared" si="330"/>
        <v>0.31365373637360017</v>
      </c>
      <c r="CJ927">
        <f t="shared" si="323"/>
        <v>0</v>
      </c>
      <c r="CK927">
        <f t="shared" si="324"/>
        <v>0</v>
      </c>
      <c r="CL927">
        <f t="shared" si="325"/>
        <v>0</v>
      </c>
      <c r="CM927">
        <f t="shared" si="326"/>
        <v>0</v>
      </c>
      <c r="CN927">
        <f t="shared" si="327"/>
        <v>1</v>
      </c>
      <c r="CO927">
        <f t="shared" si="328"/>
        <v>0</v>
      </c>
      <c r="CP927">
        <f t="shared" si="329"/>
        <v>0</v>
      </c>
      <c r="CR927" t="e">
        <f ca="1">_xll.BDP($H927,CR$1)</f>
        <v>#NAME?</v>
      </c>
      <c r="CS927" t="e">
        <f ca="1">_xll.BDP($H927,CS$1)</f>
        <v>#NAME?</v>
      </c>
      <c r="CT927" s="121" t="e">
        <f ca="1">_xll.BDP($H927,CT$1)</f>
        <v>#NAME?</v>
      </c>
      <c r="CU927" s="122" t="e">
        <f ca="1">_xll.BDP($H927,CU$1)</f>
        <v>#NAME?</v>
      </c>
      <c r="CV927" s="122" t="e">
        <f ca="1">_xll.BDP($H927,CV$1)</f>
        <v>#NAME?</v>
      </c>
      <c r="CW927" s="122" t="e">
        <f ca="1">_xll.BDP($H927,CW$1)</f>
        <v>#NAME?</v>
      </c>
    </row>
    <row r="928" spans="1:101" hidden="1" x14ac:dyDescent="0.3">
      <c r="A928" t="str">
        <f t="shared" si="343"/>
        <v>15B</v>
      </c>
      <c r="B928">
        <v>15</v>
      </c>
      <c r="C928" t="s">
        <v>3296</v>
      </c>
      <c r="D928">
        <v>25</v>
      </c>
      <c r="E928">
        <v>6</v>
      </c>
      <c r="F928" s="32">
        <v>0.09</v>
      </c>
      <c r="G928" t="s">
        <v>2564</v>
      </c>
      <c r="H928" s="1" t="s">
        <v>1510</v>
      </c>
      <c r="I928" s="34">
        <v>1890</v>
      </c>
      <c r="J928" s="34" t="str">
        <f t="shared" si="322"/>
        <v>1890RCO FP Equity</v>
      </c>
      <c r="K928" s="6" t="s">
        <v>1511</v>
      </c>
      <c r="L928" s="2">
        <v>0.15113648935420923</v>
      </c>
      <c r="M928" s="2">
        <v>0.19318282035452861</v>
      </c>
      <c r="N928" s="2">
        <v>0.1485674491465617</v>
      </c>
      <c r="O928" s="2">
        <v>0.19115978706693429</v>
      </c>
      <c r="P928" s="3">
        <v>17.942785023138409</v>
      </c>
      <c r="Q928" s="3">
        <v>12.889952861000914</v>
      </c>
      <c r="R928" s="3">
        <v>17.205434527992505</v>
      </c>
      <c r="S928" s="7">
        <v>27.130799247880123</v>
      </c>
      <c r="T928" s="7">
        <v>30.939618986115597</v>
      </c>
      <c r="U928" s="2">
        <v>0.16965443106010303</v>
      </c>
      <c r="V928" s="8">
        <v>1.1478074866310157</v>
      </c>
      <c r="W928" s="2">
        <v>0.55075465185603567</v>
      </c>
      <c r="X928" s="4">
        <v>2.0973291823693264E-2</v>
      </c>
      <c r="Y928" s="8">
        <v>7.4815230322046791</v>
      </c>
      <c r="Z928" s="8">
        <v>15.031738659064221</v>
      </c>
      <c r="AA928" s="8">
        <v>2267800000</v>
      </c>
      <c r="AB928" s="8">
        <v>2291800000</v>
      </c>
      <c r="AC928" s="8">
        <v>10100000</v>
      </c>
      <c r="AD928" s="5">
        <v>124100000</v>
      </c>
      <c r="AE928" s="36">
        <v>8.1385979049153914E-2</v>
      </c>
      <c r="AF928" s="66" t="e">
        <f ca="1">_xll.BDP($H928,AF$1)/1000000</f>
        <v>#NAME?</v>
      </c>
      <c r="AG928" s="66" t="e">
        <f ca="1">_xll.BDP($H928,AG$1)</f>
        <v>#NAME?</v>
      </c>
      <c r="AH928" s="67" t="e">
        <f ca="1">_xll.BDP($H928,AH$1)</f>
        <v>#NAME?</v>
      </c>
      <c r="AI928" s="67" t="e">
        <f ca="1">_xll.BDP($H928,AI$1)</f>
        <v>#NAME?</v>
      </c>
      <c r="AJ928" s="67" t="e">
        <f ca="1">_xll.BDP($H928,AJ$1)</f>
        <v>#NAME?</v>
      </c>
      <c r="AK928" s="67" t="e">
        <f ca="1">_xll.BDP($H928,AK$1)</f>
        <v>#NAME?</v>
      </c>
      <c r="AL928" s="67" t="e">
        <f ca="1">_xll.BDP($H928,AL$1)</f>
        <v>#NAME?</v>
      </c>
      <c r="AM928" s="34" t="e">
        <f ca="1">_xll.BDP($H928,AM$1)</f>
        <v>#NAME?</v>
      </c>
      <c r="AN928" s="34" t="e">
        <f ca="1">_xll.BDP($H928,AN$1)</f>
        <v>#NAME?</v>
      </c>
      <c r="AO928" s="34" t="e">
        <f ca="1">_xll.BDP($H928,AO$1)</f>
        <v>#NAME?</v>
      </c>
      <c r="AP928" s="34" t="e">
        <f ca="1">_xll.BDP($H928,AP$1)</f>
        <v>#NAME?</v>
      </c>
      <c r="AQ928" s="129">
        <v>0.10767340000000002</v>
      </c>
      <c r="AR928" s="129">
        <v>7.3154730000000001E-2</v>
      </c>
      <c r="AS928" s="129">
        <v>5.7672040000000008E-2</v>
      </c>
      <c r="AT928" s="63" t="s">
        <v>3998</v>
      </c>
      <c r="AU928" s="63" t="s">
        <v>3317</v>
      </c>
      <c r="AV928" t="str">
        <f t="shared" si="331"/>
        <v>#N/A N/A</v>
      </c>
      <c r="AW928" s="67">
        <v>1.2861736334405145</v>
      </c>
      <c r="AX928" s="60">
        <f t="shared" si="332"/>
        <v>1.2861736334405145</v>
      </c>
      <c r="AY928" s="60">
        <f t="shared" si="333"/>
        <v>-8.3330972320916866E-2</v>
      </c>
      <c r="AZ928" s="60">
        <f t="shared" si="334"/>
        <v>1.2028426611195977</v>
      </c>
      <c r="BA928" s="67">
        <v>47.232420745061034</v>
      </c>
      <c r="BB928" s="60">
        <v>-3.0601805568257419</v>
      </c>
      <c r="BC928" s="67">
        <v>46.640978850136399</v>
      </c>
      <c r="BD928" s="60" t="e">
        <f ca="1">_xll.BDP($H928,BD$1)</f>
        <v>#NAME?</v>
      </c>
      <c r="BE928" s="60" t="e">
        <f t="shared" ca="1" si="335"/>
        <v>#NAME?</v>
      </c>
      <c r="BF928" s="63">
        <v>276.54500000000002</v>
      </c>
      <c r="BG928" s="63">
        <v>309.42900000000003</v>
      </c>
      <c r="BH928" s="63">
        <v>344.40000000000003</v>
      </c>
      <c r="BI928" s="63">
        <v>161.53</v>
      </c>
      <c r="BJ928" s="63">
        <v>215.81800000000001</v>
      </c>
      <c r="BK928" s="63">
        <v>228.50800000000001</v>
      </c>
      <c r="BL928" s="45">
        <f t="shared" ca="1" si="336"/>
        <v>0</v>
      </c>
      <c r="BM928" s="45">
        <f t="shared" ca="1" si="337"/>
        <v>0</v>
      </c>
      <c r="BN928" s="45">
        <f t="shared" ca="1" si="338"/>
        <v>0</v>
      </c>
      <c r="BO928" s="45">
        <f t="shared" ca="1" si="339"/>
        <v>0</v>
      </c>
      <c r="BP928" s="45">
        <f t="shared" ca="1" si="340"/>
        <v>0</v>
      </c>
      <c r="BQ928" s="45">
        <f t="shared" ca="1" si="341"/>
        <v>0</v>
      </c>
      <c r="BR928" s="29">
        <f t="shared" ca="1" si="342"/>
        <v>0</v>
      </c>
      <c r="CI928" s="125">
        <f t="shared" si="330"/>
        <v>0.15113648935420923</v>
      </c>
      <c r="CJ928">
        <f t="shared" si="323"/>
        <v>0</v>
      </c>
      <c r="CK928">
        <f t="shared" si="324"/>
        <v>0</v>
      </c>
      <c r="CL928">
        <f t="shared" si="325"/>
        <v>1</v>
      </c>
      <c r="CM928">
        <f t="shared" si="326"/>
        <v>0</v>
      </c>
      <c r="CN928">
        <f t="shared" si="327"/>
        <v>0</v>
      </c>
      <c r="CO928">
        <f t="shared" si="328"/>
        <v>0</v>
      </c>
      <c r="CP928">
        <f t="shared" si="329"/>
        <v>0</v>
      </c>
      <c r="CR928" t="e">
        <f ca="1">_xll.BDP($H928,CR$1)</f>
        <v>#NAME?</v>
      </c>
      <c r="CS928" t="e">
        <f ca="1">_xll.BDP($H928,CS$1)</f>
        <v>#NAME?</v>
      </c>
      <c r="CT928" s="121" t="e">
        <f ca="1">_xll.BDP($H928,CT$1)</f>
        <v>#NAME?</v>
      </c>
      <c r="CU928" s="122" t="e">
        <f ca="1">_xll.BDP($H928,CU$1)</f>
        <v>#NAME?</v>
      </c>
      <c r="CV928" s="122" t="e">
        <f ca="1">_xll.BDP($H928,CV$1)</f>
        <v>#NAME?</v>
      </c>
      <c r="CW928" s="122" t="e">
        <f ca="1">_xll.BDP($H928,CW$1)</f>
        <v>#NAME?</v>
      </c>
    </row>
    <row r="929" spans="1:101" hidden="1" x14ac:dyDescent="0.3">
      <c r="A929" t="str">
        <f t="shared" si="343"/>
        <v>15B</v>
      </c>
      <c r="B929">
        <v>15</v>
      </c>
      <c r="C929" t="s">
        <v>3296</v>
      </c>
      <c r="D929">
        <v>26</v>
      </c>
      <c r="E929">
        <v>9</v>
      </c>
      <c r="F929" t="s">
        <v>2377</v>
      </c>
      <c r="G929" t="s">
        <v>2962</v>
      </c>
      <c r="H929" s="1" t="s">
        <v>1712</v>
      </c>
      <c r="I929" s="35">
        <v>1891</v>
      </c>
      <c r="J929" s="34" t="str">
        <f t="shared" si="322"/>
        <v>1891SBRE LN Equity</v>
      </c>
      <c r="K929" s="6" t="s">
        <v>1713</v>
      </c>
      <c r="L929" s="2">
        <v>0.586761634330768</v>
      </c>
      <c r="M929" s="2">
        <v>0.26731635753955779</v>
      </c>
      <c r="N929" s="2">
        <v>0.18757394210206715</v>
      </c>
      <c r="O929" s="2">
        <v>6.2526348814180815E-2</v>
      </c>
      <c r="P929" s="3">
        <v>3.9559832890333504</v>
      </c>
      <c r="Q929" s="3">
        <v>0.99030265502515724</v>
      </c>
      <c r="R929" s="3">
        <v>4.2535820025545901</v>
      </c>
      <c r="S929" s="7" t="e">
        <v>#N/A</v>
      </c>
      <c r="T929" s="7" t="e">
        <v>#N/A</v>
      </c>
      <c r="U929" s="2">
        <v>-4.4064236330250757E-2</v>
      </c>
      <c r="V929" s="8" t="e">
        <v>#N/A</v>
      </c>
      <c r="W929" s="2">
        <v>0.3861664867416682</v>
      </c>
      <c r="X929" s="4" t="e">
        <v>#N/A</v>
      </c>
      <c r="Y929" s="8">
        <v>-3.3933043858887024</v>
      </c>
      <c r="Z929" s="8">
        <v>-22.591721573227264</v>
      </c>
      <c r="AA929" s="8">
        <v>47715000</v>
      </c>
      <c r="AB929" s="8">
        <v>203994000</v>
      </c>
      <c r="AC929" s="8">
        <v>1603000</v>
      </c>
      <c r="AD929" s="5">
        <v>19401000</v>
      </c>
      <c r="AE929" s="36">
        <v>8.26246069790217E-2</v>
      </c>
      <c r="AF929" s="66" t="e">
        <f ca="1">_xll.BDP($H929,AF$1)/1000000</f>
        <v>#NAME?</v>
      </c>
      <c r="AG929" s="66" t="e">
        <f ca="1">_xll.BDP($H929,AG$1)</f>
        <v>#NAME?</v>
      </c>
      <c r="AH929" s="67" t="e">
        <f ca="1">_xll.BDP($H929,AH$1)</f>
        <v>#NAME?</v>
      </c>
      <c r="AI929" s="67" t="e">
        <f ca="1">_xll.BDP($H929,AI$1)</f>
        <v>#NAME?</v>
      </c>
      <c r="AJ929" s="67" t="e">
        <f ca="1">_xll.BDP($H929,AJ$1)</f>
        <v>#NAME?</v>
      </c>
      <c r="AK929" s="67" t="e">
        <f ca="1">_xll.BDP($H929,AK$1)</f>
        <v>#NAME?</v>
      </c>
      <c r="AL929" s="67" t="e">
        <f ca="1">_xll.BDP($H929,AL$1)</f>
        <v>#NAME?</v>
      </c>
      <c r="AM929" s="34" t="e">
        <f ca="1">_xll.BDP($H929,AM$1)</f>
        <v>#NAME?</v>
      </c>
      <c r="AN929" s="34" t="e">
        <f ca="1">_xll.BDP($H929,AN$1)</f>
        <v>#NAME?</v>
      </c>
      <c r="AO929" s="34" t="e">
        <f ca="1">_xll.BDP($H929,AO$1)</f>
        <v>#NAME?</v>
      </c>
      <c r="AP929" s="34" t="e">
        <f ca="1">_xll.BDP($H929,AP$1)</f>
        <v>#NAME?</v>
      </c>
      <c r="AQ929" s="129" t="e">
        <v>#VALUE!</v>
      </c>
      <c r="AR929" s="129" t="e">
        <v>#VALUE!</v>
      </c>
      <c r="AS929" s="129">
        <v>-7.1061959999999993E-2</v>
      </c>
      <c r="AT929" s="63" t="s">
        <v>3858</v>
      </c>
      <c r="AU929" s="63" t="s">
        <v>3858</v>
      </c>
      <c r="AV929" t="str">
        <f t="shared" si="331"/>
        <v>06/12/2017</v>
      </c>
      <c r="AW929" s="67">
        <v>2.0231213528296847</v>
      </c>
      <c r="AX929" s="60">
        <f t="shared" si="332"/>
        <v>2.0231213528296847</v>
      </c>
      <c r="AY929" s="60">
        <f t="shared" si="333"/>
        <v>-2.5921419849223754E-16</v>
      </c>
      <c r="AZ929" s="60">
        <f t="shared" si="334"/>
        <v>2.0231213528296843</v>
      </c>
      <c r="BA929" s="67">
        <v>110.9132284555259</v>
      </c>
      <c r="BB929" s="60">
        <v>-1.4210854715202004E-14</v>
      </c>
      <c r="BC929" s="67">
        <v>110.91322845552588</v>
      </c>
      <c r="BD929" s="60" t="e">
        <f ca="1">_xll.BDP($H929,BD$1)</f>
        <v>#NAME?</v>
      </c>
      <c r="BE929" s="60" t="e">
        <f t="shared" ca="1" si="335"/>
        <v>#NAME?</v>
      </c>
      <c r="BF929" s="63">
        <v>20.157</v>
      </c>
      <c r="BG929" s="63">
        <v>31.042999999999999</v>
      </c>
      <c r="BH929" s="63">
        <v>36.575000000000003</v>
      </c>
      <c r="BI929" s="63">
        <v>12.4</v>
      </c>
      <c r="BJ929" s="63">
        <v>28.400000000000002</v>
      </c>
      <c r="BK929" s="63">
        <v>35.4</v>
      </c>
      <c r="BL929" s="45">
        <f t="shared" ca="1" si="336"/>
        <v>0</v>
      </c>
      <c r="BM929" s="45">
        <f t="shared" ca="1" si="337"/>
        <v>0</v>
      </c>
      <c r="BN929" s="45">
        <f t="shared" ca="1" si="338"/>
        <v>0</v>
      </c>
      <c r="BO929" s="45">
        <f t="shared" ca="1" si="339"/>
        <v>0</v>
      </c>
      <c r="BP929" s="45">
        <f t="shared" ca="1" si="340"/>
        <v>0</v>
      </c>
      <c r="BQ929" s="45">
        <f t="shared" ca="1" si="341"/>
        <v>0</v>
      </c>
      <c r="BR929" s="29">
        <f t="shared" ca="1" si="342"/>
        <v>0</v>
      </c>
      <c r="CI929" s="125">
        <f t="shared" si="330"/>
        <v>0.586761634330768</v>
      </c>
      <c r="CJ929">
        <f t="shared" si="323"/>
        <v>0</v>
      </c>
      <c r="CK929">
        <f t="shared" si="324"/>
        <v>0</v>
      </c>
      <c r="CL929">
        <f t="shared" si="325"/>
        <v>0</v>
      </c>
      <c r="CM929">
        <f t="shared" si="326"/>
        <v>0</v>
      </c>
      <c r="CN929">
        <f t="shared" si="327"/>
        <v>0</v>
      </c>
      <c r="CO929">
        <f t="shared" si="328"/>
        <v>0</v>
      </c>
      <c r="CP929">
        <f t="shared" si="329"/>
        <v>1</v>
      </c>
      <c r="CR929" t="e">
        <f ca="1">_xll.BDP($H929,CR$1)</f>
        <v>#NAME?</v>
      </c>
      <c r="CS929" t="e">
        <f ca="1">_xll.BDP($H929,CS$1)</f>
        <v>#NAME?</v>
      </c>
      <c r="CT929" s="121" t="e">
        <f ca="1">_xll.BDP($H929,CT$1)</f>
        <v>#NAME?</v>
      </c>
      <c r="CU929" s="122" t="e">
        <f ca="1">_xll.BDP($H929,CU$1)</f>
        <v>#NAME?</v>
      </c>
      <c r="CV929" s="122" t="e">
        <f ca="1">_xll.BDP($H929,CV$1)</f>
        <v>#NAME?</v>
      </c>
      <c r="CW929" s="122" t="e">
        <f ca="1">_xll.BDP($H929,CW$1)</f>
        <v>#NAME?</v>
      </c>
    </row>
    <row r="930" spans="1:101" hidden="1" x14ac:dyDescent="0.3">
      <c r="A930" t="str">
        <f t="shared" si="343"/>
        <v>15B</v>
      </c>
      <c r="B930">
        <v>15</v>
      </c>
      <c r="C930" t="s">
        <v>3296</v>
      </c>
      <c r="D930">
        <v>26</v>
      </c>
      <c r="E930">
        <v>17</v>
      </c>
      <c r="F930" t="s">
        <v>2437</v>
      </c>
      <c r="G930" t="s">
        <v>3269</v>
      </c>
      <c r="H930" s="1" t="s">
        <v>2142</v>
      </c>
      <c r="I930" s="34">
        <v>1892</v>
      </c>
      <c r="J930" s="34" t="str">
        <f t="shared" si="322"/>
        <v>1892ENENTO FH Equity</v>
      </c>
      <c r="K930" s="6" t="s">
        <v>2143</v>
      </c>
      <c r="L930" s="2">
        <v>0.35030221038751475</v>
      </c>
      <c r="M930" s="2">
        <v>0.54838822256604736</v>
      </c>
      <c r="N930" s="2">
        <v>7.7064154836423732E-2</v>
      </c>
      <c r="O930" s="2">
        <v>0.11048273502190202</v>
      </c>
      <c r="P930" s="3">
        <v>5.6160383095998645</v>
      </c>
      <c r="Q930" s="3">
        <v>4.4087512298842793</v>
      </c>
      <c r="R930" s="3">
        <v>5.68730062009391</v>
      </c>
      <c r="S930" s="7">
        <v>37.949614670360077</v>
      </c>
      <c r="T930" s="7">
        <v>45.923392367888546</v>
      </c>
      <c r="U930" s="2">
        <v>1.0938275078294477</v>
      </c>
      <c r="V930" s="8">
        <v>2.7977881301367269</v>
      </c>
      <c r="W930" s="2">
        <v>0.56679668559021301</v>
      </c>
      <c r="X930" s="4" t="e">
        <v>#N/A</v>
      </c>
      <c r="Y930" s="8">
        <v>30.352133416815235</v>
      </c>
      <c r="Z930" s="8">
        <v>-0.88509501835801752</v>
      </c>
      <c r="AA930" s="8">
        <v>85961000</v>
      </c>
      <c r="AB930" s="8">
        <v>426673000</v>
      </c>
      <c r="AC930" s="8" t="e">
        <v>#N/A</v>
      </c>
      <c r="AD930" s="5">
        <v>46451000</v>
      </c>
      <c r="AE930" s="36">
        <v>0</v>
      </c>
      <c r="AF930" s="66" t="e">
        <f ca="1">_xll.BDP($H930,AF$1)/1000000</f>
        <v>#NAME?</v>
      </c>
      <c r="AG930" s="66" t="e">
        <f ca="1">_xll.BDP($H930,AG$1)</f>
        <v>#NAME?</v>
      </c>
      <c r="AH930" s="67" t="e">
        <f ca="1">_xll.BDP($H930,AH$1)</f>
        <v>#NAME?</v>
      </c>
      <c r="AI930" s="67" t="e">
        <f ca="1">_xll.BDP($H930,AI$1)</f>
        <v>#NAME?</v>
      </c>
      <c r="AJ930" s="67" t="e">
        <f ca="1">_xll.BDP($H930,AJ$1)</f>
        <v>#NAME?</v>
      </c>
      <c r="AK930" s="67" t="e">
        <f ca="1">_xll.BDP($H930,AK$1)</f>
        <v>#NAME?</v>
      </c>
      <c r="AL930" s="67" t="e">
        <f ca="1">_xll.BDP($H930,AL$1)</f>
        <v>#NAME?</v>
      </c>
      <c r="AM930" s="34" t="e">
        <f ca="1">_xll.BDP($H930,AM$1)</f>
        <v>#NAME?</v>
      </c>
      <c r="AN930" s="34" t="e">
        <f ca="1">_xll.BDP($H930,AN$1)</f>
        <v>#NAME?</v>
      </c>
      <c r="AO930" s="34" t="e">
        <f ca="1">_xll.BDP($H930,AO$1)</f>
        <v>#NAME?</v>
      </c>
      <c r="AP930" s="34" t="e">
        <f ca="1">_xll.BDP($H930,AP$1)</f>
        <v>#NAME?</v>
      </c>
      <c r="AQ930" s="129" t="e">
        <v>#VALUE!</v>
      </c>
      <c r="AR930" s="129" t="e">
        <v>#VALUE!</v>
      </c>
      <c r="AS930" s="129">
        <v>1.7741940000000001E-2</v>
      </c>
      <c r="AT930" s="63" t="s">
        <v>3755</v>
      </c>
      <c r="AU930" s="63" t="s">
        <v>3755</v>
      </c>
      <c r="AV930" t="str">
        <f t="shared" si="331"/>
        <v>27/03/2015</v>
      </c>
      <c r="AW930" s="67">
        <v>4.4642857142857144</v>
      </c>
      <c r="AX930" s="60">
        <f t="shared" si="332"/>
        <v>4.4642857142857144</v>
      </c>
      <c r="AY930" s="60">
        <f t="shared" si="333"/>
        <v>0</v>
      </c>
      <c r="AZ930" s="60">
        <f t="shared" si="334"/>
        <v>4.4642857142857144</v>
      </c>
      <c r="BA930" s="67">
        <v>69.790012131484403</v>
      </c>
      <c r="BB930" s="60">
        <v>0</v>
      </c>
      <c r="BC930" s="67">
        <v>69.790012131484403</v>
      </c>
      <c r="BD930" s="60" t="e">
        <f ca="1">_xll.BDP($H930,BD$1)</f>
        <v>#NAME?</v>
      </c>
      <c r="BE930" s="60" t="e">
        <f t="shared" ca="1" si="335"/>
        <v>#NAME?</v>
      </c>
      <c r="BF930" s="63">
        <v>24.36</v>
      </c>
      <c r="BG930" s="63">
        <v>28.900000000000002</v>
      </c>
      <c r="BH930" s="63">
        <v>32.24</v>
      </c>
      <c r="BI930" s="63">
        <v>33.6</v>
      </c>
      <c r="BJ930" s="63">
        <v>35.9</v>
      </c>
      <c r="BK930" s="63">
        <v>39.067</v>
      </c>
      <c r="BL930" s="45">
        <f t="shared" ca="1" si="336"/>
        <v>0</v>
      </c>
      <c r="BM930" s="45">
        <f t="shared" ca="1" si="337"/>
        <v>0</v>
      </c>
      <c r="BN930" s="45">
        <f t="shared" ca="1" si="338"/>
        <v>0</v>
      </c>
      <c r="BO930" s="45">
        <f t="shared" ca="1" si="339"/>
        <v>0</v>
      </c>
      <c r="BP930" s="45">
        <f t="shared" ca="1" si="340"/>
        <v>0</v>
      </c>
      <c r="BQ930" s="45">
        <f t="shared" ca="1" si="341"/>
        <v>0</v>
      </c>
      <c r="BR930" s="29">
        <f t="shared" ca="1" si="342"/>
        <v>0</v>
      </c>
      <c r="CI930" s="125">
        <f t="shared" si="330"/>
        <v>0.35030221038751475</v>
      </c>
      <c r="CJ930">
        <f t="shared" si="323"/>
        <v>0</v>
      </c>
      <c r="CK930">
        <f t="shared" si="324"/>
        <v>0</v>
      </c>
      <c r="CL930">
        <f t="shared" si="325"/>
        <v>0</v>
      </c>
      <c r="CM930">
        <f t="shared" si="326"/>
        <v>0</v>
      </c>
      <c r="CN930">
        <f t="shared" si="327"/>
        <v>1</v>
      </c>
      <c r="CO930">
        <f t="shared" si="328"/>
        <v>0</v>
      </c>
      <c r="CP930">
        <f t="shared" si="329"/>
        <v>0</v>
      </c>
      <c r="CR930" t="e">
        <f ca="1">_xll.BDP($H930,CR$1)</f>
        <v>#NAME?</v>
      </c>
      <c r="CS930" t="e">
        <f ca="1">_xll.BDP($H930,CS$1)</f>
        <v>#NAME?</v>
      </c>
      <c r="CT930" s="121" t="e">
        <f ca="1">_xll.BDP($H930,CT$1)</f>
        <v>#NAME?</v>
      </c>
      <c r="CU930" s="122" t="e">
        <f ca="1">_xll.BDP($H930,CU$1)</f>
        <v>#NAME?</v>
      </c>
      <c r="CV930" s="122" t="e">
        <f ca="1">_xll.BDP($H930,CV$1)</f>
        <v>#NAME?</v>
      </c>
      <c r="CW930" s="122" t="e">
        <f ca="1">_xll.BDP($H930,CW$1)</f>
        <v>#NAME?</v>
      </c>
    </row>
    <row r="931" spans="1:101" hidden="1" x14ac:dyDescent="0.3">
      <c r="A931" t="str">
        <f t="shared" si="343"/>
        <v>15B</v>
      </c>
      <c r="B931">
        <v>15</v>
      </c>
      <c r="C931" t="s">
        <v>3296</v>
      </c>
      <c r="D931">
        <v>26</v>
      </c>
      <c r="E931">
        <v>9</v>
      </c>
      <c r="F931" t="s">
        <v>2368</v>
      </c>
      <c r="G931" t="s">
        <v>2827</v>
      </c>
      <c r="H931" s="1" t="s">
        <v>1342</v>
      </c>
      <c r="I931" s="35">
        <v>1893</v>
      </c>
      <c r="J931" s="34" t="str">
        <f t="shared" si="322"/>
        <v>1893NWL IM Equity</v>
      </c>
      <c r="K931" s="6" t="s">
        <v>1343</v>
      </c>
      <c r="L931" s="2">
        <v>0.24373607884241566</v>
      </c>
      <c r="M931" s="2">
        <v>8.6904341403891847E-2</v>
      </c>
      <c r="N931" s="2">
        <v>0.2278160844144545</v>
      </c>
      <c r="O931" s="2">
        <v>8.2572481178920382E-2</v>
      </c>
      <c r="P931" s="3">
        <v>4.1146321500706264</v>
      </c>
      <c r="Q931" s="3">
        <v>2.890986312337843</v>
      </c>
      <c r="R931" s="3">
        <v>8.0383385073006064</v>
      </c>
      <c r="S931" s="7">
        <v>10.969141044637489</v>
      </c>
      <c r="T931" s="7">
        <v>7.8173619001098373</v>
      </c>
      <c r="U931" s="2">
        <v>0.14717473016659693</v>
      </c>
      <c r="V931" s="8">
        <v>1.841374292131988</v>
      </c>
      <c r="W931" s="2">
        <v>0.18071169782878804</v>
      </c>
      <c r="X931" s="4" t="e">
        <v>#N/A</v>
      </c>
      <c r="Y931" s="8" t="e">
        <v>#N/A</v>
      </c>
      <c r="Z931" s="8" t="e">
        <v>#N/A</v>
      </c>
      <c r="AA931" s="8">
        <v>249136000.00000003</v>
      </c>
      <c r="AB931" s="8">
        <v>262206000.00000003</v>
      </c>
      <c r="AC931" s="8" t="e">
        <v>#N/A</v>
      </c>
      <c r="AD931" s="5">
        <v>7782000</v>
      </c>
      <c r="AE931" s="36">
        <v>0</v>
      </c>
      <c r="AF931" s="66" t="e">
        <f ca="1">_xll.BDP($H931,AF$1)/1000000</f>
        <v>#NAME?</v>
      </c>
      <c r="AG931" s="66" t="e">
        <f ca="1">_xll.BDP($H931,AG$1)</f>
        <v>#NAME?</v>
      </c>
      <c r="AH931" s="67" t="e">
        <f ca="1">_xll.BDP($H931,AH$1)</f>
        <v>#NAME?</v>
      </c>
      <c r="AI931" s="67" t="e">
        <f ca="1">_xll.BDP($H931,AI$1)</f>
        <v>#NAME?</v>
      </c>
      <c r="AJ931" s="67" t="e">
        <f ca="1">_xll.BDP($H931,AJ$1)</f>
        <v>#NAME?</v>
      </c>
      <c r="AK931" s="67" t="e">
        <f ca="1">_xll.BDP($H931,AK$1)</f>
        <v>#NAME?</v>
      </c>
      <c r="AL931" s="67" t="e">
        <f ca="1">_xll.BDP($H931,AL$1)</f>
        <v>#NAME?</v>
      </c>
      <c r="AM931" s="34" t="e">
        <f ca="1">_xll.BDP($H931,AM$1)</f>
        <v>#NAME?</v>
      </c>
      <c r="AN931" s="34" t="e">
        <f ca="1">_xll.BDP($H931,AN$1)</f>
        <v>#NAME?</v>
      </c>
      <c r="AO931" s="34" t="e">
        <f ca="1">_xll.BDP($H931,AO$1)</f>
        <v>#NAME?</v>
      </c>
      <c r="AP931" s="34" t="e">
        <f ca="1">_xll.BDP($H931,AP$1)</f>
        <v>#NAME?</v>
      </c>
      <c r="AQ931" s="129" t="e">
        <v>#VALUE!</v>
      </c>
      <c r="AR931" s="129" t="e">
        <v>#VALUE!</v>
      </c>
      <c r="AS931" s="129" t="e">
        <v>#VALUE!</v>
      </c>
      <c r="AT931" s="63" t="s">
        <v>3859</v>
      </c>
      <c r="AU931" s="63" t="s">
        <v>3859</v>
      </c>
      <c r="AV931" t="str">
        <f t="shared" si="331"/>
        <v>29/10/2019</v>
      </c>
      <c r="AW931" s="67" t="s">
        <v>3317</v>
      </c>
      <c r="AX931" s="60">
        <f t="shared" si="332"/>
        <v>0</v>
      </c>
      <c r="AY931" s="60">
        <f t="shared" ca="1" si="333"/>
        <v>0</v>
      </c>
      <c r="AZ931" s="60">
        <f t="shared" ca="1" si="334"/>
        <v>0</v>
      </c>
      <c r="BA931" s="67">
        <v>0</v>
      </c>
      <c r="BB931" s="60">
        <v>0</v>
      </c>
      <c r="BC931" s="67" t="s">
        <v>3317</v>
      </c>
      <c r="BD931" s="60" t="e">
        <f ca="1">_xll.BDP($H931,BD$1)</f>
        <v>#NAME?</v>
      </c>
      <c r="BE931" s="60" t="e">
        <f t="shared" ca="1" si="335"/>
        <v>#NAME?</v>
      </c>
      <c r="BF931" s="63">
        <v>16.55</v>
      </c>
      <c r="BG931" s="63">
        <v>18.5</v>
      </c>
      <c r="BH931" s="63">
        <v>20.400000000000002</v>
      </c>
      <c r="BI931" s="63">
        <v>33.5</v>
      </c>
      <c r="BJ931" s="63">
        <v>45.5</v>
      </c>
      <c r="BK931" s="63">
        <v>45.7</v>
      </c>
      <c r="BL931" s="45">
        <f t="shared" ca="1" si="336"/>
        <v>0</v>
      </c>
      <c r="BM931" s="45">
        <f t="shared" ca="1" si="337"/>
        <v>0</v>
      </c>
      <c r="BN931" s="45">
        <f t="shared" ca="1" si="338"/>
        <v>0</v>
      </c>
      <c r="BO931" s="45">
        <f t="shared" ca="1" si="339"/>
        <v>0</v>
      </c>
      <c r="BP931" s="45">
        <f t="shared" ca="1" si="340"/>
        <v>0</v>
      </c>
      <c r="BQ931" s="45">
        <f t="shared" ca="1" si="341"/>
        <v>0</v>
      </c>
      <c r="BR931" s="29">
        <f t="shared" ca="1" si="342"/>
        <v>0</v>
      </c>
      <c r="CI931" s="125">
        <f t="shared" si="330"/>
        <v>0.24373607884241566</v>
      </c>
      <c r="CJ931">
        <f t="shared" si="323"/>
        <v>0</v>
      </c>
      <c r="CK931">
        <f t="shared" si="324"/>
        <v>0</v>
      </c>
      <c r="CL931">
        <f t="shared" si="325"/>
        <v>0</v>
      </c>
      <c r="CM931">
        <f t="shared" si="326"/>
        <v>1</v>
      </c>
      <c r="CN931">
        <f t="shared" si="327"/>
        <v>0</v>
      </c>
      <c r="CO931">
        <f t="shared" si="328"/>
        <v>0</v>
      </c>
      <c r="CP931">
        <f t="shared" si="329"/>
        <v>0</v>
      </c>
      <c r="CR931" t="e">
        <f ca="1">_xll.BDP($H931,CR$1)</f>
        <v>#NAME?</v>
      </c>
      <c r="CS931" t="e">
        <f ca="1">_xll.BDP($H931,CS$1)</f>
        <v>#NAME?</v>
      </c>
      <c r="CT931" s="121" t="e">
        <f ca="1">_xll.BDP($H931,CT$1)</f>
        <v>#NAME?</v>
      </c>
      <c r="CU931" s="122" t="e">
        <f ca="1">_xll.BDP($H931,CU$1)</f>
        <v>#NAME?</v>
      </c>
      <c r="CV931" s="122" t="e">
        <f ca="1">_xll.BDP($H931,CV$1)</f>
        <v>#NAME?</v>
      </c>
      <c r="CW931" s="122" t="e">
        <f ca="1">_xll.BDP($H931,CW$1)</f>
        <v>#NAME?</v>
      </c>
    </row>
    <row r="932" spans="1:101" hidden="1" x14ac:dyDescent="0.3">
      <c r="A932" t="str">
        <f t="shared" si="343"/>
        <v>15B</v>
      </c>
      <c r="B932">
        <v>15</v>
      </c>
      <c r="C932" t="s">
        <v>3296</v>
      </c>
      <c r="D932">
        <v>26</v>
      </c>
      <c r="E932">
        <v>6</v>
      </c>
      <c r="F932" s="32">
        <v>0.14000000000000001</v>
      </c>
      <c r="G932" t="s">
        <v>3024</v>
      </c>
      <c r="H932" s="1" t="s">
        <v>1571</v>
      </c>
      <c r="I932" s="34">
        <v>1894</v>
      </c>
      <c r="J932" s="34" t="str">
        <f t="shared" ref="J932:J995" si="344">I932&amp;H932</f>
        <v>1894TWEKA NA Equity</v>
      </c>
      <c r="K932" s="6" t="s">
        <v>1572</v>
      </c>
      <c r="L932" s="2">
        <v>0.16880280910007289</v>
      </c>
      <c r="M932" s="2">
        <v>0.20712861330301177</v>
      </c>
      <c r="N932" s="2">
        <v>0.11866975304807199</v>
      </c>
      <c r="O932" s="2">
        <v>0.15415003627289806</v>
      </c>
      <c r="P932" s="3">
        <v>14.570737073032991</v>
      </c>
      <c r="Q932" s="3">
        <v>11.035117424567416</v>
      </c>
      <c r="R932" s="3">
        <v>18.172297662296689</v>
      </c>
      <c r="S932" s="7">
        <v>14.435986230509517</v>
      </c>
      <c r="T932" s="7">
        <v>15.515450439416167</v>
      </c>
      <c r="U932" s="2">
        <v>0.21998541606913846</v>
      </c>
      <c r="V932" s="8">
        <v>1.3374283768632336</v>
      </c>
      <c r="W932" s="2">
        <v>0.38045089954134581</v>
      </c>
      <c r="X932" s="4">
        <v>1.7974389067832521E-2</v>
      </c>
      <c r="Y932" s="8">
        <v>4.9322827917569176</v>
      </c>
      <c r="Z932" s="8">
        <v>10.084480253608042</v>
      </c>
      <c r="AA932" s="8">
        <v>875065000</v>
      </c>
      <c r="AB932" s="8">
        <v>1175809000</v>
      </c>
      <c r="AC932" s="8">
        <v>4133000</v>
      </c>
      <c r="AD932" s="5">
        <v>116358000</v>
      </c>
      <c r="AE932" s="36">
        <v>3.5519689234947319E-2</v>
      </c>
      <c r="AF932" s="66" t="e">
        <f ca="1">_xll.BDP($H932,AF$1)/1000000</f>
        <v>#NAME?</v>
      </c>
      <c r="AG932" s="66" t="e">
        <f ca="1">_xll.BDP($H932,AG$1)</f>
        <v>#NAME?</v>
      </c>
      <c r="AH932" s="67" t="e">
        <f ca="1">_xll.BDP($H932,AH$1)</f>
        <v>#NAME?</v>
      </c>
      <c r="AI932" s="67" t="e">
        <f ca="1">_xll.BDP($H932,AI$1)</f>
        <v>#NAME?</v>
      </c>
      <c r="AJ932" s="67" t="e">
        <f ca="1">_xll.BDP($H932,AJ$1)</f>
        <v>#NAME?</v>
      </c>
      <c r="AK932" s="67" t="e">
        <f ca="1">_xll.BDP($H932,AK$1)</f>
        <v>#NAME?</v>
      </c>
      <c r="AL932" s="67" t="e">
        <f ca="1">_xll.BDP($H932,AL$1)</f>
        <v>#NAME?</v>
      </c>
      <c r="AM932" s="34" t="e">
        <f ca="1">_xll.BDP($H932,AM$1)</f>
        <v>#NAME?</v>
      </c>
      <c r="AN932" s="34" t="e">
        <f ca="1">_xll.BDP($H932,AN$1)</f>
        <v>#NAME?</v>
      </c>
      <c r="AO932" s="34" t="e">
        <f ca="1">_xll.BDP($H932,AO$1)</f>
        <v>#NAME?</v>
      </c>
      <c r="AP932" s="34" t="e">
        <f ca="1">_xll.BDP($H932,AP$1)</f>
        <v>#NAME?</v>
      </c>
      <c r="AQ932" s="129">
        <v>0.19480730000000002</v>
      </c>
      <c r="AR932" s="129">
        <v>0.11925860000000001</v>
      </c>
      <c r="AS932" s="129">
        <v>6.9444629999999997E-3</v>
      </c>
      <c r="AT932" s="63" t="s">
        <v>3998</v>
      </c>
      <c r="AU932" s="63" t="s">
        <v>3317</v>
      </c>
      <c r="AV932" t="str">
        <f t="shared" si="331"/>
        <v>#N/A N/A</v>
      </c>
      <c r="AW932" s="67">
        <v>3.5136285693316482</v>
      </c>
      <c r="AX932" s="60">
        <f t="shared" si="332"/>
        <v>3.5136285693316482</v>
      </c>
      <c r="AY932" s="60">
        <f t="shared" si="333"/>
        <v>0</v>
      </c>
      <c r="AZ932" s="60">
        <f t="shared" si="334"/>
        <v>3.5136285693316482</v>
      </c>
      <c r="BA932" s="67">
        <v>53.221654504570701</v>
      </c>
      <c r="BB932" s="60">
        <v>0</v>
      </c>
      <c r="BC932" s="67" t="s">
        <v>3317</v>
      </c>
      <c r="BD932" s="60" t="e">
        <f ca="1">_xll.BDP($H932,BD$1)</f>
        <v>#NAME?</v>
      </c>
      <c r="BE932" s="60" t="e">
        <f t="shared" ca="1" si="335"/>
        <v>#NAME?</v>
      </c>
      <c r="BF932" s="63">
        <v>158.833</v>
      </c>
      <c r="BG932" s="63">
        <v>169.333</v>
      </c>
      <c r="BH932" s="63">
        <v>194.667</v>
      </c>
      <c r="BI932" s="63">
        <v>-1.3780000000000001</v>
      </c>
      <c r="BJ932" s="63">
        <v>123.384</v>
      </c>
      <c r="BK932" s="63">
        <v>143.18600000000001</v>
      </c>
      <c r="BL932" s="45">
        <f t="shared" ca="1" si="336"/>
        <v>0</v>
      </c>
      <c r="BM932" s="45">
        <f t="shared" ca="1" si="337"/>
        <v>0</v>
      </c>
      <c r="BN932" s="45">
        <f t="shared" ca="1" si="338"/>
        <v>0</v>
      </c>
      <c r="BO932" s="45">
        <f t="shared" ca="1" si="339"/>
        <v>0</v>
      </c>
      <c r="BP932" s="45">
        <f t="shared" ca="1" si="340"/>
        <v>0</v>
      </c>
      <c r="BQ932" s="45">
        <f t="shared" ca="1" si="341"/>
        <v>0</v>
      </c>
      <c r="BR932" s="29">
        <f t="shared" ca="1" si="342"/>
        <v>0</v>
      </c>
      <c r="CI932" s="125">
        <f t="shared" si="330"/>
        <v>0.16880280910007289</v>
      </c>
      <c r="CJ932">
        <f t="shared" ref="CJ932:CJ995" si="345">IF(AND(M932&lt;0,AA932&gt;0),1,0)</f>
        <v>0</v>
      </c>
      <c r="CK932">
        <f t="shared" ref="CK932:CK995" si="346">IF(AND(CJ932=0,CI932&lt;0.1,CI932&gt;0),1,0)</f>
        <v>0</v>
      </c>
      <c r="CL932">
        <f t="shared" ref="CL932:CL995" si="347">IF(AND(CK932=0,CI932&lt;0.2,CI932&gt;0.1),1,0)</f>
        <v>1</v>
      </c>
      <c r="CM932">
        <f t="shared" ref="CM932:CM995" si="348">IF(AND(CL932=0,CI932&lt;0.3,CI932&gt;0.2),1,0)</f>
        <v>0</v>
      </c>
      <c r="CN932">
        <f t="shared" ref="CN932:CN995" si="349">IF(AND(CM932=0,CI932&lt;0.4,CI932&gt;0.3),1,0)</f>
        <v>0</v>
      </c>
      <c r="CO932">
        <f t="shared" ref="CO932:CO995" si="350">IF(AND(CN932=0,CI932&lt;0.5,CI932&gt;0.4),1,0)</f>
        <v>0</v>
      </c>
      <c r="CP932">
        <f t="shared" ref="CP932:CP995" si="351">IF(AND(CJ932=0,CK932=0,CL932=0,CM932=0,CN932=0,CO932=0),1,0)</f>
        <v>0</v>
      </c>
      <c r="CR932" t="e">
        <f ca="1">_xll.BDP($H932,CR$1)</f>
        <v>#NAME?</v>
      </c>
      <c r="CS932" t="e">
        <f ca="1">_xll.BDP($H932,CS$1)</f>
        <v>#NAME?</v>
      </c>
      <c r="CT932" s="121" t="e">
        <f ca="1">_xll.BDP($H932,CT$1)</f>
        <v>#NAME?</v>
      </c>
      <c r="CU932" s="122" t="e">
        <f ca="1">_xll.BDP($H932,CU$1)</f>
        <v>#NAME?</v>
      </c>
      <c r="CV932" s="122" t="e">
        <f ca="1">_xll.BDP($H932,CV$1)</f>
        <v>#NAME?</v>
      </c>
      <c r="CW932" s="122" t="e">
        <f ca="1">_xll.BDP($H932,CW$1)</f>
        <v>#NAME?</v>
      </c>
    </row>
    <row r="933" spans="1:101" hidden="1" x14ac:dyDescent="0.3">
      <c r="A933" t="str">
        <f t="shared" si="343"/>
        <v>15B</v>
      </c>
      <c r="B933">
        <v>15</v>
      </c>
      <c r="C933" t="s">
        <v>3296</v>
      </c>
      <c r="D933">
        <v>26</v>
      </c>
      <c r="E933">
        <v>3</v>
      </c>
      <c r="F933" t="s">
        <v>3094</v>
      </c>
      <c r="G933" t="s">
        <v>3093</v>
      </c>
      <c r="H933" s="6" t="s">
        <v>359</v>
      </c>
      <c r="I933" s="35">
        <v>1895</v>
      </c>
      <c r="J933" s="34" t="str">
        <f t="shared" si="344"/>
        <v>1895ICHR US Equity</v>
      </c>
      <c r="K933" s="6" t="s">
        <v>1046</v>
      </c>
      <c r="L933" s="2">
        <v>0.23360850170182026</v>
      </c>
      <c r="M933" s="2">
        <v>0.18507546820244164</v>
      </c>
      <c r="N933" s="2">
        <v>0.12550558320958854</v>
      </c>
      <c r="O933" s="2">
        <v>0.11141975015662674</v>
      </c>
      <c r="P933" s="3">
        <v>9.156681011585226</v>
      </c>
      <c r="Q933" s="3">
        <v>8.9926853143000436</v>
      </c>
      <c r="R933" s="3">
        <v>11.718159800161585</v>
      </c>
      <c r="S933" s="7">
        <v>9.9413939349766327</v>
      </c>
      <c r="T933" s="7">
        <v>10.761997986046065</v>
      </c>
      <c r="U933" s="2">
        <v>0.38533860991643826</v>
      </c>
      <c r="V933" s="8">
        <v>2.1979976042476044</v>
      </c>
      <c r="W933" s="2">
        <v>0.57055562125114523</v>
      </c>
      <c r="X933" s="4">
        <v>4.1344990070621965E-2</v>
      </c>
      <c r="Y933" s="8">
        <v>10.678296041368828</v>
      </c>
      <c r="Z933" s="8">
        <v>-0.38813874930023751</v>
      </c>
      <c r="AA933" s="8">
        <v>507366000</v>
      </c>
      <c r="AB933" s="8">
        <v>842768000</v>
      </c>
      <c r="AC933" s="8">
        <v>14664000</v>
      </c>
      <c r="AD933" s="5">
        <v>56858000</v>
      </c>
      <c r="AE933" s="36">
        <v>0.25790565971367269</v>
      </c>
      <c r="AF933" s="66" t="e">
        <f ca="1">_xll.BDP($H933,AF$1)/1000000</f>
        <v>#NAME?</v>
      </c>
      <c r="AG933" s="66" t="e">
        <f ca="1">_xll.BDP($H933,AG$1)</f>
        <v>#NAME?</v>
      </c>
      <c r="AH933" s="67" t="e">
        <f ca="1">_xll.BDP($H933,AH$1)</f>
        <v>#NAME?</v>
      </c>
      <c r="AI933" s="67" t="e">
        <f ca="1">_xll.BDP($H933,AI$1)</f>
        <v>#NAME?</v>
      </c>
      <c r="AJ933" s="67" t="e">
        <f ca="1">_xll.BDP($H933,AJ$1)</f>
        <v>#NAME?</v>
      </c>
      <c r="AK933" s="67" t="e">
        <f ca="1">_xll.BDP($H933,AK$1)</f>
        <v>#NAME?</v>
      </c>
      <c r="AL933" s="67" t="e">
        <f ca="1">_xll.BDP($H933,AL$1)</f>
        <v>#NAME?</v>
      </c>
      <c r="AM933" s="34" t="e">
        <f ca="1">_xll.BDP($H933,AM$1)</f>
        <v>#NAME?</v>
      </c>
      <c r="AN933" s="34" t="e">
        <f ca="1">_xll.BDP($H933,AN$1)</f>
        <v>#NAME?</v>
      </c>
      <c r="AO933" s="34" t="e">
        <f ca="1">_xll.BDP($H933,AO$1)</f>
        <v>#NAME?</v>
      </c>
      <c r="AP933" s="34" t="e">
        <f ca="1">_xll.BDP($H933,AP$1)</f>
        <v>#NAME?</v>
      </c>
      <c r="AQ933" s="129" t="e">
        <v>#VALUE!</v>
      </c>
      <c r="AR933" s="129" t="e">
        <v>#VALUE!</v>
      </c>
      <c r="AS933" s="129">
        <v>7.972984000000001E-2</v>
      </c>
      <c r="AT933" s="63" t="s">
        <v>3860</v>
      </c>
      <c r="AU933" s="63" t="s">
        <v>3860</v>
      </c>
      <c r="AV933" t="str">
        <f t="shared" si="331"/>
        <v>09/12/2016</v>
      </c>
      <c r="AW933" s="67" t="s">
        <v>3317</v>
      </c>
      <c r="AX933" s="60">
        <f t="shared" si="332"/>
        <v>0</v>
      </c>
      <c r="AY933" s="60">
        <f t="shared" ca="1" si="333"/>
        <v>0</v>
      </c>
      <c r="AZ933" s="60">
        <f t="shared" ca="1" si="334"/>
        <v>0</v>
      </c>
      <c r="BA933" s="67">
        <v>0</v>
      </c>
      <c r="BB933" s="60">
        <v>-4.7266561454244567</v>
      </c>
      <c r="BC933" s="67">
        <v>-4.7266561454244567</v>
      </c>
      <c r="BD933" s="60" t="e">
        <f ca="1">_xll.BDP($H933,BD$1)</f>
        <v>#NAME?</v>
      </c>
      <c r="BE933" s="60" t="e">
        <f t="shared" ca="1" si="335"/>
        <v>#NAME?</v>
      </c>
      <c r="BF933" s="63">
        <v>20.6</v>
      </c>
      <c r="BG933" s="63">
        <v>54.2</v>
      </c>
      <c r="BH933" s="63">
        <v>109.5</v>
      </c>
      <c r="BI933" s="63" t="s">
        <v>3317</v>
      </c>
      <c r="BJ933" s="63" t="s">
        <v>3317</v>
      </c>
      <c r="BK933" s="63" t="s">
        <v>3317</v>
      </c>
      <c r="BL933" s="45">
        <f t="shared" ca="1" si="336"/>
        <v>0</v>
      </c>
      <c r="BM933" s="45">
        <f t="shared" ca="1" si="337"/>
        <v>0</v>
      </c>
      <c r="BN933" s="45">
        <f t="shared" ca="1" si="338"/>
        <v>0</v>
      </c>
      <c r="BO933" s="45">
        <f t="shared" ca="1" si="339"/>
        <v>0</v>
      </c>
      <c r="BP933" s="45">
        <f t="shared" ca="1" si="340"/>
        <v>0</v>
      </c>
      <c r="BQ933" s="45">
        <f t="shared" ca="1" si="341"/>
        <v>0</v>
      </c>
      <c r="BR933" s="29">
        <f t="shared" ca="1" si="342"/>
        <v>0</v>
      </c>
      <c r="CI933" s="125">
        <f t="shared" si="330"/>
        <v>0.23360850170182026</v>
      </c>
      <c r="CJ933">
        <f t="shared" si="345"/>
        <v>0</v>
      </c>
      <c r="CK933">
        <f t="shared" si="346"/>
        <v>0</v>
      </c>
      <c r="CL933">
        <f t="shared" si="347"/>
        <v>0</v>
      </c>
      <c r="CM933">
        <f t="shared" si="348"/>
        <v>1</v>
      </c>
      <c r="CN933">
        <f t="shared" si="349"/>
        <v>0</v>
      </c>
      <c r="CO933">
        <f t="shared" si="350"/>
        <v>0</v>
      </c>
      <c r="CP933">
        <f t="shared" si="351"/>
        <v>0</v>
      </c>
      <c r="CR933" t="e">
        <f ca="1">_xll.BDP($H933,CR$1)</f>
        <v>#NAME?</v>
      </c>
      <c r="CS933" t="e">
        <f ca="1">_xll.BDP($H933,CS$1)</f>
        <v>#NAME?</v>
      </c>
      <c r="CT933" s="121" t="e">
        <f ca="1">_xll.BDP($H933,CT$1)</f>
        <v>#NAME?</v>
      </c>
      <c r="CU933" s="122" t="e">
        <f ca="1">_xll.BDP($H933,CU$1)</f>
        <v>#NAME?</v>
      </c>
      <c r="CV933" s="122" t="e">
        <f ca="1">_xll.BDP($H933,CV$1)</f>
        <v>#NAME?</v>
      </c>
      <c r="CW933" s="122" t="e">
        <f ca="1">_xll.BDP($H933,CW$1)</f>
        <v>#NAME?</v>
      </c>
    </row>
    <row r="934" spans="1:101" hidden="1" x14ac:dyDescent="0.3">
      <c r="A934" t="str">
        <f t="shared" si="343"/>
        <v>15B</v>
      </c>
      <c r="B934">
        <v>15</v>
      </c>
      <c r="C934" t="s">
        <v>3296</v>
      </c>
      <c r="D934">
        <v>26</v>
      </c>
      <c r="E934">
        <v>14</v>
      </c>
      <c r="F934" s="32">
        <v>0.1</v>
      </c>
      <c r="H934" s="6" t="s">
        <v>231</v>
      </c>
      <c r="I934" s="34">
        <v>1896</v>
      </c>
      <c r="J934" s="34" t="str">
        <f t="shared" si="344"/>
        <v>1896BMY US Equity</v>
      </c>
      <c r="K934" s="6" t="s">
        <v>895</v>
      </c>
      <c r="L934" s="2">
        <v>0.40436128215682166</v>
      </c>
      <c r="M934" s="2">
        <v>0.24934231168392343</v>
      </c>
      <c r="N934" s="2">
        <v>0.21344909335293866</v>
      </c>
      <c r="O934" s="2">
        <v>0.16507941580646193</v>
      </c>
      <c r="P934" s="3">
        <v>10.811162427632864</v>
      </c>
      <c r="Q934" s="3">
        <v>9.00807292316067</v>
      </c>
      <c r="R934" s="3">
        <v>23.06163648981137</v>
      </c>
      <c r="S934" s="7">
        <v>40.776295673731916</v>
      </c>
      <c r="T934" s="7">
        <v>45.115795402846679</v>
      </c>
      <c r="U934" s="2">
        <v>0.41168506133836624</v>
      </c>
      <c r="V934" s="8">
        <v>1.633226629048885</v>
      </c>
      <c r="W934" s="2">
        <v>0.33820175857277712</v>
      </c>
      <c r="X934" s="4">
        <v>3.0326890350765794E-2</v>
      </c>
      <c r="Y934" s="8">
        <v>17.844403542157949</v>
      </c>
      <c r="Z934" s="8">
        <v>43.688237801406849</v>
      </c>
      <c r="AA934" s="8">
        <v>41433000000</v>
      </c>
      <c r="AB934" s="8">
        <v>62582000000</v>
      </c>
      <c r="AC934" s="8">
        <v>475000000</v>
      </c>
      <c r="AD934" s="5">
        <v>12224000000</v>
      </c>
      <c r="AE934" s="36">
        <v>3.8857984293193717E-2</v>
      </c>
      <c r="AF934" s="66" t="e">
        <f ca="1">_xll.BDP($H934,AF$1)/1000000</f>
        <v>#NAME?</v>
      </c>
      <c r="AG934" s="66" t="e">
        <f ca="1">_xll.BDP($H934,AG$1)</f>
        <v>#NAME?</v>
      </c>
      <c r="AH934" s="67" t="e">
        <f ca="1">_xll.BDP($H934,AH$1)</f>
        <v>#NAME?</v>
      </c>
      <c r="AI934" s="67" t="e">
        <f ca="1">_xll.BDP($H934,AI$1)</f>
        <v>#NAME?</v>
      </c>
      <c r="AJ934" s="67" t="e">
        <f ca="1">_xll.BDP($H934,AJ$1)</f>
        <v>#NAME?</v>
      </c>
      <c r="AK934" s="67" t="e">
        <f ca="1">_xll.BDP($H934,AK$1)</f>
        <v>#NAME?</v>
      </c>
      <c r="AL934" s="67" t="e">
        <f ca="1">_xll.BDP($H934,AL$1)</f>
        <v>#NAME?</v>
      </c>
      <c r="AM934" s="34" t="e">
        <f ca="1">_xll.BDP($H934,AM$1)</f>
        <v>#NAME?</v>
      </c>
      <c r="AN934" s="34" t="e">
        <f ca="1">_xll.BDP($H934,AN$1)</f>
        <v>#NAME?</v>
      </c>
      <c r="AO934" s="34" t="e">
        <f ca="1">_xll.BDP($H934,AO$1)</f>
        <v>#NAME?</v>
      </c>
      <c r="AP934" s="34" t="e">
        <f ca="1">_xll.BDP($H934,AP$1)</f>
        <v>#NAME?</v>
      </c>
      <c r="AQ934" s="129">
        <v>9.0528869999999997E-2</v>
      </c>
      <c r="AR934" s="129">
        <v>9.786752E-2</v>
      </c>
      <c r="AS934" s="129">
        <v>3.9319280000000005E-2</v>
      </c>
      <c r="AT934" s="63" t="s">
        <v>3998</v>
      </c>
      <c r="AU934" s="63" t="s">
        <v>3861</v>
      </c>
      <c r="AV934" t="str">
        <f t="shared" si="331"/>
        <v>01/06/1969</v>
      </c>
      <c r="AW934" s="67">
        <v>3.5956473291117659</v>
      </c>
      <c r="AX934" s="60">
        <f t="shared" si="332"/>
        <v>3.5956473291117659</v>
      </c>
      <c r="AY934" s="60">
        <f t="shared" si="333"/>
        <v>6.9491198371460143</v>
      </c>
      <c r="AZ934" s="60">
        <f t="shared" si="334"/>
        <v>10.544767166257781</v>
      </c>
      <c r="BA934" s="67">
        <v>53.590125445682133</v>
      </c>
      <c r="BB934" s="60">
        <v>103.57083710479699</v>
      </c>
      <c r="BC934" s="67">
        <v>157.16096255047913</v>
      </c>
      <c r="BD934" s="60" t="e">
        <f ca="1">_xll.BDP($H934,BD$1)</f>
        <v>#NAME?</v>
      </c>
      <c r="BE934" s="60" t="e">
        <f t="shared" ca="1" si="335"/>
        <v>#NAME?</v>
      </c>
      <c r="BF934" s="63">
        <v>16807.875</v>
      </c>
      <c r="BG934" s="63">
        <v>16882.707999999999</v>
      </c>
      <c r="BH934" s="63">
        <v>16878.435000000001</v>
      </c>
      <c r="BI934" s="63">
        <v>17205.546999999999</v>
      </c>
      <c r="BJ934" s="63">
        <v>16388.643</v>
      </c>
      <c r="BK934" s="63">
        <v>16388.297999999999</v>
      </c>
      <c r="BL934" s="45">
        <f t="shared" ca="1" si="336"/>
        <v>0</v>
      </c>
      <c r="BM934" s="45">
        <f t="shared" ca="1" si="337"/>
        <v>0</v>
      </c>
      <c r="BN934" s="45">
        <f t="shared" ca="1" si="338"/>
        <v>0</v>
      </c>
      <c r="BO934" s="45">
        <f t="shared" ca="1" si="339"/>
        <v>0</v>
      </c>
      <c r="BP934" s="45">
        <f t="shared" ca="1" si="340"/>
        <v>0</v>
      </c>
      <c r="BQ934" s="45">
        <f t="shared" ca="1" si="341"/>
        <v>0</v>
      </c>
      <c r="BR934" s="29">
        <f t="shared" ca="1" si="342"/>
        <v>0</v>
      </c>
      <c r="CI934" s="125">
        <f t="shared" si="330"/>
        <v>0.40436128215682166</v>
      </c>
      <c r="CJ934">
        <f t="shared" si="345"/>
        <v>0</v>
      </c>
      <c r="CK934">
        <f t="shared" si="346"/>
        <v>0</v>
      </c>
      <c r="CL934">
        <f t="shared" si="347"/>
        <v>0</v>
      </c>
      <c r="CM934">
        <f t="shared" si="348"/>
        <v>0</v>
      </c>
      <c r="CN934">
        <f t="shared" si="349"/>
        <v>0</v>
      </c>
      <c r="CO934">
        <f t="shared" si="350"/>
        <v>1</v>
      </c>
      <c r="CP934">
        <f t="shared" si="351"/>
        <v>0</v>
      </c>
      <c r="CR934" t="e">
        <f ca="1">_xll.BDP($H934,CR$1)</f>
        <v>#NAME?</v>
      </c>
      <c r="CS934" t="e">
        <f ca="1">_xll.BDP($H934,CS$1)</f>
        <v>#NAME?</v>
      </c>
      <c r="CT934" s="121" t="e">
        <f ca="1">_xll.BDP($H934,CT$1)</f>
        <v>#NAME?</v>
      </c>
      <c r="CU934" s="122" t="e">
        <f ca="1">_xll.BDP($H934,CU$1)</f>
        <v>#NAME?</v>
      </c>
      <c r="CV934" s="122" t="e">
        <f ca="1">_xll.BDP($H934,CV$1)</f>
        <v>#NAME?</v>
      </c>
      <c r="CW934" s="122" t="e">
        <f ca="1">_xll.BDP($H934,CW$1)</f>
        <v>#NAME?</v>
      </c>
    </row>
    <row r="935" spans="1:101" hidden="1" x14ac:dyDescent="0.3">
      <c r="A935" t="str">
        <f t="shared" si="343"/>
        <v>15B</v>
      </c>
      <c r="B935">
        <v>15</v>
      </c>
      <c r="C935" t="s">
        <v>3296</v>
      </c>
      <c r="D935">
        <v>26</v>
      </c>
      <c r="E935">
        <v>14</v>
      </c>
      <c r="F935" t="s">
        <v>2368</v>
      </c>
      <c r="G935" t="s">
        <v>3252</v>
      </c>
      <c r="H935" s="6" t="s">
        <v>349</v>
      </c>
      <c r="I935" s="35">
        <v>1897</v>
      </c>
      <c r="J935" s="34" t="str">
        <f t="shared" si="344"/>
        <v>1897QRVO US Equity</v>
      </c>
      <c r="K935" s="6" t="s">
        <v>1036</v>
      </c>
      <c r="L935" s="2">
        <v>0.29881340467961126</v>
      </c>
      <c r="M935" s="2">
        <v>0.30117417939031749</v>
      </c>
      <c r="N935" s="2">
        <v>0.1476859996886645</v>
      </c>
      <c r="O935" s="2">
        <v>0.14220925499696691</v>
      </c>
      <c r="P935" s="3">
        <v>2.8854537798565496</v>
      </c>
      <c r="Q935" s="3">
        <v>2.3960873587507159</v>
      </c>
      <c r="R935" s="3">
        <v>2.4397316370884998</v>
      </c>
      <c r="S935" s="7">
        <v>33.328301610897675</v>
      </c>
      <c r="T935" s="7">
        <v>30.897442398566259</v>
      </c>
      <c r="U935" s="2">
        <v>0.33777629105413504</v>
      </c>
      <c r="V935" s="8">
        <v>2.4490646983094102</v>
      </c>
      <c r="W935" s="2">
        <v>0.58321138247222049</v>
      </c>
      <c r="X935" s="4">
        <v>3.2043175420975338E-2</v>
      </c>
      <c r="Y935" s="8">
        <v>5.0474867164648227</v>
      </c>
      <c r="Z935" s="8" t="e">
        <v>#N/A</v>
      </c>
      <c r="AA935" s="8">
        <v>2469810000</v>
      </c>
      <c r="AB935" s="8">
        <v>5230623000</v>
      </c>
      <c r="AC935" s="8">
        <v>105580000</v>
      </c>
      <c r="AD935" s="5">
        <v>843231000</v>
      </c>
      <c r="AE935" s="36">
        <v>0.12520886921851782</v>
      </c>
      <c r="AF935" s="66" t="e">
        <f ca="1">_xll.BDP($H935,AF$1)/1000000</f>
        <v>#NAME?</v>
      </c>
      <c r="AG935" s="66" t="e">
        <f ca="1">_xll.BDP($H935,AG$1)</f>
        <v>#NAME?</v>
      </c>
      <c r="AH935" s="67" t="e">
        <f ca="1">_xll.BDP($H935,AH$1)</f>
        <v>#NAME?</v>
      </c>
      <c r="AI935" s="67" t="e">
        <f ca="1">_xll.BDP($H935,AI$1)</f>
        <v>#NAME?</v>
      </c>
      <c r="AJ935" s="67" t="e">
        <f ca="1">_xll.BDP($H935,AJ$1)</f>
        <v>#NAME?</v>
      </c>
      <c r="AK935" s="67" t="e">
        <f ca="1">_xll.BDP($H935,AK$1)</f>
        <v>#NAME?</v>
      </c>
      <c r="AL935" s="67" t="e">
        <f ca="1">_xll.BDP($H935,AL$1)</f>
        <v>#NAME?</v>
      </c>
      <c r="AM935" s="34" t="e">
        <f ca="1">_xll.BDP($H935,AM$1)</f>
        <v>#NAME?</v>
      </c>
      <c r="AN935" s="34" t="e">
        <f ca="1">_xll.BDP($H935,AN$1)</f>
        <v>#NAME?</v>
      </c>
      <c r="AO935" s="34" t="e">
        <f ca="1">_xll.BDP($H935,AO$1)</f>
        <v>#NAME?</v>
      </c>
      <c r="AP935" s="34" t="e">
        <f ca="1">_xll.BDP($H935,AP$1)</f>
        <v>#NAME?</v>
      </c>
      <c r="AQ935" s="129" t="e">
        <v>#VALUE!</v>
      </c>
      <c r="AR935" s="129" t="e">
        <v>#VALUE!</v>
      </c>
      <c r="AS935" s="129">
        <v>8.0706260000000016E-2</v>
      </c>
      <c r="AT935" s="63" t="s">
        <v>4190</v>
      </c>
      <c r="AU935" s="63" t="s">
        <v>3317</v>
      </c>
      <c r="AV935" t="str">
        <f t="shared" si="331"/>
        <v>02/01/2015</v>
      </c>
      <c r="AW935" s="67" t="s">
        <v>3317</v>
      </c>
      <c r="AX935" s="60">
        <f t="shared" si="332"/>
        <v>0</v>
      </c>
      <c r="AY935" s="60">
        <f t="shared" ca="1" si="333"/>
        <v>0</v>
      </c>
      <c r="AZ935" s="60">
        <f t="shared" ca="1" si="334"/>
        <v>0</v>
      </c>
      <c r="BA935" s="67">
        <v>0</v>
      </c>
      <c r="BB935" s="60">
        <v>141.83908581791815</v>
      </c>
      <c r="BC935" s="67">
        <v>141.83908581791815</v>
      </c>
      <c r="BD935" s="60" t="e">
        <f ca="1">_xll.BDP($H935,BD$1)</f>
        <v>#NAME?</v>
      </c>
      <c r="BE935" s="60" t="e">
        <f t="shared" ca="1" si="335"/>
        <v>#NAME?</v>
      </c>
      <c r="BF935" s="63">
        <v>461.30400000000003</v>
      </c>
      <c r="BG935" s="63">
        <v>728.86400000000003</v>
      </c>
      <c r="BH935" s="63">
        <v>992.2</v>
      </c>
      <c r="BI935" s="63">
        <v>623.51200000000006</v>
      </c>
      <c r="BJ935" s="63">
        <v>765.27700000000004</v>
      </c>
      <c r="BK935" s="63">
        <v>891.923</v>
      </c>
      <c r="BL935" s="45">
        <f t="shared" ca="1" si="336"/>
        <v>0</v>
      </c>
      <c r="BM935" s="45">
        <f t="shared" ca="1" si="337"/>
        <v>0</v>
      </c>
      <c r="BN935" s="45">
        <f t="shared" ca="1" si="338"/>
        <v>0</v>
      </c>
      <c r="BO935" s="45">
        <f t="shared" ca="1" si="339"/>
        <v>0</v>
      </c>
      <c r="BP935" s="45">
        <f t="shared" ca="1" si="340"/>
        <v>0</v>
      </c>
      <c r="BQ935" s="45">
        <f t="shared" ca="1" si="341"/>
        <v>0</v>
      </c>
      <c r="BR935" s="29">
        <f t="shared" ca="1" si="342"/>
        <v>0</v>
      </c>
      <c r="CI935" s="125">
        <f t="shared" si="330"/>
        <v>0.29881340467961126</v>
      </c>
      <c r="CJ935">
        <f t="shared" si="345"/>
        <v>0</v>
      </c>
      <c r="CK935">
        <f t="shared" si="346"/>
        <v>0</v>
      </c>
      <c r="CL935">
        <f t="shared" si="347"/>
        <v>0</v>
      </c>
      <c r="CM935">
        <f t="shared" si="348"/>
        <v>1</v>
      </c>
      <c r="CN935">
        <f t="shared" si="349"/>
        <v>0</v>
      </c>
      <c r="CO935">
        <f t="shared" si="350"/>
        <v>0</v>
      </c>
      <c r="CP935">
        <f t="shared" si="351"/>
        <v>0</v>
      </c>
      <c r="CR935" t="e">
        <f ca="1">_xll.BDP($H935,CR$1)</f>
        <v>#NAME?</v>
      </c>
      <c r="CS935" t="e">
        <f ca="1">_xll.BDP($H935,CS$1)</f>
        <v>#NAME?</v>
      </c>
      <c r="CT935" s="121" t="e">
        <f ca="1">_xll.BDP($H935,CT$1)</f>
        <v>#NAME?</v>
      </c>
      <c r="CU935" s="122" t="e">
        <f ca="1">_xll.BDP($H935,CU$1)</f>
        <v>#NAME?</v>
      </c>
      <c r="CV935" s="122" t="e">
        <f ca="1">_xll.BDP($H935,CV$1)</f>
        <v>#NAME?</v>
      </c>
      <c r="CW935" s="122" t="e">
        <f ca="1">_xll.BDP($H935,CW$1)</f>
        <v>#NAME?</v>
      </c>
    </row>
    <row r="936" spans="1:101" hidden="1" x14ac:dyDescent="0.3">
      <c r="A936" t="str">
        <f t="shared" si="343"/>
        <v>15B</v>
      </c>
      <c r="B936">
        <v>15</v>
      </c>
      <c r="C936" t="s">
        <v>3296</v>
      </c>
      <c r="D936">
        <v>26</v>
      </c>
      <c r="E936">
        <v>6</v>
      </c>
      <c r="F936" s="32">
        <v>0.2</v>
      </c>
      <c r="H936" s="43" t="s">
        <v>2773</v>
      </c>
      <c r="I936" s="34">
        <v>1898</v>
      </c>
      <c r="J936" s="34" t="str">
        <f t="shared" si="344"/>
        <v>1898KOBRB SS Equity</v>
      </c>
      <c r="K936" s="43" t="s">
        <v>2774</v>
      </c>
      <c r="L936" s="2">
        <v>0.26223950674079288</v>
      </c>
      <c r="M936" s="2">
        <v>0.20538082936777702</v>
      </c>
      <c r="N936" s="2">
        <v>0.25624906257793512</v>
      </c>
      <c r="O936" s="2">
        <v>0.20423456115777119</v>
      </c>
      <c r="P936" s="3">
        <v>9.0684817100510529</v>
      </c>
      <c r="Q936" s="3">
        <v>6.9632044703410001</v>
      </c>
      <c r="R936" s="3">
        <v>7.7176510663664768</v>
      </c>
      <c r="S936" s="7">
        <v>15.384129960527488</v>
      </c>
      <c r="T936" s="7">
        <v>12.56143963271384</v>
      </c>
      <c r="U936" s="2">
        <v>-9.7284286303308556E-2</v>
      </c>
      <c r="V936" s="8">
        <v>-0.67361111111111116</v>
      </c>
      <c r="W936" s="2">
        <v>1.068981054503028</v>
      </c>
      <c r="X936" s="4" t="e">
        <v>#N/A</v>
      </c>
      <c r="Y936" s="8">
        <v>2.3678846234980897</v>
      </c>
      <c r="Z936" s="8">
        <v>-4.1069249666180641</v>
      </c>
      <c r="AA936" s="8">
        <v>919375000</v>
      </c>
      <c r="AB936" s="8">
        <v>924535000</v>
      </c>
      <c r="AC936" s="8" t="e">
        <v>#N/A</v>
      </c>
      <c r="AD936" s="5">
        <v>113700000</v>
      </c>
      <c r="AE936" s="36">
        <v>0</v>
      </c>
      <c r="AF936" s="66" t="e">
        <f ca="1">_xll.BDP($H936,AF$1)/1000000</f>
        <v>#NAME?</v>
      </c>
      <c r="AG936" s="66" t="e">
        <f ca="1">_xll.BDP($H936,AG$1)</f>
        <v>#NAME?</v>
      </c>
      <c r="AH936" s="67" t="e">
        <f ca="1">_xll.BDP($H936,AH$1)</f>
        <v>#NAME?</v>
      </c>
      <c r="AI936" s="67" t="e">
        <f ca="1">_xll.BDP($H936,AI$1)</f>
        <v>#NAME?</v>
      </c>
      <c r="AJ936" s="67" t="e">
        <f ca="1">_xll.BDP($H936,AJ$1)</f>
        <v>#NAME?</v>
      </c>
      <c r="AK936" s="67" t="e">
        <f ca="1">_xll.BDP($H936,AK$1)</f>
        <v>#NAME?</v>
      </c>
      <c r="AL936" s="67" t="e">
        <f ca="1">_xll.BDP($H936,AL$1)</f>
        <v>#NAME?</v>
      </c>
      <c r="AM936" s="34" t="e">
        <f ca="1">_xll.BDP($H936,AM$1)</f>
        <v>#NAME?</v>
      </c>
      <c r="AN936" s="34" t="e">
        <f ca="1">_xll.BDP($H936,AN$1)</f>
        <v>#NAME?</v>
      </c>
      <c r="AO936" s="34" t="e">
        <f ca="1">_xll.BDP($H936,AO$1)</f>
        <v>#NAME?</v>
      </c>
      <c r="AP936" s="34" t="e">
        <f ca="1">_xll.BDP($H936,AP$1)</f>
        <v>#NAME?</v>
      </c>
      <c r="AQ936" s="129">
        <v>0.20151990000000003</v>
      </c>
      <c r="AR936" s="129">
        <v>0.21147179999999999</v>
      </c>
      <c r="AS936" s="129">
        <v>-1.9903480000000001E-2</v>
      </c>
      <c r="AT936" s="63" t="s">
        <v>4191</v>
      </c>
      <c r="AU936" s="63" t="s">
        <v>3317</v>
      </c>
      <c r="AV936" t="str">
        <f t="shared" si="331"/>
        <v>02/12/2002</v>
      </c>
      <c r="AW936" s="67">
        <v>5.5343511450381682</v>
      </c>
      <c r="AX936" s="60">
        <f t="shared" si="332"/>
        <v>5.5343511450381682</v>
      </c>
      <c r="AY936" s="60">
        <f t="shared" si="333"/>
        <v>0</v>
      </c>
      <c r="AZ936" s="60">
        <f t="shared" si="334"/>
        <v>5.5343511450381682</v>
      </c>
      <c r="BA936" s="67">
        <v>93.94482661628912</v>
      </c>
      <c r="BB936" s="60">
        <v>0</v>
      </c>
      <c r="BC936" s="67">
        <v>93.94482661628912</v>
      </c>
      <c r="BD936" s="60" t="e">
        <f ca="1">_xll.BDP($H936,BD$1)</f>
        <v>#NAME?</v>
      </c>
      <c r="BE936" s="60" t="e">
        <f t="shared" ca="1" si="335"/>
        <v>#NAME?</v>
      </c>
      <c r="BF936" s="63" t="s">
        <v>3317</v>
      </c>
      <c r="BG936" s="63" t="s">
        <v>3317</v>
      </c>
      <c r="BH936" s="63" t="s">
        <v>3317</v>
      </c>
      <c r="BI936" s="63" t="s">
        <v>3317</v>
      </c>
      <c r="BJ936" s="63" t="s">
        <v>3317</v>
      </c>
      <c r="BK936" s="63" t="s">
        <v>3317</v>
      </c>
      <c r="BL936" s="45">
        <f t="shared" ca="1" si="336"/>
        <v>0</v>
      </c>
      <c r="BM936" s="45">
        <f t="shared" ca="1" si="337"/>
        <v>0</v>
      </c>
      <c r="BN936" s="45">
        <f t="shared" ca="1" si="338"/>
        <v>0</v>
      </c>
      <c r="BO936" s="45">
        <f t="shared" ca="1" si="339"/>
        <v>0</v>
      </c>
      <c r="BP936" s="45">
        <f t="shared" ca="1" si="340"/>
        <v>0</v>
      </c>
      <c r="BQ936" s="45">
        <f t="shared" ca="1" si="341"/>
        <v>0</v>
      </c>
      <c r="BR936" s="29">
        <f t="shared" ca="1" si="342"/>
        <v>0</v>
      </c>
      <c r="CI936" s="125">
        <f t="shared" si="330"/>
        <v>0.26223950674079288</v>
      </c>
      <c r="CJ936">
        <f t="shared" si="345"/>
        <v>0</v>
      </c>
      <c r="CK936">
        <f t="shared" si="346"/>
        <v>0</v>
      </c>
      <c r="CL936">
        <f t="shared" si="347"/>
        <v>0</v>
      </c>
      <c r="CM936">
        <f t="shared" si="348"/>
        <v>1</v>
      </c>
      <c r="CN936">
        <f t="shared" si="349"/>
        <v>0</v>
      </c>
      <c r="CO936">
        <f t="shared" si="350"/>
        <v>0</v>
      </c>
      <c r="CP936">
        <f t="shared" si="351"/>
        <v>0</v>
      </c>
      <c r="CR936" t="e">
        <f ca="1">_xll.BDP($H936,CR$1)</f>
        <v>#NAME?</v>
      </c>
      <c r="CS936" t="e">
        <f ca="1">_xll.BDP($H936,CS$1)</f>
        <v>#NAME?</v>
      </c>
      <c r="CT936" s="121" t="e">
        <f ca="1">_xll.BDP($H936,CT$1)</f>
        <v>#NAME?</v>
      </c>
      <c r="CU936" s="122" t="e">
        <f ca="1">_xll.BDP($H936,CU$1)</f>
        <v>#NAME?</v>
      </c>
      <c r="CV936" s="122" t="e">
        <f ca="1">_xll.BDP($H936,CV$1)</f>
        <v>#NAME?</v>
      </c>
      <c r="CW936" s="122" t="e">
        <f ca="1">_xll.BDP($H936,CW$1)</f>
        <v>#NAME?</v>
      </c>
    </row>
    <row r="937" spans="1:101" hidden="1" x14ac:dyDescent="0.3">
      <c r="A937" t="str">
        <f t="shared" si="343"/>
        <v>15B</v>
      </c>
      <c r="B937">
        <v>15</v>
      </c>
      <c r="C937" t="s">
        <v>3296</v>
      </c>
      <c r="D937">
        <v>27</v>
      </c>
      <c r="E937">
        <v>15</v>
      </c>
      <c r="F937" s="32">
        <v>0.14000000000000001</v>
      </c>
      <c r="G937" t="s">
        <v>2899</v>
      </c>
      <c r="H937" s="1" t="s">
        <v>2136</v>
      </c>
      <c r="I937" s="35">
        <v>1899</v>
      </c>
      <c r="J937" s="34" t="str">
        <f t="shared" si="344"/>
        <v>1899ORNBV FH Equity</v>
      </c>
      <c r="K937" s="6" t="s">
        <v>2137</v>
      </c>
      <c r="L937" s="2">
        <v>0.46572733760391288</v>
      </c>
      <c r="M937" s="2">
        <v>0.63064217570838677</v>
      </c>
      <c r="N937" s="2">
        <v>0.44436341328487405</v>
      </c>
      <c r="O937" s="2">
        <v>0.56098796706776444</v>
      </c>
      <c r="P937" s="3">
        <v>37.43067946183151</v>
      </c>
      <c r="Q937" s="3">
        <v>29.711813956231026</v>
      </c>
      <c r="R937" s="3">
        <v>40.371565979313523</v>
      </c>
      <c r="S937" s="7">
        <v>31.053502754594849</v>
      </c>
      <c r="T937" s="7">
        <v>36.580635536327016</v>
      </c>
      <c r="U937" s="2">
        <v>0.10829851724420413</v>
      </c>
      <c r="V937" s="8">
        <v>0.30230962725817512</v>
      </c>
      <c r="W937" s="2">
        <v>0.58720085633458219</v>
      </c>
      <c r="X937" s="4" t="e">
        <v>#N/A</v>
      </c>
      <c r="Y937" s="8">
        <v>6.9693126604856133</v>
      </c>
      <c r="Z937" s="8">
        <v>-1.9045078556875761</v>
      </c>
      <c r="AA937" s="8">
        <v>702300000</v>
      </c>
      <c r="AB937" s="8">
        <v>789500000</v>
      </c>
      <c r="AC937" s="8" t="e">
        <v>#N/A</v>
      </c>
      <c r="AD937" s="5">
        <v>388300000</v>
      </c>
      <c r="AE937" s="36">
        <v>0</v>
      </c>
      <c r="AF937" s="66" t="e">
        <f ca="1">_xll.BDP($H937,AF$1)/1000000</f>
        <v>#NAME?</v>
      </c>
      <c r="AG937" s="66" t="e">
        <f ca="1">_xll.BDP($H937,AG$1)</f>
        <v>#NAME?</v>
      </c>
      <c r="AH937" s="67" t="e">
        <f ca="1">_xll.BDP($H937,AH$1)</f>
        <v>#NAME?</v>
      </c>
      <c r="AI937" s="67" t="e">
        <f ca="1">_xll.BDP($H937,AI$1)</f>
        <v>#NAME?</v>
      </c>
      <c r="AJ937" s="67" t="e">
        <f ca="1">_xll.BDP($H937,AJ$1)</f>
        <v>#NAME?</v>
      </c>
      <c r="AK937" s="67" t="e">
        <f ca="1">_xll.BDP($H937,AK$1)</f>
        <v>#NAME?</v>
      </c>
      <c r="AL937" s="67" t="e">
        <f ca="1">_xll.BDP($H937,AL$1)</f>
        <v>#NAME?</v>
      </c>
      <c r="AM937" s="34" t="e">
        <f ca="1">_xll.BDP($H937,AM$1)</f>
        <v>#NAME?</v>
      </c>
      <c r="AN937" s="34" t="e">
        <f ca="1">_xll.BDP($H937,AN$1)</f>
        <v>#NAME?</v>
      </c>
      <c r="AO937" s="34" t="e">
        <f ca="1">_xll.BDP($H937,AO$1)</f>
        <v>#NAME?</v>
      </c>
      <c r="AP937" s="34" t="e">
        <f ca="1">_xll.BDP($H937,AP$1)</f>
        <v>#NAME?</v>
      </c>
      <c r="AQ937" s="129" t="e">
        <v>#VALUE!</v>
      </c>
      <c r="AR937" s="129">
        <v>0.10271129999999999</v>
      </c>
      <c r="AS937" s="129">
        <v>8.5691630000000005E-2</v>
      </c>
      <c r="AT937" s="63" t="s">
        <v>4192</v>
      </c>
      <c r="AU937" s="63" t="s">
        <v>3317</v>
      </c>
      <c r="AV937" t="str">
        <f t="shared" si="331"/>
        <v>03/07/2006</v>
      </c>
      <c r="AW937" s="67">
        <v>4.5415839450521096</v>
      </c>
      <c r="AX937" s="60">
        <f t="shared" si="332"/>
        <v>4.5415839450521096</v>
      </c>
      <c r="AY937" s="60">
        <f t="shared" si="333"/>
        <v>0</v>
      </c>
      <c r="AZ937" s="60">
        <f t="shared" si="334"/>
        <v>4.5415839450521096</v>
      </c>
      <c r="BA937" s="67">
        <v>59.890952462088933</v>
      </c>
      <c r="BB937" s="60">
        <v>0</v>
      </c>
      <c r="BC937" s="67">
        <v>59.890952462088933</v>
      </c>
      <c r="BD937" s="60" t="e">
        <f ca="1">_xll.BDP($H937,BD$1)</f>
        <v>#NAME?</v>
      </c>
      <c r="BE937" s="60" t="e">
        <f t="shared" ca="1" si="335"/>
        <v>#NAME?</v>
      </c>
      <c r="BF937" s="63">
        <v>186.625</v>
      </c>
      <c r="BG937" s="63">
        <v>232.625</v>
      </c>
      <c r="BH937" s="63">
        <v>292.14300000000003</v>
      </c>
      <c r="BI937" s="63">
        <v>188.62800000000001</v>
      </c>
      <c r="BJ937" s="63">
        <v>201.48699999999999</v>
      </c>
      <c r="BK937" s="63">
        <v>248.255</v>
      </c>
      <c r="BL937" s="45">
        <f t="shared" ca="1" si="336"/>
        <v>0</v>
      </c>
      <c r="BM937" s="45">
        <f t="shared" ca="1" si="337"/>
        <v>0</v>
      </c>
      <c r="BN937" s="45">
        <f t="shared" ca="1" si="338"/>
        <v>0</v>
      </c>
      <c r="BO937" s="45">
        <f t="shared" ca="1" si="339"/>
        <v>0</v>
      </c>
      <c r="BP937" s="45">
        <f t="shared" ca="1" si="340"/>
        <v>0</v>
      </c>
      <c r="BQ937" s="45">
        <f t="shared" ca="1" si="341"/>
        <v>0</v>
      </c>
      <c r="BR937" s="29">
        <f t="shared" ca="1" si="342"/>
        <v>0</v>
      </c>
      <c r="CI937" s="125">
        <f t="shared" si="330"/>
        <v>0.46572733760391288</v>
      </c>
      <c r="CJ937">
        <f t="shared" si="345"/>
        <v>0</v>
      </c>
      <c r="CK937">
        <f t="shared" si="346"/>
        <v>0</v>
      </c>
      <c r="CL937">
        <f t="shared" si="347"/>
        <v>0</v>
      </c>
      <c r="CM937">
        <f t="shared" si="348"/>
        <v>0</v>
      </c>
      <c r="CN937">
        <f t="shared" si="349"/>
        <v>0</v>
      </c>
      <c r="CO937">
        <f t="shared" si="350"/>
        <v>1</v>
      </c>
      <c r="CP937">
        <f t="shared" si="351"/>
        <v>0</v>
      </c>
      <c r="CR937" t="e">
        <f ca="1">_xll.BDP($H937,CR$1)</f>
        <v>#NAME?</v>
      </c>
      <c r="CS937" t="e">
        <f ca="1">_xll.BDP($H937,CS$1)</f>
        <v>#NAME?</v>
      </c>
      <c r="CT937" s="121" t="e">
        <f ca="1">_xll.BDP($H937,CT$1)</f>
        <v>#NAME?</v>
      </c>
      <c r="CU937" s="122" t="e">
        <f ca="1">_xll.BDP($H937,CU$1)</f>
        <v>#NAME?</v>
      </c>
      <c r="CV937" s="122" t="e">
        <f ca="1">_xll.BDP($H937,CV$1)</f>
        <v>#NAME?</v>
      </c>
      <c r="CW937" s="122" t="e">
        <f ca="1">_xll.BDP($H937,CW$1)</f>
        <v>#NAME?</v>
      </c>
    </row>
    <row r="938" spans="1:101" hidden="1" x14ac:dyDescent="0.3">
      <c r="A938" t="str">
        <f t="shared" si="343"/>
        <v>15B</v>
      </c>
      <c r="B938">
        <v>15</v>
      </c>
      <c r="C938" t="s">
        <v>3296</v>
      </c>
      <c r="D938">
        <v>27</v>
      </c>
      <c r="E938">
        <v>18</v>
      </c>
      <c r="F938" t="s">
        <v>2368</v>
      </c>
      <c r="G938" t="s">
        <v>3279</v>
      </c>
      <c r="H938" s="6" t="s">
        <v>2198</v>
      </c>
      <c r="I938" s="34">
        <v>1900</v>
      </c>
      <c r="J938" s="34" t="str">
        <f t="shared" si="344"/>
        <v>1900NETC DC Equity</v>
      </c>
      <c r="K938" s="6" t="s">
        <v>2199</v>
      </c>
      <c r="L938" s="2">
        <v>0.58621204680411798</v>
      </c>
      <c r="M938" s="2">
        <v>0.41887035364447928</v>
      </c>
      <c r="N938" s="2">
        <v>0.16120912362478654</v>
      </c>
      <c r="O938" s="2">
        <v>0.15612775956147959</v>
      </c>
      <c r="P938" s="3">
        <v>14.022023756798758</v>
      </c>
      <c r="Q938" s="3">
        <v>11.333769641688551</v>
      </c>
      <c r="R938" s="3">
        <v>17.01696530622176</v>
      </c>
      <c r="S938" s="7">
        <v>24.784404823453229</v>
      </c>
      <c r="T938" s="7">
        <v>20.056555459086116</v>
      </c>
      <c r="U938" s="2">
        <v>0.47664860231228307</v>
      </c>
      <c r="V938" s="8">
        <v>1.6489700903192326</v>
      </c>
      <c r="W938" s="2">
        <v>0.50597142098867176</v>
      </c>
      <c r="X938" s="4">
        <v>3.0578867666454984E-2</v>
      </c>
      <c r="Y938" s="8">
        <v>29.723757272805535</v>
      </c>
      <c r="Z938" s="8" t="e">
        <v>#N/A</v>
      </c>
      <c r="AA938" s="8">
        <v>2003990000</v>
      </c>
      <c r="AB938" s="8">
        <v>5376443000</v>
      </c>
      <c r="AC938" s="8" t="e">
        <v>#N/A</v>
      </c>
      <c r="AD938" s="5">
        <v>893619000</v>
      </c>
      <c r="AE938" s="36">
        <v>0</v>
      </c>
      <c r="AF938" s="66" t="e">
        <f ca="1">_xll.BDP($H938,AF$1)/1000000</f>
        <v>#NAME?</v>
      </c>
      <c r="AG938" s="66" t="e">
        <f ca="1">_xll.BDP($H938,AG$1)</f>
        <v>#NAME?</v>
      </c>
      <c r="AH938" s="67" t="e">
        <f ca="1">_xll.BDP($H938,AH$1)</f>
        <v>#NAME?</v>
      </c>
      <c r="AI938" s="67" t="e">
        <f ca="1">_xll.BDP($H938,AI$1)</f>
        <v>#NAME?</v>
      </c>
      <c r="AJ938" s="67" t="e">
        <f ca="1">_xll.BDP($H938,AJ$1)</f>
        <v>#NAME?</v>
      </c>
      <c r="AK938" s="67" t="e">
        <f ca="1">_xll.BDP($H938,AK$1)</f>
        <v>#NAME?</v>
      </c>
      <c r="AL938" s="67" t="e">
        <f ca="1">_xll.BDP($H938,AL$1)</f>
        <v>#NAME?</v>
      </c>
      <c r="AM938" s="34" t="e">
        <f ca="1">_xll.BDP($H938,AM$1)</f>
        <v>#NAME?</v>
      </c>
      <c r="AN938" s="34" t="e">
        <f ca="1">_xll.BDP($H938,AN$1)</f>
        <v>#NAME?</v>
      </c>
      <c r="AO938" s="34" t="e">
        <f ca="1">_xll.BDP($H938,AO$1)</f>
        <v>#NAME?</v>
      </c>
      <c r="AP938" s="34" t="e">
        <f ca="1">_xll.BDP($H938,AP$1)</f>
        <v>#NAME?</v>
      </c>
      <c r="AQ938" s="129" t="e">
        <v>#VALUE!</v>
      </c>
      <c r="AR938" s="129" t="e">
        <v>#VALUE!</v>
      </c>
      <c r="AS938" s="129" t="e">
        <v>#VALUE!</v>
      </c>
      <c r="AT938" s="63" t="s">
        <v>3862</v>
      </c>
      <c r="AU938" s="63" t="s">
        <v>3862</v>
      </c>
      <c r="AV938" t="str">
        <f t="shared" si="331"/>
        <v>07/06/2018</v>
      </c>
      <c r="AW938" s="67" t="s">
        <v>3317</v>
      </c>
      <c r="AX938" s="60">
        <f t="shared" si="332"/>
        <v>0</v>
      </c>
      <c r="AY938" s="60">
        <f t="shared" ca="1" si="333"/>
        <v>0</v>
      </c>
      <c r="AZ938" s="60">
        <f t="shared" ca="1" si="334"/>
        <v>0</v>
      </c>
      <c r="BA938" s="67">
        <v>0</v>
      </c>
      <c r="BB938" s="60">
        <v>0</v>
      </c>
      <c r="BC938" s="67">
        <v>0</v>
      </c>
      <c r="BD938" s="60" t="e">
        <f ca="1">_xll.BDP($H938,BD$1)</f>
        <v>#NAME?</v>
      </c>
      <c r="BE938" s="60" t="e">
        <f t="shared" ca="1" si="335"/>
        <v>#NAME?</v>
      </c>
      <c r="BF938" s="63">
        <v>577.76900000000001</v>
      </c>
      <c r="BG938" s="63">
        <v>746.38499999999999</v>
      </c>
      <c r="BH938" s="63">
        <v>892.33299999999997</v>
      </c>
      <c r="BI938" s="63">
        <v>599.38300000000004</v>
      </c>
      <c r="BJ938" s="63">
        <v>760.84500000000003</v>
      </c>
      <c r="BK938" s="63">
        <v>888.34</v>
      </c>
      <c r="BL938" s="45">
        <f t="shared" ca="1" si="336"/>
        <v>0</v>
      </c>
      <c r="BM938" s="45">
        <f t="shared" ca="1" si="337"/>
        <v>0</v>
      </c>
      <c r="BN938" s="45">
        <f t="shared" ca="1" si="338"/>
        <v>0</v>
      </c>
      <c r="BO938" s="45">
        <f t="shared" ca="1" si="339"/>
        <v>0</v>
      </c>
      <c r="BP938" s="45">
        <f t="shared" ca="1" si="340"/>
        <v>0</v>
      </c>
      <c r="BQ938" s="45">
        <f t="shared" ca="1" si="341"/>
        <v>0</v>
      </c>
      <c r="BR938" s="29">
        <f t="shared" ca="1" si="342"/>
        <v>0</v>
      </c>
      <c r="CI938" s="125">
        <f t="shared" si="330"/>
        <v>0.58621204680411798</v>
      </c>
      <c r="CJ938">
        <f t="shared" si="345"/>
        <v>0</v>
      </c>
      <c r="CK938">
        <f t="shared" si="346"/>
        <v>0</v>
      </c>
      <c r="CL938">
        <f t="shared" si="347"/>
        <v>0</v>
      </c>
      <c r="CM938">
        <f t="shared" si="348"/>
        <v>0</v>
      </c>
      <c r="CN938">
        <f t="shared" si="349"/>
        <v>0</v>
      </c>
      <c r="CO938">
        <f t="shared" si="350"/>
        <v>0</v>
      </c>
      <c r="CP938">
        <f t="shared" si="351"/>
        <v>1</v>
      </c>
      <c r="CR938" t="e">
        <f ca="1">_xll.BDP($H938,CR$1)</f>
        <v>#NAME?</v>
      </c>
      <c r="CS938" t="e">
        <f ca="1">_xll.BDP($H938,CS$1)</f>
        <v>#NAME?</v>
      </c>
      <c r="CT938" s="121" t="e">
        <f ca="1">_xll.BDP($H938,CT$1)</f>
        <v>#NAME?</v>
      </c>
      <c r="CU938" s="122" t="e">
        <f ca="1">_xll.BDP($H938,CU$1)</f>
        <v>#NAME?</v>
      </c>
      <c r="CV938" s="122" t="e">
        <f ca="1">_xll.BDP($H938,CV$1)</f>
        <v>#NAME?</v>
      </c>
      <c r="CW938" s="122" t="e">
        <f ca="1">_xll.BDP($H938,CW$1)</f>
        <v>#NAME?</v>
      </c>
    </row>
    <row r="939" spans="1:101" hidden="1" x14ac:dyDescent="0.3">
      <c r="A939" t="str">
        <f t="shared" si="343"/>
        <v>15B</v>
      </c>
      <c r="B939">
        <v>15</v>
      </c>
      <c r="C939" t="s">
        <v>3296</v>
      </c>
      <c r="D939">
        <v>27</v>
      </c>
      <c r="E939">
        <v>7</v>
      </c>
      <c r="F939" s="32">
        <v>0.1</v>
      </c>
      <c r="G939" t="s">
        <v>3017</v>
      </c>
      <c r="H939" s="6" t="s">
        <v>247</v>
      </c>
      <c r="I939" s="35">
        <v>1901</v>
      </c>
      <c r="J939" s="34" t="str">
        <f t="shared" si="344"/>
        <v>1901HUBB US Equity</v>
      </c>
      <c r="K939" s="6" t="s">
        <v>918</v>
      </c>
      <c r="L939" s="2">
        <v>0.38251341085997692</v>
      </c>
      <c r="M939" s="2">
        <v>0.48533226900818199</v>
      </c>
      <c r="N939" s="2">
        <v>0.17591031044499522</v>
      </c>
      <c r="O939" s="2">
        <v>0.21002936265760838</v>
      </c>
      <c r="P939" s="3">
        <v>22.039139888862046</v>
      </c>
      <c r="Q939" s="3">
        <v>17.709397028685231</v>
      </c>
      <c r="R939" s="3">
        <v>26.615548630474006</v>
      </c>
      <c r="S939" s="7">
        <v>17.947755907947062</v>
      </c>
      <c r="T939" s="7">
        <v>18.468441156854425</v>
      </c>
      <c r="U939" s="2">
        <v>0.28727931687762559</v>
      </c>
      <c r="V939" s="8">
        <v>0.9835495393871031</v>
      </c>
      <c r="W939" s="2">
        <v>0.46643266145473239</v>
      </c>
      <c r="X939" s="4">
        <v>2.7458041283518746E-2</v>
      </c>
      <c r="Y939" s="8">
        <v>5.6966417808736001</v>
      </c>
      <c r="Z939" s="8">
        <v>20.62896885872112</v>
      </c>
      <c r="AA939" s="8">
        <v>1503300000</v>
      </c>
      <c r="AB939" s="8">
        <v>3473800000</v>
      </c>
      <c r="AC939" s="8">
        <v>23900000</v>
      </c>
      <c r="AD939" s="5">
        <v>795100000</v>
      </c>
      <c r="AE939" s="36">
        <v>3.0059112061375928E-2</v>
      </c>
      <c r="AF939" s="66" t="e">
        <f ca="1">_xll.BDP($H939,AF$1)/1000000</f>
        <v>#NAME?</v>
      </c>
      <c r="AG939" s="66" t="e">
        <f ca="1">_xll.BDP($H939,AG$1)</f>
        <v>#NAME?</v>
      </c>
      <c r="AH939" s="67" t="e">
        <f ca="1">_xll.BDP($H939,AH$1)</f>
        <v>#NAME?</v>
      </c>
      <c r="AI939" s="67" t="e">
        <f ca="1">_xll.BDP($H939,AI$1)</f>
        <v>#NAME?</v>
      </c>
      <c r="AJ939" s="67" t="e">
        <f ca="1">_xll.BDP($H939,AJ$1)</f>
        <v>#NAME?</v>
      </c>
      <c r="AK939" s="67" t="e">
        <f ca="1">_xll.BDP($H939,AK$1)</f>
        <v>#NAME?</v>
      </c>
      <c r="AL939" s="67" t="e">
        <f ca="1">_xll.BDP($H939,AL$1)</f>
        <v>#NAME?</v>
      </c>
      <c r="AM939" s="34" t="e">
        <f ca="1">_xll.BDP($H939,AM$1)</f>
        <v>#NAME?</v>
      </c>
      <c r="AN939" s="34" t="e">
        <f ca="1">_xll.BDP($H939,AN$1)</f>
        <v>#NAME?</v>
      </c>
      <c r="AO939" s="34" t="e">
        <f ca="1">_xll.BDP($H939,AO$1)</f>
        <v>#NAME?</v>
      </c>
      <c r="AP939" s="34" t="e">
        <f ca="1">_xll.BDP($H939,AP$1)</f>
        <v>#NAME?</v>
      </c>
      <c r="AQ939" s="129">
        <v>0.1451577</v>
      </c>
      <c r="AR939" s="129">
        <v>0.16478400000000001</v>
      </c>
      <c r="AS939" s="129">
        <v>0.20513690000000001</v>
      </c>
      <c r="AT939" s="63" t="s">
        <v>3998</v>
      </c>
      <c r="AU939" s="63" t="s">
        <v>3317</v>
      </c>
      <c r="AV939" t="str">
        <f t="shared" si="331"/>
        <v>#N/A N/A</v>
      </c>
      <c r="AW939" s="67">
        <v>1.445161296475318</v>
      </c>
      <c r="AX939" s="60">
        <f t="shared" si="332"/>
        <v>1.445161296475318</v>
      </c>
      <c r="AY939" s="60">
        <f t="shared" si="333"/>
        <v>1.2144635166552042</v>
      </c>
      <c r="AZ939" s="60">
        <f t="shared" si="334"/>
        <v>2.659624813130522</v>
      </c>
      <c r="BA939" s="67">
        <v>44.204118169812922</v>
      </c>
      <c r="BB939" s="60">
        <v>37.147610397598335</v>
      </c>
      <c r="BC939" s="67">
        <v>81.351728567411257</v>
      </c>
      <c r="BD939" s="60" t="e">
        <f ca="1">_xll.BDP($H939,BD$1)</f>
        <v>#NAME?</v>
      </c>
      <c r="BE939" s="60" t="e">
        <f t="shared" ca="1" si="335"/>
        <v>#NAME?</v>
      </c>
      <c r="BF939" s="63">
        <v>810.80000000000007</v>
      </c>
      <c r="BG939" s="63">
        <v>855.55600000000004</v>
      </c>
      <c r="BH939" s="63">
        <v>889</v>
      </c>
      <c r="BI939" s="63">
        <v>738.95100000000002</v>
      </c>
      <c r="BJ939" s="63">
        <v>845.05799999999999</v>
      </c>
      <c r="BK939" s="63">
        <v>876.67600000000004</v>
      </c>
      <c r="BL939" s="45">
        <f t="shared" ca="1" si="336"/>
        <v>0</v>
      </c>
      <c r="BM939" s="45">
        <f t="shared" ca="1" si="337"/>
        <v>0</v>
      </c>
      <c r="BN939" s="45">
        <f t="shared" ca="1" si="338"/>
        <v>0</v>
      </c>
      <c r="BO939" s="45">
        <f t="shared" ca="1" si="339"/>
        <v>0</v>
      </c>
      <c r="BP939" s="45">
        <f t="shared" ca="1" si="340"/>
        <v>0</v>
      </c>
      <c r="BQ939" s="45">
        <f t="shared" ca="1" si="341"/>
        <v>0</v>
      </c>
      <c r="BR939" s="29">
        <f t="shared" ca="1" si="342"/>
        <v>0</v>
      </c>
      <c r="CI939" s="125">
        <f t="shared" si="330"/>
        <v>0.38251341085997692</v>
      </c>
      <c r="CJ939">
        <f t="shared" si="345"/>
        <v>0</v>
      </c>
      <c r="CK939">
        <f t="shared" si="346"/>
        <v>0</v>
      </c>
      <c r="CL939">
        <f t="shared" si="347"/>
        <v>0</v>
      </c>
      <c r="CM939">
        <f t="shared" si="348"/>
        <v>0</v>
      </c>
      <c r="CN939">
        <f t="shared" si="349"/>
        <v>1</v>
      </c>
      <c r="CO939">
        <f t="shared" si="350"/>
        <v>0</v>
      </c>
      <c r="CP939">
        <f t="shared" si="351"/>
        <v>0</v>
      </c>
      <c r="CR939" t="e">
        <f ca="1">_xll.BDP($H939,CR$1)</f>
        <v>#NAME?</v>
      </c>
      <c r="CS939" t="e">
        <f ca="1">_xll.BDP($H939,CS$1)</f>
        <v>#NAME?</v>
      </c>
      <c r="CT939" s="121" t="e">
        <f ca="1">_xll.BDP($H939,CT$1)</f>
        <v>#NAME?</v>
      </c>
      <c r="CU939" s="122" t="e">
        <f ca="1">_xll.BDP($H939,CU$1)</f>
        <v>#NAME?</v>
      </c>
      <c r="CV939" s="122" t="e">
        <f ca="1">_xll.BDP($H939,CV$1)</f>
        <v>#NAME?</v>
      </c>
      <c r="CW939" s="122" t="e">
        <f ca="1">_xll.BDP($H939,CW$1)</f>
        <v>#NAME?</v>
      </c>
    </row>
    <row r="940" spans="1:101" hidden="1" x14ac:dyDescent="0.3">
      <c r="A940" t="str">
        <f t="shared" si="343"/>
        <v>15B</v>
      </c>
      <c r="B940">
        <v>15</v>
      </c>
      <c r="C940" t="s">
        <v>3296</v>
      </c>
      <c r="D940">
        <v>27</v>
      </c>
      <c r="E940">
        <v>5</v>
      </c>
      <c r="F940" t="s">
        <v>2368</v>
      </c>
      <c r="G940" t="s">
        <v>3101</v>
      </c>
      <c r="H940" s="6" t="s">
        <v>144</v>
      </c>
      <c r="I940" s="34">
        <v>1902</v>
      </c>
      <c r="J940" s="34" t="str">
        <f t="shared" si="344"/>
        <v>1902CR US Equity</v>
      </c>
      <c r="K940" s="6" t="s">
        <v>790</v>
      </c>
      <c r="L940" s="2" t="e">
        <v>#N/A</v>
      </c>
      <c r="M940" s="2">
        <v>0.35856536101934877</v>
      </c>
      <c r="N940" s="2" t="e">
        <v>#N/A</v>
      </c>
      <c r="O940" s="2">
        <v>0.14684963277928101</v>
      </c>
      <c r="P940" s="3">
        <v>10.68663261702587</v>
      </c>
      <c r="Q940" s="3">
        <v>13.498626945599643</v>
      </c>
      <c r="R940" s="3">
        <v>12.235335633626097</v>
      </c>
      <c r="S940" s="7" t="e">
        <v>#N/A</v>
      </c>
      <c r="T940" s="7">
        <v>15.641944946516935</v>
      </c>
      <c r="U940" s="2">
        <v>2.9229525862068971E-2</v>
      </c>
      <c r="V940" s="8">
        <v>0.1006376811594203</v>
      </c>
      <c r="W940" s="2">
        <v>1.5011243173787343</v>
      </c>
      <c r="X940" s="4" t="e">
        <v>#N/A</v>
      </c>
      <c r="Y940" s="8" t="e">
        <v>#N/A</v>
      </c>
      <c r="Z940" s="8" t="e">
        <v>#N/A</v>
      </c>
      <c r="AA940" s="8">
        <v>1059500000</v>
      </c>
      <c r="AB940" s="8">
        <v>2587000000</v>
      </c>
      <c r="AC940" s="8" t="e">
        <v>#N/A</v>
      </c>
      <c r="AD940" s="5">
        <v>15375206.8193617</v>
      </c>
      <c r="AE940" s="36">
        <v>0</v>
      </c>
      <c r="AF940" s="66" t="e">
        <f ca="1">_xll.BDP($H940,AF$1)/1000000</f>
        <v>#NAME?</v>
      </c>
      <c r="AG940" s="66" t="e">
        <f ca="1">_xll.BDP($H940,AG$1)</f>
        <v>#NAME?</v>
      </c>
      <c r="AH940" s="67" t="e">
        <f ca="1">_xll.BDP($H940,AH$1)</f>
        <v>#NAME?</v>
      </c>
      <c r="AI940" s="67" t="e">
        <f ca="1">_xll.BDP($H940,AI$1)</f>
        <v>#NAME?</v>
      </c>
      <c r="AJ940" s="67" t="e">
        <f ca="1">_xll.BDP($H940,AJ$1)</f>
        <v>#NAME?</v>
      </c>
      <c r="AK940" s="67" t="e">
        <f ca="1">_xll.BDP($H940,AK$1)</f>
        <v>#NAME?</v>
      </c>
      <c r="AL940" s="67" t="e">
        <f ca="1">_xll.BDP($H940,AL$1)</f>
        <v>#NAME?</v>
      </c>
      <c r="AM940" s="34" t="e">
        <f ca="1">_xll.BDP($H940,AM$1)</f>
        <v>#NAME?</v>
      </c>
      <c r="AN940" s="34" t="e">
        <f ca="1">_xll.BDP($H940,AN$1)</f>
        <v>#NAME?</v>
      </c>
      <c r="AO940" s="34" t="e">
        <f ca="1">_xll.BDP($H940,AO$1)</f>
        <v>#NAME?</v>
      </c>
      <c r="AP940" s="34" t="e">
        <f ca="1">_xll.BDP($H940,AP$1)</f>
        <v>#NAME?</v>
      </c>
      <c r="AQ940" s="129" t="e">
        <v>#VALUE!</v>
      </c>
      <c r="AR940" s="129" t="e">
        <v>#VALUE!</v>
      </c>
      <c r="AS940" s="129" t="e">
        <v>#VALUE!</v>
      </c>
      <c r="AT940" s="63" t="s">
        <v>4193</v>
      </c>
      <c r="AU940" s="63" t="s">
        <v>3317</v>
      </c>
      <c r="AV940" t="str">
        <f t="shared" si="331"/>
        <v>29/03/2023</v>
      </c>
      <c r="AW940" s="67">
        <v>0.76988882443352169</v>
      </c>
      <c r="AX940" s="60">
        <f t="shared" si="332"/>
        <v>0.76988882443352169</v>
      </c>
      <c r="AY940" s="60">
        <f t="shared" ca="1" si="333"/>
        <v>0</v>
      </c>
      <c r="AZ940" s="60">
        <f t="shared" ca="1" si="334"/>
        <v>0.76988882443352169</v>
      </c>
      <c r="BA940" s="67" t="s">
        <v>3317</v>
      </c>
      <c r="BB940" s="60">
        <v>0</v>
      </c>
      <c r="BC940" s="67" t="s">
        <v>3317</v>
      </c>
      <c r="BD940" s="60" t="e">
        <f ca="1">_xll.BDP($H940,BD$1)</f>
        <v>#NAME?</v>
      </c>
      <c r="BE940" s="60" t="e">
        <f t="shared" ca="1" si="335"/>
        <v>#NAME?</v>
      </c>
      <c r="BF940" s="63">
        <v>228</v>
      </c>
      <c r="BG940" s="63">
        <v>244</v>
      </c>
      <c r="BH940" s="63">
        <v>274.66700000000003</v>
      </c>
      <c r="BI940" s="63">
        <v>201.70000000000002</v>
      </c>
      <c r="BJ940" s="63">
        <v>252.70000000000002</v>
      </c>
      <c r="BK940" s="63">
        <v>281.40000000000003</v>
      </c>
      <c r="BL940" s="45">
        <f t="shared" ca="1" si="336"/>
        <v>0</v>
      </c>
      <c r="BM940" s="45">
        <f t="shared" ca="1" si="337"/>
        <v>0</v>
      </c>
      <c r="BN940" s="45">
        <f t="shared" ca="1" si="338"/>
        <v>0</v>
      </c>
      <c r="BO940" s="45">
        <f t="shared" ca="1" si="339"/>
        <v>0</v>
      </c>
      <c r="BP940" s="45">
        <f t="shared" ca="1" si="340"/>
        <v>0</v>
      </c>
      <c r="BQ940" s="45">
        <f t="shared" ca="1" si="341"/>
        <v>0</v>
      </c>
      <c r="BR940" s="29">
        <f t="shared" ca="1" si="342"/>
        <v>0</v>
      </c>
      <c r="CI940" s="125">
        <f t="shared" si="330"/>
        <v>0.35856536101934877</v>
      </c>
      <c r="CJ940">
        <f t="shared" si="345"/>
        <v>0</v>
      </c>
      <c r="CK940">
        <f t="shared" si="346"/>
        <v>0</v>
      </c>
      <c r="CL940">
        <f t="shared" si="347"/>
        <v>0</v>
      </c>
      <c r="CM940">
        <f t="shared" si="348"/>
        <v>0</v>
      </c>
      <c r="CN940">
        <f t="shared" si="349"/>
        <v>1</v>
      </c>
      <c r="CO940">
        <f t="shared" si="350"/>
        <v>0</v>
      </c>
      <c r="CP940">
        <f t="shared" si="351"/>
        <v>0</v>
      </c>
      <c r="CR940" t="e">
        <f ca="1">_xll.BDP($H940,CR$1)</f>
        <v>#NAME?</v>
      </c>
      <c r="CS940" t="e">
        <f ca="1">_xll.BDP($H940,CS$1)</f>
        <v>#NAME?</v>
      </c>
      <c r="CT940" s="121" t="e">
        <f ca="1">_xll.BDP($H940,CT$1)</f>
        <v>#NAME?</v>
      </c>
      <c r="CU940" s="122" t="e">
        <f ca="1">_xll.BDP($H940,CU$1)</f>
        <v>#NAME?</v>
      </c>
      <c r="CV940" s="122" t="e">
        <f ca="1">_xll.BDP($H940,CV$1)</f>
        <v>#NAME?</v>
      </c>
      <c r="CW940" s="122" t="e">
        <f ca="1">_xll.BDP($H940,CW$1)</f>
        <v>#NAME?</v>
      </c>
    </row>
    <row r="941" spans="1:101" hidden="1" x14ac:dyDescent="0.3">
      <c r="A941" t="str">
        <f t="shared" si="343"/>
        <v>15B</v>
      </c>
      <c r="B941">
        <v>15</v>
      </c>
      <c r="C941" t="s">
        <v>3296</v>
      </c>
      <c r="D941">
        <v>27</v>
      </c>
      <c r="E941">
        <v>15</v>
      </c>
      <c r="F941" t="s">
        <v>2368</v>
      </c>
      <c r="G941" t="s">
        <v>3256</v>
      </c>
      <c r="H941" s="6" t="s">
        <v>2246</v>
      </c>
      <c r="I941" s="35">
        <v>1903</v>
      </c>
      <c r="J941" s="34" t="str">
        <f t="shared" si="344"/>
        <v>1903SENS SW Equity</v>
      </c>
      <c r="K941" s="6" t="s">
        <v>2247</v>
      </c>
      <c r="L941" s="2">
        <v>0.32401542031615993</v>
      </c>
      <c r="M941" s="2">
        <v>0.41065591872791518</v>
      </c>
      <c r="N941" s="2">
        <v>0.32246266676137852</v>
      </c>
      <c r="O941" s="2">
        <v>0.41065591872791518</v>
      </c>
      <c r="P941" s="3">
        <v>26.628474508344546</v>
      </c>
      <c r="Q941" s="3">
        <v>23.854682896883972</v>
      </c>
      <c r="R941" s="3">
        <v>23.542088240249271</v>
      </c>
      <c r="S941" s="7">
        <v>22.877477658164189</v>
      </c>
      <c r="T941" s="7">
        <v>27.836333288782104</v>
      </c>
      <c r="U941" s="2">
        <v>-0.34366733058269106</v>
      </c>
      <c r="V941" s="8">
        <v>-1.3731081744720746</v>
      </c>
      <c r="W941" s="2">
        <v>0.84962162373560313</v>
      </c>
      <c r="X941" s="4" t="e">
        <v>#N/A</v>
      </c>
      <c r="Y941" s="8">
        <v>17.905895263109848</v>
      </c>
      <c r="Z941" s="8" t="e">
        <v>#N/A</v>
      </c>
      <c r="AA941" s="8">
        <v>181120000</v>
      </c>
      <c r="AB941" s="8">
        <v>181120000</v>
      </c>
      <c r="AC941" s="8">
        <v>2659000</v>
      </c>
      <c r="AD941" s="5">
        <v>49507000</v>
      </c>
      <c r="AE941" s="36">
        <v>5.3709576423536062E-2</v>
      </c>
      <c r="AF941" s="66" t="e">
        <f ca="1">_xll.BDP($H941,AF$1)/1000000</f>
        <v>#NAME?</v>
      </c>
      <c r="AG941" s="66" t="e">
        <f ca="1">_xll.BDP($H941,AG$1)</f>
        <v>#NAME?</v>
      </c>
      <c r="AH941" s="67" t="e">
        <f ca="1">_xll.BDP($H941,AH$1)</f>
        <v>#NAME?</v>
      </c>
      <c r="AI941" s="67" t="e">
        <f ca="1">_xll.BDP($H941,AI$1)</f>
        <v>#NAME?</v>
      </c>
      <c r="AJ941" s="67" t="e">
        <f ca="1">_xll.BDP($H941,AJ$1)</f>
        <v>#NAME?</v>
      </c>
      <c r="AK941" s="67" t="e">
        <f ca="1">_xll.BDP($H941,AK$1)</f>
        <v>#NAME?</v>
      </c>
      <c r="AL941" s="67" t="e">
        <f ca="1">_xll.BDP($H941,AL$1)</f>
        <v>#NAME?</v>
      </c>
      <c r="AM941" s="34" t="e">
        <f ca="1">_xll.BDP($H941,AM$1)</f>
        <v>#NAME?</v>
      </c>
      <c r="AN941" s="34" t="e">
        <f ca="1">_xll.BDP($H941,AN$1)</f>
        <v>#NAME?</v>
      </c>
      <c r="AO941" s="34" t="e">
        <f ca="1">_xll.BDP($H941,AO$1)</f>
        <v>#NAME?</v>
      </c>
      <c r="AP941" s="34" t="e">
        <f ca="1">_xll.BDP($H941,AP$1)</f>
        <v>#NAME?</v>
      </c>
      <c r="AQ941" s="129" t="e">
        <v>#VALUE!</v>
      </c>
      <c r="AR941" s="129" t="e">
        <v>#VALUE!</v>
      </c>
      <c r="AS941" s="129" t="e">
        <v>#VALUE!</v>
      </c>
      <c r="AT941" s="63" t="s">
        <v>3581</v>
      </c>
      <c r="AU941" s="63" t="s">
        <v>3581</v>
      </c>
      <c r="AV941" t="str">
        <f t="shared" si="331"/>
        <v>22/03/2018</v>
      </c>
      <c r="AW941" s="67" t="s">
        <v>3317</v>
      </c>
      <c r="AX941" s="60">
        <f t="shared" si="332"/>
        <v>0</v>
      </c>
      <c r="AY941" s="60">
        <f t="shared" ca="1" si="333"/>
        <v>0</v>
      </c>
      <c r="AZ941" s="60">
        <f t="shared" ca="1" si="334"/>
        <v>0</v>
      </c>
      <c r="BA941" s="67">
        <v>0</v>
      </c>
      <c r="BB941" s="60">
        <v>-7.8680898992215705E-3</v>
      </c>
      <c r="BC941" s="67">
        <v>-7.8680898992215705E-3</v>
      </c>
      <c r="BD941" s="60" t="e">
        <f ca="1">_xll.BDP($H941,BD$1)</f>
        <v>#NAME?</v>
      </c>
      <c r="BE941" s="60" t="e">
        <f t="shared" ca="1" si="335"/>
        <v>#NAME?</v>
      </c>
      <c r="BF941" s="63">
        <v>27.215</v>
      </c>
      <c r="BG941" s="63">
        <v>33.887999999999998</v>
      </c>
      <c r="BH941" s="63">
        <v>45.425000000000004</v>
      </c>
      <c r="BI941" s="63">
        <v>41.38</v>
      </c>
      <c r="BJ941" s="63">
        <v>30.158000000000001</v>
      </c>
      <c r="BK941" s="63">
        <v>36.407000000000004</v>
      </c>
      <c r="BL941" s="45">
        <f t="shared" ca="1" si="336"/>
        <v>0</v>
      </c>
      <c r="BM941" s="45">
        <f t="shared" ca="1" si="337"/>
        <v>0</v>
      </c>
      <c r="BN941" s="45">
        <f t="shared" ca="1" si="338"/>
        <v>0</v>
      </c>
      <c r="BO941" s="45">
        <f t="shared" ca="1" si="339"/>
        <v>0</v>
      </c>
      <c r="BP941" s="45">
        <f t="shared" ca="1" si="340"/>
        <v>0</v>
      </c>
      <c r="BQ941" s="45">
        <f t="shared" ca="1" si="341"/>
        <v>0</v>
      </c>
      <c r="BR941" s="29">
        <f t="shared" ca="1" si="342"/>
        <v>0</v>
      </c>
      <c r="CI941" s="125">
        <f t="shared" si="330"/>
        <v>0.32401542031615993</v>
      </c>
      <c r="CJ941">
        <f t="shared" si="345"/>
        <v>0</v>
      </c>
      <c r="CK941">
        <f t="shared" si="346"/>
        <v>0</v>
      </c>
      <c r="CL941">
        <f t="shared" si="347"/>
        <v>0</v>
      </c>
      <c r="CM941">
        <f t="shared" si="348"/>
        <v>0</v>
      </c>
      <c r="CN941">
        <f t="shared" si="349"/>
        <v>1</v>
      </c>
      <c r="CO941">
        <f t="shared" si="350"/>
        <v>0</v>
      </c>
      <c r="CP941">
        <f t="shared" si="351"/>
        <v>0</v>
      </c>
      <c r="CR941" t="e">
        <f ca="1">_xll.BDP($H941,CR$1)</f>
        <v>#NAME?</v>
      </c>
      <c r="CS941" t="e">
        <f ca="1">_xll.BDP($H941,CS$1)</f>
        <v>#NAME?</v>
      </c>
      <c r="CT941" s="121" t="e">
        <f ca="1">_xll.BDP($H941,CT$1)</f>
        <v>#NAME?</v>
      </c>
      <c r="CU941" s="122" t="e">
        <f ca="1">_xll.BDP($H941,CU$1)</f>
        <v>#NAME?</v>
      </c>
      <c r="CV941" s="122" t="e">
        <f ca="1">_xll.BDP($H941,CV$1)</f>
        <v>#NAME?</v>
      </c>
      <c r="CW941" s="122" t="e">
        <f ca="1">_xll.BDP($H941,CW$1)</f>
        <v>#NAME?</v>
      </c>
    </row>
    <row r="942" spans="1:101" hidden="1" x14ac:dyDescent="0.3">
      <c r="A942" t="str">
        <f t="shared" si="343"/>
        <v>15B</v>
      </c>
      <c r="B942">
        <v>15</v>
      </c>
      <c r="C942" t="s">
        <v>3296</v>
      </c>
      <c r="D942">
        <v>27</v>
      </c>
      <c r="E942">
        <v>1</v>
      </c>
      <c r="F942" t="s">
        <v>2368</v>
      </c>
      <c r="G942" t="s">
        <v>2833</v>
      </c>
      <c r="H942" s="1" t="s">
        <v>1390</v>
      </c>
      <c r="I942" s="34">
        <v>1904</v>
      </c>
      <c r="J942" s="34" t="str">
        <f t="shared" si="344"/>
        <v>1904ORS IM Equity</v>
      </c>
      <c r="K942" s="6" t="s">
        <v>1391</v>
      </c>
      <c r="L942" s="2">
        <v>0.1278468245702622</v>
      </c>
      <c r="M942" s="2">
        <v>0.21983534453591971</v>
      </c>
      <c r="N942" s="2">
        <v>0.10483966534903839</v>
      </c>
      <c r="O942" s="2">
        <v>0.18054238292827504</v>
      </c>
      <c r="P942" s="3">
        <v>11.874001057246804</v>
      </c>
      <c r="Q942" s="3">
        <v>10.41314762539902</v>
      </c>
      <c r="R942" s="3">
        <v>18.522850466466949</v>
      </c>
      <c r="S942" s="7">
        <v>4.618234978331917</v>
      </c>
      <c r="T942" s="7">
        <v>6.4237308396090222</v>
      </c>
      <c r="U942" s="2">
        <v>0.2961265445950394</v>
      </c>
      <c r="V942" s="8">
        <v>2.055595939666139</v>
      </c>
      <c r="W942" s="2">
        <v>0.32470590712033337</v>
      </c>
      <c r="X942" s="4" t="e">
        <v>#N/A</v>
      </c>
      <c r="Y942" s="8">
        <v>7.9843591872676729</v>
      </c>
      <c r="Z942" s="8">
        <v>19.549227029234917</v>
      </c>
      <c r="AA942" s="8">
        <v>221675000</v>
      </c>
      <c r="AB942" s="8">
        <v>269920000</v>
      </c>
      <c r="AC942" s="8" t="e">
        <v>#N/A</v>
      </c>
      <c r="AD942" s="5">
        <v>57270000</v>
      </c>
      <c r="AE942" s="36">
        <v>0</v>
      </c>
      <c r="AF942" s="66" t="e">
        <f ca="1">_xll.BDP($H942,AF$1)/1000000</f>
        <v>#NAME?</v>
      </c>
      <c r="AG942" s="66" t="e">
        <f ca="1">_xll.BDP($H942,AG$1)</f>
        <v>#NAME?</v>
      </c>
      <c r="AH942" s="67" t="e">
        <f ca="1">_xll.BDP($H942,AH$1)</f>
        <v>#NAME?</v>
      </c>
      <c r="AI942" s="67" t="e">
        <f ca="1">_xll.BDP($H942,AI$1)</f>
        <v>#NAME?</v>
      </c>
      <c r="AJ942" s="67" t="e">
        <f ca="1">_xll.BDP($H942,AJ$1)</f>
        <v>#NAME?</v>
      </c>
      <c r="AK942" s="67" t="e">
        <f ca="1">_xll.BDP($H942,AK$1)</f>
        <v>#NAME?</v>
      </c>
      <c r="AL942" s="67" t="e">
        <f ca="1">_xll.BDP($H942,AL$1)</f>
        <v>#NAME?</v>
      </c>
      <c r="AM942" s="34" t="e">
        <f ca="1">_xll.BDP($H942,AM$1)</f>
        <v>#NAME?</v>
      </c>
      <c r="AN942" s="34" t="e">
        <f ca="1">_xll.BDP($H942,AN$1)</f>
        <v>#NAME?</v>
      </c>
      <c r="AO942" s="34" t="e">
        <f ca="1">_xll.BDP($H942,AO$1)</f>
        <v>#NAME?</v>
      </c>
      <c r="AP942" s="34" t="e">
        <f ca="1">_xll.BDP($H942,AP$1)</f>
        <v>#NAME?</v>
      </c>
      <c r="AQ942" s="129" t="e">
        <v>#VALUE!</v>
      </c>
      <c r="AR942" s="129" t="e">
        <v>#VALUE!</v>
      </c>
      <c r="AS942" s="129">
        <v>8.2080870000000014E-2</v>
      </c>
      <c r="AT942" s="63" t="s">
        <v>3863</v>
      </c>
      <c r="AU942" s="63" t="s">
        <v>3863</v>
      </c>
      <c r="AV942" t="str">
        <f t="shared" si="331"/>
        <v>10/11/2015</v>
      </c>
      <c r="AW942" s="67">
        <v>2.7689872946165783</v>
      </c>
      <c r="AX942" s="60">
        <f t="shared" si="332"/>
        <v>2.7689872946165783</v>
      </c>
      <c r="AY942" s="60">
        <f t="shared" si="333"/>
        <v>0</v>
      </c>
      <c r="AZ942" s="60">
        <f t="shared" si="334"/>
        <v>2.7689872946165783</v>
      </c>
      <c r="BA942" s="67">
        <v>15.599037864912674</v>
      </c>
      <c r="BB942" s="60">
        <v>0</v>
      </c>
      <c r="BC942" s="67" t="s">
        <v>3317</v>
      </c>
      <c r="BD942" s="60" t="e">
        <f ca="1">_xll.BDP($H942,BD$1)</f>
        <v>#NAME?</v>
      </c>
      <c r="BE942" s="60" t="e">
        <f t="shared" ca="1" si="335"/>
        <v>#NAME?</v>
      </c>
      <c r="BF942" s="63">
        <v>41.4</v>
      </c>
      <c r="BG942" s="63">
        <v>34.1</v>
      </c>
      <c r="BH942" s="63">
        <v>37</v>
      </c>
      <c r="BI942" s="63">
        <v>-17.440000000000001</v>
      </c>
      <c r="BJ942" s="63">
        <v>17.330000000000002</v>
      </c>
      <c r="BK942" s="63">
        <v>2.4900000000000002</v>
      </c>
      <c r="BL942" s="45">
        <f t="shared" ca="1" si="336"/>
        <v>0</v>
      </c>
      <c r="BM942" s="45">
        <f t="shared" ca="1" si="337"/>
        <v>0</v>
      </c>
      <c r="BN942" s="45">
        <f t="shared" ca="1" si="338"/>
        <v>0</v>
      </c>
      <c r="BO942" s="45">
        <f t="shared" ca="1" si="339"/>
        <v>0</v>
      </c>
      <c r="BP942" s="45">
        <f t="shared" ca="1" si="340"/>
        <v>0</v>
      </c>
      <c r="BQ942" s="45">
        <f t="shared" ca="1" si="341"/>
        <v>0</v>
      </c>
      <c r="BR942" s="29">
        <f t="shared" ca="1" si="342"/>
        <v>0</v>
      </c>
      <c r="CI942" s="125">
        <f t="shared" si="330"/>
        <v>0.1278468245702622</v>
      </c>
      <c r="CJ942">
        <f t="shared" si="345"/>
        <v>0</v>
      </c>
      <c r="CK942">
        <f t="shared" si="346"/>
        <v>0</v>
      </c>
      <c r="CL942">
        <f t="shared" si="347"/>
        <v>1</v>
      </c>
      <c r="CM942">
        <f t="shared" si="348"/>
        <v>0</v>
      </c>
      <c r="CN942">
        <f t="shared" si="349"/>
        <v>0</v>
      </c>
      <c r="CO942">
        <f t="shared" si="350"/>
        <v>0</v>
      </c>
      <c r="CP942">
        <f t="shared" si="351"/>
        <v>0</v>
      </c>
      <c r="CR942" t="e">
        <f ca="1">_xll.BDP($H942,CR$1)</f>
        <v>#NAME?</v>
      </c>
      <c r="CS942" t="e">
        <f ca="1">_xll.BDP($H942,CS$1)</f>
        <v>#NAME?</v>
      </c>
      <c r="CT942" s="121" t="e">
        <f ca="1">_xll.BDP($H942,CT$1)</f>
        <v>#NAME?</v>
      </c>
      <c r="CU942" s="122" t="e">
        <f ca="1">_xll.BDP($H942,CU$1)</f>
        <v>#NAME?</v>
      </c>
      <c r="CV942" s="122" t="e">
        <f ca="1">_xll.BDP($H942,CV$1)</f>
        <v>#NAME?</v>
      </c>
      <c r="CW942" s="122" t="e">
        <f ca="1">_xll.BDP($H942,CW$1)</f>
        <v>#NAME?</v>
      </c>
    </row>
    <row r="943" spans="1:101" hidden="1" x14ac:dyDescent="0.3">
      <c r="A943" t="str">
        <f t="shared" si="343"/>
        <v>15B</v>
      </c>
      <c r="B943">
        <v>15</v>
      </c>
      <c r="C943" t="s">
        <v>3296</v>
      </c>
      <c r="D943">
        <v>28</v>
      </c>
      <c r="E943">
        <v>6</v>
      </c>
      <c r="F943" s="32">
        <v>0.18</v>
      </c>
      <c r="G943" t="s">
        <v>2945</v>
      </c>
      <c r="H943" s="1" t="s">
        <v>1714</v>
      </c>
      <c r="I943" s="35">
        <v>1905</v>
      </c>
      <c r="J943" s="34" t="str">
        <f t="shared" si="344"/>
        <v>1905BRK LN Equity</v>
      </c>
      <c r="K943" s="6" t="s">
        <v>1715</v>
      </c>
      <c r="L943" s="2">
        <v>0.58881040403315854</v>
      </c>
      <c r="M943" s="2">
        <v>0.52001316146014787</v>
      </c>
      <c r="N943" s="2">
        <v>0.28022112573711289</v>
      </c>
      <c r="O943" s="2">
        <v>0.29095733160060644</v>
      </c>
      <c r="P943" s="3">
        <v>14.667345769402177</v>
      </c>
      <c r="Q943" s="3">
        <v>11.954411216742686</v>
      </c>
      <c r="R943" s="3">
        <v>14.631651569809948</v>
      </c>
      <c r="S943" s="7">
        <v>25.112111126457869</v>
      </c>
      <c r="T943" s="7">
        <v>29.703788560674248</v>
      </c>
      <c r="U943" s="2">
        <v>-0.24861290567758607</v>
      </c>
      <c r="V943" s="8">
        <v>-1.0248778042361197</v>
      </c>
      <c r="W943" s="2">
        <v>0.8178747361013371</v>
      </c>
      <c r="X943" s="4" t="e">
        <v>#N/A</v>
      </c>
      <c r="Y943" s="8">
        <v>4.9532353911388256</v>
      </c>
      <c r="Z943" s="8" t="e">
        <v>#N/A</v>
      </c>
      <c r="AA943" s="8">
        <v>51666000</v>
      </c>
      <c r="AB943" s="8">
        <v>92340000</v>
      </c>
      <c r="AC943" s="8">
        <v>2571000</v>
      </c>
      <c r="AD943" s="5">
        <v>26216000</v>
      </c>
      <c r="AE943" s="36">
        <v>9.8069880988709182E-2</v>
      </c>
      <c r="AF943" s="66" t="e">
        <f ca="1">_xll.BDP($H943,AF$1)/1000000</f>
        <v>#NAME?</v>
      </c>
      <c r="AG943" s="66" t="e">
        <f ca="1">_xll.BDP($H943,AG$1)</f>
        <v>#NAME?</v>
      </c>
      <c r="AH943" s="67" t="e">
        <f ca="1">_xll.BDP($H943,AH$1)</f>
        <v>#NAME?</v>
      </c>
      <c r="AI943" s="67" t="e">
        <f ca="1">_xll.BDP($H943,AI$1)</f>
        <v>#NAME?</v>
      </c>
      <c r="AJ943" s="67" t="e">
        <f ca="1">_xll.BDP($H943,AJ$1)</f>
        <v>#NAME?</v>
      </c>
      <c r="AK943" s="67" t="e">
        <f ca="1">_xll.BDP($H943,AK$1)</f>
        <v>#NAME?</v>
      </c>
      <c r="AL943" s="67" t="e">
        <f ca="1">_xll.BDP($H943,AL$1)</f>
        <v>#NAME?</v>
      </c>
      <c r="AM943" s="34" t="e">
        <f ca="1">_xll.BDP($H943,AM$1)</f>
        <v>#NAME?</v>
      </c>
      <c r="AN943" s="34" t="e">
        <f ca="1">_xll.BDP($H943,AN$1)</f>
        <v>#NAME?</v>
      </c>
      <c r="AO943" s="34" t="e">
        <f ca="1">_xll.BDP($H943,AO$1)</f>
        <v>#NAME?</v>
      </c>
      <c r="AP943" s="34" t="e">
        <f ca="1">_xll.BDP($H943,AP$1)</f>
        <v>#NAME?</v>
      </c>
      <c r="AQ943" s="129" t="e">
        <v>#VALUE!</v>
      </c>
      <c r="AR943" s="129">
        <v>7.515463E-2</v>
      </c>
      <c r="AS943" s="129">
        <v>6.0665990000000003E-2</v>
      </c>
      <c r="AT943" s="63" t="s">
        <v>3864</v>
      </c>
      <c r="AU943" s="63" t="s">
        <v>3864</v>
      </c>
      <c r="AV943" t="str">
        <f t="shared" si="331"/>
        <v>11/03/2005</v>
      </c>
      <c r="AW943" s="67">
        <v>3.4928229665071773</v>
      </c>
      <c r="AX943" s="60">
        <f t="shared" si="332"/>
        <v>3.4928229665071773</v>
      </c>
      <c r="AY943" s="60">
        <f t="shared" si="333"/>
        <v>0.8375598732878794</v>
      </c>
      <c r="AZ943" s="60">
        <f t="shared" si="334"/>
        <v>4.3303828397950568</v>
      </c>
      <c r="BA943" s="67">
        <v>47.257295119354339</v>
      </c>
      <c r="BB943" s="60">
        <v>11.332041300585914</v>
      </c>
      <c r="BC943" s="67">
        <v>58.589336419940253</v>
      </c>
      <c r="BD943" s="60" t="e">
        <f ca="1">_xll.BDP($H943,BD$1)</f>
        <v>#NAME?</v>
      </c>
      <c r="BE943" s="60" t="e">
        <f t="shared" ca="1" si="335"/>
        <v>#NAME?</v>
      </c>
      <c r="BF943" s="63">
        <v>21.06</v>
      </c>
      <c r="BG943" s="63">
        <v>23.38</v>
      </c>
      <c r="BH943" s="63">
        <v>27.333000000000002</v>
      </c>
      <c r="BI943" s="63">
        <v>22.85</v>
      </c>
      <c r="BJ943" s="63">
        <v>27.900000000000002</v>
      </c>
      <c r="BK943" s="63">
        <v>32.15</v>
      </c>
      <c r="BL943" s="45">
        <f t="shared" ca="1" si="336"/>
        <v>0</v>
      </c>
      <c r="BM943" s="45">
        <f t="shared" ca="1" si="337"/>
        <v>0</v>
      </c>
      <c r="BN943" s="45">
        <f t="shared" ca="1" si="338"/>
        <v>0</v>
      </c>
      <c r="BO943" s="45">
        <f t="shared" ca="1" si="339"/>
        <v>0</v>
      </c>
      <c r="BP943" s="45">
        <f t="shared" ca="1" si="340"/>
        <v>0</v>
      </c>
      <c r="BQ943" s="45">
        <f t="shared" ca="1" si="341"/>
        <v>0</v>
      </c>
      <c r="BR943" s="29">
        <f t="shared" ca="1" si="342"/>
        <v>0</v>
      </c>
      <c r="CI943" s="125">
        <f t="shared" si="330"/>
        <v>0.58881040403315854</v>
      </c>
      <c r="CJ943">
        <f t="shared" si="345"/>
        <v>0</v>
      </c>
      <c r="CK943">
        <f t="shared" si="346"/>
        <v>0</v>
      </c>
      <c r="CL943">
        <f t="shared" si="347"/>
        <v>0</v>
      </c>
      <c r="CM943">
        <f t="shared" si="348"/>
        <v>0</v>
      </c>
      <c r="CN943">
        <f t="shared" si="349"/>
        <v>0</v>
      </c>
      <c r="CO943">
        <f t="shared" si="350"/>
        <v>0</v>
      </c>
      <c r="CP943">
        <f t="shared" si="351"/>
        <v>1</v>
      </c>
      <c r="CR943" t="e">
        <f ca="1">_xll.BDP($H943,CR$1)</f>
        <v>#NAME?</v>
      </c>
      <c r="CS943" t="e">
        <f ca="1">_xll.BDP($H943,CS$1)</f>
        <v>#NAME?</v>
      </c>
      <c r="CT943" s="121" t="e">
        <f ca="1">_xll.BDP($H943,CT$1)</f>
        <v>#NAME?</v>
      </c>
      <c r="CU943" s="122" t="e">
        <f ca="1">_xll.BDP($H943,CU$1)</f>
        <v>#NAME?</v>
      </c>
      <c r="CV943" s="122" t="e">
        <f ca="1">_xll.BDP($H943,CV$1)</f>
        <v>#NAME?</v>
      </c>
      <c r="CW943" s="122" t="e">
        <f ca="1">_xll.BDP($H943,CW$1)</f>
        <v>#NAME?</v>
      </c>
    </row>
    <row r="944" spans="1:101" hidden="1" x14ac:dyDescent="0.3">
      <c r="A944" t="str">
        <f t="shared" si="343"/>
        <v>15B</v>
      </c>
      <c r="B944">
        <v>15</v>
      </c>
      <c r="C944" t="s">
        <v>3296</v>
      </c>
      <c r="D944">
        <v>28</v>
      </c>
      <c r="E944">
        <v>16</v>
      </c>
      <c r="F944" s="32">
        <v>0.11</v>
      </c>
      <c r="H944" s="10" t="s">
        <v>1453</v>
      </c>
      <c r="I944" s="34">
        <v>1906</v>
      </c>
      <c r="J944" s="34" t="str">
        <f t="shared" si="344"/>
        <v>1906IPN FP Equity</v>
      </c>
      <c r="K944" s="6" t="s">
        <v>1454</v>
      </c>
      <c r="L944" s="11">
        <v>0.3913453993632155</v>
      </c>
      <c r="M944" s="11">
        <v>0.4497843773618459</v>
      </c>
      <c r="N944" s="11">
        <v>0.30531987788841397</v>
      </c>
      <c r="O944" s="11">
        <v>0.35759225222677787</v>
      </c>
      <c r="P944" s="12">
        <v>17.221991084695393</v>
      </c>
      <c r="Q944" s="12">
        <v>14.136106983655274</v>
      </c>
      <c r="R944" s="12">
        <v>14.042925427223594</v>
      </c>
      <c r="S944" s="13">
        <v>37.448536844716799</v>
      </c>
      <c r="T944" s="13">
        <v>46.332963725645492</v>
      </c>
      <c r="U944" s="11">
        <v>-0.10300594694432602</v>
      </c>
      <c r="V944" s="9">
        <v>-0.41742062839282768</v>
      </c>
      <c r="W944" s="11">
        <v>0.59492858289199169</v>
      </c>
      <c r="X944" s="14" t="e">
        <v>#N/A</v>
      </c>
      <c r="Y944" s="9">
        <v>8.9372477103222234</v>
      </c>
      <c r="Z944" s="9">
        <v>5.5265261563284929</v>
      </c>
      <c r="AA944" s="9">
        <v>2249300000</v>
      </c>
      <c r="AB944" s="9">
        <v>2829200000</v>
      </c>
      <c r="AC944" s="9" t="e">
        <v>#N/A</v>
      </c>
      <c r="AD944" s="5">
        <v>903114491.10648835</v>
      </c>
      <c r="AE944" s="36">
        <v>0</v>
      </c>
      <c r="AF944" s="66" t="e">
        <f ca="1">_xll.BDP($H944,AF$1)/1000000</f>
        <v>#NAME?</v>
      </c>
      <c r="AG944" s="66" t="e">
        <f ca="1">_xll.BDP($H944,AG$1)</f>
        <v>#NAME?</v>
      </c>
      <c r="AH944" s="67" t="e">
        <f ca="1">_xll.BDP($H944,AH$1)</f>
        <v>#NAME?</v>
      </c>
      <c r="AI944" s="67" t="e">
        <f ca="1">_xll.BDP($H944,AI$1)</f>
        <v>#NAME?</v>
      </c>
      <c r="AJ944" s="67" t="e">
        <f ca="1">_xll.BDP($H944,AJ$1)</f>
        <v>#NAME?</v>
      </c>
      <c r="AK944" s="67" t="e">
        <f ca="1">_xll.BDP($H944,AK$1)</f>
        <v>#NAME?</v>
      </c>
      <c r="AL944" s="67" t="e">
        <f ca="1">_xll.BDP($H944,AL$1)</f>
        <v>#NAME?</v>
      </c>
      <c r="AM944" s="34" t="e">
        <f ca="1">_xll.BDP($H944,AM$1)</f>
        <v>#NAME?</v>
      </c>
      <c r="AN944" s="34" t="e">
        <f ca="1">_xll.BDP($H944,AN$1)</f>
        <v>#NAME?</v>
      </c>
      <c r="AO944" s="34" t="e">
        <f ca="1">_xll.BDP($H944,AO$1)</f>
        <v>#NAME?</v>
      </c>
      <c r="AP944" s="34" t="e">
        <f ca="1">_xll.BDP($H944,AP$1)</f>
        <v>#NAME?</v>
      </c>
      <c r="AQ944" s="129" t="e">
        <v>#VALUE!</v>
      </c>
      <c r="AR944" s="129">
        <v>0.17962160000000002</v>
      </c>
      <c r="AS944" s="129">
        <v>3.0955699999999999E-2</v>
      </c>
      <c r="AT944" s="63" t="s">
        <v>4194</v>
      </c>
      <c r="AU944" s="63" t="s">
        <v>3865</v>
      </c>
      <c r="AV944" t="str">
        <f t="shared" si="331"/>
        <v>06/12/2005</v>
      </c>
      <c r="AW944" s="67">
        <v>1.046207539392952</v>
      </c>
      <c r="AX944" s="60">
        <f t="shared" si="332"/>
        <v>1.046207539392952</v>
      </c>
      <c r="AY944" s="60">
        <f t="shared" si="333"/>
        <v>0</v>
      </c>
      <c r="AZ944" s="60">
        <f t="shared" si="334"/>
        <v>1.046207539392952</v>
      </c>
      <c r="BA944" s="67">
        <v>12.338819356441793</v>
      </c>
      <c r="BB944" s="60">
        <v>0</v>
      </c>
      <c r="BC944" s="67" t="s">
        <v>3317</v>
      </c>
      <c r="BD944" s="60" t="e">
        <f ca="1">_xll.BDP($H944,BD$1)</f>
        <v>#NAME?</v>
      </c>
      <c r="BE944" s="60" t="e">
        <f t="shared" ca="1" si="335"/>
        <v>#NAME?</v>
      </c>
      <c r="BF944" s="63">
        <v>708.72699999999998</v>
      </c>
      <c r="BG944" s="63">
        <v>720.93299999999999</v>
      </c>
      <c r="BH944" s="63">
        <v>788.923</v>
      </c>
      <c r="BI944" s="63">
        <v>660.35800000000006</v>
      </c>
      <c r="BJ944" s="63">
        <v>761.53700000000003</v>
      </c>
      <c r="BK944" s="63">
        <v>826.07900000000006</v>
      </c>
      <c r="BL944" s="45">
        <f t="shared" ca="1" si="336"/>
        <v>0</v>
      </c>
      <c r="BM944" s="45">
        <f t="shared" ca="1" si="337"/>
        <v>0</v>
      </c>
      <c r="BN944" s="45">
        <f t="shared" ca="1" si="338"/>
        <v>0</v>
      </c>
      <c r="BO944" s="45">
        <f t="shared" ca="1" si="339"/>
        <v>0</v>
      </c>
      <c r="BP944" s="45">
        <f t="shared" ca="1" si="340"/>
        <v>0</v>
      </c>
      <c r="BQ944" s="45">
        <f t="shared" ca="1" si="341"/>
        <v>0</v>
      </c>
      <c r="BR944" s="29">
        <f t="shared" ca="1" si="342"/>
        <v>0</v>
      </c>
      <c r="CI944" s="125">
        <f t="shared" si="330"/>
        <v>0.3913453993632155</v>
      </c>
      <c r="CJ944">
        <f t="shared" si="345"/>
        <v>0</v>
      </c>
      <c r="CK944">
        <f t="shared" si="346"/>
        <v>0</v>
      </c>
      <c r="CL944">
        <f t="shared" si="347"/>
        <v>0</v>
      </c>
      <c r="CM944">
        <f t="shared" si="348"/>
        <v>0</v>
      </c>
      <c r="CN944">
        <f t="shared" si="349"/>
        <v>1</v>
      </c>
      <c r="CO944">
        <f t="shared" si="350"/>
        <v>0</v>
      </c>
      <c r="CP944">
        <f t="shared" si="351"/>
        <v>0</v>
      </c>
      <c r="CR944" t="e">
        <f ca="1">_xll.BDP($H944,CR$1)</f>
        <v>#NAME?</v>
      </c>
      <c r="CS944" t="e">
        <f ca="1">_xll.BDP($H944,CS$1)</f>
        <v>#NAME?</v>
      </c>
      <c r="CT944" s="121" t="e">
        <f ca="1">_xll.BDP($H944,CT$1)</f>
        <v>#NAME?</v>
      </c>
      <c r="CU944" s="122" t="e">
        <f ca="1">_xll.BDP($H944,CU$1)</f>
        <v>#NAME?</v>
      </c>
      <c r="CV944" s="122" t="e">
        <f ca="1">_xll.BDP($H944,CV$1)</f>
        <v>#NAME?</v>
      </c>
      <c r="CW944" s="122" t="e">
        <f ca="1">_xll.BDP($H944,CW$1)</f>
        <v>#NAME?</v>
      </c>
    </row>
    <row r="945" spans="1:101" hidden="1" x14ac:dyDescent="0.3">
      <c r="A945" t="str">
        <f t="shared" si="343"/>
        <v>15B</v>
      </c>
      <c r="B945">
        <v>15</v>
      </c>
      <c r="C945" t="s">
        <v>3296</v>
      </c>
      <c r="D945">
        <v>28</v>
      </c>
      <c r="E945">
        <v>8</v>
      </c>
      <c r="F945" t="s">
        <v>2368</v>
      </c>
      <c r="G945" t="s">
        <v>3032</v>
      </c>
      <c r="H945" s="6" t="s">
        <v>8</v>
      </c>
      <c r="I945" s="35">
        <v>1907</v>
      </c>
      <c r="J945" s="34" t="str">
        <f t="shared" si="344"/>
        <v>1907VNT US Equity</v>
      </c>
      <c r="K945" s="6" t="s">
        <v>589</v>
      </c>
      <c r="L945" s="2" t="e">
        <v>#N/A</v>
      </c>
      <c r="M945" s="2">
        <v>0.47755806654111738</v>
      </c>
      <c r="N945" s="2" t="e">
        <v>#N/A</v>
      </c>
      <c r="O945" s="2">
        <v>0.20198466695429956</v>
      </c>
      <c r="P945" s="3">
        <v>17.809128374519577</v>
      </c>
      <c r="Q945" s="3">
        <v>13.066358616060631</v>
      </c>
      <c r="R945" s="3">
        <v>39.493457154917685</v>
      </c>
      <c r="S945" s="7">
        <v>23.403739170247583</v>
      </c>
      <c r="T945" s="7">
        <v>23.590001256123603</v>
      </c>
      <c r="U945" s="2">
        <v>0.93159903971033886</v>
      </c>
      <c r="V945" s="8">
        <v>3.2315358361774744</v>
      </c>
      <c r="W945" s="2">
        <v>0.14958513497721165</v>
      </c>
      <c r="X945" s="4">
        <v>3.1336155011066673E-2</v>
      </c>
      <c r="Y945" s="8" t="e">
        <v>#N/A</v>
      </c>
      <c r="Z945" s="8" t="e">
        <v>#N/A</v>
      </c>
      <c r="AA945" s="8">
        <v>1274400000</v>
      </c>
      <c r="AB945" s="8">
        <v>3013100000</v>
      </c>
      <c r="AC945" s="8">
        <v>24700000</v>
      </c>
      <c r="AD945" s="5">
        <v>360900000</v>
      </c>
      <c r="AE945" s="36">
        <v>6.8440011083402599E-2</v>
      </c>
      <c r="AF945" s="66" t="e">
        <f ca="1">_xll.BDP($H945,AF$1)/1000000</f>
        <v>#NAME?</v>
      </c>
      <c r="AG945" s="66" t="e">
        <f ca="1">_xll.BDP($H945,AG$1)</f>
        <v>#NAME?</v>
      </c>
      <c r="AH945" s="67" t="e">
        <f ca="1">_xll.BDP($H945,AH$1)</f>
        <v>#NAME?</v>
      </c>
      <c r="AI945" s="67" t="e">
        <f ca="1">_xll.BDP($H945,AI$1)</f>
        <v>#NAME?</v>
      </c>
      <c r="AJ945" s="67" t="e">
        <f ca="1">_xll.BDP($H945,AJ$1)</f>
        <v>#NAME?</v>
      </c>
      <c r="AK945" s="67" t="e">
        <f ca="1">_xll.BDP($H945,AK$1)</f>
        <v>#NAME?</v>
      </c>
      <c r="AL945" s="67" t="e">
        <f ca="1">_xll.BDP($H945,AL$1)</f>
        <v>#NAME?</v>
      </c>
      <c r="AM945" s="34" t="e">
        <f ca="1">_xll.BDP($H945,AM$1)</f>
        <v>#NAME?</v>
      </c>
      <c r="AN945" s="34" t="e">
        <f ca="1">_xll.BDP($H945,AN$1)</f>
        <v>#NAME?</v>
      </c>
      <c r="AO945" s="34" t="e">
        <f ca="1">_xll.BDP($H945,AO$1)</f>
        <v>#NAME?</v>
      </c>
      <c r="AP945" s="34" t="e">
        <f ca="1">_xll.BDP($H945,AP$1)</f>
        <v>#NAME?</v>
      </c>
      <c r="AQ945" s="129" t="e">
        <v>#VALUE!</v>
      </c>
      <c r="AR945" s="129" t="e">
        <v>#VALUE!</v>
      </c>
      <c r="AS945" s="129" t="e">
        <v>#VALUE!</v>
      </c>
      <c r="AT945" s="63" t="s">
        <v>4195</v>
      </c>
      <c r="AU945" s="63" t="s">
        <v>3317</v>
      </c>
      <c r="AV945" t="str">
        <f t="shared" si="331"/>
        <v>24/09/2020</v>
      </c>
      <c r="AW945" s="67">
        <v>0.32195750640732818</v>
      </c>
      <c r="AX945" s="60">
        <f t="shared" si="332"/>
        <v>0.32195750640732818</v>
      </c>
      <c r="AY945" s="60">
        <f t="shared" ca="1" si="333"/>
        <v>0</v>
      </c>
      <c r="AZ945" s="60">
        <f t="shared" ca="1" si="334"/>
        <v>0.32195750640732818</v>
      </c>
      <c r="BA945" s="67" t="s">
        <v>3317</v>
      </c>
      <c r="BB945" s="60">
        <v>0</v>
      </c>
      <c r="BC945" s="67" t="s">
        <v>3317</v>
      </c>
      <c r="BD945" s="60" t="e">
        <f ca="1">_xll.BDP($H945,BD$1)</f>
        <v>#NAME?</v>
      </c>
      <c r="BE945" s="60" t="e">
        <f t="shared" ca="1" si="335"/>
        <v>#NAME?</v>
      </c>
      <c r="BF945" s="63">
        <v>432.33300000000003</v>
      </c>
      <c r="BG945" s="63">
        <v>456.7</v>
      </c>
      <c r="BH945" s="63">
        <v>490.714</v>
      </c>
      <c r="BI945" s="63">
        <v>416.17700000000002</v>
      </c>
      <c r="BJ945" s="63">
        <v>444.26400000000001</v>
      </c>
      <c r="BK945" s="63">
        <v>462.96600000000001</v>
      </c>
      <c r="BL945" s="45">
        <f t="shared" ca="1" si="336"/>
        <v>0</v>
      </c>
      <c r="BM945" s="45">
        <f t="shared" ca="1" si="337"/>
        <v>0</v>
      </c>
      <c r="BN945" s="45">
        <f t="shared" ca="1" si="338"/>
        <v>0</v>
      </c>
      <c r="BO945" s="45">
        <f t="shared" ca="1" si="339"/>
        <v>0</v>
      </c>
      <c r="BP945" s="45">
        <f t="shared" ca="1" si="340"/>
        <v>0</v>
      </c>
      <c r="BQ945" s="45">
        <f t="shared" ca="1" si="341"/>
        <v>0</v>
      </c>
      <c r="BR945" s="29">
        <f t="shared" ca="1" si="342"/>
        <v>0</v>
      </c>
      <c r="CI945" s="125">
        <f t="shared" si="330"/>
        <v>0.47755806654111738</v>
      </c>
      <c r="CJ945">
        <f t="shared" si="345"/>
        <v>0</v>
      </c>
      <c r="CK945">
        <f t="shared" si="346"/>
        <v>0</v>
      </c>
      <c r="CL945">
        <f t="shared" si="347"/>
        <v>0</v>
      </c>
      <c r="CM945">
        <f t="shared" si="348"/>
        <v>0</v>
      </c>
      <c r="CN945">
        <f t="shared" si="349"/>
        <v>0</v>
      </c>
      <c r="CO945">
        <f t="shared" si="350"/>
        <v>1</v>
      </c>
      <c r="CP945">
        <f t="shared" si="351"/>
        <v>0</v>
      </c>
      <c r="CR945" t="e">
        <f ca="1">_xll.BDP($H945,CR$1)</f>
        <v>#NAME?</v>
      </c>
      <c r="CS945" t="e">
        <f ca="1">_xll.BDP($H945,CS$1)</f>
        <v>#NAME?</v>
      </c>
      <c r="CT945" s="121" t="e">
        <f ca="1">_xll.BDP($H945,CT$1)</f>
        <v>#NAME?</v>
      </c>
      <c r="CU945" s="122" t="e">
        <f ca="1">_xll.BDP($H945,CU$1)</f>
        <v>#NAME?</v>
      </c>
      <c r="CV945" s="122" t="e">
        <f ca="1">_xll.BDP($H945,CV$1)</f>
        <v>#NAME?</v>
      </c>
      <c r="CW945" s="122" t="e">
        <f ca="1">_xll.BDP($H945,CW$1)</f>
        <v>#NAME?</v>
      </c>
    </row>
    <row r="946" spans="1:101" hidden="1" x14ac:dyDescent="0.3">
      <c r="A946" t="str">
        <f t="shared" si="343"/>
        <v>15B</v>
      </c>
      <c r="B946">
        <v>15</v>
      </c>
      <c r="C946" t="s">
        <v>3296</v>
      </c>
      <c r="D946">
        <v>28</v>
      </c>
      <c r="E946">
        <v>6</v>
      </c>
      <c r="F946" s="32">
        <v>0.11</v>
      </c>
      <c r="H946" s="6" t="s">
        <v>214</v>
      </c>
      <c r="I946" s="34">
        <v>1908</v>
      </c>
      <c r="J946" s="34" t="str">
        <f t="shared" si="344"/>
        <v>1908WTS US Equity</v>
      </c>
      <c r="K946" s="6" t="s">
        <v>873</v>
      </c>
      <c r="L946" s="2">
        <v>0.43659880800623069</v>
      </c>
      <c r="M946" s="2">
        <v>0.54274220583305399</v>
      </c>
      <c r="N946" s="2">
        <v>0.20855440562685584</v>
      </c>
      <c r="O946" s="2">
        <v>0.2723296888141295</v>
      </c>
      <c r="P946" s="3">
        <v>22.383631713554987</v>
      </c>
      <c r="Q946" s="3">
        <v>18.237224219916996</v>
      </c>
      <c r="R946" s="3">
        <v>20.866722481361879</v>
      </c>
      <c r="S946" s="7">
        <v>16.951460427184799</v>
      </c>
      <c r="T946" s="7">
        <v>18.913867138166204</v>
      </c>
      <c r="U946" s="2">
        <v>-0.11744485820681753</v>
      </c>
      <c r="V946" s="8">
        <v>-0.44613710554951036</v>
      </c>
      <c r="W946" s="2">
        <v>0.67628140703517592</v>
      </c>
      <c r="X946" s="4">
        <v>4.8037889039242221E-2</v>
      </c>
      <c r="Y946" s="8">
        <v>6.2664215751729007</v>
      </c>
      <c r="Z946" s="8">
        <v>27.554717298553143</v>
      </c>
      <c r="AA946" s="8">
        <v>596600000</v>
      </c>
      <c r="AB946" s="8">
        <v>1189000000</v>
      </c>
      <c r="AC946" s="8">
        <v>19100000</v>
      </c>
      <c r="AD946" s="5">
        <v>259400000</v>
      </c>
      <c r="AE946" s="36">
        <v>7.3631457208943721E-2</v>
      </c>
      <c r="AF946" s="66" t="e">
        <f ca="1">_xll.BDP($H946,AF$1)/1000000</f>
        <v>#NAME?</v>
      </c>
      <c r="AG946" s="66" t="e">
        <f ca="1">_xll.BDP($H946,AG$1)</f>
        <v>#NAME?</v>
      </c>
      <c r="AH946" s="67" t="e">
        <f ca="1">_xll.BDP($H946,AH$1)</f>
        <v>#NAME?</v>
      </c>
      <c r="AI946" s="67" t="e">
        <f ca="1">_xll.BDP($H946,AI$1)</f>
        <v>#NAME?</v>
      </c>
      <c r="AJ946" s="67" t="e">
        <f ca="1">_xll.BDP($H946,AJ$1)</f>
        <v>#NAME?</v>
      </c>
      <c r="AK946" s="67" t="e">
        <f ca="1">_xll.BDP($H946,AK$1)</f>
        <v>#NAME?</v>
      </c>
      <c r="AL946" s="67" t="e">
        <f ca="1">_xll.BDP($H946,AL$1)</f>
        <v>#NAME?</v>
      </c>
      <c r="AM946" s="34" t="e">
        <f ca="1">_xll.BDP($H946,AM$1)</f>
        <v>#NAME?</v>
      </c>
      <c r="AN946" s="34" t="e">
        <f ca="1">_xll.BDP($H946,AN$1)</f>
        <v>#NAME?</v>
      </c>
      <c r="AO946" s="34" t="e">
        <f ca="1">_xll.BDP($H946,AO$1)</f>
        <v>#NAME?</v>
      </c>
      <c r="AP946" s="34" t="e">
        <f ca="1">_xll.BDP($H946,AP$1)</f>
        <v>#NAME?</v>
      </c>
      <c r="AQ946" s="129">
        <v>0.14039070000000001</v>
      </c>
      <c r="AR946" s="129">
        <v>0.15984120000000002</v>
      </c>
      <c r="AS946" s="129">
        <v>0.18499220000000002</v>
      </c>
      <c r="AT946" s="63" t="s">
        <v>3998</v>
      </c>
      <c r="AU946" s="63" t="s">
        <v>3317</v>
      </c>
      <c r="AV946" t="str">
        <f t="shared" si="331"/>
        <v>#N/A N/A</v>
      </c>
      <c r="AW946" s="67">
        <v>0.77186967046551191</v>
      </c>
      <c r="AX946" s="60">
        <f t="shared" si="332"/>
        <v>0.77186967046551191</v>
      </c>
      <c r="AY946" s="60">
        <f t="shared" si="333"/>
        <v>1.3745080081372469</v>
      </c>
      <c r="AZ946" s="60">
        <f t="shared" si="334"/>
        <v>2.1463776786027591</v>
      </c>
      <c r="BA946" s="67">
        <v>15.062015503875969</v>
      </c>
      <c r="BB946" s="60">
        <v>26.821705426356587</v>
      </c>
      <c r="BC946" s="67">
        <v>41.883720930232556</v>
      </c>
      <c r="BD946" s="60" t="e">
        <f ca="1">_xll.BDP($H946,BD$1)</f>
        <v>#NAME?</v>
      </c>
      <c r="BE946" s="60" t="e">
        <f t="shared" ca="1" si="335"/>
        <v>#NAME?</v>
      </c>
      <c r="BF946" s="63">
        <v>242.375</v>
      </c>
      <c r="BG946" s="63">
        <v>249.625</v>
      </c>
      <c r="BH946" s="63">
        <v>254.286</v>
      </c>
      <c r="BI946" s="63">
        <v>241.07599999999999</v>
      </c>
      <c r="BJ946" s="63">
        <v>259.62900000000002</v>
      </c>
      <c r="BK946" s="63">
        <v>227.05100000000002</v>
      </c>
      <c r="BL946" s="45">
        <f t="shared" ca="1" si="336"/>
        <v>0</v>
      </c>
      <c r="BM946" s="45">
        <f t="shared" ca="1" si="337"/>
        <v>0</v>
      </c>
      <c r="BN946" s="45">
        <f t="shared" ca="1" si="338"/>
        <v>0</v>
      </c>
      <c r="BO946" s="45">
        <f t="shared" ca="1" si="339"/>
        <v>0</v>
      </c>
      <c r="BP946" s="45">
        <f t="shared" ca="1" si="340"/>
        <v>0</v>
      </c>
      <c r="BQ946" s="45">
        <f t="shared" ca="1" si="341"/>
        <v>0</v>
      </c>
      <c r="BR946" s="29">
        <f t="shared" ca="1" si="342"/>
        <v>0</v>
      </c>
      <c r="CI946" s="125">
        <f t="shared" si="330"/>
        <v>0.43659880800623069</v>
      </c>
      <c r="CJ946">
        <f t="shared" si="345"/>
        <v>0</v>
      </c>
      <c r="CK946">
        <f t="shared" si="346"/>
        <v>0</v>
      </c>
      <c r="CL946">
        <f t="shared" si="347"/>
        <v>0</v>
      </c>
      <c r="CM946">
        <f t="shared" si="348"/>
        <v>0</v>
      </c>
      <c r="CN946">
        <f t="shared" si="349"/>
        <v>0</v>
      </c>
      <c r="CO946">
        <f t="shared" si="350"/>
        <v>1</v>
      </c>
      <c r="CP946">
        <f t="shared" si="351"/>
        <v>0</v>
      </c>
      <c r="CR946" t="e">
        <f ca="1">_xll.BDP($H946,CR$1)</f>
        <v>#NAME?</v>
      </c>
      <c r="CS946" t="e">
        <f ca="1">_xll.BDP($H946,CS$1)</f>
        <v>#NAME?</v>
      </c>
      <c r="CT946" s="121" t="e">
        <f ca="1">_xll.BDP($H946,CT$1)</f>
        <v>#NAME?</v>
      </c>
      <c r="CU946" s="122" t="e">
        <f ca="1">_xll.BDP($H946,CU$1)</f>
        <v>#NAME?</v>
      </c>
      <c r="CV946" s="122" t="e">
        <f ca="1">_xll.BDP($H946,CV$1)</f>
        <v>#NAME?</v>
      </c>
      <c r="CW946" s="122" t="e">
        <f ca="1">_xll.BDP($H946,CW$1)</f>
        <v>#NAME?</v>
      </c>
    </row>
    <row r="947" spans="1:101" hidden="1" x14ac:dyDescent="0.3">
      <c r="A947" t="str">
        <f t="shared" si="343"/>
        <v>15B</v>
      </c>
      <c r="B947">
        <v>15</v>
      </c>
      <c r="C947" t="s">
        <v>3296</v>
      </c>
      <c r="D947">
        <v>28</v>
      </c>
      <c r="E947">
        <v>16</v>
      </c>
      <c r="F947" s="32">
        <v>0.13</v>
      </c>
      <c r="G947" t="s">
        <v>3255</v>
      </c>
      <c r="H947" s="6" t="s">
        <v>366</v>
      </c>
      <c r="I947" s="35">
        <v>1909</v>
      </c>
      <c r="J947" s="34" t="str">
        <f t="shared" si="344"/>
        <v>1909MCHP US Equity</v>
      </c>
      <c r="K947" s="6" t="s">
        <v>1055</v>
      </c>
      <c r="L947" s="2">
        <v>0.22012300540462298</v>
      </c>
      <c r="M947" s="2">
        <v>0.50265871737028678</v>
      </c>
      <c r="N947" s="2">
        <v>0.11116857980080119</v>
      </c>
      <c r="O947" s="2">
        <v>0.24220472685487127</v>
      </c>
      <c r="P947" s="3">
        <v>26.479261028068358</v>
      </c>
      <c r="Q947" s="3">
        <v>20.363832148506226</v>
      </c>
      <c r="R947" s="3">
        <v>36.067502659488731</v>
      </c>
      <c r="S947" s="7">
        <v>41.017444058786921</v>
      </c>
      <c r="T947" s="7">
        <v>49.468520032706451</v>
      </c>
      <c r="U947" s="2">
        <v>0.65651200924025699</v>
      </c>
      <c r="V947" s="8">
        <v>1.5262526971949173</v>
      </c>
      <c r="W947" s="2">
        <v>0.39789130315266064</v>
      </c>
      <c r="X947" s="4">
        <v>2.8363636363636365E-2</v>
      </c>
      <c r="Y947" s="8">
        <v>17.045510744980774</v>
      </c>
      <c r="Z947" s="8">
        <v>50.828622535899591</v>
      </c>
      <c r="AA947" s="8">
        <v>6206000000</v>
      </c>
      <c r="AB947" s="8">
        <v>12879600000</v>
      </c>
      <c r="AC947" s="8">
        <v>170400000</v>
      </c>
      <c r="AD947" s="5">
        <v>3621000000</v>
      </c>
      <c r="AE947" s="36">
        <v>4.7058823529411764E-2</v>
      </c>
      <c r="AF947" s="66" t="e">
        <f ca="1">_xll.BDP($H947,AF$1)/1000000</f>
        <v>#NAME?</v>
      </c>
      <c r="AG947" s="66" t="e">
        <f ca="1">_xll.BDP($H947,AG$1)</f>
        <v>#NAME?</v>
      </c>
      <c r="AH947" s="67" t="e">
        <f ca="1">_xll.BDP($H947,AH$1)</f>
        <v>#NAME?</v>
      </c>
      <c r="AI947" s="67" t="e">
        <f ca="1">_xll.BDP($H947,AI$1)</f>
        <v>#NAME?</v>
      </c>
      <c r="AJ947" s="67" t="e">
        <f ca="1">_xll.BDP($H947,AJ$1)</f>
        <v>#NAME?</v>
      </c>
      <c r="AK947" s="67" t="e">
        <f ca="1">_xll.BDP($H947,AK$1)</f>
        <v>#NAME?</v>
      </c>
      <c r="AL947" s="67" t="e">
        <f ca="1">_xll.BDP($H947,AL$1)</f>
        <v>#NAME?</v>
      </c>
      <c r="AM947" s="34" t="e">
        <f ca="1">_xll.BDP($H947,AM$1)</f>
        <v>#NAME?</v>
      </c>
      <c r="AN947" s="34" t="e">
        <f ca="1">_xll.BDP($H947,AN$1)</f>
        <v>#NAME?</v>
      </c>
      <c r="AO947" s="34" t="e">
        <f ca="1">_xll.BDP($H947,AO$1)</f>
        <v>#NAME?</v>
      </c>
      <c r="AP947" s="34" t="e">
        <f ca="1">_xll.BDP($H947,AP$1)</f>
        <v>#NAME?</v>
      </c>
      <c r="AQ947" s="129">
        <v>0.1316148</v>
      </c>
      <c r="AR947" s="129">
        <v>0.20203410000000002</v>
      </c>
      <c r="AS947" s="129">
        <v>0.15606490000000001</v>
      </c>
      <c r="AT947" s="63" t="s">
        <v>3998</v>
      </c>
      <c r="AU947" s="63" t="s">
        <v>3866</v>
      </c>
      <c r="AV947" t="str">
        <f t="shared" si="331"/>
        <v>18/03/1993</v>
      </c>
      <c r="AW947" s="67">
        <v>1.7344050103481987</v>
      </c>
      <c r="AX947" s="60">
        <f t="shared" si="332"/>
        <v>1.7344050103481987</v>
      </c>
      <c r="AY947" s="60">
        <f t="shared" si="333"/>
        <v>2.1615959512501202</v>
      </c>
      <c r="AZ947" s="60">
        <f t="shared" si="334"/>
        <v>3.8960009615983191</v>
      </c>
      <c r="BA947" s="67">
        <v>30.859096254989353</v>
      </c>
      <c r="BB947" s="60">
        <v>38.459815974949862</v>
      </c>
      <c r="BC947" s="67">
        <v>69.318912229939215</v>
      </c>
      <c r="BD947" s="60" t="e">
        <f ca="1">_xll.BDP($H947,BD$1)</f>
        <v>#NAME?</v>
      </c>
      <c r="BE947" s="60" t="e">
        <f t="shared" ca="1" si="335"/>
        <v>#NAME?</v>
      </c>
      <c r="BF947" s="63">
        <v>3430.2730000000001</v>
      </c>
      <c r="BG947" s="63">
        <v>3451.5</v>
      </c>
      <c r="BH947" s="63">
        <v>3532.7139999999999</v>
      </c>
      <c r="BI947" s="63">
        <v>3372.4960000000001</v>
      </c>
      <c r="BJ947" s="63">
        <v>3122.5250000000001</v>
      </c>
      <c r="BK947" s="63">
        <v>3032.3130000000001</v>
      </c>
      <c r="BL947" s="45">
        <f t="shared" ca="1" si="336"/>
        <v>0</v>
      </c>
      <c r="BM947" s="45">
        <f t="shared" ca="1" si="337"/>
        <v>0</v>
      </c>
      <c r="BN947" s="45">
        <f t="shared" ca="1" si="338"/>
        <v>0</v>
      </c>
      <c r="BO947" s="45">
        <f t="shared" ca="1" si="339"/>
        <v>0</v>
      </c>
      <c r="BP947" s="45">
        <f t="shared" ca="1" si="340"/>
        <v>0</v>
      </c>
      <c r="BQ947" s="45">
        <f t="shared" ca="1" si="341"/>
        <v>0</v>
      </c>
      <c r="BR947" s="29">
        <f t="shared" ca="1" si="342"/>
        <v>0</v>
      </c>
      <c r="CI947" s="125">
        <f t="shared" si="330"/>
        <v>0.22012300540462298</v>
      </c>
      <c r="CJ947">
        <f t="shared" si="345"/>
        <v>0</v>
      </c>
      <c r="CK947">
        <f t="shared" si="346"/>
        <v>0</v>
      </c>
      <c r="CL947">
        <f t="shared" si="347"/>
        <v>0</v>
      </c>
      <c r="CM947">
        <f t="shared" si="348"/>
        <v>1</v>
      </c>
      <c r="CN947">
        <f t="shared" si="349"/>
        <v>0</v>
      </c>
      <c r="CO947">
        <f t="shared" si="350"/>
        <v>0</v>
      </c>
      <c r="CP947">
        <f t="shared" si="351"/>
        <v>0</v>
      </c>
      <c r="CR947" t="e">
        <f ca="1">_xll.BDP($H947,CR$1)</f>
        <v>#NAME?</v>
      </c>
      <c r="CS947" t="e">
        <f ca="1">_xll.BDP($H947,CS$1)</f>
        <v>#NAME?</v>
      </c>
      <c r="CT947" s="121" t="e">
        <f ca="1">_xll.BDP($H947,CT$1)</f>
        <v>#NAME?</v>
      </c>
      <c r="CU947" s="122" t="e">
        <f ca="1">_xll.BDP($H947,CU$1)</f>
        <v>#NAME?</v>
      </c>
      <c r="CV947" s="122" t="e">
        <f ca="1">_xll.BDP($H947,CV$1)</f>
        <v>#NAME?</v>
      </c>
      <c r="CW947" s="122" t="e">
        <f ca="1">_xll.BDP($H947,CW$1)</f>
        <v>#NAME?</v>
      </c>
    </row>
    <row r="948" spans="1:101" hidden="1" x14ac:dyDescent="0.3">
      <c r="A948" t="str">
        <f t="shared" si="343"/>
        <v>15B</v>
      </c>
      <c r="B948">
        <v>15</v>
      </c>
      <c r="C948" t="s">
        <v>3296</v>
      </c>
      <c r="D948">
        <v>29</v>
      </c>
      <c r="E948">
        <v>17</v>
      </c>
      <c r="F948" t="s">
        <v>2368</v>
      </c>
      <c r="G948" t="s">
        <v>2901</v>
      </c>
      <c r="H948" s="6" t="s">
        <v>2000</v>
      </c>
      <c r="I948" s="34">
        <v>1910</v>
      </c>
      <c r="J948" s="34" t="str">
        <f t="shared" si="344"/>
        <v>1910DMP GR Equity</v>
      </c>
      <c r="K948" s="6" t="s">
        <v>2001</v>
      </c>
      <c r="L948" s="2">
        <v>0.37322425470569653</v>
      </c>
      <c r="M948" s="2">
        <v>0.50335979553617827</v>
      </c>
      <c r="N948" s="2">
        <v>0.27097972623444921</v>
      </c>
      <c r="O948" s="2">
        <v>0.34873836838714717</v>
      </c>
      <c r="P948" s="3">
        <v>17.430232990527433</v>
      </c>
      <c r="Q948" s="3">
        <v>11.019627943597431</v>
      </c>
      <c r="R948" s="3">
        <v>26.245056735399874</v>
      </c>
      <c r="S948" s="7">
        <v>29.181609459448669</v>
      </c>
      <c r="T948" s="7">
        <v>35.076933886039484</v>
      </c>
      <c r="U948" s="2">
        <v>0.68186283626502842</v>
      </c>
      <c r="V948" s="8">
        <v>2.4326323674987291</v>
      </c>
      <c r="W948" s="2">
        <v>0.26801223055396806</v>
      </c>
      <c r="X948" s="4" t="e">
        <v>#N/A</v>
      </c>
      <c r="Y948" s="8">
        <v>17.71421675898857</v>
      </c>
      <c r="Z948" s="8">
        <v>32.672937515232661</v>
      </c>
      <c r="AA948" s="8">
        <v>611942000</v>
      </c>
      <c r="AB948" s="8">
        <v>883261000</v>
      </c>
      <c r="AC948" s="8" t="e">
        <v>#N/A</v>
      </c>
      <c r="AD948" s="5">
        <v>318720000</v>
      </c>
      <c r="AE948" s="36">
        <v>0</v>
      </c>
      <c r="AF948" s="66" t="e">
        <f ca="1">_xll.BDP($H948,AF$1)/1000000</f>
        <v>#NAME?</v>
      </c>
      <c r="AG948" s="66" t="e">
        <f ca="1">_xll.BDP($H948,AG$1)</f>
        <v>#NAME?</v>
      </c>
      <c r="AH948" s="67" t="e">
        <f ca="1">_xll.BDP($H948,AH$1)</f>
        <v>#NAME?</v>
      </c>
      <c r="AI948" s="67" t="e">
        <f ca="1">_xll.BDP($H948,AI$1)</f>
        <v>#NAME?</v>
      </c>
      <c r="AJ948" s="67" t="e">
        <f ca="1">_xll.BDP($H948,AJ$1)</f>
        <v>#NAME?</v>
      </c>
      <c r="AK948" s="67" t="e">
        <f ca="1">_xll.BDP($H948,AK$1)</f>
        <v>#NAME?</v>
      </c>
      <c r="AL948" s="67" t="e">
        <f ca="1">_xll.BDP($H948,AL$1)</f>
        <v>#NAME?</v>
      </c>
      <c r="AM948" s="34" t="e">
        <f ca="1">_xll.BDP($H948,AM$1)</f>
        <v>#NAME?</v>
      </c>
      <c r="AN948" s="34" t="e">
        <f ca="1">_xll.BDP($H948,AN$1)</f>
        <v>#NAME?</v>
      </c>
      <c r="AO948" s="34" t="e">
        <f ca="1">_xll.BDP($H948,AO$1)</f>
        <v>#NAME?</v>
      </c>
      <c r="AP948" s="34" t="e">
        <f ca="1">_xll.BDP($H948,AP$1)</f>
        <v>#NAME?</v>
      </c>
      <c r="AQ948" s="129" t="e">
        <v>#VALUE!</v>
      </c>
      <c r="AR948" s="129" t="e">
        <v>#VALUE!</v>
      </c>
      <c r="AS948" s="129" t="e">
        <v>#VALUE!</v>
      </c>
      <c r="AT948" s="63" t="s">
        <v>3867</v>
      </c>
      <c r="AU948" s="63" t="s">
        <v>3867</v>
      </c>
      <c r="AV948" t="str">
        <f t="shared" si="331"/>
        <v>09/02/2018</v>
      </c>
      <c r="AW948" s="67">
        <v>2.3983553045141255</v>
      </c>
      <c r="AX948" s="60">
        <f t="shared" si="332"/>
        <v>2.3983553045141255</v>
      </c>
      <c r="AY948" s="60">
        <f t="shared" si="333"/>
        <v>0</v>
      </c>
      <c r="AZ948" s="60">
        <f t="shared" si="334"/>
        <v>2.3983553045141255</v>
      </c>
      <c r="BA948" s="67">
        <v>29.428362874670995</v>
      </c>
      <c r="BB948" s="60">
        <v>0</v>
      </c>
      <c r="BC948" s="67">
        <v>29.428362874670995</v>
      </c>
      <c r="BD948" s="60" t="e">
        <f ca="1">_xll.BDP($H948,BD$1)</f>
        <v>#NAME?</v>
      </c>
      <c r="BE948" s="60" t="e">
        <f t="shared" ca="1" si="335"/>
        <v>#NAME?</v>
      </c>
      <c r="BF948" s="63">
        <v>140.333</v>
      </c>
      <c r="BG948" s="63">
        <v>141</v>
      </c>
      <c r="BH948" s="63">
        <v>154.667</v>
      </c>
      <c r="BI948" s="63">
        <v>-51.038000000000004</v>
      </c>
      <c r="BJ948" s="63">
        <v>162.64699999999999</v>
      </c>
      <c r="BK948" s="63">
        <v>169.233</v>
      </c>
      <c r="BL948" s="45">
        <f t="shared" ca="1" si="336"/>
        <v>0</v>
      </c>
      <c r="BM948" s="45">
        <f t="shared" ca="1" si="337"/>
        <v>0</v>
      </c>
      <c r="BN948" s="45">
        <f t="shared" ca="1" si="338"/>
        <v>0</v>
      </c>
      <c r="BO948" s="45">
        <f t="shared" ca="1" si="339"/>
        <v>0</v>
      </c>
      <c r="BP948" s="45">
        <f t="shared" ca="1" si="340"/>
        <v>0</v>
      </c>
      <c r="BQ948" s="45">
        <f t="shared" ca="1" si="341"/>
        <v>0</v>
      </c>
      <c r="BR948" s="29">
        <f t="shared" ca="1" si="342"/>
        <v>0</v>
      </c>
      <c r="CI948" s="125">
        <f t="shared" si="330"/>
        <v>0.37322425470569653</v>
      </c>
      <c r="CJ948">
        <f t="shared" si="345"/>
        <v>0</v>
      </c>
      <c r="CK948">
        <f t="shared" si="346"/>
        <v>0</v>
      </c>
      <c r="CL948">
        <f t="shared" si="347"/>
        <v>0</v>
      </c>
      <c r="CM948">
        <f t="shared" si="348"/>
        <v>0</v>
      </c>
      <c r="CN948">
        <f t="shared" si="349"/>
        <v>1</v>
      </c>
      <c r="CO948">
        <f t="shared" si="350"/>
        <v>0</v>
      </c>
      <c r="CP948">
        <f t="shared" si="351"/>
        <v>0</v>
      </c>
      <c r="CR948" t="e">
        <f ca="1">_xll.BDP($H948,CR$1)</f>
        <v>#NAME?</v>
      </c>
      <c r="CS948" t="e">
        <f ca="1">_xll.BDP($H948,CS$1)</f>
        <v>#NAME?</v>
      </c>
      <c r="CT948" s="121" t="e">
        <f ca="1">_xll.BDP($H948,CT$1)</f>
        <v>#NAME?</v>
      </c>
      <c r="CU948" s="122" t="e">
        <f ca="1">_xll.BDP($H948,CU$1)</f>
        <v>#NAME?</v>
      </c>
      <c r="CV948" s="122" t="e">
        <f ca="1">_xll.BDP($H948,CV$1)</f>
        <v>#NAME?</v>
      </c>
      <c r="CW948" s="122" t="e">
        <f ca="1">_xll.BDP($H948,CW$1)</f>
        <v>#NAME?</v>
      </c>
    </row>
    <row r="949" spans="1:101" hidden="1" x14ac:dyDescent="0.3">
      <c r="A949" t="str">
        <f t="shared" si="343"/>
        <v>15B</v>
      </c>
      <c r="B949">
        <v>15</v>
      </c>
      <c r="C949" t="s">
        <v>3296</v>
      </c>
      <c r="D949">
        <v>29</v>
      </c>
      <c r="E949">
        <v>20</v>
      </c>
      <c r="F949" s="32">
        <v>0.15</v>
      </c>
      <c r="G949" t="s">
        <v>3281</v>
      </c>
      <c r="H949" s="1" t="s">
        <v>1649</v>
      </c>
      <c r="I949" s="35">
        <v>1911</v>
      </c>
      <c r="J949" s="34" t="str">
        <f t="shared" si="344"/>
        <v>1911FDM LN Equity</v>
      </c>
      <c r="K949" s="6" t="s">
        <v>1650</v>
      </c>
      <c r="L949" s="2">
        <v>1.6016488176489989</v>
      </c>
      <c r="M949" s="2">
        <v>1.4771754636233951</v>
      </c>
      <c r="N949" s="2">
        <v>0.94184978258469987</v>
      </c>
      <c r="O949" s="2">
        <v>0.90091550827516664</v>
      </c>
      <c r="P949" s="3">
        <v>52.132126156601331</v>
      </c>
      <c r="Q949" s="3">
        <v>38.627053649471556</v>
      </c>
      <c r="R949" s="3">
        <v>49.673498945247317</v>
      </c>
      <c r="S949" s="7">
        <v>19.128439619180796</v>
      </c>
      <c r="T949" s="7">
        <v>15.754367037203156</v>
      </c>
      <c r="U949" s="2">
        <v>-0.27210266420571494</v>
      </c>
      <c r="V949" s="8">
        <v>-0.48214927826578308</v>
      </c>
      <c r="W949" s="2">
        <v>0.64355744570334061</v>
      </c>
      <c r="X949" s="4">
        <v>0.11133521581282775</v>
      </c>
      <c r="Y949" s="8">
        <v>9.2468891723270019</v>
      </c>
      <c r="Z949" s="8">
        <v>2.6817797476750282</v>
      </c>
      <c r="AA949" s="8">
        <v>30844000</v>
      </c>
      <c r="AB949" s="8">
        <v>50573000</v>
      </c>
      <c r="AC949" s="8">
        <v>221000</v>
      </c>
      <c r="AD949" s="5">
        <v>44636000</v>
      </c>
      <c r="AE949" s="36">
        <v>4.9511604982525317E-3</v>
      </c>
      <c r="AF949" s="66" t="e">
        <f ca="1">_xll.BDP($H949,AF$1)/1000000</f>
        <v>#NAME?</v>
      </c>
      <c r="AG949" s="66" t="e">
        <f ca="1">_xll.BDP($H949,AG$1)</f>
        <v>#NAME?</v>
      </c>
      <c r="AH949" s="67" t="e">
        <f ca="1">_xll.BDP($H949,AH$1)</f>
        <v>#NAME?</v>
      </c>
      <c r="AI949" s="67" t="e">
        <f ca="1">_xll.BDP($H949,AI$1)</f>
        <v>#NAME?</v>
      </c>
      <c r="AJ949" s="67" t="e">
        <f ca="1">_xll.BDP($H949,AJ$1)</f>
        <v>#NAME?</v>
      </c>
      <c r="AK949" s="67" t="e">
        <f ca="1">_xll.BDP($H949,AK$1)</f>
        <v>#NAME?</v>
      </c>
      <c r="AL949" s="67" t="e">
        <f ca="1">_xll.BDP($H949,AL$1)</f>
        <v>#NAME?</v>
      </c>
      <c r="AM949" s="34" t="e">
        <f ca="1">_xll.BDP($H949,AM$1)</f>
        <v>#NAME?</v>
      </c>
      <c r="AN949" s="34" t="e">
        <f ca="1">_xll.BDP($H949,AN$1)</f>
        <v>#NAME?</v>
      </c>
      <c r="AO949" s="34" t="e">
        <f ca="1">_xll.BDP($H949,AO$1)</f>
        <v>#NAME?</v>
      </c>
      <c r="AP949" s="34" t="e">
        <f ca="1">_xll.BDP($H949,AP$1)</f>
        <v>#NAME?</v>
      </c>
      <c r="AQ949" s="129" t="e">
        <v>#VALUE!</v>
      </c>
      <c r="AR949" s="129" t="e">
        <v>#VALUE!</v>
      </c>
      <c r="AS949" s="129">
        <v>-5.6072730000000001E-2</v>
      </c>
      <c r="AT949" s="63" t="s">
        <v>3329</v>
      </c>
      <c r="AU949" s="63" t="s">
        <v>3329</v>
      </c>
      <c r="AV949" t="str">
        <f t="shared" si="331"/>
        <v>20/06/2014</v>
      </c>
      <c r="AW949" s="67">
        <v>6.4171122994652414</v>
      </c>
      <c r="AX949" s="60">
        <f t="shared" si="332"/>
        <v>6.4171122994652414</v>
      </c>
      <c r="AY949" s="60">
        <f t="shared" si="333"/>
        <v>0</v>
      </c>
      <c r="AZ949" s="60">
        <f t="shared" si="334"/>
        <v>6.4171122994652414</v>
      </c>
      <c r="BA949" s="67">
        <v>112.26876883926965</v>
      </c>
      <c r="BB949" s="60">
        <v>0</v>
      </c>
      <c r="BC949" s="67">
        <v>112.26876883926965</v>
      </c>
      <c r="BD949" s="60" t="e">
        <f ca="1">_xll.BDP($H949,BD$1)</f>
        <v>#NAME?</v>
      </c>
      <c r="BE949" s="60" t="e">
        <f t="shared" ca="1" si="335"/>
        <v>#NAME?</v>
      </c>
      <c r="BF949" s="63">
        <v>42.125</v>
      </c>
      <c r="BG949" s="63">
        <v>40.300000000000004</v>
      </c>
      <c r="BH949" s="63">
        <v>44.2</v>
      </c>
      <c r="BI949" s="63">
        <v>39.300000000000004</v>
      </c>
      <c r="BJ949" s="63">
        <v>42.9</v>
      </c>
      <c r="BK949" s="63">
        <v>45.300000000000004</v>
      </c>
      <c r="BL949" s="45">
        <f t="shared" ca="1" si="336"/>
        <v>0</v>
      </c>
      <c r="BM949" s="45">
        <f t="shared" ca="1" si="337"/>
        <v>0</v>
      </c>
      <c r="BN949" s="45">
        <f t="shared" ca="1" si="338"/>
        <v>0</v>
      </c>
      <c r="BO949" s="45">
        <f t="shared" ca="1" si="339"/>
        <v>0</v>
      </c>
      <c r="BP949" s="45">
        <f t="shared" ca="1" si="340"/>
        <v>0</v>
      </c>
      <c r="BQ949" s="45">
        <f t="shared" ca="1" si="341"/>
        <v>0</v>
      </c>
      <c r="BR949" s="29">
        <f t="shared" ca="1" si="342"/>
        <v>0</v>
      </c>
      <c r="CI949" s="125">
        <f t="shared" si="330"/>
        <v>1.6016488176489989</v>
      </c>
      <c r="CJ949">
        <f t="shared" si="345"/>
        <v>0</v>
      </c>
      <c r="CK949">
        <f t="shared" si="346"/>
        <v>0</v>
      </c>
      <c r="CL949">
        <f t="shared" si="347"/>
        <v>0</v>
      </c>
      <c r="CM949">
        <f t="shared" si="348"/>
        <v>0</v>
      </c>
      <c r="CN949">
        <f t="shared" si="349"/>
        <v>0</v>
      </c>
      <c r="CO949">
        <f t="shared" si="350"/>
        <v>0</v>
      </c>
      <c r="CP949">
        <f t="shared" si="351"/>
        <v>1</v>
      </c>
      <c r="CR949" t="e">
        <f ca="1">_xll.BDP($H949,CR$1)</f>
        <v>#NAME?</v>
      </c>
      <c r="CS949" t="e">
        <f ca="1">_xll.BDP($H949,CS$1)</f>
        <v>#NAME?</v>
      </c>
      <c r="CT949" s="121" t="e">
        <f ca="1">_xll.BDP($H949,CT$1)</f>
        <v>#NAME?</v>
      </c>
      <c r="CU949" s="122" t="e">
        <f ca="1">_xll.BDP($H949,CU$1)</f>
        <v>#NAME?</v>
      </c>
      <c r="CV949" s="122" t="e">
        <f ca="1">_xll.BDP($H949,CV$1)</f>
        <v>#NAME?</v>
      </c>
      <c r="CW949" s="122" t="e">
        <f ca="1">_xll.BDP($H949,CW$1)</f>
        <v>#NAME?</v>
      </c>
    </row>
    <row r="950" spans="1:101" hidden="1" x14ac:dyDescent="0.3">
      <c r="A950" t="str">
        <f t="shared" si="343"/>
        <v>15B</v>
      </c>
      <c r="B950">
        <v>15</v>
      </c>
      <c r="C950" t="s">
        <v>3296</v>
      </c>
      <c r="D950">
        <v>29</v>
      </c>
      <c r="E950">
        <v>9</v>
      </c>
      <c r="F950" s="32">
        <v>0.13</v>
      </c>
      <c r="G950" t="s">
        <v>3051</v>
      </c>
      <c r="H950" s="1" t="s">
        <v>2158</v>
      </c>
      <c r="I950" s="34">
        <v>1912</v>
      </c>
      <c r="J950" s="34" t="str">
        <f t="shared" si="344"/>
        <v>1912VAIAS FH Equity</v>
      </c>
      <c r="K950" s="6" t="s">
        <v>2159</v>
      </c>
      <c r="L950" s="2">
        <v>0.28894643163538125</v>
      </c>
      <c r="M950" s="2">
        <v>0.29608675153229608</v>
      </c>
      <c r="N950" s="2">
        <v>0.24375249247863223</v>
      </c>
      <c r="O950" s="2">
        <v>0.24275222265172014</v>
      </c>
      <c r="P950" s="3">
        <v>20.536344389555399</v>
      </c>
      <c r="Q950" s="3">
        <v>15.383452115985635</v>
      </c>
      <c r="R950" s="3">
        <v>18.492688413948258</v>
      </c>
      <c r="S950" s="7">
        <v>16.530708865166066</v>
      </c>
      <c r="T950" s="7">
        <v>16.802800466744454</v>
      </c>
      <c r="U950" s="2">
        <v>-3.7569339384770563E-2</v>
      </c>
      <c r="V950" s="8">
        <v>-0.18148599269183929</v>
      </c>
      <c r="W950" s="2">
        <v>0.51850180505415167</v>
      </c>
      <c r="X950" s="4" t="e">
        <v>#N/A</v>
      </c>
      <c r="Y950" s="8">
        <v>9.5214562813042143</v>
      </c>
      <c r="Z950" s="8">
        <v>7.1513609075268603</v>
      </c>
      <c r="AA950" s="8">
        <v>212100000</v>
      </c>
      <c r="AB950" s="8">
        <v>258700000</v>
      </c>
      <c r="AC950" s="8" t="e">
        <v>#N/A</v>
      </c>
      <c r="AD950" s="5">
        <v>47000000</v>
      </c>
      <c r="AE950" s="36">
        <v>0</v>
      </c>
      <c r="AF950" s="66" t="e">
        <f ca="1">_xll.BDP($H950,AF$1)/1000000</f>
        <v>#NAME?</v>
      </c>
      <c r="AG950" s="66" t="e">
        <f ca="1">_xll.BDP($H950,AG$1)</f>
        <v>#NAME?</v>
      </c>
      <c r="AH950" s="67" t="e">
        <f ca="1">_xll.BDP($H950,AH$1)</f>
        <v>#NAME?</v>
      </c>
      <c r="AI950" s="67" t="e">
        <f ca="1">_xll.BDP($H950,AI$1)</f>
        <v>#NAME?</v>
      </c>
      <c r="AJ950" s="67" t="e">
        <f ca="1">_xll.BDP($H950,AJ$1)</f>
        <v>#NAME?</v>
      </c>
      <c r="AK950" s="67" t="e">
        <f ca="1">_xll.BDP($H950,AK$1)</f>
        <v>#NAME?</v>
      </c>
      <c r="AL950" s="67" t="e">
        <f ca="1">_xll.BDP($H950,AL$1)</f>
        <v>#NAME?</v>
      </c>
      <c r="AM950" s="34" t="e">
        <f ca="1">_xll.BDP($H950,AM$1)</f>
        <v>#NAME?</v>
      </c>
      <c r="AN950" s="34" t="e">
        <f ca="1">_xll.BDP($H950,AN$1)</f>
        <v>#NAME?</v>
      </c>
      <c r="AO950" s="34" t="e">
        <f ca="1">_xll.BDP($H950,AO$1)</f>
        <v>#NAME?</v>
      </c>
      <c r="AP950" s="34" t="e">
        <f ca="1">_xll.BDP($H950,AP$1)</f>
        <v>#NAME?</v>
      </c>
      <c r="AQ950" s="129">
        <v>0.1051276</v>
      </c>
      <c r="AR950" s="129">
        <v>0.2180079</v>
      </c>
      <c r="AS950" s="129">
        <v>0.15483840000000001</v>
      </c>
      <c r="AT950" s="63" t="s">
        <v>4196</v>
      </c>
      <c r="AU950" s="63" t="s">
        <v>3317</v>
      </c>
      <c r="AV950" t="str">
        <f t="shared" si="331"/>
        <v>30/10/2000</v>
      </c>
      <c r="AW950" s="67">
        <v>1.902245782325573</v>
      </c>
      <c r="AX950" s="60">
        <f t="shared" si="332"/>
        <v>1.902245782325573</v>
      </c>
      <c r="AY950" s="60">
        <f t="shared" si="333"/>
        <v>0</v>
      </c>
      <c r="AZ950" s="60">
        <f t="shared" si="334"/>
        <v>1.902245782325573</v>
      </c>
      <c r="BA950" s="67">
        <v>57.657677984084884</v>
      </c>
      <c r="BB950" s="60">
        <v>0</v>
      </c>
      <c r="BC950" s="67">
        <v>57.657677984084884</v>
      </c>
      <c r="BD950" s="60" t="e">
        <f ca="1">_xll.BDP($H950,BD$1)</f>
        <v>#NAME?</v>
      </c>
      <c r="BE950" s="60" t="e">
        <f t="shared" ca="1" si="335"/>
        <v>#NAME?</v>
      </c>
      <c r="BF950" s="63">
        <v>52.067</v>
      </c>
      <c r="BG950" s="63">
        <v>63.832999999999998</v>
      </c>
      <c r="BH950" s="63">
        <v>71.100000000000009</v>
      </c>
      <c r="BI950" s="63">
        <v>57.6</v>
      </c>
      <c r="BJ950" s="63">
        <v>65.349999999999994</v>
      </c>
      <c r="BK950" s="63">
        <v>69.600000000000009</v>
      </c>
      <c r="BL950" s="45">
        <f t="shared" ca="1" si="336"/>
        <v>0</v>
      </c>
      <c r="BM950" s="45">
        <f t="shared" ca="1" si="337"/>
        <v>0</v>
      </c>
      <c r="BN950" s="45">
        <f t="shared" ca="1" si="338"/>
        <v>0</v>
      </c>
      <c r="BO950" s="45">
        <f t="shared" ca="1" si="339"/>
        <v>0</v>
      </c>
      <c r="BP950" s="45">
        <f t="shared" ca="1" si="340"/>
        <v>0</v>
      </c>
      <c r="BQ950" s="45">
        <f t="shared" ca="1" si="341"/>
        <v>0</v>
      </c>
      <c r="BR950" s="29">
        <f t="shared" ca="1" si="342"/>
        <v>0</v>
      </c>
      <c r="CI950" s="125">
        <f t="shared" si="330"/>
        <v>0.28894643163538125</v>
      </c>
      <c r="CJ950">
        <f t="shared" si="345"/>
        <v>0</v>
      </c>
      <c r="CK950">
        <f t="shared" si="346"/>
        <v>0</v>
      </c>
      <c r="CL950">
        <f t="shared" si="347"/>
        <v>0</v>
      </c>
      <c r="CM950">
        <f t="shared" si="348"/>
        <v>1</v>
      </c>
      <c r="CN950">
        <f t="shared" si="349"/>
        <v>0</v>
      </c>
      <c r="CO950">
        <f t="shared" si="350"/>
        <v>0</v>
      </c>
      <c r="CP950">
        <f t="shared" si="351"/>
        <v>0</v>
      </c>
      <c r="CR950" t="e">
        <f ca="1">_xll.BDP($H950,CR$1)</f>
        <v>#NAME?</v>
      </c>
      <c r="CS950" t="e">
        <f ca="1">_xll.BDP($H950,CS$1)</f>
        <v>#NAME?</v>
      </c>
      <c r="CT950" s="121" t="e">
        <f ca="1">_xll.BDP($H950,CT$1)</f>
        <v>#NAME?</v>
      </c>
      <c r="CU950" s="122" t="e">
        <f ca="1">_xll.BDP($H950,CU$1)</f>
        <v>#NAME?</v>
      </c>
      <c r="CV950" s="122" t="e">
        <f ca="1">_xll.BDP($H950,CV$1)</f>
        <v>#NAME?</v>
      </c>
      <c r="CW950" s="122" t="e">
        <f ca="1">_xll.BDP($H950,CW$1)</f>
        <v>#NAME?</v>
      </c>
    </row>
    <row r="951" spans="1:101" hidden="1" x14ac:dyDescent="0.3">
      <c r="A951" t="str">
        <f t="shared" si="343"/>
        <v>15B</v>
      </c>
      <c r="B951">
        <v>15</v>
      </c>
      <c r="C951" t="s">
        <v>3296</v>
      </c>
      <c r="D951">
        <v>29</v>
      </c>
      <c r="E951">
        <v>7</v>
      </c>
      <c r="F951" s="32">
        <v>0.11</v>
      </c>
      <c r="H951" s="6" t="s">
        <v>186</v>
      </c>
      <c r="I951" s="35">
        <v>1913</v>
      </c>
      <c r="J951" s="34" t="str">
        <f t="shared" si="344"/>
        <v>1913DOV US Equity</v>
      </c>
      <c r="K951" s="6" t="s">
        <v>840</v>
      </c>
      <c r="L951" s="2">
        <v>0.48951699655432679</v>
      </c>
      <c r="M951" s="2">
        <v>0.4626032518133934</v>
      </c>
      <c r="N951" s="2">
        <v>0.17530008129025271</v>
      </c>
      <c r="O951" s="2">
        <v>0.18569691046538636</v>
      </c>
      <c r="P951" s="3">
        <v>16.364832338945192</v>
      </c>
      <c r="Q951" s="3">
        <v>13.224193599603545</v>
      </c>
      <c r="R951" s="3">
        <v>22.549109299376795</v>
      </c>
      <c r="S951" s="7">
        <v>19.710511696006435</v>
      </c>
      <c r="T951" s="7">
        <v>21.268844421919471</v>
      </c>
      <c r="U951" s="2">
        <v>0.5057198295916383</v>
      </c>
      <c r="V951" s="8">
        <v>1.8759981843853553</v>
      </c>
      <c r="W951" s="2">
        <v>0.4276538294519715</v>
      </c>
      <c r="X951" s="4">
        <v>3.8253765687687201E-2</v>
      </c>
      <c r="Y951" s="8">
        <v>4.2477681952109378</v>
      </c>
      <c r="Z951" s="8">
        <v>8.6435038897304075</v>
      </c>
      <c r="AA951" s="8">
        <v>3131422000</v>
      </c>
      <c r="AB951" s="8">
        <v>7800916000</v>
      </c>
      <c r="AC951" s="8">
        <v>31213000</v>
      </c>
      <c r="AD951" s="5">
        <v>1039806000</v>
      </c>
      <c r="AE951" s="36">
        <v>3.0018099530104654E-2</v>
      </c>
      <c r="AF951" s="66" t="e">
        <f ca="1">_xll.BDP($H951,AF$1)/1000000</f>
        <v>#NAME?</v>
      </c>
      <c r="AG951" s="66" t="e">
        <f ca="1">_xll.BDP($H951,AG$1)</f>
        <v>#NAME?</v>
      </c>
      <c r="AH951" s="67" t="e">
        <f ca="1">_xll.BDP($H951,AH$1)</f>
        <v>#NAME?</v>
      </c>
      <c r="AI951" s="67" t="e">
        <f ca="1">_xll.BDP($H951,AI$1)</f>
        <v>#NAME?</v>
      </c>
      <c r="AJ951" s="67" t="e">
        <f ca="1">_xll.BDP($H951,AJ$1)</f>
        <v>#NAME?</v>
      </c>
      <c r="AK951" s="67" t="e">
        <f ca="1">_xll.BDP($H951,AK$1)</f>
        <v>#NAME?</v>
      </c>
      <c r="AL951" s="67" t="e">
        <f ca="1">_xll.BDP($H951,AL$1)</f>
        <v>#NAME?</v>
      </c>
      <c r="AM951" s="34" t="e">
        <f ca="1">_xll.BDP($H951,AM$1)</f>
        <v>#NAME?</v>
      </c>
      <c r="AN951" s="34" t="e">
        <f ca="1">_xll.BDP($H951,AN$1)</f>
        <v>#NAME?</v>
      </c>
      <c r="AO951" s="34" t="e">
        <f ca="1">_xll.BDP($H951,AO$1)</f>
        <v>#NAME?</v>
      </c>
      <c r="AP951" s="34" t="e">
        <f ca="1">_xll.BDP($H951,AP$1)</f>
        <v>#NAME?</v>
      </c>
      <c r="AQ951" s="129">
        <v>0.12546889999999999</v>
      </c>
      <c r="AR951" s="129">
        <v>0.1439666</v>
      </c>
      <c r="AS951" s="129">
        <v>0.13350860000000001</v>
      </c>
      <c r="AT951" s="63" t="s">
        <v>3868</v>
      </c>
      <c r="AU951" s="63" t="s">
        <v>3868</v>
      </c>
      <c r="AV951" t="str">
        <f t="shared" si="331"/>
        <v>03/12/1956</v>
      </c>
      <c r="AW951" s="67">
        <v>1.3760217853722845</v>
      </c>
      <c r="AX951" s="60">
        <f t="shared" si="332"/>
        <v>1.3760217853722845</v>
      </c>
      <c r="AY951" s="60">
        <f t="shared" si="333"/>
        <v>0.40675167798631934</v>
      </c>
      <c r="AZ951" s="60">
        <f t="shared" si="334"/>
        <v>1.7827734633586039</v>
      </c>
      <c r="BA951" s="67">
        <v>25.678685613074144</v>
      </c>
      <c r="BB951" s="60">
        <v>7.5906127160444612</v>
      </c>
      <c r="BC951" s="67">
        <v>33.269298329118605</v>
      </c>
      <c r="BD951" s="60" t="e">
        <f ca="1">_xll.BDP($H951,BD$1)</f>
        <v>#NAME?</v>
      </c>
      <c r="BE951" s="60" t="e">
        <f t="shared" ca="1" si="335"/>
        <v>#NAME?</v>
      </c>
      <c r="BF951" s="63">
        <v>1246.8</v>
      </c>
      <c r="BG951" s="63">
        <v>1328.722</v>
      </c>
      <c r="BH951" s="63">
        <v>1411.818</v>
      </c>
      <c r="BI951" s="63">
        <v>1342.405</v>
      </c>
      <c r="BJ951" s="63">
        <v>1305.019</v>
      </c>
      <c r="BK951" s="63">
        <v>1376.9180000000001</v>
      </c>
      <c r="BL951" s="45">
        <f t="shared" ca="1" si="336"/>
        <v>0</v>
      </c>
      <c r="BM951" s="45">
        <f t="shared" ca="1" si="337"/>
        <v>0</v>
      </c>
      <c r="BN951" s="45">
        <f t="shared" ca="1" si="338"/>
        <v>0</v>
      </c>
      <c r="BO951" s="45">
        <f t="shared" ca="1" si="339"/>
        <v>0</v>
      </c>
      <c r="BP951" s="45">
        <f t="shared" ca="1" si="340"/>
        <v>0</v>
      </c>
      <c r="BQ951" s="45">
        <f t="shared" ca="1" si="341"/>
        <v>0</v>
      </c>
      <c r="BR951" s="29">
        <f t="shared" ca="1" si="342"/>
        <v>0</v>
      </c>
      <c r="CI951" s="125">
        <f t="shared" si="330"/>
        <v>0.48951699655432679</v>
      </c>
      <c r="CJ951">
        <f t="shared" si="345"/>
        <v>0</v>
      </c>
      <c r="CK951">
        <f t="shared" si="346"/>
        <v>0</v>
      </c>
      <c r="CL951">
        <f t="shared" si="347"/>
        <v>0</v>
      </c>
      <c r="CM951">
        <f t="shared" si="348"/>
        <v>0</v>
      </c>
      <c r="CN951">
        <f t="shared" si="349"/>
        <v>0</v>
      </c>
      <c r="CO951">
        <f t="shared" si="350"/>
        <v>1</v>
      </c>
      <c r="CP951">
        <f t="shared" si="351"/>
        <v>0</v>
      </c>
      <c r="CR951" t="e">
        <f ca="1">_xll.BDP($H951,CR$1)</f>
        <v>#NAME?</v>
      </c>
      <c r="CS951" t="e">
        <f ca="1">_xll.BDP($H951,CS$1)</f>
        <v>#NAME?</v>
      </c>
      <c r="CT951" s="121" t="e">
        <f ca="1">_xll.BDP($H951,CT$1)</f>
        <v>#NAME?</v>
      </c>
      <c r="CU951" s="122" t="e">
        <f ca="1">_xll.BDP($H951,CU$1)</f>
        <v>#NAME?</v>
      </c>
      <c r="CV951" s="122" t="e">
        <f ca="1">_xll.BDP($H951,CV$1)</f>
        <v>#NAME?</v>
      </c>
      <c r="CW951" s="122" t="e">
        <f ca="1">_xll.BDP($H951,CW$1)</f>
        <v>#NAME?</v>
      </c>
    </row>
    <row r="952" spans="1:101" hidden="1" x14ac:dyDescent="0.3">
      <c r="A952" t="str">
        <f t="shared" si="343"/>
        <v>15B</v>
      </c>
      <c r="B952">
        <v>15</v>
      </c>
      <c r="C952" t="s">
        <v>3296</v>
      </c>
      <c r="D952">
        <v>29</v>
      </c>
      <c r="E952">
        <v>2</v>
      </c>
      <c r="F952" t="s">
        <v>2368</v>
      </c>
      <c r="H952" s="1" t="s">
        <v>1558</v>
      </c>
      <c r="I952" s="34">
        <v>1914</v>
      </c>
      <c r="J952" s="34" t="str">
        <f t="shared" si="344"/>
        <v>1914OCI NA Equity</v>
      </c>
      <c r="K952" s="6" t="s">
        <v>1559</v>
      </c>
      <c r="L952" s="2">
        <v>0.21582902366105244</v>
      </c>
      <c r="M952" s="2">
        <v>0.59852593782481334</v>
      </c>
      <c r="N952" s="2">
        <v>0.19800201237459955</v>
      </c>
      <c r="O952" s="2">
        <v>0.5484630703957053</v>
      </c>
      <c r="P952" s="3">
        <v>27.093028020205921</v>
      </c>
      <c r="Q952" s="3">
        <v>23.656583824289555</v>
      </c>
      <c r="R952" s="3">
        <v>30.967741935483872</v>
      </c>
      <c r="S952" s="7">
        <v>31.763182673053443</v>
      </c>
      <c r="T952" s="7">
        <v>38.782674944147594</v>
      </c>
      <c r="U952" s="2">
        <v>0.13662667607621734</v>
      </c>
      <c r="V952" s="8">
        <v>0.46449136276391545</v>
      </c>
      <c r="W952" s="2">
        <v>0.42370697942703328</v>
      </c>
      <c r="X952" s="4">
        <v>6.40461215932914E-2</v>
      </c>
      <c r="Y952" s="8">
        <v>31.892766453315268</v>
      </c>
      <c r="Z952" s="8" t="e">
        <v>#N/A</v>
      </c>
      <c r="AA952" s="8">
        <v>5291500000</v>
      </c>
      <c r="AB952" s="8">
        <v>5774500000</v>
      </c>
      <c r="AC952" s="8">
        <v>9700000</v>
      </c>
      <c r="AD952" s="5">
        <v>2902000000</v>
      </c>
      <c r="AE952" s="36">
        <v>3.3425223983459683E-3</v>
      </c>
      <c r="AF952" s="66" t="e">
        <f ca="1">_xll.BDP($H952,AF$1)/1000000</f>
        <v>#NAME?</v>
      </c>
      <c r="AG952" s="66" t="e">
        <f ca="1">_xll.BDP($H952,AG$1)</f>
        <v>#NAME?</v>
      </c>
      <c r="AH952" s="67" t="e">
        <f ca="1">_xll.BDP($H952,AH$1)</f>
        <v>#NAME?</v>
      </c>
      <c r="AI952" s="67" t="e">
        <f ca="1">_xll.BDP($H952,AI$1)</f>
        <v>#NAME?</v>
      </c>
      <c r="AJ952" s="67" t="e">
        <f ca="1">_xll.BDP($H952,AJ$1)</f>
        <v>#NAME?</v>
      </c>
      <c r="AK952" s="67" t="e">
        <f ca="1">_xll.BDP($H952,AK$1)</f>
        <v>#NAME?</v>
      </c>
      <c r="AL952" s="67" t="e">
        <f ca="1">_xll.BDP($H952,AL$1)</f>
        <v>#NAME?</v>
      </c>
      <c r="AM952" s="34" t="e">
        <f ca="1">_xll.BDP($H952,AM$1)</f>
        <v>#NAME?</v>
      </c>
      <c r="AN952" s="34" t="e">
        <f ca="1">_xll.BDP($H952,AN$1)</f>
        <v>#NAME?</v>
      </c>
      <c r="AO952" s="34" t="e">
        <f ca="1">_xll.BDP($H952,AO$1)</f>
        <v>#NAME?</v>
      </c>
      <c r="AP952" s="34" t="e">
        <f ca="1">_xll.BDP($H952,AP$1)</f>
        <v>#NAME?</v>
      </c>
      <c r="AQ952" s="129" t="e">
        <v>#VALUE!</v>
      </c>
      <c r="AR952" s="129">
        <v>1.6446430000000001E-2</v>
      </c>
      <c r="AS952" s="129">
        <v>5.6144340000000001E-2</v>
      </c>
      <c r="AT952" s="63" t="s">
        <v>4197</v>
      </c>
      <c r="AU952" s="63" t="s">
        <v>3317</v>
      </c>
      <c r="AV952" t="str">
        <f t="shared" si="331"/>
        <v>25/01/2013</v>
      </c>
      <c r="AW952" s="67">
        <v>26.799387442572741</v>
      </c>
      <c r="AX952" s="60">
        <f t="shared" si="332"/>
        <v>26.799387442572741</v>
      </c>
      <c r="AY952" s="60">
        <f t="shared" si="333"/>
        <v>-25.199370153611309</v>
      </c>
      <c r="AZ952" s="60">
        <f t="shared" si="334"/>
        <v>1.6000172889614319</v>
      </c>
      <c r="BA952" s="67">
        <v>29.52603047344229</v>
      </c>
      <c r="BB952" s="60">
        <v>-27.763223046103029</v>
      </c>
      <c r="BC952" s="67">
        <v>1.762807427339262</v>
      </c>
      <c r="BD952" s="60" t="e">
        <f ca="1">_xll.BDP($H952,BD$1)</f>
        <v>#NAME?</v>
      </c>
      <c r="BE952" s="60" t="e">
        <f t="shared" ca="1" si="335"/>
        <v>#NAME?</v>
      </c>
      <c r="BF952" s="63">
        <v>229.256</v>
      </c>
      <c r="BG952" s="63">
        <v>417.55599999999998</v>
      </c>
      <c r="BH952" s="63">
        <v>396.66700000000003</v>
      </c>
      <c r="BI952" s="63">
        <v>346.74299999999999</v>
      </c>
      <c r="BJ952" s="63">
        <v>677.85400000000004</v>
      </c>
      <c r="BK952" s="63">
        <v>522.94399999999996</v>
      </c>
      <c r="BL952" s="45">
        <f t="shared" ca="1" si="336"/>
        <v>0</v>
      </c>
      <c r="BM952" s="45">
        <f t="shared" ca="1" si="337"/>
        <v>0</v>
      </c>
      <c r="BN952" s="45">
        <f t="shared" ca="1" si="338"/>
        <v>0</v>
      </c>
      <c r="BO952" s="45">
        <f t="shared" ca="1" si="339"/>
        <v>0</v>
      </c>
      <c r="BP952" s="45">
        <f t="shared" ca="1" si="340"/>
        <v>0</v>
      </c>
      <c r="BQ952" s="45">
        <f t="shared" ca="1" si="341"/>
        <v>0</v>
      </c>
      <c r="BR952" s="29">
        <f t="shared" ca="1" si="342"/>
        <v>0</v>
      </c>
      <c r="CI952" s="125">
        <f t="shared" si="330"/>
        <v>0.21582902366105244</v>
      </c>
      <c r="CJ952">
        <f t="shared" si="345"/>
        <v>0</v>
      </c>
      <c r="CK952">
        <f t="shared" si="346"/>
        <v>0</v>
      </c>
      <c r="CL952">
        <f t="shared" si="347"/>
        <v>0</v>
      </c>
      <c r="CM952">
        <f t="shared" si="348"/>
        <v>1</v>
      </c>
      <c r="CN952">
        <f t="shared" si="349"/>
        <v>0</v>
      </c>
      <c r="CO952">
        <f t="shared" si="350"/>
        <v>0</v>
      </c>
      <c r="CP952">
        <f t="shared" si="351"/>
        <v>0</v>
      </c>
      <c r="CR952" t="e">
        <f ca="1">_xll.BDP($H952,CR$1)</f>
        <v>#NAME?</v>
      </c>
      <c r="CS952" t="e">
        <f ca="1">_xll.BDP($H952,CS$1)</f>
        <v>#NAME?</v>
      </c>
      <c r="CT952" s="121" t="e">
        <f ca="1">_xll.BDP($H952,CT$1)</f>
        <v>#NAME?</v>
      </c>
      <c r="CU952" s="122" t="e">
        <f ca="1">_xll.BDP($H952,CU$1)</f>
        <v>#NAME?</v>
      </c>
      <c r="CV952" s="122" t="e">
        <f ca="1">_xll.BDP($H952,CV$1)</f>
        <v>#NAME?</v>
      </c>
      <c r="CW952" s="122" t="e">
        <f ca="1">_xll.BDP($H952,CW$1)</f>
        <v>#NAME?</v>
      </c>
    </row>
    <row r="953" spans="1:101" hidden="1" x14ac:dyDescent="0.3">
      <c r="A953" t="str">
        <f t="shared" si="343"/>
        <v>15B</v>
      </c>
      <c r="B953">
        <v>15</v>
      </c>
      <c r="C953" t="s">
        <v>3296</v>
      </c>
      <c r="D953">
        <v>29</v>
      </c>
      <c r="E953">
        <v>17</v>
      </c>
      <c r="F953" t="s">
        <v>2377</v>
      </c>
      <c r="H953" s="6" t="s">
        <v>1498</v>
      </c>
      <c r="I953" s="35">
        <v>1915</v>
      </c>
      <c r="J953" s="34" t="str">
        <f t="shared" si="344"/>
        <v>1915SOI FP Equity</v>
      </c>
      <c r="K953" s="6" t="s">
        <v>1499</v>
      </c>
      <c r="L953" s="11">
        <v>0.21196219670779676</v>
      </c>
      <c r="M953" s="11">
        <v>0.236786130909792</v>
      </c>
      <c r="N953" s="11">
        <v>0.20632712483288868</v>
      </c>
      <c r="O953" s="11">
        <v>0.23167937279878159</v>
      </c>
      <c r="P953" s="12">
        <v>14.846721964106488</v>
      </c>
      <c r="Q953" s="12">
        <v>13.353083425066542</v>
      </c>
      <c r="R953" s="12">
        <v>19.836530677737134</v>
      </c>
      <c r="S953" s="13">
        <v>29.904031014778049</v>
      </c>
      <c r="T953" s="13">
        <v>34.305107786136141</v>
      </c>
      <c r="U953" s="11">
        <v>-6.2632929530960682E-2</v>
      </c>
      <c r="V953" s="9">
        <v>-0.40170525904245175</v>
      </c>
      <c r="W953" s="11">
        <v>0.5395148490344378</v>
      </c>
      <c r="X953" s="14">
        <v>1.9954397088910059E-2</v>
      </c>
      <c r="Y953" s="9">
        <v>29.838798652932745</v>
      </c>
      <c r="Z953" s="9">
        <v>18.528146561260716</v>
      </c>
      <c r="AA953" s="9">
        <v>1130687000</v>
      </c>
      <c r="AB953" s="9">
        <v>1155610000</v>
      </c>
      <c r="AC953" s="9">
        <v>16788000</v>
      </c>
      <c r="AD953" s="5">
        <v>259822999.99999997</v>
      </c>
      <c r="AE953" s="36">
        <v>6.4613217459578265E-2</v>
      </c>
      <c r="AF953" s="66" t="e">
        <f ca="1">_xll.BDP($H953,AF$1)/1000000</f>
        <v>#NAME?</v>
      </c>
      <c r="AG953" s="66" t="e">
        <f ca="1">_xll.BDP($H953,AG$1)</f>
        <v>#NAME?</v>
      </c>
      <c r="AH953" s="67" t="e">
        <f ca="1">_xll.BDP($H953,AH$1)</f>
        <v>#NAME?</v>
      </c>
      <c r="AI953" s="67" t="e">
        <f ca="1">_xll.BDP($H953,AI$1)</f>
        <v>#NAME?</v>
      </c>
      <c r="AJ953" s="67" t="e">
        <f ca="1">_xll.BDP($H953,AJ$1)</f>
        <v>#NAME?</v>
      </c>
      <c r="AK953" s="67" t="e">
        <f ca="1">_xll.BDP($H953,AK$1)</f>
        <v>#NAME?</v>
      </c>
      <c r="AL953" s="67" t="e">
        <f ca="1">_xll.BDP($H953,AL$1)</f>
        <v>#NAME?</v>
      </c>
      <c r="AM953" s="34" t="e">
        <f ca="1">_xll.BDP($H953,AM$1)</f>
        <v>#NAME?</v>
      </c>
      <c r="AN953" s="34" t="e">
        <f ca="1">_xll.BDP($H953,AN$1)</f>
        <v>#NAME?</v>
      </c>
      <c r="AO953" s="34" t="e">
        <f ca="1">_xll.BDP($H953,AO$1)</f>
        <v>#NAME?</v>
      </c>
      <c r="AP953" s="34" t="e">
        <f ca="1">_xll.BDP($H953,AP$1)</f>
        <v>#NAME?</v>
      </c>
      <c r="AQ953" s="129">
        <v>7.5248990000000002E-2</v>
      </c>
      <c r="AR953" s="129">
        <v>0.15597939999999999</v>
      </c>
      <c r="AS953" s="129">
        <v>0.1904198</v>
      </c>
      <c r="AT953" s="63" t="s">
        <v>3869</v>
      </c>
      <c r="AU953" s="63" t="s">
        <v>3869</v>
      </c>
      <c r="AV953" t="str">
        <f t="shared" si="331"/>
        <v>09/02/1999</v>
      </c>
      <c r="AW953" s="67" t="s">
        <v>3317</v>
      </c>
      <c r="AX953" s="60">
        <f t="shared" si="332"/>
        <v>0</v>
      </c>
      <c r="AY953" s="60">
        <f t="shared" ca="1" si="333"/>
        <v>0</v>
      </c>
      <c r="AZ953" s="60">
        <f t="shared" ca="1" si="334"/>
        <v>0</v>
      </c>
      <c r="BA953" s="67">
        <v>0</v>
      </c>
      <c r="BB953" s="60">
        <v>0</v>
      </c>
      <c r="BC953" s="67">
        <v>0</v>
      </c>
      <c r="BD953" s="60" t="e">
        <f ca="1">_xll.BDP($H953,BD$1)</f>
        <v>#NAME?</v>
      </c>
      <c r="BE953" s="60" t="e">
        <f t="shared" ca="1" si="335"/>
        <v>#NAME?</v>
      </c>
      <c r="BF953" s="63">
        <v>193.667</v>
      </c>
      <c r="BG953" s="63">
        <v>315.66700000000003</v>
      </c>
      <c r="BH953" s="63">
        <v>467.786</v>
      </c>
      <c r="BI953" s="63">
        <v>33.957000000000001</v>
      </c>
      <c r="BJ953" s="63">
        <v>71.186999999999998</v>
      </c>
      <c r="BK953" s="63">
        <v>162.94499999999999</v>
      </c>
      <c r="BL953" s="45">
        <f t="shared" ca="1" si="336"/>
        <v>0</v>
      </c>
      <c r="BM953" s="45">
        <f t="shared" ca="1" si="337"/>
        <v>0</v>
      </c>
      <c r="BN953" s="45">
        <f t="shared" ca="1" si="338"/>
        <v>0</v>
      </c>
      <c r="BO953" s="45">
        <f t="shared" ca="1" si="339"/>
        <v>0</v>
      </c>
      <c r="BP953" s="45">
        <f t="shared" ca="1" si="340"/>
        <v>0</v>
      </c>
      <c r="BQ953" s="45">
        <f t="shared" ca="1" si="341"/>
        <v>0</v>
      </c>
      <c r="BR953" s="29">
        <f t="shared" ca="1" si="342"/>
        <v>0</v>
      </c>
      <c r="CI953" s="125">
        <f t="shared" si="330"/>
        <v>0.21196219670779676</v>
      </c>
      <c r="CJ953">
        <f t="shared" si="345"/>
        <v>0</v>
      </c>
      <c r="CK953">
        <f t="shared" si="346"/>
        <v>0</v>
      </c>
      <c r="CL953">
        <f t="shared" si="347"/>
        <v>0</v>
      </c>
      <c r="CM953">
        <f t="shared" si="348"/>
        <v>1</v>
      </c>
      <c r="CN953">
        <f t="shared" si="349"/>
        <v>0</v>
      </c>
      <c r="CO953">
        <f t="shared" si="350"/>
        <v>0</v>
      </c>
      <c r="CP953">
        <f t="shared" si="351"/>
        <v>0</v>
      </c>
      <c r="CR953" t="e">
        <f ca="1">_xll.BDP($H953,CR$1)</f>
        <v>#NAME?</v>
      </c>
      <c r="CS953" t="e">
        <f ca="1">_xll.BDP($H953,CS$1)</f>
        <v>#NAME?</v>
      </c>
      <c r="CT953" s="121" t="e">
        <f ca="1">_xll.BDP($H953,CT$1)</f>
        <v>#NAME?</v>
      </c>
      <c r="CU953" s="122" t="e">
        <f ca="1">_xll.BDP($H953,CU$1)</f>
        <v>#NAME?</v>
      </c>
      <c r="CV953" s="122" t="e">
        <f ca="1">_xll.BDP($H953,CV$1)</f>
        <v>#NAME?</v>
      </c>
      <c r="CW953" s="122" t="e">
        <f ca="1">_xll.BDP($H953,CW$1)</f>
        <v>#NAME?</v>
      </c>
    </row>
    <row r="954" spans="1:101" hidden="1" x14ac:dyDescent="0.3">
      <c r="A954" t="str">
        <f t="shared" si="343"/>
        <v>15B</v>
      </c>
      <c r="B954">
        <v>15</v>
      </c>
      <c r="C954" t="s">
        <v>3296</v>
      </c>
      <c r="D954">
        <v>29</v>
      </c>
      <c r="E954">
        <v>11</v>
      </c>
      <c r="F954" s="32">
        <v>0.18</v>
      </c>
      <c r="G954" t="s">
        <v>2939</v>
      </c>
      <c r="H954" s="6" t="s">
        <v>2319</v>
      </c>
      <c r="I954" s="34">
        <v>1916</v>
      </c>
      <c r="J954" s="34" t="str">
        <f t="shared" si="344"/>
        <v>1916KRU PW Equity</v>
      </c>
      <c r="K954" s="6" t="s">
        <v>2320</v>
      </c>
      <c r="L954" s="2">
        <v>-1.3312918956695006</v>
      </c>
      <c r="M954" s="2">
        <v>-6.6517747819191326</v>
      </c>
      <c r="N954" s="2">
        <v>-2.5685719104855909</v>
      </c>
      <c r="O954" s="2">
        <v>-7.4572792125122058</v>
      </c>
      <c r="P954" s="3">
        <v>15.422517216701159</v>
      </c>
      <c r="Q954" s="3">
        <v>14.155807760678641</v>
      </c>
      <c r="R954" s="3">
        <v>24.907986525357014</v>
      </c>
      <c r="S954" s="7">
        <v>45.017903454450966</v>
      </c>
      <c r="T954" s="7">
        <v>51.405035634250403</v>
      </c>
      <c r="U954" s="2">
        <v>-0.45184599869514019</v>
      </c>
      <c r="V954" s="8">
        <v>-3.2443760873582139</v>
      </c>
      <c r="W954" s="2">
        <v>0.43481586606095041</v>
      </c>
      <c r="X954" s="4">
        <v>6.1220660225114985E-2</v>
      </c>
      <c r="Y954" s="8">
        <v>15.94351036196144</v>
      </c>
      <c r="Z954" s="8">
        <v>23.26456779957855</v>
      </c>
      <c r="AA954" s="8">
        <v>-157624999.99999952</v>
      </c>
      <c r="AB954" s="8">
        <v>-140598999.99999952</v>
      </c>
      <c r="AC954" s="8">
        <v>24693000</v>
      </c>
      <c r="AD954" s="5">
        <v>-973096000</v>
      </c>
      <c r="AE954" s="36">
        <v>-2.5375708049359982E-2</v>
      </c>
      <c r="AF954" s="66" t="e">
        <f ca="1">_xll.BDP($H954,AF$1)/1000000</f>
        <v>#NAME?</v>
      </c>
      <c r="AG954" s="66" t="e">
        <f ca="1">_xll.BDP($H954,AG$1)</f>
        <v>#NAME?</v>
      </c>
      <c r="AH954" s="67" t="e">
        <f ca="1">_xll.BDP($H954,AH$1)</f>
        <v>#NAME?</v>
      </c>
      <c r="AI954" s="67" t="e">
        <f ca="1">_xll.BDP($H954,AI$1)</f>
        <v>#NAME?</v>
      </c>
      <c r="AJ954" s="67" t="e">
        <f ca="1">_xll.BDP($H954,AJ$1)</f>
        <v>#NAME?</v>
      </c>
      <c r="AK954" s="67" t="e">
        <f ca="1">_xll.BDP($H954,AK$1)</f>
        <v>#NAME?</v>
      </c>
      <c r="AL954" s="67" t="e">
        <f ca="1">_xll.BDP($H954,AL$1)</f>
        <v>#NAME?</v>
      </c>
      <c r="AM954" s="34" t="e">
        <f ca="1">_xll.BDP($H954,AM$1)</f>
        <v>#NAME?</v>
      </c>
      <c r="AN954" s="34" t="e">
        <f ca="1">_xll.BDP($H954,AN$1)</f>
        <v>#NAME?</v>
      </c>
      <c r="AO954" s="34" t="e">
        <f ca="1">_xll.BDP($H954,AO$1)</f>
        <v>#NAME?</v>
      </c>
      <c r="AP954" s="34" t="e">
        <f ca="1">_xll.BDP($H954,AP$1)</f>
        <v>#NAME?</v>
      </c>
      <c r="AQ954" s="129" t="e">
        <v>#VALUE!</v>
      </c>
      <c r="AR954" s="129">
        <v>0.25486760000000003</v>
      </c>
      <c r="AS954" s="129">
        <v>0.1106063</v>
      </c>
      <c r="AT954" s="63" t="s">
        <v>3870</v>
      </c>
      <c r="AU954" s="63" t="s">
        <v>3870</v>
      </c>
      <c r="AV954" t="str">
        <f t="shared" si="331"/>
        <v>10/05/2011</v>
      </c>
      <c r="AW954" s="67">
        <v>3.3617212012550426</v>
      </c>
      <c r="AX954" s="60">
        <f t="shared" si="332"/>
        <v>3.3617212012550426</v>
      </c>
      <c r="AY954" s="60">
        <f t="shared" si="333"/>
        <v>-0.34539092680261008</v>
      </c>
      <c r="AZ954" s="60">
        <f t="shared" si="334"/>
        <v>3.0163302744524323</v>
      </c>
      <c r="BA954" s="67">
        <v>30.663522490597046</v>
      </c>
      <c r="BB954" s="60">
        <v>-3.150440449406112</v>
      </c>
      <c r="BC954" s="67">
        <v>27.513082041190934</v>
      </c>
      <c r="BD954" s="60" t="e">
        <f ca="1">_xll.BDP($H954,BD$1)</f>
        <v>#NAME?</v>
      </c>
      <c r="BE954" s="60" t="e">
        <f t="shared" ca="1" si="335"/>
        <v>#NAME?</v>
      </c>
      <c r="BF954" s="63">
        <v>899.25</v>
      </c>
      <c r="BG954" s="63">
        <v>1026.75</v>
      </c>
      <c r="BH954" s="63">
        <v>1162.25</v>
      </c>
      <c r="BI954" s="63">
        <v>-476.1</v>
      </c>
      <c r="BJ954" s="63">
        <v>-332.6</v>
      </c>
      <c r="BK954" s="63">
        <v>-148.70000000000002</v>
      </c>
      <c r="BL954" s="45">
        <f t="shared" ca="1" si="336"/>
        <v>0</v>
      </c>
      <c r="BM954" s="45">
        <f t="shared" ca="1" si="337"/>
        <v>0</v>
      </c>
      <c r="BN954" s="45">
        <f t="shared" ca="1" si="338"/>
        <v>0</v>
      </c>
      <c r="BO954" s="45">
        <f t="shared" ca="1" si="339"/>
        <v>0</v>
      </c>
      <c r="BP954" s="45">
        <f t="shared" ca="1" si="340"/>
        <v>0</v>
      </c>
      <c r="BQ954" s="45">
        <f t="shared" ca="1" si="341"/>
        <v>0</v>
      </c>
      <c r="BR954" s="29">
        <f t="shared" ca="1" si="342"/>
        <v>0</v>
      </c>
      <c r="CI954" s="125">
        <f t="shared" si="330"/>
        <v>-1.3312918956695006</v>
      </c>
      <c r="CJ954">
        <f t="shared" si="345"/>
        <v>0</v>
      </c>
      <c r="CK954">
        <f t="shared" si="346"/>
        <v>0</v>
      </c>
      <c r="CL954">
        <f t="shared" si="347"/>
        <v>0</v>
      </c>
      <c r="CM954">
        <f t="shared" si="348"/>
        <v>0</v>
      </c>
      <c r="CN954">
        <f t="shared" si="349"/>
        <v>0</v>
      </c>
      <c r="CO954">
        <f t="shared" si="350"/>
        <v>0</v>
      </c>
      <c r="CP954">
        <f t="shared" si="351"/>
        <v>1</v>
      </c>
      <c r="CR954" t="e">
        <f ca="1">_xll.BDP($H954,CR$1)</f>
        <v>#NAME?</v>
      </c>
      <c r="CS954" t="e">
        <f ca="1">_xll.BDP($H954,CS$1)</f>
        <v>#NAME?</v>
      </c>
      <c r="CT954" s="121" t="e">
        <f ca="1">_xll.BDP($H954,CT$1)</f>
        <v>#NAME?</v>
      </c>
      <c r="CU954" s="122" t="e">
        <f ca="1">_xll.BDP($H954,CU$1)</f>
        <v>#NAME?</v>
      </c>
      <c r="CV954" s="122" t="e">
        <f ca="1">_xll.BDP($H954,CV$1)</f>
        <v>#NAME?</v>
      </c>
      <c r="CW954" s="122" t="e">
        <f ca="1">_xll.BDP($H954,CW$1)</f>
        <v>#NAME?</v>
      </c>
    </row>
    <row r="955" spans="1:101" hidden="1" x14ac:dyDescent="0.3">
      <c r="A955" t="str">
        <f t="shared" si="343"/>
        <v>15B</v>
      </c>
      <c r="B955">
        <v>15</v>
      </c>
      <c r="C955" t="s">
        <v>3296</v>
      </c>
      <c r="D955">
        <v>30</v>
      </c>
      <c r="E955">
        <v>1</v>
      </c>
      <c r="F955" s="32">
        <v>0.16</v>
      </c>
      <c r="G955" t="s">
        <v>2852</v>
      </c>
      <c r="H955" s="1" t="s">
        <v>2107</v>
      </c>
      <c r="I955" s="35">
        <v>1917</v>
      </c>
      <c r="J955" s="34" t="str">
        <f t="shared" si="344"/>
        <v>1917MEDI NO Equity</v>
      </c>
      <c r="K955" s="6" t="s">
        <v>2108</v>
      </c>
      <c r="L955" s="2">
        <v>0.53118472355164459</v>
      </c>
      <c r="M955" s="2">
        <v>0.64785715596161964</v>
      </c>
      <c r="N955" s="2">
        <v>0.49486938365344513</v>
      </c>
      <c r="O955" s="2">
        <v>0.60843139957614711</v>
      </c>
      <c r="P955" s="3">
        <v>19.560138475180864</v>
      </c>
      <c r="Q955" s="3">
        <v>15.386087752525206</v>
      </c>
      <c r="R955" s="3">
        <v>18.505306262547244</v>
      </c>
      <c r="S955" s="7">
        <v>30.987198396019494</v>
      </c>
      <c r="T955" s="7">
        <v>33.447169048069171</v>
      </c>
      <c r="U955" s="2">
        <v>-0.29097842254240708</v>
      </c>
      <c r="V955" s="8">
        <v>-0.85875228755388289</v>
      </c>
      <c r="W955" s="2">
        <v>1.3710699000284261</v>
      </c>
      <c r="X955" s="4" t="e">
        <v>#N/A</v>
      </c>
      <c r="Y955" s="8">
        <v>11.223981541858084</v>
      </c>
      <c r="Z955" s="8">
        <v>20.552988827826056</v>
      </c>
      <c r="AA955" s="8">
        <v>218028000</v>
      </c>
      <c r="AB955" s="8">
        <v>232156000</v>
      </c>
      <c r="AC955" s="8" t="e">
        <v>#N/A</v>
      </c>
      <c r="AD955" s="5">
        <v>91675000</v>
      </c>
      <c r="AE955" s="36">
        <v>0</v>
      </c>
      <c r="AF955" s="66" t="e">
        <f ca="1">_xll.BDP($H955,AF$1)/1000000</f>
        <v>#NAME?</v>
      </c>
      <c r="AG955" s="66" t="e">
        <f ca="1">_xll.BDP($H955,AG$1)</f>
        <v>#NAME?</v>
      </c>
      <c r="AH955" s="67" t="e">
        <f ca="1">_xll.BDP($H955,AH$1)</f>
        <v>#NAME?</v>
      </c>
      <c r="AI955" s="67" t="e">
        <f ca="1">_xll.BDP($H955,AI$1)</f>
        <v>#NAME?</v>
      </c>
      <c r="AJ955" s="67" t="e">
        <f ca="1">_xll.BDP($H955,AJ$1)</f>
        <v>#NAME?</v>
      </c>
      <c r="AK955" s="67" t="e">
        <f ca="1">_xll.BDP($H955,AK$1)</f>
        <v>#NAME?</v>
      </c>
      <c r="AL955" s="67" t="e">
        <f ca="1">_xll.BDP($H955,AL$1)</f>
        <v>#NAME?</v>
      </c>
      <c r="AM955" s="34" t="e">
        <f ca="1">_xll.BDP($H955,AM$1)</f>
        <v>#NAME?</v>
      </c>
      <c r="AN955" s="34" t="e">
        <f ca="1">_xll.BDP($H955,AN$1)</f>
        <v>#NAME?</v>
      </c>
      <c r="AO955" s="34" t="e">
        <f ca="1">_xll.BDP($H955,AO$1)</f>
        <v>#NAME?</v>
      </c>
      <c r="AP955" s="34" t="e">
        <f ca="1">_xll.BDP($H955,AP$1)</f>
        <v>#NAME?</v>
      </c>
      <c r="AQ955" s="129" t="e">
        <v>#VALUE!</v>
      </c>
      <c r="AR955" s="129">
        <v>0.32011870000000003</v>
      </c>
      <c r="AS955" s="129">
        <v>0.30235479999999998</v>
      </c>
      <c r="AT955" s="63" t="s">
        <v>4198</v>
      </c>
      <c r="AU955" s="63" t="s">
        <v>3317</v>
      </c>
      <c r="AV955" t="str">
        <f t="shared" si="331"/>
        <v>27/05/2004</v>
      </c>
      <c r="AW955" s="67">
        <v>1.717557251908397</v>
      </c>
      <c r="AX955" s="60">
        <f t="shared" si="332"/>
        <v>1.717557251908397</v>
      </c>
      <c r="AY955" s="60">
        <f t="shared" si="333"/>
        <v>0</v>
      </c>
      <c r="AZ955" s="60">
        <f t="shared" si="334"/>
        <v>1.717557251908397</v>
      </c>
      <c r="BA955" s="67">
        <v>72.402004000982686</v>
      </c>
      <c r="BB955" s="60">
        <v>0</v>
      </c>
      <c r="BC955" s="67">
        <v>72.402004000982686</v>
      </c>
      <c r="BD955" s="60" t="e">
        <f ca="1">_xll.BDP($H955,BD$1)</f>
        <v>#NAME?</v>
      </c>
      <c r="BE955" s="60" t="e">
        <f t="shared" ca="1" si="335"/>
        <v>#NAME?</v>
      </c>
      <c r="BF955" s="63">
        <v>113</v>
      </c>
      <c r="BG955" s="63">
        <v>129</v>
      </c>
      <c r="BH955" s="63">
        <v>147.5</v>
      </c>
      <c r="BI955" s="63">
        <v>100.7</v>
      </c>
      <c r="BJ955" s="63">
        <v>144.9</v>
      </c>
      <c r="BK955" s="63">
        <v>154.4</v>
      </c>
      <c r="BL955" s="45">
        <f t="shared" ca="1" si="336"/>
        <v>0</v>
      </c>
      <c r="BM955" s="45">
        <f t="shared" ca="1" si="337"/>
        <v>0</v>
      </c>
      <c r="BN955" s="45">
        <f t="shared" ca="1" si="338"/>
        <v>0</v>
      </c>
      <c r="BO955" s="45">
        <f t="shared" ca="1" si="339"/>
        <v>0</v>
      </c>
      <c r="BP955" s="45">
        <f t="shared" ca="1" si="340"/>
        <v>0</v>
      </c>
      <c r="BQ955" s="45">
        <f t="shared" ca="1" si="341"/>
        <v>0</v>
      </c>
      <c r="BR955" s="29">
        <f t="shared" ca="1" si="342"/>
        <v>0</v>
      </c>
      <c r="CI955" s="125">
        <f t="shared" si="330"/>
        <v>0.53118472355164459</v>
      </c>
      <c r="CJ955">
        <f t="shared" si="345"/>
        <v>0</v>
      </c>
      <c r="CK955">
        <f t="shared" si="346"/>
        <v>0</v>
      </c>
      <c r="CL955">
        <f t="shared" si="347"/>
        <v>0</v>
      </c>
      <c r="CM955">
        <f t="shared" si="348"/>
        <v>0</v>
      </c>
      <c r="CN955">
        <f t="shared" si="349"/>
        <v>0</v>
      </c>
      <c r="CO955">
        <f t="shared" si="350"/>
        <v>0</v>
      </c>
      <c r="CP955">
        <f t="shared" si="351"/>
        <v>1</v>
      </c>
      <c r="CR955" t="e">
        <f ca="1">_xll.BDP($H955,CR$1)</f>
        <v>#NAME?</v>
      </c>
      <c r="CS955" t="e">
        <f ca="1">_xll.BDP($H955,CS$1)</f>
        <v>#NAME?</v>
      </c>
      <c r="CT955" s="121" t="e">
        <f ca="1">_xll.BDP($H955,CT$1)</f>
        <v>#NAME?</v>
      </c>
      <c r="CU955" s="122" t="e">
        <f ca="1">_xll.BDP($H955,CU$1)</f>
        <v>#NAME?</v>
      </c>
      <c r="CV955" s="122" t="e">
        <f ca="1">_xll.BDP($H955,CV$1)</f>
        <v>#NAME?</v>
      </c>
      <c r="CW955" s="122" t="e">
        <f ca="1">_xll.BDP($H955,CW$1)</f>
        <v>#NAME?</v>
      </c>
    </row>
    <row r="956" spans="1:101" hidden="1" x14ac:dyDescent="0.3">
      <c r="A956" t="str">
        <f t="shared" si="343"/>
        <v>15B</v>
      </c>
      <c r="B956">
        <v>15</v>
      </c>
      <c r="C956" t="s">
        <v>3296</v>
      </c>
      <c r="D956">
        <v>30</v>
      </c>
      <c r="E956">
        <v>12</v>
      </c>
      <c r="F956" s="32">
        <v>0.13</v>
      </c>
      <c r="G956" t="s">
        <v>2941</v>
      </c>
      <c r="H956" s="6" t="s">
        <v>162</v>
      </c>
      <c r="I956" s="34">
        <v>1918</v>
      </c>
      <c r="J956" s="34" t="str">
        <f t="shared" si="344"/>
        <v>1918SEIC US Equity</v>
      </c>
      <c r="K956" s="6" t="s">
        <v>809</v>
      </c>
      <c r="L956" s="2">
        <v>0.54234892416533664</v>
      </c>
      <c r="M956" s="2">
        <v>0.48753526474304515</v>
      </c>
      <c r="N956" s="2">
        <v>0.49523475698446012</v>
      </c>
      <c r="O956" s="2">
        <v>0.43589797623672388</v>
      </c>
      <c r="P956" s="3">
        <v>17.867201099085719</v>
      </c>
      <c r="Q956" s="3">
        <v>13.936844289778231</v>
      </c>
      <c r="R956" s="3">
        <v>20.262816612053655</v>
      </c>
      <c r="S956" s="7">
        <v>31.890043197371323</v>
      </c>
      <c r="T956" s="7">
        <v>28.311377437988344</v>
      </c>
      <c r="U956" s="2">
        <v>-0.35655315878520594</v>
      </c>
      <c r="V956" s="8">
        <v>-1.8151622402565983</v>
      </c>
      <c r="W956" s="2">
        <v>0.87035885286825942</v>
      </c>
      <c r="X956" s="4">
        <v>2.0953224140475138E-2</v>
      </c>
      <c r="Y956" s="8">
        <v>3.5540478307219177</v>
      </c>
      <c r="Z956" s="8">
        <v>-0.20147913907538895</v>
      </c>
      <c r="AA956" s="8">
        <v>975833000</v>
      </c>
      <c r="AB956" s="8">
        <v>1091432000</v>
      </c>
      <c r="AC956" s="8">
        <v>34309000</v>
      </c>
      <c r="AD956" s="5">
        <v>494535000</v>
      </c>
      <c r="AE956" s="36">
        <v>6.937628277068357E-2</v>
      </c>
      <c r="AF956" s="66" t="e">
        <f ca="1">_xll.BDP($H956,AF$1)/1000000</f>
        <v>#NAME?</v>
      </c>
      <c r="AG956" s="66" t="e">
        <f ca="1">_xll.BDP($H956,AG$1)</f>
        <v>#NAME?</v>
      </c>
      <c r="AH956" s="67" t="e">
        <f ca="1">_xll.BDP($H956,AH$1)</f>
        <v>#NAME?</v>
      </c>
      <c r="AI956" s="67" t="e">
        <f ca="1">_xll.BDP($H956,AI$1)</f>
        <v>#NAME?</v>
      </c>
      <c r="AJ956" s="67" t="e">
        <f ca="1">_xll.BDP($H956,AJ$1)</f>
        <v>#NAME?</v>
      </c>
      <c r="AK956" s="67" t="e">
        <f ca="1">_xll.BDP($H956,AK$1)</f>
        <v>#NAME?</v>
      </c>
      <c r="AL956" s="67" t="e">
        <f ca="1">_xll.BDP($H956,AL$1)</f>
        <v>#NAME?</v>
      </c>
      <c r="AM956" s="34" t="e">
        <f ca="1">_xll.BDP($H956,AM$1)</f>
        <v>#NAME?</v>
      </c>
      <c r="AN956" s="34" t="e">
        <f ca="1">_xll.BDP($H956,AN$1)</f>
        <v>#NAME?</v>
      </c>
      <c r="AO956" s="34" t="e">
        <f ca="1">_xll.BDP($H956,AO$1)</f>
        <v>#NAME?</v>
      </c>
      <c r="AP956" s="34" t="e">
        <f ca="1">_xll.BDP($H956,AP$1)</f>
        <v>#NAME?</v>
      </c>
      <c r="AQ956" s="129">
        <v>8.6520059999999996E-2</v>
      </c>
      <c r="AR956" s="129">
        <v>0.1067297</v>
      </c>
      <c r="AS956" s="129">
        <v>-2.090293E-2</v>
      </c>
      <c r="AT956" s="63" t="s">
        <v>3998</v>
      </c>
      <c r="AU956" s="63" t="s">
        <v>3871</v>
      </c>
      <c r="AV956" t="str">
        <f t="shared" si="331"/>
        <v>01/03/1981</v>
      </c>
      <c r="AW956" s="67">
        <v>1.3469068352468516</v>
      </c>
      <c r="AX956" s="60">
        <f t="shared" si="332"/>
        <v>1.3469068352468516</v>
      </c>
      <c r="AY956" s="60">
        <f t="shared" si="333"/>
        <v>3.5085904153571015</v>
      </c>
      <c r="AZ956" s="60">
        <f t="shared" si="334"/>
        <v>4.8554972506039533</v>
      </c>
      <c r="BA956" s="67">
        <v>23.525700911210002</v>
      </c>
      <c r="BB956" s="60">
        <v>61.28267120754608</v>
      </c>
      <c r="BC956" s="67">
        <v>84.808372118756083</v>
      </c>
      <c r="BD956" s="60" t="e">
        <f ca="1">_xll.BDP($H956,BD$1)</f>
        <v>#NAME?</v>
      </c>
      <c r="BE956" s="60" t="e">
        <f t="shared" ca="1" si="335"/>
        <v>#NAME?</v>
      </c>
      <c r="BF956" s="63">
        <v>471.75</v>
      </c>
      <c r="BG956" s="63">
        <v>514.75</v>
      </c>
      <c r="BH956" s="63">
        <v>538.79999999999995</v>
      </c>
      <c r="BI956" s="63">
        <v>307</v>
      </c>
      <c r="BJ956" s="63">
        <v>347</v>
      </c>
      <c r="BK956" s="63">
        <v>374</v>
      </c>
      <c r="BL956" s="45">
        <f t="shared" ca="1" si="336"/>
        <v>0</v>
      </c>
      <c r="BM956" s="45">
        <f t="shared" ca="1" si="337"/>
        <v>0</v>
      </c>
      <c r="BN956" s="45">
        <f t="shared" ca="1" si="338"/>
        <v>0</v>
      </c>
      <c r="BO956" s="45">
        <f t="shared" ca="1" si="339"/>
        <v>0</v>
      </c>
      <c r="BP956" s="45">
        <f t="shared" ca="1" si="340"/>
        <v>0</v>
      </c>
      <c r="BQ956" s="45">
        <f t="shared" ca="1" si="341"/>
        <v>0</v>
      </c>
      <c r="BR956" s="29">
        <f t="shared" ca="1" si="342"/>
        <v>0</v>
      </c>
      <c r="CI956" s="125">
        <f t="shared" si="330"/>
        <v>0.54234892416533664</v>
      </c>
      <c r="CJ956">
        <f t="shared" si="345"/>
        <v>0</v>
      </c>
      <c r="CK956">
        <f t="shared" si="346"/>
        <v>0</v>
      </c>
      <c r="CL956">
        <f t="shared" si="347"/>
        <v>0</v>
      </c>
      <c r="CM956">
        <f t="shared" si="348"/>
        <v>0</v>
      </c>
      <c r="CN956">
        <f t="shared" si="349"/>
        <v>0</v>
      </c>
      <c r="CO956">
        <f t="shared" si="350"/>
        <v>0</v>
      </c>
      <c r="CP956">
        <f t="shared" si="351"/>
        <v>1</v>
      </c>
      <c r="CR956" t="e">
        <f ca="1">_xll.BDP($H956,CR$1)</f>
        <v>#NAME?</v>
      </c>
      <c r="CS956" t="e">
        <f ca="1">_xll.BDP($H956,CS$1)</f>
        <v>#NAME?</v>
      </c>
      <c r="CT956" s="121" t="e">
        <f ca="1">_xll.BDP($H956,CT$1)</f>
        <v>#NAME?</v>
      </c>
      <c r="CU956" s="122" t="e">
        <f ca="1">_xll.BDP($H956,CU$1)</f>
        <v>#NAME?</v>
      </c>
      <c r="CV956" s="122" t="e">
        <f ca="1">_xll.BDP($H956,CV$1)</f>
        <v>#NAME?</v>
      </c>
      <c r="CW956" s="122" t="e">
        <f ca="1">_xll.BDP($H956,CW$1)</f>
        <v>#NAME?</v>
      </c>
    </row>
    <row r="957" spans="1:101" hidden="1" x14ac:dyDescent="0.3">
      <c r="A957" t="str">
        <f t="shared" si="343"/>
        <v>15B</v>
      </c>
      <c r="B957">
        <v>15</v>
      </c>
      <c r="C957" t="s">
        <v>3296</v>
      </c>
      <c r="D957">
        <v>30</v>
      </c>
      <c r="E957">
        <v>21</v>
      </c>
      <c r="F957" s="32">
        <v>0.12</v>
      </c>
      <c r="G957" t="s">
        <v>3289</v>
      </c>
      <c r="H957" s="1" t="s">
        <v>1419</v>
      </c>
      <c r="I957" s="35">
        <v>1919</v>
      </c>
      <c r="J957" s="34" t="str">
        <f t="shared" si="344"/>
        <v>1919CAP FP Equity</v>
      </c>
      <c r="K957" s="6" t="s">
        <v>1420</v>
      </c>
      <c r="L957" s="2">
        <v>0.99744671143589281</v>
      </c>
      <c r="M957" s="2">
        <v>1.2763419483101393</v>
      </c>
      <c r="N957" s="2">
        <v>0.16499407067234095</v>
      </c>
      <c r="O957" s="2">
        <v>0.19600061059380247</v>
      </c>
      <c r="P957" s="3">
        <v>14.067781664266189</v>
      </c>
      <c r="Q957" s="3">
        <v>9.5149763558010267</v>
      </c>
      <c r="R957" s="3">
        <v>17.005606243816644</v>
      </c>
      <c r="S957" s="7">
        <v>14.563740234726799</v>
      </c>
      <c r="T957" s="7">
        <v>14.944305523982724</v>
      </c>
      <c r="U957" s="2">
        <v>0.23344221280144556</v>
      </c>
      <c r="V957" s="8">
        <v>1.0793701799485862</v>
      </c>
      <c r="W957" s="2">
        <v>0.38239334353781546</v>
      </c>
      <c r="X957" s="4">
        <v>1.404531601961044E-2</v>
      </c>
      <c r="Y957" s="8">
        <v>12.060366753864622</v>
      </c>
      <c r="Z957" s="8">
        <v>13.051514422840915</v>
      </c>
      <c r="AA957" s="8">
        <v>2012000000</v>
      </c>
      <c r="AB957" s="8">
        <v>13102000000</v>
      </c>
      <c r="AC957" s="8">
        <v>176000000</v>
      </c>
      <c r="AD957" s="5">
        <v>2449000000</v>
      </c>
      <c r="AE957" s="36">
        <v>7.1866067782768481E-2</v>
      </c>
      <c r="AF957" s="66" t="e">
        <f ca="1">_xll.BDP($H957,AF$1)/1000000</f>
        <v>#NAME?</v>
      </c>
      <c r="AG957" s="66" t="e">
        <f ca="1">_xll.BDP($H957,AG$1)</f>
        <v>#NAME?</v>
      </c>
      <c r="AH957" s="67" t="e">
        <f ca="1">_xll.BDP($H957,AH$1)</f>
        <v>#NAME?</v>
      </c>
      <c r="AI957" s="67" t="e">
        <f ca="1">_xll.BDP($H957,AI$1)</f>
        <v>#NAME?</v>
      </c>
      <c r="AJ957" s="67" t="e">
        <f ca="1">_xll.BDP($H957,AJ$1)</f>
        <v>#NAME?</v>
      </c>
      <c r="AK957" s="67" t="e">
        <f ca="1">_xll.BDP($H957,AK$1)</f>
        <v>#NAME?</v>
      </c>
      <c r="AL957" s="67" t="e">
        <f ca="1">_xll.BDP($H957,AL$1)</f>
        <v>#NAME?</v>
      </c>
      <c r="AM957" s="34" t="e">
        <f ca="1">_xll.BDP($H957,AM$1)</f>
        <v>#NAME?</v>
      </c>
      <c r="AN957" s="34" t="e">
        <f ca="1">_xll.BDP($H957,AN$1)</f>
        <v>#NAME?</v>
      </c>
      <c r="AO957" s="34" t="e">
        <f ca="1">_xll.BDP($H957,AO$1)</f>
        <v>#NAME?</v>
      </c>
      <c r="AP957" s="34" t="e">
        <f ca="1">_xll.BDP($H957,AP$1)</f>
        <v>#NAME?</v>
      </c>
      <c r="AQ957" s="129">
        <v>0.12622320000000001</v>
      </c>
      <c r="AR957" s="129">
        <v>0.19315290000000002</v>
      </c>
      <c r="AS957" s="129">
        <v>0.12683710000000001</v>
      </c>
      <c r="AT957" s="63" t="s">
        <v>3998</v>
      </c>
      <c r="AU957" s="63" t="s">
        <v>3872</v>
      </c>
      <c r="AV957" t="str">
        <f t="shared" si="331"/>
        <v>12/06/1985</v>
      </c>
      <c r="AW957" s="67">
        <v>1.8284106891701828</v>
      </c>
      <c r="AX957" s="60">
        <f t="shared" si="332"/>
        <v>1.8284106891701828</v>
      </c>
      <c r="AY957" s="60">
        <f t="shared" si="333"/>
        <v>0</v>
      </c>
      <c r="AZ957" s="60">
        <f t="shared" si="334"/>
        <v>1.8284106891701828</v>
      </c>
      <c r="BA957" s="67">
        <v>32.24040880444737</v>
      </c>
      <c r="BB957" s="60">
        <v>0</v>
      </c>
      <c r="BC957" s="67" t="s">
        <v>3317</v>
      </c>
      <c r="BD957" s="60" t="e">
        <f ca="1">_xll.BDP($H957,BD$1)</f>
        <v>#NAME?</v>
      </c>
      <c r="BE957" s="60" t="e">
        <f t="shared" ca="1" si="335"/>
        <v>#NAME?</v>
      </c>
      <c r="BF957" s="63">
        <v>1952.1670000000001</v>
      </c>
      <c r="BG957" s="63">
        <v>2154.6669999999999</v>
      </c>
      <c r="BH957" s="63">
        <v>2384.4120000000003</v>
      </c>
      <c r="BI957" s="63">
        <v>1849.9159999999999</v>
      </c>
      <c r="BJ957" s="63">
        <v>2063.9450000000002</v>
      </c>
      <c r="BK957" s="63">
        <v>2282.3919999999998</v>
      </c>
      <c r="BL957" s="45">
        <f t="shared" ca="1" si="336"/>
        <v>0</v>
      </c>
      <c r="BM957" s="45">
        <f t="shared" ca="1" si="337"/>
        <v>0</v>
      </c>
      <c r="BN957" s="45">
        <f t="shared" ca="1" si="338"/>
        <v>0</v>
      </c>
      <c r="BO957" s="45">
        <f t="shared" ca="1" si="339"/>
        <v>0</v>
      </c>
      <c r="BP957" s="45">
        <f t="shared" ca="1" si="340"/>
        <v>0</v>
      </c>
      <c r="BQ957" s="45">
        <f t="shared" ca="1" si="341"/>
        <v>0</v>
      </c>
      <c r="BR957" s="29">
        <f t="shared" ca="1" si="342"/>
        <v>0</v>
      </c>
      <c r="CI957" s="125">
        <f t="shared" si="330"/>
        <v>0.99744671143589281</v>
      </c>
      <c r="CJ957">
        <f t="shared" si="345"/>
        <v>0</v>
      </c>
      <c r="CK957">
        <f t="shared" si="346"/>
        <v>0</v>
      </c>
      <c r="CL957">
        <f t="shared" si="347"/>
        <v>0</v>
      </c>
      <c r="CM957">
        <f t="shared" si="348"/>
        <v>0</v>
      </c>
      <c r="CN957">
        <f t="shared" si="349"/>
        <v>0</v>
      </c>
      <c r="CO957">
        <f t="shared" si="350"/>
        <v>0</v>
      </c>
      <c r="CP957">
        <f t="shared" si="351"/>
        <v>1</v>
      </c>
      <c r="CR957" t="e">
        <f ca="1">_xll.BDP($H957,CR$1)</f>
        <v>#NAME?</v>
      </c>
      <c r="CS957" t="e">
        <f ca="1">_xll.BDP($H957,CS$1)</f>
        <v>#NAME?</v>
      </c>
      <c r="CT957" s="121" t="e">
        <f ca="1">_xll.BDP($H957,CT$1)</f>
        <v>#NAME?</v>
      </c>
      <c r="CU957" s="122" t="e">
        <f ca="1">_xll.BDP($H957,CU$1)</f>
        <v>#NAME?</v>
      </c>
      <c r="CV957" s="122" t="e">
        <f ca="1">_xll.BDP($H957,CV$1)</f>
        <v>#NAME?</v>
      </c>
      <c r="CW957" s="122" t="e">
        <f ca="1">_xll.BDP($H957,CW$1)</f>
        <v>#NAME?</v>
      </c>
    </row>
    <row r="958" spans="1:101" hidden="1" x14ac:dyDescent="0.3">
      <c r="A958" t="str">
        <f t="shared" si="343"/>
        <v>15B</v>
      </c>
      <c r="B958">
        <v>15</v>
      </c>
      <c r="C958" t="s">
        <v>3296</v>
      </c>
      <c r="D958">
        <v>30</v>
      </c>
      <c r="E958">
        <v>18</v>
      </c>
      <c r="G958" t="s">
        <v>2903</v>
      </c>
      <c r="H958" s="1" t="s">
        <v>1297</v>
      </c>
      <c r="I958" s="34">
        <v>1920</v>
      </c>
      <c r="J958" s="34" t="str">
        <f t="shared" si="344"/>
        <v>1920ROVI SM Equity</v>
      </c>
      <c r="K958" s="6" t="s">
        <v>1298</v>
      </c>
      <c r="L958" s="2">
        <v>0.27206668288226432</v>
      </c>
      <c r="M958" s="2">
        <v>0.54602184087363492</v>
      </c>
      <c r="N958" s="2">
        <v>0.27206668288226432</v>
      </c>
      <c r="O958" s="2">
        <v>0.54602184087363492</v>
      </c>
      <c r="P958" s="3">
        <v>44.616879561097861</v>
      </c>
      <c r="Q958" s="3">
        <v>34.749830761482059</v>
      </c>
      <c r="R958" s="3">
        <v>40.559593301043506</v>
      </c>
      <c r="S958" s="7">
        <v>22.88396776169828</v>
      </c>
      <c r="T958" s="7">
        <v>33.998243495444065</v>
      </c>
      <c r="U958" s="2">
        <v>-9.7031445869895733E-2</v>
      </c>
      <c r="V958" s="8">
        <v>-0.33565917399979245</v>
      </c>
      <c r="W958" s="2">
        <v>0.57764671627592701</v>
      </c>
      <c r="X958" s="4" t="e">
        <v>#N/A</v>
      </c>
      <c r="Y958" s="8">
        <v>23.994717856910341</v>
      </c>
      <c r="Z958" s="8">
        <v>80.817011095095779</v>
      </c>
      <c r="AA958" s="8">
        <v>468571000</v>
      </c>
      <c r="AB958" s="8">
        <v>468571000</v>
      </c>
      <c r="AC958" s="8" t="e">
        <v>#N/A</v>
      </c>
      <c r="AD958" s="5">
        <v>120418000</v>
      </c>
      <c r="AE958" s="36">
        <v>0</v>
      </c>
      <c r="AF958" s="66" t="e">
        <f ca="1">_xll.BDP($H958,AF$1)/1000000</f>
        <v>#NAME?</v>
      </c>
      <c r="AG958" s="66" t="e">
        <f ca="1">_xll.BDP($H958,AG$1)</f>
        <v>#NAME?</v>
      </c>
      <c r="AH958" s="67" t="e">
        <f ca="1">_xll.BDP($H958,AH$1)</f>
        <v>#NAME?</v>
      </c>
      <c r="AI958" s="67" t="e">
        <f ca="1">_xll.BDP($H958,AI$1)</f>
        <v>#NAME?</v>
      </c>
      <c r="AJ958" s="67" t="e">
        <f ca="1">_xll.BDP($H958,AJ$1)</f>
        <v>#NAME?</v>
      </c>
      <c r="AK958" s="67" t="e">
        <f ca="1">_xll.BDP($H958,AK$1)</f>
        <v>#NAME?</v>
      </c>
      <c r="AL958" s="67" t="e">
        <f ca="1">_xll.BDP($H958,AL$1)</f>
        <v>#NAME?</v>
      </c>
      <c r="AM958" s="34" t="e">
        <f ca="1">_xll.BDP($H958,AM$1)</f>
        <v>#NAME?</v>
      </c>
      <c r="AN958" s="34" t="e">
        <f ca="1">_xll.BDP($H958,AN$1)</f>
        <v>#NAME?</v>
      </c>
      <c r="AO958" s="34" t="e">
        <f ca="1">_xll.BDP($H958,AO$1)</f>
        <v>#NAME?</v>
      </c>
      <c r="AP958" s="34" t="e">
        <f ca="1">_xll.BDP($H958,AP$1)</f>
        <v>#NAME?</v>
      </c>
      <c r="AQ958" s="129" t="e">
        <v>#VALUE!</v>
      </c>
      <c r="AR958" s="129">
        <v>0.23152130000000001</v>
      </c>
      <c r="AS958" s="129">
        <v>0.2071385</v>
      </c>
      <c r="AT958" s="63" t="s">
        <v>3873</v>
      </c>
      <c r="AU958" s="63" t="s">
        <v>3873</v>
      </c>
      <c r="AV958" t="str">
        <f t="shared" si="331"/>
        <v>05/12/2007</v>
      </c>
      <c r="AW958" s="67">
        <v>2.8712827260897416</v>
      </c>
      <c r="AX958" s="60">
        <f t="shared" si="332"/>
        <v>2.8712827260897416</v>
      </c>
      <c r="AY958" s="60">
        <f t="shared" si="333"/>
        <v>0</v>
      </c>
      <c r="AZ958" s="60">
        <f t="shared" si="334"/>
        <v>2.8712827260897416</v>
      </c>
      <c r="BA958" s="67">
        <v>27.018917780898665</v>
      </c>
      <c r="BB958" s="60">
        <v>0</v>
      </c>
      <c r="BC958" s="67" t="s">
        <v>3317</v>
      </c>
      <c r="BD958" s="60" t="e">
        <f ca="1">_xll.BDP($H958,BD$1)</f>
        <v>#NAME?</v>
      </c>
      <c r="BE958" s="60" t="e">
        <f t="shared" ca="1" si="335"/>
        <v>#NAME?</v>
      </c>
      <c r="BF958" s="63">
        <v>120.10000000000001</v>
      </c>
      <c r="BG958" s="63">
        <v>150.22200000000001</v>
      </c>
      <c r="BH958" s="63">
        <v>185.88900000000001</v>
      </c>
      <c r="BI958" s="63">
        <v>80.162999999999997</v>
      </c>
      <c r="BJ958" s="63">
        <v>129.17000000000002</v>
      </c>
      <c r="BK958" s="63">
        <v>165.62200000000001</v>
      </c>
      <c r="BL958" s="45">
        <f t="shared" ca="1" si="336"/>
        <v>0</v>
      </c>
      <c r="BM958" s="45">
        <f t="shared" ca="1" si="337"/>
        <v>0</v>
      </c>
      <c r="BN958" s="45">
        <f t="shared" ca="1" si="338"/>
        <v>0</v>
      </c>
      <c r="BO958" s="45">
        <f t="shared" ca="1" si="339"/>
        <v>0</v>
      </c>
      <c r="BP958" s="45">
        <f t="shared" ca="1" si="340"/>
        <v>0</v>
      </c>
      <c r="BQ958" s="45">
        <f t="shared" ca="1" si="341"/>
        <v>0</v>
      </c>
      <c r="BR958" s="29">
        <f t="shared" ca="1" si="342"/>
        <v>0</v>
      </c>
      <c r="CI958" s="125">
        <f t="shared" si="330"/>
        <v>0.27206668288226432</v>
      </c>
      <c r="CJ958">
        <f t="shared" si="345"/>
        <v>0</v>
      </c>
      <c r="CK958">
        <f t="shared" si="346"/>
        <v>0</v>
      </c>
      <c r="CL958">
        <f t="shared" si="347"/>
        <v>0</v>
      </c>
      <c r="CM958">
        <f t="shared" si="348"/>
        <v>1</v>
      </c>
      <c r="CN958">
        <f t="shared" si="349"/>
        <v>0</v>
      </c>
      <c r="CO958">
        <f t="shared" si="350"/>
        <v>0</v>
      </c>
      <c r="CP958">
        <f t="shared" si="351"/>
        <v>0</v>
      </c>
      <c r="CR958" t="e">
        <f ca="1">_xll.BDP($H958,CR$1)</f>
        <v>#NAME?</v>
      </c>
      <c r="CS958" t="e">
        <f ca="1">_xll.BDP($H958,CS$1)</f>
        <v>#NAME?</v>
      </c>
      <c r="CT958" s="121" t="e">
        <f ca="1">_xll.BDP($H958,CT$1)</f>
        <v>#NAME?</v>
      </c>
      <c r="CU958" s="122" t="e">
        <f ca="1">_xll.BDP($H958,CU$1)</f>
        <v>#NAME?</v>
      </c>
      <c r="CV958" s="122" t="e">
        <f ca="1">_xll.BDP($H958,CV$1)</f>
        <v>#NAME?</v>
      </c>
      <c r="CW958" s="122" t="e">
        <f ca="1">_xll.BDP($H958,CW$1)</f>
        <v>#NAME?</v>
      </c>
    </row>
    <row r="959" spans="1:101" hidden="1" x14ac:dyDescent="0.3">
      <c r="A959" t="str">
        <f t="shared" si="343"/>
        <v>15B</v>
      </c>
      <c r="B959">
        <v>15</v>
      </c>
      <c r="C959" t="s">
        <v>3296</v>
      </c>
      <c r="D959">
        <v>30</v>
      </c>
      <c r="E959">
        <v>10</v>
      </c>
      <c r="F959" s="32">
        <v>0.12</v>
      </c>
      <c r="G959" t="s">
        <v>3052</v>
      </c>
      <c r="H959" s="6" t="s">
        <v>319</v>
      </c>
      <c r="I959" s="35">
        <v>1921</v>
      </c>
      <c r="J959" s="34" t="str">
        <f t="shared" si="344"/>
        <v>1921NATI US Equity</v>
      </c>
      <c r="K959" s="6" t="s">
        <v>1001</v>
      </c>
      <c r="L959" s="2">
        <v>0.27862917182378732</v>
      </c>
      <c r="M959" s="2">
        <v>0.27619317893883344</v>
      </c>
      <c r="N959" s="2">
        <v>0.17249246143147942</v>
      </c>
      <c r="O959" s="2">
        <v>0.17006285634404736</v>
      </c>
      <c r="P959" s="3">
        <v>12.577656424745848</v>
      </c>
      <c r="Q959" s="3">
        <v>10.394840442295909</v>
      </c>
      <c r="R959" s="3">
        <v>13.434859219436479</v>
      </c>
      <c r="S959" s="7">
        <v>19.427224325009572</v>
      </c>
      <c r="T959" s="7">
        <v>23.279228714977595</v>
      </c>
      <c r="U959" s="2">
        <v>0.24525664867825073</v>
      </c>
      <c r="V959" s="8">
        <v>1.2901202707893218</v>
      </c>
      <c r="W959" s="2">
        <v>0.50100026889174232</v>
      </c>
      <c r="X959" s="4">
        <v>4.1661234456538208E-2</v>
      </c>
      <c r="Y959" s="8">
        <v>5.84347150299602</v>
      </c>
      <c r="Z959" s="8">
        <v>22.988182309097162</v>
      </c>
      <c r="AA959" s="8">
        <v>986650000</v>
      </c>
      <c r="AB959" s="8">
        <v>1602384000</v>
      </c>
      <c r="AC959" s="8">
        <v>80205000</v>
      </c>
      <c r="AD959" s="5">
        <v>145518000</v>
      </c>
      <c r="AE959" s="36">
        <v>0.55116892755535396</v>
      </c>
      <c r="AF959" s="66" t="e">
        <f ca="1">_xll.BDP($H959,AF$1)/1000000</f>
        <v>#NAME?</v>
      </c>
      <c r="AG959" s="66" t="e">
        <f ca="1">_xll.BDP($H959,AG$1)</f>
        <v>#NAME?</v>
      </c>
      <c r="AH959" s="67" t="e">
        <f ca="1">_xll.BDP($H959,AH$1)</f>
        <v>#NAME?</v>
      </c>
      <c r="AI959" s="67" t="e">
        <f ca="1">_xll.BDP($H959,AI$1)</f>
        <v>#NAME?</v>
      </c>
      <c r="AJ959" s="67" t="e">
        <f ca="1">_xll.BDP($H959,AJ$1)</f>
        <v>#NAME?</v>
      </c>
      <c r="AK959" s="67" t="e">
        <f ca="1">_xll.BDP($H959,AK$1)</f>
        <v>#NAME?</v>
      </c>
      <c r="AL959" s="67" t="e">
        <f ca="1">_xll.BDP($H959,AL$1)</f>
        <v>#NAME?</v>
      </c>
      <c r="AM959" s="34" t="e">
        <f ca="1">_xll.BDP($H959,AM$1)</f>
        <v>#NAME?</v>
      </c>
      <c r="AN959" s="34" t="e">
        <f ca="1">_xll.BDP($H959,AN$1)</f>
        <v>#NAME?</v>
      </c>
      <c r="AO959" s="34" t="e">
        <f ca="1">_xll.BDP($H959,AO$1)</f>
        <v>#NAME?</v>
      </c>
      <c r="AP959" s="34" t="e">
        <f ca="1">_xll.BDP($H959,AP$1)</f>
        <v>#NAME?</v>
      </c>
      <c r="AQ959" s="129">
        <v>8.9406540000000007E-2</v>
      </c>
      <c r="AR959" s="129">
        <v>0.10531950000000001</v>
      </c>
      <c r="AS959" s="129">
        <v>8.675743000000001E-2</v>
      </c>
      <c r="AT959" s="63" t="s">
        <v>3998</v>
      </c>
      <c r="AU959" s="63" t="s">
        <v>3874</v>
      </c>
      <c r="AV959" t="str">
        <f t="shared" si="331"/>
        <v>13/03/1995</v>
      </c>
      <c r="AW959" s="67">
        <v>1.9041142549615295</v>
      </c>
      <c r="AX959" s="60">
        <f t="shared" si="332"/>
        <v>1.9041142549615295</v>
      </c>
      <c r="AY959" s="60">
        <f t="shared" si="333"/>
        <v>1.4022920702123778</v>
      </c>
      <c r="AZ959" s="60">
        <f t="shared" si="334"/>
        <v>3.3064063251739073</v>
      </c>
      <c r="BA959" s="67">
        <v>58.418520267113252</v>
      </c>
      <c r="BB959" s="60">
        <v>43.022537912657498</v>
      </c>
      <c r="BC959" s="67">
        <v>101.44105817977075</v>
      </c>
      <c r="BD959" s="60" t="e">
        <f ca="1">_xll.BDP($H959,BD$1)</f>
        <v>#NAME?</v>
      </c>
      <c r="BE959" s="60" t="e">
        <f t="shared" ca="1" si="335"/>
        <v>#NAME?</v>
      </c>
      <c r="BF959" s="63">
        <v>340.6</v>
      </c>
      <c r="BG959" s="63">
        <v>381.6</v>
      </c>
      <c r="BH959" s="63">
        <v>421.5</v>
      </c>
      <c r="BI959" s="63">
        <v>331.59699999999998</v>
      </c>
      <c r="BJ959" s="63">
        <v>365.31600000000003</v>
      </c>
      <c r="BK959" s="63">
        <v>378.315</v>
      </c>
      <c r="BL959" s="45">
        <f t="shared" ca="1" si="336"/>
        <v>0</v>
      </c>
      <c r="BM959" s="45">
        <f t="shared" ca="1" si="337"/>
        <v>0</v>
      </c>
      <c r="BN959" s="45">
        <f t="shared" ca="1" si="338"/>
        <v>0</v>
      </c>
      <c r="BO959" s="45">
        <f t="shared" ca="1" si="339"/>
        <v>0</v>
      </c>
      <c r="BP959" s="45">
        <f t="shared" ca="1" si="340"/>
        <v>0</v>
      </c>
      <c r="BQ959" s="45">
        <f t="shared" ca="1" si="341"/>
        <v>0</v>
      </c>
      <c r="BR959" s="29">
        <f t="shared" ca="1" si="342"/>
        <v>0</v>
      </c>
      <c r="CI959" s="125">
        <f t="shared" si="330"/>
        <v>0.27862917182378732</v>
      </c>
      <c r="CJ959">
        <f t="shared" si="345"/>
        <v>0</v>
      </c>
      <c r="CK959">
        <f t="shared" si="346"/>
        <v>0</v>
      </c>
      <c r="CL959">
        <f t="shared" si="347"/>
        <v>0</v>
      </c>
      <c r="CM959">
        <f t="shared" si="348"/>
        <v>1</v>
      </c>
      <c r="CN959">
        <f t="shared" si="349"/>
        <v>0</v>
      </c>
      <c r="CO959">
        <f t="shared" si="350"/>
        <v>0</v>
      </c>
      <c r="CP959">
        <f t="shared" si="351"/>
        <v>0</v>
      </c>
      <c r="CR959" t="e">
        <f ca="1">_xll.BDP($H959,CR$1)</f>
        <v>#NAME?</v>
      </c>
      <c r="CS959" t="e">
        <f ca="1">_xll.BDP($H959,CS$1)</f>
        <v>#NAME?</v>
      </c>
      <c r="CT959" s="121" t="e">
        <f ca="1">_xll.BDP($H959,CT$1)</f>
        <v>#NAME?</v>
      </c>
      <c r="CU959" s="122" t="e">
        <f ca="1">_xll.BDP($H959,CU$1)</f>
        <v>#NAME?</v>
      </c>
      <c r="CV959" s="122" t="e">
        <f ca="1">_xll.BDP($H959,CV$1)</f>
        <v>#NAME?</v>
      </c>
      <c r="CW959" s="122" t="e">
        <f ca="1">_xll.BDP($H959,CW$1)</f>
        <v>#NAME?</v>
      </c>
    </row>
    <row r="960" spans="1:101" hidden="1" x14ac:dyDescent="0.3">
      <c r="A960" t="str">
        <f t="shared" si="343"/>
        <v>15B</v>
      </c>
      <c r="B960">
        <v>15</v>
      </c>
      <c r="C960" t="s">
        <v>3296</v>
      </c>
      <c r="D960">
        <v>30</v>
      </c>
      <c r="E960">
        <v>3</v>
      </c>
      <c r="F960" s="32">
        <v>0.12</v>
      </c>
      <c r="H960" s="1" t="s">
        <v>2121</v>
      </c>
      <c r="I960" s="34">
        <v>1922</v>
      </c>
      <c r="J960" s="34" t="str">
        <f t="shared" si="344"/>
        <v>1922YAR NO Equity</v>
      </c>
      <c r="K960" s="6" t="s">
        <v>2122</v>
      </c>
      <c r="L960" s="2">
        <v>0.13881433106365554</v>
      </c>
      <c r="M960" s="2">
        <v>0.34272727272727271</v>
      </c>
      <c r="N960" s="2">
        <v>0.12946036100610445</v>
      </c>
      <c r="O960" s="2">
        <v>0.32074187510634677</v>
      </c>
      <c r="P960" s="3">
        <v>12.585260356013976</v>
      </c>
      <c r="Q960" s="3">
        <v>9.0491363179304027</v>
      </c>
      <c r="R960" s="3">
        <v>13.087631986011164</v>
      </c>
      <c r="S960" s="7">
        <v>15.166174777083</v>
      </c>
      <c r="T960" s="7">
        <v>19.805873985440549</v>
      </c>
      <c r="U960" s="2">
        <v>0.24957939691989128</v>
      </c>
      <c r="V960" s="8">
        <v>1.5427999999999999</v>
      </c>
      <c r="W960" s="2">
        <v>0.4435876873727716</v>
      </c>
      <c r="X960" s="4">
        <v>5.5989292884229311E-2</v>
      </c>
      <c r="Y960" s="8">
        <v>13.645926256988588</v>
      </c>
      <c r="Z960" s="8">
        <v>60.380725021770012</v>
      </c>
      <c r="AA960" s="8">
        <v>11000000000</v>
      </c>
      <c r="AB960" s="8">
        <v>11754000000</v>
      </c>
      <c r="AC960" s="8" t="e">
        <v>#N/A</v>
      </c>
      <c r="AD960" s="5">
        <v>2297000000</v>
      </c>
      <c r="AE960" s="36">
        <v>0</v>
      </c>
      <c r="AF960" s="66" t="e">
        <f ca="1">_xll.BDP($H960,AF$1)/1000000</f>
        <v>#NAME?</v>
      </c>
      <c r="AG960" s="66" t="e">
        <f ca="1">_xll.BDP($H960,AG$1)</f>
        <v>#NAME?</v>
      </c>
      <c r="AH960" s="67" t="e">
        <f ca="1">_xll.BDP($H960,AH$1)</f>
        <v>#NAME?</v>
      </c>
      <c r="AI960" s="67" t="e">
        <f ca="1">_xll.BDP($H960,AI$1)</f>
        <v>#NAME?</v>
      </c>
      <c r="AJ960" s="67" t="e">
        <f ca="1">_xll.BDP($H960,AJ$1)</f>
        <v>#NAME?</v>
      </c>
      <c r="AK960" s="67" t="e">
        <f ca="1">_xll.BDP($H960,AK$1)</f>
        <v>#NAME?</v>
      </c>
      <c r="AL960" s="67" t="e">
        <f ca="1">_xll.BDP($H960,AL$1)</f>
        <v>#NAME?</v>
      </c>
      <c r="AM960" s="34" t="e">
        <f ca="1">_xll.BDP($H960,AM$1)</f>
        <v>#NAME?</v>
      </c>
      <c r="AN960" s="34" t="e">
        <f ca="1">_xll.BDP($H960,AN$1)</f>
        <v>#NAME?</v>
      </c>
      <c r="AO960" s="34" t="e">
        <f ca="1">_xll.BDP($H960,AO$1)</f>
        <v>#NAME?</v>
      </c>
      <c r="AP960" s="34" t="e">
        <f ca="1">_xll.BDP($H960,AP$1)</f>
        <v>#NAME?</v>
      </c>
      <c r="AQ960" s="129" t="e">
        <v>#VALUE!</v>
      </c>
      <c r="AR960" s="129">
        <v>9.6823840000000008E-2</v>
      </c>
      <c r="AS960" s="129">
        <v>8.5413789999999989E-2</v>
      </c>
      <c r="AT960" s="63" t="s">
        <v>3875</v>
      </c>
      <c r="AU960" s="63" t="s">
        <v>3875</v>
      </c>
      <c r="AV960" t="str">
        <f t="shared" si="331"/>
        <v>25/03/2004</v>
      </c>
      <c r="AW960" s="67">
        <v>13.281815790712942</v>
      </c>
      <c r="AX960" s="60">
        <f t="shared" si="332"/>
        <v>13.281815790712942</v>
      </c>
      <c r="AY960" s="60">
        <f t="shared" si="333"/>
        <v>1.5519808919654015E-15</v>
      </c>
      <c r="AZ960" s="60">
        <f t="shared" si="334"/>
        <v>13.281815790712944</v>
      </c>
      <c r="BA960" s="67">
        <v>60.808079381980292</v>
      </c>
      <c r="BB960" s="60">
        <v>7.1054273576010019E-15</v>
      </c>
      <c r="BC960" s="67">
        <v>60.808079381980299</v>
      </c>
      <c r="BD960" s="60" t="e">
        <f ca="1">_xll.BDP($H960,BD$1)</f>
        <v>#NAME?</v>
      </c>
      <c r="BE960" s="60" t="e">
        <f t="shared" ca="1" si="335"/>
        <v>#NAME?</v>
      </c>
      <c r="BF960" s="63">
        <v>556.524</v>
      </c>
      <c r="BG960" s="63">
        <v>974.59100000000001</v>
      </c>
      <c r="BH960" s="63">
        <v>1027.3890000000001</v>
      </c>
      <c r="BI960" s="63">
        <v>1195.336</v>
      </c>
      <c r="BJ960" s="63">
        <v>724.98199999999997</v>
      </c>
      <c r="BK960" s="63">
        <v>756.72500000000002</v>
      </c>
      <c r="BL960" s="45">
        <f t="shared" ca="1" si="336"/>
        <v>0</v>
      </c>
      <c r="BM960" s="45">
        <f t="shared" ca="1" si="337"/>
        <v>0</v>
      </c>
      <c r="BN960" s="45">
        <f t="shared" ca="1" si="338"/>
        <v>0</v>
      </c>
      <c r="BO960" s="45">
        <f t="shared" ca="1" si="339"/>
        <v>0</v>
      </c>
      <c r="BP960" s="45">
        <f t="shared" ca="1" si="340"/>
        <v>0</v>
      </c>
      <c r="BQ960" s="45">
        <f t="shared" ca="1" si="341"/>
        <v>0</v>
      </c>
      <c r="BR960" s="29">
        <f t="shared" ca="1" si="342"/>
        <v>0</v>
      </c>
      <c r="CI960" s="125">
        <f t="shared" ref="CI960:CI1023" si="352">IFERROR(L960,M960)</f>
        <v>0.13881433106365554</v>
      </c>
      <c r="CJ960">
        <f t="shared" si="345"/>
        <v>0</v>
      </c>
      <c r="CK960">
        <f t="shared" si="346"/>
        <v>0</v>
      </c>
      <c r="CL960">
        <f t="shared" si="347"/>
        <v>1</v>
      </c>
      <c r="CM960">
        <f t="shared" si="348"/>
        <v>0</v>
      </c>
      <c r="CN960">
        <f t="shared" si="349"/>
        <v>0</v>
      </c>
      <c r="CO960">
        <f t="shared" si="350"/>
        <v>0</v>
      </c>
      <c r="CP960">
        <f t="shared" si="351"/>
        <v>0</v>
      </c>
      <c r="CR960" t="e">
        <f ca="1">_xll.BDP($H960,CR$1)</f>
        <v>#NAME?</v>
      </c>
      <c r="CS960" t="e">
        <f ca="1">_xll.BDP($H960,CS$1)</f>
        <v>#NAME?</v>
      </c>
      <c r="CT960" s="121" t="e">
        <f ca="1">_xll.BDP($H960,CT$1)</f>
        <v>#NAME?</v>
      </c>
      <c r="CU960" s="122" t="e">
        <f ca="1">_xll.BDP($H960,CU$1)</f>
        <v>#NAME?</v>
      </c>
      <c r="CV960" s="122" t="e">
        <f ca="1">_xll.BDP($H960,CV$1)</f>
        <v>#NAME?</v>
      </c>
      <c r="CW960" s="122" t="e">
        <f ca="1">_xll.BDP($H960,CW$1)</f>
        <v>#NAME?</v>
      </c>
    </row>
    <row r="961" spans="1:101" hidden="1" x14ac:dyDescent="0.3">
      <c r="A961" t="str">
        <f t="shared" si="343"/>
        <v>15B</v>
      </c>
      <c r="B961">
        <v>15</v>
      </c>
      <c r="C961" t="s">
        <v>3296</v>
      </c>
      <c r="D961">
        <v>31</v>
      </c>
      <c r="E961">
        <v>22</v>
      </c>
      <c r="F961" s="32">
        <v>0.14000000000000001</v>
      </c>
      <c r="G961" t="s">
        <v>3276</v>
      </c>
      <c r="H961" s="6" t="s">
        <v>1222</v>
      </c>
      <c r="I961" s="35">
        <v>1923</v>
      </c>
      <c r="J961" s="34" t="str">
        <f t="shared" si="344"/>
        <v>1923CPU AU Equity</v>
      </c>
      <c r="K961" s="6" t="s">
        <v>1223</v>
      </c>
      <c r="L961" s="2">
        <v>0.37814870548716112</v>
      </c>
      <c r="M961" s="2">
        <v>0.27265893950139891</v>
      </c>
      <c r="N961" s="2">
        <v>0.15269925558428826</v>
      </c>
      <c r="O961" s="2">
        <v>0.13024399245349971</v>
      </c>
      <c r="P961" s="3">
        <v>10.40411818079207</v>
      </c>
      <c r="Q961" s="3">
        <v>7.3786962033376184</v>
      </c>
      <c r="R961" s="3">
        <v>14.571375640970372</v>
      </c>
      <c r="S961" s="7">
        <v>28.060894421508806</v>
      </c>
      <c r="T961" s="7">
        <v>30.00699827755723</v>
      </c>
      <c r="U961" s="2">
        <v>0.39182006314818546</v>
      </c>
      <c r="V961" s="8">
        <v>2.0363668099082535</v>
      </c>
      <c r="W961" s="2">
        <v>0.33416173563669843</v>
      </c>
      <c r="X961" s="4">
        <v>2.6908299180327867E-2</v>
      </c>
      <c r="Y961" s="8">
        <v>5.7703448468838214</v>
      </c>
      <c r="Z961" s="8">
        <v>-0.17008361074727363</v>
      </c>
      <c r="AA961" s="8">
        <v>1814637000</v>
      </c>
      <c r="AB961" s="8">
        <v>3798847000</v>
      </c>
      <c r="AC961" s="8">
        <v>28901000</v>
      </c>
      <c r="AD961" s="5">
        <v>448770000</v>
      </c>
      <c r="AE961" s="36">
        <v>6.4400472402344186E-2</v>
      </c>
      <c r="AF961" s="66" t="e">
        <f ca="1">_xll.BDP($H961,AF$1)/1000000</f>
        <v>#NAME?</v>
      </c>
      <c r="AG961" s="66" t="e">
        <f ca="1">_xll.BDP($H961,AG$1)</f>
        <v>#NAME?</v>
      </c>
      <c r="AH961" s="67" t="e">
        <f ca="1">_xll.BDP($H961,AH$1)</f>
        <v>#NAME?</v>
      </c>
      <c r="AI961" s="67" t="e">
        <f ca="1">_xll.BDP($H961,AI$1)</f>
        <v>#NAME?</v>
      </c>
      <c r="AJ961" s="67" t="e">
        <f ca="1">_xll.BDP($H961,AJ$1)</f>
        <v>#NAME?</v>
      </c>
      <c r="AK961" s="67" t="e">
        <f ca="1">_xll.BDP($H961,AK$1)</f>
        <v>#NAME?</v>
      </c>
      <c r="AL961" s="67" t="e">
        <f ca="1">_xll.BDP($H961,AL$1)</f>
        <v>#NAME?</v>
      </c>
      <c r="AM961" s="34" t="e">
        <f ca="1">_xll.BDP($H961,AM$1)</f>
        <v>#NAME?</v>
      </c>
      <c r="AN961" s="34" t="e">
        <f ca="1">_xll.BDP($H961,AN$1)</f>
        <v>#NAME?</v>
      </c>
      <c r="AO961" s="34" t="e">
        <f ca="1">_xll.BDP($H961,AO$1)</f>
        <v>#NAME?</v>
      </c>
      <c r="AP961" s="34" t="e">
        <f ca="1">_xll.BDP($H961,AP$1)</f>
        <v>#NAME?</v>
      </c>
      <c r="AQ961" s="129">
        <v>0.16723600000000002</v>
      </c>
      <c r="AR961" s="129">
        <v>0.13113</v>
      </c>
      <c r="AS961" s="129">
        <v>0.1030942</v>
      </c>
      <c r="AT961" s="63" t="s">
        <v>4199</v>
      </c>
      <c r="AU961" s="63" t="s">
        <v>3317</v>
      </c>
      <c r="AV961" t="str">
        <f t="shared" si="331"/>
        <v>05/10/1999</v>
      </c>
      <c r="AW961" s="67">
        <v>2.3885351267589883</v>
      </c>
      <c r="AX961" s="60">
        <f t="shared" si="332"/>
        <v>2.3885351267589883</v>
      </c>
      <c r="AY961" s="60">
        <f t="shared" si="333"/>
        <v>0</v>
      </c>
      <c r="AZ961" s="60">
        <f t="shared" si="334"/>
        <v>2.3885351267589883</v>
      </c>
      <c r="BA961" s="67">
        <v>113.79588866627108</v>
      </c>
      <c r="BB961" s="60">
        <v>0</v>
      </c>
      <c r="BC961" s="67">
        <v>113.79588866627108</v>
      </c>
      <c r="BD961" s="60" t="e">
        <f ca="1">_xll.BDP($H961,BD$1)</f>
        <v>#NAME?</v>
      </c>
      <c r="BE961" s="60" t="e">
        <f t="shared" ca="1" si="335"/>
        <v>#NAME?</v>
      </c>
      <c r="BF961" s="63">
        <v>656.5</v>
      </c>
      <c r="BG961" s="63">
        <v>725.91700000000003</v>
      </c>
      <c r="BH961" s="63">
        <v>724.18200000000002</v>
      </c>
      <c r="BI961" s="63">
        <v>538.68000000000006</v>
      </c>
      <c r="BJ961" s="63">
        <v>709.71</v>
      </c>
      <c r="BK961" s="63">
        <v>677.53</v>
      </c>
      <c r="BL961" s="45">
        <f t="shared" ca="1" si="336"/>
        <v>0</v>
      </c>
      <c r="BM961" s="45">
        <f t="shared" ca="1" si="337"/>
        <v>0</v>
      </c>
      <c r="BN961" s="45">
        <f t="shared" ca="1" si="338"/>
        <v>0</v>
      </c>
      <c r="BO961" s="45">
        <f t="shared" ca="1" si="339"/>
        <v>0</v>
      </c>
      <c r="BP961" s="45">
        <f t="shared" ca="1" si="340"/>
        <v>0</v>
      </c>
      <c r="BQ961" s="45">
        <f t="shared" ca="1" si="341"/>
        <v>0</v>
      </c>
      <c r="BR961" s="29">
        <f t="shared" ca="1" si="342"/>
        <v>0</v>
      </c>
      <c r="CI961" s="125">
        <f t="shared" si="352"/>
        <v>0.37814870548716112</v>
      </c>
      <c r="CJ961">
        <f t="shared" si="345"/>
        <v>0</v>
      </c>
      <c r="CK961">
        <f t="shared" si="346"/>
        <v>0</v>
      </c>
      <c r="CL961">
        <f t="shared" si="347"/>
        <v>0</v>
      </c>
      <c r="CM961">
        <f t="shared" si="348"/>
        <v>0</v>
      </c>
      <c r="CN961">
        <f t="shared" si="349"/>
        <v>1</v>
      </c>
      <c r="CO961">
        <f t="shared" si="350"/>
        <v>0</v>
      </c>
      <c r="CP961">
        <f t="shared" si="351"/>
        <v>0</v>
      </c>
      <c r="CR961" t="e">
        <f ca="1">_xll.BDP($H961,CR$1)</f>
        <v>#NAME?</v>
      </c>
      <c r="CS961" t="e">
        <f ca="1">_xll.BDP($H961,CS$1)</f>
        <v>#NAME?</v>
      </c>
      <c r="CT961" s="121" t="e">
        <f ca="1">_xll.BDP($H961,CT$1)</f>
        <v>#NAME?</v>
      </c>
      <c r="CU961" s="122" t="e">
        <f ca="1">_xll.BDP($H961,CU$1)</f>
        <v>#NAME?</v>
      </c>
      <c r="CV961" s="122" t="e">
        <f ca="1">_xll.BDP($H961,CV$1)</f>
        <v>#NAME?</v>
      </c>
      <c r="CW961" s="122" t="e">
        <f ca="1">_xll.BDP($H961,CW$1)</f>
        <v>#NAME?</v>
      </c>
    </row>
    <row r="962" spans="1:101" hidden="1" x14ac:dyDescent="0.3">
      <c r="A962" t="str">
        <f t="shared" si="343"/>
        <v>15B</v>
      </c>
      <c r="B962">
        <v>15</v>
      </c>
      <c r="C962" t="s">
        <v>3296</v>
      </c>
      <c r="D962">
        <v>31</v>
      </c>
      <c r="E962">
        <v>13</v>
      </c>
      <c r="F962" s="32">
        <v>7.0000000000000007E-2</v>
      </c>
      <c r="H962" s="6" t="s">
        <v>2315</v>
      </c>
      <c r="I962" s="34">
        <v>1924</v>
      </c>
      <c r="J962" s="34" t="str">
        <f t="shared" si="344"/>
        <v>1924GPW PW Equity</v>
      </c>
      <c r="K962" s="6" t="s">
        <v>2316</v>
      </c>
      <c r="L962" s="2">
        <v>0.46424415237910965</v>
      </c>
      <c r="M962" s="2">
        <v>0.35541759053954175</v>
      </c>
      <c r="N962" s="2">
        <v>0.3175570263538684</v>
      </c>
      <c r="O962" s="2">
        <v>0.25598285214410305</v>
      </c>
      <c r="P962" s="3">
        <v>10.714771495454437</v>
      </c>
      <c r="Q962" s="3">
        <v>8.8697466034508636</v>
      </c>
      <c r="R962" s="3">
        <v>13.250132320279381</v>
      </c>
      <c r="S962" s="7">
        <v>54.807241270735197</v>
      </c>
      <c r="T962" s="7">
        <v>46.521264434254299</v>
      </c>
      <c r="U962" s="2">
        <v>-0.48080083227919174</v>
      </c>
      <c r="V962" s="8">
        <v>-3.4208904109589033</v>
      </c>
      <c r="W962" s="2">
        <v>0.76830314326019999</v>
      </c>
      <c r="X962" s="4" t="e">
        <v>#N/A</v>
      </c>
      <c r="Y962" s="8">
        <v>2.7878504611457116</v>
      </c>
      <c r="Z962" s="8">
        <v>-3.6574828291898953</v>
      </c>
      <c r="AA962" s="8">
        <v>405900000</v>
      </c>
      <c r="AB962" s="8">
        <v>563569000</v>
      </c>
      <c r="AC962" s="8" t="e">
        <v>#N/A</v>
      </c>
      <c r="AD962" s="5">
        <v>216910000</v>
      </c>
      <c r="AE962" s="36">
        <v>0</v>
      </c>
      <c r="AF962" s="66" t="e">
        <f ca="1">_xll.BDP($H962,AF$1)/1000000</f>
        <v>#NAME?</v>
      </c>
      <c r="AG962" s="66" t="e">
        <f ca="1">_xll.BDP($H962,AG$1)</f>
        <v>#NAME?</v>
      </c>
      <c r="AH962" s="67" t="e">
        <f ca="1">_xll.BDP($H962,AH$1)</f>
        <v>#NAME?</v>
      </c>
      <c r="AI962" s="67" t="e">
        <f ca="1">_xll.BDP($H962,AI$1)</f>
        <v>#NAME?</v>
      </c>
      <c r="AJ962" s="67" t="e">
        <f ca="1">_xll.BDP($H962,AJ$1)</f>
        <v>#NAME?</v>
      </c>
      <c r="AK962" s="67" t="e">
        <f ca="1">_xll.BDP($H962,AK$1)</f>
        <v>#NAME?</v>
      </c>
      <c r="AL962" s="67" t="e">
        <f ca="1">_xll.BDP($H962,AL$1)</f>
        <v>#NAME?</v>
      </c>
      <c r="AM962" s="34" t="e">
        <f ca="1">_xll.BDP($H962,AM$1)</f>
        <v>#NAME?</v>
      </c>
      <c r="AN962" s="34" t="e">
        <f ca="1">_xll.BDP($H962,AN$1)</f>
        <v>#NAME?</v>
      </c>
      <c r="AO962" s="34" t="e">
        <f ca="1">_xll.BDP($H962,AO$1)</f>
        <v>#NAME?</v>
      </c>
      <c r="AP962" s="34" t="e">
        <f ca="1">_xll.BDP($H962,AP$1)</f>
        <v>#NAME?</v>
      </c>
      <c r="AQ962" s="129" t="e">
        <v>#VALUE!</v>
      </c>
      <c r="AR962" s="129">
        <v>5.0208130000000004E-2</v>
      </c>
      <c r="AS962" s="129">
        <v>1.9652909999999999E-2</v>
      </c>
      <c r="AT962" s="63" t="s">
        <v>3876</v>
      </c>
      <c r="AU962" s="63" t="s">
        <v>3876</v>
      </c>
      <c r="AV962" t="str">
        <f t="shared" si="331"/>
        <v>09/11/2010</v>
      </c>
      <c r="AW962" s="67">
        <v>7.1504238550945871</v>
      </c>
      <c r="AX962" s="60">
        <f t="shared" si="332"/>
        <v>7.1504238550945871</v>
      </c>
      <c r="AY962" s="60">
        <f t="shared" si="333"/>
        <v>0</v>
      </c>
      <c r="AZ962" s="60">
        <f t="shared" si="334"/>
        <v>7.1504238550945871</v>
      </c>
      <c r="BA962" s="67">
        <v>72.52617741944843</v>
      </c>
      <c r="BB962" s="60">
        <v>0</v>
      </c>
      <c r="BC962" s="67">
        <v>72.52617741944843</v>
      </c>
      <c r="BD962" s="60" t="e">
        <f ca="1">_xll.BDP($H962,BD$1)</f>
        <v>#NAME?</v>
      </c>
      <c r="BE962" s="60" t="e">
        <f t="shared" ca="1" si="335"/>
        <v>#NAME?</v>
      </c>
      <c r="BF962" s="63">
        <v>140.20000000000002</v>
      </c>
      <c r="BG962" s="63">
        <v>151.25</v>
      </c>
      <c r="BH962" s="63">
        <v>171</v>
      </c>
      <c r="BI962" s="63" t="s">
        <v>3317</v>
      </c>
      <c r="BJ962" s="63" t="s">
        <v>3317</v>
      </c>
      <c r="BK962" s="63" t="s">
        <v>3317</v>
      </c>
      <c r="BL962" s="45">
        <f t="shared" ca="1" si="336"/>
        <v>0</v>
      </c>
      <c r="BM962" s="45">
        <f t="shared" ca="1" si="337"/>
        <v>0</v>
      </c>
      <c r="BN962" s="45">
        <f t="shared" ca="1" si="338"/>
        <v>0</v>
      </c>
      <c r="BO962" s="45">
        <f t="shared" ca="1" si="339"/>
        <v>0</v>
      </c>
      <c r="BP962" s="45">
        <f t="shared" ca="1" si="340"/>
        <v>0</v>
      </c>
      <c r="BQ962" s="45">
        <f t="shared" ca="1" si="341"/>
        <v>0</v>
      </c>
      <c r="BR962" s="29">
        <f t="shared" ca="1" si="342"/>
        <v>0</v>
      </c>
      <c r="CI962" s="125">
        <f t="shared" si="352"/>
        <v>0.46424415237910965</v>
      </c>
      <c r="CJ962">
        <f t="shared" si="345"/>
        <v>0</v>
      </c>
      <c r="CK962">
        <f t="shared" si="346"/>
        <v>0</v>
      </c>
      <c r="CL962">
        <f t="shared" si="347"/>
        <v>0</v>
      </c>
      <c r="CM962">
        <f t="shared" si="348"/>
        <v>0</v>
      </c>
      <c r="CN962">
        <f t="shared" si="349"/>
        <v>0</v>
      </c>
      <c r="CO962">
        <f t="shared" si="350"/>
        <v>1</v>
      </c>
      <c r="CP962">
        <f t="shared" si="351"/>
        <v>0</v>
      </c>
      <c r="CR962" t="e">
        <f ca="1">_xll.BDP($H962,CR$1)</f>
        <v>#NAME?</v>
      </c>
      <c r="CS962" t="e">
        <f ca="1">_xll.BDP($H962,CS$1)</f>
        <v>#NAME?</v>
      </c>
      <c r="CT962" s="121" t="e">
        <f ca="1">_xll.BDP($H962,CT$1)</f>
        <v>#NAME?</v>
      </c>
      <c r="CU962" s="122" t="e">
        <f ca="1">_xll.BDP($H962,CU$1)</f>
        <v>#NAME?</v>
      </c>
      <c r="CV962" s="122" t="e">
        <f ca="1">_xll.BDP($H962,CV$1)</f>
        <v>#NAME?</v>
      </c>
      <c r="CW962" s="122" t="e">
        <f ca="1">_xll.BDP($H962,CW$1)</f>
        <v>#NAME?</v>
      </c>
    </row>
    <row r="963" spans="1:101" hidden="1" x14ac:dyDescent="0.3">
      <c r="A963" t="str">
        <f t="shared" si="343"/>
        <v>15B</v>
      </c>
      <c r="B963">
        <v>15</v>
      </c>
      <c r="C963" t="s">
        <v>3296</v>
      </c>
      <c r="D963">
        <v>31</v>
      </c>
      <c r="E963">
        <v>9</v>
      </c>
      <c r="F963" s="32">
        <v>0.09</v>
      </c>
      <c r="H963" s="1" t="s">
        <v>1775</v>
      </c>
      <c r="I963" s="35">
        <v>1925</v>
      </c>
      <c r="J963" s="34" t="str">
        <f t="shared" si="344"/>
        <v>1925IMI LN Equity</v>
      </c>
      <c r="K963" s="6" t="s">
        <v>1776</v>
      </c>
      <c r="L963" s="2">
        <v>0.36620657172798432</v>
      </c>
      <c r="M963" s="2">
        <v>0.33027803238619002</v>
      </c>
      <c r="N963" s="2">
        <v>0.21897848194343159</v>
      </c>
      <c r="O963" s="2">
        <v>0.1890300769410119</v>
      </c>
      <c r="P963" s="3">
        <v>16.534653465346537</v>
      </c>
      <c r="Q963" s="3">
        <v>13.507257757664565</v>
      </c>
      <c r="R963" s="3">
        <v>24.870138097048017</v>
      </c>
      <c r="S963" s="7">
        <v>20.090631498840676</v>
      </c>
      <c r="T963" s="7">
        <v>21.791117618350416</v>
      </c>
      <c r="U963" s="2">
        <v>0.37909735812133072</v>
      </c>
      <c r="V963" s="8">
        <v>1.7711428571428571</v>
      </c>
      <c r="W963" s="2">
        <v>0.35923091110291405</v>
      </c>
      <c r="X963" s="4">
        <v>2.0211876219682186E-2</v>
      </c>
      <c r="Y963" s="8">
        <v>2.4966068511530715</v>
      </c>
      <c r="Z963" s="8">
        <v>8.8062815946276185</v>
      </c>
      <c r="AA963" s="8">
        <v>981900000</v>
      </c>
      <c r="AB963" s="8">
        <v>1715600000</v>
      </c>
      <c r="AC963" s="8">
        <v>12000000</v>
      </c>
      <c r="AD963" s="5">
        <v>257100000.00000003</v>
      </c>
      <c r="AE963" s="36">
        <v>4.6674445740956819E-2</v>
      </c>
      <c r="AF963" s="66" t="e">
        <f ca="1">_xll.BDP($H963,AF$1)/1000000</f>
        <v>#NAME?</v>
      </c>
      <c r="AG963" s="66" t="e">
        <f ca="1">_xll.BDP($H963,AG$1)</f>
        <v>#NAME?</v>
      </c>
      <c r="AH963" s="67" t="e">
        <f ca="1">_xll.BDP($H963,AH$1)</f>
        <v>#NAME?</v>
      </c>
      <c r="AI963" s="67" t="e">
        <f ca="1">_xll.BDP($H963,AI$1)</f>
        <v>#NAME?</v>
      </c>
      <c r="AJ963" s="67" t="e">
        <f ca="1">_xll.BDP($H963,AJ$1)</f>
        <v>#NAME?</v>
      </c>
      <c r="AK963" s="67" t="e">
        <f ca="1">_xll.BDP($H963,AK$1)</f>
        <v>#NAME?</v>
      </c>
      <c r="AL963" s="67" t="e">
        <f ca="1">_xll.BDP($H963,AL$1)</f>
        <v>#NAME?</v>
      </c>
      <c r="AM963" s="34" t="e">
        <f ca="1">_xll.BDP($H963,AM$1)</f>
        <v>#NAME?</v>
      </c>
      <c r="AN963" s="34" t="e">
        <f ca="1">_xll.BDP($H963,AN$1)</f>
        <v>#NAME?</v>
      </c>
      <c r="AO963" s="34" t="e">
        <f ca="1">_xll.BDP($H963,AO$1)</f>
        <v>#NAME?</v>
      </c>
      <c r="AP963" s="34" t="e">
        <f ca="1">_xll.BDP($H963,AP$1)</f>
        <v>#NAME?</v>
      </c>
      <c r="AQ963" s="129">
        <v>0.13255739999999999</v>
      </c>
      <c r="AR963" s="129">
        <v>7.0846439999999997E-2</v>
      </c>
      <c r="AS963" s="129">
        <v>6.8426879999999995E-2</v>
      </c>
      <c r="AT963" s="63" t="s">
        <v>3998</v>
      </c>
      <c r="AU963" s="63" t="s">
        <v>3317</v>
      </c>
      <c r="AV963" t="str">
        <f t="shared" ref="AV963:AV1026" si="353">IF(AT963=$AT$1,AU963,AT963)</f>
        <v>#N/A N/A</v>
      </c>
      <c r="AW963" s="67">
        <v>1.5670732172524058</v>
      </c>
      <c r="AX963" s="60">
        <f t="shared" ref="AX963:AX1026" si="354">IF(AW963=$AY$1,0,AW963)</f>
        <v>1.5670732172524058</v>
      </c>
      <c r="AY963" s="60">
        <f t="shared" ref="AY963:AY1026" si="355">IFERROR(IFERROR((BB963/BA963)*AW963,(BD963/AF963)*(BB963/BC963)*100),0)</f>
        <v>0.44302220277210869</v>
      </c>
      <c r="AZ963" s="60">
        <f t="shared" ref="AZ963:AZ1026" si="356">IFERROR(AY963+AX963,0)</f>
        <v>2.0100954200245145</v>
      </c>
      <c r="BA963" s="67">
        <v>27.624011039634844</v>
      </c>
      <c r="BB963" s="60">
        <v>7.8094948503027837</v>
      </c>
      <c r="BC963" s="67">
        <v>35.433505889937628</v>
      </c>
      <c r="BD963" s="60" t="e">
        <f ca="1">_xll.BDP($H963,BD$1)</f>
        <v>#NAME?</v>
      </c>
      <c r="BE963" s="60" t="e">
        <f t="shared" ref="BE963:BE1026" ca="1" si="357">IF(AG963&lt;AF963,AG963,AF963)</f>
        <v>#NAME?</v>
      </c>
      <c r="BF963" s="63">
        <v>294.923</v>
      </c>
      <c r="BG963" s="63">
        <v>320</v>
      </c>
      <c r="BH963" s="63">
        <v>339.08300000000003</v>
      </c>
      <c r="BI963" s="63">
        <v>250.684</v>
      </c>
      <c r="BJ963" s="63">
        <v>294.83300000000003</v>
      </c>
      <c r="BK963" s="63">
        <v>324.18599999999998</v>
      </c>
      <c r="BL963" s="45">
        <f t="shared" ref="BL963:BL1026" ca="1" si="358">IFERROR(BF963/$BE963,0)</f>
        <v>0</v>
      </c>
      <c r="BM963" s="45">
        <f t="shared" ref="BM963:BM1026" ca="1" si="359">IFERROR(BG963/$BE963,0)</f>
        <v>0</v>
      </c>
      <c r="BN963" s="45">
        <f t="shared" ref="BN963:BN1026" ca="1" si="360">IFERROR(BH963/$BE963,0)</f>
        <v>0</v>
      </c>
      <c r="BO963" s="45">
        <f t="shared" ref="BO963:BO1026" ca="1" si="361">IFERROR(BI963/$BE963,0)</f>
        <v>0</v>
      </c>
      <c r="BP963" s="45">
        <f t="shared" ref="BP963:BP1026" ca="1" si="362">IFERROR(BJ963/$BE963,0)</f>
        <v>0</v>
      </c>
      <c r="BQ963" s="45">
        <f t="shared" ref="BQ963:BQ1026" ca="1" si="363">IFERROR(BK963/$BE963,0)</f>
        <v>0</v>
      </c>
      <c r="BR963" s="29">
        <f t="shared" ref="BR963:BR1026" ca="1" si="364">IF(IF(BN963&gt;BQ963,BN963,BQ963)=0,IF(BM963&gt;BP963,BM963,BP963),IF(BN963&gt;BQ963,BN963,BQ963))</f>
        <v>0</v>
      </c>
      <c r="CI963" s="125">
        <f t="shared" si="352"/>
        <v>0.36620657172798432</v>
      </c>
      <c r="CJ963">
        <f t="shared" si="345"/>
        <v>0</v>
      </c>
      <c r="CK963">
        <f t="shared" si="346"/>
        <v>0</v>
      </c>
      <c r="CL963">
        <f t="shared" si="347"/>
        <v>0</v>
      </c>
      <c r="CM963">
        <f t="shared" si="348"/>
        <v>0</v>
      </c>
      <c r="CN963">
        <f t="shared" si="349"/>
        <v>1</v>
      </c>
      <c r="CO963">
        <f t="shared" si="350"/>
        <v>0</v>
      </c>
      <c r="CP963">
        <f t="shared" si="351"/>
        <v>0</v>
      </c>
      <c r="CR963" t="e">
        <f ca="1">_xll.BDP($H963,CR$1)</f>
        <v>#NAME?</v>
      </c>
      <c r="CS963" t="e">
        <f ca="1">_xll.BDP($H963,CS$1)</f>
        <v>#NAME?</v>
      </c>
      <c r="CT963" s="121" t="e">
        <f ca="1">_xll.BDP($H963,CT$1)</f>
        <v>#NAME?</v>
      </c>
      <c r="CU963" s="122" t="e">
        <f ca="1">_xll.BDP($H963,CU$1)</f>
        <v>#NAME?</v>
      </c>
      <c r="CV963" s="122" t="e">
        <f ca="1">_xll.BDP($H963,CV$1)</f>
        <v>#NAME?</v>
      </c>
      <c r="CW963" s="122" t="e">
        <f ca="1">_xll.BDP($H963,CW$1)</f>
        <v>#NAME?</v>
      </c>
    </row>
    <row r="964" spans="1:101" hidden="1" x14ac:dyDescent="0.3">
      <c r="A964" t="str">
        <f t="shared" ref="A964:A1027" si="365">B964&amp;C964</f>
        <v>15B</v>
      </c>
      <c r="B964">
        <v>15</v>
      </c>
      <c r="C964" t="s">
        <v>3296</v>
      </c>
      <c r="D964">
        <v>31</v>
      </c>
      <c r="E964">
        <v>14</v>
      </c>
      <c r="F964" s="32">
        <v>0.1</v>
      </c>
      <c r="G964" t="s">
        <v>2366</v>
      </c>
      <c r="H964" s="6" t="s">
        <v>2267</v>
      </c>
      <c r="I964" s="34">
        <v>1926</v>
      </c>
      <c r="J964" s="34" t="str">
        <f t="shared" si="344"/>
        <v>1926GIVN SW Equity</v>
      </c>
      <c r="K964" s="6" t="s">
        <v>2268</v>
      </c>
      <c r="L964" s="2">
        <v>0.22609624295219372</v>
      </c>
      <c r="M964" s="2">
        <v>0.20209059233449478</v>
      </c>
      <c r="N964" s="2">
        <v>0.1301785026736301</v>
      </c>
      <c r="O964" s="2">
        <v>0.12415502478593961</v>
      </c>
      <c r="P964" s="3">
        <v>10.82896544705104</v>
      </c>
      <c r="Q964" s="3">
        <v>10.050488317273766</v>
      </c>
      <c r="R964" s="3">
        <v>21.741862510996608</v>
      </c>
      <c r="S964" s="7">
        <v>21.304143212942797</v>
      </c>
      <c r="T964" s="7">
        <v>20.59856681185893</v>
      </c>
      <c r="U964" s="2">
        <v>0.64226943386958124</v>
      </c>
      <c r="V964" s="8">
        <v>3.683098591549296</v>
      </c>
      <c r="W964" s="2">
        <v>0.34117240186754277</v>
      </c>
      <c r="X964" s="4">
        <v>1.9525547445255476E-2</v>
      </c>
      <c r="Y964" s="8">
        <v>6.0497677910315684</v>
      </c>
      <c r="Z964" s="8">
        <v>4.2332352916504945</v>
      </c>
      <c r="AA964" s="8">
        <v>5453000000</v>
      </c>
      <c r="AB964" s="8">
        <v>8876000000</v>
      </c>
      <c r="AC964" s="8">
        <v>21000000</v>
      </c>
      <c r="AD964" s="5">
        <v>1087000000</v>
      </c>
      <c r="AE964" s="36">
        <v>1.9319227230910764E-2</v>
      </c>
      <c r="AF964" s="66" t="e">
        <f ca="1">_xll.BDP($H964,AF$1)/1000000</f>
        <v>#NAME?</v>
      </c>
      <c r="AG964" s="66" t="e">
        <f ca="1">_xll.BDP($H964,AG$1)</f>
        <v>#NAME?</v>
      </c>
      <c r="AH964" s="67" t="e">
        <f ca="1">_xll.BDP($H964,AH$1)</f>
        <v>#NAME?</v>
      </c>
      <c r="AI964" s="67" t="e">
        <f ca="1">_xll.BDP($H964,AI$1)</f>
        <v>#NAME?</v>
      </c>
      <c r="AJ964" s="67" t="e">
        <f ca="1">_xll.BDP($H964,AJ$1)</f>
        <v>#NAME?</v>
      </c>
      <c r="AK964" s="67" t="e">
        <f ca="1">_xll.BDP($H964,AK$1)</f>
        <v>#NAME?</v>
      </c>
      <c r="AL964" s="67" t="e">
        <f ca="1">_xll.BDP($H964,AL$1)</f>
        <v>#NAME?</v>
      </c>
      <c r="AM964" s="34" t="e">
        <f ca="1">_xll.BDP($H964,AM$1)</f>
        <v>#NAME?</v>
      </c>
      <c r="AN964" s="34" t="e">
        <f ca="1">_xll.BDP($H964,AN$1)</f>
        <v>#NAME?</v>
      </c>
      <c r="AO964" s="34" t="e">
        <f ca="1">_xll.BDP($H964,AO$1)</f>
        <v>#NAME?</v>
      </c>
      <c r="AP964" s="34" t="e">
        <f ca="1">_xll.BDP($H964,AP$1)</f>
        <v>#NAME?</v>
      </c>
      <c r="AQ964" s="129">
        <v>0.1080282</v>
      </c>
      <c r="AR964" s="129">
        <v>0.14345190000000002</v>
      </c>
      <c r="AS964" s="129">
        <v>7.6524979999999992E-2</v>
      </c>
      <c r="AT964" s="63" t="s">
        <v>4200</v>
      </c>
      <c r="AU964" s="63" t="s">
        <v>3317</v>
      </c>
      <c r="AV964" t="str">
        <f t="shared" si="353"/>
        <v>08/06/2000</v>
      </c>
      <c r="AW964" s="67">
        <v>2.2796869683565841</v>
      </c>
      <c r="AX964" s="60">
        <f t="shared" si="354"/>
        <v>2.2796869683565841</v>
      </c>
      <c r="AY964" s="60">
        <f t="shared" si="355"/>
        <v>-4.4927609592816249E-16</v>
      </c>
      <c r="AZ964" s="60">
        <f t="shared" si="356"/>
        <v>2.2796869683565837</v>
      </c>
      <c r="BA964" s="67">
        <v>72.107776481023294</v>
      </c>
      <c r="BB964" s="60">
        <v>-1.4210854715202004E-14</v>
      </c>
      <c r="BC964" s="67">
        <v>72.107776481023279</v>
      </c>
      <c r="BD964" s="60" t="e">
        <f ca="1">_xll.BDP($H964,BD$1)</f>
        <v>#NAME?</v>
      </c>
      <c r="BE964" s="60" t="e">
        <f t="shared" ca="1" si="357"/>
        <v>#NAME?</v>
      </c>
      <c r="BF964" s="63">
        <v>878.5</v>
      </c>
      <c r="BG964" s="63">
        <v>1007.333</v>
      </c>
      <c r="BH964" s="63">
        <v>1081.25</v>
      </c>
      <c r="BI964" s="63">
        <v>898.96699999999998</v>
      </c>
      <c r="BJ964" s="63">
        <v>1012.556</v>
      </c>
      <c r="BK964" s="63">
        <v>1028.722</v>
      </c>
      <c r="BL964" s="45">
        <f t="shared" ca="1" si="358"/>
        <v>0</v>
      </c>
      <c r="BM964" s="45">
        <f t="shared" ca="1" si="359"/>
        <v>0</v>
      </c>
      <c r="BN964" s="45">
        <f t="shared" ca="1" si="360"/>
        <v>0</v>
      </c>
      <c r="BO964" s="45">
        <f t="shared" ca="1" si="361"/>
        <v>0</v>
      </c>
      <c r="BP964" s="45">
        <f t="shared" ca="1" si="362"/>
        <v>0</v>
      </c>
      <c r="BQ964" s="45">
        <f t="shared" ca="1" si="363"/>
        <v>0</v>
      </c>
      <c r="BR964" s="29">
        <f t="shared" ca="1" si="364"/>
        <v>0</v>
      </c>
      <c r="CI964" s="125">
        <f t="shared" si="352"/>
        <v>0.22609624295219372</v>
      </c>
      <c r="CJ964">
        <f t="shared" si="345"/>
        <v>0</v>
      </c>
      <c r="CK964">
        <f t="shared" si="346"/>
        <v>0</v>
      </c>
      <c r="CL964">
        <f t="shared" si="347"/>
        <v>0</v>
      </c>
      <c r="CM964">
        <f t="shared" si="348"/>
        <v>1</v>
      </c>
      <c r="CN964">
        <f t="shared" si="349"/>
        <v>0</v>
      </c>
      <c r="CO964">
        <f t="shared" si="350"/>
        <v>0</v>
      </c>
      <c r="CP964">
        <f t="shared" si="351"/>
        <v>0</v>
      </c>
      <c r="CR964" t="e">
        <f ca="1">_xll.BDP($H964,CR$1)</f>
        <v>#NAME?</v>
      </c>
      <c r="CS964" t="e">
        <f ca="1">_xll.BDP($H964,CS$1)</f>
        <v>#NAME?</v>
      </c>
      <c r="CT964" s="121" t="e">
        <f ca="1">_xll.BDP($H964,CT$1)</f>
        <v>#NAME?</v>
      </c>
      <c r="CU964" s="122" t="e">
        <f ca="1">_xll.BDP($H964,CU$1)</f>
        <v>#NAME?</v>
      </c>
      <c r="CV964" s="122" t="e">
        <f ca="1">_xll.BDP($H964,CV$1)</f>
        <v>#NAME?</v>
      </c>
      <c r="CW964" s="122" t="e">
        <f ca="1">_xll.BDP($H964,CW$1)</f>
        <v>#NAME?</v>
      </c>
    </row>
    <row r="965" spans="1:101" hidden="1" x14ac:dyDescent="0.3">
      <c r="A965" t="str">
        <f t="shared" si="365"/>
        <v>15B</v>
      </c>
      <c r="B965">
        <v>15</v>
      </c>
      <c r="C965" t="s">
        <v>3296</v>
      </c>
      <c r="D965">
        <v>31</v>
      </c>
      <c r="E965">
        <v>19</v>
      </c>
      <c r="F965" s="32">
        <v>0.14000000000000001</v>
      </c>
      <c r="H965" s="6" t="s">
        <v>2313</v>
      </c>
      <c r="I965" s="35">
        <v>1927</v>
      </c>
      <c r="J965" s="34" t="str">
        <f t="shared" si="344"/>
        <v>1927RICHT HB Equity</v>
      </c>
      <c r="K965" s="6" t="s">
        <v>2314</v>
      </c>
      <c r="L965" s="2">
        <v>0.17341316943142057</v>
      </c>
      <c r="M965" s="2">
        <v>0.19712238258917611</v>
      </c>
      <c r="N965" s="2">
        <v>0.165304437648153</v>
      </c>
      <c r="O965" s="2">
        <v>0.18981944223090749</v>
      </c>
      <c r="P965" s="3">
        <v>16.36483909954589</v>
      </c>
      <c r="Q965" s="3">
        <v>15.881821551093585</v>
      </c>
      <c r="R965" s="3">
        <v>15.514826240241753</v>
      </c>
      <c r="S965" s="7">
        <v>27.506586869850889</v>
      </c>
      <c r="T965" s="7">
        <v>28.453762355886916</v>
      </c>
      <c r="U965" s="2">
        <v>-8.7025341323173161E-2</v>
      </c>
      <c r="V965" s="8">
        <v>-0.52949774600428035</v>
      </c>
      <c r="W965" s="2">
        <v>0.80191686291691766</v>
      </c>
      <c r="X965" s="4">
        <v>0.5943272727272727</v>
      </c>
      <c r="Y965" s="8">
        <v>13.994411919273546</v>
      </c>
      <c r="Z965" s="8">
        <v>111.77970002900275</v>
      </c>
      <c r="AA965" s="8">
        <v>912352000000</v>
      </c>
      <c r="AB965" s="8">
        <v>947453000000</v>
      </c>
      <c r="AC965" s="8">
        <v>1568000000</v>
      </c>
      <c r="AD965" s="5">
        <v>167670000000</v>
      </c>
      <c r="AE965" s="36">
        <v>9.351702749448321E-3</v>
      </c>
      <c r="AF965" s="66" t="e">
        <f ca="1">_xll.BDP($H965,AF$1)/1000000</f>
        <v>#NAME?</v>
      </c>
      <c r="AG965" s="66" t="e">
        <f ca="1">_xll.BDP($H965,AG$1)</f>
        <v>#NAME?</v>
      </c>
      <c r="AH965" s="67" t="e">
        <f ca="1">_xll.BDP($H965,AH$1)</f>
        <v>#NAME?</v>
      </c>
      <c r="AI965" s="67" t="e">
        <f ca="1">_xll.BDP($H965,AI$1)</f>
        <v>#NAME?</v>
      </c>
      <c r="AJ965" s="67" t="e">
        <f ca="1">_xll.BDP($H965,AJ$1)</f>
        <v>#NAME?</v>
      </c>
      <c r="AK965" s="67" t="e">
        <f ca="1">_xll.BDP($H965,AK$1)</f>
        <v>#NAME?</v>
      </c>
      <c r="AL965" s="67" t="e">
        <f ca="1">_xll.BDP($H965,AL$1)</f>
        <v>#NAME?</v>
      </c>
      <c r="AM965" s="34" t="e">
        <f ca="1">_xll.BDP($H965,AM$1)</f>
        <v>#NAME?</v>
      </c>
      <c r="AN965" s="34" t="e">
        <f ca="1">_xll.BDP($H965,AN$1)</f>
        <v>#NAME?</v>
      </c>
      <c r="AO965" s="34" t="e">
        <f ca="1">_xll.BDP($H965,AO$1)</f>
        <v>#NAME?</v>
      </c>
      <c r="AP965" s="34" t="e">
        <f ca="1">_xll.BDP($H965,AP$1)</f>
        <v>#NAME?</v>
      </c>
      <c r="AQ965" s="129">
        <v>0.10953550000000001</v>
      </c>
      <c r="AR965" s="129">
        <v>0.10583819999999999</v>
      </c>
      <c r="AS965" s="129">
        <v>6.7896999999999999E-2</v>
      </c>
      <c r="AT965" s="63" t="s">
        <v>3877</v>
      </c>
      <c r="AU965" s="63" t="s">
        <v>3877</v>
      </c>
      <c r="AV965" t="str">
        <f t="shared" si="353"/>
        <v>09/11/1994</v>
      </c>
      <c r="AW965" s="67">
        <v>4.4092653086487674</v>
      </c>
      <c r="AX965" s="60">
        <f t="shared" si="354"/>
        <v>4.4092653086487674</v>
      </c>
      <c r="AY965" s="60">
        <f t="shared" si="355"/>
        <v>0</v>
      </c>
      <c r="AZ965" s="60">
        <f t="shared" si="356"/>
        <v>4.4092653086487674</v>
      </c>
      <c r="BA965" s="67">
        <v>23.848583975756434</v>
      </c>
      <c r="BB965" s="60">
        <v>0</v>
      </c>
      <c r="BC965" s="67" t="s">
        <v>3317</v>
      </c>
      <c r="BD965" s="60" t="e">
        <f ca="1">_xll.BDP($H965,BD$1)</f>
        <v>#NAME?</v>
      </c>
      <c r="BE965" s="60" t="e">
        <f t="shared" ca="1" si="357"/>
        <v>#NAME?</v>
      </c>
      <c r="BF965" s="63">
        <v>177641</v>
      </c>
      <c r="BG965" s="63">
        <v>235961.25</v>
      </c>
      <c r="BH965" s="63">
        <v>282445</v>
      </c>
      <c r="BI965" s="63">
        <v>171</v>
      </c>
      <c r="BJ965" s="63">
        <v>248</v>
      </c>
      <c r="BK965" s="63">
        <v>291</v>
      </c>
      <c r="BL965" s="45">
        <f t="shared" ca="1" si="358"/>
        <v>0</v>
      </c>
      <c r="BM965" s="45">
        <f t="shared" ca="1" si="359"/>
        <v>0</v>
      </c>
      <c r="BN965" s="45">
        <f t="shared" ca="1" si="360"/>
        <v>0</v>
      </c>
      <c r="BO965" s="45">
        <f t="shared" ca="1" si="361"/>
        <v>0</v>
      </c>
      <c r="BP965" s="45">
        <f t="shared" ca="1" si="362"/>
        <v>0</v>
      </c>
      <c r="BQ965" s="45">
        <f t="shared" ca="1" si="363"/>
        <v>0</v>
      </c>
      <c r="BR965" s="29">
        <f t="shared" ca="1" si="364"/>
        <v>0</v>
      </c>
      <c r="CI965" s="125">
        <f t="shared" si="352"/>
        <v>0.17341316943142057</v>
      </c>
      <c r="CJ965">
        <f t="shared" si="345"/>
        <v>0</v>
      </c>
      <c r="CK965">
        <f t="shared" si="346"/>
        <v>0</v>
      </c>
      <c r="CL965">
        <f t="shared" si="347"/>
        <v>1</v>
      </c>
      <c r="CM965">
        <f t="shared" si="348"/>
        <v>0</v>
      </c>
      <c r="CN965">
        <f t="shared" si="349"/>
        <v>0</v>
      </c>
      <c r="CO965">
        <f t="shared" si="350"/>
        <v>0</v>
      </c>
      <c r="CP965">
        <f t="shared" si="351"/>
        <v>0</v>
      </c>
      <c r="CR965" t="e">
        <f ca="1">_xll.BDP($H965,CR$1)</f>
        <v>#NAME?</v>
      </c>
      <c r="CS965" t="e">
        <f ca="1">_xll.BDP($H965,CS$1)</f>
        <v>#NAME?</v>
      </c>
      <c r="CT965" s="121" t="e">
        <f ca="1">_xll.BDP($H965,CT$1)</f>
        <v>#NAME?</v>
      </c>
      <c r="CU965" s="122" t="e">
        <f ca="1">_xll.BDP($H965,CU$1)</f>
        <v>#NAME?</v>
      </c>
      <c r="CV965" s="122" t="e">
        <f ca="1">_xll.BDP($H965,CV$1)</f>
        <v>#NAME?</v>
      </c>
      <c r="CW965" s="122" t="e">
        <f ca="1">_xll.BDP($H965,CW$1)</f>
        <v>#NAME?</v>
      </c>
    </row>
    <row r="966" spans="1:101" hidden="1" x14ac:dyDescent="0.3">
      <c r="A966" t="str">
        <f t="shared" si="365"/>
        <v>15B</v>
      </c>
      <c r="B966">
        <v>15</v>
      </c>
      <c r="C966" t="s">
        <v>3296</v>
      </c>
      <c r="D966">
        <v>32</v>
      </c>
      <c r="E966">
        <v>23</v>
      </c>
      <c r="F966" s="32">
        <v>0.15</v>
      </c>
      <c r="G966" t="s">
        <v>3283</v>
      </c>
      <c r="H966" s="1" t="s">
        <v>1591</v>
      </c>
      <c r="I966" s="34">
        <v>1928</v>
      </c>
      <c r="J966" s="34" t="str">
        <f t="shared" si="344"/>
        <v>1928ECONB BB Equity</v>
      </c>
      <c r="K966" s="6" t="s">
        <v>1592</v>
      </c>
      <c r="L966" s="2">
        <v>0.5851979516574799</v>
      </c>
      <c r="M966" s="2">
        <v>0.60702054794520544</v>
      </c>
      <c r="N966" s="2">
        <v>0.16598965570295346</v>
      </c>
      <c r="O966" s="2">
        <v>0.17999492256917998</v>
      </c>
      <c r="P966" s="3">
        <v>9.2015147852711312</v>
      </c>
      <c r="Q966" s="3">
        <v>7.6545000402868419</v>
      </c>
      <c r="R966" s="3">
        <v>15.298609217343879</v>
      </c>
      <c r="S966" s="7">
        <v>6.3777697721340321</v>
      </c>
      <c r="T966" s="7">
        <v>6.6144281352315781</v>
      </c>
      <c r="U966" s="2">
        <v>0.12014170560147867</v>
      </c>
      <c r="V966" s="8">
        <v>1.4489164086687307</v>
      </c>
      <c r="W966" s="2">
        <v>0.18258123825892322</v>
      </c>
      <c r="X966" s="4" t="e">
        <v>#N/A</v>
      </c>
      <c r="Y966" s="8">
        <v>1.2341017750428311</v>
      </c>
      <c r="Z966" s="8">
        <v>6.4624163456181716</v>
      </c>
      <c r="AA966" s="8">
        <v>233600000</v>
      </c>
      <c r="AB966" s="8">
        <v>787800000</v>
      </c>
      <c r="AC966" s="8" t="e">
        <v>#N/A</v>
      </c>
      <c r="AD966" s="5">
        <v>100999245.32634273</v>
      </c>
      <c r="AE966" s="36">
        <v>0</v>
      </c>
      <c r="AF966" s="66" t="e">
        <f ca="1">_xll.BDP($H966,AF$1)/1000000</f>
        <v>#NAME?</v>
      </c>
      <c r="AG966" s="66" t="e">
        <f ca="1">_xll.BDP($H966,AG$1)</f>
        <v>#NAME?</v>
      </c>
      <c r="AH966" s="67" t="e">
        <f ca="1">_xll.BDP($H966,AH$1)</f>
        <v>#NAME?</v>
      </c>
      <c r="AI966" s="67" t="e">
        <f ca="1">_xll.BDP($H966,AI$1)</f>
        <v>#NAME?</v>
      </c>
      <c r="AJ966" s="67" t="e">
        <f ca="1">_xll.BDP($H966,AJ$1)</f>
        <v>#NAME?</v>
      </c>
      <c r="AK966" s="67" t="e">
        <f ca="1">_xll.BDP($H966,AK$1)</f>
        <v>#NAME?</v>
      </c>
      <c r="AL966" s="67" t="e">
        <f ca="1">_xll.BDP($H966,AL$1)</f>
        <v>#NAME?</v>
      </c>
      <c r="AM966" s="34" t="e">
        <f ca="1">_xll.BDP($H966,AM$1)</f>
        <v>#NAME?</v>
      </c>
      <c r="AN966" s="34" t="e">
        <f ca="1">_xll.BDP($H966,AN$1)</f>
        <v>#NAME?</v>
      </c>
      <c r="AO966" s="34" t="e">
        <f ca="1">_xll.BDP($H966,AO$1)</f>
        <v>#NAME?</v>
      </c>
      <c r="AP966" s="34" t="e">
        <f ca="1">_xll.BDP($H966,AP$1)</f>
        <v>#NAME?</v>
      </c>
      <c r="AQ966" s="129">
        <v>0.12071849999999999</v>
      </c>
      <c r="AR966" s="129">
        <v>2.272016E-2</v>
      </c>
      <c r="AS966" s="129">
        <v>-9.3910549999999995E-2</v>
      </c>
      <c r="AT966" s="63" t="s">
        <v>4201</v>
      </c>
      <c r="AU966" s="63" t="s">
        <v>3317</v>
      </c>
      <c r="AV966" t="str">
        <f t="shared" si="353"/>
        <v>08/09/2000</v>
      </c>
      <c r="AW966" s="67">
        <v>6.0606059251409583</v>
      </c>
      <c r="AX966" s="60">
        <f t="shared" si="354"/>
        <v>6.0606059251409583</v>
      </c>
      <c r="AY966" s="60">
        <f t="shared" si="355"/>
        <v>0</v>
      </c>
      <c r="AZ966" s="60">
        <f t="shared" si="356"/>
        <v>6.0606059251409583</v>
      </c>
      <c r="BA966" s="67">
        <v>32.686311004985129</v>
      </c>
      <c r="BB966" s="60">
        <v>0</v>
      </c>
      <c r="BC966" s="67" t="s">
        <v>3317</v>
      </c>
      <c r="BD966" s="60" t="e">
        <f ca="1">_xll.BDP($H966,BD$1)</f>
        <v>#NAME?</v>
      </c>
      <c r="BE966" s="60" t="e">
        <f t="shared" ca="1" si="357"/>
        <v>#NAME?</v>
      </c>
      <c r="BF966" s="63">
        <v>109.333</v>
      </c>
      <c r="BG966" s="63">
        <v>118.867</v>
      </c>
      <c r="BH966" s="63">
        <v>126.867</v>
      </c>
      <c r="BI966" s="63">
        <v>150.68800000000002</v>
      </c>
      <c r="BJ966" s="63">
        <v>168.70500000000001</v>
      </c>
      <c r="BK966" s="63">
        <v>73.073999999999998</v>
      </c>
      <c r="BL966" s="45">
        <f t="shared" ca="1" si="358"/>
        <v>0</v>
      </c>
      <c r="BM966" s="45">
        <f t="shared" ca="1" si="359"/>
        <v>0</v>
      </c>
      <c r="BN966" s="45">
        <f t="shared" ca="1" si="360"/>
        <v>0</v>
      </c>
      <c r="BO966" s="45">
        <f t="shared" ca="1" si="361"/>
        <v>0</v>
      </c>
      <c r="BP966" s="45">
        <f t="shared" ca="1" si="362"/>
        <v>0</v>
      </c>
      <c r="BQ966" s="45">
        <f t="shared" ca="1" si="363"/>
        <v>0</v>
      </c>
      <c r="BR966" s="29">
        <f t="shared" ca="1" si="364"/>
        <v>0</v>
      </c>
      <c r="CI966" s="125">
        <f t="shared" si="352"/>
        <v>0.5851979516574799</v>
      </c>
      <c r="CJ966">
        <f t="shared" si="345"/>
        <v>0</v>
      </c>
      <c r="CK966">
        <f t="shared" si="346"/>
        <v>0</v>
      </c>
      <c r="CL966">
        <f t="shared" si="347"/>
        <v>0</v>
      </c>
      <c r="CM966">
        <f t="shared" si="348"/>
        <v>0</v>
      </c>
      <c r="CN966">
        <f t="shared" si="349"/>
        <v>0</v>
      </c>
      <c r="CO966">
        <f t="shared" si="350"/>
        <v>0</v>
      </c>
      <c r="CP966">
        <f t="shared" si="351"/>
        <v>1</v>
      </c>
      <c r="CR966" t="e">
        <f ca="1">_xll.BDP($H966,CR$1)</f>
        <v>#NAME?</v>
      </c>
      <c r="CS966" t="e">
        <f ca="1">_xll.BDP($H966,CS$1)</f>
        <v>#NAME?</v>
      </c>
      <c r="CT966" s="121" t="e">
        <f ca="1">_xll.BDP($H966,CT$1)</f>
        <v>#NAME?</v>
      </c>
      <c r="CU966" s="122" t="e">
        <f ca="1">_xll.BDP($H966,CU$1)</f>
        <v>#NAME?</v>
      </c>
      <c r="CV966" s="122" t="e">
        <f ca="1">_xll.BDP($H966,CV$1)</f>
        <v>#NAME?</v>
      </c>
      <c r="CW966" s="122" t="e">
        <f ca="1">_xll.BDP($H966,CW$1)</f>
        <v>#NAME?</v>
      </c>
    </row>
    <row r="967" spans="1:101" hidden="1" x14ac:dyDescent="0.3">
      <c r="A967" t="str">
        <f t="shared" si="365"/>
        <v>15B</v>
      </c>
      <c r="B967">
        <v>15</v>
      </c>
      <c r="C967" t="s">
        <v>3296</v>
      </c>
      <c r="D967">
        <v>32</v>
      </c>
      <c r="E967">
        <v>2</v>
      </c>
      <c r="F967" s="32">
        <v>0.1</v>
      </c>
      <c r="G967" t="s">
        <v>3034</v>
      </c>
      <c r="H967" s="6" t="s">
        <v>367</v>
      </c>
      <c r="I967" s="35">
        <v>1929</v>
      </c>
      <c r="J967" s="34" t="str">
        <f t="shared" si="344"/>
        <v>1929ARW US Equity</v>
      </c>
      <c r="K967" s="6" t="s">
        <v>1056</v>
      </c>
      <c r="L967" s="2">
        <v>0.22083831239080043</v>
      </c>
      <c r="M967" s="2">
        <v>0.27851619786168647</v>
      </c>
      <c r="N967" s="2">
        <v>0.16271832657060228</v>
      </c>
      <c r="O967" s="2">
        <v>0.21909503968834357</v>
      </c>
      <c r="P967" s="3">
        <v>21.771404268053658</v>
      </c>
      <c r="Q967" s="3">
        <v>16.653545104782513</v>
      </c>
      <c r="R967" s="3">
        <v>24.510558520051305</v>
      </c>
      <c r="S967" s="7">
        <v>5.0352626406805854</v>
      </c>
      <c r="T967" s="7">
        <v>6.3613569525742379</v>
      </c>
      <c r="U967" s="2">
        <v>0.20053041440029867</v>
      </c>
      <c r="V967" s="8">
        <v>1.688699027620167</v>
      </c>
      <c r="W967" s="2">
        <v>0.27619022819089578</v>
      </c>
      <c r="X967" s="4" t="e">
        <v>#N/A</v>
      </c>
      <c r="Y967" s="8">
        <v>5.890713065459023</v>
      </c>
      <c r="Z967" s="8">
        <v>34.595094371738647</v>
      </c>
      <c r="AA967" s="8">
        <v>7476172000</v>
      </c>
      <c r="AB967" s="8">
        <v>9503798000</v>
      </c>
      <c r="AC967" s="8" t="e">
        <v>#N/A</v>
      </c>
      <c r="AD967" s="5">
        <v>390975000</v>
      </c>
      <c r="AE967" s="36">
        <v>0</v>
      </c>
      <c r="AF967" s="66" t="e">
        <f ca="1">_xll.BDP($H967,AF$1)/1000000</f>
        <v>#NAME?</v>
      </c>
      <c r="AG967" s="66" t="e">
        <f ca="1">_xll.BDP($H967,AG$1)</f>
        <v>#NAME?</v>
      </c>
      <c r="AH967" s="67" t="e">
        <f ca="1">_xll.BDP($H967,AH$1)</f>
        <v>#NAME?</v>
      </c>
      <c r="AI967" s="67" t="e">
        <f ca="1">_xll.BDP($H967,AI$1)</f>
        <v>#NAME?</v>
      </c>
      <c r="AJ967" s="67" t="e">
        <f ca="1">_xll.BDP($H967,AJ$1)</f>
        <v>#NAME?</v>
      </c>
      <c r="AK967" s="67" t="e">
        <f ca="1">_xll.BDP($H967,AK$1)</f>
        <v>#NAME?</v>
      </c>
      <c r="AL967" s="67" t="e">
        <f ca="1">_xll.BDP($H967,AL$1)</f>
        <v>#NAME?</v>
      </c>
      <c r="AM967" s="34" t="e">
        <f ca="1">_xll.BDP($H967,AM$1)</f>
        <v>#NAME?</v>
      </c>
      <c r="AN967" s="34" t="e">
        <f ca="1">_xll.BDP($H967,AN$1)</f>
        <v>#NAME?</v>
      </c>
      <c r="AO967" s="34" t="e">
        <f ca="1">_xll.BDP($H967,AO$1)</f>
        <v>#NAME?</v>
      </c>
      <c r="AP967" s="34" t="e">
        <f ca="1">_xll.BDP($H967,AP$1)</f>
        <v>#NAME?</v>
      </c>
      <c r="AQ967" s="129">
        <v>0.12502350000000001</v>
      </c>
      <c r="AR967" s="129">
        <v>0.13449130000000001</v>
      </c>
      <c r="AS967" s="129">
        <v>0.1107601</v>
      </c>
      <c r="AT967" s="63" t="s">
        <v>4202</v>
      </c>
      <c r="AU967" s="63" t="s">
        <v>3878</v>
      </c>
      <c r="AV967" t="str">
        <f t="shared" si="353"/>
        <v>26/02/1979</v>
      </c>
      <c r="AW967" s="67" t="s">
        <v>3317</v>
      </c>
      <c r="AX967" s="60">
        <f t="shared" si="354"/>
        <v>0</v>
      </c>
      <c r="AY967" s="60">
        <f t="shared" ca="1" si="355"/>
        <v>0</v>
      </c>
      <c r="AZ967" s="60">
        <f t="shared" ca="1" si="356"/>
        <v>0</v>
      </c>
      <c r="BA967" s="67">
        <v>0</v>
      </c>
      <c r="BB967" s="60">
        <v>48.123763347114917</v>
      </c>
      <c r="BC967" s="67">
        <v>48.123763347114917</v>
      </c>
      <c r="BD967" s="60" t="e">
        <f ca="1">_xll.BDP($H967,BD$1)</f>
        <v>#NAME?</v>
      </c>
      <c r="BE967" s="60" t="e">
        <f t="shared" ca="1" si="357"/>
        <v>#NAME?</v>
      </c>
      <c r="BF967" s="63">
        <v>947.875</v>
      </c>
      <c r="BG967" s="63">
        <v>836.25</v>
      </c>
      <c r="BH967" s="63">
        <v>999.33299999999997</v>
      </c>
      <c r="BI967" s="63">
        <v>1090.1020000000001</v>
      </c>
      <c r="BJ967" s="63">
        <v>681.55899999999997</v>
      </c>
      <c r="BK967" s="63">
        <v>820.69500000000005</v>
      </c>
      <c r="BL967" s="45">
        <f t="shared" ca="1" si="358"/>
        <v>0</v>
      </c>
      <c r="BM967" s="45">
        <f t="shared" ca="1" si="359"/>
        <v>0</v>
      </c>
      <c r="BN967" s="45">
        <f t="shared" ca="1" si="360"/>
        <v>0</v>
      </c>
      <c r="BO967" s="45">
        <f t="shared" ca="1" si="361"/>
        <v>0</v>
      </c>
      <c r="BP967" s="45">
        <f t="shared" ca="1" si="362"/>
        <v>0</v>
      </c>
      <c r="BQ967" s="45">
        <f t="shared" ca="1" si="363"/>
        <v>0</v>
      </c>
      <c r="BR967" s="29">
        <f t="shared" ca="1" si="364"/>
        <v>0</v>
      </c>
      <c r="CI967" s="125">
        <f t="shared" si="352"/>
        <v>0.22083831239080043</v>
      </c>
      <c r="CJ967">
        <f t="shared" si="345"/>
        <v>0</v>
      </c>
      <c r="CK967">
        <f t="shared" si="346"/>
        <v>0</v>
      </c>
      <c r="CL967">
        <f t="shared" si="347"/>
        <v>0</v>
      </c>
      <c r="CM967">
        <f t="shared" si="348"/>
        <v>1</v>
      </c>
      <c r="CN967">
        <f t="shared" si="349"/>
        <v>0</v>
      </c>
      <c r="CO967">
        <f t="shared" si="350"/>
        <v>0</v>
      </c>
      <c r="CP967">
        <f t="shared" si="351"/>
        <v>0</v>
      </c>
      <c r="CR967" t="e">
        <f ca="1">_xll.BDP($H967,CR$1)</f>
        <v>#NAME?</v>
      </c>
      <c r="CS967" t="e">
        <f ca="1">_xll.BDP($H967,CS$1)</f>
        <v>#NAME?</v>
      </c>
      <c r="CT967" s="121" t="e">
        <f ca="1">_xll.BDP($H967,CT$1)</f>
        <v>#NAME?</v>
      </c>
      <c r="CU967" s="122" t="e">
        <f ca="1">_xll.BDP($H967,CU$1)</f>
        <v>#NAME?</v>
      </c>
      <c r="CV967" s="122" t="e">
        <f ca="1">_xll.BDP($H967,CV$1)</f>
        <v>#NAME?</v>
      </c>
      <c r="CW967" s="122" t="e">
        <f ca="1">_xll.BDP($H967,CW$1)</f>
        <v>#NAME?</v>
      </c>
    </row>
    <row r="968" spans="1:101" hidden="1" x14ac:dyDescent="0.3">
      <c r="A968" t="str">
        <f t="shared" si="365"/>
        <v>15B</v>
      </c>
      <c r="B968">
        <v>15</v>
      </c>
      <c r="C968" t="s">
        <v>3296</v>
      </c>
      <c r="D968">
        <v>32</v>
      </c>
      <c r="E968">
        <v>20</v>
      </c>
      <c r="F968" t="s">
        <v>2377</v>
      </c>
      <c r="G968" t="s">
        <v>2908</v>
      </c>
      <c r="H968" s="6" t="s">
        <v>2037</v>
      </c>
      <c r="I968" s="34">
        <v>1930</v>
      </c>
      <c r="J968" s="34" t="str">
        <f t="shared" si="344"/>
        <v>1930BAYN GR Equity</v>
      </c>
      <c r="K968" s="6" t="s">
        <v>2038</v>
      </c>
      <c r="L968" s="2">
        <v>0.22418514843900333</v>
      </c>
      <c r="M968" s="2">
        <v>0.23445163821855994</v>
      </c>
      <c r="N968" s="2">
        <v>9.883186396185431E-2</v>
      </c>
      <c r="O968" s="2">
        <v>0.10209312259718069</v>
      </c>
      <c r="P968" s="3">
        <v>6.0827647973026364</v>
      </c>
      <c r="Q968" s="3">
        <v>5.2405829323107609</v>
      </c>
      <c r="R968" s="3">
        <v>5.5786698996133328</v>
      </c>
      <c r="S968" s="7">
        <v>28.522268191605065</v>
      </c>
      <c r="T968" s="7">
        <v>26.947712804745855</v>
      </c>
      <c r="U968" s="2">
        <v>0.41171122869996968</v>
      </c>
      <c r="V968" s="8">
        <v>2.8821801566579635</v>
      </c>
      <c r="W968" s="2">
        <v>0.46580622461056198</v>
      </c>
      <c r="X968" s="4" t="e">
        <v>#N/A</v>
      </c>
      <c r="Y968" s="8">
        <v>8.2482351909800862</v>
      </c>
      <c r="Z968" s="8">
        <v>-17.484122707235784</v>
      </c>
      <c r="AA968" s="8">
        <v>30582000000</v>
      </c>
      <c r="AB968" s="8">
        <v>70230000000</v>
      </c>
      <c r="AC968" s="8" t="e">
        <v>#N/A</v>
      </c>
      <c r="AD968" s="5">
        <v>3262000000</v>
      </c>
      <c r="AE968" s="36">
        <v>0</v>
      </c>
      <c r="AF968" s="66" t="e">
        <f ca="1">_xll.BDP($H968,AF$1)/1000000</f>
        <v>#NAME?</v>
      </c>
      <c r="AG968" s="66" t="e">
        <f ca="1">_xll.BDP($H968,AG$1)</f>
        <v>#NAME?</v>
      </c>
      <c r="AH968" s="67" t="e">
        <f ca="1">_xll.BDP($H968,AH$1)</f>
        <v>#NAME?</v>
      </c>
      <c r="AI968" s="67" t="e">
        <f ca="1">_xll.BDP($H968,AI$1)</f>
        <v>#NAME?</v>
      </c>
      <c r="AJ968" s="67" t="e">
        <f ca="1">_xll.BDP($H968,AJ$1)</f>
        <v>#NAME?</v>
      </c>
      <c r="AK968" s="67" t="e">
        <f ca="1">_xll.BDP($H968,AK$1)</f>
        <v>#NAME?</v>
      </c>
      <c r="AL968" s="67" t="e">
        <f ca="1">_xll.BDP($H968,AL$1)</f>
        <v>#NAME?</v>
      </c>
      <c r="AM968" s="34" t="e">
        <f ca="1">_xll.BDP($H968,AM$1)</f>
        <v>#NAME?</v>
      </c>
      <c r="AN968" s="34" t="e">
        <f ca="1">_xll.BDP($H968,AN$1)</f>
        <v>#NAME?</v>
      </c>
      <c r="AO968" s="34" t="e">
        <f ca="1">_xll.BDP($H968,AO$1)</f>
        <v>#NAME?</v>
      </c>
      <c r="AP968" s="34" t="e">
        <f ca="1">_xll.BDP($H968,AP$1)</f>
        <v>#NAME?</v>
      </c>
      <c r="AQ968" s="129">
        <v>8.2230779999999989E-2</v>
      </c>
      <c r="AR968" s="129">
        <v>7.8173969999999996E-4</v>
      </c>
      <c r="AS968" s="129">
        <v>-8.2107910000000006E-2</v>
      </c>
      <c r="AT968" s="63" t="s">
        <v>3998</v>
      </c>
      <c r="AU968" s="63" t="s">
        <v>3879</v>
      </c>
      <c r="AV968" t="str">
        <f t="shared" si="353"/>
        <v>12/11/1953</v>
      </c>
      <c r="AW968" s="67">
        <v>4.6439630328317172</v>
      </c>
      <c r="AX968" s="60">
        <f t="shared" si="354"/>
        <v>4.6439630328317172</v>
      </c>
      <c r="AY968" s="60">
        <f t="shared" si="355"/>
        <v>0</v>
      </c>
      <c r="AZ968" s="60">
        <f t="shared" si="356"/>
        <v>4.6439630328317172</v>
      </c>
      <c r="BA968" s="67">
        <v>55.340041233629066</v>
      </c>
      <c r="BB968" s="60">
        <v>0</v>
      </c>
      <c r="BC968" s="67">
        <v>55.340041233629066</v>
      </c>
      <c r="BD968" s="60" t="e">
        <f ca="1">_xll.BDP($H968,BD$1)</f>
        <v>#NAME?</v>
      </c>
      <c r="BE968" s="60" t="e">
        <f t="shared" ca="1" si="357"/>
        <v>#NAME?</v>
      </c>
      <c r="BF968" s="63">
        <v>6545.5</v>
      </c>
      <c r="BG968" s="63">
        <v>7052.81</v>
      </c>
      <c r="BH968" s="63">
        <v>7626.3159999999998</v>
      </c>
      <c r="BI968" s="63">
        <v>1952.9070000000002</v>
      </c>
      <c r="BJ968" s="63">
        <v>5090.1099999999997</v>
      </c>
      <c r="BK968" s="63">
        <v>5634.3050000000003</v>
      </c>
      <c r="BL968" s="45">
        <f t="shared" ca="1" si="358"/>
        <v>0</v>
      </c>
      <c r="BM968" s="45">
        <f t="shared" ca="1" si="359"/>
        <v>0</v>
      </c>
      <c r="BN968" s="45">
        <f t="shared" ca="1" si="360"/>
        <v>0</v>
      </c>
      <c r="BO968" s="45">
        <f t="shared" ca="1" si="361"/>
        <v>0</v>
      </c>
      <c r="BP968" s="45">
        <f t="shared" ca="1" si="362"/>
        <v>0</v>
      </c>
      <c r="BQ968" s="45">
        <f t="shared" ca="1" si="363"/>
        <v>0</v>
      </c>
      <c r="BR968" s="29">
        <f t="shared" ca="1" si="364"/>
        <v>0</v>
      </c>
      <c r="CI968" s="125">
        <f t="shared" si="352"/>
        <v>0.22418514843900333</v>
      </c>
      <c r="CJ968">
        <f t="shared" si="345"/>
        <v>0</v>
      </c>
      <c r="CK968">
        <f t="shared" si="346"/>
        <v>0</v>
      </c>
      <c r="CL968">
        <f t="shared" si="347"/>
        <v>0</v>
      </c>
      <c r="CM968">
        <f t="shared" si="348"/>
        <v>1</v>
      </c>
      <c r="CN968">
        <f t="shared" si="349"/>
        <v>0</v>
      </c>
      <c r="CO968">
        <f t="shared" si="350"/>
        <v>0</v>
      </c>
      <c r="CP968">
        <f t="shared" si="351"/>
        <v>0</v>
      </c>
      <c r="CR968" t="e">
        <f ca="1">_xll.BDP($H968,CR$1)</f>
        <v>#NAME?</v>
      </c>
      <c r="CS968" t="e">
        <f ca="1">_xll.BDP($H968,CS$1)</f>
        <v>#NAME?</v>
      </c>
      <c r="CT968" s="121" t="e">
        <f ca="1">_xll.BDP($H968,CT$1)</f>
        <v>#NAME?</v>
      </c>
      <c r="CU968" s="122" t="e">
        <f ca="1">_xll.BDP($H968,CU$1)</f>
        <v>#NAME?</v>
      </c>
      <c r="CV968" s="122" t="e">
        <f ca="1">_xll.BDP($H968,CV$1)</f>
        <v>#NAME?</v>
      </c>
      <c r="CW968" s="122" t="e">
        <f ca="1">_xll.BDP($H968,CW$1)</f>
        <v>#NAME?</v>
      </c>
    </row>
    <row r="969" spans="1:101" hidden="1" x14ac:dyDescent="0.3">
      <c r="A969" t="str">
        <f t="shared" si="365"/>
        <v>15B</v>
      </c>
      <c r="B969">
        <v>15</v>
      </c>
      <c r="C969" t="s">
        <v>3296</v>
      </c>
      <c r="D969">
        <v>32</v>
      </c>
      <c r="E969">
        <v>4</v>
      </c>
      <c r="F969" s="32">
        <v>0.1</v>
      </c>
      <c r="G969" t="s">
        <v>3098</v>
      </c>
      <c r="H969" s="6" t="s">
        <v>369</v>
      </c>
      <c r="I969" s="35">
        <v>1931</v>
      </c>
      <c r="J969" s="34" t="str">
        <f t="shared" si="344"/>
        <v>1931LNN US Equity</v>
      </c>
      <c r="K969" s="6" t="s">
        <v>1058</v>
      </c>
      <c r="L969" s="2">
        <v>0.21844699117847471</v>
      </c>
      <c r="M969" s="2">
        <v>0.27176584771946749</v>
      </c>
      <c r="N969" s="2">
        <v>0.1700385009996403</v>
      </c>
      <c r="O969" s="2">
        <v>0.22784569384325754</v>
      </c>
      <c r="P969" s="3">
        <v>19.313933400791932</v>
      </c>
      <c r="Q969" s="3">
        <v>13.852546590330061</v>
      </c>
      <c r="R969" s="3">
        <v>17.387954000044033</v>
      </c>
      <c r="S969" s="7">
        <v>13.099473547251254</v>
      </c>
      <c r="T969" s="7">
        <v>15.620511636174445</v>
      </c>
      <c r="U969" s="2">
        <v>-1.1963235529437934E-2</v>
      </c>
      <c r="V969" s="8">
        <v>-6.2145729757117026E-2</v>
      </c>
      <c r="W969" s="2">
        <v>0.60362788100904063</v>
      </c>
      <c r="X969" s="4">
        <v>2.7971259695458241E-2</v>
      </c>
      <c r="Y969" s="8">
        <v>6.2570424845148418</v>
      </c>
      <c r="Z969" s="8">
        <v>26.183620191605741</v>
      </c>
      <c r="AA969" s="8">
        <v>348252000</v>
      </c>
      <c r="AB969" s="8">
        <v>415382000</v>
      </c>
      <c r="AC969" s="8">
        <v>6173000</v>
      </c>
      <c r="AD969" s="5">
        <v>87150000</v>
      </c>
      <c r="AE969" s="36">
        <v>7.0831899024670103E-2</v>
      </c>
      <c r="AF969" s="66" t="e">
        <f ca="1">_xll.BDP($H969,AF$1)/1000000</f>
        <v>#NAME?</v>
      </c>
      <c r="AG969" s="66" t="e">
        <f ca="1">_xll.BDP($H969,AG$1)</f>
        <v>#NAME?</v>
      </c>
      <c r="AH969" s="67" t="e">
        <f ca="1">_xll.BDP($H969,AH$1)</f>
        <v>#NAME?</v>
      </c>
      <c r="AI969" s="67" t="e">
        <f ca="1">_xll.BDP($H969,AI$1)</f>
        <v>#NAME?</v>
      </c>
      <c r="AJ969" s="67" t="e">
        <f ca="1">_xll.BDP($H969,AJ$1)</f>
        <v>#NAME?</v>
      </c>
      <c r="AK969" s="67" t="e">
        <f ca="1">_xll.BDP($H969,AK$1)</f>
        <v>#NAME?</v>
      </c>
      <c r="AL969" s="67" t="e">
        <f ca="1">_xll.BDP($H969,AL$1)</f>
        <v>#NAME?</v>
      </c>
      <c r="AM969" s="34" t="e">
        <f ca="1">_xll.BDP($H969,AM$1)</f>
        <v>#NAME?</v>
      </c>
      <c r="AN969" s="34" t="e">
        <f ca="1">_xll.BDP($H969,AN$1)</f>
        <v>#NAME?</v>
      </c>
      <c r="AO969" s="34" t="e">
        <f ca="1">_xll.BDP($H969,AO$1)</f>
        <v>#NAME?</v>
      </c>
      <c r="AP969" s="34" t="e">
        <f ca="1">_xll.BDP($H969,AP$1)</f>
        <v>#NAME?</v>
      </c>
      <c r="AQ969" s="129">
        <v>9.8131190000000007E-2</v>
      </c>
      <c r="AR969" s="129">
        <v>5.1051060000000002E-2</v>
      </c>
      <c r="AS969" s="129">
        <v>6.8551500000000001E-2</v>
      </c>
      <c r="AT969" s="63" t="s">
        <v>4203</v>
      </c>
      <c r="AU969" s="63" t="s">
        <v>3317</v>
      </c>
      <c r="AV969" t="str">
        <f t="shared" si="353"/>
        <v>21/10/1997</v>
      </c>
      <c r="AW969" s="67">
        <v>1.0576414415336874</v>
      </c>
      <c r="AX969" s="60">
        <f t="shared" si="354"/>
        <v>1.0576414415336874</v>
      </c>
      <c r="AY969" s="60">
        <f t="shared" si="355"/>
        <v>-0.22431764982033658</v>
      </c>
      <c r="AZ969" s="60">
        <f t="shared" si="356"/>
        <v>0.83332379171335091</v>
      </c>
      <c r="BA969" s="67">
        <v>20.841925185965877</v>
      </c>
      <c r="BB969" s="60">
        <v>-4.4204127144144572</v>
      </c>
      <c r="BC969" s="67">
        <v>16.42151247155142</v>
      </c>
      <c r="BD969" s="60" t="e">
        <f ca="1">_xll.BDP($H969,BD$1)</f>
        <v>#NAME?</v>
      </c>
      <c r="BE969" s="60" t="e">
        <f t="shared" ca="1" si="357"/>
        <v>#NAME?</v>
      </c>
      <c r="BF969" s="63">
        <v>65.533000000000001</v>
      </c>
      <c r="BG969" s="63">
        <v>70.739999999999995</v>
      </c>
      <c r="BH969" s="63">
        <v>81.350000000000009</v>
      </c>
      <c r="BI969" s="63">
        <v>88.847000000000008</v>
      </c>
      <c r="BJ969" s="63">
        <v>88.491</v>
      </c>
      <c r="BK969" s="63">
        <v>83.183999999999997</v>
      </c>
      <c r="BL969" s="45">
        <f t="shared" ca="1" si="358"/>
        <v>0</v>
      </c>
      <c r="BM969" s="45">
        <f t="shared" ca="1" si="359"/>
        <v>0</v>
      </c>
      <c r="BN969" s="45">
        <f t="shared" ca="1" si="360"/>
        <v>0</v>
      </c>
      <c r="BO969" s="45">
        <f t="shared" ca="1" si="361"/>
        <v>0</v>
      </c>
      <c r="BP969" s="45">
        <f t="shared" ca="1" si="362"/>
        <v>0</v>
      </c>
      <c r="BQ969" s="45">
        <f t="shared" ca="1" si="363"/>
        <v>0</v>
      </c>
      <c r="BR969" s="29">
        <f t="shared" ca="1" si="364"/>
        <v>0</v>
      </c>
      <c r="CI969" s="125">
        <f t="shared" si="352"/>
        <v>0.21844699117847471</v>
      </c>
      <c r="CJ969">
        <f t="shared" si="345"/>
        <v>0</v>
      </c>
      <c r="CK969">
        <f t="shared" si="346"/>
        <v>0</v>
      </c>
      <c r="CL969">
        <f t="shared" si="347"/>
        <v>0</v>
      </c>
      <c r="CM969">
        <f t="shared" si="348"/>
        <v>1</v>
      </c>
      <c r="CN969">
        <f t="shared" si="349"/>
        <v>0</v>
      </c>
      <c r="CO969">
        <f t="shared" si="350"/>
        <v>0</v>
      </c>
      <c r="CP969">
        <f t="shared" si="351"/>
        <v>0</v>
      </c>
      <c r="CR969" t="e">
        <f ca="1">_xll.BDP($H969,CR$1)</f>
        <v>#NAME?</v>
      </c>
      <c r="CS969" t="e">
        <f ca="1">_xll.BDP($H969,CS$1)</f>
        <v>#NAME?</v>
      </c>
      <c r="CT969" s="121" t="e">
        <f ca="1">_xll.BDP($H969,CT$1)</f>
        <v>#NAME?</v>
      </c>
      <c r="CU969" s="122" t="e">
        <f ca="1">_xll.BDP($H969,CU$1)</f>
        <v>#NAME?</v>
      </c>
      <c r="CV969" s="122" t="e">
        <f ca="1">_xll.BDP($H969,CV$1)</f>
        <v>#NAME?</v>
      </c>
      <c r="CW969" s="122" t="e">
        <f ca="1">_xll.BDP($H969,CW$1)</f>
        <v>#NAME?</v>
      </c>
    </row>
    <row r="970" spans="1:101" hidden="1" x14ac:dyDescent="0.3">
      <c r="A970" t="str">
        <f t="shared" si="365"/>
        <v>15B</v>
      </c>
      <c r="B970">
        <v>15</v>
      </c>
      <c r="C970" t="s">
        <v>3296</v>
      </c>
      <c r="D970">
        <v>32</v>
      </c>
      <c r="E970">
        <v>2</v>
      </c>
      <c r="F970" s="32">
        <v>0.12</v>
      </c>
      <c r="H970" s="6" t="s">
        <v>353</v>
      </c>
      <c r="I970" s="34">
        <v>1932</v>
      </c>
      <c r="J970" s="34" t="str">
        <f t="shared" si="344"/>
        <v>1932RPM US Equity</v>
      </c>
      <c r="K970" s="6" t="s">
        <v>1040</v>
      </c>
      <c r="L970" s="2">
        <v>0.24313812592878348</v>
      </c>
      <c r="M970" s="2">
        <v>0.2519527959449297</v>
      </c>
      <c r="N970" s="2">
        <v>0.16886803469051337</v>
      </c>
      <c r="O970" s="2">
        <v>0.18539095553726073</v>
      </c>
      <c r="P970" s="3">
        <v>14.86245202239234</v>
      </c>
      <c r="Q970" s="3">
        <v>10.979637518678217</v>
      </c>
      <c r="R970" s="3">
        <v>23.219004144527073</v>
      </c>
      <c r="S970" s="7">
        <v>14.818968603682169</v>
      </c>
      <c r="T970" s="7">
        <v>14.645310228608125</v>
      </c>
      <c r="U970" s="2">
        <v>0.50170140164302424</v>
      </c>
      <c r="V970" s="8">
        <v>2.98204521456613</v>
      </c>
      <c r="W970" s="2">
        <v>0.31598329933158398</v>
      </c>
      <c r="X970" s="4">
        <v>4.0081392016321514E-2</v>
      </c>
      <c r="Y970" s="8">
        <v>6.4884044793921323</v>
      </c>
      <c r="Z970" s="8">
        <v>8.273103706617114</v>
      </c>
      <c r="AA970" s="8">
        <v>3602958000</v>
      </c>
      <c r="AB970" s="8">
        <v>4896546000</v>
      </c>
      <c r="AC970" s="8">
        <v>28673000</v>
      </c>
      <c r="AD970" s="5">
        <v>577105000</v>
      </c>
      <c r="AE970" s="36">
        <v>4.968419958239835E-2</v>
      </c>
      <c r="AF970" s="66" t="e">
        <f ca="1">_xll.BDP($H970,AF$1)/1000000</f>
        <v>#NAME?</v>
      </c>
      <c r="AG970" s="66" t="e">
        <f ca="1">_xll.BDP($H970,AG$1)</f>
        <v>#NAME?</v>
      </c>
      <c r="AH970" s="67" t="e">
        <f ca="1">_xll.BDP($H970,AH$1)</f>
        <v>#NAME?</v>
      </c>
      <c r="AI970" s="67" t="e">
        <f ca="1">_xll.BDP($H970,AI$1)</f>
        <v>#NAME?</v>
      </c>
      <c r="AJ970" s="67" t="e">
        <f ca="1">_xll.BDP($H970,AJ$1)</f>
        <v>#NAME?</v>
      </c>
      <c r="AK970" s="67" t="e">
        <f ca="1">_xll.BDP($H970,AK$1)</f>
        <v>#NAME?</v>
      </c>
      <c r="AL970" s="67" t="e">
        <f ca="1">_xll.BDP($H970,AL$1)</f>
        <v>#NAME?</v>
      </c>
      <c r="AM970" s="34" t="e">
        <f ca="1">_xll.BDP($H970,AM$1)</f>
        <v>#NAME?</v>
      </c>
      <c r="AN970" s="34" t="e">
        <f ca="1">_xll.BDP($H970,AN$1)</f>
        <v>#NAME?</v>
      </c>
      <c r="AO970" s="34" t="e">
        <f ca="1">_xll.BDP($H970,AO$1)</f>
        <v>#NAME?</v>
      </c>
      <c r="AP970" s="34" t="e">
        <f ca="1">_xll.BDP($H970,AP$1)</f>
        <v>#NAME?</v>
      </c>
      <c r="AQ970" s="129">
        <v>0.123469</v>
      </c>
      <c r="AR970" s="129">
        <v>0.13642409999999999</v>
      </c>
      <c r="AS970" s="129">
        <v>0.12556910000000002</v>
      </c>
      <c r="AT970" s="63" t="s">
        <v>3998</v>
      </c>
      <c r="AU970" s="63" t="s">
        <v>3880</v>
      </c>
      <c r="AV970" t="str">
        <f t="shared" si="353"/>
        <v>23/09/1969</v>
      </c>
      <c r="AW970" s="67">
        <v>1.6138328026396858</v>
      </c>
      <c r="AX970" s="60">
        <f t="shared" si="354"/>
        <v>1.6138328026396858</v>
      </c>
      <c r="AY970" s="60">
        <f t="shared" si="355"/>
        <v>0.61043726805518117</v>
      </c>
      <c r="AZ970" s="60">
        <f t="shared" si="356"/>
        <v>2.224270070694867</v>
      </c>
      <c r="BA970" s="67">
        <v>35.561691058483767</v>
      </c>
      <c r="BB970" s="60">
        <v>13.451320051033747</v>
      </c>
      <c r="BC970" s="67">
        <v>56.421058460237248</v>
      </c>
      <c r="BD970" s="60" t="e">
        <f ca="1">_xll.BDP($H970,BD$1)</f>
        <v>#NAME?</v>
      </c>
      <c r="BE970" s="60" t="e">
        <f t="shared" ca="1" si="357"/>
        <v>#NAME?</v>
      </c>
      <c r="BF970" s="63">
        <v>605.93799999999999</v>
      </c>
      <c r="BG970" s="63">
        <v>711.46199999999999</v>
      </c>
      <c r="BH970" s="63">
        <v>772.75</v>
      </c>
      <c r="BI970" s="63">
        <v>543.97500000000002</v>
      </c>
      <c r="BJ970" s="63">
        <v>585.81600000000003</v>
      </c>
      <c r="BK970" s="63">
        <v>702.154</v>
      </c>
      <c r="BL970" s="45">
        <f t="shared" ca="1" si="358"/>
        <v>0</v>
      </c>
      <c r="BM970" s="45">
        <f t="shared" ca="1" si="359"/>
        <v>0</v>
      </c>
      <c r="BN970" s="45">
        <f t="shared" ca="1" si="360"/>
        <v>0</v>
      </c>
      <c r="BO970" s="45">
        <f t="shared" ca="1" si="361"/>
        <v>0</v>
      </c>
      <c r="BP970" s="45">
        <f t="shared" ca="1" si="362"/>
        <v>0</v>
      </c>
      <c r="BQ970" s="45">
        <f t="shared" ca="1" si="363"/>
        <v>0</v>
      </c>
      <c r="BR970" s="29">
        <f t="shared" ca="1" si="364"/>
        <v>0</v>
      </c>
      <c r="CI970" s="125">
        <f t="shared" si="352"/>
        <v>0.24313812592878348</v>
      </c>
      <c r="CJ970">
        <f t="shared" si="345"/>
        <v>0</v>
      </c>
      <c r="CK970">
        <f t="shared" si="346"/>
        <v>0</v>
      </c>
      <c r="CL970">
        <f t="shared" si="347"/>
        <v>0</v>
      </c>
      <c r="CM970">
        <f t="shared" si="348"/>
        <v>1</v>
      </c>
      <c r="CN970">
        <f t="shared" si="349"/>
        <v>0</v>
      </c>
      <c r="CO970">
        <f t="shared" si="350"/>
        <v>0</v>
      </c>
      <c r="CP970">
        <f t="shared" si="351"/>
        <v>0</v>
      </c>
      <c r="CR970" t="e">
        <f ca="1">_xll.BDP($H970,CR$1)</f>
        <v>#NAME?</v>
      </c>
      <c r="CS970" t="e">
        <f ca="1">_xll.BDP($H970,CS$1)</f>
        <v>#NAME?</v>
      </c>
      <c r="CT970" s="121" t="e">
        <f ca="1">_xll.BDP($H970,CT$1)</f>
        <v>#NAME?</v>
      </c>
      <c r="CU970" s="122" t="e">
        <f ca="1">_xll.BDP($H970,CU$1)</f>
        <v>#NAME?</v>
      </c>
      <c r="CV970" s="122" t="e">
        <f ca="1">_xll.BDP($H970,CV$1)</f>
        <v>#NAME?</v>
      </c>
      <c r="CW970" s="122" t="e">
        <f ca="1">_xll.BDP($H970,CW$1)</f>
        <v>#NAME?</v>
      </c>
    </row>
    <row r="971" spans="1:101" hidden="1" x14ac:dyDescent="0.3">
      <c r="A971" t="str">
        <f t="shared" si="365"/>
        <v>15B</v>
      </c>
      <c r="B971">
        <v>15</v>
      </c>
      <c r="C971" t="s">
        <v>3296</v>
      </c>
      <c r="D971">
        <v>32</v>
      </c>
      <c r="E971">
        <v>6</v>
      </c>
      <c r="F971" s="32">
        <v>0.2</v>
      </c>
      <c r="G971" t="s">
        <v>2841</v>
      </c>
      <c r="H971" s="43" t="s">
        <v>2779</v>
      </c>
      <c r="I971" s="35">
        <v>1933</v>
      </c>
      <c r="J971" s="34" t="str">
        <f t="shared" si="344"/>
        <v>1933ALIFB SS Equity</v>
      </c>
      <c r="K971" s="43" t="s">
        <v>2780</v>
      </c>
      <c r="L971" s="2">
        <v>0.26174356313050651</v>
      </c>
      <c r="M971" s="2">
        <v>0.16909501333880567</v>
      </c>
      <c r="N971" s="2">
        <v>0.13502774800067499</v>
      </c>
      <c r="O971" s="2">
        <v>8.0895346554093861E-2</v>
      </c>
      <c r="P971" s="3">
        <v>4.6247340459415733</v>
      </c>
      <c r="Q971" s="3">
        <v>3.6343869573157002</v>
      </c>
      <c r="R971" s="3">
        <v>4.1751631595654812</v>
      </c>
      <c r="S971" s="7">
        <v>15.540795506514304</v>
      </c>
      <c r="T971" s="7">
        <v>17.029942756494936</v>
      </c>
      <c r="U971" s="2">
        <v>0.68360417171962162</v>
      </c>
      <c r="V971" s="8">
        <v>4.0293066476054324</v>
      </c>
      <c r="W971" s="2">
        <v>0.70740526468035869</v>
      </c>
      <c r="X971" s="4" t="e">
        <v>#N/A</v>
      </c>
      <c r="Y971" s="8">
        <v>32.568401405170519</v>
      </c>
      <c r="Z971" s="8">
        <v>21.265794903672798</v>
      </c>
      <c r="AA971" s="8">
        <v>4873000000</v>
      </c>
      <c r="AB971" s="8">
        <v>10186000000</v>
      </c>
      <c r="AC971" s="8" t="e">
        <v>#N/A</v>
      </c>
      <c r="AD971" s="5">
        <v>558000000</v>
      </c>
      <c r="AE971" s="36">
        <v>0</v>
      </c>
      <c r="AF971" s="66" t="e">
        <f ca="1">_xll.BDP($H971,AF$1)/1000000</f>
        <v>#NAME?</v>
      </c>
      <c r="AG971" s="66" t="e">
        <f ca="1">_xll.BDP($H971,AG$1)</f>
        <v>#NAME?</v>
      </c>
      <c r="AH971" s="67" t="e">
        <f ca="1">_xll.BDP($H971,AH$1)</f>
        <v>#NAME?</v>
      </c>
      <c r="AI971" s="67" t="e">
        <f ca="1">_xll.BDP($H971,AI$1)</f>
        <v>#NAME?</v>
      </c>
      <c r="AJ971" s="67" t="e">
        <f ca="1">_xll.BDP($H971,AJ$1)</f>
        <v>#NAME?</v>
      </c>
      <c r="AK971" s="67" t="e">
        <f ca="1">_xll.BDP($H971,AK$1)</f>
        <v>#NAME?</v>
      </c>
      <c r="AL971" s="67" t="e">
        <f ca="1">_xll.BDP($H971,AL$1)</f>
        <v>#NAME?</v>
      </c>
      <c r="AM971" s="34" t="e">
        <f ca="1">_xll.BDP($H971,AM$1)</f>
        <v>#NAME?</v>
      </c>
      <c r="AN971" s="34" t="e">
        <f ca="1">_xll.BDP($H971,AN$1)</f>
        <v>#NAME?</v>
      </c>
      <c r="AO971" s="34" t="e">
        <f ca="1">_xll.BDP($H971,AO$1)</f>
        <v>#NAME?</v>
      </c>
      <c r="AP971" s="34" t="e">
        <f ca="1">_xll.BDP($H971,AP$1)</f>
        <v>#NAME?</v>
      </c>
      <c r="AQ971" s="129" t="e">
        <v>#VALUE!</v>
      </c>
      <c r="AR971" s="129" t="e">
        <v>#VALUE!</v>
      </c>
      <c r="AS971" s="129">
        <v>0.23242879999999999</v>
      </c>
      <c r="AT971" s="63" t="s">
        <v>4204</v>
      </c>
      <c r="AU971" s="63" t="s">
        <v>3317</v>
      </c>
      <c r="AV971" t="str">
        <f t="shared" si="353"/>
        <v>16/03/2016</v>
      </c>
      <c r="AW971" s="67">
        <v>1.3628620643767357</v>
      </c>
      <c r="AX971" s="60">
        <f t="shared" si="354"/>
        <v>1.3628620643767357</v>
      </c>
      <c r="AY971" s="60">
        <f t="shared" si="355"/>
        <v>1.6875437387763829E-16</v>
      </c>
      <c r="AZ971" s="60">
        <f t="shared" si="356"/>
        <v>1.362862064376736</v>
      </c>
      <c r="BA971" s="67">
        <v>28.691752321277843</v>
      </c>
      <c r="BB971" s="60">
        <v>3.5527136788005009E-15</v>
      </c>
      <c r="BC971" s="67">
        <v>28.691752321277846</v>
      </c>
      <c r="BD971" s="60" t="e">
        <f ca="1">_xll.BDP($H971,BD$1)</f>
        <v>#NAME?</v>
      </c>
      <c r="BE971" s="60" t="e">
        <f t="shared" ca="1" si="357"/>
        <v>#NAME?</v>
      </c>
      <c r="BF971" s="63">
        <v>512.33299999999997</v>
      </c>
      <c r="BG971" s="63">
        <v>672.25</v>
      </c>
      <c r="BH971" s="63">
        <v>774.5</v>
      </c>
      <c r="BI971" s="63">
        <v>665.42500000000007</v>
      </c>
      <c r="BJ971" s="63">
        <v>770.22500000000002</v>
      </c>
      <c r="BK971" s="63">
        <v>846.33299999999997</v>
      </c>
      <c r="BL971" s="45">
        <f t="shared" ca="1" si="358"/>
        <v>0</v>
      </c>
      <c r="BM971" s="45">
        <f t="shared" ca="1" si="359"/>
        <v>0</v>
      </c>
      <c r="BN971" s="45">
        <f t="shared" ca="1" si="360"/>
        <v>0</v>
      </c>
      <c r="BO971" s="45">
        <f t="shared" ca="1" si="361"/>
        <v>0</v>
      </c>
      <c r="BP971" s="45">
        <f t="shared" ca="1" si="362"/>
        <v>0</v>
      </c>
      <c r="BQ971" s="45">
        <f t="shared" ca="1" si="363"/>
        <v>0</v>
      </c>
      <c r="BR971" s="29">
        <f t="shared" ca="1" si="364"/>
        <v>0</v>
      </c>
      <c r="CI971" s="125">
        <f t="shared" si="352"/>
        <v>0.26174356313050651</v>
      </c>
      <c r="CJ971">
        <f t="shared" si="345"/>
        <v>0</v>
      </c>
      <c r="CK971">
        <f t="shared" si="346"/>
        <v>0</v>
      </c>
      <c r="CL971">
        <f t="shared" si="347"/>
        <v>0</v>
      </c>
      <c r="CM971">
        <f t="shared" si="348"/>
        <v>1</v>
      </c>
      <c r="CN971">
        <f t="shared" si="349"/>
        <v>0</v>
      </c>
      <c r="CO971">
        <f t="shared" si="350"/>
        <v>0</v>
      </c>
      <c r="CP971">
        <f t="shared" si="351"/>
        <v>0</v>
      </c>
      <c r="CR971" t="e">
        <f ca="1">_xll.BDP($H971,CR$1)</f>
        <v>#NAME?</v>
      </c>
      <c r="CS971" t="e">
        <f ca="1">_xll.BDP($H971,CS$1)</f>
        <v>#NAME?</v>
      </c>
      <c r="CT971" s="121" t="e">
        <f ca="1">_xll.BDP($H971,CT$1)</f>
        <v>#NAME?</v>
      </c>
      <c r="CU971" s="122" t="e">
        <f ca="1">_xll.BDP($H971,CU$1)</f>
        <v>#NAME?</v>
      </c>
      <c r="CV971" s="122" t="e">
        <f ca="1">_xll.BDP($H971,CV$1)</f>
        <v>#NAME?</v>
      </c>
      <c r="CW971" s="122" t="e">
        <f ca="1">_xll.BDP($H971,CW$1)</f>
        <v>#NAME?</v>
      </c>
    </row>
    <row r="972" spans="1:101" hidden="1" x14ac:dyDescent="0.3">
      <c r="A972" t="str">
        <f t="shared" si="365"/>
        <v>15B</v>
      </c>
      <c r="B972">
        <v>15</v>
      </c>
      <c r="C972" t="s">
        <v>3296</v>
      </c>
      <c r="D972">
        <v>32</v>
      </c>
      <c r="E972">
        <v>14</v>
      </c>
      <c r="F972" s="32">
        <v>0.16</v>
      </c>
      <c r="G972" t="s">
        <v>2940</v>
      </c>
      <c r="H972" s="1" t="s">
        <v>1930</v>
      </c>
      <c r="I972" s="34">
        <v>1934</v>
      </c>
      <c r="J972" s="34" t="str">
        <f t="shared" si="344"/>
        <v>1934IGG LN Equity</v>
      </c>
      <c r="K972" s="6" t="s">
        <v>1931</v>
      </c>
      <c r="L972" s="2">
        <v>-1.9852358465346913</v>
      </c>
      <c r="M972" s="2">
        <v>1.2235588972431075</v>
      </c>
      <c r="N972" s="2">
        <v>0.70114904335541195</v>
      </c>
      <c r="O972" s="2">
        <v>0.4833663366336633</v>
      </c>
      <c r="P972" s="3">
        <v>20.852156545722575</v>
      </c>
      <c r="Q972" s="3">
        <v>16.838382914116494</v>
      </c>
      <c r="R972" s="3">
        <v>18.058579061943401</v>
      </c>
      <c r="S972" s="7">
        <v>51.785050751303174</v>
      </c>
      <c r="T972" s="7">
        <v>50.198739699466792</v>
      </c>
      <c r="U972" s="2">
        <v>-0.42135726868551293</v>
      </c>
      <c r="V972" s="8">
        <v>-2.1461226233710744</v>
      </c>
      <c r="W972" s="2">
        <v>0.67260950854700852</v>
      </c>
      <c r="X972" s="4" t="e">
        <v>#N/A</v>
      </c>
      <c r="Y972" s="8">
        <v>13.178630460368879</v>
      </c>
      <c r="Z972" s="8">
        <v>7.1402027941007029</v>
      </c>
      <c r="AA972" s="8">
        <v>399000000.00000012</v>
      </c>
      <c r="AB972" s="8">
        <v>1010000000.0000001</v>
      </c>
      <c r="AC972" s="8" t="e">
        <v>#N/A</v>
      </c>
      <c r="AD972" s="5">
        <v>193000000</v>
      </c>
      <c r="AE972" s="36">
        <v>0</v>
      </c>
      <c r="AF972" s="66" t="e">
        <f ca="1">_xll.BDP($H972,AF$1)/1000000</f>
        <v>#NAME?</v>
      </c>
      <c r="AG972" s="66" t="e">
        <f ca="1">_xll.BDP($H972,AG$1)</f>
        <v>#NAME?</v>
      </c>
      <c r="AH972" s="67" t="e">
        <f ca="1">_xll.BDP($H972,AH$1)</f>
        <v>#NAME?</v>
      </c>
      <c r="AI972" s="67" t="e">
        <f ca="1">_xll.BDP($H972,AI$1)</f>
        <v>#NAME?</v>
      </c>
      <c r="AJ972" s="67" t="e">
        <f ca="1">_xll.BDP($H972,AJ$1)</f>
        <v>#NAME?</v>
      </c>
      <c r="AK972" s="67" t="e">
        <f ca="1">_xll.BDP($H972,AK$1)</f>
        <v>#NAME?</v>
      </c>
      <c r="AL972" s="67" t="e">
        <f ca="1">_xll.BDP($H972,AL$1)</f>
        <v>#NAME?</v>
      </c>
      <c r="AM972" s="34" t="e">
        <f ca="1">_xll.BDP($H972,AM$1)</f>
        <v>#NAME?</v>
      </c>
      <c r="AN972" s="34" t="e">
        <f ca="1">_xll.BDP($H972,AN$1)</f>
        <v>#NAME?</v>
      </c>
      <c r="AO972" s="34" t="e">
        <f ca="1">_xll.BDP($H972,AO$1)</f>
        <v>#NAME?</v>
      </c>
      <c r="AP972" s="34" t="e">
        <f ca="1">_xll.BDP($H972,AP$1)</f>
        <v>#NAME?</v>
      </c>
      <c r="AQ972" s="129" t="e">
        <v>#VALUE!</v>
      </c>
      <c r="AR972" s="129">
        <v>9.3662690000000007E-2</v>
      </c>
      <c r="AS972" s="129">
        <v>4.7924040000000001E-2</v>
      </c>
      <c r="AT972" s="63" t="s">
        <v>3881</v>
      </c>
      <c r="AU972" s="63" t="s">
        <v>3881</v>
      </c>
      <c r="AV972" t="str">
        <f t="shared" si="353"/>
        <v>28/04/2005</v>
      </c>
      <c r="AW972" s="67">
        <v>6.1288136627714511</v>
      </c>
      <c r="AX972" s="60">
        <f t="shared" si="354"/>
        <v>6.1288136627714511</v>
      </c>
      <c r="AY972" s="60">
        <f t="shared" si="355"/>
        <v>0.20458038549981714</v>
      </c>
      <c r="AZ972" s="60">
        <f t="shared" si="356"/>
        <v>6.3333940482712681</v>
      </c>
      <c r="BA972" s="67">
        <v>46.957498595768577</v>
      </c>
      <c r="BB972" s="60">
        <v>1.5674457886006863</v>
      </c>
      <c r="BC972" s="67">
        <v>50.602259252324778</v>
      </c>
      <c r="BD972" s="60" t="e">
        <f ca="1">_xll.BDP($H972,BD$1)</f>
        <v>#NAME?</v>
      </c>
      <c r="BE972" s="60" t="e">
        <f t="shared" ca="1" si="357"/>
        <v>#NAME?</v>
      </c>
      <c r="BF972" s="63">
        <v>402.16700000000003</v>
      </c>
      <c r="BG972" s="63">
        <v>409.33300000000003</v>
      </c>
      <c r="BH972" s="63">
        <v>411.25</v>
      </c>
      <c r="BI972" s="63">
        <v>327.56200000000001</v>
      </c>
      <c r="BJ972" s="63">
        <v>378.65199999999999</v>
      </c>
      <c r="BK972" s="63">
        <v>393.84300000000002</v>
      </c>
      <c r="BL972" s="45">
        <f t="shared" ca="1" si="358"/>
        <v>0</v>
      </c>
      <c r="BM972" s="45">
        <f t="shared" ca="1" si="359"/>
        <v>0</v>
      </c>
      <c r="BN972" s="45">
        <f t="shared" ca="1" si="360"/>
        <v>0</v>
      </c>
      <c r="BO972" s="45">
        <f t="shared" ca="1" si="361"/>
        <v>0</v>
      </c>
      <c r="BP972" s="45">
        <f t="shared" ca="1" si="362"/>
        <v>0</v>
      </c>
      <c r="BQ972" s="45">
        <f t="shared" ca="1" si="363"/>
        <v>0</v>
      </c>
      <c r="BR972" s="29">
        <f t="shared" ca="1" si="364"/>
        <v>0</v>
      </c>
      <c r="CI972" s="125">
        <f t="shared" si="352"/>
        <v>-1.9852358465346913</v>
      </c>
      <c r="CJ972">
        <f t="shared" si="345"/>
        <v>0</v>
      </c>
      <c r="CK972">
        <f t="shared" si="346"/>
        <v>0</v>
      </c>
      <c r="CL972">
        <f t="shared" si="347"/>
        <v>0</v>
      </c>
      <c r="CM972">
        <f t="shared" si="348"/>
        <v>0</v>
      </c>
      <c r="CN972">
        <f t="shared" si="349"/>
        <v>0</v>
      </c>
      <c r="CO972">
        <f t="shared" si="350"/>
        <v>0</v>
      </c>
      <c r="CP972">
        <f t="shared" si="351"/>
        <v>1</v>
      </c>
      <c r="CR972" t="e">
        <f ca="1">_xll.BDP($H972,CR$1)</f>
        <v>#NAME?</v>
      </c>
      <c r="CS972" t="e">
        <f ca="1">_xll.BDP($H972,CS$1)</f>
        <v>#NAME?</v>
      </c>
      <c r="CT972" s="121" t="e">
        <f ca="1">_xll.BDP($H972,CT$1)</f>
        <v>#NAME?</v>
      </c>
      <c r="CU972" s="122" t="e">
        <f ca="1">_xll.BDP($H972,CU$1)</f>
        <v>#NAME?</v>
      </c>
      <c r="CV972" s="122" t="e">
        <f ca="1">_xll.BDP($H972,CV$1)</f>
        <v>#NAME?</v>
      </c>
      <c r="CW972" s="122" t="e">
        <f ca="1">_xll.BDP($H972,CW$1)</f>
        <v>#NAME?</v>
      </c>
    </row>
    <row r="973" spans="1:101" hidden="1" x14ac:dyDescent="0.3">
      <c r="A973" t="str">
        <f t="shared" si="365"/>
        <v>15B</v>
      </c>
      <c r="B973">
        <v>15</v>
      </c>
      <c r="C973" t="s">
        <v>3296</v>
      </c>
      <c r="D973">
        <v>33</v>
      </c>
      <c r="E973">
        <v>5</v>
      </c>
      <c r="F973" s="32">
        <v>0.13</v>
      </c>
      <c r="H973" s="1" t="s">
        <v>1635</v>
      </c>
      <c r="I973" s="35">
        <v>1935</v>
      </c>
      <c r="J973" s="34" t="str">
        <f t="shared" si="344"/>
        <v>1935HL/ LN Equity</v>
      </c>
      <c r="K973" s="6" t="s">
        <v>1636</v>
      </c>
      <c r="L973" s="2">
        <v>1.6695421789333753</v>
      </c>
      <c r="M973" s="2">
        <v>3.0080402010050271</v>
      </c>
      <c r="N973" s="2">
        <v>1.6555676299334479</v>
      </c>
      <c r="O973" s="2">
        <v>2.9692460317460334</v>
      </c>
      <c r="P973" s="3">
        <v>52.288911495422177</v>
      </c>
      <c r="Q973" s="3">
        <v>41.545468142194238</v>
      </c>
      <c r="R973" s="3">
        <v>44.120744120744121</v>
      </c>
      <c r="S973" s="7">
        <v>61.871052963367546</v>
      </c>
      <c r="T973" s="7">
        <v>53.927958833619222</v>
      </c>
      <c r="U973" s="2">
        <v>-0.24171754579121213</v>
      </c>
      <c r="V973" s="8">
        <v>-0.74721534653465371</v>
      </c>
      <c r="W973" s="2">
        <v>0.60365853658536583</v>
      </c>
      <c r="X973" s="4" t="e">
        <v>#N/A</v>
      </c>
      <c r="Y973" s="8">
        <v>9.146386710065963</v>
      </c>
      <c r="Z973" s="8">
        <v>2.3137180649044797</v>
      </c>
      <c r="AA973" s="8">
        <v>99499999.99999994</v>
      </c>
      <c r="AB973" s="8">
        <v>100799999.99999994</v>
      </c>
      <c r="AC973" s="8">
        <v>6900000</v>
      </c>
      <c r="AD973" s="5">
        <v>223100000</v>
      </c>
      <c r="AE973" s="36">
        <v>3.0927835051546393E-2</v>
      </c>
      <c r="AF973" s="66" t="e">
        <f ca="1">_xll.BDP($H973,AF$1)/1000000</f>
        <v>#NAME?</v>
      </c>
      <c r="AG973" s="66" t="e">
        <f ca="1">_xll.BDP($H973,AG$1)</f>
        <v>#NAME?</v>
      </c>
      <c r="AH973" s="67" t="e">
        <f ca="1">_xll.BDP($H973,AH$1)</f>
        <v>#NAME?</v>
      </c>
      <c r="AI973" s="67" t="e">
        <f ca="1">_xll.BDP($H973,AI$1)</f>
        <v>#NAME?</v>
      </c>
      <c r="AJ973" s="67" t="e">
        <f ca="1">_xll.BDP($H973,AJ$1)</f>
        <v>#NAME?</v>
      </c>
      <c r="AK973" s="67" t="e">
        <f ca="1">_xll.BDP($H973,AK$1)</f>
        <v>#NAME?</v>
      </c>
      <c r="AL973" s="67" t="e">
        <f ca="1">_xll.BDP($H973,AL$1)</f>
        <v>#NAME?</v>
      </c>
      <c r="AM973" s="34" t="e">
        <f ca="1">_xll.BDP($H973,AM$1)</f>
        <v>#NAME?</v>
      </c>
      <c r="AN973" s="34" t="e">
        <f ca="1">_xll.BDP($H973,AN$1)</f>
        <v>#NAME?</v>
      </c>
      <c r="AO973" s="34" t="e">
        <f ca="1">_xll.BDP($H973,AO$1)</f>
        <v>#NAME?</v>
      </c>
      <c r="AP973" s="34" t="e">
        <f ca="1">_xll.BDP($H973,AP$1)</f>
        <v>#NAME?</v>
      </c>
      <c r="AQ973" s="129" t="e">
        <v>#VALUE!</v>
      </c>
      <c r="AR973" s="129">
        <v>4.7133139999999997E-2</v>
      </c>
      <c r="AS973" s="129">
        <v>-0.10713250000000001</v>
      </c>
      <c r="AT973" s="63" t="s">
        <v>3882</v>
      </c>
      <c r="AU973" s="63" t="s">
        <v>3882</v>
      </c>
      <c r="AV973" t="str">
        <f t="shared" si="353"/>
        <v>15/05/2007</v>
      </c>
      <c r="AW973" s="67">
        <v>4.467942941857574</v>
      </c>
      <c r="AX973" s="60">
        <f t="shared" si="354"/>
        <v>4.467942941857574</v>
      </c>
      <c r="AY973" s="60">
        <f t="shared" si="355"/>
        <v>6.1690782807967998E-2</v>
      </c>
      <c r="AZ973" s="60">
        <f t="shared" si="356"/>
        <v>4.5296337246655423</v>
      </c>
      <c r="BA973" s="67">
        <v>78.449419090291741</v>
      </c>
      <c r="BB973" s="60">
        <v>1.083184395478952</v>
      </c>
      <c r="BC973" s="67">
        <v>79.532603485770693</v>
      </c>
      <c r="BD973" s="60" t="e">
        <f ca="1">_xll.BDP($H973,BD$1)</f>
        <v>#NAME?</v>
      </c>
      <c r="BE973" s="60" t="e">
        <f t="shared" ca="1" si="357"/>
        <v>#NAME?</v>
      </c>
      <c r="BF973" s="63">
        <v>315.55599999999998</v>
      </c>
      <c r="BG973" s="63">
        <v>297</v>
      </c>
      <c r="BH973" s="63">
        <v>302.5</v>
      </c>
      <c r="BI973" s="63">
        <v>291.29399999999998</v>
      </c>
      <c r="BJ973" s="63">
        <v>268.97199999999998</v>
      </c>
      <c r="BK973" s="63">
        <v>263.40699999999998</v>
      </c>
      <c r="BL973" s="45">
        <f t="shared" ca="1" si="358"/>
        <v>0</v>
      </c>
      <c r="BM973" s="45">
        <f t="shared" ca="1" si="359"/>
        <v>0</v>
      </c>
      <c r="BN973" s="45">
        <f t="shared" ca="1" si="360"/>
        <v>0</v>
      </c>
      <c r="BO973" s="45">
        <f t="shared" ca="1" si="361"/>
        <v>0</v>
      </c>
      <c r="BP973" s="45">
        <f t="shared" ca="1" si="362"/>
        <v>0</v>
      </c>
      <c r="BQ973" s="45">
        <f t="shared" ca="1" si="363"/>
        <v>0</v>
      </c>
      <c r="BR973" s="29">
        <f t="shared" ca="1" si="364"/>
        <v>0</v>
      </c>
      <c r="CI973" s="125">
        <f t="shared" si="352"/>
        <v>1.6695421789333753</v>
      </c>
      <c r="CJ973">
        <f t="shared" si="345"/>
        <v>0</v>
      </c>
      <c r="CK973">
        <f t="shared" si="346"/>
        <v>0</v>
      </c>
      <c r="CL973">
        <f t="shared" si="347"/>
        <v>0</v>
      </c>
      <c r="CM973">
        <f t="shared" si="348"/>
        <v>0</v>
      </c>
      <c r="CN973">
        <f t="shared" si="349"/>
        <v>0</v>
      </c>
      <c r="CO973">
        <f t="shared" si="350"/>
        <v>0</v>
      </c>
      <c r="CP973">
        <f t="shared" si="351"/>
        <v>1</v>
      </c>
      <c r="CR973" t="e">
        <f ca="1">_xll.BDP($H973,CR$1)</f>
        <v>#NAME?</v>
      </c>
      <c r="CS973" t="e">
        <f ca="1">_xll.BDP($H973,CS$1)</f>
        <v>#NAME?</v>
      </c>
      <c r="CT973" s="121" t="e">
        <f ca="1">_xll.BDP($H973,CT$1)</f>
        <v>#NAME?</v>
      </c>
      <c r="CU973" s="122" t="e">
        <f ca="1">_xll.BDP($H973,CU$1)</f>
        <v>#NAME?</v>
      </c>
      <c r="CV973" s="122" t="e">
        <f ca="1">_xll.BDP($H973,CV$1)</f>
        <v>#NAME?</v>
      </c>
      <c r="CW973" s="122" t="e">
        <f ca="1">_xll.BDP($H973,CW$1)</f>
        <v>#NAME?</v>
      </c>
    </row>
    <row r="974" spans="1:101" hidden="1" x14ac:dyDescent="0.3">
      <c r="A974" t="str">
        <f t="shared" si="365"/>
        <v>15B</v>
      </c>
      <c r="B974">
        <v>15</v>
      </c>
      <c r="C974" t="s">
        <v>3296</v>
      </c>
      <c r="D974">
        <v>33</v>
      </c>
      <c r="E974">
        <v>21</v>
      </c>
      <c r="F974" t="s">
        <v>2909</v>
      </c>
      <c r="G974" t="s">
        <v>2902</v>
      </c>
      <c r="H974" s="1" t="s">
        <v>1596</v>
      </c>
      <c r="I974" s="34">
        <v>1936</v>
      </c>
      <c r="J974" s="34" t="str">
        <f t="shared" si="344"/>
        <v>1936FAGR BB Equity</v>
      </c>
      <c r="K974" s="6" t="s">
        <v>1597</v>
      </c>
      <c r="L974" s="2">
        <v>0.54151189262672861</v>
      </c>
      <c r="M974" s="2">
        <v>0.37381079468743117</v>
      </c>
      <c r="N974" s="2">
        <v>0.15604707392729034</v>
      </c>
      <c r="O974" s="2">
        <v>0.13913170503681194</v>
      </c>
      <c r="P974" s="3">
        <v>13.000019916483547</v>
      </c>
      <c r="Q974" s="3">
        <v>10.377916980577835</v>
      </c>
      <c r="R974" s="3">
        <v>19.212691438302286</v>
      </c>
      <c r="S974" s="7">
        <v>19.988109750499078</v>
      </c>
      <c r="T974" s="7">
        <v>19.115021473034048</v>
      </c>
      <c r="U974" s="2">
        <v>0.50632064769548568</v>
      </c>
      <c r="V974" s="8">
        <v>2.0544572640922416</v>
      </c>
      <c r="W974" s="2">
        <v>0.42277422477626397</v>
      </c>
      <c r="X974" s="4">
        <v>2.6591282966805966E-2</v>
      </c>
      <c r="Y974" s="8">
        <v>9.7060110357309863</v>
      </c>
      <c r="Z974" s="8">
        <v>8.1114208988350978</v>
      </c>
      <c r="AA974" s="8">
        <v>254792000.00000012</v>
      </c>
      <c r="AB974" s="8">
        <v>684560000.00000012</v>
      </c>
      <c r="AC974" s="8">
        <v>0</v>
      </c>
      <c r="AD974" s="5">
        <v>93982000</v>
      </c>
      <c r="AE974" s="36">
        <v>0</v>
      </c>
      <c r="AF974" s="66" t="e">
        <f ca="1">_xll.BDP($H974,AF$1)/1000000</f>
        <v>#NAME?</v>
      </c>
      <c r="AG974" s="66" t="e">
        <f ca="1">_xll.BDP($H974,AG$1)</f>
        <v>#NAME?</v>
      </c>
      <c r="AH974" s="67" t="e">
        <f ca="1">_xll.BDP($H974,AH$1)</f>
        <v>#NAME?</v>
      </c>
      <c r="AI974" s="67" t="e">
        <f ca="1">_xll.BDP($H974,AI$1)</f>
        <v>#NAME?</v>
      </c>
      <c r="AJ974" s="67" t="e">
        <f ca="1">_xll.BDP($H974,AJ$1)</f>
        <v>#NAME?</v>
      </c>
      <c r="AK974" s="67" t="e">
        <f ca="1">_xll.BDP($H974,AK$1)</f>
        <v>#NAME?</v>
      </c>
      <c r="AL974" s="67" t="e">
        <f ca="1">_xll.BDP($H974,AL$1)</f>
        <v>#NAME?</v>
      </c>
      <c r="AM974" s="34" t="e">
        <f ca="1">_xll.BDP($H974,AM$1)</f>
        <v>#NAME?</v>
      </c>
      <c r="AN974" s="34" t="e">
        <f ca="1">_xll.BDP($H974,AN$1)</f>
        <v>#NAME?</v>
      </c>
      <c r="AO974" s="34" t="e">
        <f ca="1">_xll.BDP($H974,AO$1)</f>
        <v>#NAME?</v>
      </c>
      <c r="AP974" s="34" t="e">
        <f ca="1">_xll.BDP($H974,AP$1)</f>
        <v>#NAME?</v>
      </c>
      <c r="AQ974" s="129" t="e">
        <v>#VALUE!</v>
      </c>
      <c r="AR974" s="129">
        <v>1.8629400000000001E-2</v>
      </c>
      <c r="AS974" s="129">
        <v>6.6650790000000001E-2</v>
      </c>
      <c r="AT974" s="63" t="s">
        <v>3883</v>
      </c>
      <c r="AU974" s="63" t="s">
        <v>3883</v>
      </c>
      <c r="AV974" t="str">
        <f t="shared" si="353"/>
        <v>05/10/2007</v>
      </c>
      <c r="AW974" s="67">
        <v>1.5441630636195181</v>
      </c>
      <c r="AX974" s="60">
        <f t="shared" si="354"/>
        <v>1.5441630636195181</v>
      </c>
      <c r="AY974" s="60">
        <f t="shared" si="355"/>
        <v>-3.8387458618976113E-2</v>
      </c>
      <c r="AZ974" s="60">
        <f t="shared" si="356"/>
        <v>1.505775605000542</v>
      </c>
      <c r="BA974" s="67">
        <v>26.950708625898024</v>
      </c>
      <c r="BB974" s="60">
        <v>-0.66998702177457403</v>
      </c>
      <c r="BC974" s="67">
        <v>26.28072160412345</v>
      </c>
      <c r="BD974" s="60" t="e">
        <f ca="1">_xll.BDP($H974,BD$1)</f>
        <v>#NAME?</v>
      </c>
      <c r="BE974" s="60" t="e">
        <f t="shared" ca="1" si="357"/>
        <v>#NAME?</v>
      </c>
      <c r="BF974" s="63">
        <v>76.7</v>
      </c>
      <c r="BG974" s="63">
        <v>89.513999999999996</v>
      </c>
      <c r="BH974" s="63">
        <v>102.143</v>
      </c>
      <c r="BI974" s="63">
        <v>78.701000000000008</v>
      </c>
      <c r="BJ974" s="63">
        <v>89.546000000000006</v>
      </c>
      <c r="BK974" s="63">
        <v>104.943</v>
      </c>
      <c r="BL974" s="45">
        <f t="shared" ca="1" si="358"/>
        <v>0</v>
      </c>
      <c r="BM974" s="45">
        <f t="shared" ca="1" si="359"/>
        <v>0</v>
      </c>
      <c r="BN974" s="45">
        <f t="shared" ca="1" si="360"/>
        <v>0</v>
      </c>
      <c r="BO974" s="45">
        <f t="shared" ca="1" si="361"/>
        <v>0</v>
      </c>
      <c r="BP974" s="45">
        <f t="shared" ca="1" si="362"/>
        <v>0</v>
      </c>
      <c r="BQ974" s="45">
        <f t="shared" ca="1" si="363"/>
        <v>0</v>
      </c>
      <c r="BR974" s="29">
        <f t="shared" ca="1" si="364"/>
        <v>0</v>
      </c>
      <c r="CI974" s="125">
        <f t="shared" si="352"/>
        <v>0.54151189262672861</v>
      </c>
      <c r="CJ974">
        <f t="shared" si="345"/>
        <v>0</v>
      </c>
      <c r="CK974">
        <f t="shared" si="346"/>
        <v>0</v>
      </c>
      <c r="CL974">
        <f t="shared" si="347"/>
        <v>0</v>
      </c>
      <c r="CM974">
        <f t="shared" si="348"/>
        <v>0</v>
      </c>
      <c r="CN974">
        <f t="shared" si="349"/>
        <v>0</v>
      </c>
      <c r="CO974">
        <f t="shared" si="350"/>
        <v>0</v>
      </c>
      <c r="CP974">
        <f t="shared" si="351"/>
        <v>1</v>
      </c>
      <c r="CR974" t="e">
        <f ca="1">_xll.BDP($H974,CR$1)</f>
        <v>#NAME?</v>
      </c>
      <c r="CS974" t="e">
        <f ca="1">_xll.BDP($H974,CS$1)</f>
        <v>#NAME?</v>
      </c>
      <c r="CT974" s="121" t="e">
        <f ca="1">_xll.BDP($H974,CT$1)</f>
        <v>#NAME?</v>
      </c>
      <c r="CU974" s="122" t="e">
        <f ca="1">_xll.BDP($H974,CU$1)</f>
        <v>#NAME?</v>
      </c>
      <c r="CV974" s="122" t="e">
        <f ca="1">_xll.BDP($H974,CV$1)</f>
        <v>#NAME?</v>
      </c>
      <c r="CW974" s="122" t="e">
        <f ca="1">_xll.BDP($H974,CW$1)</f>
        <v>#NAME?</v>
      </c>
    </row>
    <row r="975" spans="1:101" hidden="1" x14ac:dyDescent="0.3">
      <c r="A975" t="str">
        <f t="shared" si="365"/>
        <v>15B</v>
      </c>
      <c r="B975">
        <v>15</v>
      </c>
      <c r="C975" t="s">
        <v>3296</v>
      </c>
      <c r="D975">
        <v>33</v>
      </c>
      <c r="E975">
        <v>24</v>
      </c>
      <c r="F975" t="s">
        <v>2368</v>
      </c>
      <c r="H975" s="1" t="s">
        <v>1767</v>
      </c>
      <c r="I975" s="35">
        <v>1937</v>
      </c>
      <c r="J975" s="34" t="str">
        <f t="shared" si="344"/>
        <v>1937DAVA US Equity</v>
      </c>
      <c r="K975" s="6" t="s">
        <v>1768</v>
      </c>
      <c r="L975" s="2">
        <v>0.53369326599692468</v>
      </c>
      <c r="M975" s="2">
        <v>0.53548627901017232</v>
      </c>
      <c r="N975" s="2">
        <v>0.29009299623062956</v>
      </c>
      <c r="O975" s="2">
        <v>0.2953795379537954</v>
      </c>
      <c r="P975" s="3">
        <v>22.36892259187821</v>
      </c>
      <c r="Q975" s="3">
        <v>18.036572559993552</v>
      </c>
      <c r="R975" s="3">
        <v>21.139445946804603</v>
      </c>
      <c r="S975" s="7">
        <v>16.731470932254144</v>
      </c>
      <c r="T975" s="7">
        <v>19.105103114590605</v>
      </c>
      <c r="U975" s="2">
        <v>-0.25278979901488141</v>
      </c>
      <c r="V975" s="8">
        <v>-0.90993105767613924</v>
      </c>
      <c r="W975" s="2">
        <v>0.74469402168644672</v>
      </c>
      <c r="X975" s="4" t="e">
        <v>#N/A</v>
      </c>
      <c r="Y975" s="8">
        <v>32.020355701617902</v>
      </c>
      <c r="Z975" s="8">
        <v>18.996122621536337</v>
      </c>
      <c r="AA975" s="8">
        <v>179506000</v>
      </c>
      <c r="AB975" s="8">
        <v>325422000</v>
      </c>
      <c r="AC975" s="8">
        <v>31598000</v>
      </c>
      <c r="AD975" s="5">
        <v>136596000</v>
      </c>
      <c r="AE975" s="36">
        <v>0.23132448973615627</v>
      </c>
      <c r="AF975" s="66" t="e">
        <f ca="1">_xll.BDP($H975,AF$1)/1000000</f>
        <v>#NAME?</v>
      </c>
      <c r="AG975" s="66" t="e">
        <f ca="1">_xll.BDP($H975,AG$1)</f>
        <v>#NAME?</v>
      </c>
      <c r="AH975" s="67" t="e">
        <f ca="1">_xll.BDP($H975,AH$1)</f>
        <v>#NAME?</v>
      </c>
      <c r="AI975" s="67" t="e">
        <f ca="1">_xll.BDP($H975,AI$1)</f>
        <v>#NAME?</v>
      </c>
      <c r="AJ975" s="67" t="e">
        <f ca="1">_xll.BDP($H975,AJ$1)</f>
        <v>#NAME?</v>
      </c>
      <c r="AK975" s="67" t="e">
        <f ca="1">_xll.BDP($H975,AK$1)</f>
        <v>#NAME?</v>
      </c>
      <c r="AL975" s="67" t="e">
        <f ca="1">_xll.BDP($H975,AL$1)</f>
        <v>#NAME?</v>
      </c>
      <c r="AM975" s="34" t="e">
        <f ca="1">_xll.BDP($H975,AM$1)</f>
        <v>#NAME?</v>
      </c>
      <c r="AN975" s="34" t="e">
        <f ca="1">_xll.BDP($H975,AN$1)</f>
        <v>#NAME?</v>
      </c>
      <c r="AO975" s="34" t="e">
        <f ca="1">_xll.BDP($H975,AO$1)</f>
        <v>#NAME?</v>
      </c>
      <c r="AP975" s="34" t="e">
        <f ca="1">_xll.BDP($H975,AP$1)</f>
        <v>#NAME?</v>
      </c>
      <c r="AQ975" s="129" t="e">
        <v>#VALUE!</v>
      </c>
      <c r="AR975" s="129" t="e">
        <v>#VALUE!</v>
      </c>
      <c r="AS975" s="129" t="e">
        <v>#VALUE!</v>
      </c>
      <c r="AT975" s="63" t="s">
        <v>3884</v>
      </c>
      <c r="AU975" s="63" t="s">
        <v>3884</v>
      </c>
      <c r="AV975" t="str">
        <f t="shared" si="353"/>
        <v>27/07/2018</v>
      </c>
      <c r="AW975" s="67" t="s">
        <v>3317</v>
      </c>
      <c r="AX975" s="60">
        <f t="shared" si="354"/>
        <v>0</v>
      </c>
      <c r="AY975" s="60">
        <f t="shared" ca="1" si="355"/>
        <v>0</v>
      </c>
      <c r="AZ975" s="60">
        <f t="shared" ca="1" si="356"/>
        <v>0</v>
      </c>
      <c r="BA975" s="67">
        <v>0</v>
      </c>
      <c r="BB975" s="60">
        <v>-10.649815590789949</v>
      </c>
      <c r="BC975" s="67">
        <v>-10.649815590789949</v>
      </c>
      <c r="BD975" s="60" t="e">
        <f ca="1">_xll.BDP($H975,BD$1)</f>
        <v>#NAME?</v>
      </c>
      <c r="BE975" s="60" t="e">
        <f t="shared" ca="1" si="357"/>
        <v>#NAME?</v>
      </c>
      <c r="BF975" s="63">
        <v>125.25</v>
      </c>
      <c r="BG975" s="63">
        <v>125.733</v>
      </c>
      <c r="BH975" s="63">
        <v>151.375</v>
      </c>
      <c r="BI975" s="63">
        <v>169.41300000000001</v>
      </c>
      <c r="BJ975" s="63">
        <v>121.85300000000001</v>
      </c>
      <c r="BK975" s="63">
        <v>144.67000000000002</v>
      </c>
      <c r="BL975" s="45">
        <f t="shared" ca="1" si="358"/>
        <v>0</v>
      </c>
      <c r="BM975" s="45">
        <f t="shared" ca="1" si="359"/>
        <v>0</v>
      </c>
      <c r="BN975" s="45">
        <f t="shared" ca="1" si="360"/>
        <v>0</v>
      </c>
      <c r="BO975" s="45">
        <f t="shared" ca="1" si="361"/>
        <v>0</v>
      </c>
      <c r="BP975" s="45">
        <f t="shared" ca="1" si="362"/>
        <v>0</v>
      </c>
      <c r="BQ975" s="45">
        <f t="shared" ca="1" si="363"/>
        <v>0</v>
      </c>
      <c r="BR975" s="29">
        <f t="shared" ca="1" si="364"/>
        <v>0</v>
      </c>
      <c r="CI975" s="125">
        <f t="shared" si="352"/>
        <v>0.53369326599692468</v>
      </c>
      <c r="CJ975">
        <f t="shared" si="345"/>
        <v>0</v>
      </c>
      <c r="CK975">
        <f t="shared" si="346"/>
        <v>0</v>
      </c>
      <c r="CL975">
        <f t="shared" si="347"/>
        <v>0</v>
      </c>
      <c r="CM975">
        <f t="shared" si="348"/>
        <v>0</v>
      </c>
      <c r="CN975">
        <f t="shared" si="349"/>
        <v>0</v>
      </c>
      <c r="CO975">
        <f t="shared" si="350"/>
        <v>0</v>
      </c>
      <c r="CP975">
        <f t="shared" si="351"/>
        <v>1</v>
      </c>
      <c r="CR975" t="e">
        <f ca="1">_xll.BDP($H975,CR$1)</f>
        <v>#NAME?</v>
      </c>
      <c r="CS975" t="e">
        <f ca="1">_xll.BDP($H975,CS$1)</f>
        <v>#NAME?</v>
      </c>
      <c r="CT975" s="121" t="e">
        <f ca="1">_xll.BDP($H975,CT$1)</f>
        <v>#NAME?</v>
      </c>
      <c r="CU975" s="122" t="e">
        <f ca="1">_xll.BDP($H975,CU$1)</f>
        <v>#NAME?</v>
      </c>
      <c r="CV975" s="122" t="e">
        <f ca="1">_xll.BDP($H975,CV$1)</f>
        <v>#NAME?</v>
      </c>
      <c r="CW975" s="122" t="e">
        <f ca="1">_xll.BDP($H975,CW$1)</f>
        <v>#NAME?</v>
      </c>
    </row>
    <row r="976" spans="1:101" hidden="1" x14ac:dyDescent="0.3">
      <c r="A976" t="str">
        <f t="shared" si="365"/>
        <v>15B</v>
      </c>
      <c r="B976">
        <v>15</v>
      </c>
      <c r="C976" t="s">
        <v>3296</v>
      </c>
      <c r="D976">
        <v>33</v>
      </c>
      <c r="E976">
        <v>8</v>
      </c>
      <c r="F976" s="32">
        <v>0.12</v>
      </c>
      <c r="G976" t="s">
        <v>3023</v>
      </c>
      <c r="H976" s="1" t="s">
        <v>1815</v>
      </c>
      <c r="I976" s="34">
        <v>1938</v>
      </c>
      <c r="J976" s="34" t="str">
        <f t="shared" si="344"/>
        <v>1938NVT US Equity</v>
      </c>
      <c r="K976" s="6" t="s">
        <v>1816</v>
      </c>
      <c r="L976" s="2">
        <v>0.27905371732689127</v>
      </c>
      <c r="M976" s="2">
        <v>0.31556577480490522</v>
      </c>
      <c r="N976" s="2">
        <v>0.10413080795916529</v>
      </c>
      <c r="O976" s="2">
        <v>0.12534248470926854</v>
      </c>
      <c r="P976" s="3">
        <v>11.726609813372884</v>
      </c>
      <c r="Q976" s="3">
        <v>9.8796803690822586</v>
      </c>
      <c r="R976" s="3">
        <v>15.996093016266578</v>
      </c>
      <c r="S976" s="7">
        <v>20.660655463740483</v>
      </c>
      <c r="T976" s="7">
        <v>20.385012031625987</v>
      </c>
      <c r="U976" s="2">
        <v>0.32234365291129063</v>
      </c>
      <c r="V976" s="8">
        <v>1.4977921195652173</v>
      </c>
      <c r="W976" s="2">
        <v>0.5674680660646001</v>
      </c>
      <c r="X976" s="4">
        <v>2.6835443037974683E-2</v>
      </c>
      <c r="Y976" s="8">
        <v>7.5060693447468454</v>
      </c>
      <c r="Z976" s="8" t="e">
        <v>#N/A</v>
      </c>
      <c r="AA976" s="8">
        <v>1435200000</v>
      </c>
      <c r="AB976" s="8">
        <v>3613300000</v>
      </c>
      <c r="AC976" s="8">
        <v>24100000</v>
      </c>
      <c r="AD976" s="5">
        <v>457500000</v>
      </c>
      <c r="AE976" s="36">
        <v>5.26775956284153E-2</v>
      </c>
      <c r="AF976" s="66" t="e">
        <f ca="1">_xll.BDP($H976,AF$1)/1000000</f>
        <v>#NAME?</v>
      </c>
      <c r="AG976" s="66" t="e">
        <f ca="1">_xll.BDP($H976,AG$1)</f>
        <v>#NAME?</v>
      </c>
      <c r="AH976" s="67" t="e">
        <f ca="1">_xll.BDP($H976,AH$1)</f>
        <v>#NAME?</v>
      </c>
      <c r="AI976" s="67" t="e">
        <f ca="1">_xll.BDP($H976,AI$1)</f>
        <v>#NAME?</v>
      </c>
      <c r="AJ976" s="67" t="e">
        <f ca="1">_xll.BDP($H976,AJ$1)</f>
        <v>#NAME?</v>
      </c>
      <c r="AK976" s="67" t="e">
        <f ca="1">_xll.BDP($H976,AK$1)</f>
        <v>#NAME?</v>
      </c>
      <c r="AL976" s="67" t="e">
        <f ca="1">_xll.BDP($H976,AL$1)</f>
        <v>#NAME?</v>
      </c>
      <c r="AM976" s="34" t="e">
        <f ca="1">_xll.BDP($H976,AM$1)</f>
        <v>#NAME?</v>
      </c>
      <c r="AN976" s="34" t="e">
        <f ca="1">_xll.BDP($H976,AN$1)</f>
        <v>#NAME?</v>
      </c>
      <c r="AO976" s="34" t="e">
        <f ca="1">_xll.BDP($H976,AO$1)</f>
        <v>#NAME?</v>
      </c>
      <c r="AP976" s="34" t="e">
        <f ca="1">_xll.BDP($H976,AP$1)</f>
        <v>#NAME?</v>
      </c>
      <c r="AQ976" s="129" t="e">
        <v>#VALUE!</v>
      </c>
      <c r="AR976" s="129" t="e">
        <v>#VALUE!</v>
      </c>
      <c r="AS976" s="129" t="e">
        <v>#VALUE!</v>
      </c>
      <c r="AT976" s="63" t="s">
        <v>4205</v>
      </c>
      <c r="AU976" s="63" t="s">
        <v>3317</v>
      </c>
      <c r="AV976" t="str">
        <f t="shared" si="353"/>
        <v>16/04/2018</v>
      </c>
      <c r="AW976" s="67">
        <v>1.340739299136317</v>
      </c>
      <c r="AX976" s="60">
        <f t="shared" si="354"/>
        <v>1.340739299136317</v>
      </c>
      <c r="AY976" s="60">
        <f t="shared" si="355"/>
        <v>0.78518267027924216</v>
      </c>
      <c r="AZ976" s="60">
        <f t="shared" si="356"/>
        <v>2.1259219694155593</v>
      </c>
      <c r="BA976" s="67">
        <v>28.897863795871558</v>
      </c>
      <c r="BB976" s="60">
        <v>16.923574833097582</v>
      </c>
      <c r="BC976" s="67">
        <v>45.82143862896914</v>
      </c>
      <c r="BD976" s="60" t="e">
        <f ca="1">_xll.BDP($H976,BD$1)</f>
        <v>#NAME?</v>
      </c>
      <c r="BE976" s="60" t="e">
        <f t="shared" ca="1" si="357"/>
        <v>#NAME?</v>
      </c>
      <c r="BF976" s="63">
        <v>447.40000000000003</v>
      </c>
      <c r="BG976" s="63">
        <v>499.8</v>
      </c>
      <c r="BH976" s="63">
        <v>521.75</v>
      </c>
      <c r="BI976" s="63">
        <v>425.32</v>
      </c>
      <c r="BJ976" s="63">
        <v>513.02300000000002</v>
      </c>
      <c r="BK976" s="63">
        <v>567.86400000000003</v>
      </c>
      <c r="BL976" s="45">
        <f t="shared" ca="1" si="358"/>
        <v>0</v>
      </c>
      <c r="BM976" s="45">
        <f t="shared" ca="1" si="359"/>
        <v>0</v>
      </c>
      <c r="BN976" s="45">
        <f t="shared" ca="1" si="360"/>
        <v>0</v>
      </c>
      <c r="BO976" s="45">
        <f t="shared" ca="1" si="361"/>
        <v>0</v>
      </c>
      <c r="BP976" s="45">
        <f t="shared" ca="1" si="362"/>
        <v>0</v>
      </c>
      <c r="BQ976" s="45">
        <f t="shared" ca="1" si="363"/>
        <v>0</v>
      </c>
      <c r="BR976" s="29">
        <f t="shared" ca="1" si="364"/>
        <v>0</v>
      </c>
      <c r="CI976" s="125">
        <f t="shared" si="352"/>
        <v>0.27905371732689127</v>
      </c>
      <c r="CJ976">
        <f t="shared" si="345"/>
        <v>0</v>
      </c>
      <c r="CK976">
        <f t="shared" si="346"/>
        <v>0</v>
      </c>
      <c r="CL976">
        <f t="shared" si="347"/>
        <v>0</v>
      </c>
      <c r="CM976">
        <f t="shared" si="348"/>
        <v>1</v>
      </c>
      <c r="CN976">
        <f t="shared" si="349"/>
        <v>0</v>
      </c>
      <c r="CO976">
        <f t="shared" si="350"/>
        <v>0</v>
      </c>
      <c r="CP976">
        <f t="shared" si="351"/>
        <v>0</v>
      </c>
      <c r="CR976" t="e">
        <f ca="1">_xll.BDP($H976,CR$1)</f>
        <v>#NAME?</v>
      </c>
      <c r="CS976" t="e">
        <f ca="1">_xll.BDP($H976,CS$1)</f>
        <v>#NAME?</v>
      </c>
      <c r="CT976" s="121" t="e">
        <f ca="1">_xll.BDP($H976,CT$1)</f>
        <v>#NAME?</v>
      </c>
      <c r="CU976" s="122" t="e">
        <f ca="1">_xll.BDP($H976,CU$1)</f>
        <v>#NAME?</v>
      </c>
      <c r="CV976" s="122" t="e">
        <f ca="1">_xll.BDP($H976,CV$1)</f>
        <v>#NAME?</v>
      </c>
      <c r="CW976" s="122" t="e">
        <f ca="1">_xll.BDP($H976,CW$1)</f>
        <v>#NAME?</v>
      </c>
    </row>
    <row r="977" spans="1:101" hidden="1" x14ac:dyDescent="0.3">
      <c r="A977" t="str">
        <f t="shared" si="365"/>
        <v>15B</v>
      </c>
      <c r="B977">
        <v>15</v>
      </c>
      <c r="C977" t="s">
        <v>3296</v>
      </c>
      <c r="D977">
        <v>33</v>
      </c>
      <c r="E977">
        <v>15</v>
      </c>
      <c r="F977" t="s">
        <v>2368</v>
      </c>
      <c r="H977" s="6" t="s">
        <v>354</v>
      </c>
      <c r="I977" s="35">
        <v>1939</v>
      </c>
      <c r="J977" s="34" t="str">
        <f t="shared" si="344"/>
        <v>1939NGVT US Equity</v>
      </c>
      <c r="K977" s="6" t="s">
        <v>1041</v>
      </c>
      <c r="L977" s="2">
        <v>0.24041568988645423</v>
      </c>
      <c r="M977" s="2">
        <v>0.21024605214836578</v>
      </c>
      <c r="N977" s="2">
        <v>0.1874408211423563</v>
      </c>
      <c r="O977" s="2">
        <v>0.15959671049574872</v>
      </c>
      <c r="P977" s="3">
        <v>13.304142064176563</v>
      </c>
      <c r="Q977" s="3">
        <v>10.467725989580545</v>
      </c>
      <c r="R977" s="3">
        <v>28.545119705340699</v>
      </c>
      <c r="S977" s="7">
        <v>30.803775204436409</v>
      </c>
      <c r="T977" s="7">
        <v>28.388179584007673</v>
      </c>
      <c r="U977" s="2">
        <v>0.65874144520487066</v>
      </c>
      <c r="V977" s="8">
        <v>3.5838974854932304</v>
      </c>
      <c r="W977" s="2">
        <v>0.26177764952023669</v>
      </c>
      <c r="X977" s="4">
        <v>4.916036405589027E-2</v>
      </c>
      <c r="Y977" s="8">
        <v>11.479937599780973</v>
      </c>
      <c r="Z977" s="8">
        <v>10.241029565970328</v>
      </c>
      <c r="AA977" s="8">
        <v>1633800000</v>
      </c>
      <c r="AB977" s="8">
        <v>2152300000</v>
      </c>
      <c r="AC977" s="8">
        <v>17100000</v>
      </c>
      <c r="AD977" s="5">
        <v>294000000</v>
      </c>
      <c r="AE977" s="36">
        <v>5.8163265306122446E-2</v>
      </c>
      <c r="AF977" s="66" t="e">
        <f ca="1">_xll.BDP($H977,AF$1)/1000000</f>
        <v>#NAME?</v>
      </c>
      <c r="AG977" s="66" t="e">
        <f ca="1">_xll.BDP($H977,AG$1)</f>
        <v>#NAME?</v>
      </c>
      <c r="AH977" s="67" t="e">
        <f ca="1">_xll.BDP($H977,AH$1)</f>
        <v>#NAME?</v>
      </c>
      <c r="AI977" s="67" t="e">
        <f ca="1">_xll.BDP($H977,AI$1)</f>
        <v>#NAME?</v>
      </c>
      <c r="AJ977" s="67" t="e">
        <f ca="1">_xll.BDP($H977,AJ$1)</f>
        <v>#NAME?</v>
      </c>
      <c r="AK977" s="67" t="e">
        <f ca="1">_xll.BDP($H977,AK$1)</f>
        <v>#NAME?</v>
      </c>
      <c r="AL977" s="67" t="e">
        <f ca="1">_xll.BDP($H977,AL$1)</f>
        <v>#NAME?</v>
      </c>
      <c r="AM977" s="34" t="e">
        <f ca="1">_xll.BDP($H977,AM$1)</f>
        <v>#NAME?</v>
      </c>
      <c r="AN977" s="34" t="e">
        <f ca="1">_xll.BDP($H977,AN$1)</f>
        <v>#NAME?</v>
      </c>
      <c r="AO977" s="34" t="e">
        <f ca="1">_xll.BDP($H977,AO$1)</f>
        <v>#NAME?</v>
      </c>
      <c r="AP977" s="34" t="e">
        <f ca="1">_xll.BDP($H977,AP$1)</f>
        <v>#NAME?</v>
      </c>
      <c r="AQ977" s="129" t="e">
        <v>#VALUE!</v>
      </c>
      <c r="AR977" s="129" t="e">
        <v>#VALUE!</v>
      </c>
      <c r="AS977" s="129">
        <v>-3.4330120000000006E-2</v>
      </c>
      <c r="AT977" s="63" t="s">
        <v>4070</v>
      </c>
      <c r="AU977" s="63" t="s">
        <v>3317</v>
      </c>
      <c r="AV977" t="str">
        <f t="shared" si="353"/>
        <v>02/05/2016</v>
      </c>
      <c r="AW977" s="67" t="s">
        <v>3317</v>
      </c>
      <c r="AX977" s="60">
        <f t="shared" si="354"/>
        <v>0</v>
      </c>
      <c r="AY977" s="60">
        <f t="shared" ca="1" si="355"/>
        <v>0</v>
      </c>
      <c r="AZ977" s="60">
        <f t="shared" ca="1" si="356"/>
        <v>0</v>
      </c>
      <c r="BA977" s="67">
        <v>0</v>
      </c>
      <c r="BB977" s="60">
        <v>63.560938383492598</v>
      </c>
      <c r="BC977" s="67">
        <v>63.560938383492598</v>
      </c>
      <c r="BD977" s="60" t="e">
        <f ca="1">_xll.BDP($H977,BD$1)</f>
        <v>#NAME?</v>
      </c>
      <c r="BE977" s="60" t="e">
        <f t="shared" ca="1" si="357"/>
        <v>#NAME?</v>
      </c>
      <c r="BF977" s="63">
        <v>205.875</v>
      </c>
      <c r="BG977" s="63">
        <v>242.25</v>
      </c>
      <c r="BH977" s="63">
        <v>262.33300000000003</v>
      </c>
      <c r="BI977" s="63">
        <v>152.80199999999999</v>
      </c>
      <c r="BJ977" s="63">
        <v>225.584</v>
      </c>
      <c r="BK977" s="63">
        <v>240.04599999999999</v>
      </c>
      <c r="BL977" s="45">
        <f t="shared" ca="1" si="358"/>
        <v>0</v>
      </c>
      <c r="BM977" s="45">
        <f t="shared" ca="1" si="359"/>
        <v>0</v>
      </c>
      <c r="BN977" s="45">
        <f t="shared" ca="1" si="360"/>
        <v>0</v>
      </c>
      <c r="BO977" s="45">
        <f t="shared" ca="1" si="361"/>
        <v>0</v>
      </c>
      <c r="BP977" s="45">
        <f t="shared" ca="1" si="362"/>
        <v>0</v>
      </c>
      <c r="BQ977" s="45">
        <f t="shared" ca="1" si="363"/>
        <v>0</v>
      </c>
      <c r="BR977" s="29">
        <f t="shared" ca="1" si="364"/>
        <v>0</v>
      </c>
      <c r="CI977" s="125">
        <f t="shared" si="352"/>
        <v>0.24041568988645423</v>
      </c>
      <c r="CJ977">
        <f t="shared" si="345"/>
        <v>0</v>
      </c>
      <c r="CK977">
        <f t="shared" si="346"/>
        <v>0</v>
      </c>
      <c r="CL977">
        <f t="shared" si="347"/>
        <v>0</v>
      </c>
      <c r="CM977">
        <f t="shared" si="348"/>
        <v>1</v>
      </c>
      <c r="CN977">
        <f t="shared" si="349"/>
        <v>0</v>
      </c>
      <c r="CO977">
        <f t="shared" si="350"/>
        <v>0</v>
      </c>
      <c r="CP977">
        <f t="shared" si="351"/>
        <v>0</v>
      </c>
      <c r="CR977" t="e">
        <f ca="1">_xll.BDP($H977,CR$1)</f>
        <v>#NAME?</v>
      </c>
      <c r="CS977" t="e">
        <f ca="1">_xll.BDP($H977,CS$1)</f>
        <v>#NAME?</v>
      </c>
      <c r="CT977" s="121" t="e">
        <f ca="1">_xll.BDP($H977,CT$1)</f>
        <v>#NAME?</v>
      </c>
      <c r="CU977" s="122" t="e">
        <f ca="1">_xll.BDP($H977,CU$1)</f>
        <v>#NAME?</v>
      </c>
      <c r="CV977" s="122" t="e">
        <f ca="1">_xll.BDP($H977,CV$1)</f>
        <v>#NAME?</v>
      </c>
      <c r="CW977" s="122" t="e">
        <f ca="1">_xll.BDP($H977,CW$1)</f>
        <v>#NAME?</v>
      </c>
    </row>
    <row r="978" spans="1:101" hidden="1" x14ac:dyDescent="0.3">
      <c r="A978" t="str">
        <f t="shared" si="365"/>
        <v>15B</v>
      </c>
      <c r="B978">
        <v>15</v>
      </c>
      <c r="C978" t="s">
        <v>3296</v>
      </c>
      <c r="D978">
        <v>33</v>
      </c>
      <c r="E978">
        <v>16</v>
      </c>
      <c r="F978" s="32">
        <v>0.11</v>
      </c>
      <c r="G978" t="s">
        <v>3118</v>
      </c>
      <c r="H978" s="1" t="s">
        <v>1612</v>
      </c>
      <c r="I978" s="34">
        <v>1940</v>
      </c>
      <c r="J978" s="34" t="str">
        <f t="shared" si="344"/>
        <v>1940JEN BB Equity</v>
      </c>
      <c r="K978" s="6" t="s">
        <v>1613</v>
      </c>
      <c r="L978" s="2">
        <v>0.18378066841975305</v>
      </c>
      <c r="M978" s="2">
        <v>0.14461536631213268</v>
      </c>
      <c r="N978" s="2">
        <v>0.16790632526157775</v>
      </c>
      <c r="O978" s="2">
        <v>0.12729138632472367</v>
      </c>
      <c r="P978" s="3">
        <v>10.055412226584409</v>
      </c>
      <c r="Q978" s="3">
        <v>7.7968329910879364</v>
      </c>
      <c r="R978" s="3">
        <v>10.121331985889034</v>
      </c>
      <c r="S978" s="7">
        <v>10.049726159804656</v>
      </c>
      <c r="T978" s="7">
        <v>8.9907768141225102</v>
      </c>
      <c r="U978" s="2">
        <v>6.4217586958367531E-2</v>
      </c>
      <c r="V978" s="8">
        <v>0.70866879511382552</v>
      </c>
      <c r="W978" s="2">
        <v>0.50037550311550238</v>
      </c>
      <c r="X978" s="4">
        <v>3.5507090674688442E-2</v>
      </c>
      <c r="Y978" s="8">
        <v>1.9166042643794756</v>
      </c>
      <c r="Z978" s="8">
        <v>-4.9020607204410371</v>
      </c>
      <c r="AA978" s="8">
        <v>168108000</v>
      </c>
      <c r="AB978" s="8">
        <v>190987000</v>
      </c>
      <c r="AC978" s="8">
        <v>0</v>
      </c>
      <c r="AD978" s="5">
        <v>-20093000</v>
      </c>
      <c r="AE978" s="36">
        <v>0</v>
      </c>
      <c r="AF978" s="66" t="e">
        <f ca="1">_xll.BDP($H978,AF$1)/1000000</f>
        <v>#NAME?</v>
      </c>
      <c r="AG978" s="66" t="e">
        <f ca="1">_xll.BDP($H978,AG$1)</f>
        <v>#NAME?</v>
      </c>
      <c r="AH978" s="67" t="e">
        <f ca="1">_xll.BDP($H978,AH$1)</f>
        <v>#NAME?</v>
      </c>
      <c r="AI978" s="67" t="e">
        <f ca="1">_xll.BDP($H978,AI$1)</f>
        <v>#NAME?</v>
      </c>
      <c r="AJ978" s="67" t="e">
        <f ca="1">_xll.BDP($H978,AJ$1)</f>
        <v>#NAME?</v>
      </c>
      <c r="AK978" s="67" t="e">
        <f ca="1">_xll.BDP($H978,AK$1)</f>
        <v>#NAME?</v>
      </c>
      <c r="AL978" s="67" t="e">
        <f ca="1">_xll.BDP($H978,AL$1)</f>
        <v>#NAME?</v>
      </c>
      <c r="AM978" s="34" t="e">
        <f ca="1">_xll.BDP($H978,AM$1)</f>
        <v>#NAME?</v>
      </c>
      <c r="AN978" s="34" t="e">
        <f ca="1">_xll.BDP($H978,AN$1)</f>
        <v>#NAME?</v>
      </c>
      <c r="AO978" s="34" t="e">
        <f ca="1">_xll.BDP($H978,AO$1)</f>
        <v>#NAME?</v>
      </c>
      <c r="AP978" s="34" t="e">
        <f ca="1">_xll.BDP($H978,AP$1)</f>
        <v>#NAME?</v>
      </c>
      <c r="AQ978" s="129">
        <v>0.18571500000000002</v>
      </c>
      <c r="AR978" s="129">
        <v>0.117519</v>
      </c>
      <c r="AS978" s="129">
        <v>-2.8963160000000002E-2</v>
      </c>
      <c r="AT978" s="63" t="s">
        <v>3654</v>
      </c>
      <c r="AU978" s="63" t="s">
        <v>3654</v>
      </c>
      <c r="AV978" t="str">
        <f t="shared" si="353"/>
        <v>27/06/1997</v>
      </c>
      <c r="AW978" s="67">
        <v>1.6339869281045754</v>
      </c>
      <c r="AX978" s="60">
        <f t="shared" si="354"/>
        <v>1.6339869281045754</v>
      </c>
      <c r="AY978" s="60">
        <f t="shared" si="355"/>
        <v>0</v>
      </c>
      <c r="AZ978" s="60">
        <f t="shared" si="356"/>
        <v>1.6339869281045754</v>
      </c>
      <c r="BA978" s="67">
        <v>21.636034691513565</v>
      </c>
      <c r="BB978" s="60">
        <v>0</v>
      </c>
      <c r="BC978" s="67">
        <v>21.636034691513565</v>
      </c>
      <c r="BD978" s="60" t="e">
        <f ca="1">_xll.BDP($H978,BD$1)</f>
        <v>#NAME?</v>
      </c>
      <c r="BE978" s="60" t="e">
        <f t="shared" ca="1" si="357"/>
        <v>#NAME?</v>
      </c>
      <c r="BF978" s="63">
        <v>22.900000000000002</v>
      </c>
      <c r="BG978" s="63">
        <v>27.1</v>
      </c>
      <c r="BH978" s="63">
        <v>27</v>
      </c>
      <c r="BI978" s="63">
        <v>9.9190000000000005</v>
      </c>
      <c r="BJ978" s="63">
        <v>19.442</v>
      </c>
      <c r="BK978" s="63">
        <v>25.100999999999999</v>
      </c>
      <c r="BL978" s="45">
        <f t="shared" ca="1" si="358"/>
        <v>0</v>
      </c>
      <c r="BM978" s="45">
        <f t="shared" ca="1" si="359"/>
        <v>0</v>
      </c>
      <c r="BN978" s="45">
        <f t="shared" ca="1" si="360"/>
        <v>0</v>
      </c>
      <c r="BO978" s="45">
        <f t="shared" ca="1" si="361"/>
        <v>0</v>
      </c>
      <c r="BP978" s="45">
        <f t="shared" ca="1" si="362"/>
        <v>0</v>
      </c>
      <c r="BQ978" s="45">
        <f t="shared" ca="1" si="363"/>
        <v>0</v>
      </c>
      <c r="BR978" s="29">
        <f t="shared" ca="1" si="364"/>
        <v>0</v>
      </c>
      <c r="CI978" s="125">
        <f t="shared" si="352"/>
        <v>0.18378066841975305</v>
      </c>
      <c r="CJ978">
        <f t="shared" si="345"/>
        <v>0</v>
      </c>
      <c r="CK978">
        <f t="shared" si="346"/>
        <v>0</v>
      </c>
      <c r="CL978">
        <f t="shared" si="347"/>
        <v>1</v>
      </c>
      <c r="CM978">
        <f t="shared" si="348"/>
        <v>0</v>
      </c>
      <c r="CN978">
        <f t="shared" si="349"/>
        <v>0</v>
      </c>
      <c r="CO978">
        <f t="shared" si="350"/>
        <v>0</v>
      </c>
      <c r="CP978">
        <f t="shared" si="351"/>
        <v>0</v>
      </c>
      <c r="CR978" t="e">
        <f ca="1">_xll.BDP($H978,CR$1)</f>
        <v>#NAME?</v>
      </c>
      <c r="CS978" t="e">
        <f ca="1">_xll.BDP($H978,CS$1)</f>
        <v>#NAME?</v>
      </c>
      <c r="CT978" s="121" t="e">
        <f ca="1">_xll.BDP($H978,CT$1)</f>
        <v>#NAME?</v>
      </c>
      <c r="CU978" s="122" t="e">
        <f ca="1">_xll.BDP($H978,CU$1)</f>
        <v>#NAME?</v>
      </c>
      <c r="CV978" s="122" t="e">
        <f ca="1">_xll.BDP($H978,CV$1)</f>
        <v>#NAME?</v>
      </c>
      <c r="CW978" s="122" t="e">
        <f ca="1">_xll.BDP($H978,CW$1)</f>
        <v>#NAME?</v>
      </c>
    </row>
    <row r="979" spans="1:101" hidden="1" x14ac:dyDescent="0.3">
      <c r="A979" t="str">
        <f t="shared" si="365"/>
        <v>15B</v>
      </c>
      <c r="B979">
        <v>15</v>
      </c>
      <c r="C979" t="s">
        <v>3296</v>
      </c>
      <c r="D979">
        <v>34</v>
      </c>
      <c r="E979">
        <v>1</v>
      </c>
      <c r="F979" s="32">
        <v>0.11</v>
      </c>
      <c r="G979" t="s">
        <v>2845</v>
      </c>
      <c r="H979" s="6" t="s">
        <v>0</v>
      </c>
      <c r="I979" s="35">
        <v>1941</v>
      </c>
      <c r="J979" s="34" t="str">
        <f t="shared" si="344"/>
        <v>1941UTMD US Equity</v>
      </c>
      <c r="K979" s="6" t="s">
        <v>573</v>
      </c>
      <c r="L979" s="2">
        <v>0.57555151158326645</v>
      </c>
      <c r="M979" s="2">
        <v>0.77963647448843543</v>
      </c>
      <c r="N979" s="2">
        <v>0.39424006690649999</v>
      </c>
      <c r="O979" s="2">
        <v>0.51670581104629154</v>
      </c>
      <c r="P979" s="3">
        <v>10.696671554704434</v>
      </c>
      <c r="Q979" s="3">
        <v>8.6908960930406884</v>
      </c>
      <c r="R979" s="3">
        <v>9.7033690925558194</v>
      </c>
      <c r="S979" s="7">
        <v>51.758334316933926</v>
      </c>
      <c r="T979" s="7">
        <v>52.70174633231958</v>
      </c>
      <c r="U979" s="2">
        <v>-0.71980259731388907</v>
      </c>
      <c r="V979" s="8" t="e">
        <v>#N/A</v>
      </c>
      <c r="W979" s="2">
        <v>1.901168806284729</v>
      </c>
      <c r="X979" s="4" t="e">
        <v>#N/A</v>
      </c>
      <c r="Y979" s="8">
        <v>4.3055492392371573</v>
      </c>
      <c r="Z979" s="8">
        <v>13.344143816831021</v>
      </c>
      <c r="AA979" s="8">
        <v>26242999.999999985</v>
      </c>
      <c r="AB979" s="8">
        <v>39596999.999999985</v>
      </c>
      <c r="AC979" s="8">
        <v>200000</v>
      </c>
      <c r="AD979" s="5">
        <v>22384000</v>
      </c>
      <c r="AE979" s="36">
        <v>8.9349535382416013E-3</v>
      </c>
      <c r="AF979" s="66" t="e">
        <f ca="1">_xll.BDP($H979,AF$1)/1000000</f>
        <v>#NAME?</v>
      </c>
      <c r="AG979" s="66" t="e">
        <f ca="1">_xll.BDP($H979,AG$1)</f>
        <v>#NAME?</v>
      </c>
      <c r="AH979" s="67" t="e">
        <f ca="1">_xll.BDP($H979,AH$1)</f>
        <v>#NAME?</v>
      </c>
      <c r="AI979" s="67" t="e">
        <f ca="1">_xll.BDP($H979,AI$1)</f>
        <v>#NAME?</v>
      </c>
      <c r="AJ979" s="67" t="e">
        <f ca="1">_xll.BDP($H979,AJ$1)</f>
        <v>#NAME?</v>
      </c>
      <c r="AK979" s="67" t="e">
        <f ca="1">_xll.BDP($H979,AK$1)</f>
        <v>#NAME?</v>
      </c>
      <c r="AL979" s="67" t="e">
        <f ca="1">_xll.BDP($H979,AL$1)</f>
        <v>#NAME?</v>
      </c>
      <c r="AM979" s="34" t="e">
        <f ca="1">_xll.BDP($H979,AM$1)</f>
        <v>#NAME?</v>
      </c>
      <c r="AN979" s="34" t="e">
        <f ca="1">_xll.BDP($H979,AN$1)</f>
        <v>#NAME?</v>
      </c>
      <c r="AO979" s="34" t="e">
        <f ca="1">_xll.BDP($H979,AO$1)</f>
        <v>#NAME?</v>
      </c>
      <c r="AP979" s="34" t="e">
        <f ca="1">_xll.BDP($H979,AP$1)</f>
        <v>#NAME?</v>
      </c>
      <c r="AQ979" s="129">
        <v>0.1050856</v>
      </c>
      <c r="AR979" s="129">
        <v>0.11272539999999999</v>
      </c>
      <c r="AS979" s="129">
        <v>4.061849E-2</v>
      </c>
      <c r="AT979" s="63" t="s">
        <v>3998</v>
      </c>
      <c r="AU979" s="63" t="s">
        <v>3885</v>
      </c>
      <c r="AV979" t="str">
        <f t="shared" si="353"/>
        <v>01/11/1982</v>
      </c>
      <c r="AW979" s="67">
        <v>1.2368972196518999</v>
      </c>
      <c r="AX979" s="60">
        <f t="shared" si="354"/>
        <v>1.2368972196518999</v>
      </c>
      <c r="AY979" s="60">
        <f t="shared" si="355"/>
        <v>-6.8017444028149548E-2</v>
      </c>
      <c r="AZ979" s="60">
        <f t="shared" si="356"/>
        <v>1.1688797756237503</v>
      </c>
      <c r="BA979" s="67">
        <v>18.610364480099751</v>
      </c>
      <c r="BB979" s="60">
        <v>-1.0233909529887129</v>
      </c>
      <c r="BC979" s="67">
        <v>17.586973527111038</v>
      </c>
      <c r="BD979" s="60" t="e">
        <f ca="1">_xll.BDP($H979,BD$1)</f>
        <v>#NAME?</v>
      </c>
      <c r="BE979" s="60" t="e">
        <f t="shared" ca="1" si="357"/>
        <v>#NAME?</v>
      </c>
      <c r="BF979" s="63" t="s">
        <v>3317</v>
      </c>
      <c r="BG979" s="63" t="s">
        <v>3317</v>
      </c>
      <c r="BH979" s="63" t="s">
        <v>3317</v>
      </c>
      <c r="BI979" s="63" t="s">
        <v>3317</v>
      </c>
      <c r="BJ979" s="63" t="s">
        <v>3317</v>
      </c>
      <c r="BK979" s="63" t="s">
        <v>3317</v>
      </c>
      <c r="BL979" s="45">
        <f t="shared" ca="1" si="358"/>
        <v>0</v>
      </c>
      <c r="BM979" s="45">
        <f t="shared" ca="1" si="359"/>
        <v>0</v>
      </c>
      <c r="BN979" s="45">
        <f t="shared" ca="1" si="360"/>
        <v>0</v>
      </c>
      <c r="BO979" s="45">
        <f t="shared" ca="1" si="361"/>
        <v>0</v>
      </c>
      <c r="BP979" s="45">
        <f t="shared" ca="1" si="362"/>
        <v>0</v>
      </c>
      <c r="BQ979" s="45">
        <f t="shared" ca="1" si="363"/>
        <v>0</v>
      </c>
      <c r="BR979" s="29">
        <f t="shared" ca="1" si="364"/>
        <v>0</v>
      </c>
      <c r="CI979" s="125">
        <f t="shared" si="352"/>
        <v>0.57555151158326645</v>
      </c>
      <c r="CJ979">
        <f t="shared" si="345"/>
        <v>0</v>
      </c>
      <c r="CK979">
        <f t="shared" si="346"/>
        <v>0</v>
      </c>
      <c r="CL979">
        <f t="shared" si="347"/>
        <v>0</v>
      </c>
      <c r="CM979">
        <f t="shared" si="348"/>
        <v>0</v>
      </c>
      <c r="CN979">
        <f t="shared" si="349"/>
        <v>0</v>
      </c>
      <c r="CO979">
        <f t="shared" si="350"/>
        <v>0</v>
      </c>
      <c r="CP979">
        <f t="shared" si="351"/>
        <v>1</v>
      </c>
      <c r="CR979" t="e">
        <f ca="1">_xll.BDP($H979,CR$1)</f>
        <v>#NAME?</v>
      </c>
      <c r="CS979" t="e">
        <f ca="1">_xll.BDP($H979,CS$1)</f>
        <v>#NAME?</v>
      </c>
      <c r="CT979" s="121" t="e">
        <f ca="1">_xll.BDP($H979,CT$1)</f>
        <v>#NAME?</v>
      </c>
      <c r="CU979" s="122" t="e">
        <f ca="1">_xll.BDP($H979,CU$1)</f>
        <v>#NAME?</v>
      </c>
      <c r="CV979" s="122" t="e">
        <f ca="1">_xll.BDP($H979,CV$1)</f>
        <v>#NAME?</v>
      </c>
      <c r="CW979" s="122" t="e">
        <f ca="1">_xll.BDP($H979,CW$1)</f>
        <v>#NAME?</v>
      </c>
    </row>
    <row r="980" spans="1:101" hidden="1" x14ac:dyDescent="0.3">
      <c r="A980" t="str">
        <f t="shared" si="365"/>
        <v>15B</v>
      </c>
      <c r="B980">
        <v>15</v>
      </c>
      <c r="C980" t="s">
        <v>3296</v>
      </c>
      <c r="D980">
        <v>34</v>
      </c>
      <c r="E980">
        <v>6</v>
      </c>
      <c r="F980" s="32">
        <v>0.1</v>
      </c>
      <c r="H980" s="6" t="s">
        <v>314</v>
      </c>
      <c r="I980" s="34">
        <v>1942</v>
      </c>
      <c r="J980" s="34" t="str">
        <f t="shared" si="344"/>
        <v>1942IBKR US Equity</v>
      </c>
      <c r="K980" s="6" t="s">
        <v>996</v>
      </c>
      <c r="L980" s="2">
        <v>0.28802817513670426</v>
      </c>
      <c r="M980" s="2">
        <v>0.43483275663206461</v>
      </c>
      <c r="N980" s="2">
        <v>0.28802817513670426</v>
      </c>
      <c r="O980" s="2">
        <v>0.43483275663206461</v>
      </c>
      <c r="P980" s="3">
        <v>10.973392136780721</v>
      </c>
      <c r="Q980" s="3">
        <v>10.103881445561525</v>
      </c>
      <c r="R980" s="3">
        <v>11.880261927034612</v>
      </c>
      <c r="S980" s="7">
        <v>70.84587258603419</v>
      </c>
      <c r="T980" s="7">
        <v>76.034271725826187</v>
      </c>
      <c r="U980" s="2">
        <v>-4.394948297164844E-2</v>
      </c>
      <c r="V980" s="8">
        <v>-1.1999094407969211</v>
      </c>
      <c r="W980" s="2">
        <v>0.12875540039637459</v>
      </c>
      <c r="X980" s="4" t="e">
        <v>#N/A</v>
      </c>
      <c r="Y980" s="8">
        <v>31.103704724967265</v>
      </c>
      <c r="Z980" s="8">
        <v>24.932100186948468</v>
      </c>
      <c r="AA980" s="8">
        <v>6936000000</v>
      </c>
      <c r="AB980" s="8">
        <v>6936000000</v>
      </c>
      <c r="AC980" s="8" t="e">
        <v>#N/A</v>
      </c>
      <c r="AD980" s="5" t="e">
        <v>#N/A</v>
      </c>
      <c r="AE980" s="36">
        <v>0</v>
      </c>
      <c r="AF980" s="66" t="e">
        <f ca="1">_xll.BDP($H980,AF$1)/1000000</f>
        <v>#NAME?</v>
      </c>
      <c r="AG980" s="66" t="e">
        <f ca="1">_xll.BDP($H980,AG$1)</f>
        <v>#NAME?</v>
      </c>
      <c r="AH980" s="67" t="e">
        <f ca="1">_xll.BDP($H980,AH$1)</f>
        <v>#NAME?</v>
      </c>
      <c r="AI980" s="67" t="e">
        <f ca="1">_xll.BDP($H980,AI$1)</f>
        <v>#NAME?</v>
      </c>
      <c r="AJ980" s="67" t="e">
        <f ca="1">_xll.BDP($H980,AJ$1)</f>
        <v>#NAME?</v>
      </c>
      <c r="AK980" s="67" t="e">
        <f ca="1">_xll.BDP($H980,AK$1)</f>
        <v>#NAME?</v>
      </c>
      <c r="AL980" s="67" t="e">
        <f ca="1">_xll.BDP($H980,AL$1)</f>
        <v>#NAME?</v>
      </c>
      <c r="AM980" s="34" t="e">
        <f ca="1">_xll.BDP($H980,AM$1)</f>
        <v>#NAME?</v>
      </c>
      <c r="AN980" s="34" t="e">
        <f ca="1">_xll.BDP($H980,AN$1)</f>
        <v>#NAME?</v>
      </c>
      <c r="AO980" s="34" t="e">
        <f ca="1">_xll.BDP($H980,AO$1)</f>
        <v>#NAME?</v>
      </c>
      <c r="AP980" s="34" t="e">
        <f ca="1">_xll.BDP($H980,AP$1)</f>
        <v>#NAME?</v>
      </c>
      <c r="AQ980" s="129" t="e">
        <v>#VALUE!</v>
      </c>
      <c r="AR980" s="129">
        <v>0.19966709999999999</v>
      </c>
      <c r="AS980" s="129">
        <v>7.0619379999999995E-2</v>
      </c>
      <c r="AT980" s="63" t="s">
        <v>3886</v>
      </c>
      <c r="AU980" s="63" t="s">
        <v>3886</v>
      </c>
      <c r="AV980" t="str">
        <f t="shared" si="353"/>
        <v>04/05/2007</v>
      </c>
      <c r="AW980" s="67">
        <v>0.46772685449072088</v>
      </c>
      <c r="AX980" s="60">
        <f t="shared" si="354"/>
        <v>0.46772685449072088</v>
      </c>
      <c r="AY980" s="60">
        <f t="shared" si="355"/>
        <v>0</v>
      </c>
      <c r="AZ980" s="60">
        <f t="shared" si="356"/>
        <v>0.46772685449072088</v>
      </c>
      <c r="BA980" s="67">
        <v>10.574738526315789</v>
      </c>
      <c r="BB980" s="60">
        <v>0</v>
      </c>
      <c r="BC980" s="67" t="s">
        <v>3317</v>
      </c>
      <c r="BD980" s="60" t="e">
        <f ca="1">_xll.BDP($H980,BD$1)</f>
        <v>#NAME?</v>
      </c>
      <c r="BE980" s="60" t="e">
        <f t="shared" ca="1" si="357"/>
        <v>#NAME?</v>
      </c>
      <c r="BF980" s="63">
        <v>597.16700000000003</v>
      </c>
      <c r="BG980" s="63">
        <v>666.5</v>
      </c>
      <c r="BH980" s="63">
        <v>704.66700000000003</v>
      </c>
      <c r="BI980" s="63">
        <v>2717.306</v>
      </c>
      <c r="BJ980" s="63">
        <v>2777.598</v>
      </c>
      <c r="BK980" s="63" t="s">
        <v>3317</v>
      </c>
      <c r="BL980" s="45">
        <f t="shared" ca="1" si="358"/>
        <v>0</v>
      </c>
      <c r="BM980" s="45">
        <f t="shared" ca="1" si="359"/>
        <v>0</v>
      </c>
      <c r="BN980" s="45">
        <f t="shared" ca="1" si="360"/>
        <v>0</v>
      </c>
      <c r="BO980" s="45">
        <f t="shared" ca="1" si="361"/>
        <v>0</v>
      </c>
      <c r="BP980" s="45">
        <f t="shared" ca="1" si="362"/>
        <v>0</v>
      </c>
      <c r="BQ980" s="45">
        <f t="shared" ca="1" si="363"/>
        <v>0</v>
      </c>
      <c r="BR980" s="29">
        <f t="shared" ca="1" si="364"/>
        <v>0</v>
      </c>
      <c r="CI980" s="125">
        <f t="shared" si="352"/>
        <v>0.28802817513670426</v>
      </c>
      <c r="CJ980">
        <f t="shared" si="345"/>
        <v>0</v>
      </c>
      <c r="CK980">
        <f t="shared" si="346"/>
        <v>0</v>
      </c>
      <c r="CL980">
        <f t="shared" si="347"/>
        <v>0</v>
      </c>
      <c r="CM980">
        <f t="shared" si="348"/>
        <v>1</v>
      </c>
      <c r="CN980">
        <f t="shared" si="349"/>
        <v>0</v>
      </c>
      <c r="CO980">
        <f t="shared" si="350"/>
        <v>0</v>
      </c>
      <c r="CP980">
        <f t="shared" si="351"/>
        <v>0</v>
      </c>
      <c r="CR980" t="e">
        <f ca="1">_xll.BDP($H980,CR$1)</f>
        <v>#NAME?</v>
      </c>
      <c r="CS980" t="e">
        <f ca="1">_xll.BDP($H980,CS$1)</f>
        <v>#NAME?</v>
      </c>
      <c r="CT980" s="121" t="e">
        <f ca="1">_xll.BDP($H980,CT$1)</f>
        <v>#NAME?</v>
      </c>
      <c r="CU980" s="122" t="e">
        <f ca="1">_xll.BDP($H980,CU$1)</f>
        <v>#NAME?</v>
      </c>
      <c r="CV980" s="122" t="e">
        <f ca="1">_xll.BDP($H980,CV$1)</f>
        <v>#NAME?</v>
      </c>
      <c r="CW980" s="122" t="e">
        <f ca="1">_xll.BDP($H980,CW$1)</f>
        <v>#NAME?</v>
      </c>
    </row>
    <row r="981" spans="1:101" hidden="1" x14ac:dyDescent="0.3">
      <c r="A981" t="str">
        <f t="shared" si="365"/>
        <v>15B</v>
      </c>
      <c r="B981">
        <v>15</v>
      </c>
      <c r="C981" t="s">
        <v>3296</v>
      </c>
      <c r="D981">
        <v>34</v>
      </c>
      <c r="E981">
        <v>25</v>
      </c>
      <c r="F981" s="32">
        <v>0.14000000000000001</v>
      </c>
      <c r="H981" s="1" t="s">
        <v>1421</v>
      </c>
      <c r="I981" s="35">
        <v>1943</v>
      </c>
      <c r="J981" s="34" t="str">
        <f t="shared" si="344"/>
        <v>1943SOP FP Equity</v>
      </c>
      <c r="K981" s="6" t="s">
        <v>1422</v>
      </c>
      <c r="L981" s="2">
        <v>0.84042556290365977</v>
      </c>
      <c r="M981" s="2">
        <v>0.80890424883106327</v>
      </c>
      <c r="N981" s="2">
        <v>0.14067192880580995</v>
      </c>
      <c r="O981" s="2">
        <v>0.16335495525084162</v>
      </c>
      <c r="P981" s="3">
        <v>12.208785207146757</v>
      </c>
      <c r="Q981" s="3">
        <v>7.9831473823827732</v>
      </c>
      <c r="R981" s="3">
        <v>12.846080132604698</v>
      </c>
      <c r="S981" s="7">
        <v>11.024979804104067</v>
      </c>
      <c r="T981" s="7">
        <v>11.512977338665412</v>
      </c>
      <c r="U981" s="2">
        <v>0.26009582477754961</v>
      </c>
      <c r="V981" s="8">
        <v>1.1127379209370425</v>
      </c>
      <c r="W981" s="2">
        <v>0.3828298758542602</v>
      </c>
      <c r="X981" s="4" t="e">
        <v>#N/A</v>
      </c>
      <c r="Y981" s="8">
        <v>6.490643426987913</v>
      </c>
      <c r="Z981" s="8">
        <v>11.423858572523082</v>
      </c>
      <c r="AA981" s="8">
        <v>491900000</v>
      </c>
      <c r="AB981" s="8">
        <v>2435800000</v>
      </c>
      <c r="AC981" s="8">
        <v>37100000</v>
      </c>
      <c r="AD981" s="5">
        <v>465795009.166722</v>
      </c>
      <c r="AE981" s="36">
        <v>7.9648770961220833E-2</v>
      </c>
      <c r="AF981" s="66" t="e">
        <f ca="1">_xll.BDP($H981,AF$1)/1000000</f>
        <v>#NAME?</v>
      </c>
      <c r="AG981" s="66" t="e">
        <f ca="1">_xll.BDP($H981,AG$1)</f>
        <v>#NAME?</v>
      </c>
      <c r="AH981" s="67" t="e">
        <f ca="1">_xll.BDP($H981,AH$1)</f>
        <v>#NAME?</v>
      </c>
      <c r="AI981" s="67" t="e">
        <f ca="1">_xll.BDP($H981,AI$1)</f>
        <v>#NAME?</v>
      </c>
      <c r="AJ981" s="67" t="e">
        <f ca="1">_xll.BDP($H981,AJ$1)</f>
        <v>#NAME?</v>
      </c>
      <c r="AK981" s="67" t="e">
        <f ca="1">_xll.BDP($H981,AK$1)</f>
        <v>#NAME?</v>
      </c>
      <c r="AL981" s="67" t="e">
        <f ca="1">_xll.BDP($H981,AL$1)</f>
        <v>#NAME?</v>
      </c>
      <c r="AM981" s="34" t="e">
        <f ca="1">_xll.BDP($H981,AM$1)</f>
        <v>#NAME?</v>
      </c>
      <c r="AN981" s="34" t="e">
        <f ca="1">_xll.BDP($H981,AN$1)</f>
        <v>#NAME?</v>
      </c>
      <c r="AO981" s="34" t="e">
        <f ca="1">_xll.BDP($H981,AO$1)</f>
        <v>#NAME?</v>
      </c>
      <c r="AP981" s="34" t="e">
        <f ca="1">_xll.BDP($H981,AP$1)</f>
        <v>#NAME?</v>
      </c>
      <c r="AQ981" s="129">
        <v>0.17223859999999999</v>
      </c>
      <c r="AR981" s="129">
        <v>0.1558987</v>
      </c>
      <c r="AS981" s="129">
        <v>4.6295840000000005E-2</v>
      </c>
      <c r="AT981" s="63" t="s">
        <v>3998</v>
      </c>
      <c r="AU981" s="63" t="s">
        <v>3317</v>
      </c>
      <c r="AV981" t="str">
        <f t="shared" si="353"/>
        <v>#N/A N/A</v>
      </c>
      <c r="AW981" s="67">
        <v>2.1140610573917717</v>
      </c>
      <c r="AX981" s="60">
        <f t="shared" si="354"/>
        <v>2.1140610573917717</v>
      </c>
      <c r="AY981" s="60">
        <f t="shared" si="355"/>
        <v>0</v>
      </c>
      <c r="AZ981" s="60">
        <f t="shared" si="356"/>
        <v>2.1140610573917717</v>
      </c>
      <c r="BA981" s="67">
        <v>32.152764169796356</v>
      </c>
      <c r="BB981" s="60">
        <v>0</v>
      </c>
      <c r="BC981" s="67" t="s">
        <v>3317</v>
      </c>
      <c r="BD981" s="60" t="e">
        <f ca="1">_xll.BDP($H981,BD$1)</f>
        <v>#NAME?</v>
      </c>
      <c r="BE981" s="60" t="e">
        <f t="shared" ca="1" si="357"/>
        <v>#NAME?</v>
      </c>
      <c r="BF981" s="63">
        <v>336.08300000000003</v>
      </c>
      <c r="BG981" s="63">
        <v>390.08300000000003</v>
      </c>
      <c r="BH981" s="63">
        <v>426.72700000000003</v>
      </c>
      <c r="BI981" s="63">
        <v>312.62099999999998</v>
      </c>
      <c r="BJ981" s="63">
        <v>360.589</v>
      </c>
      <c r="BK981" s="63">
        <v>330.95800000000003</v>
      </c>
      <c r="BL981" s="45">
        <f t="shared" ca="1" si="358"/>
        <v>0</v>
      </c>
      <c r="BM981" s="45">
        <f t="shared" ca="1" si="359"/>
        <v>0</v>
      </c>
      <c r="BN981" s="45">
        <f t="shared" ca="1" si="360"/>
        <v>0</v>
      </c>
      <c r="BO981" s="45">
        <f t="shared" ca="1" si="361"/>
        <v>0</v>
      </c>
      <c r="BP981" s="45">
        <f t="shared" ca="1" si="362"/>
        <v>0</v>
      </c>
      <c r="BQ981" s="45">
        <f t="shared" ca="1" si="363"/>
        <v>0</v>
      </c>
      <c r="BR981" s="29">
        <f t="shared" ca="1" si="364"/>
        <v>0</v>
      </c>
      <c r="CI981" s="125">
        <f t="shared" si="352"/>
        <v>0.84042556290365977</v>
      </c>
      <c r="CJ981">
        <f t="shared" si="345"/>
        <v>0</v>
      </c>
      <c r="CK981">
        <f t="shared" si="346"/>
        <v>0</v>
      </c>
      <c r="CL981">
        <f t="shared" si="347"/>
        <v>0</v>
      </c>
      <c r="CM981">
        <f t="shared" si="348"/>
        <v>0</v>
      </c>
      <c r="CN981">
        <f t="shared" si="349"/>
        <v>0</v>
      </c>
      <c r="CO981">
        <f t="shared" si="350"/>
        <v>0</v>
      </c>
      <c r="CP981">
        <f t="shared" si="351"/>
        <v>1</v>
      </c>
      <c r="CR981" t="e">
        <f ca="1">_xll.BDP($H981,CR$1)</f>
        <v>#NAME?</v>
      </c>
      <c r="CS981" t="e">
        <f ca="1">_xll.BDP($H981,CS$1)</f>
        <v>#NAME?</v>
      </c>
      <c r="CT981" s="121" t="e">
        <f ca="1">_xll.BDP($H981,CT$1)</f>
        <v>#NAME?</v>
      </c>
      <c r="CU981" s="122" t="e">
        <f ca="1">_xll.BDP($H981,CU$1)</f>
        <v>#NAME?</v>
      </c>
      <c r="CV981" s="122" t="e">
        <f ca="1">_xll.BDP($H981,CV$1)</f>
        <v>#NAME?</v>
      </c>
      <c r="CW981" s="122" t="e">
        <f ca="1">_xll.BDP($H981,CW$1)</f>
        <v>#NAME?</v>
      </c>
    </row>
    <row r="982" spans="1:101" hidden="1" x14ac:dyDescent="0.3">
      <c r="A982" t="str">
        <f t="shared" si="365"/>
        <v>15B</v>
      </c>
      <c r="B982">
        <v>15</v>
      </c>
      <c r="C982" t="s">
        <v>3296</v>
      </c>
      <c r="D982">
        <v>34</v>
      </c>
      <c r="E982">
        <v>22</v>
      </c>
      <c r="F982" t="s">
        <v>2377</v>
      </c>
      <c r="G982" t="s">
        <v>2905</v>
      </c>
      <c r="H982" s="1" t="s">
        <v>1604</v>
      </c>
      <c r="I982" s="34">
        <v>1944</v>
      </c>
      <c r="J982" s="34" t="str">
        <f t="shared" si="344"/>
        <v>1944UCB BB Equity</v>
      </c>
      <c r="K982" s="6" t="s">
        <v>1605</v>
      </c>
      <c r="L982" s="2">
        <v>0.40135181526439812</v>
      </c>
      <c r="M982" s="2">
        <v>0.1175147109726549</v>
      </c>
      <c r="N982" s="2">
        <v>0.13044214883501057</v>
      </c>
      <c r="O982" s="2">
        <v>6.10721352761288E-2</v>
      </c>
      <c r="P982" s="3">
        <v>3.2605604349644497</v>
      </c>
      <c r="Q982" s="3">
        <v>2.777080719364283</v>
      </c>
      <c r="R982" s="3">
        <v>3.6705411267448973</v>
      </c>
      <c r="S982" s="7">
        <v>27.332031030546442</v>
      </c>
      <c r="T982" s="7">
        <v>22.983505528366866</v>
      </c>
      <c r="U982" s="2">
        <v>0.23955167173252279</v>
      </c>
      <c r="V982" s="8">
        <v>2.536129866398507</v>
      </c>
      <c r="W982" s="2">
        <v>0.5712125031509957</v>
      </c>
      <c r="X982" s="4" t="e">
        <v>#N/A</v>
      </c>
      <c r="Y982" s="8">
        <v>2.8917741452859422</v>
      </c>
      <c r="Z982" s="8">
        <v>-18.216918838719476</v>
      </c>
      <c r="AA982" s="8">
        <v>5778000000</v>
      </c>
      <c r="AB982" s="8">
        <v>11118000000</v>
      </c>
      <c r="AC982" s="8" t="e">
        <v>#N/A</v>
      </c>
      <c r="AD982" s="5">
        <v>1026105748.7715608</v>
      </c>
      <c r="AE982" s="36">
        <v>0</v>
      </c>
      <c r="AF982" s="66" t="e">
        <f ca="1">_xll.BDP($H982,AF$1)/1000000</f>
        <v>#NAME?</v>
      </c>
      <c r="AG982" s="66" t="e">
        <f ca="1">_xll.BDP($H982,AG$1)</f>
        <v>#NAME?</v>
      </c>
      <c r="AH982" s="67" t="e">
        <f ca="1">_xll.BDP($H982,AH$1)</f>
        <v>#NAME?</v>
      </c>
      <c r="AI982" s="67" t="e">
        <f ca="1">_xll.BDP($H982,AI$1)</f>
        <v>#NAME?</v>
      </c>
      <c r="AJ982" s="67" t="e">
        <f ca="1">_xll.BDP($H982,AJ$1)</f>
        <v>#NAME?</v>
      </c>
      <c r="AK982" s="67" t="e">
        <f ca="1">_xll.BDP($H982,AK$1)</f>
        <v>#NAME?</v>
      </c>
      <c r="AL982" s="67" t="e">
        <f ca="1">_xll.BDP($H982,AL$1)</f>
        <v>#NAME?</v>
      </c>
      <c r="AM982" s="34" t="e">
        <f ca="1">_xll.BDP($H982,AM$1)</f>
        <v>#NAME?</v>
      </c>
      <c r="AN982" s="34" t="e">
        <f ca="1">_xll.BDP($H982,AN$1)</f>
        <v>#NAME?</v>
      </c>
      <c r="AO982" s="34" t="e">
        <f ca="1">_xll.BDP($H982,AO$1)</f>
        <v>#NAME?</v>
      </c>
      <c r="AP982" s="34" t="e">
        <f ca="1">_xll.BDP($H982,AP$1)</f>
        <v>#NAME?</v>
      </c>
      <c r="AQ982" s="129">
        <v>7.4257740000000003E-2</v>
      </c>
      <c r="AR982" s="129">
        <v>8.0682740000000003E-2</v>
      </c>
      <c r="AS982" s="129">
        <v>5.6008370000000002E-2</v>
      </c>
      <c r="AT982" s="63" t="s">
        <v>3998</v>
      </c>
      <c r="AU982" s="63" t="s">
        <v>3317</v>
      </c>
      <c r="AV982" t="str">
        <f t="shared" si="353"/>
        <v>#N/A N/A</v>
      </c>
      <c r="AW982" s="67">
        <v>1.6501241227237524</v>
      </c>
      <c r="AX982" s="60">
        <f t="shared" si="354"/>
        <v>1.6501241227237524</v>
      </c>
      <c r="AY982" s="60">
        <f t="shared" si="355"/>
        <v>0</v>
      </c>
      <c r="AZ982" s="60">
        <f t="shared" si="356"/>
        <v>1.6501241227237524</v>
      </c>
      <c r="BA982" s="67">
        <v>50.792115128794293</v>
      </c>
      <c r="BB982" s="60">
        <v>0</v>
      </c>
      <c r="BC982" s="67">
        <v>50.792115128794293</v>
      </c>
      <c r="BD982" s="60" t="e">
        <f ca="1">_xll.BDP($H982,BD$1)</f>
        <v>#NAME?</v>
      </c>
      <c r="BE982" s="60" t="e">
        <f t="shared" ca="1" si="357"/>
        <v>#NAME?</v>
      </c>
      <c r="BF982" s="63">
        <v>692.78899999999999</v>
      </c>
      <c r="BG982" s="63">
        <v>966.84199999999998</v>
      </c>
      <c r="BH982" s="63">
        <v>1375.067</v>
      </c>
      <c r="BI982" s="63">
        <v>523.21799999999996</v>
      </c>
      <c r="BJ982" s="63">
        <v>928.64800000000002</v>
      </c>
      <c r="BK982" s="63">
        <v>1333.45</v>
      </c>
      <c r="BL982" s="45">
        <f t="shared" ca="1" si="358"/>
        <v>0</v>
      </c>
      <c r="BM982" s="45">
        <f t="shared" ca="1" si="359"/>
        <v>0</v>
      </c>
      <c r="BN982" s="45">
        <f t="shared" ca="1" si="360"/>
        <v>0</v>
      </c>
      <c r="BO982" s="45">
        <f t="shared" ca="1" si="361"/>
        <v>0</v>
      </c>
      <c r="BP982" s="45">
        <f t="shared" ca="1" si="362"/>
        <v>0</v>
      </c>
      <c r="BQ982" s="45">
        <f t="shared" ca="1" si="363"/>
        <v>0</v>
      </c>
      <c r="BR982" s="29">
        <f t="shared" ca="1" si="364"/>
        <v>0</v>
      </c>
      <c r="CI982" s="125">
        <f t="shared" si="352"/>
        <v>0.40135181526439812</v>
      </c>
      <c r="CJ982">
        <f t="shared" si="345"/>
        <v>0</v>
      </c>
      <c r="CK982">
        <f t="shared" si="346"/>
        <v>0</v>
      </c>
      <c r="CL982">
        <f t="shared" si="347"/>
        <v>0</v>
      </c>
      <c r="CM982">
        <f t="shared" si="348"/>
        <v>0</v>
      </c>
      <c r="CN982">
        <f t="shared" si="349"/>
        <v>0</v>
      </c>
      <c r="CO982">
        <f t="shared" si="350"/>
        <v>1</v>
      </c>
      <c r="CP982">
        <f t="shared" si="351"/>
        <v>0</v>
      </c>
      <c r="CR982" t="e">
        <f ca="1">_xll.BDP($H982,CR$1)</f>
        <v>#NAME?</v>
      </c>
      <c r="CS982" t="e">
        <f ca="1">_xll.BDP($H982,CS$1)</f>
        <v>#NAME?</v>
      </c>
      <c r="CT982" s="121" t="e">
        <f ca="1">_xll.BDP($H982,CT$1)</f>
        <v>#NAME?</v>
      </c>
      <c r="CU982" s="122" t="e">
        <f ca="1">_xll.BDP($H982,CU$1)</f>
        <v>#NAME?</v>
      </c>
      <c r="CV982" s="122" t="e">
        <f ca="1">_xll.BDP($H982,CV$1)</f>
        <v>#NAME?</v>
      </c>
      <c r="CW982" s="122" t="e">
        <f ca="1">_xll.BDP($H982,CW$1)</f>
        <v>#NAME?</v>
      </c>
    </row>
    <row r="983" spans="1:101" hidden="1" x14ac:dyDescent="0.3">
      <c r="A983" t="str">
        <f t="shared" si="365"/>
        <v>15B</v>
      </c>
      <c r="B983">
        <v>15</v>
      </c>
      <c r="C983" t="s">
        <v>3296</v>
      </c>
      <c r="D983">
        <v>34</v>
      </c>
      <c r="E983">
        <v>9</v>
      </c>
      <c r="F983" s="32">
        <v>0.13</v>
      </c>
      <c r="H983" s="1" t="s">
        <v>1787</v>
      </c>
      <c r="I983" s="35">
        <v>1945</v>
      </c>
      <c r="J983" s="34" t="str">
        <f t="shared" si="344"/>
        <v>1945SXS LN Equity</v>
      </c>
      <c r="K983" s="6" t="s">
        <v>1788</v>
      </c>
      <c r="L983" s="2">
        <v>0.26014022005051618</v>
      </c>
      <c r="M983" s="2">
        <v>0.32519838299146581</v>
      </c>
      <c r="N983" s="2">
        <v>0.12965657945105447</v>
      </c>
      <c r="O983" s="2">
        <v>0.17048665620094192</v>
      </c>
      <c r="P983" s="3">
        <v>12.0161514898357</v>
      </c>
      <c r="Q983" s="3">
        <v>9.1192318897721023</v>
      </c>
      <c r="R983" s="3">
        <v>29.760581128159515</v>
      </c>
      <c r="S983" s="7">
        <v>19.216093708832851</v>
      </c>
      <c r="T983" s="7">
        <v>20.96579780021094</v>
      </c>
      <c r="U983" s="2">
        <v>-0.12139503688799461</v>
      </c>
      <c r="V983" s="8">
        <v>-0.69704749679075728</v>
      </c>
      <c r="W983" s="2">
        <v>0.73762833675564676</v>
      </c>
      <c r="X983" s="4">
        <v>2.7607361963190184E-2</v>
      </c>
      <c r="Y983" s="8">
        <v>-2.0132507103263575</v>
      </c>
      <c r="Z983" s="8">
        <v>13.581865785997827</v>
      </c>
      <c r="AA983" s="8">
        <v>667900000</v>
      </c>
      <c r="AB983" s="8">
        <v>1274000000</v>
      </c>
      <c r="AC983" s="8">
        <v>11000000</v>
      </c>
      <c r="AD983" s="5">
        <v>118000000</v>
      </c>
      <c r="AE983" s="36">
        <v>9.3220338983050849E-2</v>
      </c>
      <c r="AF983" s="66" t="e">
        <f ca="1">_xll.BDP($H983,AF$1)/1000000</f>
        <v>#NAME?</v>
      </c>
      <c r="AG983" s="66" t="e">
        <f ca="1">_xll.BDP($H983,AG$1)</f>
        <v>#NAME?</v>
      </c>
      <c r="AH983" s="67" t="e">
        <f ca="1">_xll.BDP($H983,AH$1)</f>
        <v>#NAME?</v>
      </c>
      <c r="AI983" s="67" t="e">
        <f ca="1">_xll.BDP($H983,AI$1)</f>
        <v>#NAME?</v>
      </c>
      <c r="AJ983" s="67" t="e">
        <f ca="1">_xll.BDP($H983,AJ$1)</f>
        <v>#NAME?</v>
      </c>
      <c r="AK983" s="67" t="e">
        <f ca="1">_xll.BDP($H983,AK$1)</f>
        <v>#NAME?</v>
      </c>
      <c r="AL983" s="67" t="e">
        <f ca="1">_xll.BDP($H983,AL$1)</f>
        <v>#NAME?</v>
      </c>
      <c r="AM983" s="34" t="e">
        <f ca="1">_xll.BDP($H983,AM$1)</f>
        <v>#NAME?</v>
      </c>
      <c r="AN983" s="34" t="e">
        <f ca="1">_xll.BDP($H983,AN$1)</f>
        <v>#NAME?</v>
      </c>
      <c r="AO983" s="34" t="e">
        <f ca="1">_xll.BDP($H983,AO$1)</f>
        <v>#NAME?</v>
      </c>
      <c r="AP983" s="34" t="e">
        <f ca="1">_xll.BDP($H983,AP$1)</f>
        <v>#NAME?</v>
      </c>
      <c r="AQ983" s="129">
        <v>0.16095700000000002</v>
      </c>
      <c r="AR983" s="129">
        <v>7.9865950000000005E-2</v>
      </c>
      <c r="AS983" s="129">
        <v>9.5513940000000006E-2</v>
      </c>
      <c r="AT983" s="63" t="s">
        <v>3998</v>
      </c>
      <c r="AU983" s="63" t="s">
        <v>3317</v>
      </c>
      <c r="AV983" t="str">
        <f t="shared" si="353"/>
        <v>#N/A N/A</v>
      </c>
      <c r="AW983" s="67">
        <v>2.0967742359810595</v>
      </c>
      <c r="AX983" s="60">
        <f t="shared" si="354"/>
        <v>2.0967742359810595</v>
      </c>
      <c r="AY983" s="60">
        <f t="shared" si="355"/>
        <v>0</v>
      </c>
      <c r="AZ983" s="60">
        <f t="shared" si="356"/>
        <v>2.0967742359810595</v>
      </c>
      <c r="BA983" s="67">
        <v>50.318877551020414</v>
      </c>
      <c r="BB983" s="60">
        <v>0</v>
      </c>
      <c r="BC983" s="67">
        <v>50.318877551020414</v>
      </c>
      <c r="BD983" s="60" t="e">
        <f ca="1">_xll.BDP($H983,BD$1)</f>
        <v>#NAME?</v>
      </c>
      <c r="BE983" s="60" t="e">
        <f t="shared" ca="1" si="357"/>
        <v>#NAME?</v>
      </c>
      <c r="BF983" s="63">
        <v>193.45500000000001</v>
      </c>
      <c r="BG983" s="63">
        <v>194.691</v>
      </c>
      <c r="BH983" s="63">
        <v>222.333</v>
      </c>
      <c r="BI983" s="63">
        <v>192.85500000000002</v>
      </c>
      <c r="BJ983" s="63">
        <v>198.61799999999999</v>
      </c>
      <c r="BK983" s="63">
        <v>205.10599999999999</v>
      </c>
      <c r="BL983" s="45">
        <f t="shared" ca="1" si="358"/>
        <v>0</v>
      </c>
      <c r="BM983" s="45">
        <f t="shared" ca="1" si="359"/>
        <v>0</v>
      </c>
      <c r="BN983" s="45">
        <f t="shared" ca="1" si="360"/>
        <v>0</v>
      </c>
      <c r="BO983" s="45">
        <f t="shared" ca="1" si="361"/>
        <v>0</v>
      </c>
      <c r="BP983" s="45">
        <f t="shared" ca="1" si="362"/>
        <v>0</v>
      </c>
      <c r="BQ983" s="45">
        <f t="shared" ca="1" si="363"/>
        <v>0</v>
      </c>
      <c r="BR983" s="29">
        <f t="shared" ca="1" si="364"/>
        <v>0</v>
      </c>
      <c r="CI983" s="125">
        <f t="shared" si="352"/>
        <v>0.26014022005051618</v>
      </c>
      <c r="CJ983">
        <f t="shared" si="345"/>
        <v>0</v>
      </c>
      <c r="CK983">
        <f t="shared" si="346"/>
        <v>0</v>
      </c>
      <c r="CL983">
        <f t="shared" si="347"/>
        <v>0</v>
      </c>
      <c r="CM983">
        <f t="shared" si="348"/>
        <v>1</v>
      </c>
      <c r="CN983">
        <f t="shared" si="349"/>
        <v>0</v>
      </c>
      <c r="CO983">
        <f t="shared" si="350"/>
        <v>0</v>
      </c>
      <c r="CP983">
        <f t="shared" si="351"/>
        <v>0</v>
      </c>
      <c r="CR983" t="e">
        <f ca="1">_xll.BDP($H983,CR$1)</f>
        <v>#NAME?</v>
      </c>
      <c r="CS983" t="e">
        <f ca="1">_xll.BDP($H983,CS$1)</f>
        <v>#NAME?</v>
      </c>
      <c r="CT983" s="121" t="e">
        <f ca="1">_xll.BDP($H983,CT$1)</f>
        <v>#NAME?</v>
      </c>
      <c r="CU983" s="122" t="e">
        <f ca="1">_xll.BDP($H983,CU$1)</f>
        <v>#NAME?</v>
      </c>
      <c r="CV983" s="122" t="e">
        <f ca="1">_xll.BDP($H983,CV$1)</f>
        <v>#NAME?</v>
      </c>
      <c r="CW983" s="122" t="e">
        <f ca="1">_xll.BDP($H983,CW$1)</f>
        <v>#NAME?</v>
      </c>
    </row>
    <row r="984" spans="1:101" hidden="1" x14ac:dyDescent="0.3">
      <c r="A984" t="str">
        <f t="shared" si="365"/>
        <v>15B</v>
      </c>
      <c r="B984">
        <v>15</v>
      </c>
      <c r="C984" t="s">
        <v>3296</v>
      </c>
      <c r="D984">
        <v>34</v>
      </c>
      <c r="E984">
        <v>16</v>
      </c>
      <c r="F984" t="s">
        <v>2368</v>
      </c>
      <c r="G984" t="s">
        <v>2373</v>
      </c>
      <c r="H984" s="6" t="s">
        <v>409</v>
      </c>
      <c r="I984" s="34">
        <v>1946</v>
      </c>
      <c r="J984" s="34" t="str">
        <f t="shared" si="344"/>
        <v>1946LTHM US Equity</v>
      </c>
      <c r="K984" s="6" t="s">
        <v>1103</v>
      </c>
      <c r="L984" s="2">
        <v>0.14394032438069787</v>
      </c>
      <c r="M984" s="2">
        <v>0.23530979347101932</v>
      </c>
      <c r="N984" s="2">
        <v>0.14394032438069787</v>
      </c>
      <c r="O984" s="2">
        <v>0.23530979347101932</v>
      </c>
      <c r="P984" s="3">
        <v>28.987367425521853</v>
      </c>
      <c r="Q984" s="3">
        <v>23.338939991091721</v>
      </c>
      <c r="R984" s="3">
        <v>27.809128630705395</v>
      </c>
      <c r="S984" s="7">
        <v>27.655092245759221</v>
      </c>
      <c r="T984" s="7">
        <v>46.999508116084606</v>
      </c>
      <c r="U984" s="2">
        <v>2.4675503371095728E-2</v>
      </c>
      <c r="V984" s="8">
        <v>0.11744160663610569</v>
      </c>
      <c r="W984" s="2">
        <v>0.71595651974498919</v>
      </c>
      <c r="X984" s="4" t="e">
        <v>#N/A</v>
      </c>
      <c r="Y984" s="8">
        <v>26.630525719851256</v>
      </c>
      <c r="Z984" s="8" t="e">
        <v>#N/A</v>
      </c>
      <c r="AA984" s="8">
        <v>1501000000</v>
      </c>
      <c r="AB984" s="8">
        <v>1501000000</v>
      </c>
      <c r="AC984" s="8" t="e">
        <v>#N/A</v>
      </c>
      <c r="AD984" s="5">
        <v>546800000</v>
      </c>
      <c r="AE984" s="36">
        <v>0</v>
      </c>
      <c r="AF984" s="66" t="e">
        <f ca="1">_xll.BDP($H984,AF$1)/1000000</f>
        <v>#NAME?</v>
      </c>
      <c r="AG984" s="66" t="e">
        <f ca="1">_xll.BDP($H984,AG$1)</f>
        <v>#NAME?</v>
      </c>
      <c r="AH984" s="67" t="e">
        <f ca="1">_xll.BDP($H984,AH$1)</f>
        <v>#NAME?</v>
      </c>
      <c r="AI984" s="67" t="e">
        <f ca="1">_xll.BDP($H984,AI$1)</f>
        <v>#NAME?</v>
      </c>
      <c r="AJ984" s="67" t="e">
        <f ca="1">_xll.BDP($H984,AJ$1)</f>
        <v>#NAME?</v>
      </c>
      <c r="AK984" s="67" t="e">
        <f ca="1">_xll.BDP($H984,AK$1)</f>
        <v>#NAME?</v>
      </c>
      <c r="AL984" s="67" t="e">
        <f ca="1">_xll.BDP($H984,AL$1)</f>
        <v>#NAME?</v>
      </c>
      <c r="AM984" s="34" t="e">
        <f ca="1">_xll.BDP($H984,AM$1)</f>
        <v>#NAME?</v>
      </c>
      <c r="AN984" s="34" t="e">
        <f ca="1">_xll.BDP($H984,AN$1)</f>
        <v>#NAME?</v>
      </c>
      <c r="AO984" s="34" t="e">
        <f ca="1">_xll.BDP($H984,AO$1)</f>
        <v>#NAME?</v>
      </c>
      <c r="AP984" s="34" t="e">
        <f ca="1">_xll.BDP($H984,AP$1)</f>
        <v>#NAME?</v>
      </c>
      <c r="AQ984" s="129" t="e">
        <v>#VALUE!</v>
      </c>
      <c r="AR984" s="129" t="e">
        <v>#VALUE!</v>
      </c>
      <c r="AS984" s="129" t="e">
        <v>#VALUE!</v>
      </c>
      <c r="AT984" s="63" t="s">
        <v>3887</v>
      </c>
      <c r="AU984" s="63" t="s">
        <v>3887</v>
      </c>
      <c r="AV984" t="str">
        <f t="shared" si="353"/>
        <v>11/10/2018</v>
      </c>
      <c r="AW984" s="67" t="s">
        <v>3317</v>
      </c>
      <c r="AX984" s="60">
        <f t="shared" si="354"/>
        <v>0</v>
      </c>
      <c r="AY984" s="60">
        <f t="shared" ca="1" si="355"/>
        <v>0</v>
      </c>
      <c r="AZ984" s="60">
        <f t="shared" ca="1" si="356"/>
        <v>0</v>
      </c>
      <c r="BA984" s="67">
        <v>0</v>
      </c>
      <c r="BB984" s="60">
        <v>2.5292024668288626E-2</v>
      </c>
      <c r="BC984" s="67">
        <v>2.5292024668288626E-2</v>
      </c>
      <c r="BD984" s="60" t="e">
        <f ca="1">_xll.BDP($H984,BD$1)</f>
        <v>#NAME?</v>
      </c>
      <c r="BE984" s="60" t="e">
        <f t="shared" ca="1" si="357"/>
        <v>#NAME?</v>
      </c>
      <c r="BF984" s="63">
        <v>432.42900000000003</v>
      </c>
      <c r="BG984" s="63">
        <v>500.30799999999999</v>
      </c>
      <c r="BH984" s="63">
        <v>538.70000000000005</v>
      </c>
      <c r="BI984" s="63">
        <v>44.066000000000003</v>
      </c>
      <c r="BJ984" s="63">
        <v>201.976</v>
      </c>
      <c r="BK984" s="63">
        <v>405.58699999999999</v>
      </c>
      <c r="BL984" s="45">
        <f t="shared" ca="1" si="358"/>
        <v>0</v>
      </c>
      <c r="BM984" s="45">
        <f t="shared" ca="1" si="359"/>
        <v>0</v>
      </c>
      <c r="BN984" s="45">
        <f t="shared" ca="1" si="360"/>
        <v>0</v>
      </c>
      <c r="BO984" s="45">
        <f t="shared" ca="1" si="361"/>
        <v>0</v>
      </c>
      <c r="BP984" s="45">
        <f t="shared" ca="1" si="362"/>
        <v>0</v>
      </c>
      <c r="BQ984" s="45">
        <f t="shared" ca="1" si="363"/>
        <v>0</v>
      </c>
      <c r="BR984" s="29">
        <f t="shared" ca="1" si="364"/>
        <v>0</v>
      </c>
      <c r="CI984" s="125">
        <f t="shared" si="352"/>
        <v>0.14394032438069787</v>
      </c>
      <c r="CJ984">
        <f t="shared" si="345"/>
        <v>0</v>
      </c>
      <c r="CK984">
        <f t="shared" si="346"/>
        <v>0</v>
      </c>
      <c r="CL984">
        <f t="shared" si="347"/>
        <v>1</v>
      </c>
      <c r="CM984">
        <f t="shared" si="348"/>
        <v>0</v>
      </c>
      <c r="CN984">
        <f t="shared" si="349"/>
        <v>0</v>
      </c>
      <c r="CO984">
        <f t="shared" si="350"/>
        <v>0</v>
      </c>
      <c r="CP984">
        <f t="shared" si="351"/>
        <v>0</v>
      </c>
      <c r="CR984" t="e">
        <f ca="1">_xll.BDP($H984,CR$1)</f>
        <v>#NAME?</v>
      </c>
      <c r="CS984" t="e">
        <f ca="1">_xll.BDP($H984,CS$1)</f>
        <v>#NAME?</v>
      </c>
      <c r="CT984" s="121" t="e">
        <f ca="1">_xll.BDP($H984,CT$1)</f>
        <v>#NAME?</v>
      </c>
      <c r="CU984" s="122" t="e">
        <f ca="1">_xll.BDP($H984,CU$1)</f>
        <v>#NAME?</v>
      </c>
      <c r="CV984" s="122" t="e">
        <f ca="1">_xll.BDP($H984,CV$1)</f>
        <v>#NAME?</v>
      </c>
      <c r="CW984" s="122" t="e">
        <f ca="1">_xll.BDP($H984,CW$1)</f>
        <v>#NAME?</v>
      </c>
    </row>
    <row r="985" spans="1:101" hidden="1" x14ac:dyDescent="0.3">
      <c r="A985" t="str">
        <f t="shared" si="365"/>
        <v>15B</v>
      </c>
      <c r="B985">
        <v>15</v>
      </c>
      <c r="C985" t="s">
        <v>3296</v>
      </c>
      <c r="D985">
        <v>34</v>
      </c>
      <c r="E985">
        <v>17</v>
      </c>
      <c r="F985" t="s">
        <v>2377</v>
      </c>
      <c r="G985" t="s">
        <v>3108</v>
      </c>
      <c r="H985" s="1" t="s">
        <v>1321</v>
      </c>
      <c r="I985" s="35">
        <v>1947</v>
      </c>
      <c r="J985" s="34" t="str">
        <f t="shared" si="344"/>
        <v>1947BSS IM Equity</v>
      </c>
      <c r="K985" s="6" t="s">
        <v>1322</v>
      </c>
      <c r="L985" s="2">
        <v>0.41048837902324464</v>
      </c>
      <c r="M985" s="2">
        <v>0.64131008980454307</v>
      </c>
      <c r="N985" s="2">
        <v>0.29978242344628991</v>
      </c>
      <c r="O985" s="2">
        <v>0.42624877290282825</v>
      </c>
      <c r="P985" s="3">
        <v>16.988667196212436</v>
      </c>
      <c r="Q985" s="3">
        <v>12.199561616647395</v>
      </c>
      <c r="R985" s="3">
        <v>12.391422136385691</v>
      </c>
      <c r="S985" s="7">
        <v>10.685607664306659</v>
      </c>
      <c r="T985" s="7">
        <v>11.184241724169377</v>
      </c>
      <c r="U985" s="2">
        <v>-0.16655481695135391</v>
      </c>
      <c r="V985" s="8">
        <v>-1.2977251800081513</v>
      </c>
      <c r="W985" s="2">
        <v>0.39293884056756323</v>
      </c>
      <c r="X985" s="4" t="e">
        <v>#N/A</v>
      </c>
      <c r="Y985" s="8">
        <v>4.9932107113887669</v>
      </c>
      <c r="Z985" s="8">
        <v>-4.4719755745432295</v>
      </c>
      <c r="AA985" s="8">
        <v>92757000</v>
      </c>
      <c r="AB985" s="8">
        <v>139557000</v>
      </c>
      <c r="AC985" s="8" t="e">
        <v>#N/A</v>
      </c>
      <c r="AD985" s="5">
        <v>45969344.735295683</v>
      </c>
      <c r="AE985" s="36">
        <v>0</v>
      </c>
      <c r="AF985" s="66" t="e">
        <f ca="1">_xll.BDP($H985,AF$1)/1000000</f>
        <v>#NAME?</v>
      </c>
      <c r="AG985" s="66" t="e">
        <f ca="1">_xll.BDP($H985,AG$1)</f>
        <v>#NAME?</v>
      </c>
      <c r="AH985" s="67" t="e">
        <f ca="1">_xll.BDP($H985,AH$1)</f>
        <v>#NAME?</v>
      </c>
      <c r="AI985" s="67" t="e">
        <f ca="1">_xll.BDP($H985,AI$1)</f>
        <v>#NAME?</v>
      </c>
      <c r="AJ985" s="67" t="e">
        <f ca="1">_xll.BDP($H985,AJ$1)</f>
        <v>#NAME?</v>
      </c>
      <c r="AK985" s="67" t="e">
        <f ca="1">_xll.BDP($H985,AK$1)</f>
        <v>#NAME?</v>
      </c>
      <c r="AL985" s="67" t="e">
        <f ca="1">_xll.BDP($H985,AL$1)</f>
        <v>#NAME?</v>
      </c>
      <c r="AM985" s="34" t="e">
        <f ca="1">_xll.BDP($H985,AM$1)</f>
        <v>#NAME?</v>
      </c>
      <c r="AN985" s="34" t="e">
        <f ca="1">_xll.BDP($H985,AN$1)</f>
        <v>#NAME?</v>
      </c>
      <c r="AO985" s="34" t="e">
        <f ca="1">_xll.BDP($H985,AO$1)</f>
        <v>#NAME?</v>
      </c>
      <c r="AP985" s="34" t="e">
        <f ca="1">_xll.BDP($H985,AP$1)</f>
        <v>#NAME?</v>
      </c>
      <c r="AQ985" s="129">
        <v>0.1036802</v>
      </c>
      <c r="AR985" s="129">
        <v>0.18367329999999998</v>
      </c>
      <c r="AS985" s="129">
        <v>-0.18972930000000002</v>
      </c>
      <c r="AT985" s="63" t="s">
        <v>3888</v>
      </c>
      <c r="AU985" s="63" t="s">
        <v>3888</v>
      </c>
      <c r="AV985" t="str">
        <f t="shared" si="353"/>
        <v>22/06/2001</v>
      </c>
      <c r="AW985" s="67">
        <v>2.7545910944325698</v>
      </c>
      <c r="AX985" s="60">
        <f t="shared" si="354"/>
        <v>2.7545910944325698</v>
      </c>
      <c r="AY985" s="60">
        <f t="shared" si="355"/>
        <v>0</v>
      </c>
      <c r="AZ985" s="60">
        <f t="shared" si="356"/>
        <v>2.7545910944325698</v>
      </c>
      <c r="BA985" s="67">
        <v>24.743507926928025</v>
      </c>
      <c r="BB985" s="60">
        <v>0</v>
      </c>
      <c r="BC985" s="67">
        <v>24.743507926928025</v>
      </c>
      <c r="BD985" s="60" t="e">
        <f ca="1">_xll.BDP($H985,BD$1)</f>
        <v>#NAME?</v>
      </c>
      <c r="BE985" s="60" t="e">
        <f t="shared" ca="1" si="357"/>
        <v>#NAME?</v>
      </c>
      <c r="BF985" s="63">
        <v>21.05</v>
      </c>
      <c r="BG985" s="63">
        <v>24.8</v>
      </c>
      <c r="BH985" s="63">
        <v>31</v>
      </c>
      <c r="BI985" s="63">
        <v>-0.3</v>
      </c>
      <c r="BJ985" s="63">
        <v>0.38</v>
      </c>
      <c r="BK985" s="63">
        <v>1.35</v>
      </c>
      <c r="BL985" s="45">
        <f t="shared" ca="1" si="358"/>
        <v>0</v>
      </c>
      <c r="BM985" s="45">
        <f t="shared" ca="1" si="359"/>
        <v>0</v>
      </c>
      <c r="BN985" s="45">
        <f t="shared" ca="1" si="360"/>
        <v>0</v>
      </c>
      <c r="BO985" s="45">
        <f t="shared" ca="1" si="361"/>
        <v>0</v>
      </c>
      <c r="BP985" s="45">
        <f t="shared" ca="1" si="362"/>
        <v>0</v>
      </c>
      <c r="BQ985" s="45">
        <f t="shared" ca="1" si="363"/>
        <v>0</v>
      </c>
      <c r="BR985" s="29">
        <f t="shared" ca="1" si="364"/>
        <v>0</v>
      </c>
      <c r="CI985" s="125">
        <f t="shared" si="352"/>
        <v>0.41048837902324464</v>
      </c>
      <c r="CJ985">
        <f t="shared" si="345"/>
        <v>0</v>
      </c>
      <c r="CK985">
        <f t="shared" si="346"/>
        <v>0</v>
      </c>
      <c r="CL985">
        <f t="shared" si="347"/>
        <v>0</v>
      </c>
      <c r="CM985">
        <f t="shared" si="348"/>
        <v>0</v>
      </c>
      <c r="CN985">
        <f t="shared" si="349"/>
        <v>0</v>
      </c>
      <c r="CO985">
        <f t="shared" si="350"/>
        <v>1</v>
      </c>
      <c r="CP985">
        <f t="shared" si="351"/>
        <v>0</v>
      </c>
      <c r="CR985" t="e">
        <f ca="1">_xll.BDP($H985,CR$1)</f>
        <v>#NAME?</v>
      </c>
      <c r="CS985" t="e">
        <f ca="1">_xll.BDP($H985,CS$1)</f>
        <v>#NAME?</v>
      </c>
      <c r="CT985" s="121" t="e">
        <f ca="1">_xll.BDP($H985,CT$1)</f>
        <v>#NAME?</v>
      </c>
      <c r="CU985" s="122" t="e">
        <f ca="1">_xll.BDP($H985,CU$1)</f>
        <v>#NAME?</v>
      </c>
      <c r="CV985" s="122" t="e">
        <f ca="1">_xll.BDP($H985,CV$1)</f>
        <v>#NAME?</v>
      </c>
      <c r="CW985" s="122" t="e">
        <f ca="1">_xll.BDP($H985,CW$1)</f>
        <v>#NAME?</v>
      </c>
    </row>
    <row r="986" spans="1:101" hidden="1" x14ac:dyDescent="0.3">
      <c r="A986" t="str">
        <f t="shared" si="365"/>
        <v>15B</v>
      </c>
      <c r="B986">
        <v>15</v>
      </c>
      <c r="C986" t="s">
        <v>3296</v>
      </c>
      <c r="D986">
        <v>35</v>
      </c>
      <c r="E986">
        <v>23</v>
      </c>
      <c r="F986" t="s">
        <v>2900</v>
      </c>
      <c r="G986" t="s">
        <v>2898</v>
      </c>
      <c r="H986" s="1" t="s">
        <v>1667</v>
      </c>
      <c r="I986" s="34">
        <v>1948</v>
      </c>
      <c r="J986" s="34" t="str">
        <f t="shared" si="344"/>
        <v>1948ERGO LN Equity</v>
      </c>
      <c r="K986" s="6" t="s">
        <v>1668</v>
      </c>
      <c r="L986" s="2">
        <v>0.70222800432960608</v>
      </c>
      <c r="M986" s="2">
        <v>0.75240269543764038</v>
      </c>
      <c r="N986" s="2">
        <v>0.28220238764484767</v>
      </c>
      <c r="O986" s="2">
        <v>0.2980265748749289</v>
      </c>
      <c r="P986" s="3">
        <v>25.970112285336853</v>
      </c>
      <c r="Q986" s="3">
        <v>21.672379115407832</v>
      </c>
      <c r="R986" s="3">
        <v>19.714714319551543</v>
      </c>
      <c r="S986" s="7">
        <v>16.199997617174837</v>
      </c>
      <c r="T986" s="7">
        <v>18.085252853464773</v>
      </c>
      <c r="U986" s="2">
        <v>-0.18406958894763772</v>
      </c>
      <c r="V986" s="8">
        <v>-0.6550928736190359</v>
      </c>
      <c r="W986" s="2">
        <v>0.65519640662084755</v>
      </c>
      <c r="X986" s="4">
        <v>5.4332874828060526E-2</v>
      </c>
      <c r="Y986" s="8">
        <v>25.218383935808944</v>
      </c>
      <c r="Z986" s="8" t="e">
        <v>#N/A</v>
      </c>
      <c r="AA986" s="8">
        <v>27157000</v>
      </c>
      <c r="AB986" s="8">
        <v>68561000</v>
      </c>
      <c r="AC986" s="8">
        <v>1049000</v>
      </c>
      <c r="AD986" s="5">
        <v>14849000</v>
      </c>
      <c r="AE986" s="36">
        <v>7.0644487844299275E-2</v>
      </c>
      <c r="AF986" s="66" t="e">
        <f ca="1">_xll.BDP($H986,AF$1)/1000000</f>
        <v>#NAME?</v>
      </c>
      <c r="AG986" s="66" t="e">
        <f ca="1">_xll.BDP($H986,AG$1)</f>
        <v>#NAME?</v>
      </c>
      <c r="AH986" s="67" t="e">
        <f ca="1">_xll.BDP($H986,AH$1)</f>
        <v>#NAME?</v>
      </c>
      <c r="AI986" s="67" t="e">
        <f ca="1">_xll.BDP($H986,AI$1)</f>
        <v>#NAME?</v>
      </c>
      <c r="AJ986" s="67" t="e">
        <f ca="1">_xll.BDP($H986,AJ$1)</f>
        <v>#NAME?</v>
      </c>
      <c r="AK986" s="67" t="e">
        <f ca="1">_xll.BDP($H986,AK$1)</f>
        <v>#NAME?</v>
      </c>
      <c r="AL986" s="67" t="e">
        <f ca="1">_xll.BDP($H986,AL$1)</f>
        <v>#NAME?</v>
      </c>
      <c r="AM986" s="34" t="e">
        <f ca="1">_xll.BDP($H986,AM$1)</f>
        <v>#NAME?</v>
      </c>
      <c r="AN986" s="34" t="e">
        <f ca="1">_xll.BDP($H986,AN$1)</f>
        <v>#NAME?</v>
      </c>
      <c r="AO986" s="34" t="e">
        <f ca="1">_xll.BDP($H986,AO$1)</f>
        <v>#NAME?</v>
      </c>
      <c r="AP986" s="34" t="e">
        <f ca="1">_xll.BDP($H986,AP$1)</f>
        <v>#NAME?</v>
      </c>
      <c r="AQ986" s="129" t="e">
        <v>#VALUE!</v>
      </c>
      <c r="AR986" s="129" t="e">
        <v>#VALUE!</v>
      </c>
      <c r="AS986" s="129">
        <v>0.35513890000000004</v>
      </c>
      <c r="AT986" s="63" t="s">
        <v>3889</v>
      </c>
      <c r="AU986" s="63" t="s">
        <v>3889</v>
      </c>
      <c r="AV986" t="str">
        <f t="shared" si="353"/>
        <v>15/07/2014</v>
      </c>
      <c r="AW986" s="67" t="s">
        <v>3317</v>
      </c>
      <c r="AX986" s="60">
        <f t="shared" si="354"/>
        <v>0</v>
      </c>
      <c r="AY986" s="60">
        <f t="shared" ca="1" si="355"/>
        <v>0</v>
      </c>
      <c r="AZ986" s="60">
        <f t="shared" ca="1" si="356"/>
        <v>0</v>
      </c>
      <c r="BA986" s="67">
        <v>0</v>
      </c>
      <c r="BB986" s="60">
        <v>-2.9054020781011465</v>
      </c>
      <c r="BC986" s="67">
        <v>-2.9054020781011465</v>
      </c>
      <c r="BD986" s="60" t="e">
        <f ca="1">_xll.BDP($H986,BD$1)</f>
        <v>#NAME?</v>
      </c>
      <c r="BE986" s="60" t="e">
        <f t="shared" ca="1" si="357"/>
        <v>#NAME?</v>
      </c>
      <c r="BF986" s="63">
        <v>21.622</v>
      </c>
      <c r="BG986" s="63">
        <v>24.711000000000002</v>
      </c>
      <c r="BH986" s="63">
        <v>28.525000000000002</v>
      </c>
      <c r="BI986" s="63">
        <v>22.094000000000001</v>
      </c>
      <c r="BJ986" s="63">
        <v>25.73</v>
      </c>
      <c r="BK986" s="63">
        <v>28.6</v>
      </c>
      <c r="BL986" s="45">
        <f t="shared" ca="1" si="358"/>
        <v>0</v>
      </c>
      <c r="BM986" s="45">
        <f t="shared" ca="1" si="359"/>
        <v>0</v>
      </c>
      <c r="BN986" s="45">
        <f t="shared" ca="1" si="360"/>
        <v>0</v>
      </c>
      <c r="BO986" s="45">
        <f t="shared" ca="1" si="361"/>
        <v>0</v>
      </c>
      <c r="BP986" s="45">
        <f t="shared" ca="1" si="362"/>
        <v>0</v>
      </c>
      <c r="BQ986" s="45">
        <f t="shared" ca="1" si="363"/>
        <v>0</v>
      </c>
      <c r="BR986" s="29">
        <f t="shared" ca="1" si="364"/>
        <v>0</v>
      </c>
      <c r="CI986" s="125">
        <f t="shared" si="352"/>
        <v>0.70222800432960608</v>
      </c>
      <c r="CJ986">
        <f t="shared" si="345"/>
        <v>0</v>
      </c>
      <c r="CK986">
        <f t="shared" si="346"/>
        <v>0</v>
      </c>
      <c r="CL986">
        <f t="shared" si="347"/>
        <v>0</v>
      </c>
      <c r="CM986">
        <f t="shared" si="348"/>
        <v>0</v>
      </c>
      <c r="CN986">
        <f t="shared" si="349"/>
        <v>0</v>
      </c>
      <c r="CO986">
        <f t="shared" si="350"/>
        <v>0</v>
      </c>
      <c r="CP986">
        <f t="shared" si="351"/>
        <v>1</v>
      </c>
      <c r="CR986" t="e">
        <f ca="1">_xll.BDP($H986,CR$1)</f>
        <v>#NAME?</v>
      </c>
      <c r="CS986" t="e">
        <f ca="1">_xll.BDP($H986,CS$1)</f>
        <v>#NAME?</v>
      </c>
      <c r="CT986" s="121" t="e">
        <f ca="1">_xll.BDP($H986,CT$1)</f>
        <v>#NAME?</v>
      </c>
      <c r="CU986" s="122" t="e">
        <f ca="1">_xll.BDP($H986,CU$1)</f>
        <v>#NAME?</v>
      </c>
      <c r="CV986" s="122" t="e">
        <f ca="1">_xll.BDP($H986,CV$1)</f>
        <v>#NAME?</v>
      </c>
      <c r="CW986" s="122" t="e">
        <f ca="1">_xll.BDP($H986,CW$1)</f>
        <v>#NAME?</v>
      </c>
    </row>
    <row r="987" spans="1:101" hidden="1" x14ac:dyDescent="0.3">
      <c r="A987" t="str">
        <f t="shared" si="365"/>
        <v>15B</v>
      </c>
      <c r="B987">
        <v>15</v>
      </c>
      <c r="C987" t="s">
        <v>3296</v>
      </c>
      <c r="D987">
        <v>35</v>
      </c>
      <c r="E987">
        <v>7</v>
      </c>
      <c r="F987" s="32">
        <v>0.1</v>
      </c>
      <c r="H987" s="6" t="s">
        <v>439</v>
      </c>
      <c r="I987" s="35">
        <v>1949</v>
      </c>
      <c r="J987" s="34" t="str">
        <f t="shared" si="344"/>
        <v>1949SCHW US Equity</v>
      </c>
      <c r="K987" s="6" t="s">
        <v>1137</v>
      </c>
      <c r="L987" s="2">
        <v>-1.5869792770463449</v>
      </c>
      <c r="M987" s="2">
        <v>0.48534327590640269</v>
      </c>
      <c r="N987" s="2">
        <v>0.78951711307958694</v>
      </c>
      <c r="O987" s="2">
        <v>0.32095791412781638</v>
      </c>
      <c r="P987" s="3">
        <v>14.112561516991518</v>
      </c>
      <c r="Q987" s="3">
        <v>10.705705822442331</v>
      </c>
      <c r="R987" s="3">
        <v>21.22109862465037</v>
      </c>
      <c r="S987" s="7">
        <v>53.177238531155169</v>
      </c>
      <c r="T987" s="7">
        <v>57.448334603487694</v>
      </c>
      <c r="U987" s="2">
        <v>-3.4831417938980959E-2</v>
      </c>
      <c r="V987" s="8">
        <v>-1.1879565781388681</v>
      </c>
      <c r="W987" s="2">
        <v>7.1569892473118277E-2</v>
      </c>
      <c r="X987" s="4" t="e">
        <v>#N/A</v>
      </c>
      <c r="Y987" s="8">
        <v>21.832942255667241</v>
      </c>
      <c r="Z987" s="8">
        <v>11.615828160147101</v>
      </c>
      <c r="AA987" s="8">
        <v>23334000000</v>
      </c>
      <c r="AB987" s="8">
        <v>35285000000</v>
      </c>
      <c r="AC987" s="8" t="e">
        <v>#N/A</v>
      </c>
      <c r="AD987" s="5">
        <v>17924983922.853088</v>
      </c>
      <c r="AE987" s="36">
        <v>0</v>
      </c>
      <c r="AF987" s="66" t="e">
        <f ca="1">_xll.BDP($H987,AF$1)/1000000</f>
        <v>#NAME?</v>
      </c>
      <c r="AG987" s="66" t="e">
        <f ca="1">_xll.BDP($H987,AG$1)</f>
        <v>#NAME?</v>
      </c>
      <c r="AH987" s="67" t="e">
        <f ca="1">_xll.BDP($H987,AH$1)</f>
        <v>#NAME?</v>
      </c>
      <c r="AI987" s="67" t="e">
        <f ca="1">_xll.BDP($H987,AI$1)</f>
        <v>#NAME?</v>
      </c>
      <c r="AJ987" s="67" t="e">
        <f ca="1">_xll.BDP($H987,AJ$1)</f>
        <v>#NAME?</v>
      </c>
      <c r="AK987" s="67" t="e">
        <f ca="1">_xll.BDP($H987,AK$1)</f>
        <v>#NAME?</v>
      </c>
      <c r="AL987" s="67" t="e">
        <f ca="1">_xll.BDP($H987,AL$1)</f>
        <v>#NAME?</v>
      </c>
      <c r="AM987" s="34" t="e">
        <f ca="1">_xll.BDP($H987,AM$1)</f>
        <v>#NAME?</v>
      </c>
      <c r="AN987" s="34" t="e">
        <f ca="1">_xll.BDP($H987,AN$1)</f>
        <v>#NAME?</v>
      </c>
      <c r="AO987" s="34" t="e">
        <f ca="1">_xll.BDP($H987,AO$1)</f>
        <v>#NAME?</v>
      </c>
      <c r="AP987" s="34" t="e">
        <f ca="1">_xll.BDP($H987,AP$1)</f>
        <v>#NAME?</v>
      </c>
      <c r="AQ987" s="129">
        <v>9.8855710000000013E-2</v>
      </c>
      <c r="AR987" s="129">
        <v>0.1527453</v>
      </c>
      <c r="AS987" s="129">
        <v>3.1680920000000001E-2</v>
      </c>
      <c r="AT987" s="63" t="s">
        <v>3998</v>
      </c>
      <c r="AU987" s="63" t="s">
        <v>3890</v>
      </c>
      <c r="AV987" t="str">
        <f t="shared" si="353"/>
        <v>01/09/1987</v>
      </c>
      <c r="AW987" s="67">
        <v>1.5008254539996999</v>
      </c>
      <c r="AX987" s="60">
        <f t="shared" si="354"/>
        <v>1.5008254539996999</v>
      </c>
      <c r="AY987" s="60">
        <f t="shared" si="355"/>
        <v>3.1768233332352893</v>
      </c>
      <c r="AZ987" s="60">
        <f t="shared" si="356"/>
        <v>4.6776487872349897</v>
      </c>
      <c r="BA987" s="67">
        <v>22.356308932596882</v>
      </c>
      <c r="BB987" s="60">
        <v>47.321987825310764</v>
      </c>
      <c r="BC987" s="67">
        <v>69.678296757907646</v>
      </c>
      <c r="BD987" s="60" t="e">
        <f ca="1">_xll.BDP($H987,BD$1)</f>
        <v>#NAME?</v>
      </c>
      <c r="BE987" s="60" t="e">
        <f t="shared" ca="1" si="357"/>
        <v>#NAME?</v>
      </c>
      <c r="BF987" s="63">
        <v>5889.5709999999999</v>
      </c>
      <c r="BG987" s="63">
        <v>7551.1360000000004</v>
      </c>
      <c r="BH987" s="63">
        <v>9457.8240000000005</v>
      </c>
      <c r="BI987" s="63">
        <v>5259</v>
      </c>
      <c r="BJ987" s="63">
        <v>7920</v>
      </c>
      <c r="BK987" s="63">
        <v>13676</v>
      </c>
      <c r="BL987" s="45">
        <f t="shared" ca="1" si="358"/>
        <v>0</v>
      </c>
      <c r="BM987" s="45">
        <f t="shared" ca="1" si="359"/>
        <v>0</v>
      </c>
      <c r="BN987" s="45">
        <f t="shared" ca="1" si="360"/>
        <v>0</v>
      </c>
      <c r="BO987" s="45">
        <f t="shared" ca="1" si="361"/>
        <v>0</v>
      </c>
      <c r="BP987" s="45">
        <f t="shared" ca="1" si="362"/>
        <v>0</v>
      </c>
      <c r="BQ987" s="45">
        <f t="shared" ca="1" si="363"/>
        <v>0</v>
      </c>
      <c r="BR987" s="29">
        <f t="shared" ca="1" si="364"/>
        <v>0</v>
      </c>
      <c r="CI987" s="125">
        <f t="shared" si="352"/>
        <v>-1.5869792770463449</v>
      </c>
      <c r="CJ987">
        <f t="shared" si="345"/>
        <v>0</v>
      </c>
      <c r="CK987">
        <f t="shared" si="346"/>
        <v>0</v>
      </c>
      <c r="CL987">
        <f t="shared" si="347"/>
        <v>0</v>
      </c>
      <c r="CM987">
        <f t="shared" si="348"/>
        <v>0</v>
      </c>
      <c r="CN987">
        <f t="shared" si="349"/>
        <v>0</v>
      </c>
      <c r="CO987">
        <f t="shared" si="350"/>
        <v>0</v>
      </c>
      <c r="CP987">
        <f t="shared" si="351"/>
        <v>1</v>
      </c>
      <c r="CR987" t="e">
        <f ca="1">_xll.BDP($H987,CR$1)</f>
        <v>#NAME?</v>
      </c>
      <c r="CS987" t="e">
        <f ca="1">_xll.BDP($H987,CS$1)</f>
        <v>#NAME?</v>
      </c>
      <c r="CT987" s="121" t="e">
        <f ca="1">_xll.BDP($H987,CT$1)</f>
        <v>#NAME?</v>
      </c>
      <c r="CU987" s="122" t="e">
        <f ca="1">_xll.BDP($H987,CU$1)</f>
        <v>#NAME?</v>
      </c>
      <c r="CV987" s="122" t="e">
        <f ca="1">_xll.BDP($H987,CV$1)</f>
        <v>#NAME?</v>
      </c>
      <c r="CW987" s="122" t="e">
        <f ca="1">_xll.BDP($H987,CW$1)</f>
        <v>#NAME?</v>
      </c>
    </row>
    <row r="988" spans="1:101" hidden="1" x14ac:dyDescent="0.3">
      <c r="A988" t="str">
        <f t="shared" si="365"/>
        <v>15B</v>
      </c>
      <c r="B988">
        <v>15</v>
      </c>
      <c r="C988" t="s">
        <v>3296</v>
      </c>
      <c r="D988">
        <v>35</v>
      </c>
      <c r="E988">
        <v>12</v>
      </c>
      <c r="F988" s="32">
        <v>0.11</v>
      </c>
      <c r="G988" t="s">
        <v>2862</v>
      </c>
      <c r="H988" s="6" t="s">
        <v>291</v>
      </c>
      <c r="I988" s="34">
        <v>1950</v>
      </c>
      <c r="J988" s="34" t="str">
        <f t="shared" si="344"/>
        <v>1950ABT US Equity</v>
      </c>
      <c r="K988" s="6" t="s">
        <v>970</v>
      </c>
      <c r="L988" s="2">
        <v>0.3084858095422921</v>
      </c>
      <c r="M988" s="2">
        <v>0.42783980806496263</v>
      </c>
      <c r="N988" s="2">
        <v>0.15044249672480051</v>
      </c>
      <c r="O988" s="2">
        <v>0.2085085332673757</v>
      </c>
      <c r="P988" s="3">
        <v>11.126552040473401</v>
      </c>
      <c r="Q988" s="3">
        <v>8.4805560503680759</v>
      </c>
      <c r="R988" s="3">
        <v>14.105717721657374</v>
      </c>
      <c r="S988" s="7">
        <v>27.94895826582577</v>
      </c>
      <c r="T988" s="7">
        <v>29.539779625684375</v>
      </c>
      <c r="U988" s="2">
        <v>9.134568833633494E-2</v>
      </c>
      <c r="V988" s="8">
        <v>0.50014726499452189</v>
      </c>
      <c r="W988" s="2">
        <v>0.49578172438808138</v>
      </c>
      <c r="X988" s="4" t="e">
        <v>#N/A</v>
      </c>
      <c r="Y988" s="8">
        <v>7.1442628054493342</v>
      </c>
      <c r="Z988" s="8">
        <v>42.478307637076142</v>
      </c>
      <c r="AA988" s="8">
        <v>21674000000</v>
      </c>
      <c r="AB988" s="8">
        <v>44473000000</v>
      </c>
      <c r="AC988" s="8" t="e">
        <v>#N/A</v>
      </c>
      <c r="AD988" s="5">
        <v>8122000000</v>
      </c>
      <c r="AE988" s="36">
        <v>0</v>
      </c>
      <c r="AF988" s="66" t="e">
        <f ca="1">_xll.BDP($H988,AF$1)/1000000</f>
        <v>#NAME?</v>
      </c>
      <c r="AG988" s="66" t="e">
        <f ca="1">_xll.BDP($H988,AG$1)</f>
        <v>#NAME?</v>
      </c>
      <c r="AH988" s="67" t="e">
        <f ca="1">_xll.BDP($H988,AH$1)</f>
        <v>#NAME?</v>
      </c>
      <c r="AI988" s="67" t="e">
        <f ca="1">_xll.BDP($H988,AI$1)</f>
        <v>#NAME?</v>
      </c>
      <c r="AJ988" s="67" t="e">
        <f ca="1">_xll.BDP($H988,AJ$1)</f>
        <v>#NAME?</v>
      </c>
      <c r="AK988" s="67" t="e">
        <f ca="1">_xll.BDP($H988,AK$1)</f>
        <v>#NAME?</v>
      </c>
      <c r="AL988" s="67" t="e">
        <f ca="1">_xll.BDP($H988,AL$1)</f>
        <v>#NAME?</v>
      </c>
      <c r="AM988" s="34" t="e">
        <f ca="1">_xll.BDP($H988,AM$1)</f>
        <v>#NAME?</v>
      </c>
      <c r="AN988" s="34" t="e">
        <f ca="1">_xll.BDP($H988,AN$1)</f>
        <v>#NAME?</v>
      </c>
      <c r="AO988" s="34" t="e">
        <f ca="1">_xll.BDP($H988,AO$1)</f>
        <v>#NAME?</v>
      </c>
      <c r="AP988" s="34" t="e">
        <f ca="1">_xll.BDP($H988,AP$1)</f>
        <v>#NAME?</v>
      </c>
      <c r="AQ988" s="129">
        <v>0.1180278</v>
      </c>
      <c r="AR988" s="129">
        <v>0.14756379999999999</v>
      </c>
      <c r="AS988" s="129">
        <v>0.1438451</v>
      </c>
      <c r="AT988" s="63" t="s">
        <v>4206</v>
      </c>
      <c r="AU988" s="63" t="s">
        <v>3891</v>
      </c>
      <c r="AV988" t="str">
        <f t="shared" si="353"/>
        <v>01/03/1937</v>
      </c>
      <c r="AW988" s="67">
        <v>1.788218760390101</v>
      </c>
      <c r="AX988" s="60">
        <f t="shared" si="354"/>
        <v>1.788218760390101</v>
      </c>
      <c r="AY988" s="60">
        <f t="shared" si="355"/>
        <v>2.1702619647938644</v>
      </c>
      <c r="AZ988" s="60">
        <f t="shared" si="356"/>
        <v>3.9584807251839651</v>
      </c>
      <c r="BA988" s="67">
        <v>43.585618292219259</v>
      </c>
      <c r="BB988" s="60">
        <v>52.897448392159696</v>
      </c>
      <c r="BC988" s="67">
        <v>96.483066684378954</v>
      </c>
      <c r="BD988" s="60" t="e">
        <f ca="1">_xll.BDP($H988,BD$1)</f>
        <v>#NAME?</v>
      </c>
      <c r="BE988" s="60" t="e">
        <f t="shared" ca="1" si="357"/>
        <v>#NAME?</v>
      </c>
      <c r="BF988" s="63">
        <v>7709.9549999999999</v>
      </c>
      <c r="BG988" s="63">
        <v>8073.5450000000001</v>
      </c>
      <c r="BH988" s="63">
        <v>8930.4709999999995</v>
      </c>
      <c r="BI988" s="63">
        <v>7836.6760000000004</v>
      </c>
      <c r="BJ988" s="63">
        <v>8605.1769999999997</v>
      </c>
      <c r="BK988" s="63">
        <v>8599.7250000000004</v>
      </c>
      <c r="BL988" s="45">
        <f t="shared" ca="1" si="358"/>
        <v>0</v>
      </c>
      <c r="BM988" s="45">
        <f t="shared" ca="1" si="359"/>
        <v>0</v>
      </c>
      <c r="BN988" s="45">
        <f t="shared" ca="1" si="360"/>
        <v>0</v>
      </c>
      <c r="BO988" s="45">
        <f t="shared" ca="1" si="361"/>
        <v>0</v>
      </c>
      <c r="BP988" s="45">
        <f t="shared" ca="1" si="362"/>
        <v>0</v>
      </c>
      <c r="BQ988" s="45">
        <f t="shared" ca="1" si="363"/>
        <v>0</v>
      </c>
      <c r="BR988" s="29">
        <f t="shared" ca="1" si="364"/>
        <v>0</v>
      </c>
      <c r="CI988" s="125">
        <f t="shared" si="352"/>
        <v>0.3084858095422921</v>
      </c>
      <c r="CJ988">
        <f t="shared" si="345"/>
        <v>0</v>
      </c>
      <c r="CK988">
        <f t="shared" si="346"/>
        <v>0</v>
      </c>
      <c r="CL988">
        <f t="shared" si="347"/>
        <v>0</v>
      </c>
      <c r="CM988">
        <f t="shared" si="348"/>
        <v>0</v>
      </c>
      <c r="CN988">
        <f t="shared" si="349"/>
        <v>1</v>
      </c>
      <c r="CO988">
        <f t="shared" si="350"/>
        <v>0</v>
      </c>
      <c r="CP988">
        <f t="shared" si="351"/>
        <v>0</v>
      </c>
      <c r="CR988" t="e">
        <f ca="1">_xll.BDP($H988,CR$1)</f>
        <v>#NAME?</v>
      </c>
      <c r="CS988" t="e">
        <f ca="1">_xll.BDP($H988,CS$1)</f>
        <v>#NAME?</v>
      </c>
      <c r="CT988" s="121" t="e">
        <f ca="1">_xll.BDP($H988,CT$1)</f>
        <v>#NAME?</v>
      </c>
      <c r="CU988" s="122" t="e">
        <f ca="1">_xll.BDP($H988,CU$1)</f>
        <v>#NAME?</v>
      </c>
      <c r="CV988" s="122" t="e">
        <f ca="1">_xll.BDP($H988,CV$1)</f>
        <v>#NAME?</v>
      </c>
      <c r="CW988" s="122" t="e">
        <f ca="1">_xll.BDP($H988,CW$1)</f>
        <v>#NAME?</v>
      </c>
    </row>
    <row r="989" spans="1:101" hidden="1" x14ac:dyDescent="0.3">
      <c r="A989" t="str">
        <f t="shared" si="365"/>
        <v>15B</v>
      </c>
      <c r="B989">
        <v>15</v>
      </c>
      <c r="C989" t="s">
        <v>3296</v>
      </c>
      <c r="D989">
        <v>35</v>
      </c>
      <c r="E989">
        <v>1</v>
      </c>
      <c r="F989" s="32">
        <v>0.2</v>
      </c>
      <c r="G989" t="s">
        <v>2514</v>
      </c>
      <c r="H989" s="6" t="s">
        <v>345</v>
      </c>
      <c r="I989" s="35">
        <v>1951</v>
      </c>
      <c r="J989" s="34" t="str">
        <f t="shared" si="344"/>
        <v>1951RH US Equity</v>
      </c>
      <c r="K989" s="6" t="s">
        <v>1032</v>
      </c>
      <c r="L989" s="2">
        <v>0.27024808959246011</v>
      </c>
      <c r="M989" s="2">
        <v>0.26149563633518413</v>
      </c>
      <c r="N989" s="2">
        <v>0.25334143414242638</v>
      </c>
      <c r="O989" s="2">
        <v>0.24911175412360301</v>
      </c>
      <c r="P989" s="3">
        <v>13.027167304888456</v>
      </c>
      <c r="Q989" s="3">
        <v>10.4723888735708</v>
      </c>
      <c r="R989" s="3">
        <v>33.910239247085059</v>
      </c>
      <c r="S989" s="7">
        <v>23.854359784315829</v>
      </c>
      <c r="T989" s="7">
        <v>26.367499360112877</v>
      </c>
      <c r="U989" s="2">
        <v>0.42027985612122015</v>
      </c>
      <c r="V989" s="8">
        <v>2.6393617163180934</v>
      </c>
      <c r="W989" s="2">
        <v>0.15778436528986828</v>
      </c>
      <c r="X989" s="4">
        <v>5.0350386580299472E-2</v>
      </c>
      <c r="Y989" s="8">
        <v>7.6760507460726455</v>
      </c>
      <c r="Z989" s="8">
        <v>61.437571343580323</v>
      </c>
      <c r="AA989" s="8">
        <v>2837294000</v>
      </c>
      <c r="AB989" s="8">
        <v>2978342000</v>
      </c>
      <c r="AC989" s="8">
        <v>41188000</v>
      </c>
      <c r="AD989" s="5">
        <v>354476000</v>
      </c>
      <c r="AE989" s="36">
        <v>0.11619404416660084</v>
      </c>
      <c r="AF989" s="66" t="e">
        <f ca="1">_xll.BDP($H989,AF$1)/1000000</f>
        <v>#NAME?</v>
      </c>
      <c r="AG989" s="66" t="e">
        <f ca="1">_xll.BDP($H989,AG$1)</f>
        <v>#NAME?</v>
      </c>
      <c r="AH989" s="67" t="e">
        <f ca="1">_xll.BDP($H989,AH$1)</f>
        <v>#NAME?</v>
      </c>
      <c r="AI989" s="67" t="e">
        <f ca="1">_xll.BDP($H989,AI$1)</f>
        <v>#NAME?</v>
      </c>
      <c r="AJ989" s="67" t="e">
        <f ca="1">_xll.BDP($H989,AJ$1)</f>
        <v>#NAME?</v>
      </c>
      <c r="AK989" s="67" t="e">
        <f ca="1">_xll.BDP($H989,AK$1)</f>
        <v>#NAME?</v>
      </c>
      <c r="AL989" s="67" t="e">
        <f ca="1">_xll.BDP($H989,AL$1)</f>
        <v>#NAME?</v>
      </c>
      <c r="AM989" s="34" t="e">
        <f ca="1">_xll.BDP($H989,AM$1)</f>
        <v>#NAME?</v>
      </c>
      <c r="AN989" s="34" t="e">
        <f ca="1">_xll.BDP($H989,AN$1)</f>
        <v>#NAME?</v>
      </c>
      <c r="AO989" s="34" t="e">
        <f ca="1">_xll.BDP($H989,AO$1)</f>
        <v>#NAME?</v>
      </c>
      <c r="AP989" s="34" t="e">
        <f ca="1">_xll.BDP($H989,AP$1)</f>
        <v>#NAME?</v>
      </c>
      <c r="AQ989" s="129" t="e">
        <v>#VALUE!</v>
      </c>
      <c r="AR989" s="129">
        <v>0.24249310000000002</v>
      </c>
      <c r="AS989" s="129">
        <v>0.27635969999999999</v>
      </c>
      <c r="AT989" s="63" t="s">
        <v>3892</v>
      </c>
      <c r="AU989" s="63" t="s">
        <v>3892</v>
      </c>
      <c r="AV989" t="str">
        <f t="shared" si="353"/>
        <v>02/11/2012</v>
      </c>
      <c r="AW989" s="67" t="s">
        <v>3317</v>
      </c>
      <c r="AX989" s="60">
        <f t="shared" si="354"/>
        <v>0</v>
      </c>
      <c r="AY989" s="60">
        <f t="shared" ca="1" si="355"/>
        <v>0</v>
      </c>
      <c r="AZ989" s="60">
        <f t="shared" ca="1" si="356"/>
        <v>0</v>
      </c>
      <c r="BA989" s="67">
        <v>0</v>
      </c>
      <c r="BB989" s="60">
        <v>151.39411526782024</v>
      </c>
      <c r="BC989" s="67">
        <v>151.39411526782024</v>
      </c>
      <c r="BD989" s="60" t="e">
        <f ca="1">_xll.BDP($H989,BD$1)</f>
        <v>#NAME?</v>
      </c>
      <c r="BE989" s="60" t="e">
        <f t="shared" ca="1" si="357"/>
        <v>#NAME?</v>
      </c>
      <c r="BF989" s="63">
        <v>230.05600000000001</v>
      </c>
      <c r="BG989" s="63">
        <v>313.36799999999999</v>
      </c>
      <c r="BH989" s="63">
        <v>363.09100000000001</v>
      </c>
      <c r="BI989" s="63">
        <v>168.797</v>
      </c>
      <c r="BJ989" s="63">
        <v>247.06200000000001</v>
      </c>
      <c r="BK989" s="63">
        <v>346.976</v>
      </c>
      <c r="BL989" s="45">
        <f t="shared" ca="1" si="358"/>
        <v>0</v>
      </c>
      <c r="BM989" s="45">
        <f t="shared" ca="1" si="359"/>
        <v>0</v>
      </c>
      <c r="BN989" s="45">
        <f t="shared" ca="1" si="360"/>
        <v>0</v>
      </c>
      <c r="BO989" s="45">
        <f t="shared" ca="1" si="361"/>
        <v>0</v>
      </c>
      <c r="BP989" s="45">
        <f t="shared" ca="1" si="362"/>
        <v>0</v>
      </c>
      <c r="BQ989" s="45">
        <f t="shared" ca="1" si="363"/>
        <v>0</v>
      </c>
      <c r="BR989" s="29">
        <f t="shared" ca="1" si="364"/>
        <v>0</v>
      </c>
      <c r="CI989" s="125">
        <f t="shared" si="352"/>
        <v>0.27024808959246011</v>
      </c>
      <c r="CJ989">
        <f t="shared" si="345"/>
        <v>0</v>
      </c>
      <c r="CK989">
        <f t="shared" si="346"/>
        <v>0</v>
      </c>
      <c r="CL989">
        <f t="shared" si="347"/>
        <v>0</v>
      </c>
      <c r="CM989">
        <f t="shared" si="348"/>
        <v>1</v>
      </c>
      <c r="CN989">
        <f t="shared" si="349"/>
        <v>0</v>
      </c>
      <c r="CO989">
        <f t="shared" si="350"/>
        <v>0</v>
      </c>
      <c r="CP989">
        <f t="shared" si="351"/>
        <v>0</v>
      </c>
      <c r="CR989" t="e">
        <f ca="1">_xll.BDP($H989,CR$1)</f>
        <v>#NAME?</v>
      </c>
      <c r="CS989" t="e">
        <f ca="1">_xll.BDP($H989,CS$1)</f>
        <v>#NAME?</v>
      </c>
      <c r="CT989" s="121" t="e">
        <f ca="1">_xll.BDP($H989,CT$1)</f>
        <v>#NAME?</v>
      </c>
      <c r="CU989" s="122" t="e">
        <f ca="1">_xll.BDP($H989,CU$1)</f>
        <v>#NAME?</v>
      </c>
      <c r="CV989" s="122" t="e">
        <f ca="1">_xll.BDP($H989,CV$1)</f>
        <v>#NAME?</v>
      </c>
      <c r="CW989" s="122" t="e">
        <f ca="1">_xll.BDP($H989,CW$1)</f>
        <v>#NAME?</v>
      </c>
    </row>
    <row r="990" spans="1:101" hidden="1" x14ac:dyDescent="0.3">
      <c r="A990" t="str">
        <f t="shared" si="365"/>
        <v>15B</v>
      </c>
      <c r="B990">
        <v>15</v>
      </c>
      <c r="C990" t="s">
        <v>3296</v>
      </c>
      <c r="D990">
        <v>35</v>
      </c>
      <c r="E990">
        <v>26</v>
      </c>
      <c r="F990" t="s">
        <v>3264</v>
      </c>
      <c r="G990" t="s">
        <v>3285</v>
      </c>
      <c r="H990" s="1" t="s">
        <v>1637</v>
      </c>
      <c r="I990" s="34">
        <v>1952</v>
      </c>
      <c r="J990" s="34" t="str">
        <f t="shared" si="344"/>
        <v>1952KNOS LN Equity</v>
      </c>
      <c r="K990" s="6" t="s">
        <v>1638</v>
      </c>
      <c r="L990" s="2">
        <v>5.0646288033600699</v>
      </c>
      <c r="M990" s="2">
        <v>15.511559847819726</v>
      </c>
      <c r="N990" s="2">
        <v>2.0462599766707994</v>
      </c>
      <c r="O990" s="2">
        <v>2.363672850517303</v>
      </c>
      <c r="P990" s="3">
        <v>40.675127527502916</v>
      </c>
      <c r="Q990" s="3">
        <v>31.173684822460508</v>
      </c>
      <c r="R990" s="3">
        <v>35.137974240308473</v>
      </c>
      <c r="S990" s="7">
        <v>17.037499793424271</v>
      </c>
      <c r="T990" s="7">
        <v>15.756642752136433</v>
      </c>
      <c r="U990" s="2">
        <v>-0.49825717401232095</v>
      </c>
      <c r="V990" s="8">
        <v>-1.8122542372881356</v>
      </c>
      <c r="W990" s="2">
        <v>0.55370910227267867</v>
      </c>
      <c r="X990" s="4" t="e">
        <v>#N/A</v>
      </c>
      <c r="Y990" s="8">
        <v>31.745752316725639</v>
      </c>
      <c r="Z990" s="8">
        <v>28.088857561020355</v>
      </c>
      <c r="AA990" s="8">
        <v>3417000</v>
      </c>
      <c r="AB990" s="8">
        <v>22424000</v>
      </c>
      <c r="AC990" s="8">
        <v>6346000</v>
      </c>
      <c r="AD990" s="5">
        <v>63291000</v>
      </c>
      <c r="AE990" s="36">
        <v>0.1002670205874453</v>
      </c>
      <c r="AF990" s="66" t="e">
        <f ca="1">_xll.BDP($H990,AF$1)/1000000</f>
        <v>#NAME?</v>
      </c>
      <c r="AG990" s="66" t="e">
        <f ca="1">_xll.BDP($H990,AG$1)</f>
        <v>#NAME?</v>
      </c>
      <c r="AH990" s="67" t="e">
        <f ca="1">_xll.BDP($H990,AH$1)</f>
        <v>#NAME?</v>
      </c>
      <c r="AI990" s="67" t="e">
        <f ca="1">_xll.BDP($H990,AI$1)</f>
        <v>#NAME?</v>
      </c>
      <c r="AJ990" s="67" t="e">
        <f ca="1">_xll.BDP($H990,AJ$1)</f>
        <v>#NAME?</v>
      </c>
      <c r="AK990" s="67" t="e">
        <f ca="1">_xll.BDP($H990,AK$1)</f>
        <v>#NAME?</v>
      </c>
      <c r="AL990" s="67" t="e">
        <f ca="1">_xll.BDP($H990,AL$1)</f>
        <v>#NAME?</v>
      </c>
      <c r="AM990" s="34" t="e">
        <f ca="1">_xll.BDP($H990,AM$1)</f>
        <v>#NAME?</v>
      </c>
      <c r="AN990" s="34" t="e">
        <f ca="1">_xll.BDP($H990,AN$1)</f>
        <v>#NAME?</v>
      </c>
      <c r="AO990" s="34" t="e">
        <f ca="1">_xll.BDP($H990,AO$1)</f>
        <v>#NAME?</v>
      </c>
      <c r="AP990" s="34" t="e">
        <f ca="1">_xll.BDP($H990,AP$1)</f>
        <v>#NAME?</v>
      </c>
      <c r="AQ990" s="129" t="e">
        <v>#VALUE!</v>
      </c>
      <c r="AR990" s="129" t="e">
        <v>#VALUE!</v>
      </c>
      <c r="AS990" s="129">
        <v>0.28211730000000002</v>
      </c>
      <c r="AT990" s="63" t="s">
        <v>3893</v>
      </c>
      <c r="AU990" s="63" t="s">
        <v>3893</v>
      </c>
      <c r="AV990" t="str">
        <f t="shared" si="353"/>
        <v>10/07/2015</v>
      </c>
      <c r="AW990" s="67">
        <v>1.8427139258697205</v>
      </c>
      <c r="AX990" s="60">
        <f t="shared" si="354"/>
        <v>1.8427139258697205</v>
      </c>
      <c r="AY990" s="60">
        <f t="shared" si="355"/>
        <v>-8.533835301181316E-3</v>
      </c>
      <c r="AZ990" s="60">
        <f t="shared" si="356"/>
        <v>1.8341800905685393</v>
      </c>
      <c r="BA990" s="67">
        <v>71.474094871887743</v>
      </c>
      <c r="BB990" s="60">
        <v>-0.33100534237826196</v>
      </c>
      <c r="BC990" s="67">
        <v>71.143089529509481</v>
      </c>
      <c r="BD990" s="60" t="e">
        <f ca="1">_xll.BDP($H990,BD$1)</f>
        <v>#NAME?</v>
      </c>
      <c r="BE990" s="60" t="e">
        <f t="shared" ca="1" si="357"/>
        <v>#NAME?</v>
      </c>
      <c r="BF990" s="63">
        <v>56.783000000000001</v>
      </c>
      <c r="BG990" s="63">
        <v>65.5</v>
      </c>
      <c r="BH990" s="63">
        <v>73.325000000000003</v>
      </c>
      <c r="BI990" s="63">
        <v>52.035000000000004</v>
      </c>
      <c r="BJ990" s="63">
        <v>55.902999999999999</v>
      </c>
      <c r="BK990" s="63">
        <v>56.749000000000002</v>
      </c>
      <c r="BL990" s="45">
        <f t="shared" ca="1" si="358"/>
        <v>0</v>
      </c>
      <c r="BM990" s="45">
        <f t="shared" ca="1" si="359"/>
        <v>0</v>
      </c>
      <c r="BN990" s="45">
        <f t="shared" ca="1" si="360"/>
        <v>0</v>
      </c>
      <c r="BO990" s="45">
        <f t="shared" ca="1" si="361"/>
        <v>0</v>
      </c>
      <c r="BP990" s="45">
        <f t="shared" ca="1" si="362"/>
        <v>0</v>
      </c>
      <c r="BQ990" s="45">
        <f t="shared" ca="1" si="363"/>
        <v>0</v>
      </c>
      <c r="BR990" s="29">
        <f t="shared" ca="1" si="364"/>
        <v>0</v>
      </c>
      <c r="CI990" s="125">
        <f t="shared" si="352"/>
        <v>5.0646288033600699</v>
      </c>
      <c r="CJ990">
        <f t="shared" si="345"/>
        <v>0</v>
      </c>
      <c r="CK990">
        <f t="shared" si="346"/>
        <v>0</v>
      </c>
      <c r="CL990">
        <f t="shared" si="347"/>
        <v>0</v>
      </c>
      <c r="CM990">
        <f t="shared" si="348"/>
        <v>0</v>
      </c>
      <c r="CN990">
        <f t="shared" si="349"/>
        <v>0</v>
      </c>
      <c r="CO990">
        <f t="shared" si="350"/>
        <v>0</v>
      </c>
      <c r="CP990">
        <f t="shared" si="351"/>
        <v>1</v>
      </c>
      <c r="CR990" t="e">
        <f ca="1">_xll.BDP($H990,CR$1)</f>
        <v>#NAME?</v>
      </c>
      <c r="CS990" t="e">
        <f ca="1">_xll.BDP($H990,CS$1)</f>
        <v>#NAME?</v>
      </c>
      <c r="CT990" s="121" t="e">
        <f ca="1">_xll.BDP($H990,CT$1)</f>
        <v>#NAME?</v>
      </c>
      <c r="CU990" s="122" t="e">
        <f ca="1">_xll.BDP($H990,CU$1)</f>
        <v>#NAME?</v>
      </c>
      <c r="CV990" s="122" t="e">
        <f ca="1">_xll.BDP($H990,CV$1)</f>
        <v>#NAME?</v>
      </c>
      <c r="CW990" s="122" t="e">
        <f ca="1">_xll.BDP($H990,CW$1)</f>
        <v>#NAME?</v>
      </c>
    </row>
    <row r="991" spans="1:101" hidden="1" x14ac:dyDescent="0.3">
      <c r="A991" t="str">
        <f t="shared" si="365"/>
        <v>15B</v>
      </c>
      <c r="B991">
        <v>15</v>
      </c>
      <c r="C991" t="s">
        <v>3296</v>
      </c>
      <c r="D991">
        <v>35</v>
      </c>
      <c r="E991">
        <v>11</v>
      </c>
      <c r="F991" s="32">
        <v>0.1</v>
      </c>
      <c r="G991" t="s">
        <v>3050</v>
      </c>
      <c r="H991" s="6" t="s">
        <v>151</v>
      </c>
      <c r="I991" s="35">
        <v>1953</v>
      </c>
      <c r="J991" s="34" t="str">
        <f t="shared" si="344"/>
        <v>1953A US Equity</v>
      </c>
      <c r="K991" s="6" t="s">
        <v>798</v>
      </c>
      <c r="L991" s="2">
        <v>0.56633844750465623</v>
      </c>
      <c r="M991" s="2">
        <v>0.53834212977336227</v>
      </c>
      <c r="N991" s="2">
        <v>0.20987103229024223</v>
      </c>
      <c r="O991" s="2">
        <v>0.24173985780008364</v>
      </c>
      <c r="P991" s="3">
        <v>20.446164077141649</v>
      </c>
      <c r="Q991" s="3">
        <v>16.563239479734552</v>
      </c>
      <c r="R991" s="3">
        <v>24.782170044941758</v>
      </c>
      <c r="S991" s="7">
        <v>26.90619588423413</v>
      </c>
      <c r="T991" s="7">
        <v>30.607476635514018</v>
      </c>
      <c r="U991" s="2">
        <v>0.22871403405754551</v>
      </c>
      <c r="V991" s="8">
        <v>0.78607467204843595</v>
      </c>
      <c r="W991" s="2">
        <v>0.53567457375833949</v>
      </c>
      <c r="X991" s="4">
        <v>3.3296743505305523E-2</v>
      </c>
      <c r="Y991" s="8">
        <v>8.363967403458977</v>
      </c>
      <c r="Z991" s="8">
        <v>44.525563478725225</v>
      </c>
      <c r="AA991" s="8">
        <v>3221000000</v>
      </c>
      <c r="AB991" s="8">
        <v>7173000000</v>
      </c>
      <c r="AC991" s="8">
        <v>209000000</v>
      </c>
      <c r="AD991" s="5">
        <v>1468000000</v>
      </c>
      <c r="AE991" s="36">
        <v>0.14237057220708446</v>
      </c>
      <c r="AF991" s="66" t="e">
        <f ca="1">_xll.BDP($H991,AF$1)/1000000</f>
        <v>#NAME?</v>
      </c>
      <c r="AG991" s="66" t="e">
        <f ca="1">_xll.BDP($H991,AG$1)</f>
        <v>#NAME?</v>
      </c>
      <c r="AH991" s="67" t="e">
        <f ca="1">_xll.BDP($H991,AH$1)</f>
        <v>#NAME?</v>
      </c>
      <c r="AI991" s="67" t="e">
        <f ca="1">_xll.BDP($H991,AI$1)</f>
        <v>#NAME?</v>
      </c>
      <c r="AJ991" s="67" t="e">
        <f ca="1">_xll.BDP($H991,AJ$1)</f>
        <v>#NAME?</v>
      </c>
      <c r="AK991" s="67" t="e">
        <f ca="1">_xll.BDP($H991,AK$1)</f>
        <v>#NAME?</v>
      </c>
      <c r="AL991" s="67" t="e">
        <f ca="1">_xll.BDP($H991,AL$1)</f>
        <v>#NAME?</v>
      </c>
      <c r="AM991" s="34" t="e">
        <f ca="1">_xll.BDP($H991,AM$1)</f>
        <v>#NAME?</v>
      </c>
      <c r="AN991" s="34" t="e">
        <f ca="1">_xll.BDP($H991,AN$1)</f>
        <v>#NAME?</v>
      </c>
      <c r="AO991" s="34" t="e">
        <f ca="1">_xll.BDP($H991,AO$1)</f>
        <v>#NAME?</v>
      </c>
      <c r="AP991" s="34" t="e">
        <f ca="1">_xll.BDP($H991,AP$1)</f>
        <v>#NAME?</v>
      </c>
      <c r="AQ991" s="129">
        <v>0.1240063</v>
      </c>
      <c r="AR991" s="129">
        <v>0.15401709999999999</v>
      </c>
      <c r="AS991" s="129">
        <v>0.1207164</v>
      </c>
      <c r="AT991" s="63" t="s">
        <v>4207</v>
      </c>
      <c r="AU991" s="63" t="s">
        <v>3894</v>
      </c>
      <c r="AV991" t="str">
        <f t="shared" si="353"/>
        <v>18/11/1999</v>
      </c>
      <c r="AW991" s="67">
        <v>0.70060717434076136</v>
      </c>
      <c r="AX991" s="60">
        <f t="shared" si="354"/>
        <v>0.70060717434076136</v>
      </c>
      <c r="AY991" s="60">
        <f t="shared" si="355"/>
        <v>1.1166233402679324</v>
      </c>
      <c r="AZ991" s="60">
        <f t="shared" si="356"/>
        <v>1.8172305146086938</v>
      </c>
      <c r="BA991" s="67">
        <v>18.304902379626952</v>
      </c>
      <c r="BB991" s="60">
        <v>29.174239127154614</v>
      </c>
      <c r="BC991" s="67">
        <v>47.479141506781566</v>
      </c>
      <c r="BD991" s="60" t="e">
        <f ca="1">_xll.BDP($H991,BD$1)</f>
        <v>#NAME?</v>
      </c>
      <c r="BE991" s="60" t="e">
        <f t="shared" ca="1" si="357"/>
        <v>#NAME?</v>
      </c>
      <c r="BF991" s="63">
        <v>1663.1670000000001</v>
      </c>
      <c r="BG991" s="63">
        <v>1788.8890000000001</v>
      </c>
      <c r="BH991" s="63">
        <v>1955.75</v>
      </c>
      <c r="BI991" s="63">
        <v>1184.8399999999999</v>
      </c>
      <c r="BJ991" s="63">
        <v>1608.91</v>
      </c>
      <c r="BK991" s="63">
        <v>1718.742</v>
      </c>
      <c r="BL991" s="45">
        <f t="shared" ca="1" si="358"/>
        <v>0</v>
      </c>
      <c r="BM991" s="45">
        <f t="shared" ca="1" si="359"/>
        <v>0</v>
      </c>
      <c r="BN991" s="45">
        <f t="shared" ca="1" si="360"/>
        <v>0</v>
      </c>
      <c r="BO991" s="45">
        <f t="shared" ca="1" si="361"/>
        <v>0</v>
      </c>
      <c r="BP991" s="45">
        <f t="shared" ca="1" si="362"/>
        <v>0</v>
      </c>
      <c r="BQ991" s="45">
        <f t="shared" ca="1" si="363"/>
        <v>0</v>
      </c>
      <c r="BR991" s="29">
        <f t="shared" ca="1" si="364"/>
        <v>0</v>
      </c>
      <c r="CI991" s="125">
        <f t="shared" si="352"/>
        <v>0.56633844750465623</v>
      </c>
      <c r="CJ991">
        <f t="shared" si="345"/>
        <v>0</v>
      </c>
      <c r="CK991">
        <f t="shared" si="346"/>
        <v>0</v>
      </c>
      <c r="CL991">
        <f t="shared" si="347"/>
        <v>0</v>
      </c>
      <c r="CM991">
        <f t="shared" si="348"/>
        <v>0</v>
      </c>
      <c r="CN991">
        <f t="shared" si="349"/>
        <v>0</v>
      </c>
      <c r="CO991">
        <f t="shared" si="350"/>
        <v>0</v>
      </c>
      <c r="CP991">
        <f t="shared" si="351"/>
        <v>1</v>
      </c>
      <c r="CR991" t="e">
        <f ca="1">_xll.BDP($H991,CR$1)</f>
        <v>#NAME?</v>
      </c>
      <c r="CS991" t="e">
        <f ca="1">_xll.BDP($H991,CS$1)</f>
        <v>#NAME?</v>
      </c>
      <c r="CT991" s="121" t="e">
        <f ca="1">_xll.BDP($H991,CT$1)</f>
        <v>#NAME?</v>
      </c>
      <c r="CU991" s="122" t="e">
        <f ca="1">_xll.BDP($H991,CU$1)</f>
        <v>#NAME?</v>
      </c>
      <c r="CV991" s="122" t="e">
        <f ca="1">_xll.BDP($H991,CV$1)</f>
        <v>#NAME?</v>
      </c>
      <c r="CW991" s="122" t="e">
        <f ca="1">_xll.BDP($H991,CW$1)</f>
        <v>#NAME?</v>
      </c>
    </row>
    <row r="992" spans="1:101" hidden="1" x14ac:dyDescent="0.3">
      <c r="A992" t="str">
        <f t="shared" si="365"/>
        <v>15B</v>
      </c>
      <c r="B992">
        <v>15</v>
      </c>
      <c r="C992" t="s">
        <v>3296</v>
      </c>
      <c r="D992">
        <v>35</v>
      </c>
      <c r="E992">
        <v>17</v>
      </c>
      <c r="F992" s="32">
        <v>0.09</v>
      </c>
      <c r="G992" t="s">
        <v>2370</v>
      </c>
      <c r="H992" s="1" t="s">
        <v>1610</v>
      </c>
      <c r="I992" s="34">
        <v>1954</v>
      </c>
      <c r="J992" s="34" t="str">
        <f t="shared" si="344"/>
        <v>1954UMI BB Equity</v>
      </c>
      <c r="K992" s="6" t="s">
        <v>1611</v>
      </c>
      <c r="L992" s="2">
        <v>0.15908055297848903</v>
      </c>
      <c r="M992" s="2">
        <v>0.18427187065803274</v>
      </c>
      <c r="N992" s="2">
        <v>0.15307431798588444</v>
      </c>
      <c r="O992" s="2">
        <v>0.1780205194470898</v>
      </c>
      <c r="P992" s="3">
        <v>14.47069524903157</v>
      </c>
      <c r="Q992" s="3">
        <v>12.33469860775743</v>
      </c>
      <c r="R992" s="3">
        <v>17.19254172685973</v>
      </c>
      <c r="S992" s="7">
        <v>4.3987744882744737</v>
      </c>
      <c r="T992" s="7">
        <v>4.3922627421500238</v>
      </c>
      <c r="U992" s="2">
        <v>0.11279372957178779</v>
      </c>
      <c r="V992" s="8">
        <v>0.9993172287455756</v>
      </c>
      <c r="W992" s="2">
        <v>0.35867195474078017</v>
      </c>
      <c r="X992" s="4">
        <v>3.4733583734666756E-2</v>
      </c>
      <c r="Y992" s="8">
        <v>16.523508173643386</v>
      </c>
      <c r="Z992" s="8">
        <v>19.810649524088486</v>
      </c>
      <c r="AA992" s="8">
        <v>4511204000</v>
      </c>
      <c r="AB992" s="8">
        <v>4669619000</v>
      </c>
      <c r="AC992" s="8">
        <v>11824000</v>
      </c>
      <c r="AD992" s="5">
        <v>567916000</v>
      </c>
      <c r="AE992" s="36">
        <v>2.0819980419639523E-2</v>
      </c>
      <c r="AF992" s="66" t="e">
        <f ca="1">_xll.BDP($H992,AF$1)/1000000</f>
        <v>#NAME?</v>
      </c>
      <c r="AG992" s="66" t="e">
        <f ca="1">_xll.BDP($H992,AG$1)</f>
        <v>#NAME?</v>
      </c>
      <c r="AH992" s="67" t="e">
        <f ca="1">_xll.BDP($H992,AH$1)</f>
        <v>#NAME?</v>
      </c>
      <c r="AI992" s="67" t="e">
        <f ca="1">_xll.BDP($H992,AI$1)</f>
        <v>#NAME?</v>
      </c>
      <c r="AJ992" s="67" t="e">
        <f ca="1">_xll.BDP($H992,AJ$1)</f>
        <v>#NAME?</v>
      </c>
      <c r="AK992" s="67" t="e">
        <f ca="1">_xll.BDP($H992,AK$1)</f>
        <v>#NAME?</v>
      </c>
      <c r="AL992" s="67" t="e">
        <f ca="1">_xll.BDP($H992,AL$1)</f>
        <v>#NAME?</v>
      </c>
      <c r="AM992" s="34" t="e">
        <f ca="1">_xll.BDP($H992,AM$1)</f>
        <v>#NAME?</v>
      </c>
      <c r="AN992" s="34" t="e">
        <f ca="1">_xll.BDP($H992,AN$1)</f>
        <v>#NAME?</v>
      </c>
      <c r="AO992" s="34" t="e">
        <f ca="1">_xll.BDP($H992,AO$1)</f>
        <v>#NAME?</v>
      </c>
      <c r="AP992" s="34" t="e">
        <f ca="1">_xll.BDP($H992,AP$1)</f>
        <v>#NAME?</v>
      </c>
      <c r="AQ992" s="129">
        <v>0.12807359999999998</v>
      </c>
      <c r="AR992" s="129">
        <v>4.2863730000000003E-2</v>
      </c>
      <c r="AS992" s="129">
        <v>-5.8143239999999999E-2</v>
      </c>
      <c r="AT992" s="63" t="s">
        <v>3998</v>
      </c>
      <c r="AU992" s="63" t="s">
        <v>3317</v>
      </c>
      <c r="AV992" t="str">
        <f t="shared" si="353"/>
        <v>#N/A N/A</v>
      </c>
      <c r="AW992" s="67">
        <v>2.9175784533950728</v>
      </c>
      <c r="AX992" s="60">
        <f t="shared" si="354"/>
        <v>2.9175784533950728</v>
      </c>
      <c r="AY992" s="60">
        <f t="shared" si="355"/>
        <v>-6.1761849498829088E-16</v>
      </c>
      <c r="AZ992" s="60">
        <f t="shared" si="356"/>
        <v>2.9175784533950724</v>
      </c>
      <c r="BA992" s="67">
        <v>33.565448458750566</v>
      </c>
      <c r="BB992" s="60">
        <v>-7.1054273576010019E-15</v>
      </c>
      <c r="BC992" s="67">
        <v>33.565448458750559</v>
      </c>
      <c r="BD992" s="60" t="e">
        <f ca="1">_xll.BDP($H992,BD$1)</f>
        <v>#NAME?</v>
      </c>
      <c r="BE992" s="60" t="e">
        <f t="shared" ca="1" si="357"/>
        <v>#NAME?</v>
      </c>
      <c r="BF992" s="63">
        <v>447.15800000000002</v>
      </c>
      <c r="BG992" s="63">
        <v>443.053</v>
      </c>
      <c r="BH992" s="63">
        <v>464.83300000000003</v>
      </c>
      <c r="BI992" s="63">
        <v>-45.387999999999998</v>
      </c>
      <c r="BJ992" s="63">
        <v>-308.80500000000001</v>
      </c>
      <c r="BK992" s="63">
        <v>-302.79899999999998</v>
      </c>
      <c r="BL992" s="45">
        <f t="shared" ca="1" si="358"/>
        <v>0</v>
      </c>
      <c r="BM992" s="45">
        <f t="shared" ca="1" si="359"/>
        <v>0</v>
      </c>
      <c r="BN992" s="45">
        <f t="shared" ca="1" si="360"/>
        <v>0</v>
      </c>
      <c r="BO992" s="45">
        <f t="shared" ca="1" si="361"/>
        <v>0</v>
      </c>
      <c r="BP992" s="45">
        <f t="shared" ca="1" si="362"/>
        <v>0</v>
      </c>
      <c r="BQ992" s="45">
        <f t="shared" ca="1" si="363"/>
        <v>0</v>
      </c>
      <c r="BR992" s="29">
        <f t="shared" ca="1" si="364"/>
        <v>0</v>
      </c>
      <c r="CI992" s="125">
        <f t="shared" si="352"/>
        <v>0.15908055297848903</v>
      </c>
      <c r="CJ992">
        <f t="shared" si="345"/>
        <v>0</v>
      </c>
      <c r="CK992">
        <f t="shared" si="346"/>
        <v>0</v>
      </c>
      <c r="CL992">
        <f t="shared" si="347"/>
        <v>1</v>
      </c>
      <c r="CM992">
        <f t="shared" si="348"/>
        <v>0</v>
      </c>
      <c r="CN992">
        <f t="shared" si="349"/>
        <v>0</v>
      </c>
      <c r="CO992">
        <f t="shared" si="350"/>
        <v>0</v>
      </c>
      <c r="CP992">
        <f t="shared" si="351"/>
        <v>0</v>
      </c>
      <c r="CR992" t="e">
        <f ca="1">_xll.BDP($H992,CR$1)</f>
        <v>#NAME?</v>
      </c>
      <c r="CS992" t="e">
        <f ca="1">_xll.BDP($H992,CS$1)</f>
        <v>#NAME?</v>
      </c>
      <c r="CT992" s="121" t="e">
        <f ca="1">_xll.BDP($H992,CT$1)</f>
        <v>#NAME?</v>
      </c>
      <c r="CU992" s="122" t="e">
        <f ca="1">_xll.BDP($H992,CU$1)</f>
        <v>#NAME?</v>
      </c>
      <c r="CV992" s="122" t="e">
        <f ca="1">_xll.BDP($H992,CV$1)</f>
        <v>#NAME?</v>
      </c>
      <c r="CW992" s="122" t="e">
        <f ca="1">_xll.BDP($H992,CW$1)</f>
        <v>#NAME?</v>
      </c>
    </row>
    <row r="993" spans="1:101" hidden="1" x14ac:dyDescent="0.3">
      <c r="A993" t="str">
        <f t="shared" si="365"/>
        <v>15B</v>
      </c>
      <c r="B993">
        <v>15</v>
      </c>
      <c r="C993" t="s">
        <v>3296</v>
      </c>
      <c r="D993">
        <v>35</v>
      </c>
      <c r="E993">
        <v>18</v>
      </c>
      <c r="F993" t="s">
        <v>2437</v>
      </c>
      <c r="H993" s="1" t="s">
        <v>460</v>
      </c>
      <c r="I993" s="35">
        <v>1955</v>
      </c>
      <c r="J993" s="34" t="str">
        <f t="shared" si="344"/>
        <v>1955ATS CN Equity</v>
      </c>
      <c r="K993" s="6" t="s">
        <v>497</v>
      </c>
      <c r="L993" s="2">
        <v>0.24146656332596744</v>
      </c>
      <c r="M993" s="2">
        <v>0.22773871987459879</v>
      </c>
      <c r="N993" s="2">
        <v>0.11004003870986301</v>
      </c>
      <c r="O993" s="2">
        <v>0.11351445903367234</v>
      </c>
      <c r="P993" s="3">
        <v>9.2859018016374879</v>
      </c>
      <c r="Q993" s="3">
        <v>7.7487458315451496</v>
      </c>
      <c r="R993" s="3">
        <v>12.087871435048784</v>
      </c>
      <c r="S993" s="7">
        <v>13.823359536286603</v>
      </c>
      <c r="T993" s="7">
        <v>14.688459306025024</v>
      </c>
      <c r="U993" s="2">
        <v>0.4530933638860935</v>
      </c>
      <c r="V993" s="8">
        <v>3.1582226462592469</v>
      </c>
      <c r="W993" s="2">
        <v>0.31903189605036186</v>
      </c>
      <c r="X993" s="4">
        <v>5.1379066281450107E-2</v>
      </c>
      <c r="Y993" s="8">
        <v>19.444697257267013</v>
      </c>
      <c r="Z993" s="8">
        <v>22.512898942832884</v>
      </c>
      <c r="AA993" s="8">
        <v>1111313000</v>
      </c>
      <c r="AB993" s="8">
        <v>2229575000</v>
      </c>
      <c r="AC993" s="8">
        <v>30592000</v>
      </c>
      <c r="AD993" s="5">
        <v>127800000</v>
      </c>
      <c r="AE993" s="36">
        <v>0.23937402190923318</v>
      </c>
      <c r="AF993" s="66" t="e">
        <f ca="1">_xll.BDP($H993,AF$1)/1000000</f>
        <v>#NAME?</v>
      </c>
      <c r="AG993" s="66" t="e">
        <f ca="1">_xll.BDP($H993,AG$1)</f>
        <v>#NAME?</v>
      </c>
      <c r="AH993" s="67" t="e">
        <f ca="1">_xll.BDP($H993,AH$1)</f>
        <v>#NAME?</v>
      </c>
      <c r="AI993" s="67" t="e">
        <f ca="1">_xll.BDP($H993,AI$1)</f>
        <v>#NAME?</v>
      </c>
      <c r="AJ993" s="67" t="e">
        <f ca="1">_xll.BDP($H993,AJ$1)</f>
        <v>#NAME?</v>
      </c>
      <c r="AK993" s="67" t="e">
        <f ca="1">_xll.BDP($H993,AK$1)</f>
        <v>#NAME?</v>
      </c>
      <c r="AL993" s="67" t="e">
        <f ca="1">_xll.BDP($H993,AL$1)</f>
        <v>#NAME?</v>
      </c>
      <c r="AM993" s="34" t="e">
        <f ca="1">_xll.BDP($H993,AM$1)</f>
        <v>#NAME?</v>
      </c>
      <c r="AN993" s="34" t="e">
        <f ca="1">_xll.BDP($H993,AN$1)</f>
        <v>#NAME?</v>
      </c>
      <c r="AO993" s="34" t="e">
        <f ca="1">_xll.BDP($H993,AO$1)</f>
        <v>#NAME?</v>
      </c>
      <c r="AP993" s="34" t="e">
        <f ca="1">_xll.BDP($H993,AP$1)</f>
        <v>#NAME?</v>
      </c>
      <c r="AQ993" s="129">
        <v>8.5668939999999999E-2</v>
      </c>
      <c r="AR993" s="129">
        <v>0.20255299999999998</v>
      </c>
      <c r="AS993" s="129">
        <v>0.28216249999999998</v>
      </c>
      <c r="AT993" s="63" t="s">
        <v>3998</v>
      </c>
      <c r="AU993" s="63" t="s">
        <v>3317</v>
      </c>
      <c r="AV993" t="str">
        <f t="shared" si="353"/>
        <v>#N/A N/A</v>
      </c>
      <c r="AW993" s="67" t="s">
        <v>3317</v>
      </c>
      <c r="AX993" s="60">
        <f t="shared" si="354"/>
        <v>0</v>
      </c>
      <c r="AY993" s="60">
        <f t="shared" ca="1" si="355"/>
        <v>0</v>
      </c>
      <c r="AZ993" s="60">
        <f t="shared" ca="1" si="356"/>
        <v>0</v>
      </c>
      <c r="BA993" s="67">
        <v>0</v>
      </c>
      <c r="BB993" s="60">
        <v>-3.3249782581638692</v>
      </c>
      <c r="BC993" s="67">
        <v>-3.3249782581638692</v>
      </c>
      <c r="BD993" s="60" t="e">
        <f ca="1">_xll.BDP($H993,BD$1)</f>
        <v>#NAME?</v>
      </c>
      <c r="BE993" s="60" t="e">
        <f t="shared" ca="1" si="357"/>
        <v>#NAME?</v>
      </c>
      <c r="BF993" s="63">
        <v>266.33300000000003</v>
      </c>
      <c r="BG993" s="63">
        <v>292.5</v>
      </c>
      <c r="BH993" s="63" t="s">
        <v>3317</v>
      </c>
      <c r="BI993" s="63">
        <v>173.00700000000001</v>
      </c>
      <c r="BJ993" s="63">
        <v>243.76300000000001</v>
      </c>
      <c r="BK993" s="63" t="s">
        <v>3317</v>
      </c>
      <c r="BL993" s="45">
        <f t="shared" ca="1" si="358"/>
        <v>0</v>
      </c>
      <c r="BM993" s="45">
        <f t="shared" ca="1" si="359"/>
        <v>0</v>
      </c>
      <c r="BN993" s="45">
        <f t="shared" ca="1" si="360"/>
        <v>0</v>
      </c>
      <c r="BO993" s="45">
        <f t="shared" ca="1" si="361"/>
        <v>0</v>
      </c>
      <c r="BP993" s="45">
        <f t="shared" ca="1" si="362"/>
        <v>0</v>
      </c>
      <c r="BQ993" s="45">
        <f t="shared" ca="1" si="363"/>
        <v>0</v>
      </c>
      <c r="BR993" s="29">
        <f t="shared" ca="1" si="364"/>
        <v>0</v>
      </c>
      <c r="CI993" s="125">
        <f t="shared" si="352"/>
        <v>0.24146656332596744</v>
      </c>
      <c r="CJ993">
        <f t="shared" si="345"/>
        <v>0</v>
      </c>
      <c r="CK993">
        <f t="shared" si="346"/>
        <v>0</v>
      </c>
      <c r="CL993">
        <f t="shared" si="347"/>
        <v>0</v>
      </c>
      <c r="CM993">
        <f t="shared" si="348"/>
        <v>1</v>
      </c>
      <c r="CN993">
        <f t="shared" si="349"/>
        <v>0</v>
      </c>
      <c r="CO993">
        <f t="shared" si="350"/>
        <v>0</v>
      </c>
      <c r="CP993">
        <f t="shared" si="351"/>
        <v>0</v>
      </c>
      <c r="CR993" t="e">
        <f ca="1">_xll.BDP($H993,CR$1)</f>
        <v>#NAME?</v>
      </c>
      <c r="CS993" t="e">
        <f ca="1">_xll.BDP($H993,CS$1)</f>
        <v>#NAME?</v>
      </c>
      <c r="CT993" s="121" t="e">
        <f ca="1">_xll.BDP($H993,CT$1)</f>
        <v>#NAME?</v>
      </c>
      <c r="CU993" s="122" t="e">
        <f ca="1">_xll.BDP($H993,CU$1)</f>
        <v>#NAME?</v>
      </c>
      <c r="CV993" s="122" t="e">
        <f ca="1">_xll.BDP($H993,CV$1)</f>
        <v>#NAME?</v>
      </c>
      <c r="CW993" s="122" t="e">
        <f ca="1">_xll.BDP($H993,CW$1)</f>
        <v>#NAME?</v>
      </c>
    </row>
    <row r="994" spans="1:101" hidden="1" x14ac:dyDescent="0.3">
      <c r="A994" t="str">
        <f t="shared" si="365"/>
        <v>15B</v>
      </c>
      <c r="B994">
        <v>15</v>
      </c>
      <c r="C994" t="s">
        <v>3296</v>
      </c>
      <c r="D994">
        <v>36</v>
      </c>
      <c r="E994">
        <v>8</v>
      </c>
      <c r="F994" s="32">
        <v>0.08</v>
      </c>
      <c r="G994" t="s">
        <v>2953</v>
      </c>
      <c r="H994" s="1" t="s">
        <v>1721</v>
      </c>
      <c r="I994" s="34">
        <v>1956</v>
      </c>
      <c r="J994" s="34" t="str">
        <f t="shared" si="344"/>
        <v>1956CMCX LN Equity</v>
      </c>
      <c r="K994" s="6" t="s">
        <v>1722</v>
      </c>
      <c r="L994" s="2">
        <v>0.43130331946895567</v>
      </c>
      <c r="M994" s="2">
        <v>0.26047750941193915</v>
      </c>
      <c r="N994" s="2">
        <v>0.43130331946895567</v>
      </c>
      <c r="O994" s="2">
        <v>0.26047750941193915</v>
      </c>
      <c r="P994" s="3">
        <v>13.936075372173129</v>
      </c>
      <c r="Q994" s="3">
        <v>11.772698470159462</v>
      </c>
      <c r="R994" s="3">
        <v>11.156115349047575</v>
      </c>
      <c r="S994" s="7">
        <v>30.73727126725462</v>
      </c>
      <c r="T994" s="7">
        <v>22.521127213135824</v>
      </c>
      <c r="U994" s="2">
        <v>-0.28131959578596977</v>
      </c>
      <c r="V994" s="8">
        <v>-2.3528774156742487</v>
      </c>
      <c r="W994" s="2">
        <v>0.63779155625130024</v>
      </c>
      <c r="X994" s="4">
        <v>0.19588762904044676</v>
      </c>
      <c r="Y994" s="8">
        <v>16.183789385316373</v>
      </c>
      <c r="Z994" s="8">
        <v>-3.1116970491128493</v>
      </c>
      <c r="AA994" s="8">
        <v>209043000.00000003</v>
      </c>
      <c r="AB994" s="8">
        <v>209043000.00000003</v>
      </c>
      <c r="AC994" s="8">
        <v>2229000</v>
      </c>
      <c r="AD994" s="5">
        <v>71159000</v>
      </c>
      <c r="AE994" s="36">
        <v>3.1324217597211879E-2</v>
      </c>
      <c r="AF994" s="66" t="e">
        <f ca="1">_xll.BDP($H994,AF$1)/1000000</f>
        <v>#NAME?</v>
      </c>
      <c r="AG994" s="66" t="e">
        <f ca="1">_xll.BDP($H994,AG$1)</f>
        <v>#NAME?</v>
      </c>
      <c r="AH994" s="67" t="e">
        <f ca="1">_xll.BDP($H994,AH$1)</f>
        <v>#NAME?</v>
      </c>
      <c r="AI994" s="67" t="e">
        <f ca="1">_xll.BDP($H994,AI$1)</f>
        <v>#NAME?</v>
      </c>
      <c r="AJ994" s="67" t="e">
        <f ca="1">_xll.BDP($H994,AJ$1)</f>
        <v>#NAME?</v>
      </c>
      <c r="AK994" s="67" t="e">
        <f ca="1">_xll.BDP($H994,AK$1)</f>
        <v>#NAME?</v>
      </c>
      <c r="AL994" s="67" t="e">
        <f ca="1">_xll.BDP($H994,AL$1)</f>
        <v>#NAME?</v>
      </c>
      <c r="AM994" s="34" t="e">
        <f ca="1">_xll.BDP($H994,AM$1)</f>
        <v>#NAME?</v>
      </c>
      <c r="AN994" s="34" t="e">
        <f ca="1">_xll.BDP($H994,AN$1)</f>
        <v>#NAME?</v>
      </c>
      <c r="AO994" s="34" t="e">
        <f ca="1">_xll.BDP($H994,AO$1)</f>
        <v>#NAME?</v>
      </c>
      <c r="AP994" s="34" t="e">
        <f ca="1">_xll.BDP($H994,AP$1)</f>
        <v>#NAME?</v>
      </c>
      <c r="AQ994" s="129" t="e">
        <v>#VALUE!</v>
      </c>
      <c r="AR994" s="129" t="e">
        <v>#VALUE!</v>
      </c>
      <c r="AS994" s="129">
        <v>5.016106E-2</v>
      </c>
      <c r="AT994" s="63" t="s">
        <v>3895</v>
      </c>
      <c r="AU994" s="63" t="s">
        <v>3895</v>
      </c>
      <c r="AV994" t="str">
        <f t="shared" si="353"/>
        <v>05/02/2016</v>
      </c>
      <c r="AW994" s="67">
        <v>5.0684932160050904</v>
      </c>
      <c r="AX994" s="60">
        <f t="shared" si="354"/>
        <v>5.0684932160050904</v>
      </c>
      <c r="AY994" s="60">
        <f t="shared" si="355"/>
        <v>0</v>
      </c>
      <c r="AZ994" s="60">
        <f t="shared" si="356"/>
        <v>5.0684932160050904</v>
      </c>
      <c r="BA994" s="67">
        <v>83.639678363517689</v>
      </c>
      <c r="BB994" s="60">
        <v>0</v>
      </c>
      <c r="BC994" s="67">
        <v>83.639678363517689</v>
      </c>
      <c r="BD994" s="60" t="e">
        <f ca="1">_xll.BDP($H994,BD$1)</f>
        <v>#NAME?</v>
      </c>
      <c r="BE994" s="60" t="e">
        <f t="shared" ca="1" si="357"/>
        <v>#NAME?</v>
      </c>
      <c r="BF994" s="63">
        <v>41.12</v>
      </c>
      <c r="BG994" s="63">
        <v>53.96</v>
      </c>
      <c r="BH994" s="63">
        <v>78.275000000000006</v>
      </c>
      <c r="BI994" s="63">
        <v>51.5</v>
      </c>
      <c r="BJ994" s="63">
        <v>58.800000000000004</v>
      </c>
      <c r="BK994" s="63">
        <v>77.8</v>
      </c>
      <c r="BL994" s="45">
        <f t="shared" ca="1" si="358"/>
        <v>0</v>
      </c>
      <c r="BM994" s="45">
        <f t="shared" ca="1" si="359"/>
        <v>0</v>
      </c>
      <c r="BN994" s="45">
        <f t="shared" ca="1" si="360"/>
        <v>0</v>
      </c>
      <c r="BO994" s="45">
        <f t="shared" ca="1" si="361"/>
        <v>0</v>
      </c>
      <c r="BP994" s="45">
        <f t="shared" ca="1" si="362"/>
        <v>0</v>
      </c>
      <c r="BQ994" s="45">
        <f t="shared" ca="1" si="363"/>
        <v>0</v>
      </c>
      <c r="BR994" s="29">
        <f t="shared" ca="1" si="364"/>
        <v>0</v>
      </c>
      <c r="CI994" s="125">
        <f t="shared" si="352"/>
        <v>0.43130331946895567</v>
      </c>
      <c r="CJ994">
        <f t="shared" si="345"/>
        <v>0</v>
      </c>
      <c r="CK994">
        <f t="shared" si="346"/>
        <v>0</v>
      </c>
      <c r="CL994">
        <f t="shared" si="347"/>
        <v>0</v>
      </c>
      <c r="CM994">
        <f t="shared" si="348"/>
        <v>0</v>
      </c>
      <c r="CN994">
        <f t="shared" si="349"/>
        <v>0</v>
      </c>
      <c r="CO994">
        <f t="shared" si="350"/>
        <v>1</v>
      </c>
      <c r="CP994">
        <f t="shared" si="351"/>
        <v>0</v>
      </c>
      <c r="CR994" t="e">
        <f ca="1">_xll.BDP($H994,CR$1)</f>
        <v>#NAME?</v>
      </c>
      <c r="CS994" t="e">
        <f ca="1">_xll.BDP($H994,CS$1)</f>
        <v>#NAME?</v>
      </c>
      <c r="CT994" s="121" t="e">
        <f ca="1">_xll.BDP($H994,CT$1)</f>
        <v>#NAME?</v>
      </c>
      <c r="CU994" s="122" t="e">
        <f ca="1">_xll.BDP($H994,CU$1)</f>
        <v>#NAME?</v>
      </c>
      <c r="CV994" s="122" t="e">
        <f ca="1">_xll.BDP($H994,CV$1)</f>
        <v>#NAME?</v>
      </c>
      <c r="CW994" s="122" t="e">
        <f ca="1">_xll.BDP($H994,CW$1)</f>
        <v>#NAME?</v>
      </c>
    </row>
    <row r="995" spans="1:101" hidden="1" x14ac:dyDescent="0.3">
      <c r="A995" t="str">
        <f t="shared" si="365"/>
        <v>15B</v>
      </c>
      <c r="B995">
        <v>15</v>
      </c>
      <c r="C995" t="s">
        <v>3296</v>
      </c>
      <c r="D995">
        <v>36</v>
      </c>
      <c r="E995">
        <v>18</v>
      </c>
      <c r="F995" s="32">
        <v>7.0000000000000007E-2</v>
      </c>
      <c r="G995" t="s">
        <v>2374</v>
      </c>
      <c r="H995" s="1" t="s">
        <v>1719</v>
      </c>
      <c r="I995" s="35">
        <v>1957</v>
      </c>
      <c r="J995" s="34" t="str">
        <f t="shared" si="344"/>
        <v>1957SYNT LN Equity</v>
      </c>
      <c r="K995" s="6" t="s">
        <v>1720</v>
      </c>
      <c r="L995" s="2">
        <v>0.29701490117383322</v>
      </c>
      <c r="M995" s="2">
        <v>8.484511909169444E-2</v>
      </c>
      <c r="N995" s="2">
        <v>0.16885066984787228</v>
      </c>
      <c r="O995" s="2">
        <v>6.5432568763681351E-2</v>
      </c>
      <c r="P995" s="3">
        <v>-1.0758941552776968</v>
      </c>
      <c r="Q995" s="3">
        <v>0.27091208684695184</v>
      </c>
      <c r="R995" s="3">
        <v>-3.1920640377154639</v>
      </c>
      <c r="S995" s="7">
        <v>12.868836108985471</v>
      </c>
      <c r="T995" s="7">
        <v>9.7067830026427284</v>
      </c>
      <c r="U995" s="2">
        <v>0.41701729780271152</v>
      </c>
      <c r="V995" s="8">
        <v>14.928870292887028</v>
      </c>
      <c r="W995" s="2">
        <v>0.33829898936868358</v>
      </c>
      <c r="X995" s="4">
        <v>3.5590478391495262E-2</v>
      </c>
      <c r="Y995" s="8">
        <v>11.240093402321151</v>
      </c>
      <c r="Z995" s="8" t="e">
        <v>#N/A</v>
      </c>
      <c r="AA995" s="8">
        <v>1620600000</v>
      </c>
      <c r="AB995" s="8">
        <v>2101400000</v>
      </c>
      <c r="AC995" s="8">
        <v>700000</v>
      </c>
      <c r="AD995" s="5">
        <v>135800000</v>
      </c>
      <c r="AE995" s="36">
        <v>5.1546391752577319E-3</v>
      </c>
      <c r="AF995" s="66" t="e">
        <f ca="1">_xll.BDP($H995,AF$1)/1000000</f>
        <v>#NAME?</v>
      </c>
      <c r="AG995" s="66" t="e">
        <f ca="1">_xll.BDP($H995,AG$1)</f>
        <v>#NAME?</v>
      </c>
      <c r="AH995" s="67" t="e">
        <f ca="1">_xll.BDP($H995,AH$1)</f>
        <v>#NAME?</v>
      </c>
      <c r="AI995" s="67" t="e">
        <f ca="1">_xll.BDP($H995,AI$1)</f>
        <v>#NAME?</v>
      </c>
      <c r="AJ995" s="67" t="e">
        <f ca="1">_xll.BDP($H995,AJ$1)</f>
        <v>#NAME?</v>
      </c>
      <c r="AK995" s="67" t="e">
        <f ca="1">_xll.BDP($H995,AK$1)</f>
        <v>#NAME?</v>
      </c>
      <c r="AL995" s="67" t="e">
        <f ca="1">_xll.BDP($H995,AL$1)</f>
        <v>#NAME?</v>
      </c>
      <c r="AM995" s="34" t="e">
        <f ca="1">_xll.BDP($H995,AM$1)</f>
        <v>#NAME?</v>
      </c>
      <c r="AN995" s="34" t="e">
        <f ca="1">_xll.BDP($H995,AN$1)</f>
        <v>#NAME?</v>
      </c>
      <c r="AO995" s="34" t="e">
        <f ca="1">_xll.BDP($H995,AO$1)</f>
        <v>#NAME?</v>
      </c>
      <c r="AP995" s="34" t="e">
        <f ca="1">_xll.BDP($H995,AP$1)</f>
        <v>#NAME?</v>
      </c>
      <c r="AQ995" s="129">
        <v>-8.3767970000000001E-3</v>
      </c>
      <c r="AR995" s="129">
        <v>-5.192708E-2</v>
      </c>
      <c r="AS995" s="129">
        <v>-0.2617775</v>
      </c>
      <c r="AT995" s="63" t="s">
        <v>3998</v>
      </c>
      <c r="AU995" s="63" t="s">
        <v>3317</v>
      </c>
      <c r="AV995" t="str">
        <f t="shared" si="353"/>
        <v>#N/A N/A</v>
      </c>
      <c r="AW995" s="67" t="s">
        <v>3317</v>
      </c>
      <c r="AX995" s="60">
        <f t="shared" si="354"/>
        <v>0</v>
      </c>
      <c r="AY995" s="60">
        <f t="shared" ca="1" si="355"/>
        <v>0</v>
      </c>
      <c r="AZ995" s="60">
        <f t="shared" ca="1" si="356"/>
        <v>0</v>
      </c>
      <c r="BA995" s="67">
        <v>0</v>
      </c>
      <c r="BB995" s="60">
        <v>0</v>
      </c>
      <c r="BC995" s="67">
        <v>0</v>
      </c>
      <c r="BD995" s="60" t="e">
        <f ca="1">_xll.BDP($H995,BD$1)</f>
        <v>#NAME?</v>
      </c>
      <c r="BE995" s="60" t="e">
        <f t="shared" ca="1" si="357"/>
        <v>#NAME?</v>
      </c>
      <c r="BF995" s="63">
        <v>7.1640000000000006</v>
      </c>
      <c r="BG995" s="63">
        <v>62.756</v>
      </c>
      <c r="BH995" s="63">
        <v>97.063000000000002</v>
      </c>
      <c r="BI995" s="63">
        <v>46.146999999999998</v>
      </c>
      <c r="BJ995" s="63">
        <v>47.686</v>
      </c>
      <c r="BK995" s="63">
        <v>94.671999999999997</v>
      </c>
      <c r="BL995" s="45">
        <f t="shared" ca="1" si="358"/>
        <v>0</v>
      </c>
      <c r="BM995" s="45">
        <f t="shared" ca="1" si="359"/>
        <v>0</v>
      </c>
      <c r="BN995" s="45">
        <f t="shared" ca="1" si="360"/>
        <v>0</v>
      </c>
      <c r="BO995" s="45">
        <f t="shared" ca="1" si="361"/>
        <v>0</v>
      </c>
      <c r="BP995" s="45">
        <f t="shared" ca="1" si="362"/>
        <v>0</v>
      </c>
      <c r="BQ995" s="45">
        <f t="shared" ca="1" si="363"/>
        <v>0</v>
      </c>
      <c r="BR995" s="29">
        <f t="shared" ca="1" si="364"/>
        <v>0</v>
      </c>
      <c r="CI995" s="125">
        <f t="shared" si="352"/>
        <v>0.29701490117383322</v>
      </c>
      <c r="CJ995">
        <f t="shared" si="345"/>
        <v>0</v>
      </c>
      <c r="CK995">
        <f t="shared" si="346"/>
        <v>0</v>
      </c>
      <c r="CL995">
        <f t="shared" si="347"/>
        <v>0</v>
      </c>
      <c r="CM995">
        <f t="shared" si="348"/>
        <v>1</v>
      </c>
      <c r="CN995">
        <f t="shared" si="349"/>
        <v>0</v>
      </c>
      <c r="CO995">
        <f t="shared" si="350"/>
        <v>0</v>
      </c>
      <c r="CP995">
        <f t="shared" si="351"/>
        <v>0</v>
      </c>
      <c r="CR995" t="e">
        <f ca="1">_xll.BDP($H995,CR$1)</f>
        <v>#NAME?</v>
      </c>
      <c r="CS995" t="e">
        <f ca="1">_xll.BDP($H995,CS$1)</f>
        <v>#NAME?</v>
      </c>
      <c r="CT995" s="121" t="e">
        <f ca="1">_xll.BDP($H995,CT$1)</f>
        <v>#NAME?</v>
      </c>
      <c r="CU995" s="122" t="e">
        <f ca="1">_xll.BDP($H995,CU$1)</f>
        <v>#NAME?</v>
      </c>
      <c r="CV995" s="122" t="e">
        <f ca="1">_xll.BDP($H995,CV$1)</f>
        <v>#NAME?</v>
      </c>
      <c r="CW995" s="122" t="e">
        <f ca="1">_xll.BDP($H995,CW$1)</f>
        <v>#NAME?</v>
      </c>
    </row>
    <row r="996" spans="1:101" hidden="1" x14ac:dyDescent="0.3">
      <c r="A996" t="str">
        <f t="shared" si="365"/>
        <v>15B</v>
      </c>
      <c r="B996">
        <v>15</v>
      </c>
      <c r="C996" t="s">
        <v>3296</v>
      </c>
      <c r="D996">
        <v>36</v>
      </c>
      <c r="E996">
        <v>24</v>
      </c>
      <c r="F996" t="s">
        <v>2377</v>
      </c>
      <c r="H996" s="6" t="s">
        <v>1960</v>
      </c>
      <c r="I996" s="34">
        <v>1958</v>
      </c>
      <c r="J996" s="34" t="str">
        <f t="shared" ref="J996:J1059" si="366">I996&amp;H996</f>
        <v>1958JAZZ US Equity</v>
      </c>
      <c r="K996" s="6" t="s">
        <v>1961</v>
      </c>
      <c r="L996" s="2">
        <v>0.20083044567054104</v>
      </c>
      <c r="M996" s="2">
        <v>0.14773387087592707</v>
      </c>
      <c r="N996" s="2">
        <v>0.1521764071397555</v>
      </c>
      <c r="O996" s="2">
        <v>0.11654124177503351</v>
      </c>
      <c r="P996" s="3">
        <v>-0.26495059630307566</v>
      </c>
      <c r="Q996" s="3">
        <v>0.76804434211297168</v>
      </c>
      <c r="R996" s="3">
        <v>-4.5016596750239941</v>
      </c>
      <c r="S996" s="7">
        <v>45.066068929610068</v>
      </c>
      <c r="T996" s="7">
        <v>43.270324377885409</v>
      </c>
      <c r="U996" s="2">
        <v>0.49788039723795774</v>
      </c>
      <c r="V996" s="8">
        <v>8.0022306575785453</v>
      </c>
      <c r="W996" s="2">
        <v>0.30189221177455672</v>
      </c>
      <c r="X996" s="4">
        <v>5.0207496089923753E-2</v>
      </c>
      <c r="Y996" s="8">
        <v>17.574750862259712</v>
      </c>
      <c r="Z996" s="8" t="e">
        <v>#N/A</v>
      </c>
      <c r="AA996" s="8">
        <v>6324088000.000001</v>
      </c>
      <c r="AB996" s="8">
        <v>8016750000.000001</v>
      </c>
      <c r="AC996" s="8">
        <v>228650000</v>
      </c>
      <c r="AD996" s="5">
        <v>1383706000</v>
      </c>
      <c r="AE996" s="36">
        <v>0.16524464011863793</v>
      </c>
      <c r="AF996" s="66" t="e">
        <f ca="1">_xll.BDP($H996,AF$1)/1000000</f>
        <v>#NAME?</v>
      </c>
      <c r="AG996" s="66" t="e">
        <f ca="1">_xll.BDP($H996,AG$1)</f>
        <v>#NAME?</v>
      </c>
      <c r="AH996" s="67" t="e">
        <f ca="1">_xll.BDP($H996,AH$1)</f>
        <v>#NAME?</v>
      </c>
      <c r="AI996" s="67" t="e">
        <f ca="1">_xll.BDP($H996,AI$1)</f>
        <v>#NAME?</v>
      </c>
      <c r="AJ996" s="67" t="e">
        <f ca="1">_xll.BDP($H996,AJ$1)</f>
        <v>#NAME?</v>
      </c>
      <c r="AK996" s="67" t="e">
        <f ca="1">_xll.BDP($H996,AK$1)</f>
        <v>#NAME?</v>
      </c>
      <c r="AL996" s="67" t="e">
        <f ca="1">_xll.BDP($H996,AL$1)</f>
        <v>#NAME?</v>
      </c>
      <c r="AM996" s="34" t="e">
        <f ca="1">_xll.BDP($H996,AM$1)</f>
        <v>#NAME?</v>
      </c>
      <c r="AN996" s="34" t="e">
        <f ca="1">_xll.BDP($H996,AN$1)</f>
        <v>#NAME?</v>
      </c>
      <c r="AO996" s="34" t="e">
        <f ca="1">_xll.BDP($H996,AO$1)</f>
        <v>#NAME?</v>
      </c>
      <c r="AP996" s="34" t="e">
        <f ca="1">_xll.BDP($H996,AP$1)</f>
        <v>#NAME?</v>
      </c>
      <c r="AQ996" s="129" t="e">
        <v>#VALUE!</v>
      </c>
      <c r="AR996" s="129">
        <v>8.3818490000000009E-2</v>
      </c>
      <c r="AS996" s="129">
        <v>-1.4924059999999999E-2</v>
      </c>
      <c r="AT996" s="63" t="s">
        <v>3896</v>
      </c>
      <c r="AU996" s="63" t="s">
        <v>3896</v>
      </c>
      <c r="AV996" t="str">
        <f t="shared" si="353"/>
        <v>01/06/2007</v>
      </c>
      <c r="AW996" s="67" t="s">
        <v>3317</v>
      </c>
      <c r="AX996" s="60">
        <f t="shared" si="354"/>
        <v>0</v>
      </c>
      <c r="AY996" s="60">
        <f t="shared" ca="1" si="355"/>
        <v>0</v>
      </c>
      <c r="AZ996" s="60">
        <f t="shared" ca="1" si="356"/>
        <v>0</v>
      </c>
      <c r="BA996" s="67">
        <v>0</v>
      </c>
      <c r="BB996" s="60">
        <v>-16.812034309524655</v>
      </c>
      <c r="BC996" s="67">
        <v>-16.812034309524655</v>
      </c>
      <c r="BD996" s="60" t="e">
        <f ca="1">_xll.BDP($H996,BD$1)</f>
        <v>#NAME?</v>
      </c>
      <c r="BE996" s="60" t="e">
        <f t="shared" ca="1" si="357"/>
        <v>#NAME?</v>
      </c>
      <c r="BF996" s="63">
        <v>1293.4000000000001</v>
      </c>
      <c r="BG996" s="63">
        <v>1436.4</v>
      </c>
      <c r="BH996" s="63">
        <v>1615.857</v>
      </c>
      <c r="BI996" s="63">
        <v>1115.1290000000001</v>
      </c>
      <c r="BJ996" s="63">
        <v>1288.2919999999999</v>
      </c>
      <c r="BK996" s="63">
        <v>1508.5340000000001</v>
      </c>
      <c r="BL996" s="45">
        <f t="shared" ca="1" si="358"/>
        <v>0</v>
      </c>
      <c r="BM996" s="45">
        <f t="shared" ca="1" si="359"/>
        <v>0</v>
      </c>
      <c r="BN996" s="45">
        <f t="shared" ca="1" si="360"/>
        <v>0</v>
      </c>
      <c r="BO996" s="45">
        <f t="shared" ca="1" si="361"/>
        <v>0</v>
      </c>
      <c r="BP996" s="45">
        <f t="shared" ca="1" si="362"/>
        <v>0</v>
      </c>
      <c r="BQ996" s="45">
        <f t="shared" ca="1" si="363"/>
        <v>0</v>
      </c>
      <c r="BR996" s="29">
        <f t="shared" ca="1" si="364"/>
        <v>0</v>
      </c>
      <c r="CI996" s="125">
        <f t="shared" si="352"/>
        <v>0.20083044567054104</v>
      </c>
      <c r="CJ996">
        <f t="shared" ref="CJ996:CJ1059" si="367">IF(AND(M996&lt;0,AA996&gt;0),1,0)</f>
        <v>0</v>
      </c>
      <c r="CK996">
        <f t="shared" ref="CK996:CK1059" si="368">IF(AND(CJ996=0,CI996&lt;0.1,CI996&gt;0),1,0)</f>
        <v>0</v>
      </c>
      <c r="CL996">
        <f t="shared" ref="CL996:CL1059" si="369">IF(AND(CK996=0,CI996&lt;0.2,CI996&gt;0.1),1,0)</f>
        <v>0</v>
      </c>
      <c r="CM996">
        <f t="shared" ref="CM996:CM1059" si="370">IF(AND(CL996=0,CI996&lt;0.3,CI996&gt;0.2),1,0)</f>
        <v>1</v>
      </c>
      <c r="CN996">
        <f t="shared" ref="CN996:CN1059" si="371">IF(AND(CM996=0,CI996&lt;0.4,CI996&gt;0.3),1,0)</f>
        <v>0</v>
      </c>
      <c r="CO996">
        <f t="shared" ref="CO996:CO1059" si="372">IF(AND(CN996=0,CI996&lt;0.5,CI996&gt;0.4),1,0)</f>
        <v>0</v>
      </c>
      <c r="CP996">
        <f t="shared" ref="CP996:CP1059" si="373">IF(AND(CJ996=0,CK996=0,CL996=0,CM996=0,CN996=0,CO996=0),1,0)</f>
        <v>0</v>
      </c>
      <c r="CR996" t="e">
        <f ca="1">_xll.BDP($H996,CR$1)</f>
        <v>#NAME?</v>
      </c>
      <c r="CS996" t="e">
        <f ca="1">_xll.BDP($H996,CS$1)</f>
        <v>#NAME?</v>
      </c>
      <c r="CT996" s="121" t="e">
        <f ca="1">_xll.BDP($H996,CT$1)</f>
        <v>#NAME?</v>
      </c>
      <c r="CU996" s="122" t="e">
        <f ca="1">_xll.BDP($H996,CU$1)</f>
        <v>#NAME?</v>
      </c>
      <c r="CV996" s="122" t="e">
        <f ca="1">_xll.BDP($H996,CV$1)</f>
        <v>#NAME?</v>
      </c>
      <c r="CW996" s="122" t="e">
        <f ca="1">_xll.BDP($H996,CW$1)</f>
        <v>#NAME?</v>
      </c>
    </row>
    <row r="997" spans="1:101" hidden="1" x14ac:dyDescent="0.3">
      <c r="A997" t="str">
        <f t="shared" si="365"/>
        <v>15B</v>
      </c>
      <c r="B997">
        <v>15</v>
      </c>
      <c r="C997" t="s">
        <v>3296</v>
      </c>
      <c r="D997">
        <v>36</v>
      </c>
      <c r="E997">
        <v>19</v>
      </c>
      <c r="F997" t="s">
        <v>3120</v>
      </c>
      <c r="G997" t="s">
        <v>3120</v>
      </c>
      <c r="H997" s="1" t="s">
        <v>1618</v>
      </c>
      <c r="I997" s="35">
        <v>1959</v>
      </c>
      <c r="J997" s="34" t="str">
        <f t="shared" si="366"/>
        <v>1959PIC BB Equity</v>
      </c>
      <c r="K997" s="6" t="s">
        <v>1619</v>
      </c>
      <c r="L997" s="2">
        <v>0.14452436494331972</v>
      </c>
      <c r="M997" s="2">
        <v>0.14151448456367854</v>
      </c>
      <c r="N997" s="2">
        <v>0.1429895995559399</v>
      </c>
      <c r="O997" s="2">
        <v>0.13804909185864331</v>
      </c>
      <c r="P997" s="3">
        <v>12.060764155286174</v>
      </c>
      <c r="Q997" s="3">
        <v>9.7766194346664719</v>
      </c>
      <c r="R997" s="3">
        <v>13.87759251728345</v>
      </c>
      <c r="S997" s="7">
        <v>15.989042311410131</v>
      </c>
      <c r="T997" s="7">
        <v>15.687347266294635</v>
      </c>
      <c r="U997" s="2">
        <v>4.5423001703362668E-3</v>
      </c>
      <c r="V997" s="8">
        <v>3.0795551753635658E-2</v>
      </c>
      <c r="W997" s="2">
        <v>0.58033184945366245</v>
      </c>
      <c r="X997" s="4">
        <v>3.0922565806286738E-2</v>
      </c>
      <c r="Y997" s="8">
        <v>41.743284376793881</v>
      </c>
      <c r="Z997" s="8">
        <v>3.0808074339616853</v>
      </c>
      <c r="AA997" s="8">
        <v>1681100000</v>
      </c>
      <c r="AB997" s="8">
        <v>1723300000</v>
      </c>
      <c r="AC997" s="8" t="e">
        <v>#N/A</v>
      </c>
      <c r="AD997" s="5">
        <v>202900000</v>
      </c>
      <c r="AE997" s="36">
        <v>0</v>
      </c>
      <c r="AF997" s="66" t="e">
        <f ca="1">_xll.BDP($H997,AF$1)/1000000</f>
        <v>#NAME?</v>
      </c>
      <c r="AG997" s="66" t="e">
        <f ca="1">_xll.BDP($H997,AG$1)</f>
        <v>#NAME?</v>
      </c>
      <c r="AH997" s="67" t="e">
        <f ca="1">_xll.BDP($H997,AH$1)</f>
        <v>#NAME?</v>
      </c>
      <c r="AI997" s="67" t="e">
        <f ca="1">_xll.BDP($H997,AI$1)</f>
        <v>#NAME?</v>
      </c>
      <c r="AJ997" s="67" t="e">
        <f ca="1">_xll.BDP($H997,AJ$1)</f>
        <v>#NAME?</v>
      </c>
      <c r="AK997" s="67" t="e">
        <f ca="1">_xll.BDP($H997,AK$1)</f>
        <v>#NAME?</v>
      </c>
      <c r="AL997" s="67" t="e">
        <f ca="1">_xll.BDP($H997,AL$1)</f>
        <v>#NAME?</v>
      </c>
      <c r="AM997" s="34" t="e">
        <f ca="1">_xll.BDP($H997,AM$1)</f>
        <v>#NAME?</v>
      </c>
      <c r="AN997" s="34" t="e">
        <f ca="1">_xll.BDP($H997,AN$1)</f>
        <v>#NAME?</v>
      </c>
      <c r="AO997" s="34" t="e">
        <f ca="1">_xll.BDP($H997,AO$1)</f>
        <v>#NAME?</v>
      </c>
      <c r="AP997" s="34" t="e">
        <f ca="1">_xll.BDP($H997,AP$1)</f>
        <v>#NAME?</v>
      </c>
      <c r="AQ997" s="129" t="e">
        <v>#VALUE!</v>
      </c>
      <c r="AR997" s="129" t="e">
        <v>#VALUE!</v>
      </c>
      <c r="AS997" s="129" t="e">
        <v>#VALUE!</v>
      </c>
      <c r="AT997" s="63" t="s">
        <v>3998</v>
      </c>
      <c r="AU997" s="63" t="s">
        <v>3317</v>
      </c>
      <c r="AV997" t="str">
        <f t="shared" si="353"/>
        <v>#N/A N/A</v>
      </c>
      <c r="AW997" s="67" t="s">
        <v>3317</v>
      </c>
      <c r="AX997" s="60">
        <f t="shared" si="354"/>
        <v>0</v>
      </c>
      <c r="AY997" s="60">
        <f t="shared" ca="1" si="355"/>
        <v>0</v>
      </c>
      <c r="AZ997" s="60">
        <f t="shared" ca="1" si="356"/>
        <v>0</v>
      </c>
      <c r="BA997" s="67">
        <v>2.2028624766645928</v>
      </c>
      <c r="BB997" s="60">
        <v>0</v>
      </c>
      <c r="BC997" s="67">
        <v>2.2028624766645928</v>
      </c>
      <c r="BD997" s="60" t="e">
        <f ca="1">_xll.BDP($H997,BD$1)</f>
        <v>#NAME?</v>
      </c>
      <c r="BE997" s="60" t="e">
        <f t="shared" ca="1" si="357"/>
        <v>#NAME?</v>
      </c>
      <c r="BF997" s="63">
        <v>100.10000000000001</v>
      </c>
      <c r="BG997" s="63">
        <v>115.35000000000001</v>
      </c>
      <c r="BH997" s="63">
        <v>131.44999999999999</v>
      </c>
      <c r="BI997" s="63">
        <v>194.673</v>
      </c>
      <c r="BJ997" s="63">
        <v>280.762</v>
      </c>
      <c r="BK997" s="63">
        <v>220.98400000000001</v>
      </c>
      <c r="BL997" s="45">
        <f t="shared" ca="1" si="358"/>
        <v>0</v>
      </c>
      <c r="BM997" s="45">
        <f t="shared" ca="1" si="359"/>
        <v>0</v>
      </c>
      <c r="BN997" s="45">
        <f t="shared" ca="1" si="360"/>
        <v>0</v>
      </c>
      <c r="BO997" s="45">
        <f t="shared" ca="1" si="361"/>
        <v>0</v>
      </c>
      <c r="BP997" s="45">
        <f t="shared" ca="1" si="362"/>
        <v>0</v>
      </c>
      <c r="BQ997" s="45">
        <f t="shared" ca="1" si="363"/>
        <v>0</v>
      </c>
      <c r="BR997" s="29">
        <f t="shared" ca="1" si="364"/>
        <v>0</v>
      </c>
      <c r="CI997" s="125">
        <f t="shared" si="352"/>
        <v>0.14452436494331972</v>
      </c>
      <c r="CJ997">
        <f t="shared" si="367"/>
        <v>0</v>
      </c>
      <c r="CK997">
        <f t="shared" si="368"/>
        <v>0</v>
      </c>
      <c r="CL997">
        <f t="shared" si="369"/>
        <v>1</v>
      </c>
      <c r="CM997">
        <f t="shared" si="370"/>
        <v>0</v>
      </c>
      <c r="CN997">
        <f t="shared" si="371"/>
        <v>0</v>
      </c>
      <c r="CO997">
        <f t="shared" si="372"/>
        <v>0</v>
      </c>
      <c r="CP997">
        <f t="shared" si="373"/>
        <v>0</v>
      </c>
      <c r="CR997" t="e">
        <f ca="1">_xll.BDP($H997,CR$1)</f>
        <v>#NAME?</v>
      </c>
      <c r="CS997" t="e">
        <f ca="1">_xll.BDP($H997,CS$1)</f>
        <v>#NAME?</v>
      </c>
      <c r="CT997" s="121" t="e">
        <f ca="1">_xll.BDP($H997,CT$1)</f>
        <v>#NAME?</v>
      </c>
      <c r="CU997" s="122" t="e">
        <f ca="1">_xll.BDP($H997,CU$1)</f>
        <v>#NAME?</v>
      </c>
      <c r="CV997" s="122" t="e">
        <f ca="1">_xll.BDP($H997,CV$1)</f>
        <v>#NAME?</v>
      </c>
      <c r="CW997" s="122" t="e">
        <f ca="1">_xll.BDP($H997,CW$1)</f>
        <v>#NAME?</v>
      </c>
    </row>
    <row r="998" spans="1:101" hidden="1" x14ac:dyDescent="0.3">
      <c r="A998" t="str">
        <f t="shared" si="365"/>
        <v>15B</v>
      </c>
      <c r="B998">
        <v>15</v>
      </c>
      <c r="C998" t="s">
        <v>3296</v>
      </c>
      <c r="D998">
        <v>37</v>
      </c>
      <c r="E998">
        <v>9</v>
      </c>
      <c r="F998" s="32">
        <v>0.17</v>
      </c>
      <c r="G998" t="s">
        <v>2952</v>
      </c>
      <c r="H998" s="1" t="s">
        <v>1671</v>
      </c>
      <c r="I998" s="34">
        <v>1960</v>
      </c>
      <c r="J998" s="34" t="str">
        <f t="shared" si="366"/>
        <v>1960NUM LN Equity</v>
      </c>
      <c r="K998" s="6" t="s">
        <v>1672</v>
      </c>
      <c r="L998" s="2">
        <v>3.4879230745377008</v>
      </c>
      <c r="M998" s="2">
        <v>0.21524456749727325</v>
      </c>
      <c r="N998" s="2">
        <v>3.4879230745377008</v>
      </c>
      <c r="O998" s="2">
        <v>0.21524456749727325</v>
      </c>
      <c r="P998" s="3">
        <v>4.1644327711981362</v>
      </c>
      <c r="Q998" s="3">
        <v>0.56333034958053174</v>
      </c>
      <c r="R998" s="3">
        <v>0.9820276522574759</v>
      </c>
      <c r="S998" s="7">
        <v>22.50505551537098</v>
      </c>
      <c r="T998" s="7">
        <v>17.763417897926214</v>
      </c>
      <c r="U998" s="2">
        <v>-0.1451555837868348</v>
      </c>
      <c r="V998" s="8">
        <v>-5.5609633085361221</v>
      </c>
      <c r="W998" s="2">
        <v>0.29561495460596793</v>
      </c>
      <c r="X998" s="4">
        <v>8.1382689167120298E-3</v>
      </c>
      <c r="Y998" s="8">
        <v>2.7344062462660252</v>
      </c>
      <c r="Z998" s="8">
        <v>-46.038937545451077</v>
      </c>
      <c r="AA998" s="8">
        <v>95352000</v>
      </c>
      <c r="AB998" s="8">
        <v>95352000</v>
      </c>
      <c r="AC998" s="8">
        <v>6526000</v>
      </c>
      <c r="AD998" s="5">
        <v>13927000</v>
      </c>
      <c r="AE998" s="36">
        <v>0.46858619946865798</v>
      </c>
      <c r="AF998" s="66" t="e">
        <f ca="1">_xll.BDP($H998,AF$1)/1000000</f>
        <v>#NAME?</v>
      </c>
      <c r="AG998" s="66" t="e">
        <f ca="1">_xll.BDP($H998,AG$1)</f>
        <v>#NAME?</v>
      </c>
      <c r="AH998" s="67" t="e">
        <f ca="1">_xll.BDP($H998,AH$1)</f>
        <v>#NAME?</v>
      </c>
      <c r="AI998" s="67" t="e">
        <f ca="1">_xll.BDP($H998,AI$1)</f>
        <v>#NAME?</v>
      </c>
      <c r="AJ998" s="67" t="e">
        <f ca="1">_xll.BDP($H998,AJ$1)</f>
        <v>#NAME?</v>
      </c>
      <c r="AK998" s="67" t="e">
        <f ca="1">_xll.BDP($H998,AK$1)</f>
        <v>#NAME?</v>
      </c>
      <c r="AL998" s="67" t="e">
        <f ca="1">_xll.BDP($H998,AL$1)</f>
        <v>#NAME?</v>
      </c>
      <c r="AM998" s="34" t="e">
        <f ca="1">_xll.BDP($H998,AM$1)</f>
        <v>#NAME?</v>
      </c>
      <c r="AN998" s="34" t="e">
        <f ca="1">_xll.BDP($H998,AN$1)</f>
        <v>#NAME?</v>
      </c>
      <c r="AO998" s="34" t="e">
        <f ca="1">_xll.BDP($H998,AO$1)</f>
        <v>#NAME?</v>
      </c>
      <c r="AP998" s="34" t="e">
        <f ca="1">_xll.BDP($H998,AP$1)</f>
        <v>#NAME?</v>
      </c>
      <c r="AQ998" s="129">
        <v>0.132075</v>
      </c>
      <c r="AR998" s="129">
        <v>0.1522095</v>
      </c>
      <c r="AS998" s="129">
        <v>4.3520209999999997E-2</v>
      </c>
      <c r="AT998" s="63" t="s">
        <v>3998</v>
      </c>
      <c r="AU998" s="63" t="s">
        <v>3317</v>
      </c>
      <c r="AV998" t="str">
        <f t="shared" si="353"/>
        <v>#N/A N/A</v>
      </c>
      <c r="AW998" s="67">
        <v>4.0419161676646702</v>
      </c>
      <c r="AX998" s="60">
        <f t="shared" si="354"/>
        <v>4.0419161676646702</v>
      </c>
      <c r="AY998" s="60">
        <f t="shared" si="355"/>
        <v>0</v>
      </c>
      <c r="AZ998" s="60">
        <f t="shared" si="356"/>
        <v>4.0419161676646702</v>
      </c>
      <c r="BA998" s="67">
        <v>100.51593455546495</v>
      </c>
      <c r="BB998" s="60">
        <v>0</v>
      </c>
      <c r="BC998" s="67" t="s">
        <v>3317</v>
      </c>
      <c r="BD998" s="60" t="e">
        <f ca="1">_xll.BDP($H998,BD$1)</f>
        <v>#NAME?</v>
      </c>
      <c r="BE998" s="60" t="e">
        <f t="shared" ca="1" si="357"/>
        <v>#NAME?</v>
      </c>
      <c r="BF998" s="63" t="s">
        <v>3317</v>
      </c>
      <c r="BG998" s="63" t="s">
        <v>3317</v>
      </c>
      <c r="BH998" s="63" t="s">
        <v>3317</v>
      </c>
      <c r="BI998" s="63" t="s">
        <v>3317</v>
      </c>
      <c r="BJ998" s="63" t="s">
        <v>3317</v>
      </c>
      <c r="BK998" s="63" t="s">
        <v>3317</v>
      </c>
      <c r="BL998" s="45">
        <f t="shared" ca="1" si="358"/>
        <v>0</v>
      </c>
      <c r="BM998" s="45">
        <f t="shared" ca="1" si="359"/>
        <v>0</v>
      </c>
      <c r="BN998" s="45">
        <f t="shared" ca="1" si="360"/>
        <v>0</v>
      </c>
      <c r="BO998" s="45">
        <f t="shared" ca="1" si="361"/>
        <v>0</v>
      </c>
      <c r="BP998" s="45">
        <f t="shared" ca="1" si="362"/>
        <v>0</v>
      </c>
      <c r="BQ998" s="45">
        <f t="shared" ca="1" si="363"/>
        <v>0</v>
      </c>
      <c r="BR998" s="29">
        <f t="shared" ca="1" si="364"/>
        <v>0</v>
      </c>
      <c r="CI998" s="125">
        <f t="shared" si="352"/>
        <v>3.4879230745377008</v>
      </c>
      <c r="CJ998">
        <f t="shared" si="367"/>
        <v>0</v>
      </c>
      <c r="CK998">
        <f t="shared" si="368"/>
        <v>0</v>
      </c>
      <c r="CL998">
        <f t="shared" si="369"/>
        <v>0</v>
      </c>
      <c r="CM998">
        <f t="shared" si="370"/>
        <v>0</v>
      </c>
      <c r="CN998">
        <f t="shared" si="371"/>
        <v>0</v>
      </c>
      <c r="CO998">
        <f t="shared" si="372"/>
        <v>0</v>
      </c>
      <c r="CP998">
        <f t="shared" si="373"/>
        <v>1</v>
      </c>
      <c r="CR998" t="e">
        <f ca="1">_xll.BDP($H998,CR$1)</f>
        <v>#NAME?</v>
      </c>
      <c r="CS998" t="e">
        <f ca="1">_xll.BDP($H998,CS$1)</f>
        <v>#NAME?</v>
      </c>
      <c r="CT998" s="121" t="e">
        <f ca="1">_xll.BDP($H998,CT$1)</f>
        <v>#NAME?</v>
      </c>
      <c r="CU998" s="122" t="e">
        <f ca="1">_xll.BDP($H998,CU$1)</f>
        <v>#NAME?</v>
      </c>
      <c r="CV998" s="122" t="e">
        <f ca="1">_xll.BDP($H998,CV$1)</f>
        <v>#NAME?</v>
      </c>
      <c r="CW998" s="122" t="e">
        <f ca="1">_xll.BDP($H998,CW$1)</f>
        <v>#NAME?</v>
      </c>
    </row>
    <row r="999" spans="1:101" hidden="1" x14ac:dyDescent="0.3">
      <c r="A999" t="str">
        <f t="shared" si="365"/>
        <v>15B</v>
      </c>
      <c r="B999">
        <v>15</v>
      </c>
      <c r="C999" t="s">
        <v>3296</v>
      </c>
      <c r="D999">
        <v>37</v>
      </c>
      <c r="E999">
        <v>14</v>
      </c>
      <c r="F999" s="32">
        <v>0.11</v>
      </c>
      <c r="G999" t="s">
        <v>2860</v>
      </c>
      <c r="H999" s="6" t="s">
        <v>275</v>
      </c>
      <c r="I999" s="35">
        <v>1961</v>
      </c>
      <c r="J999" s="34" t="str">
        <f t="shared" si="366"/>
        <v>1961GMED US Equity</v>
      </c>
      <c r="K999" s="6" t="s">
        <v>951</v>
      </c>
      <c r="L999" s="2">
        <v>0.32515340650839641</v>
      </c>
      <c r="M999" s="2">
        <v>0.31964900215501962</v>
      </c>
      <c r="N999" s="2">
        <v>0.25753473914782837</v>
      </c>
      <c r="O999" s="2">
        <v>0.25385730649886962</v>
      </c>
      <c r="P999" s="3">
        <v>12.572979580382771</v>
      </c>
      <c r="Q999" s="3">
        <v>9.8320006461727854</v>
      </c>
      <c r="R999" s="3">
        <v>10.875922114311907</v>
      </c>
      <c r="S999" s="7">
        <v>29.75229142038922</v>
      </c>
      <c r="T999" s="7">
        <v>30.484248315723917</v>
      </c>
      <c r="U999" s="2">
        <v>-0.47767913435268672</v>
      </c>
      <c r="V999" s="8">
        <v>-3.0312687033230112</v>
      </c>
      <c r="W999" s="2">
        <v>0.89077139215303169</v>
      </c>
      <c r="X999" s="4" t="e">
        <v>#N/A</v>
      </c>
      <c r="Y999" s="8">
        <v>10.375909686979375</v>
      </c>
      <c r="Z999" s="8">
        <v>10.607315771126057</v>
      </c>
      <c r="AA999" s="8">
        <v>761942000.00000012</v>
      </c>
      <c r="AB999" s="8">
        <v>959413000.00000012</v>
      </c>
      <c r="AC999" s="8">
        <v>33611000</v>
      </c>
      <c r="AD999" s="5">
        <v>187091000</v>
      </c>
      <c r="AE999" s="36">
        <v>0.17965054438749059</v>
      </c>
      <c r="AF999" s="66" t="e">
        <f ca="1">_xll.BDP($H999,AF$1)/1000000</f>
        <v>#NAME?</v>
      </c>
      <c r="AG999" s="66" t="e">
        <f ca="1">_xll.BDP($H999,AG$1)</f>
        <v>#NAME?</v>
      </c>
      <c r="AH999" s="67" t="e">
        <f ca="1">_xll.BDP($H999,AH$1)</f>
        <v>#NAME?</v>
      </c>
      <c r="AI999" s="67" t="e">
        <f ca="1">_xll.BDP($H999,AI$1)</f>
        <v>#NAME?</v>
      </c>
      <c r="AJ999" s="67" t="e">
        <f ca="1">_xll.BDP($H999,AJ$1)</f>
        <v>#NAME?</v>
      </c>
      <c r="AK999" s="67" t="e">
        <f ca="1">_xll.BDP($H999,AK$1)</f>
        <v>#NAME?</v>
      </c>
      <c r="AL999" s="67" t="e">
        <f ca="1">_xll.BDP($H999,AL$1)</f>
        <v>#NAME?</v>
      </c>
      <c r="AM999" s="34" t="e">
        <f ca="1">_xll.BDP($H999,AM$1)</f>
        <v>#NAME?</v>
      </c>
      <c r="AN999" s="34" t="e">
        <f ca="1">_xll.BDP($H999,AN$1)</f>
        <v>#NAME?</v>
      </c>
      <c r="AO999" s="34" t="e">
        <f ca="1">_xll.BDP($H999,AO$1)</f>
        <v>#NAME?</v>
      </c>
      <c r="AP999" s="34" t="e">
        <f ca="1">_xll.BDP($H999,AP$1)</f>
        <v>#NAME?</v>
      </c>
      <c r="AQ999" s="129" t="e">
        <v>#VALUE!</v>
      </c>
      <c r="AR999" s="129">
        <v>0.17983720000000003</v>
      </c>
      <c r="AS999" s="129">
        <v>6.9765560000000004E-2</v>
      </c>
      <c r="AT999" s="63" t="s">
        <v>3897</v>
      </c>
      <c r="AU999" s="63" t="s">
        <v>3897</v>
      </c>
      <c r="AV999" t="str">
        <f t="shared" si="353"/>
        <v>03/08/2012</v>
      </c>
      <c r="AW999" s="67" t="s">
        <v>3317</v>
      </c>
      <c r="AX999" s="60">
        <f t="shared" si="354"/>
        <v>0</v>
      </c>
      <c r="AY999" s="60">
        <f t="shared" ca="1" si="355"/>
        <v>0</v>
      </c>
      <c r="AZ999" s="60">
        <f t="shared" ca="1" si="356"/>
        <v>0</v>
      </c>
      <c r="BA999" s="67">
        <v>0</v>
      </c>
      <c r="BB999" s="60">
        <v>231.09520063297145</v>
      </c>
      <c r="BC999" s="67">
        <v>231.09520063297145</v>
      </c>
      <c r="BD999" s="60" t="e">
        <f ca="1">_xll.BDP($H999,BD$1)</f>
        <v>#NAME?</v>
      </c>
      <c r="BE999" s="60" t="e">
        <f t="shared" ca="1" si="357"/>
        <v>#NAME?</v>
      </c>
      <c r="BF999" s="63">
        <v>238</v>
      </c>
      <c r="BG999" s="63">
        <v>268.33300000000003</v>
      </c>
      <c r="BH999" s="63">
        <v>298.45499999999998</v>
      </c>
      <c r="BI999" s="63">
        <v>208.5</v>
      </c>
      <c r="BJ999" s="63">
        <v>249.351</v>
      </c>
      <c r="BK999" s="63">
        <v>271.20600000000002</v>
      </c>
      <c r="BL999" s="45">
        <f t="shared" ca="1" si="358"/>
        <v>0</v>
      </c>
      <c r="BM999" s="45">
        <f t="shared" ca="1" si="359"/>
        <v>0</v>
      </c>
      <c r="BN999" s="45">
        <f t="shared" ca="1" si="360"/>
        <v>0</v>
      </c>
      <c r="BO999" s="45">
        <f t="shared" ca="1" si="361"/>
        <v>0</v>
      </c>
      <c r="BP999" s="45">
        <f t="shared" ca="1" si="362"/>
        <v>0</v>
      </c>
      <c r="BQ999" s="45">
        <f t="shared" ca="1" si="363"/>
        <v>0</v>
      </c>
      <c r="BR999" s="29">
        <f t="shared" ca="1" si="364"/>
        <v>0</v>
      </c>
      <c r="CI999" s="125">
        <f t="shared" si="352"/>
        <v>0.32515340650839641</v>
      </c>
      <c r="CJ999">
        <f t="shared" si="367"/>
        <v>0</v>
      </c>
      <c r="CK999">
        <f t="shared" si="368"/>
        <v>0</v>
      </c>
      <c r="CL999">
        <f t="shared" si="369"/>
        <v>0</v>
      </c>
      <c r="CM999">
        <f t="shared" si="370"/>
        <v>0</v>
      </c>
      <c r="CN999">
        <f t="shared" si="371"/>
        <v>1</v>
      </c>
      <c r="CO999">
        <f t="shared" si="372"/>
        <v>0</v>
      </c>
      <c r="CP999">
        <f t="shared" si="373"/>
        <v>0</v>
      </c>
      <c r="CR999" t="e">
        <f ca="1">_xll.BDP($H999,CR$1)</f>
        <v>#NAME?</v>
      </c>
      <c r="CS999" t="e">
        <f ca="1">_xll.BDP($H999,CS$1)</f>
        <v>#NAME?</v>
      </c>
      <c r="CT999" s="121" t="e">
        <f ca="1">_xll.BDP($H999,CT$1)</f>
        <v>#NAME?</v>
      </c>
      <c r="CU999" s="122" t="e">
        <f ca="1">_xll.BDP($H999,CU$1)</f>
        <v>#NAME?</v>
      </c>
      <c r="CV999" s="122" t="e">
        <f ca="1">_xll.BDP($H999,CV$1)</f>
        <v>#NAME?</v>
      </c>
      <c r="CW999" s="122" t="e">
        <f ca="1">_xll.BDP($H999,CW$1)</f>
        <v>#NAME?</v>
      </c>
    </row>
    <row r="1000" spans="1:101" hidden="1" x14ac:dyDescent="0.3">
      <c r="A1000" t="str">
        <f t="shared" si="365"/>
        <v>15B</v>
      </c>
      <c r="B1000">
        <v>15</v>
      </c>
      <c r="C1000" t="s">
        <v>3296</v>
      </c>
      <c r="D1000">
        <v>37</v>
      </c>
      <c r="E1000">
        <v>28</v>
      </c>
      <c r="F1000" s="32">
        <v>0.2</v>
      </c>
      <c r="H1000" s="6" t="s">
        <v>2051</v>
      </c>
      <c r="I1000" s="34">
        <v>1962</v>
      </c>
      <c r="J1000" s="34" t="str">
        <f t="shared" si="366"/>
        <v>1962COK GR Equity</v>
      </c>
      <c r="K1000" s="6" t="s">
        <v>2052</v>
      </c>
      <c r="L1000" s="2">
        <v>0.39527769557197334</v>
      </c>
      <c r="M1000" s="2">
        <v>0.17024717884514526</v>
      </c>
      <c r="N1000" s="2">
        <v>0.20647426119369211</v>
      </c>
      <c r="O1000" s="2">
        <v>0.11959022627876022</v>
      </c>
      <c r="P1000" s="3">
        <v>5.9165219273750029</v>
      </c>
      <c r="Q1000" s="3">
        <v>3.4841207095005697</v>
      </c>
      <c r="R1000" s="3">
        <v>4.0904848979479391</v>
      </c>
      <c r="S1000" s="7">
        <v>9.5504971473105158</v>
      </c>
      <c r="T1000" s="7">
        <v>8.166831157821786</v>
      </c>
      <c r="U1000" s="2">
        <v>-0.19167190110620153</v>
      </c>
      <c r="V1000" s="8">
        <v>-1.9463530752545866</v>
      </c>
      <c r="W1000" s="2">
        <v>0.57282120114109458</v>
      </c>
      <c r="X1000" s="4" t="e">
        <v>#N/A</v>
      </c>
      <c r="Y1000" s="8">
        <v>2.1045388145110393</v>
      </c>
      <c r="Z1000" s="8">
        <v>-4.6907767546289563</v>
      </c>
      <c r="AA1000" s="8">
        <v>295535000</v>
      </c>
      <c r="AB1000" s="8">
        <v>420720000</v>
      </c>
      <c r="AC1000" s="8" t="e">
        <v>#N/A</v>
      </c>
      <c r="AD1000" s="5">
        <v>-14276387.924861575</v>
      </c>
      <c r="AE1000" s="36">
        <v>0</v>
      </c>
      <c r="AF1000" s="66" t="e">
        <f ca="1">_xll.BDP($H1000,AF$1)/1000000</f>
        <v>#NAME?</v>
      </c>
      <c r="AG1000" s="66" t="e">
        <f ca="1">_xll.BDP($H1000,AG$1)</f>
        <v>#NAME?</v>
      </c>
      <c r="AH1000" s="67" t="e">
        <f ca="1">_xll.BDP($H1000,AH$1)</f>
        <v>#NAME?</v>
      </c>
      <c r="AI1000" s="67" t="e">
        <f ca="1">_xll.BDP($H1000,AI$1)</f>
        <v>#NAME?</v>
      </c>
      <c r="AJ1000" s="67" t="e">
        <f ca="1">_xll.BDP($H1000,AJ$1)</f>
        <v>#NAME?</v>
      </c>
      <c r="AK1000" s="67" t="e">
        <f ca="1">_xll.BDP($H1000,AK$1)</f>
        <v>#NAME?</v>
      </c>
      <c r="AL1000" s="67" t="e">
        <f ca="1">_xll.BDP($H1000,AL$1)</f>
        <v>#NAME?</v>
      </c>
      <c r="AM1000" s="34" t="e">
        <f ca="1">_xll.BDP($H1000,AM$1)</f>
        <v>#NAME?</v>
      </c>
      <c r="AN1000" s="34" t="e">
        <f ca="1">_xll.BDP($H1000,AN$1)</f>
        <v>#NAME?</v>
      </c>
      <c r="AO1000" s="34" t="e">
        <f ca="1">_xll.BDP($H1000,AO$1)</f>
        <v>#NAME?</v>
      </c>
      <c r="AP1000" s="34" t="e">
        <f ca="1">_xll.BDP($H1000,AP$1)</f>
        <v>#NAME?</v>
      </c>
      <c r="AQ1000" s="129">
        <v>0.17182620000000001</v>
      </c>
      <c r="AR1000" s="129">
        <v>0.16851640000000001</v>
      </c>
      <c r="AS1000" s="129">
        <v>-1.9012439999999999E-2</v>
      </c>
      <c r="AT1000" s="63" t="s">
        <v>3898</v>
      </c>
      <c r="AU1000" s="63" t="s">
        <v>3898</v>
      </c>
      <c r="AV1000" t="str">
        <f t="shared" si="353"/>
        <v>16/09/1999</v>
      </c>
      <c r="AW1000" s="67">
        <v>3.8080731150038081</v>
      </c>
      <c r="AX1000" s="60">
        <f t="shared" si="354"/>
        <v>3.8080731150038081</v>
      </c>
      <c r="AY1000" s="60">
        <f t="shared" si="355"/>
        <v>0</v>
      </c>
      <c r="AZ1000" s="60">
        <f t="shared" si="356"/>
        <v>3.8080731150038081</v>
      </c>
      <c r="BA1000" s="67">
        <v>107.96345245217138</v>
      </c>
      <c r="BB1000" s="60">
        <v>0</v>
      </c>
      <c r="BC1000" s="67">
        <v>107.96345245217138</v>
      </c>
      <c r="BD1000" s="60" t="e">
        <f ca="1">_xll.BDP($H1000,BD$1)</f>
        <v>#NAME?</v>
      </c>
      <c r="BE1000" s="60" t="e">
        <f t="shared" ca="1" si="357"/>
        <v>#NAME?</v>
      </c>
      <c r="BF1000" s="63">
        <v>51.038000000000004</v>
      </c>
      <c r="BG1000" s="63">
        <v>66.138000000000005</v>
      </c>
      <c r="BH1000" s="63">
        <v>73.725000000000009</v>
      </c>
      <c r="BI1000" s="63">
        <v>19.86</v>
      </c>
      <c r="BJ1000" s="63">
        <v>73.885999999999996</v>
      </c>
      <c r="BK1000" s="63">
        <v>93.171000000000006</v>
      </c>
      <c r="BL1000" s="45">
        <f t="shared" ca="1" si="358"/>
        <v>0</v>
      </c>
      <c r="BM1000" s="45">
        <f t="shared" ca="1" si="359"/>
        <v>0</v>
      </c>
      <c r="BN1000" s="45">
        <f t="shared" ca="1" si="360"/>
        <v>0</v>
      </c>
      <c r="BO1000" s="45">
        <f t="shared" ca="1" si="361"/>
        <v>0</v>
      </c>
      <c r="BP1000" s="45">
        <f t="shared" ca="1" si="362"/>
        <v>0</v>
      </c>
      <c r="BQ1000" s="45">
        <f t="shared" ca="1" si="363"/>
        <v>0</v>
      </c>
      <c r="BR1000" s="29">
        <f t="shared" ca="1" si="364"/>
        <v>0</v>
      </c>
      <c r="CI1000" s="125">
        <f t="shared" si="352"/>
        <v>0.39527769557197334</v>
      </c>
      <c r="CJ1000">
        <f t="shared" si="367"/>
        <v>0</v>
      </c>
      <c r="CK1000">
        <f t="shared" si="368"/>
        <v>0</v>
      </c>
      <c r="CL1000">
        <f t="shared" si="369"/>
        <v>0</v>
      </c>
      <c r="CM1000">
        <f t="shared" si="370"/>
        <v>0</v>
      </c>
      <c r="CN1000">
        <f t="shared" si="371"/>
        <v>1</v>
      </c>
      <c r="CO1000">
        <f t="shared" si="372"/>
        <v>0</v>
      </c>
      <c r="CP1000">
        <f t="shared" si="373"/>
        <v>0</v>
      </c>
      <c r="CR1000" t="e">
        <f ca="1">_xll.BDP($H1000,CR$1)</f>
        <v>#NAME?</v>
      </c>
      <c r="CS1000" t="e">
        <f ca="1">_xll.BDP($H1000,CS$1)</f>
        <v>#NAME?</v>
      </c>
      <c r="CT1000" s="121" t="e">
        <f ca="1">_xll.BDP($H1000,CT$1)</f>
        <v>#NAME?</v>
      </c>
      <c r="CU1000" s="122" t="e">
        <f ca="1">_xll.BDP($H1000,CU$1)</f>
        <v>#NAME?</v>
      </c>
      <c r="CV1000" s="122" t="e">
        <f ca="1">_xll.BDP($H1000,CV$1)</f>
        <v>#NAME?</v>
      </c>
      <c r="CW1000" s="122" t="e">
        <f ca="1">_xll.BDP($H1000,CW$1)</f>
        <v>#NAME?</v>
      </c>
    </row>
    <row r="1001" spans="1:101" hidden="1" x14ac:dyDescent="0.3">
      <c r="A1001" t="str">
        <f t="shared" si="365"/>
        <v>15B</v>
      </c>
      <c r="B1001">
        <v>15</v>
      </c>
      <c r="C1001" t="s">
        <v>3296</v>
      </c>
      <c r="D1001">
        <v>37</v>
      </c>
      <c r="E1001">
        <v>10</v>
      </c>
      <c r="F1001" s="32">
        <v>0.09</v>
      </c>
      <c r="G1001" t="s">
        <v>3018</v>
      </c>
      <c r="H1001" s="1" t="s">
        <v>1763</v>
      </c>
      <c r="I1001" s="35">
        <v>1963</v>
      </c>
      <c r="J1001" s="34" t="str">
        <f t="shared" si="366"/>
        <v>1963RS1 LN Equity</v>
      </c>
      <c r="K1001" s="6" t="s">
        <v>1764</v>
      </c>
      <c r="L1001" s="2">
        <v>0.36199815093265358</v>
      </c>
      <c r="M1001" s="2">
        <v>0.39875326764528451</v>
      </c>
      <c r="N1001" s="2">
        <v>0.25249357541058126</v>
      </c>
      <c r="O1001" s="2">
        <v>0.27203511900679062</v>
      </c>
      <c r="P1001" s="3">
        <v>23.00991288675278</v>
      </c>
      <c r="Q1001" s="3">
        <v>18.883517617317047</v>
      </c>
      <c r="R1001" s="3">
        <v>23.223386472051207</v>
      </c>
      <c r="S1001" s="7">
        <v>13.787232451684929</v>
      </c>
      <c r="T1001" s="7">
        <v>15.464574321832146</v>
      </c>
      <c r="U1001" s="2">
        <v>5.4308646128706686E-2</v>
      </c>
      <c r="V1001" s="8">
        <v>0.25245755138516535</v>
      </c>
      <c r="W1001" s="2">
        <v>0.52865566037735845</v>
      </c>
      <c r="X1001" s="4" t="e">
        <v>#N/A</v>
      </c>
      <c r="Y1001" s="8">
        <v>12.196916808116402</v>
      </c>
      <c r="Z1001" s="8">
        <v>12.370274760425959</v>
      </c>
      <c r="AA1001" s="8">
        <v>994600000</v>
      </c>
      <c r="AB1001" s="8">
        <v>1457900000</v>
      </c>
      <c r="AC1001" s="8">
        <v>15500000</v>
      </c>
      <c r="AD1001" s="5">
        <v>306500000</v>
      </c>
      <c r="AE1001" s="36">
        <v>5.0570962479608482E-2</v>
      </c>
      <c r="AF1001" s="66" t="e">
        <f ca="1">_xll.BDP($H1001,AF$1)/1000000</f>
        <v>#NAME?</v>
      </c>
      <c r="AG1001" s="66" t="e">
        <f ca="1">_xll.BDP($H1001,AG$1)</f>
        <v>#NAME?</v>
      </c>
      <c r="AH1001" s="67" t="e">
        <f ca="1">_xll.BDP($H1001,AH$1)</f>
        <v>#NAME?</v>
      </c>
      <c r="AI1001" s="67" t="e">
        <f ca="1">_xll.BDP($H1001,AI$1)</f>
        <v>#NAME?</v>
      </c>
      <c r="AJ1001" s="67" t="e">
        <f ca="1">_xll.BDP($H1001,AJ$1)</f>
        <v>#NAME?</v>
      </c>
      <c r="AK1001" s="67" t="e">
        <f ca="1">_xll.BDP($H1001,AK$1)</f>
        <v>#NAME?</v>
      </c>
      <c r="AL1001" s="67" t="e">
        <f ca="1">_xll.BDP($H1001,AL$1)</f>
        <v>#NAME?</v>
      </c>
      <c r="AM1001" s="34" t="e">
        <f ca="1">_xll.BDP($H1001,AM$1)</f>
        <v>#NAME?</v>
      </c>
      <c r="AN1001" s="34" t="e">
        <f ca="1">_xll.BDP($H1001,AN$1)</f>
        <v>#NAME?</v>
      </c>
      <c r="AO1001" s="34" t="e">
        <f ca="1">_xll.BDP($H1001,AO$1)</f>
        <v>#NAME?</v>
      </c>
      <c r="AP1001" s="34" t="e">
        <f ca="1">_xll.BDP($H1001,AP$1)</f>
        <v>#NAME?</v>
      </c>
      <c r="AQ1001" s="129">
        <v>0.10007429999999999</v>
      </c>
      <c r="AR1001" s="129">
        <v>0.151612</v>
      </c>
      <c r="AS1001" s="129">
        <v>5.8022220000000006E-2</v>
      </c>
      <c r="AT1001" s="63" t="s">
        <v>3998</v>
      </c>
      <c r="AU1001" s="63" t="s">
        <v>3317</v>
      </c>
      <c r="AV1001" t="str">
        <f t="shared" si="353"/>
        <v>#N/A N/A</v>
      </c>
      <c r="AW1001" s="67">
        <v>2.7435021814820524</v>
      </c>
      <c r="AX1001" s="60">
        <f t="shared" si="354"/>
        <v>2.7435021814820524</v>
      </c>
      <c r="AY1001" s="60">
        <f t="shared" si="355"/>
        <v>-7.3713767587053031E-2</v>
      </c>
      <c r="AZ1001" s="60">
        <f t="shared" si="356"/>
        <v>2.6697884138949992</v>
      </c>
      <c r="BA1001" s="67">
        <v>33.403176799429374</v>
      </c>
      <c r="BB1001" s="60">
        <v>-0.89749300287862255</v>
      </c>
      <c r="BC1001" s="67">
        <v>32.49044726485382</v>
      </c>
      <c r="BD1001" s="60" t="e">
        <f ca="1">_xll.BDP($H1001,BD$1)</f>
        <v>#NAME?</v>
      </c>
      <c r="BE1001" s="60" t="e">
        <f t="shared" ca="1" si="357"/>
        <v>#NAME?</v>
      </c>
      <c r="BF1001" s="63">
        <v>278.18200000000002</v>
      </c>
      <c r="BG1001" s="63">
        <v>305.08300000000003</v>
      </c>
      <c r="BH1001" s="63">
        <v>332.90899999999999</v>
      </c>
      <c r="BI1001" s="63">
        <v>201.345</v>
      </c>
      <c r="BJ1001" s="63">
        <v>257.65100000000001</v>
      </c>
      <c r="BK1001" s="63">
        <v>263.63499999999999</v>
      </c>
      <c r="BL1001" s="45">
        <f t="shared" ca="1" si="358"/>
        <v>0</v>
      </c>
      <c r="BM1001" s="45">
        <f t="shared" ca="1" si="359"/>
        <v>0</v>
      </c>
      <c r="BN1001" s="45">
        <f t="shared" ca="1" si="360"/>
        <v>0</v>
      </c>
      <c r="BO1001" s="45">
        <f t="shared" ca="1" si="361"/>
        <v>0</v>
      </c>
      <c r="BP1001" s="45">
        <f t="shared" ca="1" si="362"/>
        <v>0</v>
      </c>
      <c r="BQ1001" s="45">
        <f t="shared" ca="1" si="363"/>
        <v>0</v>
      </c>
      <c r="BR1001" s="29">
        <f t="shared" ca="1" si="364"/>
        <v>0</v>
      </c>
      <c r="CI1001" s="125">
        <f t="shared" si="352"/>
        <v>0.36199815093265358</v>
      </c>
      <c r="CJ1001">
        <f t="shared" si="367"/>
        <v>0</v>
      </c>
      <c r="CK1001">
        <f t="shared" si="368"/>
        <v>0</v>
      </c>
      <c r="CL1001">
        <f t="shared" si="369"/>
        <v>0</v>
      </c>
      <c r="CM1001">
        <f t="shared" si="370"/>
        <v>0</v>
      </c>
      <c r="CN1001">
        <f t="shared" si="371"/>
        <v>1</v>
      </c>
      <c r="CO1001">
        <f t="shared" si="372"/>
        <v>0</v>
      </c>
      <c r="CP1001">
        <f t="shared" si="373"/>
        <v>0</v>
      </c>
      <c r="CR1001" t="e">
        <f ca="1">_xll.BDP($H1001,CR$1)</f>
        <v>#NAME?</v>
      </c>
      <c r="CS1001" t="e">
        <f ca="1">_xll.BDP($H1001,CS$1)</f>
        <v>#NAME?</v>
      </c>
      <c r="CT1001" s="121" t="e">
        <f ca="1">_xll.BDP($H1001,CT$1)</f>
        <v>#NAME?</v>
      </c>
      <c r="CU1001" s="122" t="e">
        <f ca="1">_xll.BDP($H1001,CU$1)</f>
        <v>#NAME?</v>
      </c>
      <c r="CV1001" s="122" t="e">
        <f ca="1">_xll.BDP($H1001,CV$1)</f>
        <v>#NAME?</v>
      </c>
      <c r="CW1001" s="122" t="e">
        <f ca="1">_xll.BDP($H1001,CW$1)</f>
        <v>#NAME?</v>
      </c>
    </row>
    <row r="1002" spans="1:101" hidden="1" x14ac:dyDescent="0.3">
      <c r="A1002" t="str">
        <f t="shared" si="365"/>
        <v>15B</v>
      </c>
      <c r="B1002">
        <v>15</v>
      </c>
      <c r="C1002" t="s">
        <v>3296</v>
      </c>
      <c r="D1002">
        <v>37</v>
      </c>
      <c r="E1002">
        <v>1</v>
      </c>
      <c r="F1002" s="32">
        <v>0.1</v>
      </c>
      <c r="H1002" s="6" t="s">
        <v>44</v>
      </c>
      <c r="I1002" s="34">
        <v>1964</v>
      </c>
      <c r="J1002" s="34" t="str">
        <f t="shared" si="366"/>
        <v>1964FFIV US Equity</v>
      </c>
      <c r="K1002" s="6" t="s">
        <v>648</v>
      </c>
      <c r="L1002" s="2">
        <v>1.6202518379126758</v>
      </c>
      <c r="M1002" s="2">
        <v>2.6453626519704265</v>
      </c>
      <c r="N1002" s="2">
        <v>-0.3099529933194356</v>
      </c>
      <c r="O1002" s="2">
        <v>0.21326130065160731</v>
      </c>
      <c r="P1002" s="3">
        <v>14.723799630676396</v>
      </c>
      <c r="Q1002" s="3">
        <v>11.90291371748245</v>
      </c>
      <c r="R1002" s="3">
        <v>13.338451974987189</v>
      </c>
      <c r="S1002" s="7">
        <v>27.673507412697745</v>
      </c>
      <c r="T1002" s="7">
        <v>23.759452045648025</v>
      </c>
      <c r="U1002" s="2">
        <v>-0.15771788369314302</v>
      </c>
      <c r="V1002" s="8">
        <v>-0.80414341452518812</v>
      </c>
      <c r="W1002" s="2">
        <v>0.5191291298800037</v>
      </c>
      <c r="X1002" s="4" t="e">
        <v>#N/A</v>
      </c>
      <c r="Y1002" s="8">
        <v>5.6183362683965097</v>
      </c>
      <c r="Z1002" s="8">
        <v>-5.4967282239911093</v>
      </c>
      <c r="AA1002" s="8">
        <v>180544999.99999976</v>
      </c>
      <c r="AB1002" s="8">
        <v>2239539000</v>
      </c>
      <c r="AC1002" s="8">
        <v>242840000</v>
      </c>
      <c r="AD1002" s="5">
        <v>617963000</v>
      </c>
      <c r="AE1002" s="36">
        <v>0.39296851105972364</v>
      </c>
      <c r="AF1002" s="66" t="e">
        <f ca="1">_xll.BDP($H1002,AF$1)/1000000</f>
        <v>#NAME?</v>
      </c>
      <c r="AG1002" s="66" t="e">
        <f ca="1">_xll.BDP($H1002,AG$1)</f>
        <v>#NAME?</v>
      </c>
      <c r="AH1002" s="67" t="e">
        <f ca="1">_xll.BDP($H1002,AH$1)</f>
        <v>#NAME?</v>
      </c>
      <c r="AI1002" s="67" t="e">
        <f ca="1">_xll.BDP($H1002,AI$1)</f>
        <v>#NAME?</v>
      </c>
      <c r="AJ1002" s="67" t="e">
        <f ca="1">_xll.BDP($H1002,AJ$1)</f>
        <v>#NAME?</v>
      </c>
      <c r="AK1002" s="67" t="e">
        <f ca="1">_xll.BDP($H1002,AK$1)</f>
        <v>#NAME?</v>
      </c>
      <c r="AL1002" s="67" t="e">
        <f ca="1">_xll.BDP($H1002,AL$1)</f>
        <v>#NAME?</v>
      </c>
      <c r="AM1002" s="34" t="e">
        <f ca="1">_xll.BDP($H1002,AM$1)</f>
        <v>#NAME?</v>
      </c>
      <c r="AN1002" s="34" t="e">
        <f ca="1">_xll.BDP($H1002,AN$1)</f>
        <v>#NAME?</v>
      </c>
      <c r="AO1002" s="34" t="e">
        <f ca="1">_xll.BDP($H1002,AO$1)</f>
        <v>#NAME?</v>
      </c>
      <c r="AP1002" s="34" t="e">
        <f ca="1">_xll.BDP($H1002,AP$1)</f>
        <v>#NAME?</v>
      </c>
      <c r="AQ1002" s="129">
        <v>0.17485430000000002</v>
      </c>
      <c r="AR1002" s="129">
        <v>3.9739099999999999E-2</v>
      </c>
      <c r="AS1002" s="129">
        <v>1.994015E-2</v>
      </c>
      <c r="AT1002" s="63" t="s">
        <v>4208</v>
      </c>
      <c r="AU1002" s="63" t="s">
        <v>3899</v>
      </c>
      <c r="AV1002" t="str">
        <f t="shared" si="353"/>
        <v>04/06/1999</v>
      </c>
      <c r="AW1002" s="67" t="s">
        <v>3317</v>
      </c>
      <c r="AX1002" s="60">
        <f t="shared" si="354"/>
        <v>0</v>
      </c>
      <c r="AY1002" s="60">
        <f t="shared" ca="1" si="355"/>
        <v>0</v>
      </c>
      <c r="AZ1002" s="60">
        <f t="shared" ca="1" si="356"/>
        <v>0</v>
      </c>
      <c r="BA1002" s="67">
        <v>0</v>
      </c>
      <c r="BB1002" s="60">
        <v>114.20814116486008</v>
      </c>
      <c r="BC1002" s="67">
        <v>114.20814116486008</v>
      </c>
      <c r="BD1002" s="60" t="e">
        <f ca="1">_xll.BDP($H1002,BD$1)</f>
        <v>#NAME?</v>
      </c>
      <c r="BE1002" s="60" t="e">
        <f t="shared" ca="1" si="357"/>
        <v>#NAME?</v>
      </c>
      <c r="BF1002" s="63">
        <v>686.66700000000003</v>
      </c>
      <c r="BG1002" s="63">
        <v>743.66700000000003</v>
      </c>
      <c r="BH1002" s="63">
        <v>806.11099999999999</v>
      </c>
      <c r="BI1002" s="63">
        <v>634.88400000000001</v>
      </c>
      <c r="BJ1002" s="63">
        <v>749.96</v>
      </c>
      <c r="BK1002" s="63">
        <v>770.41300000000001</v>
      </c>
      <c r="BL1002" s="45">
        <f t="shared" ca="1" si="358"/>
        <v>0</v>
      </c>
      <c r="BM1002" s="45">
        <f t="shared" ca="1" si="359"/>
        <v>0</v>
      </c>
      <c r="BN1002" s="45">
        <f t="shared" ca="1" si="360"/>
        <v>0</v>
      </c>
      <c r="BO1002" s="45">
        <f t="shared" ca="1" si="361"/>
        <v>0</v>
      </c>
      <c r="BP1002" s="45">
        <f t="shared" ca="1" si="362"/>
        <v>0</v>
      </c>
      <c r="BQ1002" s="45">
        <f t="shared" ca="1" si="363"/>
        <v>0</v>
      </c>
      <c r="BR1002" s="29">
        <f t="shared" ca="1" si="364"/>
        <v>0</v>
      </c>
      <c r="CI1002" s="125">
        <f t="shared" si="352"/>
        <v>1.6202518379126758</v>
      </c>
      <c r="CJ1002">
        <f t="shared" si="367"/>
        <v>0</v>
      </c>
      <c r="CK1002">
        <f t="shared" si="368"/>
        <v>0</v>
      </c>
      <c r="CL1002">
        <f t="shared" si="369"/>
        <v>0</v>
      </c>
      <c r="CM1002">
        <f t="shared" si="370"/>
        <v>0</v>
      </c>
      <c r="CN1002">
        <f t="shared" si="371"/>
        <v>0</v>
      </c>
      <c r="CO1002">
        <f t="shared" si="372"/>
        <v>0</v>
      </c>
      <c r="CP1002">
        <f t="shared" si="373"/>
        <v>1</v>
      </c>
      <c r="CR1002" t="e">
        <f ca="1">_xll.BDP($H1002,CR$1)</f>
        <v>#NAME?</v>
      </c>
      <c r="CS1002" t="e">
        <f ca="1">_xll.BDP($H1002,CS$1)</f>
        <v>#NAME?</v>
      </c>
      <c r="CT1002" s="121" t="e">
        <f ca="1">_xll.BDP($H1002,CT$1)</f>
        <v>#NAME?</v>
      </c>
      <c r="CU1002" s="122" t="e">
        <f ca="1">_xll.BDP($H1002,CU$1)</f>
        <v>#NAME?</v>
      </c>
      <c r="CV1002" s="122" t="e">
        <f ca="1">_xll.BDP($H1002,CV$1)</f>
        <v>#NAME?</v>
      </c>
      <c r="CW1002" s="122" t="e">
        <f ca="1">_xll.BDP($H1002,CW$1)</f>
        <v>#NAME?</v>
      </c>
    </row>
    <row r="1003" spans="1:101" hidden="1" x14ac:dyDescent="0.3">
      <c r="A1003" t="str">
        <f t="shared" si="365"/>
        <v>15B</v>
      </c>
      <c r="B1003">
        <v>15</v>
      </c>
      <c r="C1003" t="s">
        <v>3296</v>
      </c>
      <c r="D1003">
        <v>37</v>
      </c>
      <c r="E1003">
        <v>9</v>
      </c>
      <c r="F1003" s="32">
        <v>0.15</v>
      </c>
      <c r="G1003" t="s">
        <v>2539</v>
      </c>
      <c r="H1003" s="6" t="s">
        <v>1242</v>
      </c>
      <c r="I1003" s="35">
        <v>1965</v>
      </c>
      <c r="J1003" s="34" t="str">
        <f t="shared" si="366"/>
        <v>1965CKF AU Equity</v>
      </c>
      <c r="K1003" s="6" t="s">
        <v>1243</v>
      </c>
      <c r="L1003" s="2">
        <v>0.25434151597522725</v>
      </c>
      <c r="M1003" s="2">
        <v>0.15540936018256848</v>
      </c>
      <c r="N1003" s="2">
        <v>0.10822121187824704</v>
      </c>
      <c r="O1003" s="2">
        <v>9.1619250106741726E-2</v>
      </c>
      <c r="P1003" s="3">
        <v>4.117020267230294</v>
      </c>
      <c r="Q1003" s="3">
        <v>3.1655136742448362</v>
      </c>
      <c r="R1003" s="3">
        <v>3.2765013977699944</v>
      </c>
      <c r="S1003" s="7">
        <v>17.518847471036501</v>
      </c>
      <c r="T1003" s="7">
        <v>19.052523553811543</v>
      </c>
      <c r="U1003" s="2">
        <v>0.84857501862539075</v>
      </c>
      <c r="V1003" s="8">
        <v>3.8371480289621887</v>
      </c>
      <c r="W1003" s="2">
        <v>0.28057928795976567</v>
      </c>
      <c r="X1003" s="4" t="e">
        <v>#N/A</v>
      </c>
      <c r="Y1003" s="8">
        <v>11.903028891681364</v>
      </c>
      <c r="Z1003" s="8">
        <v>-17.417489213041481</v>
      </c>
      <c r="AA1003" s="8">
        <v>676568000</v>
      </c>
      <c r="AB1003" s="8">
        <v>1147630000</v>
      </c>
      <c r="AC1003" s="8">
        <v>427000</v>
      </c>
      <c r="AD1003" s="5">
        <v>146216000</v>
      </c>
      <c r="AE1003" s="36">
        <v>2.920337035618537E-3</v>
      </c>
      <c r="AF1003" s="66" t="e">
        <f ca="1">_xll.BDP($H1003,AF$1)/1000000</f>
        <v>#NAME?</v>
      </c>
      <c r="AG1003" s="66" t="e">
        <f ca="1">_xll.BDP($H1003,AG$1)</f>
        <v>#NAME?</v>
      </c>
      <c r="AH1003" s="67" t="e">
        <f ca="1">_xll.BDP($H1003,AH$1)</f>
        <v>#NAME?</v>
      </c>
      <c r="AI1003" s="67" t="e">
        <f ca="1">_xll.BDP($H1003,AI$1)</f>
        <v>#NAME?</v>
      </c>
      <c r="AJ1003" s="67" t="e">
        <f ca="1">_xll.BDP($H1003,AJ$1)</f>
        <v>#NAME?</v>
      </c>
      <c r="AK1003" s="67" t="e">
        <f ca="1">_xll.BDP($H1003,AK$1)</f>
        <v>#NAME?</v>
      </c>
      <c r="AL1003" s="67" t="e">
        <f ca="1">_xll.BDP($H1003,AL$1)</f>
        <v>#NAME?</v>
      </c>
      <c r="AM1003" s="34" t="e">
        <f ca="1">_xll.BDP($H1003,AM$1)</f>
        <v>#NAME?</v>
      </c>
      <c r="AN1003" s="34" t="e">
        <f ca="1">_xll.BDP($H1003,AN$1)</f>
        <v>#NAME?</v>
      </c>
      <c r="AO1003" s="34" t="e">
        <f ca="1">_xll.BDP($H1003,AO$1)</f>
        <v>#NAME?</v>
      </c>
      <c r="AP1003" s="34" t="e">
        <f ca="1">_xll.BDP($H1003,AP$1)</f>
        <v>#NAME?</v>
      </c>
      <c r="AQ1003" s="129" t="e">
        <v>#VALUE!</v>
      </c>
      <c r="AR1003" s="129">
        <v>0.26783470000000004</v>
      </c>
      <c r="AS1003" s="129">
        <v>0.15010020000000002</v>
      </c>
      <c r="AT1003" s="63" t="s">
        <v>3900</v>
      </c>
      <c r="AU1003" s="63" t="s">
        <v>3900</v>
      </c>
      <c r="AV1003" t="str">
        <f t="shared" si="353"/>
        <v>04/08/2011</v>
      </c>
      <c r="AW1003" s="67">
        <v>3.822738280735829</v>
      </c>
      <c r="AX1003" s="60">
        <f t="shared" si="354"/>
        <v>3.822738280735829</v>
      </c>
      <c r="AY1003" s="60">
        <f t="shared" si="355"/>
        <v>0</v>
      </c>
      <c r="AZ1003" s="60">
        <f t="shared" si="356"/>
        <v>3.822738280735829</v>
      </c>
      <c r="BA1003" s="67">
        <v>61.00724034396756</v>
      </c>
      <c r="BB1003" s="60">
        <v>0</v>
      </c>
      <c r="BC1003" s="67">
        <v>61.007240343967567</v>
      </c>
      <c r="BD1003" s="60" t="e">
        <f ca="1">_xll.BDP($H1003,BD$1)</f>
        <v>#NAME?</v>
      </c>
      <c r="BE1003" s="60" t="e">
        <f t="shared" ca="1" si="357"/>
        <v>#NAME?</v>
      </c>
      <c r="BF1003" s="63">
        <v>54.422000000000004</v>
      </c>
      <c r="BG1003" s="63">
        <v>67.477999999999994</v>
      </c>
      <c r="BH1003" s="63">
        <v>73</v>
      </c>
      <c r="BI1003" s="63">
        <v>61.934000000000005</v>
      </c>
      <c r="BJ1003" s="63">
        <v>70.724000000000004</v>
      </c>
      <c r="BK1003" s="63">
        <v>58.38</v>
      </c>
      <c r="BL1003" s="45">
        <f t="shared" ca="1" si="358"/>
        <v>0</v>
      </c>
      <c r="BM1003" s="45">
        <f t="shared" ca="1" si="359"/>
        <v>0</v>
      </c>
      <c r="BN1003" s="45">
        <f t="shared" ca="1" si="360"/>
        <v>0</v>
      </c>
      <c r="BO1003" s="45">
        <f t="shared" ca="1" si="361"/>
        <v>0</v>
      </c>
      <c r="BP1003" s="45">
        <f t="shared" ca="1" si="362"/>
        <v>0</v>
      </c>
      <c r="BQ1003" s="45">
        <f t="shared" ca="1" si="363"/>
        <v>0</v>
      </c>
      <c r="BR1003" s="29">
        <f t="shared" ca="1" si="364"/>
        <v>0</v>
      </c>
      <c r="CI1003" s="125">
        <f t="shared" si="352"/>
        <v>0.25434151597522725</v>
      </c>
      <c r="CJ1003">
        <f t="shared" si="367"/>
        <v>0</v>
      </c>
      <c r="CK1003">
        <f t="shared" si="368"/>
        <v>0</v>
      </c>
      <c r="CL1003">
        <f t="shared" si="369"/>
        <v>0</v>
      </c>
      <c r="CM1003">
        <f t="shared" si="370"/>
        <v>1</v>
      </c>
      <c r="CN1003">
        <f t="shared" si="371"/>
        <v>0</v>
      </c>
      <c r="CO1003">
        <f t="shared" si="372"/>
        <v>0</v>
      </c>
      <c r="CP1003">
        <f t="shared" si="373"/>
        <v>0</v>
      </c>
      <c r="CR1003" t="e">
        <f ca="1">_xll.BDP($H1003,CR$1)</f>
        <v>#NAME?</v>
      </c>
      <c r="CS1003" t="e">
        <f ca="1">_xll.BDP($H1003,CS$1)</f>
        <v>#NAME?</v>
      </c>
      <c r="CT1003" s="121" t="e">
        <f ca="1">_xll.BDP($H1003,CT$1)</f>
        <v>#NAME?</v>
      </c>
      <c r="CU1003" s="122" t="e">
        <f ca="1">_xll.BDP($H1003,CU$1)</f>
        <v>#NAME?</v>
      </c>
      <c r="CV1003" s="122" t="e">
        <f ca="1">_xll.BDP($H1003,CV$1)</f>
        <v>#NAME?</v>
      </c>
      <c r="CW1003" s="122" t="e">
        <f ca="1">_xll.BDP($H1003,CW$1)</f>
        <v>#NAME?</v>
      </c>
    </row>
    <row r="1004" spans="1:101" hidden="1" x14ac:dyDescent="0.3">
      <c r="A1004" t="str">
        <f t="shared" si="365"/>
        <v>15B</v>
      </c>
      <c r="B1004">
        <v>15</v>
      </c>
      <c r="C1004" t="s">
        <v>3296</v>
      </c>
      <c r="D1004">
        <v>37</v>
      </c>
      <c r="E1004">
        <v>19</v>
      </c>
      <c r="F1004" s="32">
        <v>0.1</v>
      </c>
      <c r="G1004" t="s">
        <v>2365</v>
      </c>
      <c r="H1004" s="1" t="s">
        <v>1579</v>
      </c>
      <c r="I1004" s="34">
        <v>1966</v>
      </c>
      <c r="J1004" s="34" t="str">
        <f t="shared" si="366"/>
        <v>1966DSM NA Equity</v>
      </c>
      <c r="K1004" s="6" t="s">
        <v>1580</v>
      </c>
      <c r="L1004" s="2">
        <v>0.13979098691547889</v>
      </c>
      <c r="M1004" s="2">
        <v>9.4344313238036048E-2</v>
      </c>
      <c r="N1004" s="2">
        <v>0.10424397898302022</v>
      </c>
      <c r="O1004" s="2">
        <v>6.8818569226584456E-2</v>
      </c>
      <c r="P1004" s="3">
        <v>5.0119419437810029</v>
      </c>
      <c r="Q1004" s="3">
        <v>4.0391668537911416</v>
      </c>
      <c r="R1004" s="3">
        <v>16.888490105179205</v>
      </c>
      <c r="S1004" s="7">
        <v>19.720719009846174</v>
      </c>
      <c r="T1004" s="7">
        <v>16.817640047675805</v>
      </c>
      <c r="U1004" s="2">
        <v>1.2760940425827033E-2</v>
      </c>
      <c r="V1004" s="8">
        <v>0.13793103448275862</v>
      </c>
      <c r="W1004" s="2">
        <v>0.62316841923806243</v>
      </c>
      <c r="X1004" s="4">
        <v>3.5900783289817231E-2</v>
      </c>
      <c r="Y1004" s="8">
        <v>2.1780590269261248E-2</v>
      </c>
      <c r="Z1004" s="8">
        <v>-0.60305906840064649</v>
      </c>
      <c r="AA1004" s="8">
        <v>8045000000</v>
      </c>
      <c r="AB1004" s="8">
        <v>11029000000</v>
      </c>
      <c r="AC1004" s="8">
        <v>35000000</v>
      </c>
      <c r="AD1004" s="5">
        <v>923000000</v>
      </c>
      <c r="AE1004" s="36">
        <v>3.7919826652221017E-2</v>
      </c>
      <c r="AF1004" s="66" t="e">
        <f ca="1">_xll.BDP($H1004,AF$1)/1000000</f>
        <v>#NAME?</v>
      </c>
      <c r="AG1004" s="66" t="e">
        <f ca="1">_xll.BDP($H1004,AG$1)</f>
        <v>#NAME?</v>
      </c>
      <c r="AH1004" s="67" t="e">
        <f ca="1">_xll.BDP($H1004,AH$1)</f>
        <v>#NAME?</v>
      </c>
      <c r="AI1004" s="67" t="e">
        <f ca="1">_xll.BDP($H1004,AI$1)</f>
        <v>#NAME?</v>
      </c>
      <c r="AJ1004" s="67" t="e">
        <f ca="1">_xll.BDP($H1004,AJ$1)</f>
        <v>#NAME?</v>
      </c>
      <c r="AK1004" s="67" t="e">
        <f ca="1">_xll.BDP($H1004,AK$1)</f>
        <v>#NAME?</v>
      </c>
      <c r="AL1004" s="67" t="e">
        <f ca="1">_xll.BDP($H1004,AL$1)</f>
        <v>#NAME?</v>
      </c>
      <c r="AM1004" s="34" t="e">
        <f ca="1">_xll.BDP($H1004,AM$1)</f>
        <v>#NAME?</v>
      </c>
      <c r="AN1004" s="34" t="e">
        <f ca="1">_xll.BDP($H1004,AN$1)</f>
        <v>#NAME?</v>
      </c>
      <c r="AO1004" s="34" t="e">
        <f ca="1">_xll.BDP($H1004,AO$1)</f>
        <v>#NAME?</v>
      </c>
      <c r="AP1004" s="34" t="e">
        <f ca="1">_xll.BDP($H1004,AP$1)</f>
        <v>#NAME?</v>
      </c>
      <c r="AQ1004" s="129">
        <v>0.1180195</v>
      </c>
      <c r="AR1004" s="129">
        <v>0.1172599</v>
      </c>
      <c r="AS1004" s="129">
        <v>8.7027859999999999E-2</v>
      </c>
      <c r="AT1004" s="63" t="s">
        <v>3998</v>
      </c>
      <c r="AU1004" s="63" t="s">
        <v>3317</v>
      </c>
      <c r="AV1004" t="str">
        <f t="shared" si="353"/>
        <v>#N/A N/A</v>
      </c>
      <c r="AW1004" s="67">
        <v>2.2700569808404731</v>
      </c>
      <c r="AX1004" s="60">
        <f t="shared" si="354"/>
        <v>2.2700569808404731</v>
      </c>
      <c r="AY1004" s="60">
        <f t="shared" si="355"/>
        <v>0.95907512998908129</v>
      </c>
      <c r="AZ1004" s="60">
        <f t="shared" si="356"/>
        <v>3.2291321108295543</v>
      </c>
      <c r="BA1004" s="67">
        <v>83.206744626407385</v>
      </c>
      <c r="BB1004" s="60">
        <v>35.153971945230197</v>
      </c>
      <c r="BC1004" s="67">
        <v>118.36071657163758</v>
      </c>
      <c r="BD1004" s="60" t="e">
        <f ca="1">_xll.BDP($H1004,BD$1)</f>
        <v>#NAME?</v>
      </c>
      <c r="BE1004" s="60" t="e">
        <f t="shared" ca="1" si="357"/>
        <v>#NAME?</v>
      </c>
      <c r="BF1004" s="63">
        <v>521.5</v>
      </c>
      <c r="BG1004" s="63">
        <v>733.5</v>
      </c>
      <c r="BH1004" s="63">
        <v>1072</v>
      </c>
      <c r="BI1004" s="63" t="s">
        <v>3317</v>
      </c>
      <c r="BJ1004" s="63" t="s">
        <v>3317</v>
      </c>
      <c r="BK1004" s="63" t="s">
        <v>3317</v>
      </c>
      <c r="BL1004" s="45">
        <f t="shared" ca="1" si="358"/>
        <v>0</v>
      </c>
      <c r="BM1004" s="45">
        <f t="shared" ca="1" si="359"/>
        <v>0</v>
      </c>
      <c r="BN1004" s="45">
        <f t="shared" ca="1" si="360"/>
        <v>0</v>
      </c>
      <c r="BO1004" s="45">
        <f t="shared" ca="1" si="361"/>
        <v>0</v>
      </c>
      <c r="BP1004" s="45">
        <f t="shared" ca="1" si="362"/>
        <v>0</v>
      </c>
      <c r="BQ1004" s="45">
        <f t="shared" ca="1" si="363"/>
        <v>0</v>
      </c>
      <c r="BR1004" s="29">
        <f t="shared" ca="1" si="364"/>
        <v>0</v>
      </c>
      <c r="CI1004" s="125">
        <f t="shared" si="352"/>
        <v>0.13979098691547889</v>
      </c>
      <c r="CJ1004">
        <f t="shared" si="367"/>
        <v>0</v>
      </c>
      <c r="CK1004">
        <f t="shared" si="368"/>
        <v>0</v>
      </c>
      <c r="CL1004">
        <f t="shared" si="369"/>
        <v>1</v>
      </c>
      <c r="CM1004">
        <f t="shared" si="370"/>
        <v>0</v>
      </c>
      <c r="CN1004">
        <f t="shared" si="371"/>
        <v>0</v>
      </c>
      <c r="CO1004">
        <f t="shared" si="372"/>
        <v>0</v>
      </c>
      <c r="CP1004">
        <f t="shared" si="373"/>
        <v>0</v>
      </c>
      <c r="CR1004" t="e">
        <f ca="1">_xll.BDP($H1004,CR$1)</f>
        <v>#NAME?</v>
      </c>
      <c r="CS1004" t="e">
        <f ca="1">_xll.BDP($H1004,CS$1)</f>
        <v>#NAME?</v>
      </c>
      <c r="CT1004" s="121" t="e">
        <f ca="1">_xll.BDP($H1004,CT$1)</f>
        <v>#NAME?</v>
      </c>
      <c r="CU1004" s="122" t="e">
        <f ca="1">_xll.BDP($H1004,CU$1)</f>
        <v>#NAME?</v>
      </c>
      <c r="CV1004" s="122" t="e">
        <f ca="1">_xll.BDP($H1004,CV$1)</f>
        <v>#NAME?</v>
      </c>
      <c r="CW1004" s="122" t="e">
        <f ca="1">_xll.BDP($H1004,CW$1)</f>
        <v>#NAME?</v>
      </c>
    </row>
    <row r="1005" spans="1:101" hidden="1" x14ac:dyDescent="0.3">
      <c r="A1005" t="str">
        <f t="shared" si="365"/>
        <v>15B</v>
      </c>
      <c r="B1005">
        <v>15</v>
      </c>
      <c r="C1005" t="s">
        <v>3296</v>
      </c>
      <c r="D1005">
        <v>37</v>
      </c>
      <c r="E1005">
        <v>25</v>
      </c>
      <c r="F1005" s="32" t="s">
        <v>2437</v>
      </c>
      <c r="H1005" s="6" t="s">
        <v>2221</v>
      </c>
      <c r="I1005" s="35">
        <v>1967</v>
      </c>
      <c r="J1005" s="34" t="str">
        <f t="shared" si="366"/>
        <v>1967ALKB DC Equity</v>
      </c>
      <c r="K1005" s="6" t="s">
        <v>2222</v>
      </c>
      <c r="L1005" s="2">
        <v>5.1799228422509322E-2</v>
      </c>
      <c r="M1005" s="2">
        <v>0.12124325712817878</v>
      </c>
      <c r="N1005" s="2">
        <v>4.6062235179746787E-2</v>
      </c>
      <c r="O1005" s="2">
        <v>0.10843096714909257</v>
      </c>
      <c r="P1005" s="3">
        <v>12.008950770760816</v>
      </c>
      <c r="Q1005" s="3">
        <v>8.9999966626507231</v>
      </c>
      <c r="R1005" s="3">
        <v>8.6184718291741707</v>
      </c>
      <c r="S1005" s="7">
        <v>11.423360845839486</v>
      </c>
      <c r="T1005" s="7">
        <v>15.739303923741964</v>
      </c>
      <c r="U1005" s="2">
        <v>7.5970832626759369E-2</v>
      </c>
      <c r="V1005" s="8">
        <v>0.61878453038674031</v>
      </c>
      <c r="W1005" s="2">
        <v>0.64789175582127123</v>
      </c>
      <c r="X1005" s="4" t="e">
        <v>#N/A</v>
      </c>
      <c r="Y1005" s="8">
        <v>9.8838080994429252</v>
      </c>
      <c r="Z1005" s="8" t="e">
        <v>#N/A</v>
      </c>
      <c r="AA1005" s="8">
        <v>3893000000</v>
      </c>
      <c r="AB1005" s="8">
        <v>4353000000</v>
      </c>
      <c r="AC1005" s="8">
        <v>25000000</v>
      </c>
      <c r="AD1005" s="5">
        <v>479000000</v>
      </c>
      <c r="AE1005" s="36">
        <v>5.2192066805845511E-2</v>
      </c>
      <c r="AF1005" s="66" t="e">
        <f ca="1">_xll.BDP($H1005,AF$1)/1000000</f>
        <v>#NAME?</v>
      </c>
      <c r="AG1005" s="66" t="e">
        <f ca="1">_xll.BDP($H1005,AG$1)</f>
        <v>#NAME?</v>
      </c>
      <c r="AH1005" s="67" t="e">
        <f ca="1">_xll.BDP($H1005,AH$1)</f>
        <v>#NAME?</v>
      </c>
      <c r="AI1005" s="67" t="e">
        <f ca="1">_xll.BDP($H1005,AI$1)</f>
        <v>#NAME?</v>
      </c>
      <c r="AJ1005" s="67" t="e">
        <f ca="1">_xll.BDP($H1005,AJ$1)</f>
        <v>#NAME?</v>
      </c>
      <c r="AK1005" s="67" t="e">
        <f ca="1">_xll.BDP($H1005,AK$1)</f>
        <v>#NAME?</v>
      </c>
      <c r="AL1005" s="67" t="e">
        <f ca="1">_xll.BDP($H1005,AL$1)</f>
        <v>#NAME?</v>
      </c>
      <c r="AM1005" s="34" t="e">
        <f ca="1">_xll.BDP($H1005,AM$1)</f>
        <v>#NAME?</v>
      </c>
      <c r="AN1005" s="34" t="e">
        <f ca="1">_xll.BDP($H1005,AN$1)</f>
        <v>#NAME?</v>
      </c>
      <c r="AO1005" s="34" t="e">
        <f ca="1">_xll.BDP($H1005,AO$1)</f>
        <v>#NAME?</v>
      </c>
      <c r="AP1005" s="34" t="e">
        <f ca="1">_xll.BDP($H1005,AP$1)</f>
        <v>#NAME?</v>
      </c>
      <c r="AQ1005" s="129" t="e">
        <v>#VALUE!</v>
      </c>
      <c r="AR1005" s="129">
        <v>0.1403267</v>
      </c>
      <c r="AS1005" s="129">
        <v>0.1356715</v>
      </c>
      <c r="AT1005" s="63" t="s">
        <v>4209</v>
      </c>
      <c r="AU1005" s="63" t="s">
        <v>3317</v>
      </c>
      <c r="AV1005" t="str">
        <f t="shared" si="353"/>
        <v>23/12/2005</v>
      </c>
      <c r="AW1005" s="67" t="s">
        <v>3317</v>
      </c>
      <c r="AX1005" s="60">
        <f t="shared" si="354"/>
        <v>0</v>
      </c>
      <c r="AY1005" s="60">
        <f t="shared" ca="1" si="355"/>
        <v>0</v>
      </c>
      <c r="AZ1005" s="60">
        <f t="shared" ca="1" si="356"/>
        <v>0</v>
      </c>
      <c r="BA1005" s="67">
        <v>0</v>
      </c>
      <c r="BB1005" s="60">
        <v>-12.479201331114808</v>
      </c>
      <c r="BC1005" s="67">
        <v>-12.479201331114808</v>
      </c>
      <c r="BD1005" s="60" t="e">
        <f ca="1">_xll.BDP($H1005,BD$1)</f>
        <v>#NAME?</v>
      </c>
      <c r="BE1005" s="60" t="e">
        <f t="shared" ca="1" si="357"/>
        <v>#NAME?</v>
      </c>
      <c r="BF1005" s="63">
        <v>510.5</v>
      </c>
      <c r="BG1005" s="63">
        <v>749.75</v>
      </c>
      <c r="BH1005" s="63">
        <v>1036.25</v>
      </c>
      <c r="BI1005" s="63">
        <v>185.53700000000001</v>
      </c>
      <c r="BJ1005" s="63">
        <v>495.69400000000002</v>
      </c>
      <c r="BK1005" s="63">
        <v>754.40300000000002</v>
      </c>
      <c r="BL1005" s="45">
        <f t="shared" ca="1" si="358"/>
        <v>0</v>
      </c>
      <c r="BM1005" s="45">
        <f t="shared" ca="1" si="359"/>
        <v>0</v>
      </c>
      <c r="BN1005" s="45">
        <f t="shared" ca="1" si="360"/>
        <v>0</v>
      </c>
      <c r="BO1005" s="45">
        <f t="shared" ca="1" si="361"/>
        <v>0</v>
      </c>
      <c r="BP1005" s="45">
        <f t="shared" ca="1" si="362"/>
        <v>0</v>
      </c>
      <c r="BQ1005" s="45">
        <f t="shared" ca="1" si="363"/>
        <v>0</v>
      </c>
      <c r="BR1005" s="29">
        <f t="shared" ca="1" si="364"/>
        <v>0</v>
      </c>
      <c r="CI1005" s="125">
        <f t="shared" si="352"/>
        <v>5.1799228422509322E-2</v>
      </c>
      <c r="CJ1005">
        <f t="shared" si="367"/>
        <v>0</v>
      </c>
      <c r="CK1005">
        <f t="shared" si="368"/>
        <v>1</v>
      </c>
      <c r="CL1005">
        <f t="shared" si="369"/>
        <v>0</v>
      </c>
      <c r="CM1005">
        <f t="shared" si="370"/>
        <v>0</v>
      </c>
      <c r="CN1005">
        <f t="shared" si="371"/>
        <v>0</v>
      </c>
      <c r="CO1005">
        <f t="shared" si="372"/>
        <v>0</v>
      </c>
      <c r="CP1005">
        <f t="shared" si="373"/>
        <v>0</v>
      </c>
      <c r="CR1005" t="e">
        <f ca="1">_xll.BDP($H1005,CR$1)</f>
        <v>#NAME?</v>
      </c>
      <c r="CS1005" t="e">
        <f ca="1">_xll.BDP($H1005,CS$1)</f>
        <v>#NAME?</v>
      </c>
      <c r="CT1005" s="121" t="e">
        <f ca="1">_xll.BDP($H1005,CT$1)</f>
        <v>#NAME?</v>
      </c>
      <c r="CU1005" s="122" t="e">
        <f ca="1">_xll.BDP($H1005,CU$1)</f>
        <v>#NAME?</v>
      </c>
      <c r="CV1005" s="122" t="e">
        <f ca="1">_xll.BDP($H1005,CV$1)</f>
        <v>#NAME?</v>
      </c>
      <c r="CW1005" s="122" t="e">
        <f ca="1">_xll.BDP($H1005,CW$1)</f>
        <v>#NAME?</v>
      </c>
    </row>
    <row r="1006" spans="1:101" hidden="1" x14ac:dyDescent="0.3">
      <c r="A1006" t="str">
        <f t="shared" si="365"/>
        <v>15B</v>
      </c>
      <c r="B1006">
        <v>15</v>
      </c>
      <c r="C1006" t="s">
        <v>3296</v>
      </c>
      <c r="D1006">
        <v>38</v>
      </c>
      <c r="E1006">
        <v>29</v>
      </c>
      <c r="F1006" t="s">
        <v>3264</v>
      </c>
      <c r="G1006" t="s">
        <v>3287</v>
      </c>
      <c r="H1006" s="1" t="s">
        <v>1663</v>
      </c>
      <c r="I1006" s="34">
        <v>1968</v>
      </c>
      <c r="J1006" s="34" t="str">
        <f t="shared" si="366"/>
        <v>1968SCT LN Equity</v>
      </c>
      <c r="K1006" s="6" t="s">
        <v>1664</v>
      </c>
      <c r="L1006" s="2">
        <v>1.7379530986773806</v>
      </c>
      <c r="M1006" s="2">
        <v>1.1303030303030304</v>
      </c>
      <c r="N1006" s="2">
        <v>1.7379530986773806</v>
      </c>
      <c r="O1006" s="2">
        <v>1.1303030303030304</v>
      </c>
      <c r="P1006" s="3">
        <v>63.424906447053964</v>
      </c>
      <c r="Q1006" s="3">
        <v>50.785045945083716</v>
      </c>
      <c r="R1006" s="3">
        <v>59.007303329434954</v>
      </c>
      <c r="S1006" s="7">
        <v>11.136486763863521</v>
      </c>
      <c r="T1006" s="7">
        <v>13.049818822093133</v>
      </c>
      <c r="U1006" s="2">
        <v>-0.13451334996338538</v>
      </c>
      <c r="V1006" s="8">
        <v>-0.65153904895124848</v>
      </c>
      <c r="W1006" s="2">
        <v>0.30012921933545605</v>
      </c>
      <c r="X1006" s="4" t="e">
        <v>#N/A</v>
      </c>
      <c r="Y1006" s="8">
        <v>0.17914231129512218</v>
      </c>
      <c r="Z1006" s="8">
        <v>20.279524317465224</v>
      </c>
      <c r="AA1006" s="8">
        <v>120450000</v>
      </c>
      <c r="AB1006" s="8">
        <v>120450000</v>
      </c>
      <c r="AC1006" s="8">
        <v>2716000</v>
      </c>
      <c r="AD1006" s="5">
        <v>98766000</v>
      </c>
      <c r="AE1006" s="36">
        <v>2.7499341878784198E-2</v>
      </c>
      <c r="AF1006" s="66" t="e">
        <f ca="1">_xll.BDP($H1006,AF$1)/1000000</f>
        <v>#NAME?</v>
      </c>
      <c r="AG1006" s="66" t="e">
        <f ca="1">_xll.BDP($H1006,AG$1)</f>
        <v>#NAME?</v>
      </c>
      <c r="AH1006" s="67" t="e">
        <f ca="1">_xll.BDP($H1006,AH$1)</f>
        <v>#NAME?</v>
      </c>
      <c r="AI1006" s="67" t="e">
        <f ca="1">_xll.BDP($H1006,AI$1)</f>
        <v>#NAME?</v>
      </c>
      <c r="AJ1006" s="67" t="e">
        <f ca="1">_xll.BDP($H1006,AJ$1)</f>
        <v>#NAME?</v>
      </c>
      <c r="AK1006" s="67" t="e">
        <f ca="1">_xll.BDP($H1006,AK$1)</f>
        <v>#NAME?</v>
      </c>
      <c r="AL1006" s="67" t="e">
        <f ca="1">_xll.BDP($H1006,AL$1)</f>
        <v>#NAME?</v>
      </c>
      <c r="AM1006" s="34" t="e">
        <f ca="1">_xll.BDP($H1006,AM$1)</f>
        <v>#NAME?</v>
      </c>
      <c r="AN1006" s="34" t="e">
        <f ca="1">_xll.BDP($H1006,AN$1)</f>
        <v>#NAME?</v>
      </c>
      <c r="AO1006" s="34" t="e">
        <f ca="1">_xll.BDP($H1006,AO$1)</f>
        <v>#NAME?</v>
      </c>
      <c r="AP1006" s="34" t="e">
        <f ca="1">_xll.BDP($H1006,AP$1)</f>
        <v>#NAME?</v>
      </c>
      <c r="AQ1006" s="129" t="e">
        <v>#VALUE!</v>
      </c>
      <c r="AR1006" s="129" t="e">
        <v>#VALUE!</v>
      </c>
      <c r="AS1006" s="129">
        <v>0.23226780000000002</v>
      </c>
      <c r="AT1006" s="63" t="s">
        <v>3901</v>
      </c>
      <c r="AU1006" s="63" t="s">
        <v>3901</v>
      </c>
      <c r="AV1006" t="str">
        <f t="shared" si="353"/>
        <v>13/11/2015</v>
      </c>
      <c r="AW1006" s="67">
        <v>1.5974026221733588</v>
      </c>
      <c r="AX1006" s="60">
        <f t="shared" si="354"/>
        <v>1.5974026221733588</v>
      </c>
      <c r="AY1006" s="60">
        <f t="shared" si="355"/>
        <v>0</v>
      </c>
      <c r="AZ1006" s="60">
        <f t="shared" si="356"/>
        <v>1.5974026221733588</v>
      </c>
      <c r="BA1006" s="67">
        <v>76.053721718022572</v>
      </c>
      <c r="BB1006" s="60">
        <v>0</v>
      </c>
      <c r="BC1006" s="67">
        <v>76.053721718022572</v>
      </c>
      <c r="BD1006" s="60" t="e">
        <f ca="1">_xll.BDP($H1006,BD$1)</f>
        <v>#NAME?</v>
      </c>
      <c r="BE1006" s="60" t="e">
        <f t="shared" ca="1" si="357"/>
        <v>#NAME?</v>
      </c>
      <c r="BF1006" s="63">
        <v>111</v>
      </c>
      <c r="BG1006" s="63">
        <v>114.3</v>
      </c>
      <c r="BH1006" s="63">
        <v>126.10000000000001</v>
      </c>
      <c r="BI1006" s="63">
        <v>98.742000000000004</v>
      </c>
      <c r="BJ1006" s="63">
        <v>93.835000000000008</v>
      </c>
      <c r="BK1006" s="63">
        <v>99.191000000000003</v>
      </c>
      <c r="BL1006" s="45">
        <f t="shared" ca="1" si="358"/>
        <v>0</v>
      </c>
      <c r="BM1006" s="45">
        <f t="shared" ca="1" si="359"/>
        <v>0</v>
      </c>
      <c r="BN1006" s="45">
        <f t="shared" ca="1" si="360"/>
        <v>0</v>
      </c>
      <c r="BO1006" s="45">
        <f t="shared" ca="1" si="361"/>
        <v>0</v>
      </c>
      <c r="BP1006" s="45">
        <f t="shared" ca="1" si="362"/>
        <v>0</v>
      </c>
      <c r="BQ1006" s="45">
        <f t="shared" ca="1" si="363"/>
        <v>0</v>
      </c>
      <c r="BR1006" s="29">
        <f t="shared" ca="1" si="364"/>
        <v>0</v>
      </c>
      <c r="CI1006" s="125">
        <f t="shared" si="352"/>
        <v>1.7379530986773806</v>
      </c>
      <c r="CJ1006">
        <f t="shared" si="367"/>
        <v>0</v>
      </c>
      <c r="CK1006">
        <f t="shared" si="368"/>
        <v>0</v>
      </c>
      <c r="CL1006">
        <f t="shared" si="369"/>
        <v>0</v>
      </c>
      <c r="CM1006">
        <f t="shared" si="370"/>
        <v>0</v>
      </c>
      <c r="CN1006">
        <f t="shared" si="371"/>
        <v>0</v>
      </c>
      <c r="CO1006">
        <f t="shared" si="372"/>
        <v>0</v>
      </c>
      <c r="CP1006">
        <f t="shared" si="373"/>
        <v>1</v>
      </c>
      <c r="CR1006" t="e">
        <f ca="1">_xll.BDP($H1006,CR$1)</f>
        <v>#NAME?</v>
      </c>
      <c r="CS1006" t="e">
        <f ca="1">_xll.BDP($H1006,CS$1)</f>
        <v>#NAME?</v>
      </c>
      <c r="CT1006" s="121" t="e">
        <f ca="1">_xll.BDP($H1006,CT$1)</f>
        <v>#NAME?</v>
      </c>
      <c r="CU1006" s="122" t="e">
        <f ca="1">_xll.BDP($H1006,CU$1)</f>
        <v>#NAME?</v>
      </c>
      <c r="CV1006" s="122" t="e">
        <f ca="1">_xll.BDP($H1006,CV$1)</f>
        <v>#NAME?</v>
      </c>
      <c r="CW1006" s="122" t="e">
        <f ca="1">_xll.BDP($H1006,CW$1)</f>
        <v>#NAME?</v>
      </c>
    </row>
    <row r="1007" spans="1:101" hidden="1" x14ac:dyDescent="0.3">
      <c r="A1007" t="str">
        <f t="shared" si="365"/>
        <v>15B</v>
      </c>
      <c r="B1007">
        <v>15</v>
      </c>
      <c r="C1007" t="s">
        <v>3296</v>
      </c>
      <c r="D1007">
        <v>38</v>
      </c>
      <c r="E1007">
        <v>11</v>
      </c>
      <c r="F1007" s="32">
        <v>7.0000000000000007E-2</v>
      </c>
      <c r="G1007" t="s">
        <v>3021</v>
      </c>
      <c r="H1007" s="6" t="s">
        <v>347</v>
      </c>
      <c r="I1007" s="35">
        <v>1969</v>
      </c>
      <c r="J1007" s="34" t="str">
        <f t="shared" si="366"/>
        <v>1969CTS US Equity</v>
      </c>
      <c r="K1007" s="6" t="s">
        <v>1034</v>
      </c>
      <c r="L1007" s="2">
        <v>0.24683067410846132</v>
      </c>
      <c r="M1007" s="2">
        <v>0.32717514437846257</v>
      </c>
      <c r="N1007" s="2">
        <v>0.1796573334430433</v>
      </c>
      <c r="O1007" s="2">
        <v>0.21849505313141795</v>
      </c>
      <c r="P1007" s="3">
        <v>13.877721189925364</v>
      </c>
      <c r="Q1007" s="3">
        <v>9.5186386036016213</v>
      </c>
      <c r="R1007" s="3">
        <v>11.511284151757796</v>
      </c>
      <c r="S1007" s="7">
        <v>20.64945546077761</v>
      </c>
      <c r="T1007" s="7">
        <v>22.997977402111893</v>
      </c>
      <c r="U1007" s="2">
        <v>-7.5021459227467779E-2</v>
      </c>
      <c r="V1007" s="8">
        <v>-0.39125030423142437</v>
      </c>
      <c r="W1007" s="2">
        <v>0.6897616899455753</v>
      </c>
      <c r="X1007" s="4">
        <v>2.4143500807617103E-2</v>
      </c>
      <c r="Y1007" s="8">
        <v>5.9781204307379081</v>
      </c>
      <c r="Z1007" s="8">
        <v>33.596944912231244</v>
      </c>
      <c r="AA1007" s="8">
        <v>306313000</v>
      </c>
      <c r="AB1007" s="8">
        <v>458674000</v>
      </c>
      <c r="AC1007" s="8">
        <v>7395000</v>
      </c>
      <c r="AD1007" s="5">
        <v>120452000</v>
      </c>
      <c r="AE1007" s="36">
        <v>6.1393750207551556E-2</v>
      </c>
      <c r="AF1007" s="66" t="e">
        <f ca="1">_xll.BDP($H1007,AF$1)/1000000</f>
        <v>#NAME?</v>
      </c>
      <c r="AG1007" s="66" t="e">
        <f ca="1">_xll.BDP($H1007,AG$1)</f>
        <v>#NAME?</v>
      </c>
      <c r="AH1007" s="67" t="e">
        <f ca="1">_xll.BDP($H1007,AH$1)</f>
        <v>#NAME?</v>
      </c>
      <c r="AI1007" s="67" t="e">
        <f ca="1">_xll.BDP($H1007,AI$1)</f>
        <v>#NAME?</v>
      </c>
      <c r="AJ1007" s="67" t="e">
        <f ca="1">_xll.BDP($H1007,AJ$1)</f>
        <v>#NAME?</v>
      </c>
      <c r="AK1007" s="67" t="e">
        <f ca="1">_xll.BDP($H1007,AK$1)</f>
        <v>#NAME?</v>
      </c>
      <c r="AL1007" s="67" t="e">
        <f ca="1">_xll.BDP($H1007,AL$1)</f>
        <v>#NAME?</v>
      </c>
      <c r="AM1007" s="34" t="e">
        <f ca="1">_xll.BDP($H1007,AM$1)</f>
        <v>#NAME?</v>
      </c>
      <c r="AN1007" s="34" t="e">
        <f ca="1">_xll.BDP($H1007,AN$1)</f>
        <v>#NAME?</v>
      </c>
      <c r="AO1007" s="34" t="e">
        <f ca="1">_xll.BDP($H1007,AO$1)</f>
        <v>#NAME?</v>
      </c>
      <c r="AP1007" s="34" t="e">
        <f ca="1">_xll.BDP($H1007,AP$1)</f>
        <v>#NAME?</v>
      </c>
      <c r="AQ1007" s="129">
        <v>9.7059320000000004E-2</v>
      </c>
      <c r="AR1007" s="129">
        <v>0.14924289999999998</v>
      </c>
      <c r="AS1007" s="129">
        <v>0.10172990000000001</v>
      </c>
      <c r="AT1007" s="63" t="s">
        <v>4210</v>
      </c>
      <c r="AU1007" s="63" t="s">
        <v>3902</v>
      </c>
      <c r="AV1007" t="str">
        <f t="shared" si="353"/>
        <v>04/06/1962</v>
      </c>
      <c r="AW1007" s="67">
        <v>0.37549870083013687</v>
      </c>
      <c r="AX1007" s="60">
        <f t="shared" si="354"/>
        <v>0.37549870083013687</v>
      </c>
      <c r="AY1007" s="60">
        <f t="shared" si="355"/>
        <v>2.3796539259248499</v>
      </c>
      <c r="AZ1007" s="60">
        <f t="shared" si="356"/>
        <v>2.7551526267549868</v>
      </c>
      <c r="BA1007" s="67">
        <v>7.6835029231488008</v>
      </c>
      <c r="BB1007" s="60">
        <v>48.692786034956782</v>
      </c>
      <c r="BC1007" s="67">
        <v>56.376288958105583</v>
      </c>
      <c r="BD1007" s="60" t="e">
        <f ca="1">_xll.BDP($H1007,BD$1)</f>
        <v>#NAME?</v>
      </c>
      <c r="BE1007" s="60" t="e">
        <f t="shared" ca="1" si="357"/>
        <v>#NAME?</v>
      </c>
      <c r="BF1007" s="63">
        <v>70.05</v>
      </c>
      <c r="BG1007" s="63">
        <v>76.7</v>
      </c>
      <c r="BH1007" s="63" t="s">
        <v>3317</v>
      </c>
      <c r="BI1007" s="63">
        <v>73.725000000000009</v>
      </c>
      <c r="BJ1007" s="63">
        <v>80.623999999999995</v>
      </c>
      <c r="BK1007" s="63" t="s">
        <v>3317</v>
      </c>
      <c r="BL1007" s="45">
        <f t="shared" ca="1" si="358"/>
        <v>0</v>
      </c>
      <c r="BM1007" s="45">
        <f t="shared" ca="1" si="359"/>
        <v>0</v>
      </c>
      <c r="BN1007" s="45">
        <f t="shared" ca="1" si="360"/>
        <v>0</v>
      </c>
      <c r="BO1007" s="45">
        <f t="shared" ca="1" si="361"/>
        <v>0</v>
      </c>
      <c r="BP1007" s="45">
        <f t="shared" ca="1" si="362"/>
        <v>0</v>
      </c>
      <c r="BQ1007" s="45">
        <f t="shared" ca="1" si="363"/>
        <v>0</v>
      </c>
      <c r="BR1007" s="29">
        <f t="shared" ca="1" si="364"/>
        <v>0</v>
      </c>
      <c r="CI1007" s="125">
        <f t="shared" si="352"/>
        <v>0.24683067410846132</v>
      </c>
      <c r="CJ1007">
        <f t="shared" si="367"/>
        <v>0</v>
      </c>
      <c r="CK1007">
        <f t="shared" si="368"/>
        <v>0</v>
      </c>
      <c r="CL1007">
        <f t="shared" si="369"/>
        <v>0</v>
      </c>
      <c r="CM1007">
        <f t="shared" si="370"/>
        <v>1</v>
      </c>
      <c r="CN1007">
        <f t="shared" si="371"/>
        <v>0</v>
      </c>
      <c r="CO1007">
        <f t="shared" si="372"/>
        <v>0</v>
      </c>
      <c r="CP1007">
        <f t="shared" si="373"/>
        <v>0</v>
      </c>
      <c r="CR1007" t="e">
        <f ca="1">_xll.BDP($H1007,CR$1)</f>
        <v>#NAME?</v>
      </c>
      <c r="CS1007" t="e">
        <f ca="1">_xll.BDP($H1007,CS$1)</f>
        <v>#NAME?</v>
      </c>
      <c r="CT1007" s="121" t="e">
        <f ca="1">_xll.BDP($H1007,CT$1)</f>
        <v>#NAME?</v>
      </c>
      <c r="CU1007" s="122" t="e">
        <f ca="1">_xll.BDP($H1007,CU$1)</f>
        <v>#NAME?</v>
      </c>
      <c r="CV1007" s="122" t="e">
        <f ca="1">_xll.BDP($H1007,CV$1)</f>
        <v>#NAME?</v>
      </c>
      <c r="CW1007" s="122" t="e">
        <f ca="1">_xll.BDP($H1007,CW$1)</f>
        <v>#NAME?</v>
      </c>
    </row>
    <row r="1008" spans="1:101" hidden="1" x14ac:dyDescent="0.3">
      <c r="A1008" t="str">
        <f t="shared" si="365"/>
        <v>15B</v>
      </c>
      <c r="B1008">
        <v>15</v>
      </c>
      <c r="C1008" t="s">
        <v>3296</v>
      </c>
      <c r="D1008">
        <v>38</v>
      </c>
      <c r="E1008">
        <v>15</v>
      </c>
      <c r="F1008" s="32">
        <v>0.13</v>
      </c>
      <c r="G1008" t="s">
        <v>2867</v>
      </c>
      <c r="H1008" s="1" t="s">
        <v>1837</v>
      </c>
      <c r="I1008" s="34">
        <v>1970</v>
      </c>
      <c r="J1008" s="34" t="str">
        <f t="shared" si="366"/>
        <v>1970AMS LN Equity</v>
      </c>
      <c r="K1008" s="6" t="s">
        <v>1838</v>
      </c>
      <c r="L1008" s="2">
        <v>0.29095203260437391</v>
      </c>
      <c r="M1008" s="2">
        <v>0.28496209155933983</v>
      </c>
      <c r="N1008" s="2">
        <v>0.17075365478016402</v>
      </c>
      <c r="O1008" s="2">
        <v>0.16192188166473706</v>
      </c>
      <c r="P1008" s="3">
        <v>10.895373986489949</v>
      </c>
      <c r="Q1008" s="3">
        <v>9.1946904798547315</v>
      </c>
      <c r="R1008" s="3">
        <v>9.0834833818904563</v>
      </c>
      <c r="S1008" s="7">
        <v>28.589523418961896</v>
      </c>
      <c r="T1008" s="7">
        <v>28.486286495616504</v>
      </c>
      <c r="U1008" s="2">
        <v>-0.34490926819987155</v>
      </c>
      <c r="V1008" s="8">
        <v>-2.0473783776152694</v>
      </c>
      <c r="W1008" s="2">
        <v>0.84178957928664433</v>
      </c>
      <c r="X1008" s="4">
        <v>6.8820512820512825E-2</v>
      </c>
      <c r="Y1008" s="8">
        <v>6.0082009848443478</v>
      </c>
      <c r="Z1008" s="8">
        <v>-0.19243247206689462</v>
      </c>
      <c r="AA1008" s="8">
        <v>93251000</v>
      </c>
      <c r="AB1008" s="8">
        <v>164110000</v>
      </c>
      <c r="AC1008" s="8">
        <v>2439000</v>
      </c>
      <c r="AD1008" s="5">
        <v>27080000</v>
      </c>
      <c r="AE1008" s="36">
        <v>9.0066469719350076E-2</v>
      </c>
      <c r="AF1008" s="66" t="e">
        <f ca="1">_xll.BDP($H1008,AF$1)/1000000</f>
        <v>#NAME?</v>
      </c>
      <c r="AG1008" s="66" t="e">
        <f ca="1">_xll.BDP($H1008,AG$1)</f>
        <v>#NAME?</v>
      </c>
      <c r="AH1008" s="67" t="e">
        <f ca="1">_xll.BDP($H1008,AH$1)</f>
        <v>#NAME?</v>
      </c>
      <c r="AI1008" s="67" t="e">
        <f ca="1">_xll.BDP($H1008,AI$1)</f>
        <v>#NAME?</v>
      </c>
      <c r="AJ1008" s="67" t="e">
        <f ca="1">_xll.BDP($H1008,AJ$1)</f>
        <v>#NAME?</v>
      </c>
      <c r="AK1008" s="67" t="e">
        <f ca="1">_xll.BDP($H1008,AK$1)</f>
        <v>#NAME?</v>
      </c>
      <c r="AL1008" s="67" t="e">
        <f ca="1">_xll.BDP($H1008,AL$1)</f>
        <v>#NAME?</v>
      </c>
      <c r="AM1008" s="34" t="e">
        <f ca="1">_xll.BDP($H1008,AM$1)</f>
        <v>#NAME?</v>
      </c>
      <c r="AN1008" s="34" t="e">
        <f ca="1">_xll.BDP($H1008,AN$1)</f>
        <v>#NAME?</v>
      </c>
      <c r="AO1008" s="34" t="e">
        <f ca="1">_xll.BDP($H1008,AO$1)</f>
        <v>#NAME?</v>
      </c>
      <c r="AP1008" s="34" t="e">
        <f ca="1">_xll.BDP($H1008,AP$1)</f>
        <v>#NAME?</v>
      </c>
      <c r="AQ1008" s="129">
        <v>0.17430670000000001</v>
      </c>
      <c r="AR1008" s="129">
        <v>0.13406180000000001</v>
      </c>
      <c r="AS1008" s="129">
        <v>-5.4173390000000002E-2</v>
      </c>
      <c r="AT1008" s="63" t="s">
        <v>3998</v>
      </c>
      <c r="AU1008" s="63" t="s">
        <v>3903</v>
      </c>
      <c r="AV1008" t="str">
        <f t="shared" si="353"/>
        <v>15/12/1994</v>
      </c>
      <c r="AW1008" s="67">
        <v>0.88659797747110591</v>
      </c>
      <c r="AX1008" s="60">
        <f t="shared" si="354"/>
        <v>0.88659797747110591</v>
      </c>
      <c r="AY1008" s="60">
        <f t="shared" si="355"/>
        <v>2.3992986503728421E-2</v>
      </c>
      <c r="AZ1008" s="60">
        <f t="shared" si="356"/>
        <v>0.9105909639748343</v>
      </c>
      <c r="BA1008" s="67">
        <v>22.816818582769773</v>
      </c>
      <c r="BB1008" s="60">
        <v>0.61746545133784281</v>
      </c>
      <c r="BC1008" s="67">
        <v>23.434284034107616</v>
      </c>
      <c r="BD1008" s="60" t="e">
        <f ca="1">_xll.BDP($H1008,BD$1)</f>
        <v>#NAME?</v>
      </c>
      <c r="BE1008" s="60" t="e">
        <f t="shared" ca="1" si="357"/>
        <v>#NAME?</v>
      </c>
      <c r="BF1008" s="63">
        <v>23.388999999999999</v>
      </c>
      <c r="BG1008" s="63">
        <v>25.556000000000001</v>
      </c>
      <c r="BH1008" s="63">
        <v>28.163</v>
      </c>
      <c r="BI1008" s="63">
        <v>18.619</v>
      </c>
      <c r="BJ1008" s="63">
        <v>24.29</v>
      </c>
      <c r="BK1008" s="63">
        <v>27.553000000000001</v>
      </c>
      <c r="BL1008" s="45">
        <f t="shared" ca="1" si="358"/>
        <v>0</v>
      </c>
      <c r="BM1008" s="45">
        <f t="shared" ca="1" si="359"/>
        <v>0</v>
      </c>
      <c r="BN1008" s="45">
        <f t="shared" ca="1" si="360"/>
        <v>0</v>
      </c>
      <c r="BO1008" s="45">
        <f t="shared" ca="1" si="361"/>
        <v>0</v>
      </c>
      <c r="BP1008" s="45">
        <f t="shared" ca="1" si="362"/>
        <v>0</v>
      </c>
      <c r="BQ1008" s="45">
        <f t="shared" ca="1" si="363"/>
        <v>0</v>
      </c>
      <c r="BR1008" s="29">
        <f t="shared" ca="1" si="364"/>
        <v>0</v>
      </c>
      <c r="CI1008" s="125">
        <f t="shared" si="352"/>
        <v>0.29095203260437391</v>
      </c>
      <c r="CJ1008">
        <f t="shared" si="367"/>
        <v>0</v>
      </c>
      <c r="CK1008">
        <f t="shared" si="368"/>
        <v>0</v>
      </c>
      <c r="CL1008">
        <f t="shared" si="369"/>
        <v>0</v>
      </c>
      <c r="CM1008">
        <f t="shared" si="370"/>
        <v>1</v>
      </c>
      <c r="CN1008">
        <f t="shared" si="371"/>
        <v>0</v>
      </c>
      <c r="CO1008">
        <f t="shared" si="372"/>
        <v>0</v>
      </c>
      <c r="CP1008">
        <f t="shared" si="373"/>
        <v>0</v>
      </c>
      <c r="CR1008" t="e">
        <f ca="1">_xll.BDP($H1008,CR$1)</f>
        <v>#NAME?</v>
      </c>
      <c r="CS1008" t="e">
        <f ca="1">_xll.BDP($H1008,CS$1)</f>
        <v>#NAME?</v>
      </c>
      <c r="CT1008" s="121" t="e">
        <f ca="1">_xll.BDP($H1008,CT$1)</f>
        <v>#NAME?</v>
      </c>
      <c r="CU1008" s="122" t="e">
        <f ca="1">_xll.BDP($H1008,CU$1)</f>
        <v>#NAME?</v>
      </c>
      <c r="CV1008" s="122" t="e">
        <f ca="1">_xll.BDP($H1008,CV$1)</f>
        <v>#NAME?</v>
      </c>
      <c r="CW1008" s="122" t="e">
        <f ca="1">_xll.BDP($H1008,CW$1)</f>
        <v>#NAME?</v>
      </c>
    </row>
    <row r="1009" spans="1:101" hidden="1" x14ac:dyDescent="0.3">
      <c r="A1009" t="str">
        <f t="shared" si="365"/>
        <v>15B</v>
      </c>
      <c r="B1009">
        <v>15</v>
      </c>
      <c r="C1009" t="s">
        <v>3296</v>
      </c>
      <c r="D1009">
        <v>38</v>
      </c>
      <c r="E1009">
        <v>12</v>
      </c>
      <c r="F1009" t="s">
        <v>2368</v>
      </c>
      <c r="G1009" t="s">
        <v>2406</v>
      </c>
      <c r="H1009" s="6" t="s">
        <v>433</v>
      </c>
      <c r="I1009" s="35">
        <v>1971</v>
      </c>
      <c r="J1009" s="34" t="str">
        <f t="shared" si="366"/>
        <v>1971UPWK US Equity</v>
      </c>
      <c r="K1009" s="6" t="s">
        <v>1131</v>
      </c>
      <c r="L1009" s="2">
        <v>-0.87745739891425922</v>
      </c>
      <c r="M1009" s="2">
        <v>-2.431463095512977</v>
      </c>
      <c r="N1009" s="2">
        <v>-0.18615813408428855</v>
      </c>
      <c r="O1009" s="2">
        <v>-0.43815401685101096</v>
      </c>
      <c r="P1009" s="3">
        <v>-12.483608707054811</v>
      </c>
      <c r="Q1009" s="3">
        <v>-11.336603956484645</v>
      </c>
      <c r="R1009" s="3">
        <v>-17.826325224547421</v>
      </c>
      <c r="S1009" s="7">
        <v>-2.9708593959619285</v>
      </c>
      <c r="T1009" s="7">
        <v>-8.106993488787321</v>
      </c>
      <c r="U1009" s="2">
        <v>-0.17336190546441999</v>
      </c>
      <c r="V1009" s="8">
        <v>1.6135237031348175</v>
      </c>
      <c r="W1009" s="2">
        <v>0.31474425585960053</v>
      </c>
      <c r="X1009" s="4">
        <v>1.2020001886970468E-2</v>
      </c>
      <c r="Y1009" s="8">
        <v>24.368464004858659</v>
      </c>
      <c r="Z1009" s="8" t="e">
        <v>#N/A</v>
      </c>
      <c r="AA1009" s="8">
        <v>25985999.999999911</v>
      </c>
      <c r="AB1009" s="8">
        <v>144204999.99999991</v>
      </c>
      <c r="AC1009" s="8">
        <v>78666000</v>
      </c>
      <c r="AD1009" s="5">
        <v>9334000</v>
      </c>
      <c r="AE1009" s="36">
        <v>8.4278980072851937</v>
      </c>
      <c r="AF1009" s="66" t="e">
        <f ca="1">_xll.BDP($H1009,AF$1)/1000000</f>
        <v>#NAME?</v>
      </c>
      <c r="AG1009" s="66" t="e">
        <f ca="1">_xll.BDP($H1009,AG$1)</f>
        <v>#NAME?</v>
      </c>
      <c r="AH1009" s="67" t="e">
        <f ca="1">_xll.BDP($H1009,AH$1)</f>
        <v>#NAME?</v>
      </c>
      <c r="AI1009" s="67" t="e">
        <f ca="1">_xll.BDP($H1009,AI$1)</f>
        <v>#NAME?</v>
      </c>
      <c r="AJ1009" s="67" t="e">
        <f ca="1">_xll.BDP($H1009,AJ$1)</f>
        <v>#NAME?</v>
      </c>
      <c r="AK1009" s="67" t="e">
        <f ca="1">_xll.BDP($H1009,AK$1)</f>
        <v>#NAME?</v>
      </c>
      <c r="AL1009" s="67" t="e">
        <f ca="1">_xll.BDP($H1009,AL$1)</f>
        <v>#NAME?</v>
      </c>
      <c r="AM1009" s="34" t="e">
        <f ca="1">_xll.BDP($H1009,AM$1)</f>
        <v>#NAME?</v>
      </c>
      <c r="AN1009" s="34" t="e">
        <f ca="1">_xll.BDP($H1009,AN$1)</f>
        <v>#NAME?</v>
      </c>
      <c r="AO1009" s="34" t="e">
        <f ca="1">_xll.BDP($H1009,AO$1)</f>
        <v>#NAME?</v>
      </c>
      <c r="AP1009" s="34" t="e">
        <f ca="1">_xll.BDP($H1009,AP$1)</f>
        <v>#NAME?</v>
      </c>
      <c r="AQ1009" s="129" t="e">
        <v>#VALUE!</v>
      </c>
      <c r="AR1009" s="129" t="e">
        <v>#VALUE!</v>
      </c>
      <c r="AS1009" s="129" t="e">
        <v>#VALUE!</v>
      </c>
      <c r="AT1009" s="63" t="s">
        <v>3904</v>
      </c>
      <c r="AU1009" s="63" t="s">
        <v>3904</v>
      </c>
      <c r="AV1009" t="str">
        <f t="shared" si="353"/>
        <v>03/10/2018</v>
      </c>
      <c r="AW1009" s="67" t="s">
        <v>3317</v>
      </c>
      <c r="AX1009" s="60">
        <f t="shared" si="354"/>
        <v>0</v>
      </c>
      <c r="AY1009" s="60">
        <f t="shared" ca="1" si="355"/>
        <v>0</v>
      </c>
      <c r="AZ1009" s="60">
        <f t="shared" ca="1" si="356"/>
        <v>0</v>
      </c>
      <c r="BA1009" s="67" t="s">
        <v>3317</v>
      </c>
      <c r="BB1009" s="60">
        <v>0</v>
      </c>
      <c r="BC1009" s="67" t="s">
        <v>3317</v>
      </c>
      <c r="BD1009" s="60" t="e">
        <f ca="1">_xll.BDP($H1009,BD$1)</f>
        <v>#NAME?</v>
      </c>
      <c r="BE1009" s="60" t="e">
        <f t="shared" ca="1" si="357"/>
        <v>#NAME?</v>
      </c>
      <c r="BF1009" s="63">
        <v>36.550000000000004</v>
      </c>
      <c r="BG1009" s="63">
        <v>81.037999999999997</v>
      </c>
      <c r="BH1009" s="63">
        <v>101.083</v>
      </c>
      <c r="BI1009" s="63">
        <v>33.505000000000003</v>
      </c>
      <c r="BJ1009" s="63">
        <v>91.448000000000008</v>
      </c>
      <c r="BK1009" s="63">
        <v>122.50700000000001</v>
      </c>
      <c r="BL1009" s="45">
        <f t="shared" ca="1" si="358"/>
        <v>0</v>
      </c>
      <c r="BM1009" s="45">
        <f t="shared" ca="1" si="359"/>
        <v>0</v>
      </c>
      <c r="BN1009" s="45">
        <f t="shared" ca="1" si="360"/>
        <v>0</v>
      </c>
      <c r="BO1009" s="45">
        <f t="shared" ca="1" si="361"/>
        <v>0</v>
      </c>
      <c r="BP1009" s="45">
        <f t="shared" ca="1" si="362"/>
        <v>0</v>
      </c>
      <c r="BQ1009" s="45">
        <f t="shared" ca="1" si="363"/>
        <v>0</v>
      </c>
      <c r="BR1009" s="29">
        <f t="shared" ca="1" si="364"/>
        <v>0</v>
      </c>
      <c r="CI1009" s="125">
        <f t="shared" si="352"/>
        <v>-0.87745739891425922</v>
      </c>
      <c r="CJ1009">
        <f t="shared" si="367"/>
        <v>1</v>
      </c>
      <c r="CK1009">
        <f t="shared" si="368"/>
        <v>0</v>
      </c>
      <c r="CL1009">
        <f t="shared" si="369"/>
        <v>0</v>
      </c>
      <c r="CM1009">
        <f t="shared" si="370"/>
        <v>0</v>
      </c>
      <c r="CN1009">
        <f t="shared" si="371"/>
        <v>0</v>
      </c>
      <c r="CO1009">
        <f t="shared" si="372"/>
        <v>0</v>
      </c>
      <c r="CP1009">
        <f t="shared" si="373"/>
        <v>0</v>
      </c>
      <c r="CR1009" t="e">
        <f ca="1">_xll.BDP($H1009,CR$1)</f>
        <v>#NAME?</v>
      </c>
      <c r="CS1009" t="e">
        <f ca="1">_xll.BDP($H1009,CS$1)</f>
        <v>#NAME?</v>
      </c>
      <c r="CT1009" s="121" t="e">
        <f ca="1">_xll.BDP($H1009,CT$1)</f>
        <v>#NAME?</v>
      </c>
      <c r="CU1009" s="122" t="e">
        <f ca="1">_xll.BDP($H1009,CU$1)</f>
        <v>#NAME?</v>
      </c>
      <c r="CV1009" s="122" t="e">
        <f ca="1">_xll.BDP($H1009,CV$1)</f>
        <v>#NAME?</v>
      </c>
      <c r="CW1009" s="122" t="e">
        <f ca="1">_xll.BDP($H1009,CW$1)</f>
        <v>#NAME?</v>
      </c>
    </row>
    <row r="1010" spans="1:101" hidden="1" x14ac:dyDescent="0.3">
      <c r="A1010" t="str">
        <f t="shared" si="365"/>
        <v>15B</v>
      </c>
      <c r="B1010">
        <v>15</v>
      </c>
      <c r="C1010" t="s">
        <v>3296</v>
      </c>
      <c r="D1010">
        <v>38</v>
      </c>
      <c r="E1010">
        <v>10</v>
      </c>
      <c r="F1010" s="32">
        <v>0.11</v>
      </c>
      <c r="G1010" t="s">
        <v>2537</v>
      </c>
      <c r="H1010" s="6" t="s">
        <v>472</v>
      </c>
      <c r="I1010" s="34">
        <v>1972</v>
      </c>
      <c r="J1010" s="34" t="str">
        <f t="shared" si="366"/>
        <v>1972QSR CN Equity</v>
      </c>
      <c r="K1010" s="6" t="s">
        <v>532</v>
      </c>
      <c r="L1010" s="2">
        <v>0.1796818659062131</v>
      </c>
      <c r="M1010" s="2">
        <v>0.17233809001097694</v>
      </c>
      <c r="N1010" s="2">
        <v>0.11679410470568796</v>
      </c>
      <c r="O1010" s="2">
        <v>0.11642233757344134</v>
      </c>
      <c r="P1010" s="3">
        <v>10.306859687008451</v>
      </c>
      <c r="Q1010" s="3">
        <v>10.235996694126744</v>
      </c>
      <c r="R1010" s="3">
        <v>41.685508735868446</v>
      </c>
      <c r="S1010" s="7">
        <v>31.86227007781655</v>
      </c>
      <c r="T1010" s="7">
        <v>28.132205995388162</v>
      </c>
      <c r="U1010" s="2">
        <v>0.7953762034945917</v>
      </c>
      <c r="V1010" s="8">
        <v>6.3127358490566037</v>
      </c>
      <c r="W1010" s="2">
        <v>0.19137885110538932</v>
      </c>
      <c r="X1010" s="4">
        <v>3.8152053274139848E-2</v>
      </c>
      <c r="Y1010" s="8">
        <v>7.0571283635224331</v>
      </c>
      <c r="Z1010" s="8">
        <v>-1.8017901185622298</v>
      </c>
      <c r="AA1010" s="8">
        <v>11843000000</v>
      </c>
      <c r="AB1010" s="8">
        <v>17531000000</v>
      </c>
      <c r="AC1010" s="8">
        <v>154000000</v>
      </c>
      <c r="AD1010" s="5">
        <v>1351000000</v>
      </c>
      <c r="AE1010" s="36">
        <v>0.11398963730569948</v>
      </c>
      <c r="AF1010" s="66" t="e">
        <f ca="1">_xll.BDP($H1010,AF$1)/1000000</f>
        <v>#NAME?</v>
      </c>
      <c r="AG1010" s="66" t="e">
        <f ca="1">_xll.BDP($H1010,AG$1)</f>
        <v>#NAME?</v>
      </c>
      <c r="AH1010" s="67" t="e">
        <f ca="1">_xll.BDP($H1010,AH$1)</f>
        <v>#NAME?</v>
      </c>
      <c r="AI1010" s="67" t="e">
        <f ca="1">_xll.BDP($H1010,AI$1)</f>
        <v>#NAME?</v>
      </c>
      <c r="AJ1010" s="67" t="e">
        <f ca="1">_xll.BDP($H1010,AJ$1)</f>
        <v>#NAME?</v>
      </c>
      <c r="AK1010" s="67" t="e">
        <f ca="1">_xll.BDP($H1010,AK$1)</f>
        <v>#NAME?</v>
      </c>
      <c r="AL1010" s="67" t="e">
        <f ca="1">_xll.BDP($H1010,AL$1)</f>
        <v>#NAME?</v>
      </c>
      <c r="AM1010" s="34" t="e">
        <f ca="1">_xll.BDP($H1010,AM$1)</f>
        <v>#NAME?</v>
      </c>
      <c r="AN1010" s="34" t="e">
        <f ca="1">_xll.BDP($H1010,AN$1)</f>
        <v>#NAME?</v>
      </c>
      <c r="AO1010" s="34" t="e">
        <f ca="1">_xll.BDP($H1010,AO$1)</f>
        <v>#NAME?</v>
      </c>
      <c r="AP1010" s="34" t="e">
        <f ca="1">_xll.BDP($H1010,AP$1)</f>
        <v>#NAME?</v>
      </c>
      <c r="AQ1010" s="129" t="e">
        <v>#VALUE!</v>
      </c>
      <c r="AR1010" s="129" t="e">
        <v>#VALUE!</v>
      </c>
      <c r="AS1010" s="129">
        <v>8.9799050000000005E-2</v>
      </c>
      <c r="AT1010" s="63" t="s">
        <v>4211</v>
      </c>
      <c r="AU1010" s="63" t="s">
        <v>3317</v>
      </c>
      <c r="AV1010" t="str">
        <f t="shared" si="353"/>
        <v>10/12/2014</v>
      </c>
      <c r="AW1010" s="67">
        <v>2.8543646112451411</v>
      </c>
      <c r="AX1010" s="60">
        <f t="shared" si="354"/>
        <v>2.8543646112451411</v>
      </c>
      <c r="AY1010" s="60">
        <f t="shared" si="355"/>
        <v>1.1837228074743846</v>
      </c>
      <c r="AZ1010" s="60">
        <f t="shared" si="356"/>
        <v>4.0380874187195257</v>
      </c>
      <c r="BA1010" s="67">
        <v>80.433266418820168</v>
      </c>
      <c r="BB1010" s="60">
        <v>33.35617726079073</v>
      </c>
      <c r="BC1010" s="67">
        <v>113.7894436796109</v>
      </c>
      <c r="BD1010" s="60" t="e">
        <f ca="1">_xll.BDP($H1010,BD$1)</f>
        <v>#NAME?</v>
      </c>
      <c r="BE1010" s="60" t="e">
        <f t="shared" ca="1" si="357"/>
        <v>#NAME?</v>
      </c>
      <c r="BF1010" s="63">
        <v>1409.962</v>
      </c>
      <c r="BG1010" s="63">
        <v>1530.5</v>
      </c>
      <c r="BH1010" s="63">
        <v>1690.385</v>
      </c>
      <c r="BI1010" s="63">
        <v>1414.3440000000001</v>
      </c>
      <c r="BJ1010" s="63">
        <v>1704.0219999999999</v>
      </c>
      <c r="BK1010" s="63">
        <v>1838.203</v>
      </c>
      <c r="BL1010" s="45">
        <f t="shared" ca="1" si="358"/>
        <v>0</v>
      </c>
      <c r="BM1010" s="45">
        <f t="shared" ca="1" si="359"/>
        <v>0</v>
      </c>
      <c r="BN1010" s="45">
        <f t="shared" ca="1" si="360"/>
        <v>0</v>
      </c>
      <c r="BO1010" s="45">
        <f t="shared" ca="1" si="361"/>
        <v>0</v>
      </c>
      <c r="BP1010" s="45">
        <f t="shared" ca="1" si="362"/>
        <v>0</v>
      </c>
      <c r="BQ1010" s="45">
        <f t="shared" ca="1" si="363"/>
        <v>0</v>
      </c>
      <c r="BR1010" s="29">
        <f t="shared" ca="1" si="364"/>
        <v>0</v>
      </c>
      <c r="CI1010" s="125">
        <f t="shared" si="352"/>
        <v>0.1796818659062131</v>
      </c>
      <c r="CJ1010">
        <f t="shared" si="367"/>
        <v>0</v>
      </c>
      <c r="CK1010">
        <f t="shared" si="368"/>
        <v>0</v>
      </c>
      <c r="CL1010">
        <f t="shared" si="369"/>
        <v>1</v>
      </c>
      <c r="CM1010">
        <f t="shared" si="370"/>
        <v>0</v>
      </c>
      <c r="CN1010">
        <f t="shared" si="371"/>
        <v>0</v>
      </c>
      <c r="CO1010">
        <f t="shared" si="372"/>
        <v>0</v>
      </c>
      <c r="CP1010">
        <f t="shared" si="373"/>
        <v>0</v>
      </c>
      <c r="CR1010" t="e">
        <f ca="1">_xll.BDP($H1010,CR$1)</f>
        <v>#NAME?</v>
      </c>
      <c r="CS1010" t="e">
        <f ca="1">_xll.BDP($H1010,CS$1)</f>
        <v>#NAME?</v>
      </c>
      <c r="CT1010" s="121" t="e">
        <f ca="1">_xll.BDP($H1010,CT$1)</f>
        <v>#NAME?</v>
      </c>
      <c r="CU1010" s="122" t="e">
        <f ca="1">_xll.BDP($H1010,CU$1)</f>
        <v>#NAME?</v>
      </c>
      <c r="CV1010" s="122" t="e">
        <f ca="1">_xll.BDP($H1010,CV$1)</f>
        <v>#NAME?</v>
      </c>
      <c r="CW1010" s="122" t="e">
        <f ca="1">_xll.BDP($H1010,CW$1)</f>
        <v>#NAME?</v>
      </c>
    </row>
    <row r="1011" spans="1:101" hidden="1" x14ac:dyDescent="0.3">
      <c r="A1011" t="str">
        <f t="shared" si="365"/>
        <v>15B</v>
      </c>
      <c r="B1011">
        <v>15</v>
      </c>
      <c r="C1011" t="s">
        <v>3296</v>
      </c>
      <c r="D1011">
        <v>38</v>
      </c>
      <c r="E1011">
        <v>3</v>
      </c>
      <c r="F1011" s="32">
        <v>7.0000000000000007E-2</v>
      </c>
      <c r="H1011" s="1" t="s">
        <v>1577</v>
      </c>
      <c r="I1011" s="35">
        <v>1973</v>
      </c>
      <c r="J1011" s="34" t="str">
        <f t="shared" si="366"/>
        <v>1973AKZA NA Equity</v>
      </c>
      <c r="K1011" s="6" t="s">
        <v>1578</v>
      </c>
      <c r="L1011" s="2">
        <v>0.15230836610299803</v>
      </c>
      <c r="M1011" s="2">
        <v>0.10867768595041322</v>
      </c>
      <c r="N1011" s="2">
        <v>0.12890989184680007</v>
      </c>
      <c r="O1011" s="2">
        <v>9.1351163598471688E-2</v>
      </c>
      <c r="P1011" s="3">
        <v>6.443661971830986</v>
      </c>
      <c r="Q1011" s="3">
        <v>3.8307681138376655</v>
      </c>
      <c r="R1011" s="3">
        <v>6.4701500478876239</v>
      </c>
      <c r="S1011" s="7">
        <v>13.643272359672954</v>
      </c>
      <c r="T1011" s="7">
        <v>10.667527198967361</v>
      </c>
      <c r="U1011" s="2">
        <v>0.32275524579224441</v>
      </c>
      <c r="V1011" s="8">
        <v>3.9608735213830757</v>
      </c>
      <c r="W1011" s="2">
        <v>0.29722820236813779</v>
      </c>
      <c r="X1011" s="4">
        <v>2.3660860992441669E-2</v>
      </c>
      <c r="Y1011" s="8">
        <v>3.2817278225064852</v>
      </c>
      <c r="Z1011" s="8">
        <v>-13.207729244938227</v>
      </c>
      <c r="AA1011" s="8">
        <v>7260000000</v>
      </c>
      <c r="AB1011" s="8">
        <v>8637000000</v>
      </c>
      <c r="AC1011" s="8" t="e">
        <v>#N/A</v>
      </c>
      <c r="AD1011" s="5">
        <v>672000000</v>
      </c>
      <c r="AE1011" s="36">
        <v>0</v>
      </c>
      <c r="AF1011" s="66" t="e">
        <f ca="1">_xll.BDP($H1011,AF$1)/1000000</f>
        <v>#NAME?</v>
      </c>
      <c r="AG1011" s="66" t="e">
        <f ca="1">_xll.BDP($H1011,AG$1)</f>
        <v>#NAME?</v>
      </c>
      <c r="AH1011" s="67" t="e">
        <f ca="1">_xll.BDP($H1011,AH$1)</f>
        <v>#NAME?</v>
      </c>
      <c r="AI1011" s="67" t="e">
        <f ca="1">_xll.BDP($H1011,AI$1)</f>
        <v>#NAME?</v>
      </c>
      <c r="AJ1011" s="67" t="e">
        <f ca="1">_xll.BDP($H1011,AJ$1)</f>
        <v>#NAME?</v>
      </c>
      <c r="AK1011" s="67" t="e">
        <f ca="1">_xll.BDP($H1011,AK$1)</f>
        <v>#NAME?</v>
      </c>
      <c r="AL1011" s="67" t="e">
        <f ca="1">_xll.BDP($H1011,AL$1)</f>
        <v>#NAME?</v>
      </c>
      <c r="AM1011" s="34" t="e">
        <f ca="1">_xll.BDP($H1011,AM$1)</f>
        <v>#NAME?</v>
      </c>
      <c r="AN1011" s="34" t="e">
        <f ca="1">_xll.BDP($H1011,AN$1)</f>
        <v>#NAME?</v>
      </c>
      <c r="AO1011" s="34" t="e">
        <f ca="1">_xll.BDP($H1011,AO$1)</f>
        <v>#NAME?</v>
      </c>
      <c r="AP1011" s="34" t="e">
        <f ca="1">_xll.BDP($H1011,AP$1)</f>
        <v>#NAME?</v>
      </c>
      <c r="AQ1011" s="129">
        <v>8.34728E-2</v>
      </c>
      <c r="AR1011" s="129">
        <v>7.7263159999999997E-2</v>
      </c>
      <c r="AS1011" s="129">
        <v>4.0294570000000002E-2</v>
      </c>
      <c r="AT1011" s="63" t="s">
        <v>3998</v>
      </c>
      <c r="AU1011" s="63" t="s">
        <v>3317</v>
      </c>
      <c r="AV1011" t="str">
        <f t="shared" si="353"/>
        <v>#N/A N/A</v>
      </c>
      <c r="AW1011" s="67">
        <v>2.5126903795348814</v>
      </c>
      <c r="AX1011" s="60">
        <f t="shared" si="354"/>
        <v>2.5126903795348814</v>
      </c>
      <c r="AY1011" s="60">
        <f t="shared" si="355"/>
        <v>4.8032250581383362</v>
      </c>
      <c r="AZ1011" s="60">
        <f t="shared" si="356"/>
        <v>7.3159154376732172</v>
      </c>
      <c r="BA1011" s="67">
        <v>52.551438273972593</v>
      </c>
      <c r="BB1011" s="60">
        <v>100.45662100456622</v>
      </c>
      <c r="BC1011" s="67">
        <v>153.00805927853881</v>
      </c>
      <c r="BD1011" s="60" t="e">
        <f ca="1">_xll.BDP($H1011,BD$1)</f>
        <v>#NAME?</v>
      </c>
      <c r="BE1011" s="60" t="e">
        <f t="shared" ca="1" si="357"/>
        <v>#NAME?</v>
      </c>
      <c r="BF1011" s="63">
        <v>642.05899999999997</v>
      </c>
      <c r="BG1011" s="63">
        <v>819.64700000000005</v>
      </c>
      <c r="BH1011" s="63">
        <v>906.70600000000002</v>
      </c>
      <c r="BI1011" s="63">
        <v>656.22199999999998</v>
      </c>
      <c r="BJ1011" s="63">
        <v>752.27</v>
      </c>
      <c r="BK1011" s="63">
        <v>796.33100000000002</v>
      </c>
      <c r="BL1011" s="45">
        <f t="shared" ca="1" si="358"/>
        <v>0</v>
      </c>
      <c r="BM1011" s="45">
        <f t="shared" ca="1" si="359"/>
        <v>0</v>
      </c>
      <c r="BN1011" s="45">
        <f t="shared" ca="1" si="360"/>
        <v>0</v>
      </c>
      <c r="BO1011" s="45">
        <f t="shared" ca="1" si="361"/>
        <v>0</v>
      </c>
      <c r="BP1011" s="45">
        <f t="shared" ca="1" si="362"/>
        <v>0</v>
      </c>
      <c r="BQ1011" s="45">
        <f t="shared" ca="1" si="363"/>
        <v>0</v>
      </c>
      <c r="BR1011" s="29">
        <f t="shared" ca="1" si="364"/>
        <v>0</v>
      </c>
      <c r="CI1011" s="125">
        <f t="shared" si="352"/>
        <v>0.15230836610299803</v>
      </c>
      <c r="CJ1011">
        <f t="shared" si="367"/>
        <v>0</v>
      </c>
      <c r="CK1011">
        <f t="shared" si="368"/>
        <v>0</v>
      </c>
      <c r="CL1011">
        <f t="shared" si="369"/>
        <v>1</v>
      </c>
      <c r="CM1011">
        <f t="shared" si="370"/>
        <v>0</v>
      </c>
      <c r="CN1011">
        <f t="shared" si="371"/>
        <v>0</v>
      </c>
      <c r="CO1011">
        <f t="shared" si="372"/>
        <v>0</v>
      </c>
      <c r="CP1011">
        <f t="shared" si="373"/>
        <v>0</v>
      </c>
      <c r="CR1011" t="e">
        <f ca="1">_xll.BDP($H1011,CR$1)</f>
        <v>#NAME?</v>
      </c>
      <c r="CS1011" t="e">
        <f ca="1">_xll.BDP($H1011,CS$1)</f>
        <v>#NAME?</v>
      </c>
      <c r="CT1011" s="121" t="e">
        <f ca="1">_xll.BDP($H1011,CT$1)</f>
        <v>#NAME?</v>
      </c>
      <c r="CU1011" s="122" t="e">
        <f ca="1">_xll.BDP($H1011,CU$1)</f>
        <v>#NAME?</v>
      </c>
      <c r="CV1011" s="122" t="e">
        <f ca="1">_xll.BDP($H1011,CV$1)</f>
        <v>#NAME?</v>
      </c>
      <c r="CW1011" s="122" t="e">
        <f ca="1">_xll.BDP($H1011,CW$1)</f>
        <v>#NAME?</v>
      </c>
    </row>
    <row r="1012" spans="1:101" hidden="1" x14ac:dyDescent="0.3">
      <c r="A1012" t="str">
        <f t="shared" si="365"/>
        <v>15B</v>
      </c>
      <c r="B1012">
        <v>15</v>
      </c>
      <c r="C1012" t="s">
        <v>3296</v>
      </c>
      <c r="D1012">
        <v>38</v>
      </c>
      <c r="E1012">
        <v>10</v>
      </c>
      <c r="F1012" t="s">
        <v>2368</v>
      </c>
      <c r="H1012" s="6" t="s">
        <v>2317</v>
      </c>
      <c r="I1012" s="34">
        <v>1974</v>
      </c>
      <c r="J1012" s="34" t="str">
        <f t="shared" si="366"/>
        <v>1974XTB PW Equity</v>
      </c>
      <c r="K1012" s="6" t="s">
        <v>2318</v>
      </c>
      <c r="L1012" s="2">
        <v>-0.43457217546476701</v>
      </c>
      <c r="M1012" s="2">
        <v>-0.7517979566422055</v>
      </c>
      <c r="N1012" s="2">
        <v>-0.43457217546476701</v>
      </c>
      <c r="O1012" s="2">
        <v>-0.7517979566422055</v>
      </c>
      <c r="P1012" s="3">
        <v>63.293713040107704</v>
      </c>
      <c r="Q1012" s="3">
        <v>51.996403502094616</v>
      </c>
      <c r="R1012" s="3">
        <v>54.825806187281479</v>
      </c>
      <c r="S1012" s="7">
        <v>53.904563855450121</v>
      </c>
      <c r="T1012" s="7">
        <v>82.503468640413388</v>
      </c>
      <c r="U1012" s="2">
        <v>-0.75956641355295451</v>
      </c>
      <c r="V1012" s="8">
        <v>-3.3826276444835526</v>
      </c>
      <c r="W1012" s="2">
        <v>0.4005752651491658</v>
      </c>
      <c r="X1012" s="4" t="e">
        <v>#N/A</v>
      </c>
      <c r="Y1012" s="8">
        <v>47.564751888160302</v>
      </c>
      <c r="Z1012" s="8">
        <v>41.785533603271638</v>
      </c>
      <c r="AA1012" s="8">
        <v>-1624483000</v>
      </c>
      <c r="AB1012" s="8">
        <v>-1624483000</v>
      </c>
      <c r="AC1012" s="8" t="e">
        <v>#N/A</v>
      </c>
      <c r="AD1012" s="5">
        <v>1075766000</v>
      </c>
      <c r="AE1012" s="36">
        <v>0</v>
      </c>
      <c r="AF1012" s="66" t="e">
        <f ca="1">_xll.BDP($H1012,AF$1)/1000000</f>
        <v>#NAME?</v>
      </c>
      <c r="AG1012" s="66" t="e">
        <f ca="1">_xll.BDP($H1012,AG$1)</f>
        <v>#NAME?</v>
      </c>
      <c r="AH1012" s="67" t="e">
        <f ca="1">_xll.BDP($H1012,AH$1)</f>
        <v>#NAME?</v>
      </c>
      <c r="AI1012" s="67" t="e">
        <f ca="1">_xll.BDP($H1012,AI$1)</f>
        <v>#NAME?</v>
      </c>
      <c r="AJ1012" s="67" t="e">
        <f ca="1">_xll.BDP($H1012,AJ$1)</f>
        <v>#NAME?</v>
      </c>
      <c r="AK1012" s="67" t="e">
        <f ca="1">_xll.BDP($H1012,AK$1)</f>
        <v>#NAME?</v>
      </c>
      <c r="AL1012" s="67" t="e">
        <f ca="1">_xll.BDP($H1012,AL$1)</f>
        <v>#NAME?</v>
      </c>
      <c r="AM1012" s="34" t="e">
        <f ca="1">_xll.BDP($H1012,AM$1)</f>
        <v>#NAME?</v>
      </c>
      <c r="AN1012" s="34" t="e">
        <f ca="1">_xll.BDP($H1012,AN$1)</f>
        <v>#NAME?</v>
      </c>
      <c r="AO1012" s="34" t="e">
        <f ca="1">_xll.BDP($H1012,AO$1)</f>
        <v>#NAME?</v>
      </c>
      <c r="AP1012" s="34" t="e">
        <f ca="1">_xll.BDP($H1012,AP$1)</f>
        <v>#NAME?</v>
      </c>
      <c r="AQ1012" s="129" t="e">
        <v>#VALUE!</v>
      </c>
      <c r="AR1012" s="129" t="e">
        <v>#VALUE!</v>
      </c>
      <c r="AS1012" s="129">
        <v>0.59084930000000002</v>
      </c>
      <c r="AT1012" s="63" t="s">
        <v>3905</v>
      </c>
      <c r="AU1012" s="63" t="s">
        <v>3905</v>
      </c>
      <c r="AV1012" t="str">
        <f t="shared" si="353"/>
        <v>06/05/2016</v>
      </c>
      <c r="AW1012" s="67">
        <v>12.782746274367184</v>
      </c>
      <c r="AX1012" s="60">
        <f t="shared" si="354"/>
        <v>12.782746274367184</v>
      </c>
      <c r="AY1012" s="60">
        <f t="shared" si="355"/>
        <v>0</v>
      </c>
      <c r="AZ1012" s="60">
        <f t="shared" si="356"/>
        <v>12.782746274367184</v>
      </c>
      <c r="BA1012" s="67">
        <v>17.661036252412661</v>
      </c>
      <c r="BB1012" s="60">
        <v>0</v>
      </c>
      <c r="BC1012" s="67">
        <v>17.661036252412661</v>
      </c>
      <c r="BD1012" s="60" t="e">
        <f ca="1">_xll.BDP($H1012,BD$1)</f>
        <v>#NAME?</v>
      </c>
      <c r="BE1012" s="60" t="e">
        <f t="shared" ca="1" si="357"/>
        <v>#NAME?</v>
      </c>
      <c r="BF1012" s="63">
        <v>819.33299999999997</v>
      </c>
      <c r="BG1012" s="63">
        <v>824.66700000000003</v>
      </c>
      <c r="BH1012" s="63">
        <v>858.33299999999997</v>
      </c>
      <c r="BI1012" s="63" t="s">
        <v>3317</v>
      </c>
      <c r="BJ1012" s="63" t="s">
        <v>3317</v>
      </c>
      <c r="BK1012" s="63" t="s">
        <v>3317</v>
      </c>
      <c r="BL1012" s="45">
        <f t="shared" ca="1" si="358"/>
        <v>0</v>
      </c>
      <c r="BM1012" s="45">
        <f t="shared" ca="1" si="359"/>
        <v>0</v>
      </c>
      <c r="BN1012" s="45">
        <f t="shared" ca="1" si="360"/>
        <v>0</v>
      </c>
      <c r="BO1012" s="45">
        <f t="shared" ca="1" si="361"/>
        <v>0</v>
      </c>
      <c r="BP1012" s="45">
        <f t="shared" ca="1" si="362"/>
        <v>0</v>
      </c>
      <c r="BQ1012" s="45">
        <f t="shared" ca="1" si="363"/>
        <v>0</v>
      </c>
      <c r="BR1012" s="29">
        <f t="shared" ca="1" si="364"/>
        <v>0</v>
      </c>
      <c r="CI1012" s="125">
        <f t="shared" si="352"/>
        <v>-0.43457217546476701</v>
      </c>
      <c r="CJ1012">
        <f t="shared" si="367"/>
        <v>0</v>
      </c>
      <c r="CK1012">
        <f t="shared" si="368"/>
        <v>0</v>
      </c>
      <c r="CL1012">
        <f t="shared" si="369"/>
        <v>0</v>
      </c>
      <c r="CM1012">
        <f t="shared" si="370"/>
        <v>0</v>
      </c>
      <c r="CN1012">
        <f t="shared" si="371"/>
        <v>0</v>
      </c>
      <c r="CO1012">
        <f t="shared" si="372"/>
        <v>0</v>
      </c>
      <c r="CP1012">
        <f t="shared" si="373"/>
        <v>1</v>
      </c>
      <c r="CR1012" t="e">
        <f ca="1">_xll.BDP($H1012,CR$1)</f>
        <v>#NAME?</v>
      </c>
      <c r="CS1012" t="e">
        <f ca="1">_xll.BDP($H1012,CS$1)</f>
        <v>#NAME?</v>
      </c>
      <c r="CT1012" s="121" t="e">
        <f ca="1">_xll.BDP($H1012,CT$1)</f>
        <v>#NAME?</v>
      </c>
      <c r="CU1012" s="122" t="e">
        <f ca="1">_xll.BDP($H1012,CU$1)</f>
        <v>#NAME?</v>
      </c>
      <c r="CV1012" s="122" t="e">
        <f ca="1">_xll.BDP($H1012,CV$1)</f>
        <v>#NAME?</v>
      </c>
      <c r="CW1012" s="122" t="e">
        <f ca="1">_xll.BDP($H1012,CW$1)</f>
        <v>#NAME?</v>
      </c>
    </row>
    <row r="1013" spans="1:101" hidden="1" x14ac:dyDescent="0.3">
      <c r="A1013" t="str">
        <f t="shared" si="365"/>
        <v>15B</v>
      </c>
      <c r="B1013">
        <v>15</v>
      </c>
      <c r="C1013" t="s">
        <v>3296</v>
      </c>
      <c r="D1013">
        <v>39</v>
      </c>
      <c r="E1013">
        <v>16</v>
      </c>
      <c r="F1013" t="s">
        <v>2368</v>
      </c>
      <c r="G1013" t="s">
        <v>2865</v>
      </c>
      <c r="H1013" s="1" t="s">
        <v>1364</v>
      </c>
      <c r="I1013" s="35">
        <v>1975</v>
      </c>
      <c r="J1013" s="34" t="str">
        <f t="shared" si="366"/>
        <v>1975STVN US Equity</v>
      </c>
      <c r="K1013" s="6" t="s">
        <v>1365</v>
      </c>
      <c r="L1013" s="2" t="e">
        <v>#N/A</v>
      </c>
      <c r="M1013" s="2">
        <v>0.2202587050554049</v>
      </c>
      <c r="N1013" s="2" t="e">
        <v>#N/A</v>
      </c>
      <c r="O1013" s="2">
        <v>0.20895925950861222</v>
      </c>
      <c r="P1013" s="3">
        <v>17.693055628983799</v>
      </c>
      <c r="Q1013" s="3">
        <v>13.4852726420918</v>
      </c>
      <c r="R1013" s="3">
        <v>15.542235791022108</v>
      </c>
      <c r="S1013" s="7" t="e">
        <v>#N/A</v>
      </c>
      <c r="T1013" s="7">
        <v>26.152203968770337</v>
      </c>
      <c r="U1013" s="2">
        <v>-4.6517887320886485E-2</v>
      </c>
      <c r="V1013" s="8">
        <v>-0.29157175398633262</v>
      </c>
      <c r="W1013" s="2">
        <v>0.60005494975591944</v>
      </c>
      <c r="X1013" s="4">
        <v>0.1978312908177868</v>
      </c>
      <c r="Y1013" s="8" t="e">
        <v>#N/A</v>
      </c>
      <c r="Z1013" s="8" t="e">
        <v>#N/A</v>
      </c>
      <c r="AA1013" s="8">
        <v>873659000</v>
      </c>
      <c r="AB1013" s="8">
        <v>920902000</v>
      </c>
      <c r="AC1013" s="8">
        <v>0</v>
      </c>
      <c r="AD1013" s="5">
        <v>103312000</v>
      </c>
      <c r="AE1013" s="36">
        <v>0</v>
      </c>
      <c r="AF1013" s="66" t="e">
        <f ca="1">_xll.BDP($H1013,AF$1)/1000000</f>
        <v>#NAME?</v>
      </c>
      <c r="AG1013" s="66" t="e">
        <f ca="1">_xll.BDP($H1013,AG$1)</f>
        <v>#NAME?</v>
      </c>
      <c r="AH1013" s="67" t="e">
        <f ca="1">_xll.BDP($H1013,AH$1)</f>
        <v>#NAME?</v>
      </c>
      <c r="AI1013" s="67" t="e">
        <f ca="1">_xll.BDP($H1013,AI$1)</f>
        <v>#NAME?</v>
      </c>
      <c r="AJ1013" s="67" t="e">
        <f ca="1">_xll.BDP($H1013,AJ$1)</f>
        <v>#NAME?</v>
      </c>
      <c r="AK1013" s="67" t="e">
        <f ca="1">_xll.BDP($H1013,AK$1)</f>
        <v>#NAME?</v>
      </c>
      <c r="AL1013" s="67" t="e">
        <f ca="1">_xll.BDP($H1013,AL$1)</f>
        <v>#NAME?</v>
      </c>
      <c r="AM1013" s="34" t="e">
        <f ca="1">_xll.BDP($H1013,AM$1)</f>
        <v>#NAME?</v>
      </c>
      <c r="AN1013" s="34" t="e">
        <f ca="1">_xll.BDP($H1013,AN$1)</f>
        <v>#NAME?</v>
      </c>
      <c r="AO1013" s="34" t="e">
        <f ca="1">_xll.BDP($H1013,AO$1)</f>
        <v>#NAME?</v>
      </c>
      <c r="AP1013" s="34" t="e">
        <f ca="1">_xll.BDP($H1013,AP$1)</f>
        <v>#NAME?</v>
      </c>
      <c r="AQ1013" s="129" t="e">
        <v>#VALUE!</v>
      </c>
      <c r="AR1013" s="129" t="e">
        <v>#VALUE!</v>
      </c>
      <c r="AS1013" s="129" t="e">
        <v>#VALUE!</v>
      </c>
      <c r="AT1013" s="63" t="s">
        <v>3906</v>
      </c>
      <c r="AU1013" s="63" t="s">
        <v>3906</v>
      </c>
      <c r="AV1013" t="str">
        <f t="shared" si="353"/>
        <v>16/07/2021</v>
      </c>
      <c r="AW1013" s="67">
        <v>0.17921229296038421</v>
      </c>
      <c r="AX1013" s="60">
        <f t="shared" si="354"/>
        <v>0.17921229296038421</v>
      </c>
      <c r="AY1013" s="60">
        <f t="shared" ca="1" si="355"/>
        <v>0</v>
      </c>
      <c r="AZ1013" s="60">
        <f t="shared" ca="1" si="356"/>
        <v>0.17921229296038421</v>
      </c>
      <c r="BA1013" s="67">
        <v>0</v>
      </c>
      <c r="BB1013" s="60">
        <v>0</v>
      </c>
      <c r="BC1013" s="67">
        <v>0</v>
      </c>
      <c r="BD1013" s="60" t="e">
        <f ca="1">_xll.BDP($H1013,BD$1)</f>
        <v>#NAME?</v>
      </c>
      <c r="BE1013" s="60" t="e">
        <f t="shared" ca="1" si="357"/>
        <v>#NAME?</v>
      </c>
      <c r="BF1013" s="63">
        <v>154.75</v>
      </c>
      <c r="BG1013" s="63">
        <v>177.5</v>
      </c>
      <c r="BH1013" s="63">
        <v>201.167</v>
      </c>
      <c r="BI1013" s="63">
        <v>-166.20500000000001</v>
      </c>
      <c r="BJ1013" s="63">
        <v>143.87899999999999</v>
      </c>
      <c r="BK1013" s="63">
        <v>164.393</v>
      </c>
      <c r="BL1013" s="45">
        <f t="shared" ca="1" si="358"/>
        <v>0</v>
      </c>
      <c r="BM1013" s="45">
        <f t="shared" ca="1" si="359"/>
        <v>0</v>
      </c>
      <c r="BN1013" s="45">
        <f t="shared" ca="1" si="360"/>
        <v>0</v>
      </c>
      <c r="BO1013" s="45">
        <f t="shared" ca="1" si="361"/>
        <v>0</v>
      </c>
      <c r="BP1013" s="45">
        <f t="shared" ca="1" si="362"/>
        <v>0</v>
      </c>
      <c r="BQ1013" s="45">
        <f t="shared" ca="1" si="363"/>
        <v>0</v>
      </c>
      <c r="BR1013" s="29">
        <f t="shared" ca="1" si="364"/>
        <v>0</v>
      </c>
      <c r="CI1013" s="125">
        <f t="shared" si="352"/>
        <v>0.2202587050554049</v>
      </c>
      <c r="CJ1013">
        <f t="shared" si="367"/>
        <v>0</v>
      </c>
      <c r="CK1013">
        <f t="shared" si="368"/>
        <v>0</v>
      </c>
      <c r="CL1013">
        <f t="shared" si="369"/>
        <v>0</v>
      </c>
      <c r="CM1013">
        <f t="shared" si="370"/>
        <v>1</v>
      </c>
      <c r="CN1013">
        <f t="shared" si="371"/>
        <v>0</v>
      </c>
      <c r="CO1013">
        <f t="shared" si="372"/>
        <v>0</v>
      </c>
      <c r="CP1013">
        <f t="shared" si="373"/>
        <v>0</v>
      </c>
      <c r="CR1013" t="e">
        <f ca="1">_xll.BDP($H1013,CR$1)</f>
        <v>#NAME?</v>
      </c>
      <c r="CS1013" t="e">
        <f ca="1">_xll.BDP($H1013,CS$1)</f>
        <v>#NAME?</v>
      </c>
      <c r="CT1013" s="121" t="e">
        <f ca="1">_xll.BDP($H1013,CT$1)</f>
        <v>#NAME?</v>
      </c>
      <c r="CU1013" s="122" t="e">
        <f ca="1">_xll.BDP($H1013,CU$1)</f>
        <v>#NAME?</v>
      </c>
      <c r="CV1013" s="122" t="e">
        <f ca="1">_xll.BDP($H1013,CV$1)</f>
        <v>#NAME?</v>
      </c>
      <c r="CW1013" s="122" t="e">
        <f ca="1">_xll.BDP($H1013,CW$1)</f>
        <v>#NAME?</v>
      </c>
    </row>
    <row r="1014" spans="1:101" hidden="1" x14ac:dyDescent="0.3">
      <c r="A1014" t="str">
        <f t="shared" si="365"/>
        <v>15B</v>
      </c>
      <c r="B1014">
        <v>15</v>
      </c>
      <c r="C1014" t="s">
        <v>3296</v>
      </c>
      <c r="D1014">
        <v>39</v>
      </c>
      <c r="E1014">
        <v>2</v>
      </c>
      <c r="F1014" s="32" t="s">
        <v>2368</v>
      </c>
      <c r="G1014" t="s">
        <v>3263</v>
      </c>
      <c r="H1014" s="43" t="s">
        <v>2742</v>
      </c>
      <c r="I1014" s="34">
        <v>1976</v>
      </c>
      <c r="J1014" s="34" t="str">
        <f t="shared" si="366"/>
        <v>1976SDIPB SS Equity</v>
      </c>
      <c r="K1014" s="43" t="s">
        <v>2743</v>
      </c>
      <c r="L1014" s="2">
        <v>0.39326469046317553</v>
      </c>
      <c r="M1014" s="2">
        <v>0.24745413316841888</v>
      </c>
      <c r="N1014" s="2">
        <v>0.10155799739719711</v>
      </c>
      <c r="O1014" s="2">
        <v>8.9255706743995841E-2</v>
      </c>
      <c r="P1014" s="3">
        <v>9.8953480521234223</v>
      </c>
      <c r="Q1014" s="3">
        <v>6.5680643814237341</v>
      </c>
      <c r="R1014" s="3">
        <v>13.629680075531272</v>
      </c>
      <c r="S1014" s="7">
        <v>20.338574190389856</v>
      </c>
      <c r="T1014" s="7">
        <v>23.316786488645445</v>
      </c>
      <c r="U1014" s="2">
        <v>0.8055498831484128</v>
      </c>
      <c r="V1014" s="8">
        <v>3.5674236334405141</v>
      </c>
      <c r="W1014" s="2">
        <v>0.43036973571475645</v>
      </c>
      <c r="X1014" s="4" t="e">
        <v>#N/A</v>
      </c>
      <c r="Y1014" s="8">
        <v>25.895578975334796</v>
      </c>
      <c r="Z1014" s="8">
        <v>21.18605795834214</v>
      </c>
      <c r="AA1014" s="8">
        <v>2425500000</v>
      </c>
      <c r="AB1014" s="8">
        <v>6724500000</v>
      </c>
      <c r="AC1014" s="8" t="e">
        <v>#N/A</v>
      </c>
      <c r="AD1014" s="5">
        <v>480800000</v>
      </c>
      <c r="AE1014" s="36">
        <v>0</v>
      </c>
      <c r="AF1014" s="66" t="e">
        <f ca="1">_xll.BDP($H1014,AF$1)/1000000</f>
        <v>#NAME?</v>
      </c>
      <c r="AG1014" s="66" t="e">
        <f ca="1">_xll.BDP($H1014,AG$1)</f>
        <v>#NAME?</v>
      </c>
      <c r="AH1014" s="67" t="e">
        <f ca="1">_xll.BDP($H1014,AH$1)</f>
        <v>#NAME?</v>
      </c>
      <c r="AI1014" s="67" t="e">
        <f ca="1">_xll.BDP($H1014,AI$1)</f>
        <v>#NAME?</v>
      </c>
      <c r="AJ1014" s="67" t="e">
        <f ca="1">_xll.BDP($H1014,AJ$1)</f>
        <v>#NAME?</v>
      </c>
      <c r="AK1014" s="67" t="e">
        <f ca="1">_xll.BDP($H1014,AK$1)</f>
        <v>#NAME?</v>
      </c>
      <c r="AL1014" s="67" t="e">
        <f ca="1">_xll.BDP($H1014,AL$1)</f>
        <v>#NAME?</v>
      </c>
      <c r="AM1014" s="34" t="e">
        <f ca="1">_xll.BDP($H1014,AM$1)</f>
        <v>#NAME?</v>
      </c>
      <c r="AN1014" s="34" t="e">
        <f ca="1">_xll.BDP($H1014,AN$1)</f>
        <v>#NAME?</v>
      </c>
      <c r="AO1014" s="34" t="e">
        <f ca="1">_xll.BDP($H1014,AO$1)</f>
        <v>#NAME?</v>
      </c>
      <c r="AP1014" s="34" t="e">
        <f ca="1">_xll.BDP($H1014,AP$1)</f>
        <v>#NAME?</v>
      </c>
      <c r="AQ1014" s="129" t="e">
        <v>#VALUE!</v>
      </c>
      <c r="AR1014" s="129" t="e">
        <v>#VALUE!</v>
      </c>
      <c r="AS1014" s="129">
        <v>0.37620910000000002</v>
      </c>
      <c r="AT1014" s="63" t="s">
        <v>4212</v>
      </c>
      <c r="AU1014" s="63" t="s">
        <v>3317</v>
      </c>
      <c r="AV1014" t="str">
        <f t="shared" si="353"/>
        <v>12/05/2017</v>
      </c>
      <c r="AW1014" s="67" t="s">
        <v>3317</v>
      </c>
      <c r="AX1014" s="60">
        <f t="shared" si="354"/>
        <v>0</v>
      </c>
      <c r="AY1014" s="60">
        <f t="shared" ca="1" si="355"/>
        <v>0</v>
      </c>
      <c r="AZ1014" s="60">
        <f t="shared" ca="1" si="356"/>
        <v>0</v>
      </c>
      <c r="BA1014" s="67">
        <v>0</v>
      </c>
      <c r="BB1014" s="60">
        <v>-135.01936731679882</v>
      </c>
      <c r="BC1014" s="67">
        <v>-135.01936731679882</v>
      </c>
      <c r="BD1014" s="60" t="e">
        <f ca="1">_xll.BDP($H1014,BD$1)</f>
        <v>#NAME?</v>
      </c>
      <c r="BE1014" s="60" t="e">
        <f t="shared" ca="1" si="357"/>
        <v>#NAME?</v>
      </c>
      <c r="BF1014" s="63">
        <v>495.6</v>
      </c>
      <c r="BG1014" s="63">
        <v>589.4</v>
      </c>
      <c r="BH1014" s="63">
        <v>670</v>
      </c>
      <c r="BI1014" s="63">
        <v>-121.163</v>
      </c>
      <c r="BJ1014" s="63">
        <v>269.23399999999998</v>
      </c>
      <c r="BK1014" s="63">
        <v>320.46699999999998</v>
      </c>
      <c r="BL1014" s="45">
        <f t="shared" ca="1" si="358"/>
        <v>0</v>
      </c>
      <c r="BM1014" s="45">
        <f t="shared" ca="1" si="359"/>
        <v>0</v>
      </c>
      <c r="BN1014" s="45">
        <f t="shared" ca="1" si="360"/>
        <v>0</v>
      </c>
      <c r="BO1014" s="45">
        <f t="shared" ca="1" si="361"/>
        <v>0</v>
      </c>
      <c r="BP1014" s="45">
        <f t="shared" ca="1" si="362"/>
        <v>0</v>
      </c>
      <c r="BQ1014" s="45">
        <f t="shared" ca="1" si="363"/>
        <v>0</v>
      </c>
      <c r="BR1014" s="29">
        <f t="shared" ca="1" si="364"/>
        <v>0</v>
      </c>
      <c r="CI1014" s="125">
        <f t="shared" si="352"/>
        <v>0.39326469046317553</v>
      </c>
      <c r="CJ1014">
        <f t="shared" si="367"/>
        <v>0</v>
      </c>
      <c r="CK1014">
        <f t="shared" si="368"/>
        <v>0</v>
      </c>
      <c r="CL1014">
        <f t="shared" si="369"/>
        <v>0</v>
      </c>
      <c r="CM1014">
        <f t="shared" si="370"/>
        <v>0</v>
      </c>
      <c r="CN1014">
        <f t="shared" si="371"/>
        <v>1</v>
      </c>
      <c r="CO1014">
        <f t="shared" si="372"/>
        <v>0</v>
      </c>
      <c r="CP1014">
        <f t="shared" si="373"/>
        <v>0</v>
      </c>
      <c r="CR1014" t="e">
        <f ca="1">_xll.BDP($H1014,CR$1)</f>
        <v>#NAME?</v>
      </c>
      <c r="CS1014" t="e">
        <f ca="1">_xll.BDP($H1014,CS$1)</f>
        <v>#NAME?</v>
      </c>
      <c r="CT1014" s="121" t="e">
        <f ca="1">_xll.BDP($H1014,CT$1)</f>
        <v>#NAME?</v>
      </c>
      <c r="CU1014" s="122" t="e">
        <f ca="1">_xll.BDP($H1014,CU$1)</f>
        <v>#NAME?</v>
      </c>
      <c r="CV1014" s="122" t="e">
        <f ca="1">_xll.BDP($H1014,CV$1)</f>
        <v>#NAME?</v>
      </c>
      <c r="CW1014" s="122" t="e">
        <f ca="1">_xll.BDP($H1014,CW$1)</f>
        <v>#NAME?</v>
      </c>
    </row>
    <row r="1015" spans="1:101" hidden="1" x14ac:dyDescent="0.3">
      <c r="A1015" t="str">
        <f t="shared" si="365"/>
        <v>15B</v>
      </c>
      <c r="B1015">
        <v>15</v>
      </c>
      <c r="C1015" t="s">
        <v>3296</v>
      </c>
      <c r="D1015">
        <v>39</v>
      </c>
      <c r="E1015">
        <v>1</v>
      </c>
      <c r="F1015" t="s">
        <v>2377</v>
      </c>
      <c r="G1015" t="s">
        <v>3040</v>
      </c>
      <c r="H1015" s="1" t="s">
        <v>1602</v>
      </c>
      <c r="I1015" s="35">
        <v>1977</v>
      </c>
      <c r="J1015" s="34" t="str">
        <f t="shared" si="366"/>
        <v>1977EVS BB Equity</v>
      </c>
      <c r="K1015" s="6" t="s">
        <v>1603</v>
      </c>
      <c r="L1015" s="2">
        <v>0.23865268612462653</v>
      </c>
      <c r="M1015" s="2">
        <v>0.22792907403813673</v>
      </c>
      <c r="N1015" s="2">
        <v>0.23427663238405957</v>
      </c>
      <c r="O1015" s="2">
        <v>0.22338214886977592</v>
      </c>
      <c r="P1015" s="3">
        <v>17.299514760394192</v>
      </c>
      <c r="Q1015" s="3">
        <v>16.548739261728485</v>
      </c>
      <c r="R1015" s="3">
        <v>18.540876113183106</v>
      </c>
      <c r="S1015" s="7">
        <v>25.275033983187889</v>
      </c>
      <c r="T1015" s="7">
        <v>25.952024190391338</v>
      </c>
      <c r="U1015" s="2">
        <v>-0.14682877283144663</v>
      </c>
      <c r="V1015" s="8">
        <v>-0.87976592977893364</v>
      </c>
      <c r="W1015" s="2">
        <v>0.75376475027442369</v>
      </c>
      <c r="X1015" s="4">
        <v>5.9228471230029875E-2</v>
      </c>
      <c r="Y1015" s="8">
        <v>7.1688275389211906</v>
      </c>
      <c r="Z1015" s="8">
        <v>5.2864404490700068</v>
      </c>
      <c r="AA1015" s="8">
        <v>139131000</v>
      </c>
      <c r="AB1015" s="8">
        <v>141963000</v>
      </c>
      <c r="AC1015" s="8">
        <v>643000</v>
      </c>
      <c r="AD1015" s="5">
        <v>10284000</v>
      </c>
      <c r="AE1015" s="36">
        <v>6.2524309607156742E-2</v>
      </c>
      <c r="AF1015" s="66" t="e">
        <f ca="1">_xll.BDP($H1015,AF$1)/1000000</f>
        <v>#NAME?</v>
      </c>
      <c r="AG1015" s="66" t="e">
        <f ca="1">_xll.BDP($H1015,AG$1)</f>
        <v>#NAME?</v>
      </c>
      <c r="AH1015" s="67" t="e">
        <f ca="1">_xll.BDP($H1015,AH$1)</f>
        <v>#NAME?</v>
      </c>
      <c r="AI1015" s="67" t="e">
        <f ca="1">_xll.BDP($H1015,AI$1)</f>
        <v>#NAME?</v>
      </c>
      <c r="AJ1015" s="67" t="e">
        <f ca="1">_xll.BDP($H1015,AJ$1)</f>
        <v>#NAME?</v>
      </c>
      <c r="AK1015" s="67" t="e">
        <f ca="1">_xll.BDP($H1015,AK$1)</f>
        <v>#NAME?</v>
      </c>
      <c r="AL1015" s="67" t="e">
        <f ca="1">_xll.BDP($H1015,AL$1)</f>
        <v>#NAME?</v>
      </c>
      <c r="AM1015" s="34" t="e">
        <f ca="1">_xll.BDP($H1015,AM$1)</f>
        <v>#NAME?</v>
      </c>
      <c r="AN1015" s="34" t="e">
        <f ca="1">_xll.BDP($H1015,AN$1)</f>
        <v>#NAME?</v>
      </c>
      <c r="AO1015" s="34" t="e">
        <f ca="1">_xll.BDP($H1015,AO$1)</f>
        <v>#NAME?</v>
      </c>
      <c r="AP1015" s="34" t="e">
        <f ca="1">_xll.BDP($H1015,AP$1)</f>
        <v>#NAME?</v>
      </c>
      <c r="AQ1015" s="129">
        <v>0.14214370000000001</v>
      </c>
      <c r="AR1015" s="129">
        <v>-2.168459E-2</v>
      </c>
      <c r="AS1015" s="129">
        <v>-8.6926840000000009E-3</v>
      </c>
      <c r="AT1015" s="63" t="s">
        <v>3907</v>
      </c>
      <c r="AU1015" s="63" t="s">
        <v>3907</v>
      </c>
      <c r="AV1015" t="str">
        <f t="shared" si="353"/>
        <v>15/10/1998</v>
      </c>
      <c r="AW1015" s="67">
        <v>5.1282052393559807</v>
      </c>
      <c r="AX1015" s="60">
        <f t="shared" si="354"/>
        <v>5.1282052393559807</v>
      </c>
      <c r="AY1015" s="60">
        <f t="shared" si="355"/>
        <v>0</v>
      </c>
      <c r="AZ1015" s="60">
        <f t="shared" si="356"/>
        <v>5.1282052393559807</v>
      </c>
      <c r="BA1015" s="67">
        <v>64.165390505359881</v>
      </c>
      <c r="BB1015" s="60">
        <v>0</v>
      </c>
      <c r="BC1015" s="67">
        <v>64.165390505359881</v>
      </c>
      <c r="BD1015" s="60" t="e">
        <f ca="1">_xll.BDP($H1015,BD$1)</f>
        <v>#NAME?</v>
      </c>
      <c r="BE1015" s="60" t="e">
        <f t="shared" ca="1" si="357"/>
        <v>#NAME?</v>
      </c>
      <c r="BF1015" s="63">
        <v>28.125</v>
      </c>
      <c r="BG1015" s="63">
        <v>33.924999999999997</v>
      </c>
      <c r="BH1015" s="63">
        <v>29.275000000000002</v>
      </c>
      <c r="BI1015" s="63">
        <v>36.372</v>
      </c>
      <c r="BJ1015" s="63">
        <v>34.573</v>
      </c>
      <c r="BK1015" s="63">
        <v>34.785000000000004</v>
      </c>
      <c r="BL1015" s="45">
        <f t="shared" ca="1" si="358"/>
        <v>0</v>
      </c>
      <c r="BM1015" s="45">
        <f t="shared" ca="1" si="359"/>
        <v>0</v>
      </c>
      <c r="BN1015" s="45">
        <f t="shared" ca="1" si="360"/>
        <v>0</v>
      </c>
      <c r="BO1015" s="45">
        <f t="shared" ca="1" si="361"/>
        <v>0</v>
      </c>
      <c r="BP1015" s="45">
        <f t="shared" ca="1" si="362"/>
        <v>0</v>
      </c>
      <c r="BQ1015" s="45">
        <f t="shared" ca="1" si="363"/>
        <v>0</v>
      </c>
      <c r="BR1015" s="29">
        <f t="shared" ca="1" si="364"/>
        <v>0</v>
      </c>
      <c r="CI1015" s="125">
        <f t="shared" si="352"/>
        <v>0.23865268612462653</v>
      </c>
      <c r="CJ1015">
        <f t="shared" si="367"/>
        <v>0</v>
      </c>
      <c r="CK1015">
        <f t="shared" si="368"/>
        <v>0</v>
      </c>
      <c r="CL1015">
        <f t="shared" si="369"/>
        <v>0</v>
      </c>
      <c r="CM1015">
        <f t="shared" si="370"/>
        <v>1</v>
      </c>
      <c r="CN1015">
        <f t="shared" si="371"/>
        <v>0</v>
      </c>
      <c r="CO1015">
        <f t="shared" si="372"/>
        <v>0</v>
      </c>
      <c r="CP1015">
        <f t="shared" si="373"/>
        <v>0</v>
      </c>
      <c r="CR1015" t="e">
        <f ca="1">_xll.BDP($H1015,CR$1)</f>
        <v>#NAME?</v>
      </c>
      <c r="CS1015" t="e">
        <f ca="1">_xll.BDP($H1015,CS$1)</f>
        <v>#NAME?</v>
      </c>
      <c r="CT1015" s="121" t="e">
        <f ca="1">_xll.BDP($H1015,CT$1)</f>
        <v>#NAME?</v>
      </c>
      <c r="CU1015" s="122" t="e">
        <f ca="1">_xll.BDP($H1015,CU$1)</f>
        <v>#NAME?</v>
      </c>
      <c r="CV1015" s="122" t="e">
        <f ca="1">_xll.BDP($H1015,CV$1)</f>
        <v>#NAME?</v>
      </c>
      <c r="CW1015" s="122" t="e">
        <f ca="1">_xll.BDP($H1015,CW$1)</f>
        <v>#NAME?</v>
      </c>
    </row>
    <row r="1016" spans="1:101" hidden="1" x14ac:dyDescent="0.3">
      <c r="A1016" t="str">
        <f t="shared" si="365"/>
        <v>15B</v>
      </c>
      <c r="B1016">
        <v>15</v>
      </c>
      <c r="C1016" t="s">
        <v>3296</v>
      </c>
      <c r="D1016">
        <v>39</v>
      </c>
      <c r="E1016">
        <v>13</v>
      </c>
      <c r="F1016" t="s">
        <v>2368</v>
      </c>
      <c r="G1016" t="s">
        <v>2403</v>
      </c>
      <c r="H1016" s="6" t="s">
        <v>20</v>
      </c>
      <c r="I1016" s="34">
        <v>1978</v>
      </c>
      <c r="J1016" s="34" t="str">
        <f t="shared" si="366"/>
        <v>1978SEAT US Equity</v>
      </c>
      <c r="K1016" s="6" t="s">
        <v>612</v>
      </c>
      <c r="L1016" s="2" t="e">
        <v>#N/A</v>
      </c>
      <c r="M1016" s="2">
        <v>-0.42038132291906566</v>
      </c>
      <c r="N1016" s="2" t="e">
        <v>#N/A</v>
      </c>
      <c r="O1016" s="2">
        <v>0.16782966436414642</v>
      </c>
      <c r="P1016" s="3">
        <v>9.4670489606609305</v>
      </c>
      <c r="Q1016" s="3">
        <v>9.4328243150616444</v>
      </c>
      <c r="R1016" s="3" t="e">
        <v>#N/A</v>
      </c>
      <c r="S1016" s="7" t="e">
        <v>#N/A</v>
      </c>
      <c r="T1016" s="7">
        <v>16.179777901425012</v>
      </c>
      <c r="U1016" s="2">
        <v>7.1111691920407782E-2</v>
      </c>
      <c r="V1016" s="8">
        <v>0.34680277737401777</v>
      </c>
      <c r="W1016" s="2">
        <v>0.41701326436408259</v>
      </c>
      <c r="X1016" s="4" t="e">
        <v>#N/A</v>
      </c>
      <c r="Y1016" s="8" t="e">
        <v>#N/A</v>
      </c>
      <c r="Z1016" s="8" t="e">
        <v>#N/A</v>
      </c>
      <c r="AA1016" s="8">
        <v>-204079000</v>
      </c>
      <c r="AB1016" s="8">
        <v>511179000</v>
      </c>
      <c r="AC1016" s="8">
        <v>19053000</v>
      </c>
      <c r="AD1016" s="5">
        <v>14375000</v>
      </c>
      <c r="AE1016" s="36">
        <v>1.3254260869565218</v>
      </c>
      <c r="AF1016" s="66" t="e">
        <f ca="1">_xll.BDP($H1016,AF$1)/1000000</f>
        <v>#NAME?</v>
      </c>
      <c r="AG1016" s="66" t="e">
        <f ca="1">_xll.BDP($H1016,AG$1)</f>
        <v>#NAME?</v>
      </c>
      <c r="AH1016" s="67" t="e">
        <f ca="1">_xll.BDP($H1016,AH$1)</f>
        <v>#NAME?</v>
      </c>
      <c r="AI1016" s="67" t="e">
        <f ca="1">_xll.BDP($H1016,AI$1)</f>
        <v>#NAME?</v>
      </c>
      <c r="AJ1016" s="67" t="e">
        <f ca="1">_xll.BDP($H1016,AJ$1)</f>
        <v>#NAME?</v>
      </c>
      <c r="AK1016" s="67" t="e">
        <f ca="1">_xll.BDP($H1016,AK$1)</f>
        <v>#NAME?</v>
      </c>
      <c r="AL1016" s="67" t="e">
        <f ca="1">_xll.BDP($H1016,AL$1)</f>
        <v>#NAME?</v>
      </c>
      <c r="AM1016" s="34" t="e">
        <f ca="1">_xll.BDP($H1016,AM$1)</f>
        <v>#NAME?</v>
      </c>
      <c r="AN1016" s="34" t="e">
        <f ca="1">_xll.BDP($H1016,AN$1)</f>
        <v>#NAME?</v>
      </c>
      <c r="AO1016" s="34" t="e">
        <f ca="1">_xll.BDP($H1016,AO$1)</f>
        <v>#NAME?</v>
      </c>
      <c r="AP1016" s="34" t="e">
        <f ca="1">_xll.BDP($H1016,AP$1)</f>
        <v>#NAME?</v>
      </c>
      <c r="AQ1016" s="129" t="e">
        <v>#VALUE!</v>
      </c>
      <c r="AR1016" s="129" t="e">
        <v>#VALUE!</v>
      </c>
      <c r="AS1016" s="129" t="e">
        <v>#VALUE!</v>
      </c>
      <c r="AT1016" s="63" t="s">
        <v>4213</v>
      </c>
      <c r="AU1016" s="63" t="s">
        <v>3317</v>
      </c>
      <c r="AV1016" t="str">
        <f t="shared" si="353"/>
        <v>19/10/2021</v>
      </c>
      <c r="AW1016" s="67" t="s">
        <v>3317</v>
      </c>
      <c r="AX1016" s="60">
        <f t="shared" si="354"/>
        <v>0</v>
      </c>
      <c r="AY1016" s="60">
        <f t="shared" ca="1" si="355"/>
        <v>0</v>
      </c>
      <c r="AZ1016" s="60">
        <f t="shared" ca="1" si="356"/>
        <v>0</v>
      </c>
      <c r="BA1016" s="67">
        <v>0</v>
      </c>
      <c r="BB1016" s="60">
        <v>0</v>
      </c>
      <c r="BC1016" s="67">
        <v>0</v>
      </c>
      <c r="BD1016" s="60" t="e">
        <f ca="1">_xll.BDP($H1016,BD$1)</f>
        <v>#NAME?</v>
      </c>
      <c r="BE1016" s="60" t="e">
        <f t="shared" ca="1" si="357"/>
        <v>#NAME?</v>
      </c>
      <c r="BF1016" s="63">
        <v>72.418000000000006</v>
      </c>
      <c r="BG1016" s="63">
        <v>83.936000000000007</v>
      </c>
      <c r="BH1016" s="63">
        <v>103.971</v>
      </c>
      <c r="BI1016" s="63">
        <v>137.059</v>
      </c>
      <c r="BJ1016" s="63">
        <v>208.108</v>
      </c>
      <c r="BK1016" s="63">
        <v>237.42600000000002</v>
      </c>
      <c r="BL1016" s="45">
        <f t="shared" ca="1" si="358"/>
        <v>0</v>
      </c>
      <c r="BM1016" s="45">
        <f t="shared" ca="1" si="359"/>
        <v>0</v>
      </c>
      <c r="BN1016" s="45">
        <f t="shared" ca="1" si="360"/>
        <v>0</v>
      </c>
      <c r="BO1016" s="45">
        <f t="shared" ca="1" si="361"/>
        <v>0</v>
      </c>
      <c r="BP1016" s="45">
        <f t="shared" ca="1" si="362"/>
        <v>0</v>
      </c>
      <c r="BQ1016" s="45">
        <f t="shared" ca="1" si="363"/>
        <v>0</v>
      </c>
      <c r="BR1016" s="29">
        <f t="shared" ca="1" si="364"/>
        <v>0</v>
      </c>
      <c r="CI1016" s="125">
        <f t="shared" si="352"/>
        <v>-0.42038132291906566</v>
      </c>
      <c r="CJ1016">
        <f t="shared" si="367"/>
        <v>0</v>
      </c>
      <c r="CK1016">
        <f t="shared" si="368"/>
        <v>0</v>
      </c>
      <c r="CL1016">
        <f t="shared" si="369"/>
        <v>0</v>
      </c>
      <c r="CM1016">
        <f t="shared" si="370"/>
        <v>0</v>
      </c>
      <c r="CN1016">
        <f t="shared" si="371"/>
        <v>0</v>
      </c>
      <c r="CO1016">
        <f t="shared" si="372"/>
        <v>0</v>
      </c>
      <c r="CP1016">
        <f t="shared" si="373"/>
        <v>1</v>
      </c>
      <c r="CR1016" t="e">
        <f ca="1">_xll.BDP($H1016,CR$1)</f>
        <v>#NAME?</v>
      </c>
      <c r="CS1016" t="e">
        <f ca="1">_xll.BDP($H1016,CS$1)</f>
        <v>#NAME?</v>
      </c>
      <c r="CT1016" s="121" t="e">
        <f ca="1">_xll.BDP($H1016,CT$1)</f>
        <v>#NAME?</v>
      </c>
      <c r="CU1016" s="122" t="e">
        <f ca="1">_xll.BDP($H1016,CU$1)</f>
        <v>#NAME?</v>
      </c>
      <c r="CV1016" s="122" t="e">
        <f ca="1">_xll.BDP($H1016,CV$1)</f>
        <v>#NAME?</v>
      </c>
      <c r="CW1016" s="122" t="e">
        <f ca="1">_xll.BDP($H1016,CW$1)</f>
        <v>#NAME?</v>
      </c>
    </row>
    <row r="1017" spans="1:101" hidden="1" x14ac:dyDescent="0.3">
      <c r="A1017" t="str">
        <f t="shared" si="365"/>
        <v>15B</v>
      </c>
      <c r="B1017">
        <v>15</v>
      </c>
      <c r="C1017" t="s">
        <v>3296</v>
      </c>
      <c r="D1017">
        <v>39</v>
      </c>
      <c r="E1017">
        <v>9</v>
      </c>
      <c r="F1017" s="32">
        <v>0.08</v>
      </c>
      <c r="H1017" s="1" t="s">
        <v>1616</v>
      </c>
      <c r="I1017" s="35">
        <v>1979</v>
      </c>
      <c r="J1017" s="34" t="str">
        <f t="shared" si="366"/>
        <v>1979SOLB BB Equity</v>
      </c>
      <c r="K1017" s="6" t="s">
        <v>1617</v>
      </c>
      <c r="L1017" s="2">
        <v>0.18702721519337415</v>
      </c>
      <c r="M1017" s="2">
        <v>0.27982646420824298</v>
      </c>
      <c r="N1017" s="2">
        <v>0.12715853228250784</v>
      </c>
      <c r="O1017" s="2">
        <v>0.20327765521588403</v>
      </c>
      <c r="P1017" s="3">
        <v>14.964060928829467</v>
      </c>
      <c r="Q1017" s="3">
        <v>13.16176760198868</v>
      </c>
      <c r="R1017" s="3">
        <v>21.573407861092942</v>
      </c>
      <c r="S1017" s="7">
        <v>25.457190235421265</v>
      </c>
      <c r="T1017" s="7">
        <v>21.977474954887686</v>
      </c>
      <c r="U1017" s="2">
        <v>9.9033816425120769E-2</v>
      </c>
      <c r="V1017" s="8">
        <v>0.57138001359619306</v>
      </c>
      <c r="W1017" s="2">
        <v>0.53704519857009936</v>
      </c>
      <c r="X1017" s="4">
        <v>3.9768864717878993E-2</v>
      </c>
      <c r="Y1017" s="8">
        <v>9.0779717247795695</v>
      </c>
      <c r="Z1017" s="8">
        <v>14.15750986794535</v>
      </c>
      <c r="AA1017" s="8">
        <v>9220000000</v>
      </c>
      <c r="AB1017" s="8">
        <v>12692000000</v>
      </c>
      <c r="AC1017" s="8" t="e">
        <v>#N/A</v>
      </c>
      <c r="AD1017" s="5">
        <v>1885000000</v>
      </c>
      <c r="AE1017" s="36">
        <v>0</v>
      </c>
      <c r="AF1017" s="66" t="e">
        <f ca="1">_xll.BDP($H1017,AF$1)/1000000</f>
        <v>#NAME?</v>
      </c>
      <c r="AG1017" s="66" t="e">
        <f ca="1">_xll.BDP($H1017,AG$1)</f>
        <v>#NAME?</v>
      </c>
      <c r="AH1017" s="67" t="e">
        <f ca="1">_xll.BDP($H1017,AH$1)</f>
        <v>#NAME?</v>
      </c>
      <c r="AI1017" s="67" t="e">
        <f ca="1">_xll.BDP($H1017,AI$1)</f>
        <v>#NAME?</v>
      </c>
      <c r="AJ1017" s="67" t="e">
        <f ca="1">_xll.BDP($H1017,AJ$1)</f>
        <v>#NAME?</v>
      </c>
      <c r="AK1017" s="67" t="e">
        <f ca="1">_xll.BDP($H1017,AK$1)</f>
        <v>#NAME?</v>
      </c>
      <c r="AL1017" s="67" t="e">
        <f ca="1">_xll.BDP($H1017,AL$1)</f>
        <v>#NAME?</v>
      </c>
      <c r="AM1017" s="34" t="e">
        <f ca="1">_xll.BDP($H1017,AM$1)</f>
        <v>#NAME?</v>
      </c>
      <c r="AN1017" s="34" t="e">
        <f ca="1">_xll.BDP($H1017,AN$1)</f>
        <v>#NAME?</v>
      </c>
      <c r="AO1017" s="34" t="e">
        <f ca="1">_xll.BDP($H1017,AO$1)</f>
        <v>#NAME?</v>
      </c>
      <c r="AP1017" s="34" t="e">
        <f ca="1">_xll.BDP($H1017,AP$1)</f>
        <v>#NAME?</v>
      </c>
      <c r="AQ1017" s="129">
        <v>6.2277820000000005E-2</v>
      </c>
      <c r="AR1017" s="129">
        <v>3.6920120000000001E-2</v>
      </c>
      <c r="AS1017" s="129">
        <v>1.9535730000000001E-2</v>
      </c>
      <c r="AT1017" s="63" t="s">
        <v>3998</v>
      </c>
      <c r="AU1017" s="63" t="s">
        <v>3317</v>
      </c>
      <c r="AV1017" t="str">
        <f t="shared" si="353"/>
        <v>#N/A N/A</v>
      </c>
      <c r="AW1017" s="67">
        <v>3.790360496710214</v>
      </c>
      <c r="AX1017" s="60">
        <f t="shared" si="354"/>
        <v>3.790360496710214</v>
      </c>
      <c r="AY1017" s="60">
        <f t="shared" si="355"/>
        <v>-6.3133128173302147E-2</v>
      </c>
      <c r="AZ1017" s="60">
        <f t="shared" si="356"/>
        <v>3.7272273685369117</v>
      </c>
      <c r="BA1017" s="67">
        <v>18.252468586319218</v>
      </c>
      <c r="BB1017" s="60">
        <v>-0.30401737242128135</v>
      </c>
      <c r="BC1017" s="67">
        <v>17.948451213897936</v>
      </c>
      <c r="BD1017" s="60" t="e">
        <f ca="1">_xll.BDP($H1017,BD$1)</f>
        <v>#NAME?</v>
      </c>
      <c r="BE1017" s="60" t="e">
        <f t="shared" ca="1" si="357"/>
        <v>#NAME?</v>
      </c>
      <c r="BF1017" s="63">
        <v>1312.7650000000001</v>
      </c>
      <c r="BG1017" s="63">
        <v>1349.3530000000001</v>
      </c>
      <c r="BH1017" s="63">
        <v>1455.857</v>
      </c>
      <c r="BI1017" s="63">
        <v>791.13900000000001</v>
      </c>
      <c r="BJ1017" s="63">
        <v>929.12</v>
      </c>
      <c r="BK1017" s="63">
        <v>1018.115</v>
      </c>
      <c r="BL1017" s="45">
        <f t="shared" ca="1" si="358"/>
        <v>0</v>
      </c>
      <c r="BM1017" s="45">
        <f t="shared" ca="1" si="359"/>
        <v>0</v>
      </c>
      <c r="BN1017" s="45">
        <f t="shared" ca="1" si="360"/>
        <v>0</v>
      </c>
      <c r="BO1017" s="45">
        <f t="shared" ca="1" si="361"/>
        <v>0</v>
      </c>
      <c r="BP1017" s="45">
        <f t="shared" ca="1" si="362"/>
        <v>0</v>
      </c>
      <c r="BQ1017" s="45">
        <f t="shared" ca="1" si="363"/>
        <v>0</v>
      </c>
      <c r="BR1017" s="29">
        <f t="shared" ca="1" si="364"/>
        <v>0</v>
      </c>
      <c r="CI1017" s="125">
        <f t="shared" si="352"/>
        <v>0.18702721519337415</v>
      </c>
      <c r="CJ1017">
        <f t="shared" si="367"/>
        <v>0</v>
      </c>
      <c r="CK1017">
        <f t="shared" si="368"/>
        <v>0</v>
      </c>
      <c r="CL1017">
        <f t="shared" si="369"/>
        <v>1</v>
      </c>
      <c r="CM1017">
        <f t="shared" si="370"/>
        <v>0</v>
      </c>
      <c r="CN1017">
        <f t="shared" si="371"/>
        <v>0</v>
      </c>
      <c r="CO1017">
        <f t="shared" si="372"/>
        <v>0</v>
      </c>
      <c r="CP1017">
        <f t="shared" si="373"/>
        <v>0</v>
      </c>
      <c r="CR1017" t="e">
        <f ca="1">_xll.BDP($H1017,CR$1)</f>
        <v>#NAME?</v>
      </c>
      <c r="CS1017" t="e">
        <f ca="1">_xll.BDP($H1017,CS$1)</f>
        <v>#NAME?</v>
      </c>
      <c r="CT1017" s="121" t="e">
        <f ca="1">_xll.BDP($H1017,CT$1)</f>
        <v>#NAME?</v>
      </c>
      <c r="CU1017" s="122" t="e">
        <f ca="1">_xll.BDP($H1017,CU$1)</f>
        <v>#NAME?</v>
      </c>
      <c r="CV1017" s="122" t="e">
        <f ca="1">_xll.BDP($H1017,CV$1)</f>
        <v>#NAME?</v>
      </c>
      <c r="CW1017" s="122" t="e">
        <f ca="1">_xll.BDP($H1017,CW$1)</f>
        <v>#NAME?</v>
      </c>
    </row>
    <row r="1018" spans="1:101" hidden="1" x14ac:dyDescent="0.3">
      <c r="A1018" t="str">
        <f t="shared" si="365"/>
        <v>15B</v>
      </c>
      <c r="B1018">
        <v>15</v>
      </c>
      <c r="C1018" t="s">
        <v>3296</v>
      </c>
      <c r="D1018">
        <v>39</v>
      </c>
      <c r="E1018">
        <v>1</v>
      </c>
      <c r="F1018" s="32">
        <v>0.06</v>
      </c>
      <c r="G1018" t="s">
        <v>2929</v>
      </c>
      <c r="H1018" s="6" t="s">
        <v>1962</v>
      </c>
      <c r="I1018" s="34">
        <v>1980</v>
      </c>
      <c r="J1018" s="34" t="str">
        <f t="shared" si="366"/>
        <v>1980AER US Equity</v>
      </c>
      <c r="K1018" s="6" t="s">
        <v>1963</v>
      </c>
      <c r="L1018" s="2">
        <v>6.0838543499684858E-2</v>
      </c>
      <c r="M1018" s="2">
        <v>5.8120524251605035E-2</v>
      </c>
      <c r="N1018" s="2">
        <v>6.0796230292116907E-2</v>
      </c>
      <c r="O1018" s="2">
        <v>5.8120524251605035E-2</v>
      </c>
      <c r="P1018" s="3">
        <v>5.2122402982188465</v>
      </c>
      <c r="Q1018" s="3">
        <v>4.9029377361887772</v>
      </c>
      <c r="R1018" s="3">
        <v>11.120357296400945</v>
      </c>
      <c r="S1018" s="7">
        <v>91.9390116494354</v>
      </c>
      <c r="T1018" s="7">
        <v>88.044428295921165</v>
      </c>
      <c r="U1018" s="2">
        <v>0.65065138033829462</v>
      </c>
      <c r="V1018" s="8">
        <v>7.8607140900520047</v>
      </c>
      <c r="W1018" s="2">
        <v>0.23138065773484492</v>
      </c>
      <c r="X1018" s="4">
        <v>3.5479902464174616E-2</v>
      </c>
      <c r="Y1018" s="8">
        <v>7.9658423098585924</v>
      </c>
      <c r="Z1018" s="8">
        <v>1.0840260281677949</v>
      </c>
      <c r="AA1018" s="8">
        <v>61278439000</v>
      </c>
      <c r="AB1018" s="8">
        <v>61278439000</v>
      </c>
      <c r="AC1018" s="8">
        <v>102209000</v>
      </c>
      <c r="AD1018" s="5">
        <v>5197807000</v>
      </c>
      <c r="AE1018" s="36">
        <v>1.9663869782006141E-2</v>
      </c>
      <c r="AF1018" s="66" t="e">
        <f ca="1">_xll.BDP($H1018,AF$1)/1000000</f>
        <v>#NAME?</v>
      </c>
      <c r="AG1018" s="66" t="e">
        <f ca="1">_xll.BDP($H1018,AG$1)</f>
        <v>#NAME?</v>
      </c>
      <c r="AH1018" s="67" t="e">
        <f ca="1">_xll.BDP($H1018,AH$1)</f>
        <v>#NAME?</v>
      </c>
      <c r="AI1018" s="67" t="e">
        <f ca="1">_xll.BDP($H1018,AI$1)</f>
        <v>#NAME?</v>
      </c>
      <c r="AJ1018" s="67" t="e">
        <f ca="1">_xll.BDP($H1018,AJ$1)</f>
        <v>#NAME?</v>
      </c>
      <c r="AK1018" s="67" t="e">
        <f ca="1">_xll.BDP($H1018,AK$1)</f>
        <v>#NAME?</v>
      </c>
      <c r="AL1018" s="67" t="e">
        <f ca="1">_xll.BDP($H1018,AL$1)</f>
        <v>#NAME?</v>
      </c>
      <c r="AM1018" s="34" t="e">
        <f ca="1">_xll.BDP($H1018,AM$1)</f>
        <v>#NAME?</v>
      </c>
      <c r="AN1018" s="34" t="e">
        <f ca="1">_xll.BDP($H1018,AN$1)</f>
        <v>#NAME?</v>
      </c>
      <c r="AO1018" s="34" t="e">
        <f ca="1">_xll.BDP($H1018,AO$1)</f>
        <v>#NAME?</v>
      </c>
      <c r="AP1018" s="34" t="e">
        <f ca="1">_xll.BDP($H1018,AP$1)</f>
        <v>#NAME?</v>
      </c>
      <c r="AQ1018" s="129" t="e">
        <v>#VALUE!</v>
      </c>
      <c r="AR1018" s="129">
        <v>0.1571631</v>
      </c>
      <c r="AS1018" s="129">
        <v>3.4883650000000002E-2</v>
      </c>
      <c r="AT1018" s="63" t="s">
        <v>3908</v>
      </c>
      <c r="AU1018" s="63" t="s">
        <v>3908</v>
      </c>
      <c r="AV1018" t="str">
        <f t="shared" si="353"/>
        <v>21/11/2006</v>
      </c>
      <c r="AW1018" s="67" t="s">
        <v>3317</v>
      </c>
      <c r="AX1018" s="60">
        <f t="shared" si="354"/>
        <v>0</v>
      </c>
      <c r="AY1018" s="60">
        <f t="shared" ca="1" si="355"/>
        <v>0</v>
      </c>
      <c r="AZ1018" s="60">
        <f t="shared" ca="1" si="356"/>
        <v>0</v>
      </c>
      <c r="BA1018" s="67">
        <v>0</v>
      </c>
      <c r="BB1018" s="60">
        <v>0</v>
      </c>
      <c r="BC1018" s="67">
        <v>0</v>
      </c>
      <c r="BD1018" s="60" t="e">
        <f ca="1">_xll.BDP($H1018,BD$1)</f>
        <v>#NAME?</v>
      </c>
      <c r="BE1018" s="60" t="e">
        <f t="shared" ca="1" si="357"/>
        <v>#NAME?</v>
      </c>
      <c r="BF1018" s="63">
        <v>1968.222</v>
      </c>
      <c r="BG1018" s="63">
        <v>2004.6670000000001</v>
      </c>
      <c r="BH1018" s="63">
        <v>2058.6669999999999</v>
      </c>
      <c r="BI1018" s="63">
        <v>-1903</v>
      </c>
      <c r="BJ1018" s="63">
        <v>-787.5</v>
      </c>
      <c r="BK1018" s="63" t="s">
        <v>3317</v>
      </c>
      <c r="BL1018" s="45">
        <f t="shared" ca="1" si="358"/>
        <v>0</v>
      </c>
      <c r="BM1018" s="45">
        <f t="shared" ca="1" si="359"/>
        <v>0</v>
      </c>
      <c r="BN1018" s="45">
        <f t="shared" ca="1" si="360"/>
        <v>0</v>
      </c>
      <c r="BO1018" s="45">
        <f t="shared" ca="1" si="361"/>
        <v>0</v>
      </c>
      <c r="BP1018" s="45">
        <f t="shared" ca="1" si="362"/>
        <v>0</v>
      </c>
      <c r="BQ1018" s="45">
        <f t="shared" ca="1" si="363"/>
        <v>0</v>
      </c>
      <c r="BR1018" s="29">
        <f t="shared" ca="1" si="364"/>
        <v>0</v>
      </c>
      <c r="CI1018" s="125">
        <f t="shared" si="352"/>
        <v>6.0838543499684858E-2</v>
      </c>
      <c r="CJ1018">
        <f t="shared" si="367"/>
        <v>0</v>
      </c>
      <c r="CK1018">
        <f t="shared" si="368"/>
        <v>1</v>
      </c>
      <c r="CL1018">
        <f t="shared" si="369"/>
        <v>0</v>
      </c>
      <c r="CM1018">
        <f t="shared" si="370"/>
        <v>0</v>
      </c>
      <c r="CN1018">
        <f t="shared" si="371"/>
        <v>0</v>
      </c>
      <c r="CO1018">
        <f t="shared" si="372"/>
        <v>0</v>
      </c>
      <c r="CP1018">
        <f t="shared" si="373"/>
        <v>0</v>
      </c>
      <c r="CR1018" t="e">
        <f ca="1">_xll.BDP($H1018,CR$1)</f>
        <v>#NAME?</v>
      </c>
      <c r="CS1018" t="e">
        <f ca="1">_xll.BDP($H1018,CS$1)</f>
        <v>#NAME?</v>
      </c>
      <c r="CT1018" s="121" t="e">
        <f ca="1">_xll.BDP($H1018,CT$1)</f>
        <v>#NAME?</v>
      </c>
      <c r="CU1018" s="122" t="e">
        <f ca="1">_xll.BDP($H1018,CU$1)</f>
        <v>#NAME?</v>
      </c>
      <c r="CV1018" s="122" t="e">
        <f ca="1">_xll.BDP($H1018,CV$1)</f>
        <v>#NAME?</v>
      </c>
      <c r="CW1018" s="122" t="e">
        <f ca="1">_xll.BDP($H1018,CW$1)</f>
        <v>#NAME?</v>
      </c>
    </row>
    <row r="1019" spans="1:101" hidden="1" x14ac:dyDescent="0.3">
      <c r="A1019" t="str">
        <f t="shared" si="365"/>
        <v>15B</v>
      </c>
      <c r="B1019">
        <v>15</v>
      </c>
      <c r="C1019" t="s">
        <v>3296</v>
      </c>
      <c r="D1019">
        <v>40</v>
      </c>
      <c r="E1019">
        <v>2</v>
      </c>
      <c r="F1019" s="32">
        <v>0.13</v>
      </c>
      <c r="G1019" t="s">
        <v>2515</v>
      </c>
      <c r="H1019" s="6" t="s">
        <v>1197</v>
      </c>
      <c r="I1019" s="35">
        <v>1981</v>
      </c>
      <c r="J1019" s="34" t="str">
        <f t="shared" si="366"/>
        <v>1981NCK AU Equity</v>
      </c>
      <c r="K1019" s="6" t="s">
        <v>1198</v>
      </c>
      <c r="L1019" s="2">
        <v>0.53697538762974262</v>
      </c>
      <c r="M1019" s="2">
        <v>0.39255920895331736</v>
      </c>
      <c r="N1019" s="2">
        <v>0.50864609719794163</v>
      </c>
      <c r="O1019" s="2">
        <v>0.30273600299060888</v>
      </c>
      <c r="P1019" s="3">
        <v>32.009792513934755</v>
      </c>
      <c r="Q1019" s="3">
        <v>22.345631748919889</v>
      </c>
      <c r="R1019" s="3">
        <v>69.308250075637318</v>
      </c>
      <c r="S1019" s="7">
        <v>32.114528125655752</v>
      </c>
      <c r="T1019" s="7">
        <v>36.604476173413737</v>
      </c>
      <c r="U1019" s="2">
        <v>0.5345460474516055</v>
      </c>
      <c r="V1019" s="8">
        <v>1.2412063305453296</v>
      </c>
      <c r="W1019" s="2">
        <v>0.2818075158741748</v>
      </c>
      <c r="X1019" s="4">
        <v>3.5399983021590878E-2</v>
      </c>
      <c r="Y1019" s="8">
        <v>18.511724061413389</v>
      </c>
      <c r="Z1019" s="8">
        <v>20.414521589250747</v>
      </c>
      <c r="AA1019" s="8">
        <v>305317000</v>
      </c>
      <c r="AB1019" s="8">
        <v>395906000</v>
      </c>
      <c r="AC1019" s="8">
        <v>583000</v>
      </c>
      <c r="AD1019" s="5">
        <v>126625000</v>
      </c>
      <c r="AE1019" s="36">
        <v>4.6041461006910171E-3</v>
      </c>
      <c r="AF1019" s="66" t="e">
        <f ca="1">_xll.BDP($H1019,AF$1)/1000000</f>
        <v>#NAME?</v>
      </c>
      <c r="AG1019" s="66" t="e">
        <f ca="1">_xll.BDP($H1019,AG$1)</f>
        <v>#NAME?</v>
      </c>
      <c r="AH1019" s="67" t="e">
        <f ca="1">_xll.BDP($H1019,AH$1)</f>
        <v>#NAME?</v>
      </c>
      <c r="AI1019" s="67" t="e">
        <f ca="1">_xll.BDP($H1019,AI$1)</f>
        <v>#NAME?</v>
      </c>
      <c r="AJ1019" s="67" t="e">
        <f ca="1">_xll.BDP($H1019,AJ$1)</f>
        <v>#NAME?</v>
      </c>
      <c r="AK1019" s="67" t="e">
        <f ca="1">_xll.BDP($H1019,AK$1)</f>
        <v>#NAME?</v>
      </c>
      <c r="AL1019" s="67" t="e">
        <f ca="1">_xll.BDP($H1019,AL$1)</f>
        <v>#NAME?</v>
      </c>
      <c r="AM1019" s="34" t="e">
        <f ca="1">_xll.BDP($H1019,AM$1)</f>
        <v>#NAME?</v>
      </c>
      <c r="AN1019" s="34" t="e">
        <f ca="1">_xll.BDP($H1019,AN$1)</f>
        <v>#NAME?</v>
      </c>
      <c r="AO1019" s="34" t="e">
        <f ca="1">_xll.BDP($H1019,AO$1)</f>
        <v>#NAME?</v>
      </c>
      <c r="AP1019" s="34" t="e">
        <f ca="1">_xll.BDP($H1019,AP$1)</f>
        <v>#NAME?</v>
      </c>
      <c r="AQ1019" s="129" t="e">
        <v>#VALUE!</v>
      </c>
      <c r="AR1019" s="129">
        <v>0.29183389999999998</v>
      </c>
      <c r="AS1019" s="129">
        <v>0.16351450000000001</v>
      </c>
      <c r="AT1019" s="63" t="s">
        <v>3512</v>
      </c>
      <c r="AU1019" s="63" t="s">
        <v>3512</v>
      </c>
      <c r="AV1019" t="str">
        <f t="shared" si="353"/>
        <v>26/05/2004</v>
      </c>
      <c r="AW1019" s="67">
        <v>10.312112967938155</v>
      </c>
      <c r="AX1019" s="60">
        <f t="shared" si="354"/>
        <v>10.312112967938155</v>
      </c>
      <c r="AY1019" s="60">
        <f t="shared" si="355"/>
        <v>-1.1582805816136703E-15</v>
      </c>
      <c r="AZ1019" s="60">
        <f t="shared" si="356"/>
        <v>10.312112967938154</v>
      </c>
      <c r="BA1019" s="67">
        <v>63.259257523751501</v>
      </c>
      <c r="BB1019" s="60">
        <v>-7.1054273576010019E-15</v>
      </c>
      <c r="BC1019" s="67">
        <v>63.259257523751494</v>
      </c>
      <c r="BD1019" s="60" t="e">
        <f ca="1">_xll.BDP($H1019,BD$1)</f>
        <v>#NAME?</v>
      </c>
      <c r="BE1019" s="60" t="e">
        <f t="shared" ca="1" si="357"/>
        <v>#NAME?</v>
      </c>
      <c r="BF1019" s="63">
        <v>97</v>
      </c>
      <c r="BG1019" s="63">
        <v>67.06</v>
      </c>
      <c r="BH1019" s="63">
        <v>72.600000000000009</v>
      </c>
      <c r="BI1019" s="63">
        <v>62.4</v>
      </c>
      <c r="BJ1019" s="63">
        <v>54.6</v>
      </c>
      <c r="BK1019" s="63">
        <v>62.6</v>
      </c>
      <c r="BL1019" s="45">
        <f t="shared" ca="1" si="358"/>
        <v>0</v>
      </c>
      <c r="BM1019" s="45">
        <f t="shared" ca="1" si="359"/>
        <v>0</v>
      </c>
      <c r="BN1019" s="45">
        <f t="shared" ca="1" si="360"/>
        <v>0</v>
      </c>
      <c r="BO1019" s="45">
        <f t="shared" ca="1" si="361"/>
        <v>0</v>
      </c>
      <c r="BP1019" s="45">
        <f t="shared" ca="1" si="362"/>
        <v>0</v>
      </c>
      <c r="BQ1019" s="45">
        <f t="shared" ca="1" si="363"/>
        <v>0</v>
      </c>
      <c r="BR1019" s="29">
        <f t="shared" ca="1" si="364"/>
        <v>0</v>
      </c>
      <c r="CI1019" s="125">
        <f t="shared" si="352"/>
        <v>0.53697538762974262</v>
      </c>
      <c r="CJ1019">
        <f t="shared" si="367"/>
        <v>0</v>
      </c>
      <c r="CK1019">
        <f t="shared" si="368"/>
        <v>0</v>
      </c>
      <c r="CL1019">
        <f t="shared" si="369"/>
        <v>0</v>
      </c>
      <c r="CM1019">
        <f t="shared" si="370"/>
        <v>0</v>
      </c>
      <c r="CN1019">
        <f t="shared" si="371"/>
        <v>0</v>
      </c>
      <c r="CO1019">
        <f t="shared" si="372"/>
        <v>0</v>
      </c>
      <c r="CP1019">
        <f t="shared" si="373"/>
        <v>1</v>
      </c>
      <c r="CR1019" t="e">
        <f ca="1">_xll.BDP($H1019,CR$1)</f>
        <v>#NAME?</v>
      </c>
      <c r="CS1019" t="e">
        <f ca="1">_xll.BDP($H1019,CS$1)</f>
        <v>#NAME?</v>
      </c>
      <c r="CT1019" s="121" t="e">
        <f ca="1">_xll.BDP($H1019,CT$1)</f>
        <v>#NAME?</v>
      </c>
      <c r="CU1019" s="122" t="e">
        <f ca="1">_xll.BDP($H1019,CU$1)</f>
        <v>#NAME?</v>
      </c>
      <c r="CV1019" s="122" t="e">
        <f ca="1">_xll.BDP($H1019,CV$1)</f>
        <v>#NAME?</v>
      </c>
      <c r="CW1019" s="122" t="e">
        <f ca="1">_xll.BDP($H1019,CW$1)</f>
        <v>#NAME?</v>
      </c>
    </row>
    <row r="1020" spans="1:101" hidden="1" x14ac:dyDescent="0.3">
      <c r="A1020" t="str">
        <f t="shared" si="365"/>
        <v>15B</v>
      </c>
      <c r="B1020">
        <v>15</v>
      </c>
      <c r="C1020" t="s">
        <v>3296</v>
      </c>
      <c r="D1020">
        <v>40</v>
      </c>
      <c r="E1020">
        <v>3</v>
      </c>
      <c r="F1020" s="32">
        <v>0.15</v>
      </c>
      <c r="G1020" t="s">
        <v>3261</v>
      </c>
      <c r="H1020" s="6" t="s">
        <v>303</v>
      </c>
      <c r="I1020" s="34">
        <v>1982</v>
      </c>
      <c r="J1020" s="34" t="str">
        <f t="shared" si="366"/>
        <v>1982LITE US Equity</v>
      </c>
      <c r="K1020" s="6" t="s">
        <v>985</v>
      </c>
      <c r="L1020" s="2">
        <v>0.29551906796149863</v>
      </c>
      <c r="M1020" s="2">
        <v>0.37879296831261899</v>
      </c>
      <c r="N1020" s="2">
        <v>0.23055783714374756</v>
      </c>
      <c r="O1020" s="2">
        <v>0.26806656101426307</v>
      </c>
      <c r="P1020" s="3">
        <v>-0.11448047977728343</v>
      </c>
      <c r="Q1020" s="3">
        <v>-0.63627730294396956</v>
      </c>
      <c r="R1020" s="3">
        <v>-2.1274745659546102</v>
      </c>
      <c r="S1020" s="7">
        <v>25.772777910491573</v>
      </c>
      <c r="T1020" s="7">
        <v>30.094593016466192</v>
      </c>
      <c r="U1020" s="2">
        <v>0.19883536552025807</v>
      </c>
      <c r="V1020" s="8">
        <v>3.1690631808278868</v>
      </c>
      <c r="W1020" s="2">
        <v>0.3532384014699127</v>
      </c>
      <c r="X1020" s="4">
        <v>2.196700772603884E-2</v>
      </c>
      <c r="Y1020" s="8">
        <v>9.7034855862921603</v>
      </c>
      <c r="Z1020" s="8" t="e">
        <v>#N/A</v>
      </c>
      <c r="AA1020" s="8">
        <v>893100000</v>
      </c>
      <c r="AB1020" s="8">
        <v>1262000000</v>
      </c>
      <c r="AC1020" s="8">
        <v>227200000</v>
      </c>
      <c r="AD1020" s="5">
        <v>244900000</v>
      </c>
      <c r="AE1020" s="36">
        <v>0.92772560228664758</v>
      </c>
      <c r="AF1020" s="66" t="e">
        <f ca="1">_xll.BDP($H1020,AF$1)/1000000</f>
        <v>#NAME?</v>
      </c>
      <c r="AG1020" s="66" t="e">
        <f ca="1">_xll.BDP($H1020,AG$1)</f>
        <v>#NAME?</v>
      </c>
      <c r="AH1020" s="67" t="e">
        <f ca="1">_xll.BDP($H1020,AH$1)</f>
        <v>#NAME?</v>
      </c>
      <c r="AI1020" s="67" t="e">
        <f ca="1">_xll.BDP($H1020,AI$1)</f>
        <v>#NAME?</v>
      </c>
      <c r="AJ1020" s="67" t="e">
        <f ca="1">_xll.BDP($H1020,AJ$1)</f>
        <v>#NAME?</v>
      </c>
      <c r="AK1020" s="67" t="e">
        <f ca="1">_xll.BDP($H1020,AK$1)</f>
        <v>#NAME?</v>
      </c>
      <c r="AL1020" s="67" t="e">
        <f ca="1">_xll.BDP($H1020,AL$1)</f>
        <v>#NAME?</v>
      </c>
      <c r="AM1020" s="34" t="e">
        <f ca="1">_xll.BDP($H1020,AM$1)</f>
        <v>#NAME?</v>
      </c>
      <c r="AN1020" s="34" t="e">
        <f ca="1">_xll.BDP($H1020,AN$1)</f>
        <v>#NAME?</v>
      </c>
      <c r="AO1020" s="34" t="e">
        <f ca="1">_xll.BDP($H1020,AO$1)</f>
        <v>#NAME?</v>
      </c>
      <c r="AP1020" s="34" t="e">
        <f ca="1">_xll.BDP($H1020,AP$1)</f>
        <v>#NAME?</v>
      </c>
      <c r="AQ1020" s="129" t="e">
        <v>#VALUE!</v>
      </c>
      <c r="AR1020" s="129" t="e">
        <v>#VALUE!</v>
      </c>
      <c r="AS1020" s="129">
        <v>2.7393360000000002E-2</v>
      </c>
      <c r="AT1020" s="63" t="s">
        <v>4214</v>
      </c>
      <c r="AU1020" s="63" t="s">
        <v>3317</v>
      </c>
      <c r="AV1020" t="str">
        <f t="shared" si="353"/>
        <v>23/07/2015</v>
      </c>
      <c r="AW1020" s="67" t="s">
        <v>3317</v>
      </c>
      <c r="AX1020" s="60">
        <f t="shared" si="354"/>
        <v>0</v>
      </c>
      <c r="AY1020" s="60">
        <f t="shared" ca="1" si="355"/>
        <v>0</v>
      </c>
      <c r="AZ1020" s="60">
        <f t="shared" ca="1" si="356"/>
        <v>0</v>
      </c>
      <c r="BA1020" s="67">
        <v>0</v>
      </c>
      <c r="BB1020" s="60">
        <v>233.65643469933804</v>
      </c>
      <c r="BC1020" s="67">
        <v>233.65643469933804</v>
      </c>
      <c r="BD1020" s="60" t="e">
        <f ca="1">_xll.BDP($H1020,BD$1)</f>
        <v>#NAME?</v>
      </c>
      <c r="BE1020" s="60" t="e">
        <f t="shared" ca="1" si="357"/>
        <v>#NAME?</v>
      </c>
      <c r="BF1020" s="63">
        <v>311.69200000000001</v>
      </c>
      <c r="BG1020" s="63">
        <v>214.571</v>
      </c>
      <c r="BH1020" s="63">
        <v>353</v>
      </c>
      <c r="BI1020" s="63">
        <v>176.89400000000001</v>
      </c>
      <c r="BJ1020" s="63">
        <v>261.13800000000003</v>
      </c>
      <c r="BK1020" s="63">
        <v>291.351</v>
      </c>
      <c r="BL1020" s="45">
        <f t="shared" ca="1" si="358"/>
        <v>0</v>
      </c>
      <c r="BM1020" s="45">
        <f t="shared" ca="1" si="359"/>
        <v>0</v>
      </c>
      <c r="BN1020" s="45">
        <f t="shared" ca="1" si="360"/>
        <v>0</v>
      </c>
      <c r="BO1020" s="45">
        <f t="shared" ca="1" si="361"/>
        <v>0</v>
      </c>
      <c r="BP1020" s="45">
        <f t="shared" ca="1" si="362"/>
        <v>0</v>
      </c>
      <c r="BQ1020" s="45">
        <f t="shared" ca="1" si="363"/>
        <v>0</v>
      </c>
      <c r="BR1020" s="29">
        <f t="shared" ca="1" si="364"/>
        <v>0</v>
      </c>
      <c r="CI1020" s="125">
        <f t="shared" si="352"/>
        <v>0.29551906796149863</v>
      </c>
      <c r="CJ1020">
        <f t="shared" si="367"/>
        <v>0</v>
      </c>
      <c r="CK1020">
        <f t="shared" si="368"/>
        <v>0</v>
      </c>
      <c r="CL1020">
        <f t="shared" si="369"/>
        <v>0</v>
      </c>
      <c r="CM1020">
        <f t="shared" si="370"/>
        <v>1</v>
      </c>
      <c r="CN1020">
        <f t="shared" si="371"/>
        <v>0</v>
      </c>
      <c r="CO1020">
        <f t="shared" si="372"/>
        <v>0</v>
      </c>
      <c r="CP1020">
        <f t="shared" si="373"/>
        <v>0</v>
      </c>
      <c r="CR1020" t="e">
        <f ca="1">_xll.BDP($H1020,CR$1)</f>
        <v>#NAME?</v>
      </c>
      <c r="CS1020" t="e">
        <f ca="1">_xll.BDP($H1020,CS$1)</f>
        <v>#NAME?</v>
      </c>
      <c r="CT1020" s="121" t="e">
        <f ca="1">_xll.BDP($H1020,CT$1)</f>
        <v>#NAME?</v>
      </c>
      <c r="CU1020" s="122" t="e">
        <f ca="1">_xll.BDP($H1020,CU$1)</f>
        <v>#NAME?</v>
      </c>
      <c r="CV1020" s="122" t="e">
        <f ca="1">_xll.BDP($H1020,CV$1)</f>
        <v>#NAME?</v>
      </c>
      <c r="CW1020" s="122" t="e">
        <f ca="1">_xll.BDP($H1020,CW$1)</f>
        <v>#NAME?</v>
      </c>
    </row>
    <row r="1021" spans="1:101" hidden="1" x14ac:dyDescent="0.3">
      <c r="A1021" t="str">
        <f t="shared" si="365"/>
        <v>15B</v>
      </c>
      <c r="B1021">
        <v>15</v>
      </c>
      <c r="C1021" t="s">
        <v>3296</v>
      </c>
      <c r="D1021">
        <v>40</v>
      </c>
      <c r="E1021">
        <v>17</v>
      </c>
      <c r="F1021" t="s">
        <v>2377</v>
      </c>
      <c r="G1021" t="s">
        <v>2868</v>
      </c>
      <c r="H1021" s="1" t="s">
        <v>1569</v>
      </c>
      <c r="I1021" s="35">
        <v>1983</v>
      </c>
      <c r="J1021" s="34" t="str">
        <f t="shared" si="366"/>
        <v>1983PHIA NA Equity</v>
      </c>
      <c r="K1021" s="6" t="s">
        <v>1570</v>
      </c>
      <c r="L1021" s="2">
        <v>0.24296549261601252</v>
      </c>
      <c r="M1021" s="2">
        <v>0.10539190704311487</v>
      </c>
      <c r="N1021" s="2">
        <v>0.11013919748203711</v>
      </c>
      <c r="O1021" s="2">
        <v>5.1573644570801533E-2</v>
      </c>
      <c r="P1021" s="3">
        <v>-8.9377061099426136</v>
      </c>
      <c r="Q1021" s="3">
        <v>-9.2057334268131186</v>
      </c>
      <c r="R1021" s="3">
        <v>-15.105020110233875</v>
      </c>
      <c r="S1021" s="7">
        <v>17.698901950119048</v>
      </c>
      <c r="T1021" s="7">
        <v>14.786559712795198</v>
      </c>
      <c r="U1021" s="2">
        <v>0.37211212650169423</v>
      </c>
      <c r="V1021" s="8">
        <v>-36.24</v>
      </c>
      <c r="W1021" s="2">
        <v>0.41208567748932423</v>
      </c>
      <c r="X1021" s="4" t="e">
        <v>#N/A</v>
      </c>
      <c r="Y1021" s="8">
        <v>0.96040793415405312</v>
      </c>
      <c r="Z1021" s="8" t="e">
        <v>#N/A</v>
      </c>
      <c r="AA1021" s="8">
        <v>9811000000</v>
      </c>
      <c r="AB1021" s="8">
        <v>20049000000</v>
      </c>
      <c r="AC1021" s="8">
        <v>99000000</v>
      </c>
      <c r="AD1021" s="5">
        <v>254000000</v>
      </c>
      <c r="AE1021" s="36">
        <v>0.38976377952755903</v>
      </c>
      <c r="AF1021" s="66" t="e">
        <f ca="1">_xll.BDP($H1021,AF$1)/1000000</f>
        <v>#NAME?</v>
      </c>
      <c r="AG1021" s="66" t="e">
        <f ca="1">_xll.BDP($H1021,AG$1)</f>
        <v>#NAME?</v>
      </c>
      <c r="AH1021" s="67" t="e">
        <f ca="1">_xll.BDP($H1021,AH$1)</f>
        <v>#NAME?</v>
      </c>
      <c r="AI1021" s="67" t="e">
        <f ca="1">_xll.BDP($H1021,AI$1)</f>
        <v>#NAME?</v>
      </c>
      <c r="AJ1021" s="67" t="e">
        <f ca="1">_xll.BDP($H1021,AJ$1)</f>
        <v>#NAME?</v>
      </c>
      <c r="AK1021" s="67" t="e">
        <f ca="1">_xll.BDP($H1021,AK$1)</f>
        <v>#NAME?</v>
      </c>
      <c r="AL1021" s="67" t="e">
        <f ca="1">_xll.BDP($H1021,AL$1)</f>
        <v>#NAME?</v>
      </c>
      <c r="AM1021" s="34" t="e">
        <f ca="1">_xll.BDP($H1021,AM$1)</f>
        <v>#NAME?</v>
      </c>
      <c r="AN1021" s="34" t="e">
        <f ca="1">_xll.BDP($H1021,AN$1)</f>
        <v>#NAME?</v>
      </c>
      <c r="AO1021" s="34" t="e">
        <f ca="1">_xll.BDP($H1021,AO$1)</f>
        <v>#NAME?</v>
      </c>
      <c r="AP1021" s="34" t="e">
        <f ca="1">_xll.BDP($H1021,AP$1)</f>
        <v>#NAME?</v>
      </c>
      <c r="AQ1021" s="129">
        <v>3.9572219999999998E-2</v>
      </c>
      <c r="AR1021" s="129">
        <v>3.1214740000000001E-2</v>
      </c>
      <c r="AS1021" s="129">
        <v>-5.3151049999999998E-2</v>
      </c>
      <c r="AT1021" s="63" t="s">
        <v>4215</v>
      </c>
      <c r="AU1021" s="63" t="s">
        <v>3317</v>
      </c>
      <c r="AV1021" t="str">
        <f t="shared" si="353"/>
        <v>01/08/2000</v>
      </c>
      <c r="AW1021" s="67">
        <v>4.4442121919996751</v>
      </c>
      <c r="AX1021" s="60">
        <f t="shared" si="354"/>
        <v>4.4442121919996751</v>
      </c>
      <c r="AY1021" s="60">
        <f t="shared" si="355"/>
        <v>0</v>
      </c>
      <c r="AZ1021" s="60">
        <f t="shared" si="356"/>
        <v>4.4442121919996751</v>
      </c>
      <c r="BA1021" s="67">
        <v>118.97199697909551</v>
      </c>
      <c r="BB1021" s="60">
        <v>0</v>
      </c>
      <c r="BC1021" s="67" t="s">
        <v>3317</v>
      </c>
      <c r="BD1021" s="60" t="e">
        <f ca="1">_xll.BDP($H1021,BD$1)</f>
        <v>#NAME?</v>
      </c>
      <c r="BE1021" s="60" t="e">
        <f t="shared" ca="1" si="357"/>
        <v>#NAME?</v>
      </c>
      <c r="BF1021" s="63">
        <v>806.6</v>
      </c>
      <c r="BG1021" s="63">
        <v>1273.625</v>
      </c>
      <c r="BH1021" s="63">
        <v>1518.6670000000001</v>
      </c>
      <c r="BI1021" s="63">
        <v>648.83400000000006</v>
      </c>
      <c r="BJ1021" s="63">
        <v>1161.0830000000001</v>
      </c>
      <c r="BK1021" s="63">
        <v>1386.0620000000001</v>
      </c>
      <c r="BL1021" s="45">
        <f t="shared" ca="1" si="358"/>
        <v>0</v>
      </c>
      <c r="BM1021" s="45">
        <f t="shared" ca="1" si="359"/>
        <v>0</v>
      </c>
      <c r="BN1021" s="45">
        <f t="shared" ca="1" si="360"/>
        <v>0</v>
      </c>
      <c r="BO1021" s="45">
        <f t="shared" ca="1" si="361"/>
        <v>0</v>
      </c>
      <c r="BP1021" s="45">
        <f t="shared" ca="1" si="362"/>
        <v>0</v>
      </c>
      <c r="BQ1021" s="45">
        <f t="shared" ca="1" si="363"/>
        <v>0</v>
      </c>
      <c r="BR1021" s="29">
        <f t="shared" ca="1" si="364"/>
        <v>0</v>
      </c>
      <c r="CI1021" s="125">
        <f t="shared" si="352"/>
        <v>0.24296549261601252</v>
      </c>
      <c r="CJ1021">
        <f t="shared" si="367"/>
        <v>0</v>
      </c>
      <c r="CK1021">
        <f t="shared" si="368"/>
        <v>0</v>
      </c>
      <c r="CL1021">
        <f t="shared" si="369"/>
        <v>0</v>
      </c>
      <c r="CM1021">
        <f t="shared" si="370"/>
        <v>1</v>
      </c>
      <c r="CN1021">
        <f t="shared" si="371"/>
        <v>0</v>
      </c>
      <c r="CO1021">
        <f t="shared" si="372"/>
        <v>0</v>
      </c>
      <c r="CP1021">
        <f t="shared" si="373"/>
        <v>0</v>
      </c>
      <c r="CR1021" t="e">
        <f ca="1">_xll.BDP($H1021,CR$1)</f>
        <v>#NAME?</v>
      </c>
      <c r="CS1021" t="e">
        <f ca="1">_xll.BDP($H1021,CS$1)</f>
        <v>#NAME?</v>
      </c>
      <c r="CT1021" s="121" t="e">
        <f ca="1">_xll.BDP($H1021,CT$1)</f>
        <v>#NAME?</v>
      </c>
      <c r="CU1021" s="122" t="e">
        <f ca="1">_xll.BDP($H1021,CU$1)</f>
        <v>#NAME?</v>
      </c>
      <c r="CV1021" s="122" t="e">
        <f ca="1">_xll.BDP($H1021,CV$1)</f>
        <v>#NAME?</v>
      </c>
      <c r="CW1021" s="122" t="e">
        <f ca="1">_xll.BDP($H1021,CW$1)</f>
        <v>#NAME?</v>
      </c>
    </row>
    <row r="1022" spans="1:101" hidden="1" x14ac:dyDescent="0.3">
      <c r="A1022" t="str">
        <f t="shared" si="365"/>
        <v>15B</v>
      </c>
      <c r="B1022">
        <v>15</v>
      </c>
      <c r="C1022" t="s">
        <v>3296</v>
      </c>
      <c r="D1022">
        <v>40</v>
      </c>
      <c r="E1022">
        <v>12</v>
      </c>
      <c r="F1022" t="s">
        <v>2437</v>
      </c>
      <c r="G1022" t="s">
        <v>3014</v>
      </c>
      <c r="H1022" s="1" t="s">
        <v>1620</v>
      </c>
      <c r="I1022" s="34">
        <v>1984</v>
      </c>
      <c r="J1022" s="34" t="str">
        <f t="shared" si="366"/>
        <v>1984BAR BB Equity</v>
      </c>
      <c r="K1022" s="6" t="s">
        <v>1621</v>
      </c>
      <c r="L1022" s="2">
        <v>0.2407971542961565</v>
      </c>
      <c r="M1022" s="2">
        <v>0.21616933957078818</v>
      </c>
      <c r="N1022" s="2">
        <v>0.17270128810246171</v>
      </c>
      <c r="O1022" s="2">
        <v>0.17183625358518118</v>
      </c>
      <c r="P1022" s="3">
        <v>13.52639145068866</v>
      </c>
      <c r="Q1022" s="3">
        <v>11.391132522032594</v>
      </c>
      <c r="R1022" s="3">
        <v>11.750852133950819</v>
      </c>
      <c r="S1022" s="7">
        <v>10.848958095958775</v>
      </c>
      <c r="T1022" s="7">
        <v>11.794593164444528</v>
      </c>
      <c r="U1022" s="2">
        <v>-0.1971000532135963</v>
      </c>
      <c r="V1022" s="8">
        <v>-1.4905197609011738</v>
      </c>
      <c r="W1022" s="2">
        <v>0.68702264528493318</v>
      </c>
      <c r="X1022" s="4">
        <v>4.7882221809399966E-2</v>
      </c>
      <c r="Y1022" s="8">
        <v>2.5996976001316883</v>
      </c>
      <c r="Z1022" s="8">
        <v>20.591561934804957</v>
      </c>
      <c r="AA1022" s="8">
        <v>409355000</v>
      </c>
      <c r="AB1022" s="8">
        <v>514967000</v>
      </c>
      <c r="AC1022" s="8" t="e">
        <v>#N/A</v>
      </c>
      <c r="AD1022" s="5">
        <v>55971000</v>
      </c>
      <c r="AE1022" s="36">
        <v>0</v>
      </c>
      <c r="AF1022" s="66" t="e">
        <f ca="1">_xll.BDP($H1022,AF$1)/1000000</f>
        <v>#NAME?</v>
      </c>
      <c r="AG1022" s="66" t="e">
        <f ca="1">_xll.BDP($H1022,AG$1)</f>
        <v>#NAME?</v>
      </c>
      <c r="AH1022" s="67" t="e">
        <f ca="1">_xll.BDP($H1022,AH$1)</f>
        <v>#NAME?</v>
      </c>
      <c r="AI1022" s="67" t="e">
        <f ca="1">_xll.BDP($H1022,AI$1)</f>
        <v>#NAME?</v>
      </c>
      <c r="AJ1022" s="67" t="e">
        <f ca="1">_xll.BDP($H1022,AJ$1)</f>
        <v>#NAME?</v>
      </c>
      <c r="AK1022" s="67" t="e">
        <f ca="1">_xll.BDP($H1022,AK$1)</f>
        <v>#NAME?</v>
      </c>
      <c r="AL1022" s="67" t="e">
        <f ca="1">_xll.BDP($H1022,AL$1)</f>
        <v>#NAME?</v>
      </c>
      <c r="AM1022" s="34" t="e">
        <f ca="1">_xll.BDP($H1022,AM$1)</f>
        <v>#NAME?</v>
      </c>
      <c r="AN1022" s="34" t="e">
        <f ca="1">_xll.BDP($H1022,AN$1)</f>
        <v>#NAME?</v>
      </c>
      <c r="AO1022" s="34" t="e">
        <f ca="1">_xll.BDP($H1022,AO$1)</f>
        <v>#NAME?</v>
      </c>
      <c r="AP1022" s="34" t="e">
        <f ca="1">_xll.BDP($H1022,AP$1)</f>
        <v>#NAME?</v>
      </c>
      <c r="AQ1022" s="129">
        <v>8.4139619999999998E-2</v>
      </c>
      <c r="AR1022" s="129">
        <v>0.1325105</v>
      </c>
      <c r="AS1022" s="129">
        <v>0.13361879999999998</v>
      </c>
      <c r="AT1022" s="63" t="s">
        <v>3998</v>
      </c>
      <c r="AU1022" s="63" t="s">
        <v>3317</v>
      </c>
      <c r="AV1022" t="str">
        <f t="shared" si="353"/>
        <v>#N/A N/A</v>
      </c>
      <c r="AW1022" s="67">
        <v>2.15053762275569</v>
      </c>
      <c r="AX1022" s="60">
        <f t="shared" si="354"/>
        <v>2.15053762275569</v>
      </c>
      <c r="AY1022" s="60">
        <f t="shared" si="355"/>
        <v>-0.40655953922901755</v>
      </c>
      <c r="AZ1022" s="60">
        <f t="shared" si="356"/>
        <v>1.7439780835266725</v>
      </c>
      <c r="BA1022" s="67">
        <v>53.969525010425393</v>
      </c>
      <c r="BB1022" s="60">
        <v>-10.202948782886821</v>
      </c>
      <c r="BC1022" s="67">
        <v>43.766576227538572</v>
      </c>
      <c r="BD1022" s="60" t="e">
        <f ca="1">_xll.BDP($H1022,BD$1)</f>
        <v>#NAME?</v>
      </c>
      <c r="BE1022" s="60" t="e">
        <f t="shared" ca="1" si="357"/>
        <v>#NAME?</v>
      </c>
      <c r="BF1022" s="63">
        <v>104.357</v>
      </c>
      <c r="BG1022" s="63">
        <v>127</v>
      </c>
      <c r="BH1022" s="63">
        <v>148.833</v>
      </c>
      <c r="BI1022" s="63">
        <v>109.708</v>
      </c>
      <c r="BJ1022" s="63">
        <v>146.84800000000001</v>
      </c>
      <c r="BK1022" s="63">
        <v>140.62100000000001</v>
      </c>
      <c r="BL1022" s="45">
        <f t="shared" ca="1" si="358"/>
        <v>0</v>
      </c>
      <c r="BM1022" s="45">
        <f t="shared" ca="1" si="359"/>
        <v>0</v>
      </c>
      <c r="BN1022" s="45">
        <f t="shared" ca="1" si="360"/>
        <v>0</v>
      </c>
      <c r="BO1022" s="45">
        <f t="shared" ca="1" si="361"/>
        <v>0</v>
      </c>
      <c r="BP1022" s="45">
        <f t="shared" ca="1" si="362"/>
        <v>0</v>
      </c>
      <c r="BQ1022" s="45">
        <f t="shared" ca="1" si="363"/>
        <v>0</v>
      </c>
      <c r="BR1022" s="29">
        <f t="shared" ca="1" si="364"/>
        <v>0</v>
      </c>
      <c r="CI1022" s="125">
        <f t="shared" si="352"/>
        <v>0.2407971542961565</v>
      </c>
      <c r="CJ1022">
        <f t="shared" si="367"/>
        <v>0</v>
      </c>
      <c r="CK1022">
        <f t="shared" si="368"/>
        <v>0</v>
      </c>
      <c r="CL1022">
        <f t="shared" si="369"/>
        <v>0</v>
      </c>
      <c r="CM1022">
        <f t="shared" si="370"/>
        <v>1</v>
      </c>
      <c r="CN1022">
        <f t="shared" si="371"/>
        <v>0</v>
      </c>
      <c r="CO1022">
        <f t="shared" si="372"/>
        <v>0</v>
      </c>
      <c r="CP1022">
        <f t="shared" si="373"/>
        <v>0</v>
      </c>
      <c r="CR1022" t="e">
        <f ca="1">_xll.BDP($H1022,CR$1)</f>
        <v>#NAME?</v>
      </c>
      <c r="CS1022" t="e">
        <f ca="1">_xll.BDP($H1022,CS$1)</f>
        <v>#NAME?</v>
      </c>
      <c r="CT1022" s="121" t="e">
        <f ca="1">_xll.BDP($H1022,CT$1)</f>
        <v>#NAME?</v>
      </c>
      <c r="CU1022" s="122" t="e">
        <f ca="1">_xll.BDP($H1022,CU$1)</f>
        <v>#NAME?</v>
      </c>
      <c r="CV1022" s="122" t="e">
        <f ca="1">_xll.BDP($H1022,CV$1)</f>
        <v>#NAME?</v>
      </c>
      <c r="CW1022" s="122" t="e">
        <f ca="1">_xll.BDP($H1022,CW$1)</f>
        <v>#NAME?</v>
      </c>
    </row>
    <row r="1023" spans="1:101" hidden="1" x14ac:dyDescent="0.3">
      <c r="A1023" t="str">
        <f t="shared" si="365"/>
        <v>15B</v>
      </c>
      <c r="B1023">
        <v>15</v>
      </c>
      <c r="C1023" t="s">
        <v>3296</v>
      </c>
      <c r="D1023">
        <v>40</v>
      </c>
      <c r="E1023">
        <v>14</v>
      </c>
      <c r="F1023" t="s">
        <v>2377</v>
      </c>
      <c r="G1023" t="s">
        <v>2404</v>
      </c>
      <c r="H1023" s="6" t="s">
        <v>294</v>
      </c>
      <c r="I1023" s="35">
        <v>1985</v>
      </c>
      <c r="J1023" s="34" t="str">
        <f t="shared" si="366"/>
        <v>1985TRIP US Equity</v>
      </c>
      <c r="K1023" s="6" t="s">
        <v>975</v>
      </c>
      <c r="L1023" s="2">
        <v>0.30309222063213354</v>
      </c>
      <c r="M1023" s="2">
        <v>-1.8679245283018868</v>
      </c>
      <c r="N1023" s="2">
        <v>3.3606975540826291E-2</v>
      </c>
      <c r="O1023" s="2">
        <v>0.12873862158647595</v>
      </c>
      <c r="P1023" s="3">
        <v>6.0989643268124283</v>
      </c>
      <c r="Q1023" s="3">
        <v>-1.4521343635267687</v>
      </c>
      <c r="R1023" s="3">
        <v>-2.5396825396825395</v>
      </c>
      <c r="S1023" s="7">
        <v>14.497559498952773</v>
      </c>
      <c r="T1023" s="7">
        <v>13.806970509383378</v>
      </c>
      <c r="U1023" s="2">
        <v>-0.11457772996234535</v>
      </c>
      <c r="V1023" s="8">
        <v>-1.0703517587939699</v>
      </c>
      <c r="W1023" s="2">
        <v>0.30104321907600595</v>
      </c>
      <c r="X1023" s="4">
        <v>4.6789989118607184E-2</v>
      </c>
      <c r="Y1023" s="8">
        <v>22.059789164580035</v>
      </c>
      <c r="Z1023" s="8" t="e">
        <v>#N/A</v>
      </c>
      <c r="AA1023" s="8">
        <v>-53000000</v>
      </c>
      <c r="AB1023" s="8">
        <v>769000000</v>
      </c>
      <c r="AC1023" s="8">
        <v>89000000</v>
      </c>
      <c r="AD1023" s="5">
        <v>449000000</v>
      </c>
      <c r="AE1023" s="36">
        <v>0.19821826280623608</v>
      </c>
      <c r="AF1023" s="66" t="e">
        <f ca="1">_xll.BDP($H1023,AF$1)/1000000</f>
        <v>#NAME?</v>
      </c>
      <c r="AG1023" s="66" t="e">
        <f ca="1">_xll.BDP($H1023,AG$1)</f>
        <v>#NAME?</v>
      </c>
      <c r="AH1023" s="67" t="e">
        <f ca="1">_xll.BDP($H1023,AH$1)</f>
        <v>#NAME?</v>
      </c>
      <c r="AI1023" s="67" t="e">
        <f ca="1">_xll.BDP($H1023,AI$1)</f>
        <v>#NAME?</v>
      </c>
      <c r="AJ1023" s="67" t="e">
        <f ca="1">_xll.BDP($H1023,AJ$1)</f>
        <v>#NAME?</v>
      </c>
      <c r="AK1023" s="67" t="e">
        <f ca="1">_xll.BDP($H1023,AK$1)</f>
        <v>#NAME?</v>
      </c>
      <c r="AL1023" s="67" t="e">
        <f ca="1">_xll.BDP($H1023,AL$1)</f>
        <v>#NAME?</v>
      </c>
      <c r="AM1023" s="34" t="e">
        <f ca="1">_xll.BDP($H1023,AM$1)</f>
        <v>#NAME?</v>
      </c>
      <c r="AN1023" s="34" t="e">
        <f ca="1">_xll.BDP($H1023,AN$1)</f>
        <v>#NAME?</v>
      </c>
      <c r="AO1023" s="34" t="e">
        <f ca="1">_xll.BDP($H1023,AO$1)</f>
        <v>#NAME?</v>
      </c>
      <c r="AP1023" s="34" t="e">
        <f ca="1">_xll.BDP($H1023,AP$1)</f>
        <v>#NAME?</v>
      </c>
      <c r="AQ1023" s="129" t="e">
        <v>#VALUE!</v>
      </c>
      <c r="AR1023" s="129">
        <v>-7.4843630000000008E-2</v>
      </c>
      <c r="AS1023" s="129">
        <v>-0.10680310000000001</v>
      </c>
      <c r="AT1023" s="63" t="s">
        <v>4216</v>
      </c>
      <c r="AU1023" s="63" t="s">
        <v>3317</v>
      </c>
      <c r="AV1023" t="str">
        <f t="shared" si="353"/>
        <v>07/12/2011</v>
      </c>
      <c r="AW1023" s="67" t="s">
        <v>3317</v>
      </c>
      <c r="AX1023" s="60">
        <f t="shared" si="354"/>
        <v>0</v>
      </c>
      <c r="AY1023" s="60">
        <f t="shared" ca="1" si="355"/>
        <v>0</v>
      </c>
      <c r="AZ1023" s="60">
        <f t="shared" ca="1" si="356"/>
        <v>0</v>
      </c>
      <c r="BA1023" s="67">
        <v>0</v>
      </c>
      <c r="BB1023" s="60">
        <v>0</v>
      </c>
      <c r="BC1023" s="67">
        <v>0</v>
      </c>
      <c r="BD1023" s="60" t="e">
        <f ca="1">_xll.BDP($H1023,BD$1)</f>
        <v>#NAME?</v>
      </c>
      <c r="BE1023" s="60" t="e">
        <f t="shared" ca="1" si="357"/>
        <v>#NAME?</v>
      </c>
      <c r="BF1023" s="63">
        <v>159.73699999999999</v>
      </c>
      <c r="BG1023" s="63">
        <v>220.73699999999999</v>
      </c>
      <c r="BH1023" s="63">
        <v>277.214</v>
      </c>
      <c r="BI1023" s="63">
        <v>208.24199999999999</v>
      </c>
      <c r="BJ1023" s="63">
        <v>286.87200000000001</v>
      </c>
      <c r="BK1023" s="63">
        <v>348.315</v>
      </c>
      <c r="BL1023" s="45">
        <f t="shared" ca="1" si="358"/>
        <v>0</v>
      </c>
      <c r="BM1023" s="45">
        <f t="shared" ca="1" si="359"/>
        <v>0</v>
      </c>
      <c r="BN1023" s="45">
        <f t="shared" ca="1" si="360"/>
        <v>0</v>
      </c>
      <c r="BO1023" s="45">
        <f t="shared" ca="1" si="361"/>
        <v>0</v>
      </c>
      <c r="BP1023" s="45">
        <f t="shared" ca="1" si="362"/>
        <v>0</v>
      </c>
      <c r="BQ1023" s="45">
        <f t="shared" ca="1" si="363"/>
        <v>0</v>
      </c>
      <c r="BR1023" s="29">
        <f t="shared" ca="1" si="364"/>
        <v>0</v>
      </c>
      <c r="CI1023" s="125">
        <f t="shared" si="352"/>
        <v>0.30309222063213354</v>
      </c>
      <c r="CJ1023">
        <f t="shared" si="367"/>
        <v>0</v>
      </c>
      <c r="CK1023">
        <f t="shared" si="368"/>
        <v>0</v>
      </c>
      <c r="CL1023">
        <f t="shared" si="369"/>
        <v>0</v>
      </c>
      <c r="CM1023">
        <f t="shared" si="370"/>
        <v>0</v>
      </c>
      <c r="CN1023">
        <f t="shared" si="371"/>
        <v>1</v>
      </c>
      <c r="CO1023">
        <f t="shared" si="372"/>
        <v>0</v>
      </c>
      <c r="CP1023">
        <f t="shared" si="373"/>
        <v>0</v>
      </c>
      <c r="CR1023" t="e">
        <f ca="1">_xll.BDP($H1023,CR$1)</f>
        <v>#NAME?</v>
      </c>
      <c r="CS1023" t="e">
        <f ca="1">_xll.BDP($H1023,CS$1)</f>
        <v>#NAME?</v>
      </c>
      <c r="CT1023" s="121" t="e">
        <f ca="1">_xll.BDP($H1023,CT$1)</f>
        <v>#NAME?</v>
      </c>
      <c r="CU1023" s="122" t="e">
        <f ca="1">_xll.BDP($H1023,CU$1)</f>
        <v>#NAME?</v>
      </c>
      <c r="CV1023" s="122" t="e">
        <f ca="1">_xll.BDP($H1023,CV$1)</f>
        <v>#NAME?</v>
      </c>
      <c r="CW1023" s="122" t="e">
        <f ca="1">_xll.BDP($H1023,CW$1)</f>
        <v>#NAME?</v>
      </c>
    </row>
    <row r="1024" spans="1:101" hidden="1" x14ac:dyDescent="0.3">
      <c r="A1024" t="str">
        <f t="shared" si="365"/>
        <v>15B</v>
      </c>
      <c r="B1024">
        <v>15</v>
      </c>
      <c r="C1024" t="s">
        <v>3296</v>
      </c>
      <c r="D1024">
        <v>40</v>
      </c>
      <c r="E1024">
        <v>20</v>
      </c>
      <c r="F1024" s="32">
        <v>0.08</v>
      </c>
      <c r="G1024" t="s">
        <v>2364</v>
      </c>
      <c r="H1024" s="1" t="s">
        <v>1877</v>
      </c>
      <c r="I1024" s="34">
        <v>1986</v>
      </c>
      <c r="J1024" s="34" t="str">
        <f t="shared" si="366"/>
        <v>1986TET LN Equity</v>
      </c>
      <c r="K1024" s="6" t="s">
        <v>1878</v>
      </c>
      <c r="L1024" s="2">
        <v>0.1599415056860512</v>
      </c>
      <c r="M1024" s="2">
        <v>9.7088993978332233E-2</v>
      </c>
      <c r="N1024" s="2">
        <v>0.1599415056860512</v>
      </c>
      <c r="O1024" s="2">
        <v>9.7088993978332233E-2</v>
      </c>
      <c r="P1024" s="3">
        <v>11.131314782277068</v>
      </c>
      <c r="Q1024" s="3">
        <v>8.5045719812041067</v>
      </c>
      <c r="R1024" s="3">
        <v>8.6515471670351847</v>
      </c>
      <c r="S1024" s="7">
        <v>14.428055373858125</v>
      </c>
      <c r="T1024" s="7">
        <v>12.742447480115562</v>
      </c>
      <c r="U1024" s="2">
        <v>7.7950396779492406E-2</v>
      </c>
      <c r="V1024" s="8">
        <v>0.67079786969289734</v>
      </c>
      <c r="W1024" s="2">
        <v>0.7500925433218425</v>
      </c>
      <c r="X1024" s="4">
        <v>3.2149111833875407E-2</v>
      </c>
      <c r="Y1024" s="8">
        <v>6.3406215325155406</v>
      </c>
      <c r="Z1024" s="8">
        <v>-2.0280608696955804</v>
      </c>
      <c r="AA1024" s="8">
        <v>156269000</v>
      </c>
      <c r="AB1024" s="8">
        <v>156269000</v>
      </c>
      <c r="AC1024" s="8" t="e">
        <v>#N/A</v>
      </c>
      <c r="AD1024" s="5">
        <v>14115000</v>
      </c>
      <c r="AE1024" s="36">
        <v>0</v>
      </c>
      <c r="AF1024" s="66" t="e">
        <f ca="1">_xll.BDP($H1024,AF$1)/1000000</f>
        <v>#NAME?</v>
      </c>
      <c r="AG1024" s="66" t="e">
        <f ca="1">_xll.BDP($H1024,AG$1)</f>
        <v>#NAME?</v>
      </c>
      <c r="AH1024" s="67" t="e">
        <f ca="1">_xll.BDP($H1024,AH$1)</f>
        <v>#NAME?</v>
      </c>
      <c r="AI1024" s="67" t="e">
        <f ca="1">_xll.BDP($H1024,AI$1)</f>
        <v>#NAME?</v>
      </c>
      <c r="AJ1024" s="67" t="e">
        <f ca="1">_xll.BDP($H1024,AJ$1)</f>
        <v>#NAME?</v>
      </c>
      <c r="AK1024" s="67" t="e">
        <f ca="1">_xll.BDP($H1024,AK$1)</f>
        <v>#NAME?</v>
      </c>
      <c r="AL1024" s="67" t="e">
        <f ca="1">_xll.BDP($H1024,AL$1)</f>
        <v>#NAME?</v>
      </c>
      <c r="AM1024" s="34" t="e">
        <f ca="1">_xll.BDP($H1024,AM$1)</f>
        <v>#NAME?</v>
      </c>
      <c r="AN1024" s="34" t="e">
        <f ca="1">_xll.BDP($H1024,AN$1)</f>
        <v>#NAME?</v>
      </c>
      <c r="AO1024" s="34" t="e">
        <f ca="1">_xll.BDP($H1024,AO$1)</f>
        <v>#NAME?</v>
      </c>
      <c r="AP1024" s="34" t="e">
        <f ca="1">_xll.BDP($H1024,AP$1)</f>
        <v>#NAME?</v>
      </c>
      <c r="AQ1024" s="129">
        <v>0.17370050000000001</v>
      </c>
      <c r="AR1024" s="129">
        <v>0.2417059</v>
      </c>
      <c r="AS1024" s="129">
        <v>6.9308270000000005E-2</v>
      </c>
      <c r="AT1024" s="63" t="s">
        <v>3998</v>
      </c>
      <c r="AU1024" s="63" t="s">
        <v>3317</v>
      </c>
      <c r="AV1024" t="str">
        <f t="shared" si="353"/>
        <v>#N/A N/A</v>
      </c>
      <c r="AW1024" s="67">
        <v>1.2229102314810265</v>
      </c>
      <c r="AX1024" s="60">
        <f t="shared" si="354"/>
        <v>1.2229102314810265</v>
      </c>
      <c r="AY1024" s="60">
        <f t="shared" si="355"/>
        <v>-0.16125045766237606</v>
      </c>
      <c r="AZ1024" s="60">
        <f t="shared" si="356"/>
        <v>1.0616597738186504</v>
      </c>
      <c r="BA1024" s="67">
        <v>51.549197221574872</v>
      </c>
      <c r="BB1024" s="60">
        <v>-6.7971723762914635</v>
      </c>
      <c r="BC1024" s="67">
        <v>44.752024845283408</v>
      </c>
      <c r="BD1024" s="60" t="e">
        <f ca="1">_xll.BDP($H1024,BD$1)</f>
        <v>#NAME?</v>
      </c>
      <c r="BE1024" s="60" t="e">
        <f t="shared" ca="1" si="357"/>
        <v>#NAME?</v>
      </c>
      <c r="BF1024" s="63">
        <v>13.3</v>
      </c>
      <c r="BG1024" s="63">
        <v>14.833</v>
      </c>
      <c r="BH1024" s="63">
        <v>16.940000000000001</v>
      </c>
      <c r="BI1024" s="63">
        <v>18.150000000000002</v>
      </c>
      <c r="BJ1024" s="63">
        <v>13.85</v>
      </c>
      <c r="BK1024" s="63">
        <v>14.6</v>
      </c>
      <c r="BL1024" s="45">
        <f t="shared" ca="1" si="358"/>
        <v>0</v>
      </c>
      <c r="BM1024" s="45">
        <f t="shared" ca="1" si="359"/>
        <v>0</v>
      </c>
      <c r="BN1024" s="45">
        <f t="shared" ca="1" si="360"/>
        <v>0</v>
      </c>
      <c r="BO1024" s="45">
        <f t="shared" ca="1" si="361"/>
        <v>0</v>
      </c>
      <c r="BP1024" s="45">
        <f t="shared" ca="1" si="362"/>
        <v>0</v>
      </c>
      <c r="BQ1024" s="45">
        <f t="shared" ca="1" si="363"/>
        <v>0</v>
      </c>
      <c r="BR1024" s="29">
        <f t="shared" ca="1" si="364"/>
        <v>0</v>
      </c>
      <c r="CI1024" s="125">
        <f t="shared" ref="CI1024:CI1087" si="374">IFERROR(L1024,M1024)</f>
        <v>0.1599415056860512</v>
      </c>
      <c r="CJ1024">
        <f t="shared" si="367"/>
        <v>0</v>
      </c>
      <c r="CK1024">
        <f t="shared" si="368"/>
        <v>0</v>
      </c>
      <c r="CL1024">
        <f t="shared" si="369"/>
        <v>1</v>
      </c>
      <c r="CM1024">
        <f t="shared" si="370"/>
        <v>0</v>
      </c>
      <c r="CN1024">
        <f t="shared" si="371"/>
        <v>0</v>
      </c>
      <c r="CO1024">
        <f t="shared" si="372"/>
        <v>0</v>
      </c>
      <c r="CP1024">
        <f t="shared" si="373"/>
        <v>0</v>
      </c>
      <c r="CR1024" t="e">
        <f ca="1">_xll.BDP($H1024,CR$1)</f>
        <v>#NAME?</v>
      </c>
      <c r="CS1024" t="e">
        <f ca="1">_xll.BDP($H1024,CS$1)</f>
        <v>#NAME?</v>
      </c>
      <c r="CT1024" s="121" t="e">
        <f ca="1">_xll.BDP($H1024,CT$1)</f>
        <v>#NAME?</v>
      </c>
      <c r="CU1024" s="122" t="e">
        <f ca="1">_xll.BDP($H1024,CU$1)</f>
        <v>#NAME?</v>
      </c>
      <c r="CV1024" s="122" t="e">
        <f ca="1">_xll.BDP($H1024,CV$1)</f>
        <v>#NAME?</v>
      </c>
      <c r="CW1024" s="122" t="e">
        <f ca="1">_xll.BDP($H1024,CW$1)</f>
        <v>#NAME?</v>
      </c>
    </row>
    <row r="1025" spans="1:101" hidden="1" x14ac:dyDescent="0.3">
      <c r="A1025" t="str">
        <f t="shared" si="365"/>
        <v>15B</v>
      </c>
      <c r="B1025">
        <v>15</v>
      </c>
      <c r="C1025" t="s">
        <v>3296</v>
      </c>
      <c r="D1025">
        <v>40</v>
      </c>
      <c r="E1025">
        <v>2</v>
      </c>
      <c r="F1025" s="32">
        <v>0.06</v>
      </c>
      <c r="G1025" t="s">
        <v>2930</v>
      </c>
      <c r="H1025" s="6" t="s">
        <v>418</v>
      </c>
      <c r="I1025" s="35">
        <v>1987</v>
      </c>
      <c r="J1025" s="34" t="str">
        <f t="shared" si="366"/>
        <v>1987AL US Equity</v>
      </c>
      <c r="K1025" s="6" t="s">
        <v>1114</v>
      </c>
      <c r="L1025" s="2" t="e">
        <v>#N/A</v>
      </c>
      <c r="M1025" s="2">
        <v>4.3464200166648946E-2</v>
      </c>
      <c r="N1025" s="2">
        <v>5.262308612672132E-2</v>
      </c>
      <c r="O1025" s="2">
        <v>4.3464200166648946E-2</v>
      </c>
      <c r="P1025" s="3">
        <v>4.7695476825864676</v>
      </c>
      <c r="Q1025" s="3">
        <v>3.8441888042370906</v>
      </c>
      <c r="R1025" s="3">
        <v>8.0424412776013252</v>
      </c>
      <c r="S1025" s="7">
        <v>91.459885254036138</v>
      </c>
      <c r="T1025" s="7">
        <v>87.67700541405479</v>
      </c>
      <c r="U1025" s="2">
        <v>0.63880063103603257</v>
      </c>
      <c r="V1025" s="8">
        <v>8.5573829650659619</v>
      </c>
      <c r="W1025" s="2">
        <v>0.22969565824037694</v>
      </c>
      <c r="X1025" s="4">
        <v>2.7111878735068661E-2</v>
      </c>
      <c r="Y1025" s="8">
        <v>9.184951362011077</v>
      </c>
      <c r="Z1025" s="8">
        <v>-10.160999536653016</v>
      </c>
      <c r="AA1025" s="8">
        <v>24521007999.999996</v>
      </c>
      <c r="AB1025" s="8">
        <v>24521007999.999996</v>
      </c>
      <c r="AC1025" s="8">
        <v>24022000</v>
      </c>
      <c r="AD1025" s="5">
        <v>1475946000</v>
      </c>
      <c r="AE1025" s="36">
        <v>1.6275663201770256E-2</v>
      </c>
      <c r="AF1025" s="66" t="e">
        <f ca="1">_xll.BDP($H1025,AF$1)/1000000</f>
        <v>#NAME?</v>
      </c>
      <c r="AG1025" s="66" t="e">
        <f ca="1">_xll.BDP($H1025,AG$1)</f>
        <v>#NAME?</v>
      </c>
      <c r="AH1025" s="67" t="e">
        <f ca="1">_xll.BDP($H1025,AH$1)</f>
        <v>#NAME?</v>
      </c>
      <c r="AI1025" s="67" t="e">
        <f ca="1">_xll.BDP($H1025,AI$1)</f>
        <v>#NAME?</v>
      </c>
      <c r="AJ1025" s="67" t="e">
        <f ca="1">_xll.BDP($H1025,AJ$1)</f>
        <v>#NAME?</v>
      </c>
      <c r="AK1025" s="67" t="e">
        <f ca="1">_xll.BDP($H1025,AK$1)</f>
        <v>#NAME?</v>
      </c>
      <c r="AL1025" s="67" t="e">
        <f ca="1">_xll.BDP($H1025,AL$1)</f>
        <v>#NAME?</v>
      </c>
      <c r="AM1025" s="34" t="e">
        <f ca="1">_xll.BDP($H1025,AM$1)</f>
        <v>#NAME?</v>
      </c>
      <c r="AN1025" s="34" t="e">
        <f ca="1">_xll.BDP($H1025,AN$1)</f>
        <v>#NAME?</v>
      </c>
      <c r="AO1025" s="34" t="e">
        <f ca="1">_xll.BDP($H1025,AO$1)</f>
        <v>#NAME?</v>
      </c>
      <c r="AP1025" s="34" t="e">
        <f ca="1">_xll.BDP($H1025,AP$1)</f>
        <v>#NAME?</v>
      </c>
      <c r="AQ1025" s="129" t="e">
        <v>#VALUE!</v>
      </c>
      <c r="AR1025" s="129">
        <v>7.7599710000000002E-2</v>
      </c>
      <c r="AS1025" s="129">
        <v>-8.6029350000000008E-3</v>
      </c>
      <c r="AT1025" s="63" t="s">
        <v>3909</v>
      </c>
      <c r="AU1025" s="63" t="s">
        <v>3909</v>
      </c>
      <c r="AV1025" t="str">
        <f t="shared" si="353"/>
        <v>19/04/2011</v>
      </c>
      <c r="AW1025" s="67">
        <v>1.927246475357574</v>
      </c>
      <c r="AX1025" s="60">
        <f t="shared" si="354"/>
        <v>1.927246475357574</v>
      </c>
      <c r="AY1025" s="60">
        <f t="shared" si="355"/>
        <v>4.1930836807026425E-16</v>
      </c>
      <c r="AZ1025" s="60">
        <f t="shared" si="356"/>
        <v>1.9272464753575744</v>
      </c>
      <c r="BA1025" s="67">
        <v>16.329163538838674</v>
      </c>
      <c r="BB1025" s="60">
        <v>3.5527136788005009E-15</v>
      </c>
      <c r="BC1025" s="67">
        <v>16.329163538838678</v>
      </c>
      <c r="BD1025" s="60" t="e">
        <f ca="1">_xll.BDP($H1025,BD$1)</f>
        <v>#NAME?</v>
      </c>
      <c r="BE1025" s="60" t="e">
        <f t="shared" ca="1" si="357"/>
        <v>#NAME?</v>
      </c>
      <c r="BF1025" s="63">
        <v>535.75</v>
      </c>
      <c r="BG1025" s="63">
        <v>668</v>
      </c>
      <c r="BH1025" s="63">
        <v>756</v>
      </c>
      <c r="BI1025" s="63">
        <v>-3181</v>
      </c>
      <c r="BJ1025" s="63">
        <v>-464</v>
      </c>
      <c r="BK1025" s="63" t="s">
        <v>3317</v>
      </c>
      <c r="BL1025" s="45">
        <f t="shared" ca="1" si="358"/>
        <v>0</v>
      </c>
      <c r="BM1025" s="45">
        <f t="shared" ca="1" si="359"/>
        <v>0</v>
      </c>
      <c r="BN1025" s="45">
        <f t="shared" ca="1" si="360"/>
        <v>0</v>
      </c>
      <c r="BO1025" s="45">
        <f t="shared" ca="1" si="361"/>
        <v>0</v>
      </c>
      <c r="BP1025" s="45">
        <f t="shared" ca="1" si="362"/>
        <v>0</v>
      </c>
      <c r="BQ1025" s="45">
        <f t="shared" ca="1" si="363"/>
        <v>0</v>
      </c>
      <c r="BR1025" s="29">
        <f t="shared" ca="1" si="364"/>
        <v>0</v>
      </c>
      <c r="CI1025" s="125">
        <f t="shared" si="374"/>
        <v>4.3464200166648946E-2</v>
      </c>
      <c r="CJ1025">
        <f t="shared" si="367"/>
        <v>0</v>
      </c>
      <c r="CK1025">
        <f t="shared" si="368"/>
        <v>1</v>
      </c>
      <c r="CL1025">
        <f t="shared" si="369"/>
        <v>0</v>
      </c>
      <c r="CM1025">
        <f t="shared" si="370"/>
        <v>0</v>
      </c>
      <c r="CN1025">
        <f t="shared" si="371"/>
        <v>0</v>
      </c>
      <c r="CO1025">
        <f t="shared" si="372"/>
        <v>0</v>
      </c>
      <c r="CP1025">
        <f t="shared" si="373"/>
        <v>0</v>
      </c>
      <c r="CR1025" t="e">
        <f ca="1">_xll.BDP($H1025,CR$1)</f>
        <v>#NAME?</v>
      </c>
      <c r="CS1025" t="e">
        <f ca="1">_xll.BDP($H1025,CS$1)</f>
        <v>#NAME?</v>
      </c>
      <c r="CT1025" s="121" t="e">
        <f ca="1">_xll.BDP($H1025,CT$1)</f>
        <v>#NAME?</v>
      </c>
      <c r="CU1025" s="122" t="e">
        <f ca="1">_xll.BDP($H1025,CU$1)</f>
        <v>#NAME?</v>
      </c>
      <c r="CV1025" s="122" t="e">
        <f ca="1">_xll.BDP($H1025,CV$1)</f>
        <v>#NAME?</v>
      </c>
      <c r="CW1025" s="122" t="e">
        <f ca="1">_xll.BDP($H1025,CW$1)</f>
        <v>#NAME?</v>
      </c>
    </row>
    <row r="1026" spans="1:101" hidden="1" x14ac:dyDescent="0.3">
      <c r="A1026" t="str">
        <f t="shared" si="365"/>
        <v>15B</v>
      </c>
      <c r="B1026">
        <v>15</v>
      </c>
      <c r="C1026" t="s">
        <v>3296</v>
      </c>
      <c r="D1026">
        <v>41</v>
      </c>
      <c r="E1026">
        <v>2</v>
      </c>
      <c r="F1026" t="s">
        <v>2377</v>
      </c>
      <c r="G1026" t="s">
        <v>2931</v>
      </c>
      <c r="H1026" s="1" t="s">
        <v>1331</v>
      </c>
      <c r="I1026" s="34">
        <v>1988</v>
      </c>
      <c r="J1026" s="34" t="str">
        <f t="shared" si="366"/>
        <v>1988DOV IM Equity</v>
      </c>
      <c r="K1026" s="6" t="s">
        <v>1332</v>
      </c>
      <c r="L1026" s="2">
        <v>0.45387963954457877</v>
      </c>
      <c r="M1026" s="2">
        <v>0.45894558843129402</v>
      </c>
      <c r="N1026" s="2">
        <v>0.34697476410457428</v>
      </c>
      <c r="O1026" s="2">
        <v>0.30732865794901326</v>
      </c>
      <c r="P1026" s="3">
        <v>10.911136793851663</v>
      </c>
      <c r="Q1026" s="3">
        <v>3.1254913824243808</v>
      </c>
      <c r="R1026" s="3">
        <v>3.3292702027252483</v>
      </c>
      <c r="S1026" s="7">
        <v>52.442951754285922</v>
      </c>
      <c r="T1026" s="7">
        <v>52.080281539176106</v>
      </c>
      <c r="U1026" s="2">
        <v>0.6155993877557917</v>
      </c>
      <c r="V1026" s="8">
        <v>3.24150303346598</v>
      </c>
      <c r="W1026" s="2">
        <v>0.15354052088501019</v>
      </c>
      <c r="X1026" s="4" t="e">
        <v>#N/A</v>
      </c>
      <c r="Y1026" s="8">
        <v>22.243049793212244</v>
      </c>
      <c r="Z1026" s="8">
        <v>-39.179368180870576</v>
      </c>
      <c r="AA1026" s="8">
        <v>480192000.00000012</v>
      </c>
      <c r="AB1026" s="8">
        <v>717089000.00000012</v>
      </c>
      <c r="AC1026" s="8" t="e">
        <v>#N/A</v>
      </c>
      <c r="AD1026" s="5">
        <v>58335000</v>
      </c>
      <c r="AE1026" s="36">
        <v>0</v>
      </c>
      <c r="AF1026" s="66" t="e">
        <f ca="1">_xll.BDP($H1026,AF$1)/1000000</f>
        <v>#NAME?</v>
      </c>
      <c r="AG1026" s="66" t="e">
        <f ca="1">_xll.BDP($H1026,AG$1)</f>
        <v>#NAME?</v>
      </c>
      <c r="AH1026" s="67" t="e">
        <f ca="1">_xll.BDP($H1026,AH$1)</f>
        <v>#NAME?</v>
      </c>
      <c r="AI1026" s="67" t="e">
        <f ca="1">_xll.BDP($H1026,AI$1)</f>
        <v>#NAME?</v>
      </c>
      <c r="AJ1026" s="67" t="e">
        <f ca="1">_xll.BDP($H1026,AJ$1)</f>
        <v>#NAME?</v>
      </c>
      <c r="AK1026" s="67" t="e">
        <f ca="1">_xll.BDP($H1026,AK$1)</f>
        <v>#NAME?</v>
      </c>
      <c r="AL1026" s="67" t="e">
        <f ca="1">_xll.BDP($H1026,AL$1)</f>
        <v>#NAME?</v>
      </c>
      <c r="AM1026" s="34" t="e">
        <f ca="1">_xll.BDP($H1026,AM$1)</f>
        <v>#NAME?</v>
      </c>
      <c r="AN1026" s="34" t="e">
        <f ca="1">_xll.BDP($H1026,AN$1)</f>
        <v>#NAME?</v>
      </c>
      <c r="AO1026" s="34" t="e">
        <f ca="1">_xll.BDP($H1026,AO$1)</f>
        <v>#NAME?</v>
      </c>
      <c r="AP1026" s="34" t="e">
        <f ca="1">_xll.BDP($H1026,AP$1)</f>
        <v>#NAME?</v>
      </c>
      <c r="AQ1026" s="129" t="e">
        <v>#VALUE!</v>
      </c>
      <c r="AR1026" s="129" t="e">
        <v>#VALUE!</v>
      </c>
      <c r="AS1026" s="129">
        <v>-0.1500823</v>
      </c>
      <c r="AT1026" s="63" t="s">
        <v>3910</v>
      </c>
      <c r="AU1026" s="63" t="s">
        <v>3910</v>
      </c>
      <c r="AV1026" t="str">
        <f t="shared" si="353"/>
        <v>14/07/2017</v>
      </c>
      <c r="AW1026" s="67">
        <v>13.071895944267057</v>
      </c>
      <c r="AX1026" s="60">
        <f t="shared" si="354"/>
        <v>13.071895944267057</v>
      </c>
      <c r="AY1026" s="60">
        <f t="shared" si="355"/>
        <v>0</v>
      </c>
      <c r="AZ1026" s="60">
        <f t="shared" si="356"/>
        <v>13.071895944267057</v>
      </c>
      <c r="BA1026" s="67">
        <v>38.957524737260997</v>
      </c>
      <c r="BB1026" s="60">
        <v>0</v>
      </c>
      <c r="BC1026" s="67">
        <v>38.957524737260997</v>
      </c>
      <c r="BD1026" s="60" t="e">
        <f ca="1">_xll.BDP($H1026,BD$1)</f>
        <v>#NAME?</v>
      </c>
      <c r="BE1026" s="60" t="e">
        <f t="shared" ca="1" si="357"/>
        <v>#NAME?</v>
      </c>
      <c r="BF1026" s="63">
        <v>50.983000000000004</v>
      </c>
      <c r="BG1026" s="63">
        <v>62.35</v>
      </c>
      <c r="BH1026" s="63">
        <v>66.75</v>
      </c>
      <c r="BI1026" s="63">
        <v>95.408000000000001</v>
      </c>
      <c r="BJ1026" s="63">
        <v>96.132999999999996</v>
      </c>
      <c r="BK1026" s="63">
        <v>110.351</v>
      </c>
      <c r="BL1026" s="45">
        <f t="shared" ca="1" si="358"/>
        <v>0</v>
      </c>
      <c r="BM1026" s="45">
        <f t="shared" ca="1" si="359"/>
        <v>0</v>
      </c>
      <c r="BN1026" s="45">
        <f t="shared" ca="1" si="360"/>
        <v>0</v>
      </c>
      <c r="BO1026" s="45">
        <f t="shared" ca="1" si="361"/>
        <v>0</v>
      </c>
      <c r="BP1026" s="45">
        <f t="shared" ca="1" si="362"/>
        <v>0</v>
      </c>
      <c r="BQ1026" s="45">
        <f t="shared" ca="1" si="363"/>
        <v>0</v>
      </c>
      <c r="BR1026" s="29">
        <f t="shared" ca="1" si="364"/>
        <v>0</v>
      </c>
      <c r="CI1026" s="125">
        <f t="shared" si="374"/>
        <v>0.45387963954457877</v>
      </c>
      <c r="CJ1026">
        <f t="shared" si="367"/>
        <v>0</v>
      </c>
      <c r="CK1026">
        <f t="shared" si="368"/>
        <v>0</v>
      </c>
      <c r="CL1026">
        <f t="shared" si="369"/>
        <v>0</v>
      </c>
      <c r="CM1026">
        <f t="shared" si="370"/>
        <v>0</v>
      </c>
      <c r="CN1026">
        <f t="shared" si="371"/>
        <v>0</v>
      </c>
      <c r="CO1026">
        <f t="shared" si="372"/>
        <v>1</v>
      </c>
      <c r="CP1026">
        <f t="shared" si="373"/>
        <v>0</v>
      </c>
      <c r="CR1026" t="e">
        <f ca="1">_xll.BDP($H1026,CR$1)</f>
        <v>#NAME?</v>
      </c>
      <c r="CS1026" t="e">
        <f ca="1">_xll.BDP($H1026,CS$1)</f>
        <v>#NAME?</v>
      </c>
      <c r="CT1026" s="121" t="e">
        <f ca="1">_xll.BDP($H1026,CT$1)</f>
        <v>#NAME?</v>
      </c>
      <c r="CU1026" s="122" t="e">
        <f ca="1">_xll.BDP($H1026,CU$1)</f>
        <v>#NAME?</v>
      </c>
      <c r="CV1026" s="122" t="e">
        <f ca="1">_xll.BDP($H1026,CV$1)</f>
        <v>#NAME?</v>
      </c>
      <c r="CW1026" s="122" t="e">
        <f ca="1">_xll.BDP($H1026,CW$1)</f>
        <v>#NAME?</v>
      </c>
    </row>
    <row r="1027" spans="1:101" hidden="1" x14ac:dyDescent="0.3">
      <c r="A1027" t="str">
        <f t="shared" si="365"/>
        <v>15B</v>
      </c>
      <c r="B1027">
        <v>15</v>
      </c>
      <c r="C1027" t="s">
        <v>3296</v>
      </c>
      <c r="D1027">
        <v>41</v>
      </c>
      <c r="E1027">
        <v>1</v>
      </c>
      <c r="F1027" t="s">
        <v>2377</v>
      </c>
      <c r="G1027" t="s">
        <v>2553</v>
      </c>
      <c r="H1027" s="1" t="s">
        <v>2148</v>
      </c>
      <c r="I1027" s="35">
        <v>1989</v>
      </c>
      <c r="J1027" s="34" t="str">
        <f t="shared" si="366"/>
        <v>1989ICP1V FH Equity</v>
      </c>
      <c r="K1027" s="6" t="s">
        <v>2149</v>
      </c>
      <c r="L1027" s="2">
        <v>0.45898958371275655</v>
      </c>
      <c r="M1027" s="2">
        <v>0.41605489435606746</v>
      </c>
      <c r="N1027" s="2">
        <v>0.4218598429271993</v>
      </c>
      <c r="O1027" s="2">
        <v>0.38649523413605724</v>
      </c>
      <c r="P1027" s="3">
        <v>42.041648224950684</v>
      </c>
      <c r="Q1027" s="3">
        <v>32.649243675888258</v>
      </c>
      <c r="R1027" s="3">
        <v>36.715252230256986</v>
      </c>
      <c r="S1027" s="7">
        <v>16.744114991722043</v>
      </c>
      <c r="T1027" s="7">
        <v>16.208490197639549</v>
      </c>
      <c r="U1027" s="2">
        <v>8.4425497058604512E-2</v>
      </c>
      <c r="V1027" s="8">
        <v>0.32259211836676627</v>
      </c>
      <c r="W1027" s="2">
        <v>0.51938500291101786</v>
      </c>
      <c r="X1027" s="4">
        <v>2.4475524475524476E-2</v>
      </c>
      <c r="Y1027" s="8">
        <v>41.32902231028951</v>
      </c>
      <c r="Z1027" s="8">
        <v>50.108107960484396</v>
      </c>
      <c r="AA1027" s="8">
        <v>93853000</v>
      </c>
      <c r="AB1027" s="8">
        <v>101031000</v>
      </c>
      <c r="AC1027" s="8">
        <v>111000</v>
      </c>
      <c r="AD1027" s="5">
        <v>-809000</v>
      </c>
      <c r="AE1027" s="36">
        <v>-0.13720642768850433</v>
      </c>
      <c r="AF1027" s="66" t="e">
        <f ca="1">_xll.BDP($H1027,AF$1)/1000000</f>
        <v>#NAME?</v>
      </c>
      <c r="AG1027" s="66" t="e">
        <f ca="1">_xll.BDP($H1027,AG$1)</f>
        <v>#NAME?</v>
      </c>
      <c r="AH1027" s="67" t="e">
        <f ca="1">_xll.BDP($H1027,AH$1)</f>
        <v>#NAME?</v>
      </c>
      <c r="AI1027" s="67" t="e">
        <f ca="1">_xll.BDP($H1027,AI$1)</f>
        <v>#NAME?</v>
      </c>
      <c r="AJ1027" s="67" t="e">
        <f ca="1">_xll.BDP($H1027,AJ$1)</f>
        <v>#NAME?</v>
      </c>
      <c r="AK1027" s="67" t="e">
        <f ca="1">_xll.BDP($H1027,AK$1)</f>
        <v>#NAME?</v>
      </c>
      <c r="AL1027" s="67" t="e">
        <f ca="1">_xll.BDP($H1027,AL$1)</f>
        <v>#NAME?</v>
      </c>
      <c r="AM1027" s="34" t="e">
        <f ca="1">_xll.BDP($H1027,AM$1)</f>
        <v>#NAME?</v>
      </c>
      <c r="AN1027" s="34" t="e">
        <f ca="1">_xll.BDP($H1027,AN$1)</f>
        <v>#NAME?</v>
      </c>
      <c r="AO1027" s="34" t="e">
        <f ca="1">_xll.BDP($H1027,AO$1)</f>
        <v>#NAME?</v>
      </c>
      <c r="AP1027" s="34" t="e">
        <f ca="1">_xll.BDP($H1027,AP$1)</f>
        <v>#NAME?</v>
      </c>
      <c r="AQ1027" s="129">
        <v>1.00216E-2</v>
      </c>
      <c r="AR1027" s="129">
        <v>0.25132209999999999</v>
      </c>
      <c r="AS1027" s="129">
        <v>0.509575</v>
      </c>
      <c r="AT1027" s="63" t="s">
        <v>4217</v>
      </c>
      <c r="AU1027" s="63" t="s">
        <v>3317</v>
      </c>
      <c r="AV1027" t="str">
        <f t="shared" ref="AV1027:AV1090" si="375">IF(AT1027=$AT$1,AU1027,AT1027)</f>
        <v>05/05/1997</v>
      </c>
      <c r="AW1027" s="67" t="s">
        <v>3317</v>
      </c>
      <c r="AX1027" s="60">
        <f t="shared" ref="AX1027:AX1090" si="376">IF(AW1027=$AY$1,0,AW1027)</f>
        <v>0</v>
      </c>
      <c r="AY1027" s="60">
        <f t="shared" ref="AY1027:AY1090" ca="1" si="377">IFERROR(IFERROR((BB1027/BA1027)*AW1027,(BD1027/AF1027)*(BB1027/BC1027)*100),0)</f>
        <v>0</v>
      </c>
      <c r="AZ1027" s="60">
        <f t="shared" ref="AZ1027:AZ1090" ca="1" si="378">IFERROR(AY1027+AX1027,0)</f>
        <v>0</v>
      </c>
      <c r="BA1027" s="67">
        <v>0</v>
      </c>
      <c r="BB1027" s="60">
        <v>0</v>
      </c>
      <c r="BC1027" s="67">
        <v>0</v>
      </c>
      <c r="BD1027" s="60" t="e">
        <f ca="1">_xll.BDP($H1027,BD$1)</f>
        <v>#NAME?</v>
      </c>
      <c r="BE1027" s="60" t="e">
        <f t="shared" ref="BE1027:BE1090" ca="1" si="379">IF(AG1027&lt;AF1027,AG1027,AF1027)</f>
        <v>#NAME?</v>
      </c>
      <c r="BF1027" s="63">
        <v>22.766999999999999</v>
      </c>
      <c r="BG1027" s="63">
        <v>27.067</v>
      </c>
      <c r="BH1027" s="63">
        <v>30.233000000000001</v>
      </c>
      <c r="BI1027" s="63">
        <v>30.85</v>
      </c>
      <c r="BJ1027" s="63">
        <v>20.6</v>
      </c>
      <c r="BK1027" s="63">
        <v>25.45</v>
      </c>
      <c r="BL1027" s="45">
        <f t="shared" ref="BL1027:BL1090" ca="1" si="380">IFERROR(BF1027/$BE1027,0)</f>
        <v>0</v>
      </c>
      <c r="BM1027" s="45">
        <f t="shared" ref="BM1027:BM1090" ca="1" si="381">IFERROR(BG1027/$BE1027,0)</f>
        <v>0</v>
      </c>
      <c r="BN1027" s="45">
        <f t="shared" ref="BN1027:BN1090" ca="1" si="382">IFERROR(BH1027/$BE1027,0)</f>
        <v>0</v>
      </c>
      <c r="BO1027" s="45">
        <f t="shared" ref="BO1027:BO1090" ca="1" si="383">IFERROR(BI1027/$BE1027,0)</f>
        <v>0</v>
      </c>
      <c r="BP1027" s="45">
        <f t="shared" ref="BP1027:BP1090" ca="1" si="384">IFERROR(BJ1027/$BE1027,0)</f>
        <v>0</v>
      </c>
      <c r="BQ1027" s="45">
        <f t="shared" ref="BQ1027:BQ1090" ca="1" si="385">IFERROR(BK1027/$BE1027,0)</f>
        <v>0</v>
      </c>
      <c r="BR1027" s="29">
        <f t="shared" ref="BR1027:BR1090" ca="1" si="386">IF(IF(BN1027&gt;BQ1027,BN1027,BQ1027)=0,IF(BM1027&gt;BP1027,BM1027,BP1027),IF(BN1027&gt;BQ1027,BN1027,BQ1027))</f>
        <v>0</v>
      </c>
      <c r="CI1027" s="125">
        <f t="shared" si="374"/>
        <v>0.45898958371275655</v>
      </c>
      <c r="CJ1027">
        <f t="shared" si="367"/>
        <v>0</v>
      </c>
      <c r="CK1027">
        <f t="shared" si="368"/>
        <v>0</v>
      </c>
      <c r="CL1027">
        <f t="shared" si="369"/>
        <v>0</v>
      </c>
      <c r="CM1027">
        <f t="shared" si="370"/>
        <v>0</v>
      </c>
      <c r="CN1027">
        <f t="shared" si="371"/>
        <v>0</v>
      </c>
      <c r="CO1027">
        <f t="shared" si="372"/>
        <v>1</v>
      </c>
      <c r="CP1027">
        <f t="shared" si="373"/>
        <v>0</v>
      </c>
      <c r="CR1027" t="e">
        <f ca="1">_xll.BDP($H1027,CR$1)</f>
        <v>#NAME?</v>
      </c>
      <c r="CS1027" t="e">
        <f ca="1">_xll.BDP($H1027,CS$1)</f>
        <v>#NAME?</v>
      </c>
      <c r="CT1027" s="121" t="e">
        <f ca="1">_xll.BDP($H1027,CT$1)</f>
        <v>#NAME?</v>
      </c>
      <c r="CU1027" s="122" t="e">
        <f ca="1">_xll.BDP($H1027,CU$1)</f>
        <v>#NAME?</v>
      </c>
      <c r="CV1027" s="122" t="e">
        <f ca="1">_xll.BDP($H1027,CV$1)</f>
        <v>#NAME?</v>
      </c>
      <c r="CW1027" s="122" t="e">
        <f ca="1">_xll.BDP($H1027,CW$1)</f>
        <v>#NAME?</v>
      </c>
    </row>
    <row r="1028" spans="1:101" hidden="1" x14ac:dyDescent="0.3">
      <c r="A1028" t="str">
        <f t="shared" ref="A1028:A1091" si="387">B1028&amp;C1028</f>
        <v>15B</v>
      </c>
      <c r="B1028">
        <v>15</v>
      </c>
      <c r="C1028" t="s">
        <v>3296</v>
      </c>
      <c r="D1028">
        <v>41</v>
      </c>
      <c r="E1028">
        <v>4</v>
      </c>
      <c r="F1028" t="s">
        <v>2377</v>
      </c>
      <c r="H1028" s="6" t="s">
        <v>88</v>
      </c>
      <c r="I1028" s="34">
        <v>1990</v>
      </c>
      <c r="J1028" s="34" t="str">
        <f t="shared" si="366"/>
        <v>1990QDEL US Equity</v>
      </c>
      <c r="K1028" s="6" t="s">
        <v>709</v>
      </c>
      <c r="L1028" s="2">
        <v>0.81680393295985354</v>
      </c>
      <c r="M1028" s="2">
        <v>0.1998576222922811</v>
      </c>
      <c r="N1028" s="2">
        <v>0.4820993548195629</v>
      </c>
      <c r="O1028" s="2">
        <v>0.13290411588871004</v>
      </c>
      <c r="P1028" s="3">
        <v>5.9442729021954284</v>
      </c>
      <c r="Q1028" s="3">
        <v>3.9877153068920839</v>
      </c>
      <c r="R1028" s="3">
        <v>3.1770380118009673</v>
      </c>
      <c r="S1028" s="7">
        <v>45.311829408419648</v>
      </c>
      <c r="T1028" s="7">
        <v>39.577464788732406</v>
      </c>
      <c r="U1028" s="2">
        <v>0.37166047206073888</v>
      </c>
      <c r="V1028" s="8">
        <v>3.3255260667009656</v>
      </c>
      <c r="W1028" s="2">
        <v>0.5676730661993149</v>
      </c>
      <c r="X1028" s="4" t="e">
        <v>#N/A</v>
      </c>
      <c r="Y1028" s="8">
        <v>67.313473220999299</v>
      </c>
      <c r="Z1028" s="8">
        <v>55.52788941563638</v>
      </c>
      <c r="AA1028" s="8">
        <v>4916500000</v>
      </c>
      <c r="AB1028" s="8">
        <v>7393300000</v>
      </c>
      <c r="AC1028" s="8">
        <v>61200000</v>
      </c>
      <c r="AD1028" s="5">
        <v>573228000</v>
      </c>
      <c r="AE1028" s="36">
        <v>0.10676380079130816</v>
      </c>
      <c r="AF1028" s="66" t="e">
        <f ca="1">_xll.BDP($H1028,AF$1)/1000000</f>
        <v>#NAME?</v>
      </c>
      <c r="AG1028" s="66" t="e">
        <f ca="1">_xll.BDP($H1028,AG$1)</f>
        <v>#NAME?</v>
      </c>
      <c r="AH1028" s="67" t="e">
        <f ca="1">_xll.BDP($H1028,AH$1)</f>
        <v>#NAME?</v>
      </c>
      <c r="AI1028" s="67" t="e">
        <f ca="1">_xll.BDP($H1028,AI$1)</f>
        <v>#NAME?</v>
      </c>
      <c r="AJ1028" s="67" t="e">
        <f ca="1">_xll.BDP($H1028,AJ$1)</f>
        <v>#NAME?</v>
      </c>
      <c r="AK1028" s="67" t="e">
        <f ca="1">_xll.BDP($H1028,AK$1)</f>
        <v>#NAME?</v>
      </c>
      <c r="AL1028" s="67" t="e">
        <f ca="1">_xll.BDP($H1028,AL$1)</f>
        <v>#NAME?</v>
      </c>
      <c r="AM1028" s="34" t="e">
        <f ca="1">_xll.BDP($H1028,AM$1)</f>
        <v>#NAME?</v>
      </c>
      <c r="AN1028" s="34" t="e">
        <f ca="1">_xll.BDP($H1028,AN$1)</f>
        <v>#NAME?</v>
      </c>
      <c r="AO1028" s="34" t="e">
        <f ca="1">_xll.BDP($H1028,AO$1)</f>
        <v>#NAME?</v>
      </c>
      <c r="AP1028" s="34" t="e">
        <f ca="1">_xll.BDP($H1028,AP$1)</f>
        <v>#NAME?</v>
      </c>
      <c r="AQ1028" s="129">
        <v>0.1673576</v>
      </c>
      <c r="AR1028" s="129">
        <v>0.15251400000000001</v>
      </c>
      <c r="AS1028" s="129">
        <v>0.1251071</v>
      </c>
      <c r="AT1028" s="63" t="s">
        <v>4218</v>
      </c>
      <c r="AU1028" s="63" t="s">
        <v>3317</v>
      </c>
      <c r="AV1028" t="str">
        <f t="shared" si="375"/>
        <v>27/05/2022</v>
      </c>
      <c r="AW1028" s="67" t="s">
        <v>3317</v>
      </c>
      <c r="AX1028" s="60">
        <f t="shared" si="376"/>
        <v>0</v>
      </c>
      <c r="AY1028" s="60">
        <f t="shared" ca="1" si="377"/>
        <v>0</v>
      </c>
      <c r="AZ1028" s="60">
        <f t="shared" ca="1" si="378"/>
        <v>0</v>
      </c>
      <c r="BA1028" s="67">
        <v>0</v>
      </c>
      <c r="BB1028" s="60">
        <v>12.686270743995017</v>
      </c>
      <c r="BC1028" s="67">
        <v>12.686270743995017</v>
      </c>
      <c r="BD1028" s="60" t="e">
        <f ca="1">_xll.BDP($H1028,BD$1)</f>
        <v>#NAME?</v>
      </c>
      <c r="BE1028" s="60" t="e">
        <f t="shared" ca="1" si="379"/>
        <v>#NAME?</v>
      </c>
      <c r="BF1028" s="63">
        <v>359.25</v>
      </c>
      <c r="BG1028" s="63">
        <v>389.5</v>
      </c>
      <c r="BH1028" s="63">
        <v>453.14300000000003</v>
      </c>
      <c r="BI1028" s="63">
        <v>629.64400000000001</v>
      </c>
      <c r="BJ1028" s="63">
        <v>648.69399999999996</v>
      </c>
      <c r="BK1028" s="63">
        <v>656.72699999999998</v>
      </c>
      <c r="BL1028" s="45">
        <f t="shared" ca="1" si="380"/>
        <v>0</v>
      </c>
      <c r="BM1028" s="45">
        <f t="shared" ca="1" si="381"/>
        <v>0</v>
      </c>
      <c r="BN1028" s="45">
        <f t="shared" ca="1" si="382"/>
        <v>0</v>
      </c>
      <c r="BO1028" s="45">
        <f t="shared" ca="1" si="383"/>
        <v>0</v>
      </c>
      <c r="BP1028" s="45">
        <f t="shared" ca="1" si="384"/>
        <v>0</v>
      </c>
      <c r="BQ1028" s="45">
        <f t="shared" ca="1" si="385"/>
        <v>0</v>
      </c>
      <c r="BR1028" s="29">
        <f t="shared" ca="1" si="386"/>
        <v>0</v>
      </c>
      <c r="CI1028" s="125">
        <f t="shared" si="374"/>
        <v>0.81680393295985354</v>
      </c>
      <c r="CJ1028">
        <f t="shared" si="367"/>
        <v>0</v>
      </c>
      <c r="CK1028">
        <f t="shared" si="368"/>
        <v>0</v>
      </c>
      <c r="CL1028">
        <f t="shared" si="369"/>
        <v>0</v>
      </c>
      <c r="CM1028">
        <f t="shared" si="370"/>
        <v>0</v>
      </c>
      <c r="CN1028">
        <f t="shared" si="371"/>
        <v>0</v>
      </c>
      <c r="CO1028">
        <f t="shared" si="372"/>
        <v>0</v>
      </c>
      <c r="CP1028">
        <f t="shared" si="373"/>
        <v>1</v>
      </c>
      <c r="CR1028" t="e">
        <f ca="1">_xll.BDP($H1028,CR$1)</f>
        <v>#NAME?</v>
      </c>
      <c r="CS1028" t="e">
        <f ca="1">_xll.BDP($H1028,CS$1)</f>
        <v>#NAME?</v>
      </c>
      <c r="CT1028" s="121" t="e">
        <f ca="1">_xll.BDP($H1028,CT$1)</f>
        <v>#NAME?</v>
      </c>
      <c r="CU1028" s="122" t="e">
        <f ca="1">_xll.BDP($H1028,CU$1)</f>
        <v>#NAME?</v>
      </c>
      <c r="CV1028" s="122" t="e">
        <f ca="1">_xll.BDP($H1028,CV$1)</f>
        <v>#NAME?</v>
      </c>
      <c r="CW1028" s="122" t="e">
        <f ca="1">_xll.BDP($H1028,CW$1)</f>
        <v>#NAME?</v>
      </c>
    </row>
    <row r="1029" spans="1:101" hidden="1" x14ac:dyDescent="0.3">
      <c r="A1029" t="str">
        <f t="shared" si="387"/>
        <v>15B</v>
      </c>
      <c r="B1029">
        <v>15</v>
      </c>
      <c r="C1029" t="s">
        <v>3296</v>
      </c>
      <c r="D1029">
        <v>41</v>
      </c>
      <c r="E1029">
        <v>1</v>
      </c>
      <c r="F1029" s="32">
        <v>0.08</v>
      </c>
      <c r="G1029" t="s">
        <v>3039</v>
      </c>
      <c r="H1029" s="6" t="s">
        <v>128</v>
      </c>
      <c r="I1029" s="35">
        <v>1991</v>
      </c>
      <c r="J1029" s="34" t="str">
        <f t="shared" si="366"/>
        <v>1991BRC US Equity</v>
      </c>
      <c r="K1029" s="6" t="s">
        <v>768</v>
      </c>
      <c r="L1029" s="2">
        <v>0.64003803027610029</v>
      </c>
      <c r="M1029" s="2">
        <v>0.56844641179467692</v>
      </c>
      <c r="N1029" s="2">
        <v>0.22239936869481344</v>
      </c>
      <c r="O1029" s="2">
        <v>0.20835190932397787</v>
      </c>
      <c r="P1029" s="3">
        <v>20.941385460989299</v>
      </c>
      <c r="Q1029" s="3">
        <v>16.156360177652736</v>
      </c>
      <c r="R1029" s="3">
        <v>17.36416991474514</v>
      </c>
      <c r="S1029" s="7">
        <v>17.165042224687006</v>
      </c>
      <c r="T1029" s="7">
        <v>18.809319371888591</v>
      </c>
      <c r="U1029" s="2">
        <v>-0.11866192076653578</v>
      </c>
      <c r="V1029" s="8">
        <v>-0.36838488515370754</v>
      </c>
      <c r="W1029" s="2">
        <v>0.72277787220195733</v>
      </c>
      <c r="X1029" s="4">
        <v>8.1376140199669614E-2</v>
      </c>
      <c r="Y1029" s="8">
        <v>2.6428515788016722</v>
      </c>
      <c r="Z1029" s="8">
        <v>16.561000238614266</v>
      </c>
      <c r="AA1029" s="8">
        <v>339543000</v>
      </c>
      <c r="AB1029" s="8">
        <v>926375000</v>
      </c>
      <c r="AC1029" s="8">
        <v>7778000</v>
      </c>
      <c r="AD1029" s="5">
        <v>183074000</v>
      </c>
      <c r="AE1029" s="36">
        <v>4.2485552290330686E-2</v>
      </c>
      <c r="AF1029" s="66" t="e">
        <f ca="1">_xll.BDP($H1029,AF$1)/1000000</f>
        <v>#NAME?</v>
      </c>
      <c r="AG1029" s="66" t="e">
        <f ca="1">_xll.BDP($H1029,AG$1)</f>
        <v>#NAME?</v>
      </c>
      <c r="AH1029" s="67" t="e">
        <f ca="1">_xll.BDP($H1029,AH$1)</f>
        <v>#NAME?</v>
      </c>
      <c r="AI1029" s="67" t="e">
        <f ca="1">_xll.BDP($H1029,AI$1)</f>
        <v>#NAME?</v>
      </c>
      <c r="AJ1029" s="67" t="e">
        <f ca="1">_xll.BDP($H1029,AJ$1)</f>
        <v>#NAME?</v>
      </c>
      <c r="AK1029" s="67" t="e">
        <f ca="1">_xll.BDP($H1029,AK$1)</f>
        <v>#NAME?</v>
      </c>
      <c r="AL1029" s="67" t="e">
        <f ca="1">_xll.BDP($H1029,AL$1)</f>
        <v>#NAME?</v>
      </c>
      <c r="AM1029" s="34" t="e">
        <f ca="1">_xll.BDP($H1029,AM$1)</f>
        <v>#NAME?</v>
      </c>
      <c r="AN1029" s="34" t="e">
        <f ca="1">_xll.BDP($H1029,AN$1)</f>
        <v>#NAME?</v>
      </c>
      <c r="AO1029" s="34" t="e">
        <f ca="1">_xll.BDP($H1029,AO$1)</f>
        <v>#NAME?</v>
      </c>
      <c r="AP1029" s="34" t="e">
        <f ca="1">_xll.BDP($H1029,AP$1)</f>
        <v>#NAME?</v>
      </c>
      <c r="AQ1029" s="129">
        <v>7.5836329999999993E-2</v>
      </c>
      <c r="AR1029" s="129">
        <v>5.8222610000000001E-2</v>
      </c>
      <c r="AS1029" s="129">
        <v>6.190035E-2</v>
      </c>
      <c r="AT1029" s="63" t="s">
        <v>3998</v>
      </c>
      <c r="AU1029" s="63" t="s">
        <v>3317</v>
      </c>
      <c r="AV1029" t="str">
        <f t="shared" si="375"/>
        <v>#N/A N/A</v>
      </c>
      <c r="AW1029" s="67">
        <v>1.7843289695292874</v>
      </c>
      <c r="AX1029" s="60">
        <f t="shared" si="376"/>
        <v>1.7843289695292874</v>
      </c>
      <c r="AY1029" s="60">
        <f t="shared" si="377"/>
        <v>2.1683874776961622</v>
      </c>
      <c r="AZ1029" s="60">
        <f t="shared" si="378"/>
        <v>3.9527164472254497</v>
      </c>
      <c r="BA1029" s="67">
        <v>60.909447322625176</v>
      </c>
      <c r="BB1029" s="60">
        <v>74.019581088019009</v>
      </c>
      <c r="BC1029" s="67">
        <v>134.92902841064418</v>
      </c>
      <c r="BD1029" s="60" t="e">
        <f ca="1">_xll.BDP($H1029,BD$1)</f>
        <v>#NAME?</v>
      </c>
      <c r="BE1029" s="60" t="e">
        <f t="shared" ca="1" si="379"/>
        <v>#NAME?</v>
      </c>
      <c r="BF1029" s="63">
        <v>176.5</v>
      </c>
      <c r="BG1029" s="63">
        <v>189.5</v>
      </c>
      <c r="BH1029" s="63">
        <v>220</v>
      </c>
      <c r="BI1029" s="63">
        <v>192.13800000000001</v>
      </c>
      <c r="BJ1029" s="63">
        <v>203.554</v>
      </c>
      <c r="BK1029" s="63">
        <v>209.292</v>
      </c>
      <c r="BL1029" s="45">
        <f t="shared" ca="1" si="380"/>
        <v>0</v>
      </c>
      <c r="BM1029" s="45">
        <f t="shared" ca="1" si="381"/>
        <v>0</v>
      </c>
      <c r="BN1029" s="45">
        <f t="shared" ca="1" si="382"/>
        <v>0</v>
      </c>
      <c r="BO1029" s="45">
        <f t="shared" ca="1" si="383"/>
        <v>0</v>
      </c>
      <c r="BP1029" s="45">
        <f t="shared" ca="1" si="384"/>
        <v>0</v>
      </c>
      <c r="BQ1029" s="45">
        <f t="shared" ca="1" si="385"/>
        <v>0</v>
      </c>
      <c r="BR1029" s="29">
        <f t="shared" ca="1" si="386"/>
        <v>0</v>
      </c>
      <c r="CI1029" s="125">
        <f t="shared" si="374"/>
        <v>0.64003803027610029</v>
      </c>
      <c r="CJ1029">
        <f t="shared" si="367"/>
        <v>0</v>
      </c>
      <c r="CK1029">
        <f t="shared" si="368"/>
        <v>0</v>
      </c>
      <c r="CL1029">
        <f t="shared" si="369"/>
        <v>0</v>
      </c>
      <c r="CM1029">
        <f t="shared" si="370"/>
        <v>0</v>
      </c>
      <c r="CN1029">
        <f t="shared" si="371"/>
        <v>0</v>
      </c>
      <c r="CO1029">
        <f t="shared" si="372"/>
        <v>0</v>
      </c>
      <c r="CP1029">
        <f t="shared" si="373"/>
        <v>1</v>
      </c>
      <c r="CR1029" t="e">
        <f ca="1">_xll.BDP($H1029,CR$1)</f>
        <v>#NAME?</v>
      </c>
      <c r="CS1029" t="e">
        <f ca="1">_xll.BDP($H1029,CS$1)</f>
        <v>#NAME?</v>
      </c>
      <c r="CT1029" s="121" t="e">
        <f ca="1">_xll.BDP($H1029,CT$1)</f>
        <v>#NAME?</v>
      </c>
      <c r="CU1029" s="122" t="e">
        <f ca="1">_xll.BDP($H1029,CU$1)</f>
        <v>#NAME?</v>
      </c>
      <c r="CV1029" s="122" t="e">
        <f ca="1">_xll.BDP($H1029,CV$1)</f>
        <v>#NAME?</v>
      </c>
      <c r="CW1029" s="122" t="e">
        <f ca="1">_xll.BDP($H1029,CW$1)</f>
        <v>#NAME?</v>
      </c>
    </row>
    <row r="1030" spans="1:101" hidden="1" x14ac:dyDescent="0.3">
      <c r="A1030" t="str">
        <f t="shared" si="387"/>
        <v>15B</v>
      </c>
      <c r="B1030">
        <v>15</v>
      </c>
      <c r="C1030" t="s">
        <v>3296</v>
      </c>
      <c r="D1030">
        <v>41</v>
      </c>
      <c r="E1030">
        <v>15</v>
      </c>
      <c r="F1030" t="s">
        <v>2377</v>
      </c>
      <c r="G1030" t="s">
        <v>2405</v>
      </c>
      <c r="H1030" s="6" t="s">
        <v>2002</v>
      </c>
      <c r="I1030" s="34">
        <v>1992</v>
      </c>
      <c r="J1030" s="34" t="str">
        <f t="shared" si="366"/>
        <v>1992TRVG US Equity</v>
      </c>
      <c r="K1030" s="6" t="s">
        <v>2003</v>
      </c>
      <c r="L1030" s="2">
        <v>8.0839935865081758E-2</v>
      </c>
      <c r="M1030" s="2">
        <v>0.49635719283302399</v>
      </c>
      <c r="N1030" s="2">
        <v>3.2929316928136429E-2</v>
      </c>
      <c r="O1030" s="2">
        <v>0.20824200192075143</v>
      </c>
      <c r="P1030" s="3">
        <v>-13.959274182644204</v>
      </c>
      <c r="Q1030" s="3">
        <v>-14.778924420721115</v>
      </c>
      <c r="R1030" s="3">
        <v>-16.919102970529529</v>
      </c>
      <c r="S1030" s="7">
        <v>18.660181346432317</v>
      </c>
      <c r="T1030" s="7">
        <v>13.345507697138713</v>
      </c>
      <c r="U1030" s="2">
        <v>-0.4888423420802544</v>
      </c>
      <c r="V1030" s="8">
        <v>2.6496925098554529</v>
      </c>
      <c r="W1030" s="2">
        <v>0.82324521853321042</v>
      </c>
      <c r="X1030" s="4">
        <v>8.7260034904013963E-4</v>
      </c>
      <c r="Y1030" s="8">
        <v>21.754035309351046</v>
      </c>
      <c r="Z1030" s="8" t="e">
        <v>#N/A</v>
      </c>
      <c r="AA1030" s="8">
        <v>131492000</v>
      </c>
      <c r="AB1030" s="8">
        <v>313419000</v>
      </c>
      <c r="AC1030" s="8">
        <v>17471000</v>
      </c>
      <c r="AD1030" s="5">
        <v>57815000</v>
      </c>
      <c r="AE1030" s="36">
        <v>0.30218801349130847</v>
      </c>
      <c r="AF1030" s="66" t="e">
        <f ca="1">_xll.BDP($H1030,AF$1)/1000000</f>
        <v>#NAME?</v>
      </c>
      <c r="AG1030" s="66" t="e">
        <f ca="1">_xll.BDP($H1030,AG$1)</f>
        <v>#NAME?</v>
      </c>
      <c r="AH1030" s="67" t="e">
        <f ca="1">_xll.BDP($H1030,AH$1)</f>
        <v>#NAME?</v>
      </c>
      <c r="AI1030" s="67" t="e">
        <f ca="1">_xll.BDP($H1030,AI$1)</f>
        <v>#NAME?</v>
      </c>
      <c r="AJ1030" s="67" t="e">
        <f ca="1">_xll.BDP($H1030,AJ$1)</f>
        <v>#NAME?</v>
      </c>
      <c r="AK1030" s="67" t="e">
        <f ca="1">_xll.BDP($H1030,AK$1)</f>
        <v>#NAME?</v>
      </c>
      <c r="AL1030" s="67" t="e">
        <f ca="1">_xll.BDP($H1030,AL$1)</f>
        <v>#NAME?</v>
      </c>
      <c r="AM1030" s="34" t="e">
        <f ca="1">_xll.BDP($H1030,AM$1)</f>
        <v>#NAME?</v>
      </c>
      <c r="AN1030" s="34" t="e">
        <f ca="1">_xll.BDP($H1030,AN$1)</f>
        <v>#NAME?</v>
      </c>
      <c r="AO1030" s="34" t="e">
        <f ca="1">_xll.BDP($H1030,AO$1)</f>
        <v>#NAME?</v>
      </c>
      <c r="AP1030" s="34" t="e">
        <f ca="1">_xll.BDP($H1030,AP$1)</f>
        <v>#NAME?</v>
      </c>
      <c r="AQ1030" s="129" t="e">
        <v>#VALUE!</v>
      </c>
      <c r="AR1030" s="129" t="e">
        <v>#VALUE!</v>
      </c>
      <c r="AS1030" s="129">
        <v>-0.25869490000000001</v>
      </c>
      <c r="AT1030" s="63" t="s">
        <v>3911</v>
      </c>
      <c r="AU1030" s="63" t="s">
        <v>3911</v>
      </c>
      <c r="AV1030" t="str">
        <f t="shared" si="375"/>
        <v>16/12/2016</v>
      </c>
      <c r="AW1030" s="67" t="s">
        <v>3317</v>
      </c>
      <c r="AX1030" s="60">
        <f t="shared" si="376"/>
        <v>0</v>
      </c>
      <c r="AY1030" s="60">
        <f t="shared" ca="1" si="377"/>
        <v>0</v>
      </c>
      <c r="AZ1030" s="60">
        <f t="shared" ca="1" si="378"/>
        <v>0</v>
      </c>
      <c r="BA1030" s="67">
        <v>0</v>
      </c>
      <c r="BB1030" s="60">
        <v>0</v>
      </c>
      <c r="BC1030" s="67" t="s">
        <v>3317</v>
      </c>
      <c r="BD1030" s="60" t="e">
        <f ca="1">_xll.BDP($H1030,BD$1)</f>
        <v>#NAME?</v>
      </c>
      <c r="BE1030" s="60" t="e">
        <f t="shared" ca="1" si="379"/>
        <v>#NAME?</v>
      </c>
      <c r="BF1030" s="63">
        <v>55.188000000000002</v>
      </c>
      <c r="BG1030" s="63">
        <v>60.675000000000004</v>
      </c>
      <c r="BH1030" s="63">
        <v>65.929000000000002</v>
      </c>
      <c r="BI1030" s="63">
        <v>55.658999999999999</v>
      </c>
      <c r="BJ1030" s="63">
        <v>71.662000000000006</v>
      </c>
      <c r="BK1030" s="63">
        <v>75.150000000000006</v>
      </c>
      <c r="BL1030" s="45">
        <f t="shared" ca="1" si="380"/>
        <v>0</v>
      </c>
      <c r="BM1030" s="45">
        <f t="shared" ca="1" si="381"/>
        <v>0</v>
      </c>
      <c r="BN1030" s="45">
        <f t="shared" ca="1" si="382"/>
        <v>0</v>
      </c>
      <c r="BO1030" s="45">
        <f t="shared" ca="1" si="383"/>
        <v>0</v>
      </c>
      <c r="BP1030" s="45">
        <f t="shared" ca="1" si="384"/>
        <v>0</v>
      </c>
      <c r="BQ1030" s="45">
        <f t="shared" ca="1" si="385"/>
        <v>0</v>
      </c>
      <c r="BR1030" s="29">
        <f t="shared" ca="1" si="386"/>
        <v>0</v>
      </c>
      <c r="CI1030" s="125">
        <f t="shared" si="374"/>
        <v>8.0839935865081758E-2</v>
      </c>
      <c r="CJ1030">
        <f t="shared" si="367"/>
        <v>0</v>
      </c>
      <c r="CK1030">
        <f t="shared" si="368"/>
        <v>1</v>
      </c>
      <c r="CL1030">
        <f t="shared" si="369"/>
        <v>0</v>
      </c>
      <c r="CM1030">
        <f t="shared" si="370"/>
        <v>0</v>
      </c>
      <c r="CN1030">
        <f t="shared" si="371"/>
        <v>0</v>
      </c>
      <c r="CO1030">
        <f t="shared" si="372"/>
        <v>0</v>
      </c>
      <c r="CP1030">
        <f t="shared" si="373"/>
        <v>0</v>
      </c>
      <c r="CR1030" t="e">
        <f ca="1">_xll.BDP($H1030,CR$1)</f>
        <v>#NAME?</v>
      </c>
      <c r="CS1030" t="e">
        <f ca="1">_xll.BDP($H1030,CS$1)</f>
        <v>#NAME?</v>
      </c>
      <c r="CT1030" s="121" t="e">
        <f ca="1">_xll.BDP($H1030,CT$1)</f>
        <v>#NAME?</v>
      </c>
      <c r="CU1030" s="122" t="e">
        <f ca="1">_xll.BDP($H1030,CU$1)</f>
        <v>#NAME?</v>
      </c>
      <c r="CV1030" s="122" t="e">
        <f ca="1">_xll.BDP($H1030,CV$1)</f>
        <v>#NAME?</v>
      </c>
      <c r="CW1030" s="122" t="e">
        <f ca="1">_xll.BDP($H1030,CW$1)</f>
        <v>#NAME?</v>
      </c>
    </row>
    <row r="1031" spans="1:101" hidden="1" x14ac:dyDescent="0.3">
      <c r="A1031" t="str">
        <f t="shared" si="387"/>
        <v>15B</v>
      </c>
      <c r="B1031">
        <v>15</v>
      </c>
      <c r="C1031" t="s">
        <v>3296</v>
      </c>
      <c r="D1031">
        <v>41</v>
      </c>
      <c r="E1031">
        <v>3</v>
      </c>
      <c r="F1031" s="32">
        <v>0.14000000000000001</v>
      </c>
      <c r="G1031" t="s">
        <v>2505</v>
      </c>
      <c r="H1031" s="6" t="s">
        <v>1248</v>
      </c>
      <c r="I1031" s="35">
        <v>1993</v>
      </c>
      <c r="J1031" s="34" t="str">
        <f t="shared" si="366"/>
        <v>1993REH AU Equity</v>
      </c>
      <c r="K1031" s="6" t="s">
        <v>1249</v>
      </c>
      <c r="L1031" s="2">
        <v>0.19049892951519179</v>
      </c>
      <c r="M1031" s="2">
        <v>0.16114366386836793</v>
      </c>
      <c r="N1031" s="2">
        <v>0.13690451053008615</v>
      </c>
      <c r="O1031" s="2">
        <v>0.11356552876753288</v>
      </c>
      <c r="P1031" s="3">
        <v>12.311399744205843</v>
      </c>
      <c r="Q1031" s="3">
        <v>9.038518094073499</v>
      </c>
      <c r="R1031" s="3">
        <v>13.022860903105043</v>
      </c>
      <c r="S1031" s="7">
        <v>11.290600298633608</v>
      </c>
      <c r="T1031" s="7">
        <v>10.7973598803352</v>
      </c>
      <c r="U1031" s="2">
        <v>0.35427753975134213</v>
      </c>
      <c r="V1031" s="8">
        <v>1.9689905869410096</v>
      </c>
      <c r="W1031" s="2">
        <v>0.5269470876426281</v>
      </c>
      <c r="X1031" s="4">
        <v>2.8530347270613751E-2</v>
      </c>
      <c r="Y1031" s="8">
        <v>28.573626127835723</v>
      </c>
      <c r="Z1031" s="8">
        <v>8.3759017832068849</v>
      </c>
      <c r="AA1031" s="8">
        <v>3526071000</v>
      </c>
      <c r="AB1031" s="8">
        <v>5003314000</v>
      </c>
      <c r="AC1031" s="8" t="e">
        <v>#N/A</v>
      </c>
      <c r="AD1031" s="5">
        <v>492969000</v>
      </c>
      <c r="AE1031" s="36">
        <v>0</v>
      </c>
      <c r="AF1031" s="66" t="e">
        <f ca="1">_xll.BDP($H1031,AF$1)/1000000</f>
        <v>#NAME?</v>
      </c>
      <c r="AG1031" s="66" t="e">
        <f ca="1">_xll.BDP($H1031,AG$1)</f>
        <v>#NAME?</v>
      </c>
      <c r="AH1031" s="67" t="e">
        <f ca="1">_xll.BDP($H1031,AH$1)</f>
        <v>#NAME?</v>
      </c>
      <c r="AI1031" s="67" t="e">
        <f ca="1">_xll.BDP($H1031,AI$1)</f>
        <v>#NAME?</v>
      </c>
      <c r="AJ1031" s="67" t="e">
        <f ca="1">_xll.BDP($H1031,AJ$1)</f>
        <v>#NAME?</v>
      </c>
      <c r="AK1031" s="67" t="e">
        <f ca="1">_xll.BDP($H1031,AK$1)</f>
        <v>#NAME?</v>
      </c>
      <c r="AL1031" s="67" t="e">
        <f ca="1">_xll.BDP($H1031,AL$1)</f>
        <v>#NAME?</v>
      </c>
      <c r="AM1031" s="34" t="e">
        <f ca="1">_xll.BDP($H1031,AM$1)</f>
        <v>#NAME?</v>
      </c>
      <c r="AN1031" s="34" t="e">
        <f ca="1">_xll.BDP($H1031,AN$1)</f>
        <v>#NAME?</v>
      </c>
      <c r="AO1031" s="34" t="e">
        <f ca="1">_xll.BDP($H1031,AO$1)</f>
        <v>#NAME?</v>
      </c>
      <c r="AP1031" s="34" t="e">
        <f ca="1">_xll.BDP($H1031,AP$1)</f>
        <v>#NAME?</v>
      </c>
      <c r="AQ1031" s="129">
        <v>0.18063680000000001</v>
      </c>
      <c r="AR1031" s="129">
        <v>0.17689930000000001</v>
      </c>
      <c r="AS1031" s="129">
        <v>0.15350450000000002</v>
      </c>
      <c r="AT1031" s="63" t="s">
        <v>3998</v>
      </c>
      <c r="AU1031" s="63" t="s">
        <v>3317</v>
      </c>
      <c r="AV1031" t="str">
        <f t="shared" si="375"/>
        <v>#N/A N/A</v>
      </c>
      <c r="AW1031" s="67">
        <v>1.6884481245297689</v>
      </c>
      <c r="AX1031" s="60">
        <f t="shared" si="376"/>
        <v>1.6884481245297689</v>
      </c>
      <c r="AY1031" s="60">
        <f t="shared" si="377"/>
        <v>3.1793029866398464E-16</v>
      </c>
      <c r="AZ1031" s="60">
        <f t="shared" si="378"/>
        <v>1.6884481245297691</v>
      </c>
      <c r="BA1031" s="67">
        <v>37.73514366620185</v>
      </c>
      <c r="BB1031" s="60">
        <v>7.1054273576010019E-15</v>
      </c>
      <c r="BC1031" s="67">
        <v>37.735143666201857</v>
      </c>
      <c r="BD1031" s="60" t="e">
        <f ca="1">_xll.BDP($H1031,BD$1)</f>
        <v>#NAME?</v>
      </c>
      <c r="BE1031" s="60" t="e">
        <f t="shared" ca="1" si="379"/>
        <v>#NAME?</v>
      </c>
      <c r="BF1031" s="63">
        <v>399.7</v>
      </c>
      <c r="BG1031" s="63">
        <v>372.6</v>
      </c>
      <c r="BH1031" s="63">
        <v>407.714</v>
      </c>
      <c r="BI1031" s="63">
        <v>329.63299999999998</v>
      </c>
      <c r="BJ1031" s="63">
        <v>618.76</v>
      </c>
      <c r="BK1031" s="63">
        <v>517.9</v>
      </c>
      <c r="BL1031" s="45">
        <f t="shared" ca="1" si="380"/>
        <v>0</v>
      </c>
      <c r="BM1031" s="45">
        <f t="shared" ca="1" si="381"/>
        <v>0</v>
      </c>
      <c r="BN1031" s="45">
        <f t="shared" ca="1" si="382"/>
        <v>0</v>
      </c>
      <c r="BO1031" s="45">
        <f t="shared" ca="1" si="383"/>
        <v>0</v>
      </c>
      <c r="BP1031" s="45">
        <f t="shared" ca="1" si="384"/>
        <v>0</v>
      </c>
      <c r="BQ1031" s="45">
        <f t="shared" ca="1" si="385"/>
        <v>0</v>
      </c>
      <c r="BR1031" s="29">
        <f t="shared" ca="1" si="386"/>
        <v>0</v>
      </c>
      <c r="CI1031" s="125">
        <f t="shared" si="374"/>
        <v>0.19049892951519179</v>
      </c>
      <c r="CJ1031">
        <f t="shared" si="367"/>
        <v>0</v>
      </c>
      <c r="CK1031">
        <f t="shared" si="368"/>
        <v>0</v>
      </c>
      <c r="CL1031">
        <f t="shared" si="369"/>
        <v>1</v>
      </c>
      <c r="CM1031">
        <f t="shared" si="370"/>
        <v>0</v>
      </c>
      <c r="CN1031">
        <f t="shared" si="371"/>
        <v>0</v>
      </c>
      <c r="CO1031">
        <f t="shared" si="372"/>
        <v>0</v>
      </c>
      <c r="CP1031">
        <f t="shared" si="373"/>
        <v>0</v>
      </c>
      <c r="CR1031" t="e">
        <f ca="1">_xll.BDP($H1031,CR$1)</f>
        <v>#NAME?</v>
      </c>
      <c r="CS1031" t="e">
        <f ca="1">_xll.BDP($H1031,CS$1)</f>
        <v>#NAME?</v>
      </c>
      <c r="CT1031" s="121" t="e">
        <f ca="1">_xll.BDP($H1031,CT$1)</f>
        <v>#NAME?</v>
      </c>
      <c r="CU1031" s="122" t="e">
        <f ca="1">_xll.BDP($H1031,CU$1)</f>
        <v>#NAME?</v>
      </c>
      <c r="CV1031" s="122" t="e">
        <f ca="1">_xll.BDP($H1031,CV$1)</f>
        <v>#NAME?</v>
      </c>
      <c r="CW1031" s="122" t="e">
        <f ca="1">_xll.BDP($H1031,CW$1)</f>
        <v>#NAME?</v>
      </c>
    </row>
    <row r="1032" spans="1:101" hidden="1" x14ac:dyDescent="0.3">
      <c r="A1032" t="str">
        <f t="shared" si="387"/>
        <v>15B</v>
      </c>
      <c r="B1032">
        <v>15</v>
      </c>
      <c r="C1032" t="s">
        <v>3296</v>
      </c>
      <c r="D1032">
        <v>41</v>
      </c>
      <c r="E1032">
        <v>21</v>
      </c>
      <c r="F1032" t="s">
        <v>2377</v>
      </c>
      <c r="G1032" t="s">
        <v>2622</v>
      </c>
      <c r="H1032" s="1" t="s">
        <v>2623</v>
      </c>
      <c r="I1032" s="34">
        <v>1994</v>
      </c>
      <c r="J1032" s="34" t="str">
        <f t="shared" si="366"/>
        <v>1994PSCAND SS Equity</v>
      </c>
      <c r="K1032" s="6" t="s">
        <v>2624</v>
      </c>
      <c r="L1032" s="2">
        <v>0.29311639702196846</v>
      </c>
      <c r="M1032" s="2">
        <v>0.47279833372202429</v>
      </c>
      <c r="N1032" s="2">
        <v>0.22953432137967153</v>
      </c>
      <c r="O1032" s="2">
        <v>0.38648689512815626</v>
      </c>
      <c r="P1032" s="3">
        <v>5.8289764104168071</v>
      </c>
      <c r="Q1032" s="3">
        <v>4.7222087375528563</v>
      </c>
      <c r="R1032" s="3">
        <v>4.7041338678895457</v>
      </c>
      <c r="S1032" s="7">
        <v>16.519450832844491</v>
      </c>
      <c r="T1032" s="7">
        <v>23.68955280544585</v>
      </c>
      <c r="U1032" s="2">
        <v>-2.4663677130044841E-2</v>
      </c>
      <c r="V1032" s="8">
        <v>-0.11</v>
      </c>
      <c r="W1032" s="2">
        <v>2.8538346613545817</v>
      </c>
      <c r="X1032" s="4" t="e">
        <v>#N/A</v>
      </c>
      <c r="Y1032" s="8" t="e">
        <v>#N/A</v>
      </c>
      <c r="Z1032" s="8" t="e">
        <v>#N/A</v>
      </c>
      <c r="AA1032" s="8">
        <v>248698000</v>
      </c>
      <c r="AB1032" s="8">
        <v>304238000</v>
      </c>
      <c r="AC1032" s="8" t="e">
        <v>#N/A</v>
      </c>
      <c r="AD1032" s="5">
        <v>55000000</v>
      </c>
      <c r="AE1032" s="36">
        <v>0</v>
      </c>
      <c r="AF1032" s="66" t="e">
        <f ca="1">_xll.BDP($H1032,AF$1)/1000000</f>
        <v>#NAME?</v>
      </c>
      <c r="AG1032" s="66" t="e">
        <f ca="1">_xll.BDP($H1032,AG$1)</f>
        <v>#NAME?</v>
      </c>
      <c r="AH1032" s="67" t="e">
        <f ca="1">_xll.BDP($H1032,AH$1)</f>
        <v>#NAME?</v>
      </c>
      <c r="AI1032" s="67" t="e">
        <f ca="1">_xll.BDP($H1032,AI$1)</f>
        <v>#NAME?</v>
      </c>
      <c r="AJ1032" s="67" t="e">
        <f ca="1">_xll.BDP($H1032,AJ$1)</f>
        <v>#NAME?</v>
      </c>
      <c r="AK1032" s="67" t="e">
        <f ca="1">_xll.BDP($H1032,AK$1)</f>
        <v>#NAME?</v>
      </c>
      <c r="AL1032" s="67" t="e">
        <f ca="1">_xll.BDP($H1032,AL$1)</f>
        <v>#NAME?</v>
      </c>
      <c r="AM1032" s="34" t="e">
        <f ca="1">_xll.BDP($H1032,AM$1)</f>
        <v>#NAME?</v>
      </c>
      <c r="AN1032" s="34" t="e">
        <f ca="1">_xll.BDP($H1032,AN$1)</f>
        <v>#NAME?</v>
      </c>
      <c r="AO1032" s="34" t="e">
        <f ca="1">_xll.BDP($H1032,AO$1)</f>
        <v>#NAME?</v>
      </c>
      <c r="AP1032" s="34" t="e">
        <f ca="1">_xll.BDP($H1032,AP$1)</f>
        <v>#NAME?</v>
      </c>
      <c r="AQ1032" s="129" t="e">
        <v>#VALUE!</v>
      </c>
      <c r="AR1032" s="129" t="e">
        <v>#VALUE!</v>
      </c>
      <c r="AS1032" s="129" t="e">
        <v>#VALUE!</v>
      </c>
      <c r="AT1032" s="63" t="s">
        <v>3912</v>
      </c>
      <c r="AU1032" s="63" t="s">
        <v>3912</v>
      </c>
      <c r="AV1032" t="str">
        <f t="shared" si="375"/>
        <v>04/06/2021</v>
      </c>
      <c r="AW1032" s="67" t="s">
        <v>3317</v>
      </c>
      <c r="AX1032" s="60">
        <f t="shared" si="376"/>
        <v>0</v>
      </c>
      <c r="AY1032" s="60">
        <f t="shared" ca="1" si="377"/>
        <v>0</v>
      </c>
      <c r="AZ1032" s="60">
        <f t="shared" ca="1" si="378"/>
        <v>0</v>
      </c>
      <c r="BA1032" s="67">
        <v>0</v>
      </c>
      <c r="BB1032" s="60">
        <v>-790.378292966255</v>
      </c>
      <c r="BC1032" s="67">
        <v>0</v>
      </c>
      <c r="BD1032" s="60" t="e">
        <f ca="1">_xll.BDP($H1032,BD$1)</f>
        <v>#NAME?</v>
      </c>
      <c r="BE1032" s="60" t="e">
        <f t="shared" ca="1" si="379"/>
        <v>#NAME?</v>
      </c>
      <c r="BF1032" s="63">
        <v>37.5</v>
      </c>
      <c r="BG1032" s="63">
        <v>67</v>
      </c>
      <c r="BH1032" s="63">
        <v>91.5</v>
      </c>
      <c r="BI1032" s="63">
        <v>-56</v>
      </c>
      <c r="BJ1032" s="63">
        <v>-24.5</v>
      </c>
      <c r="BK1032" s="63">
        <v>19</v>
      </c>
      <c r="BL1032" s="45">
        <f t="shared" ca="1" si="380"/>
        <v>0</v>
      </c>
      <c r="BM1032" s="45">
        <f t="shared" ca="1" si="381"/>
        <v>0</v>
      </c>
      <c r="BN1032" s="45">
        <f t="shared" ca="1" si="382"/>
        <v>0</v>
      </c>
      <c r="BO1032" s="45">
        <f t="shared" ca="1" si="383"/>
        <v>0</v>
      </c>
      <c r="BP1032" s="45">
        <f t="shared" ca="1" si="384"/>
        <v>0</v>
      </c>
      <c r="BQ1032" s="45">
        <f t="shared" ca="1" si="385"/>
        <v>0</v>
      </c>
      <c r="BR1032" s="29">
        <f t="shared" ca="1" si="386"/>
        <v>0</v>
      </c>
      <c r="CI1032" s="125">
        <f t="shared" si="374"/>
        <v>0.29311639702196846</v>
      </c>
      <c r="CJ1032">
        <f t="shared" si="367"/>
        <v>0</v>
      </c>
      <c r="CK1032">
        <f t="shared" si="368"/>
        <v>0</v>
      </c>
      <c r="CL1032">
        <f t="shared" si="369"/>
        <v>0</v>
      </c>
      <c r="CM1032">
        <f t="shared" si="370"/>
        <v>1</v>
      </c>
      <c r="CN1032">
        <f t="shared" si="371"/>
        <v>0</v>
      </c>
      <c r="CO1032">
        <f t="shared" si="372"/>
        <v>0</v>
      </c>
      <c r="CP1032">
        <f t="shared" si="373"/>
        <v>0</v>
      </c>
      <c r="CR1032" t="e">
        <f ca="1">_xll.BDP($H1032,CR$1)</f>
        <v>#NAME?</v>
      </c>
      <c r="CS1032" t="e">
        <f ca="1">_xll.BDP($H1032,CS$1)</f>
        <v>#NAME?</v>
      </c>
      <c r="CT1032" s="121" t="e">
        <f ca="1">_xll.BDP($H1032,CT$1)</f>
        <v>#NAME?</v>
      </c>
      <c r="CU1032" s="122" t="e">
        <f ca="1">_xll.BDP($H1032,CU$1)</f>
        <v>#NAME?</v>
      </c>
      <c r="CV1032" s="122" t="e">
        <f ca="1">_xll.BDP($H1032,CV$1)</f>
        <v>#NAME?</v>
      </c>
      <c r="CW1032" s="122" t="e">
        <f ca="1">_xll.BDP($H1032,CW$1)</f>
        <v>#NAME?</v>
      </c>
    </row>
    <row r="1033" spans="1:101" hidden="1" x14ac:dyDescent="0.3">
      <c r="A1033" t="str">
        <f t="shared" si="387"/>
        <v>15B</v>
      </c>
      <c r="B1033">
        <v>15</v>
      </c>
      <c r="C1033" t="s">
        <v>3296</v>
      </c>
      <c r="D1033">
        <v>42</v>
      </c>
      <c r="E1033">
        <v>3</v>
      </c>
      <c r="F1033" s="32">
        <v>0.15</v>
      </c>
      <c r="G1033" t="s">
        <v>2522</v>
      </c>
      <c r="H1033" s="6" t="s">
        <v>2088</v>
      </c>
      <c r="I1033" s="35">
        <v>1995</v>
      </c>
      <c r="J1033" s="34" t="str">
        <f t="shared" si="366"/>
        <v>1995HAGA IR Equity</v>
      </c>
      <c r="K1033" s="6" t="s">
        <v>2089</v>
      </c>
      <c r="L1033" s="2">
        <v>0.13936590933361687</v>
      </c>
      <c r="M1033" s="2">
        <v>0.14702804520719967</v>
      </c>
      <c r="N1033" s="2">
        <v>0.10773502905846291</v>
      </c>
      <c r="O1033" s="2">
        <v>0.11403295187078971</v>
      </c>
      <c r="P1033" s="3">
        <v>13.53014437935329</v>
      </c>
      <c r="Q1033" s="3">
        <v>10.999122934258692</v>
      </c>
      <c r="R1033" s="3">
        <v>17.033677576817297</v>
      </c>
      <c r="S1033" s="7">
        <v>6.8720265497880462</v>
      </c>
      <c r="T1033" s="7">
        <v>6.2182083065830414</v>
      </c>
      <c r="U1033" s="2">
        <v>0.35727501304615966</v>
      </c>
      <c r="V1033" s="8">
        <v>1.8972959355055425</v>
      </c>
      <c r="W1033" s="2">
        <v>0.37351440838795646</v>
      </c>
      <c r="X1033" s="4">
        <v>8.540451681083408E-2</v>
      </c>
      <c r="Y1033" s="8">
        <v>17.850622307017666</v>
      </c>
      <c r="Z1033" s="8">
        <v>15.367266312462856</v>
      </c>
      <c r="AA1033" s="8">
        <v>38224000000</v>
      </c>
      <c r="AB1033" s="8">
        <v>49284000000</v>
      </c>
      <c r="AC1033" s="8" t="e">
        <v>#N/A</v>
      </c>
      <c r="AD1033" s="5">
        <v>10677000000</v>
      </c>
      <c r="AE1033" s="36">
        <v>0</v>
      </c>
      <c r="AF1033" s="66" t="e">
        <f ca="1">_xll.BDP($H1033,AF$1)/1000000</f>
        <v>#NAME?</v>
      </c>
      <c r="AG1033" s="66" t="e">
        <f ca="1">_xll.BDP($H1033,AG$1)</f>
        <v>#NAME?</v>
      </c>
      <c r="AH1033" s="67" t="e">
        <f ca="1">_xll.BDP($H1033,AH$1)</f>
        <v>#NAME?</v>
      </c>
      <c r="AI1033" s="67" t="e">
        <f ca="1">_xll.BDP($H1033,AI$1)</f>
        <v>#NAME?</v>
      </c>
      <c r="AJ1033" s="67" t="e">
        <f ca="1">_xll.BDP($H1033,AJ$1)</f>
        <v>#NAME?</v>
      </c>
      <c r="AK1033" s="67" t="e">
        <f ca="1">_xll.BDP($H1033,AK$1)</f>
        <v>#NAME?</v>
      </c>
      <c r="AL1033" s="67" t="e">
        <f ca="1">_xll.BDP($H1033,AL$1)</f>
        <v>#NAME?</v>
      </c>
      <c r="AM1033" s="34" t="e">
        <f ca="1">_xll.BDP($H1033,AM$1)</f>
        <v>#NAME?</v>
      </c>
      <c r="AN1033" s="34" t="e">
        <f ca="1">_xll.BDP($H1033,AN$1)</f>
        <v>#NAME?</v>
      </c>
      <c r="AO1033" s="34" t="e">
        <f ca="1">_xll.BDP($H1033,AO$1)</f>
        <v>#NAME?</v>
      </c>
      <c r="AP1033" s="34" t="e">
        <f ca="1">_xll.BDP($H1033,AP$1)</f>
        <v>#NAME?</v>
      </c>
      <c r="AQ1033" s="129" t="e">
        <v>#VALUE!</v>
      </c>
      <c r="AR1033" s="129">
        <v>0.1334127</v>
      </c>
      <c r="AS1033" s="129">
        <v>0.1448777</v>
      </c>
      <c r="AT1033" s="63" t="s">
        <v>3913</v>
      </c>
      <c r="AU1033" s="63" t="s">
        <v>3913</v>
      </c>
      <c r="AV1033" t="str">
        <f t="shared" si="375"/>
        <v>16/12/2011</v>
      </c>
      <c r="AW1033" s="67">
        <v>3.381132089866782</v>
      </c>
      <c r="AX1033" s="60">
        <f t="shared" si="376"/>
        <v>3.381132089866782</v>
      </c>
      <c r="AY1033" s="60">
        <f t="shared" ca="1" si="377"/>
        <v>0</v>
      </c>
      <c r="AZ1033" s="60">
        <f t="shared" ca="1" si="378"/>
        <v>3.381132089866782</v>
      </c>
      <c r="BA1033" s="67">
        <v>0</v>
      </c>
      <c r="BB1033" s="60">
        <v>0</v>
      </c>
      <c r="BC1033" s="67">
        <v>0</v>
      </c>
      <c r="BD1033" s="60" t="e">
        <f ca="1">_xll.BDP($H1033,BD$1)</f>
        <v>#NAME?</v>
      </c>
      <c r="BE1033" s="60" t="e">
        <f t="shared" ca="1" si="379"/>
        <v>#NAME?</v>
      </c>
      <c r="BF1033" s="63" t="s">
        <v>3317</v>
      </c>
      <c r="BG1033" s="63" t="s">
        <v>3317</v>
      </c>
      <c r="BH1033" s="63" t="s">
        <v>3317</v>
      </c>
      <c r="BI1033" s="63" t="s">
        <v>3317</v>
      </c>
      <c r="BJ1033" s="63" t="s">
        <v>3317</v>
      </c>
      <c r="BK1033" s="63" t="s">
        <v>3317</v>
      </c>
      <c r="BL1033" s="45">
        <f t="shared" ca="1" si="380"/>
        <v>0</v>
      </c>
      <c r="BM1033" s="45">
        <f t="shared" ca="1" si="381"/>
        <v>0</v>
      </c>
      <c r="BN1033" s="45">
        <f t="shared" ca="1" si="382"/>
        <v>0</v>
      </c>
      <c r="BO1033" s="45">
        <f t="shared" ca="1" si="383"/>
        <v>0</v>
      </c>
      <c r="BP1033" s="45">
        <f t="shared" ca="1" si="384"/>
        <v>0</v>
      </c>
      <c r="BQ1033" s="45">
        <f t="shared" ca="1" si="385"/>
        <v>0</v>
      </c>
      <c r="BR1033" s="29">
        <f t="shared" ca="1" si="386"/>
        <v>0</v>
      </c>
      <c r="CI1033" s="125">
        <f t="shared" si="374"/>
        <v>0.13936590933361687</v>
      </c>
      <c r="CJ1033">
        <f t="shared" si="367"/>
        <v>0</v>
      </c>
      <c r="CK1033">
        <f t="shared" si="368"/>
        <v>0</v>
      </c>
      <c r="CL1033">
        <f t="shared" si="369"/>
        <v>1</v>
      </c>
      <c r="CM1033">
        <f t="shared" si="370"/>
        <v>0</v>
      </c>
      <c r="CN1033">
        <f t="shared" si="371"/>
        <v>0</v>
      </c>
      <c r="CO1033">
        <f t="shared" si="372"/>
        <v>0</v>
      </c>
      <c r="CP1033">
        <f t="shared" si="373"/>
        <v>0</v>
      </c>
      <c r="CR1033" t="e">
        <f ca="1">_xll.BDP($H1033,CR$1)</f>
        <v>#NAME?</v>
      </c>
      <c r="CS1033" t="e">
        <f ca="1">_xll.BDP($H1033,CS$1)</f>
        <v>#NAME?</v>
      </c>
      <c r="CT1033" s="121" t="e">
        <f ca="1">_xll.BDP($H1033,CT$1)</f>
        <v>#NAME?</v>
      </c>
      <c r="CU1033" s="122" t="e">
        <f ca="1">_xll.BDP($H1033,CU$1)</f>
        <v>#NAME?</v>
      </c>
      <c r="CV1033" s="122" t="e">
        <f ca="1">_xll.BDP($H1033,CV$1)</f>
        <v>#NAME?</v>
      </c>
      <c r="CW1033" s="122" t="e">
        <f ca="1">_xll.BDP($H1033,CW$1)</f>
        <v>#NAME?</v>
      </c>
    </row>
    <row r="1034" spans="1:101" hidden="1" x14ac:dyDescent="0.3">
      <c r="A1034" t="str">
        <f t="shared" si="387"/>
        <v>15B</v>
      </c>
      <c r="B1034">
        <v>15</v>
      </c>
      <c r="C1034" t="s">
        <v>3296</v>
      </c>
      <c r="D1034">
        <v>42</v>
      </c>
      <c r="E1034">
        <v>7</v>
      </c>
      <c r="H1034" s="1" t="s">
        <v>1641</v>
      </c>
      <c r="I1034" s="34">
        <v>1996</v>
      </c>
      <c r="J1034" s="34" t="str">
        <f t="shared" si="366"/>
        <v>1996POLR LN Equity</v>
      </c>
      <c r="K1034" s="6" t="s">
        <v>1642</v>
      </c>
      <c r="L1034" s="2" t="e">
        <v>#N/A</v>
      </c>
      <c r="M1034" s="2">
        <v>1.8979088247595148</v>
      </c>
      <c r="N1034" s="2">
        <v>1.8838002729825223</v>
      </c>
      <c r="O1034" s="2">
        <v>1.4809411918282096</v>
      </c>
      <c r="P1034" s="3">
        <v>30.305802840981187</v>
      </c>
      <c r="Q1034" s="3">
        <v>23.875105096297272</v>
      </c>
      <c r="R1034" s="3">
        <v>23.812612419843397</v>
      </c>
      <c r="S1034" s="7">
        <v>33.237944862577208</v>
      </c>
      <c r="T1034" s="7">
        <v>25.998348616829887</v>
      </c>
      <c r="U1034" s="2">
        <v>-0.47760781109011358</v>
      </c>
      <c r="V1034" s="8">
        <v>-2.3601430223998321</v>
      </c>
      <c r="W1034" s="2">
        <v>0.59109152598477321</v>
      </c>
      <c r="X1034" s="4" t="e">
        <v>#N/A</v>
      </c>
      <c r="Y1034" s="8">
        <v>8.7535194433712586</v>
      </c>
      <c r="Z1034" s="8">
        <v>0.79420074245393213</v>
      </c>
      <c r="AA1034" s="8">
        <v>23910000</v>
      </c>
      <c r="AB1034" s="8">
        <v>30642000</v>
      </c>
      <c r="AC1034" s="8">
        <v>4386000</v>
      </c>
      <c r="AD1034" s="5">
        <v>44976000</v>
      </c>
      <c r="AE1034" s="36">
        <v>9.7518676627534689E-2</v>
      </c>
      <c r="AF1034" s="66" t="e">
        <f ca="1">_xll.BDP($H1034,AF$1)/1000000</f>
        <v>#NAME?</v>
      </c>
      <c r="AG1034" s="66" t="e">
        <f ca="1">_xll.BDP($H1034,AG$1)</f>
        <v>#NAME?</v>
      </c>
      <c r="AH1034" s="67" t="e">
        <f ca="1">_xll.BDP($H1034,AH$1)</f>
        <v>#NAME?</v>
      </c>
      <c r="AI1034" s="67" t="e">
        <f ca="1">_xll.BDP($H1034,AI$1)</f>
        <v>#NAME?</v>
      </c>
      <c r="AJ1034" s="67" t="e">
        <f ca="1">_xll.BDP($H1034,AJ$1)</f>
        <v>#NAME?</v>
      </c>
      <c r="AK1034" s="67" t="e">
        <f ca="1">_xll.BDP($H1034,AK$1)</f>
        <v>#NAME?</v>
      </c>
      <c r="AL1034" s="67" t="e">
        <f ca="1">_xll.BDP($H1034,AL$1)</f>
        <v>#NAME?</v>
      </c>
      <c r="AM1034" s="34" t="e">
        <f ca="1">_xll.BDP($H1034,AM$1)</f>
        <v>#NAME?</v>
      </c>
      <c r="AN1034" s="34" t="e">
        <f ca="1">_xll.BDP($H1034,AN$1)</f>
        <v>#NAME?</v>
      </c>
      <c r="AO1034" s="34" t="e">
        <f ca="1">_xll.BDP($H1034,AO$1)</f>
        <v>#NAME?</v>
      </c>
      <c r="AP1034" s="34" t="e">
        <f ca="1">_xll.BDP($H1034,AP$1)</f>
        <v>#NAME?</v>
      </c>
      <c r="AQ1034" s="129" t="e">
        <v>#VALUE!</v>
      </c>
      <c r="AR1034" s="129">
        <v>0.15587109999999998</v>
      </c>
      <c r="AS1034" s="129">
        <v>4.902666E-2</v>
      </c>
      <c r="AT1034" s="63" t="s">
        <v>3914</v>
      </c>
      <c r="AU1034" s="63" t="s">
        <v>3914</v>
      </c>
      <c r="AV1034" t="str">
        <f t="shared" si="375"/>
        <v>06/02/2007</v>
      </c>
      <c r="AW1034" s="67">
        <v>9.3686354378818741</v>
      </c>
      <c r="AX1034" s="60">
        <f t="shared" si="376"/>
        <v>9.3686354378818741</v>
      </c>
      <c r="AY1034" s="60">
        <f t="shared" si="377"/>
        <v>0</v>
      </c>
      <c r="AZ1034" s="60">
        <f t="shared" si="378"/>
        <v>9.3686354378818741</v>
      </c>
      <c r="BA1034" s="67">
        <v>130.71352353139392</v>
      </c>
      <c r="BB1034" s="60">
        <v>0</v>
      </c>
      <c r="BC1034" s="67" t="s">
        <v>3317</v>
      </c>
      <c r="BD1034" s="60" t="e">
        <f ca="1">_xll.BDP($H1034,BD$1)</f>
        <v>#NAME?</v>
      </c>
      <c r="BE1034" s="60" t="e">
        <f t="shared" ca="1" si="379"/>
        <v>#NAME?</v>
      </c>
      <c r="BF1034" s="63">
        <v>41.133000000000003</v>
      </c>
      <c r="BG1034" s="63">
        <v>45.466999999999999</v>
      </c>
      <c r="BH1034" s="63">
        <v>49.65</v>
      </c>
      <c r="BI1034" s="63">
        <v>45.981999999999999</v>
      </c>
      <c r="BJ1034" s="63">
        <v>54.067999999999998</v>
      </c>
      <c r="BK1034" s="63">
        <v>63.073999999999998</v>
      </c>
      <c r="BL1034" s="45">
        <f t="shared" ca="1" si="380"/>
        <v>0</v>
      </c>
      <c r="BM1034" s="45">
        <f t="shared" ca="1" si="381"/>
        <v>0</v>
      </c>
      <c r="BN1034" s="45">
        <f t="shared" ca="1" si="382"/>
        <v>0</v>
      </c>
      <c r="BO1034" s="45">
        <f t="shared" ca="1" si="383"/>
        <v>0</v>
      </c>
      <c r="BP1034" s="45">
        <f t="shared" ca="1" si="384"/>
        <v>0</v>
      </c>
      <c r="BQ1034" s="45">
        <f t="shared" ca="1" si="385"/>
        <v>0</v>
      </c>
      <c r="BR1034" s="29">
        <f t="shared" ca="1" si="386"/>
        <v>0</v>
      </c>
      <c r="CI1034" s="125">
        <f t="shared" si="374"/>
        <v>1.8979088247595148</v>
      </c>
      <c r="CJ1034">
        <f t="shared" si="367"/>
        <v>0</v>
      </c>
      <c r="CK1034">
        <f t="shared" si="368"/>
        <v>0</v>
      </c>
      <c r="CL1034">
        <f t="shared" si="369"/>
        <v>0</v>
      </c>
      <c r="CM1034">
        <f t="shared" si="370"/>
        <v>0</v>
      </c>
      <c r="CN1034">
        <f t="shared" si="371"/>
        <v>0</v>
      </c>
      <c r="CO1034">
        <f t="shared" si="372"/>
        <v>0</v>
      </c>
      <c r="CP1034">
        <f t="shared" si="373"/>
        <v>1</v>
      </c>
      <c r="CR1034" t="e">
        <f ca="1">_xll.BDP($H1034,CR$1)</f>
        <v>#NAME?</v>
      </c>
      <c r="CS1034" t="e">
        <f ca="1">_xll.BDP($H1034,CS$1)</f>
        <v>#NAME?</v>
      </c>
      <c r="CT1034" s="121" t="e">
        <f ca="1">_xll.BDP($H1034,CT$1)</f>
        <v>#NAME?</v>
      </c>
      <c r="CU1034" s="122" t="e">
        <f ca="1">_xll.BDP($H1034,CU$1)</f>
        <v>#NAME?</v>
      </c>
      <c r="CV1034" s="122" t="e">
        <f ca="1">_xll.BDP($H1034,CV$1)</f>
        <v>#NAME?</v>
      </c>
      <c r="CW1034" s="122" t="e">
        <f ca="1">_xll.BDP($H1034,CW$1)</f>
        <v>#NAME?</v>
      </c>
    </row>
    <row r="1035" spans="1:101" hidden="1" x14ac:dyDescent="0.3">
      <c r="A1035" t="str">
        <f t="shared" si="387"/>
        <v>15B</v>
      </c>
      <c r="B1035">
        <v>15</v>
      </c>
      <c r="C1035" t="s">
        <v>3296</v>
      </c>
      <c r="D1035">
        <v>42</v>
      </c>
      <c r="E1035">
        <v>2</v>
      </c>
      <c r="F1035" s="32">
        <v>0.12</v>
      </c>
      <c r="G1035" t="s">
        <v>3258</v>
      </c>
      <c r="H1035" s="6" t="s">
        <v>426</v>
      </c>
      <c r="I1035" s="35">
        <v>1997</v>
      </c>
      <c r="J1035" s="34" t="str">
        <f t="shared" si="366"/>
        <v>1997NTAP US Equity</v>
      </c>
      <c r="K1035" s="6" t="s">
        <v>1123</v>
      </c>
      <c r="L1035" s="2">
        <v>-0.42576281536099064</v>
      </c>
      <c r="M1035" s="2">
        <v>-0.58358509566968786</v>
      </c>
      <c r="N1035" s="2">
        <v>-1.0067216215699413</v>
      </c>
      <c r="O1035" s="2">
        <v>1.499353169469599</v>
      </c>
      <c r="P1035" s="3">
        <v>31.997485462832</v>
      </c>
      <c r="Q1035" s="3">
        <v>38.852113782806853</v>
      </c>
      <c r="R1035" s="3">
        <v>127.59138708062092</v>
      </c>
      <c r="S1035" s="7">
        <v>22.476341305862558</v>
      </c>
      <c r="T1035" s="7">
        <v>23.074504872681548</v>
      </c>
      <c r="U1035" s="2">
        <v>-5.468196628417623E-2</v>
      </c>
      <c r="V1035" s="8">
        <v>-0.29088168801808589</v>
      </c>
      <c r="W1035" s="2">
        <v>0.11804848237930332</v>
      </c>
      <c r="X1035" s="4">
        <v>2.4962742175856929E-2</v>
      </c>
      <c r="Y1035" s="8">
        <v>1.7432710651395251</v>
      </c>
      <c r="Z1035" s="8">
        <v>68.999669254301082</v>
      </c>
      <c r="AA1035" s="8">
        <v>-1986000000</v>
      </c>
      <c r="AB1035" s="8">
        <v>773000000</v>
      </c>
      <c r="AC1035" s="8">
        <v>312000000</v>
      </c>
      <c r="AD1035" s="5">
        <v>1107000000</v>
      </c>
      <c r="AE1035" s="36">
        <v>0.28184281842818426</v>
      </c>
      <c r="AF1035" s="66" t="e">
        <f ca="1">_xll.BDP($H1035,AF$1)/1000000</f>
        <v>#NAME?</v>
      </c>
      <c r="AG1035" s="66" t="e">
        <f ca="1">_xll.BDP($H1035,AG$1)</f>
        <v>#NAME?</v>
      </c>
      <c r="AH1035" s="67" t="e">
        <f ca="1">_xll.BDP($H1035,AH$1)</f>
        <v>#NAME?</v>
      </c>
      <c r="AI1035" s="67" t="e">
        <f ca="1">_xll.BDP($H1035,AI$1)</f>
        <v>#NAME?</v>
      </c>
      <c r="AJ1035" s="67" t="e">
        <f ca="1">_xll.BDP($H1035,AJ$1)</f>
        <v>#NAME?</v>
      </c>
      <c r="AK1035" s="67" t="e">
        <f ca="1">_xll.BDP($H1035,AK$1)</f>
        <v>#NAME?</v>
      </c>
      <c r="AL1035" s="67" t="e">
        <f ca="1">_xll.BDP($H1035,AL$1)</f>
        <v>#NAME?</v>
      </c>
      <c r="AM1035" s="34" t="e">
        <f ca="1">_xll.BDP($H1035,AM$1)</f>
        <v>#NAME?</v>
      </c>
      <c r="AN1035" s="34" t="e">
        <f ca="1">_xll.BDP($H1035,AN$1)</f>
        <v>#NAME?</v>
      </c>
      <c r="AO1035" s="34" t="e">
        <f ca="1">_xll.BDP($H1035,AO$1)</f>
        <v>#NAME?</v>
      </c>
      <c r="AP1035" s="34" t="e">
        <f ca="1">_xll.BDP($H1035,AP$1)</f>
        <v>#NAME?</v>
      </c>
      <c r="AQ1035" s="129">
        <v>0.11756800000000001</v>
      </c>
      <c r="AR1035" s="129">
        <v>0.10718569999999999</v>
      </c>
      <c r="AS1035" s="129">
        <v>9.093975E-2</v>
      </c>
      <c r="AT1035" s="63" t="s">
        <v>3998</v>
      </c>
      <c r="AU1035" s="63" t="s">
        <v>3915</v>
      </c>
      <c r="AV1035" t="str">
        <f t="shared" si="375"/>
        <v>20/11/1995</v>
      </c>
      <c r="AW1035" s="67">
        <v>2.5510204081632648</v>
      </c>
      <c r="AX1035" s="60">
        <f t="shared" si="376"/>
        <v>2.5510204081632648</v>
      </c>
      <c r="AY1035" s="60">
        <f t="shared" si="377"/>
        <v>4.3614219881500969</v>
      </c>
      <c r="AZ1035" s="60">
        <f t="shared" si="378"/>
        <v>6.9124423963133612</v>
      </c>
      <c r="BA1035" s="67">
        <v>31.326918773774899</v>
      </c>
      <c r="BB1035" s="60">
        <v>53.558925645486106</v>
      </c>
      <c r="BC1035" s="67">
        <v>84.885844419261005</v>
      </c>
      <c r="BD1035" s="60" t="e">
        <f ca="1">_xll.BDP($H1035,BD$1)</f>
        <v>#NAME?</v>
      </c>
      <c r="BE1035" s="60" t="e">
        <f t="shared" ca="1" si="379"/>
        <v>#NAME?</v>
      </c>
      <c r="BF1035" s="63">
        <v>1224.7370000000001</v>
      </c>
      <c r="BG1035" s="63">
        <v>1284.1880000000001</v>
      </c>
      <c r="BH1035" s="63">
        <v>1302.8330000000001</v>
      </c>
      <c r="BI1035" s="63">
        <v>1187.229</v>
      </c>
      <c r="BJ1035" s="63">
        <v>1295.6220000000001</v>
      </c>
      <c r="BK1035" s="63">
        <v>1228.2550000000001</v>
      </c>
      <c r="BL1035" s="45">
        <f t="shared" ca="1" si="380"/>
        <v>0</v>
      </c>
      <c r="BM1035" s="45">
        <f t="shared" ca="1" si="381"/>
        <v>0</v>
      </c>
      <c r="BN1035" s="45">
        <f t="shared" ca="1" si="382"/>
        <v>0</v>
      </c>
      <c r="BO1035" s="45">
        <f t="shared" ca="1" si="383"/>
        <v>0</v>
      </c>
      <c r="BP1035" s="45">
        <f t="shared" ca="1" si="384"/>
        <v>0</v>
      </c>
      <c r="BQ1035" s="45">
        <f t="shared" ca="1" si="385"/>
        <v>0</v>
      </c>
      <c r="BR1035" s="29">
        <f t="shared" ca="1" si="386"/>
        <v>0</v>
      </c>
      <c r="CI1035" s="125">
        <f t="shared" si="374"/>
        <v>-0.42576281536099064</v>
      </c>
      <c r="CJ1035">
        <f t="shared" si="367"/>
        <v>0</v>
      </c>
      <c r="CK1035">
        <f t="shared" si="368"/>
        <v>0</v>
      </c>
      <c r="CL1035">
        <f t="shared" si="369"/>
        <v>0</v>
      </c>
      <c r="CM1035">
        <f t="shared" si="370"/>
        <v>0</v>
      </c>
      <c r="CN1035">
        <f t="shared" si="371"/>
        <v>0</v>
      </c>
      <c r="CO1035">
        <f t="shared" si="372"/>
        <v>0</v>
      </c>
      <c r="CP1035">
        <f t="shared" si="373"/>
        <v>1</v>
      </c>
      <c r="CR1035" t="e">
        <f ca="1">_xll.BDP($H1035,CR$1)</f>
        <v>#NAME?</v>
      </c>
      <c r="CS1035" t="e">
        <f ca="1">_xll.BDP($H1035,CS$1)</f>
        <v>#NAME?</v>
      </c>
      <c r="CT1035" s="121" t="e">
        <f ca="1">_xll.BDP($H1035,CT$1)</f>
        <v>#NAME?</v>
      </c>
      <c r="CU1035" s="122" t="e">
        <f ca="1">_xll.BDP($H1035,CU$1)</f>
        <v>#NAME?</v>
      </c>
      <c r="CV1035" s="122" t="e">
        <f ca="1">_xll.BDP($H1035,CV$1)</f>
        <v>#NAME?</v>
      </c>
      <c r="CW1035" s="122" t="e">
        <f ca="1">_xll.BDP($H1035,CW$1)</f>
        <v>#NAME?</v>
      </c>
    </row>
    <row r="1036" spans="1:101" hidden="1" x14ac:dyDescent="0.3">
      <c r="A1036" t="str">
        <f t="shared" si="387"/>
        <v>15B</v>
      </c>
      <c r="B1036">
        <v>15</v>
      </c>
      <c r="C1036" t="s">
        <v>3296</v>
      </c>
      <c r="D1036">
        <v>42</v>
      </c>
      <c r="E1036">
        <v>18</v>
      </c>
      <c r="F1036" t="s">
        <v>2368</v>
      </c>
      <c r="G1036" t="s">
        <v>2868</v>
      </c>
      <c r="H1036" s="6" t="s">
        <v>2045</v>
      </c>
      <c r="I1036" s="34">
        <v>1998</v>
      </c>
      <c r="J1036" s="34" t="str">
        <f t="shared" si="366"/>
        <v>1998SHL GR Equity</v>
      </c>
      <c r="K1036" s="6" t="s">
        <v>2046</v>
      </c>
      <c r="L1036" s="2">
        <v>0.32115204384478502</v>
      </c>
      <c r="M1036" s="2">
        <v>0.19451722154770273</v>
      </c>
      <c r="N1036" s="2">
        <v>0.12822399800904311</v>
      </c>
      <c r="O1036" s="2">
        <v>8.769806972054163E-2</v>
      </c>
      <c r="P1036" s="3">
        <v>6.187528396183553</v>
      </c>
      <c r="Q1036" s="3">
        <v>4.6941981007643774</v>
      </c>
      <c r="R1036" s="3">
        <v>8.8692961200478795</v>
      </c>
      <c r="S1036" s="7">
        <v>20.337805658920296</v>
      </c>
      <c r="T1036" s="7">
        <v>20.203555309938288</v>
      </c>
      <c r="U1036" s="2">
        <v>0.54518631843514365</v>
      </c>
      <c r="V1036" s="8">
        <v>3.9710798620323695</v>
      </c>
      <c r="W1036" s="2">
        <v>0.38283456920903952</v>
      </c>
      <c r="X1036" s="4">
        <v>1.0826653905969614E-2</v>
      </c>
      <c r="Y1036" s="8">
        <v>10.476762782433195</v>
      </c>
      <c r="Z1036" s="8">
        <v>-5.215709566724902E-2</v>
      </c>
      <c r="AA1036" s="8">
        <v>15649000000</v>
      </c>
      <c r="AB1036" s="8">
        <v>34710000000</v>
      </c>
      <c r="AC1036" s="8" t="e">
        <v>#N/A</v>
      </c>
      <c r="AD1036" s="5">
        <v>2010000000</v>
      </c>
      <c r="AE1036" s="36">
        <v>0</v>
      </c>
      <c r="AF1036" s="66" t="e">
        <f ca="1">_xll.BDP($H1036,AF$1)/1000000</f>
        <v>#NAME?</v>
      </c>
      <c r="AG1036" s="66" t="e">
        <f ca="1">_xll.BDP($H1036,AG$1)</f>
        <v>#NAME?</v>
      </c>
      <c r="AH1036" s="67" t="e">
        <f ca="1">_xll.BDP($H1036,AH$1)</f>
        <v>#NAME?</v>
      </c>
      <c r="AI1036" s="67" t="e">
        <f ca="1">_xll.BDP($H1036,AI$1)</f>
        <v>#NAME?</v>
      </c>
      <c r="AJ1036" s="67" t="e">
        <f ca="1">_xll.BDP($H1036,AJ$1)</f>
        <v>#NAME?</v>
      </c>
      <c r="AK1036" s="67" t="e">
        <f ca="1">_xll.BDP($H1036,AK$1)</f>
        <v>#NAME?</v>
      </c>
      <c r="AL1036" s="67" t="e">
        <f ca="1">_xll.BDP($H1036,AL$1)</f>
        <v>#NAME?</v>
      </c>
      <c r="AM1036" s="34" t="e">
        <f ca="1">_xll.BDP($H1036,AM$1)</f>
        <v>#NAME?</v>
      </c>
      <c r="AN1036" s="34" t="e">
        <f ca="1">_xll.BDP($H1036,AN$1)</f>
        <v>#NAME?</v>
      </c>
      <c r="AO1036" s="34" t="e">
        <f ca="1">_xll.BDP($H1036,AO$1)</f>
        <v>#NAME?</v>
      </c>
      <c r="AP1036" s="34" t="e">
        <f ca="1">_xll.BDP($H1036,AP$1)</f>
        <v>#NAME?</v>
      </c>
      <c r="AQ1036" s="129" t="e">
        <v>#VALUE!</v>
      </c>
      <c r="AR1036" s="129" t="e">
        <v>#VALUE!</v>
      </c>
      <c r="AS1036" s="129" t="e">
        <v>#VALUE!</v>
      </c>
      <c r="AT1036" s="63" t="s">
        <v>3403</v>
      </c>
      <c r="AU1036" s="63" t="s">
        <v>3403</v>
      </c>
      <c r="AV1036" t="str">
        <f t="shared" si="375"/>
        <v>16/03/2018</v>
      </c>
      <c r="AW1036" s="67">
        <v>1.783033010658917</v>
      </c>
      <c r="AX1036" s="60">
        <f t="shared" si="376"/>
        <v>1.783033010658917</v>
      </c>
      <c r="AY1036" s="60">
        <f t="shared" si="377"/>
        <v>-1.6638979196146771E-3</v>
      </c>
      <c r="AZ1036" s="60">
        <f t="shared" si="378"/>
        <v>1.7813691127393023</v>
      </c>
      <c r="BA1036" s="67">
        <v>50.516192900579824</v>
      </c>
      <c r="BB1036" s="60">
        <v>-4.7140904162546349E-2</v>
      </c>
      <c r="BC1036" s="67">
        <v>50.469051996417278</v>
      </c>
      <c r="BD1036" s="60" t="e">
        <f ca="1">_xll.BDP($H1036,BD$1)</f>
        <v>#NAME?</v>
      </c>
      <c r="BE1036" s="60" t="e">
        <f t="shared" ca="1" si="379"/>
        <v>#NAME?</v>
      </c>
      <c r="BF1036" s="63">
        <v>2183.4169999999999</v>
      </c>
      <c r="BG1036" s="63">
        <v>2642.2139999999999</v>
      </c>
      <c r="BH1036" s="63">
        <v>3066.462</v>
      </c>
      <c r="BI1036" s="63">
        <v>2160.2310000000002</v>
      </c>
      <c r="BJ1036" s="63">
        <v>2651.7040000000002</v>
      </c>
      <c r="BK1036" s="63">
        <v>3050.5190000000002</v>
      </c>
      <c r="BL1036" s="45">
        <f t="shared" ca="1" si="380"/>
        <v>0</v>
      </c>
      <c r="BM1036" s="45">
        <f t="shared" ca="1" si="381"/>
        <v>0</v>
      </c>
      <c r="BN1036" s="45">
        <f t="shared" ca="1" si="382"/>
        <v>0</v>
      </c>
      <c r="BO1036" s="45">
        <f t="shared" ca="1" si="383"/>
        <v>0</v>
      </c>
      <c r="BP1036" s="45">
        <f t="shared" ca="1" si="384"/>
        <v>0</v>
      </c>
      <c r="BQ1036" s="45">
        <f t="shared" ca="1" si="385"/>
        <v>0</v>
      </c>
      <c r="BR1036" s="29">
        <f t="shared" ca="1" si="386"/>
        <v>0</v>
      </c>
      <c r="CI1036" s="125">
        <f t="shared" si="374"/>
        <v>0.32115204384478502</v>
      </c>
      <c r="CJ1036">
        <f t="shared" si="367"/>
        <v>0</v>
      </c>
      <c r="CK1036">
        <f t="shared" si="368"/>
        <v>0</v>
      </c>
      <c r="CL1036">
        <f t="shared" si="369"/>
        <v>0</v>
      </c>
      <c r="CM1036">
        <f t="shared" si="370"/>
        <v>0</v>
      </c>
      <c r="CN1036">
        <f t="shared" si="371"/>
        <v>1</v>
      </c>
      <c r="CO1036">
        <f t="shared" si="372"/>
        <v>0</v>
      </c>
      <c r="CP1036">
        <f t="shared" si="373"/>
        <v>0</v>
      </c>
      <c r="CR1036" t="e">
        <f ca="1">_xll.BDP($H1036,CR$1)</f>
        <v>#NAME?</v>
      </c>
      <c r="CS1036" t="e">
        <f ca="1">_xll.BDP($H1036,CS$1)</f>
        <v>#NAME?</v>
      </c>
      <c r="CT1036" s="121" t="e">
        <f ca="1">_xll.BDP($H1036,CT$1)</f>
        <v>#NAME?</v>
      </c>
      <c r="CU1036" s="122" t="e">
        <f ca="1">_xll.BDP($H1036,CU$1)</f>
        <v>#NAME?</v>
      </c>
      <c r="CV1036" s="122" t="e">
        <f ca="1">_xll.BDP($H1036,CV$1)</f>
        <v>#NAME?</v>
      </c>
      <c r="CW1036" s="122" t="e">
        <f ca="1">_xll.BDP($H1036,CW$1)</f>
        <v>#NAME?</v>
      </c>
    </row>
    <row r="1037" spans="1:101" hidden="1" x14ac:dyDescent="0.3">
      <c r="A1037" t="str">
        <f t="shared" si="387"/>
        <v>15B</v>
      </c>
      <c r="B1037">
        <v>15</v>
      </c>
      <c r="C1037" t="s">
        <v>3296</v>
      </c>
      <c r="D1037">
        <v>42</v>
      </c>
      <c r="E1037">
        <v>1</v>
      </c>
      <c r="F1037" s="32">
        <v>0.12</v>
      </c>
      <c r="G1037" t="s">
        <v>2393</v>
      </c>
      <c r="H1037" s="6" t="s">
        <v>1992</v>
      </c>
      <c r="I1037" s="35">
        <v>1999</v>
      </c>
      <c r="J1037" s="34" t="str">
        <f t="shared" si="366"/>
        <v>1999OSP2 GR Equity</v>
      </c>
      <c r="K1037" s="6" t="s">
        <v>1993</v>
      </c>
      <c r="L1037" s="2">
        <v>0.44546316294827115</v>
      </c>
      <c r="M1037" s="2">
        <v>0.70321158314961574</v>
      </c>
      <c r="N1037" s="2">
        <v>0.12420080241575168</v>
      </c>
      <c r="O1037" s="2">
        <v>0.20750769230769231</v>
      </c>
      <c r="P1037" s="3">
        <v>15.716873706004142</v>
      </c>
      <c r="Q1037" s="3">
        <v>9.996547411114685</v>
      </c>
      <c r="R1037" s="3">
        <v>12.282220192014874</v>
      </c>
      <c r="S1037" s="7">
        <v>11.020138637234492</v>
      </c>
      <c r="T1037" s="7">
        <v>13.307567063435608</v>
      </c>
      <c r="U1037" s="2">
        <v>-3.6476931444652035E-2</v>
      </c>
      <c r="V1037" s="8">
        <v>-0.17946480511925544</v>
      </c>
      <c r="W1037" s="2">
        <v>0.47078594003176488</v>
      </c>
      <c r="X1037" s="4" t="e">
        <v>#N/A</v>
      </c>
      <c r="Y1037" s="8">
        <v>8.5792333307716664</v>
      </c>
      <c r="Z1037" s="8">
        <v>14.103987427861785</v>
      </c>
      <c r="AA1037" s="8">
        <v>16783000</v>
      </c>
      <c r="AB1037" s="8">
        <v>56875000</v>
      </c>
      <c r="AC1037" s="8" t="e">
        <v>#N/A</v>
      </c>
      <c r="AD1037" s="5">
        <v>7943000</v>
      </c>
      <c r="AE1037" s="36">
        <v>0</v>
      </c>
      <c r="AF1037" s="66" t="e">
        <f ca="1">_xll.BDP($H1037,AF$1)/1000000</f>
        <v>#NAME?</v>
      </c>
      <c r="AG1037" s="66" t="e">
        <f ca="1">_xll.BDP($H1037,AG$1)</f>
        <v>#NAME?</v>
      </c>
      <c r="AH1037" s="67" t="e">
        <f ca="1">_xll.BDP($H1037,AH$1)</f>
        <v>#NAME?</v>
      </c>
      <c r="AI1037" s="67" t="e">
        <f ca="1">_xll.BDP($H1037,AI$1)</f>
        <v>#NAME?</v>
      </c>
      <c r="AJ1037" s="67" t="e">
        <f ca="1">_xll.BDP($H1037,AJ$1)</f>
        <v>#NAME?</v>
      </c>
      <c r="AK1037" s="67" t="e">
        <f ca="1">_xll.BDP($H1037,AK$1)</f>
        <v>#NAME?</v>
      </c>
      <c r="AL1037" s="67" t="e">
        <f ca="1">_xll.BDP($H1037,AL$1)</f>
        <v>#NAME?</v>
      </c>
      <c r="AM1037" s="34" t="e">
        <f ca="1">_xll.BDP($H1037,AM$1)</f>
        <v>#NAME?</v>
      </c>
      <c r="AN1037" s="34" t="e">
        <f ca="1">_xll.BDP($H1037,AN$1)</f>
        <v>#NAME?</v>
      </c>
      <c r="AO1037" s="34" t="e">
        <f ca="1">_xll.BDP($H1037,AO$1)</f>
        <v>#NAME?</v>
      </c>
      <c r="AP1037" s="34" t="e">
        <f ca="1">_xll.BDP($H1037,AP$1)</f>
        <v>#NAME?</v>
      </c>
      <c r="AQ1037" s="129">
        <v>9.4726300000000013E-2</v>
      </c>
      <c r="AR1037" s="129">
        <v>0.14148849999999999</v>
      </c>
      <c r="AS1037" s="129">
        <v>-2.5428269999999997E-3</v>
      </c>
      <c r="AT1037" s="63" t="s">
        <v>4037</v>
      </c>
      <c r="AU1037" s="63" t="s">
        <v>3317</v>
      </c>
      <c r="AV1037" t="str">
        <f t="shared" si="375"/>
        <v>21/03/2000</v>
      </c>
      <c r="AW1037" s="67">
        <v>2.5821596803799483</v>
      </c>
      <c r="AX1037" s="60">
        <f t="shared" si="376"/>
        <v>2.5821596803799483</v>
      </c>
      <c r="AY1037" s="60">
        <f t="shared" si="377"/>
        <v>0</v>
      </c>
      <c r="AZ1037" s="60">
        <f t="shared" si="378"/>
        <v>2.5821596803799483</v>
      </c>
      <c r="BA1037" s="67">
        <v>76.339666314956489</v>
      </c>
      <c r="BB1037" s="60">
        <v>0</v>
      </c>
      <c r="BC1037" s="67">
        <v>76.339666314956489</v>
      </c>
      <c r="BD1037" s="60" t="e">
        <f ca="1">_xll.BDP($H1037,BD$1)</f>
        <v>#NAME?</v>
      </c>
      <c r="BE1037" s="60" t="e">
        <f t="shared" ca="1" si="379"/>
        <v>#NAME?</v>
      </c>
      <c r="BF1037" s="63">
        <v>8.9030000000000005</v>
      </c>
      <c r="BG1037" s="63">
        <v>11.9</v>
      </c>
      <c r="BH1037" s="63">
        <v>15</v>
      </c>
      <c r="BI1037" s="63">
        <v>5.4</v>
      </c>
      <c r="BJ1037" s="63">
        <v>8.9</v>
      </c>
      <c r="BK1037" s="63">
        <v>12.200000000000001</v>
      </c>
      <c r="BL1037" s="45">
        <f t="shared" ca="1" si="380"/>
        <v>0</v>
      </c>
      <c r="BM1037" s="45">
        <f t="shared" ca="1" si="381"/>
        <v>0</v>
      </c>
      <c r="BN1037" s="45">
        <f t="shared" ca="1" si="382"/>
        <v>0</v>
      </c>
      <c r="BO1037" s="45">
        <f t="shared" ca="1" si="383"/>
        <v>0</v>
      </c>
      <c r="BP1037" s="45">
        <f t="shared" ca="1" si="384"/>
        <v>0</v>
      </c>
      <c r="BQ1037" s="45">
        <f t="shared" ca="1" si="385"/>
        <v>0</v>
      </c>
      <c r="BR1037" s="29">
        <f t="shared" ca="1" si="386"/>
        <v>0</v>
      </c>
      <c r="CI1037" s="125">
        <f t="shared" si="374"/>
        <v>0.44546316294827115</v>
      </c>
      <c r="CJ1037">
        <f t="shared" si="367"/>
        <v>0</v>
      </c>
      <c r="CK1037">
        <f t="shared" si="368"/>
        <v>0</v>
      </c>
      <c r="CL1037">
        <f t="shared" si="369"/>
        <v>0</v>
      </c>
      <c r="CM1037">
        <f t="shared" si="370"/>
        <v>0</v>
      </c>
      <c r="CN1037">
        <f t="shared" si="371"/>
        <v>0</v>
      </c>
      <c r="CO1037">
        <f t="shared" si="372"/>
        <v>1</v>
      </c>
      <c r="CP1037">
        <f t="shared" si="373"/>
        <v>0</v>
      </c>
      <c r="CR1037" t="e">
        <f ca="1">_xll.BDP($H1037,CR$1)</f>
        <v>#NAME?</v>
      </c>
      <c r="CS1037" t="e">
        <f ca="1">_xll.BDP($H1037,CS$1)</f>
        <v>#NAME?</v>
      </c>
      <c r="CT1037" s="121" t="e">
        <f ca="1">_xll.BDP($H1037,CT$1)</f>
        <v>#NAME?</v>
      </c>
      <c r="CU1037" s="122" t="e">
        <f ca="1">_xll.BDP($H1037,CU$1)</f>
        <v>#NAME?</v>
      </c>
      <c r="CV1037" s="122" t="e">
        <f ca="1">_xll.BDP($H1037,CV$1)</f>
        <v>#NAME?</v>
      </c>
      <c r="CW1037" s="122" t="e">
        <f ca="1">_xll.BDP($H1037,CW$1)</f>
        <v>#NAME?</v>
      </c>
    </row>
    <row r="1038" spans="1:101" hidden="1" x14ac:dyDescent="0.3">
      <c r="A1038" t="str">
        <f t="shared" si="387"/>
        <v>15B</v>
      </c>
      <c r="B1038">
        <v>15</v>
      </c>
      <c r="C1038" t="s">
        <v>3296</v>
      </c>
      <c r="D1038">
        <v>42</v>
      </c>
      <c r="E1038">
        <v>4</v>
      </c>
      <c r="F1038" t="s">
        <v>2377</v>
      </c>
      <c r="H1038" s="1" t="s">
        <v>1614</v>
      </c>
      <c r="I1038" s="34">
        <v>2000</v>
      </c>
      <c r="J1038" s="34" t="str">
        <f t="shared" si="366"/>
        <v>2000TESB BB Equity</v>
      </c>
      <c r="K1038" s="6" t="s">
        <v>1615</v>
      </c>
      <c r="L1038" s="2">
        <v>0.15993912718473108</v>
      </c>
      <c r="M1038" s="2">
        <v>0.22054850040529586</v>
      </c>
      <c r="N1038" s="2">
        <v>0.15560416616300368</v>
      </c>
      <c r="O1038" s="2">
        <v>0.21586776859504131</v>
      </c>
      <c r="P1038" s="3">
        <v>16.506717850287909</v>
      </c>
      <c r="Q1038" s="3">
        <v>12.607061299930688</v>
      </c>
      <c r="R1038" s="3">
        <v>17.92400663559523</v>
      </c>
      <c r="S1038" s="7">
        <v>16.265096255906606</v>
      </c>
      <c r="T1038" s="7">
        <v>19.281904614671099</v>
      </c>
      <c r="U1038" s="2">
        <v>4.8175246826516242E-2</v>
      </c>
      <c r="V1038" s="8">
        <v>0.23735070575461464</v>
      </c>
      <c r="W1038" s="2">
        <v>0.60984832022252167</v>
      </c>
      <c r="X1038" s="4">
        <v>2.7128862094951016E-2</v>
      </c>
      <c r="Y1038" s="8">
        <v>9.825195244185192</v>
      </c>
      <c r="Z1038" s="8">
        <v>54.891200742110179</v>
      </c>
      <c r="AA1038" s="8">
        <v>1480400000</v>
      </c>
      <c r="AB1038" s="8">
        <v>1512500000</v>
      </c>
      <c r="AC1038" s="8">
        <v>0</v>
      </c>
      <c r="AD1038" s="5">
        <v>186100000</v>
      </c>
      <c r="AE1038" s="36">
        <v>0</v>
      </c>
      <c r="AF1038" s="66" t="e">
        <f ca="1">_xll.BDP($H1038,AF$1)/1000000</f>
        <v>#NAME?</v>
      </c>
      <c r="AG1038" s="66" t="e">
        <f ca="1">_xll.BDP($H1038,AG$1)</f>
        <v>#NAME?</v>
      </c>
      <c r="AH1038" s="67" t="e">
        <f ca="1">_xll.BDP($H1038,AH$1)</f>
        <v>#NAME?</v>
      </c>
      <c r="AI1038" s="67" t="e">
        <f ca="1">_xll.BDP($H1038,AI$1)</f>
        <v>#NAME?</v>
      </c>
      <c r="AJ1038" s="67" t="e">
        <f ca="1">_xll.BDP($H1038,AJ$1)</f>
        <v>#NAME?</v>
      </c>
      <c r="AK1038" s="67" t="e">
        <f ca="1">_xll.BDP($H1038,AK$1)</f>
        <v>#NAME?</v>
      </c>
      <c r="AL1038" s="67" t="e">
        <f ca="1">_xll.BDP($H1038,AL$1)</f>
        <v>#NAME?</v>
      </c>
      <c r="AM1038" s="34" t="e">
        <f ca="1">_xll.BDP($H1038,AM$1)</f>
        <v>#NAME?</v>
      </c>
      <c r="AN1038" s="34" t="e">
        <f ca="1">_xll.BDP($H1038,AN$1)</f>
        <v>#NAME?</v>
      </c>
      <c r="AO1038" s="34" t="e">
        <f ca="1">_xll.BDP($H1038,AO$1)</f>
        <v>#NAME?</v>
      </c>
      <c r="AP1038" s="34" t="e">
        <f ca="1">_xll.BDP($H1038,AP$1)</f>
        <v>#NAME?</v>
      </c>
      <c r="AQ1038" s="129">
        <v>3.2174649999999999E-2</v>
      </c>
      <c r="AR1038" s="129">
        <v>3.3029169999999997E-2</v>
      </c>
      <c r="AS1038" s="129">
        <v>-4.1599750000000005E-2</v>
      </c>
      <c r="AT1038" s="63" t="s">
        <v>3998</v>
      </c>
      <c r="AU1038" s="63" t="s">
        <v>3916</v>
      </c>
      <c r="AV1038" t="str">
        <f t="shared" si="375"/>
        <v>01/01/1997</v>
      </c>
      <c r="AW1038" s="67">
        <v>2.459016393442623</v>
      </c>
      <c r="AX1038" s="60">
        <f t="shared" si="376"/>
        <v>2.459016393442623</v>
      </c>
      <c r="AY1038" s="60">
        <f t="shared" si="377"/>
        <v>0</v>
      </c>
      <c r="AZ1038" s="60">
        <f t="shared" si="378"/>
        <v>2.459016393442623</v>
      </c>
      <c r="BA1038" s="67">
        <v>12.675025082786901</v>
      </c>
      <c r="BB1038" s="60">
        <v>0</v>
      </c>
      <c r="BC1038" s="67" t="s">
        <v>3317</v>
      </c>
      <c r="BD1038" s="60" t="e">
        <f ca="1">_xll.BDP($H1038,BD$1)</f>
        <v>#NAME?</v>
      </c>
      <c r="BE1038" s="60" t="e">
        <f t="shared" ca="1" si="379"/>
        <v>#NAME?</v>
      </c>
      <c r="BF1038" s="63">
        <v>194.333</v>
      </c>
      <c r="BG1038" s="63">
        <v>211.333</v>
      </c>
      <c r="BH1038" s="63">
        <v>222.667</v>
      </c>
      <c r="BI1038" s="63">
        <v>185.65</v>
      </c>
      <c r="BJ1038" s="63">
        <v>164.18299999999999</v>
      </c>
      <c r="BK1038" s="63">
        <v>174.107</v>
      </c>
      <c r="BL1038" s="45">
        <f t="shared" ca="1" si="380"/>
        <v>0</v>
      </c>
      <c r="BM1038" s="45">
        <f t="shared" ca="1" si="381"/>
        <v>0</v>
      </c>
      <c r="BN1038" s="45">
        <f t="shared" ca="1" si="382"/>
        <v>0</v>
      </c>
      <c r="BO1038" s="45">
        <f t="shared" ca="1" si="383"/>
        <v>0</v>
      </c>
      <c r="BP1038" s="45">
        <f t="shared" ca="1" si="384"/>
        <v>0</v>
      </c>
      <c r="BQ1038" s="45">
        <f t="shared" ca="1" si="385"/>
        <v>0</v>
      </c>
      <c r="BR1038" s="29">
        <f t="shared" ca="1" si="386"/>
        <v>0</v>
      </c>
      <c r="CI1038" s="125">
        <f t="shared" si="374"/>
        <v>0.15993912718473108</v>
      </c>
      <c r="CJ1038">
        <f t="shared" si="367"/>
        <v>0</v>
      </c>
      <c r="CK1038">
        <f t="shared" si="368"/>
        <v>0</v>
      </c>
      <c r="CL1038">
        <f t="shared" si="369"/>
        <v>1</v>
      </c>
      <c r="CM1038">
        <f t="shared" si="370"/>
        <v>0</v>
      </c>
      <c r="CN1038">
        <f t="shared" si="371"/>
        <v>0</v>
      </c>
      <c r="CO1038">
        <f t="shared" si="372"/>
        <v>0</v>
      </c>
      <c r="CP1038">
        <f t="shared" si="373"/>
        <v>0</v>
      </c>
      <c r="CR1038" t="e">
        <f ca="1">_xll.BDP($H1038,CR$1)</f>
        <v>#NAME?</v>
      </c>
      <c r="CS1038" t="e">
        <f ca="1">_xll.BDP($H1038,CS$1)</f>
        <v>#NAME?</v>
      </c>
      <c r="CT1038" s="121" t="e">
        <f ca="1">_xll.BDP($H1038,CT$1)</f>
        <v>#NAME?</v>
      </c>
      <c r="CU1038" s="122" t="e">
        <f ca="1">_xll.BDP($H1038,CU$1)</f>
        <v>#NAME?</v>
      </c>
      <c r="CV1038" s="122" t="e">
        <f ca="1">_xll.BDP($H1038,CV$1)</f>
        <v>#NAME?</v>
      </c>
      <c r="CW1038" s="122" t="e">
        <f ca="1">_xll.BDP($H1038,CW$1)</f>
        <v>#NAME?</v>
      </c>
    </row>
    <row r="1039" spans="1:101" hidden="1" x14ac:dyDescent="0.3">
      <c r="A1039" t="str">
        <f t="shared" si="387"/>
        <v>15B</v>
      </c>
      <c r="B1039">
        <v>15</v>
      </c>
      <c r="C1039" t="s">
        <v>3296</v>
      </c>
      <c r="D1039">
        <v>42</v>
      </c>
      <c r="E1039">
        <v>13</v>
      </c>
      <c r="F1039" s="32">
        <v>0.08</v>
      </c>
      <c r="G1039" t="s">
        <v>3019</v>
      </c>
      <c r="H1039" s="6" t="s">
        <v>260</v>
      </c>
      <c r="I1039" s="35">
        <v>2001</v>
      </c>
      <c r="J1039" s="34" t="str">
        <f t="shared" si="366"/>
        <v>2001ST US Equity</v>
      </c>
      <c r="K1039" s="6" t="s">
        <v>932</v>
      </c>
      <c r="L1039" s="2">
        <v>0.35396194931834257</v>
      </c>
      <c r="M1039" s="2">
        <v>0.36605647271012148</v>
      </c>
      <c r="N1039" s="2">
        <v>0.13404239597429568</v>
      </c>
      <c r="O1039" s="2">
        <v>0.13300416902401185</v>
      </c>
      <c r="P1039" s="3">
        <v>7.4733300461789778</v>
      </c>
      <c r="Q1039" s="3">
        <v>5.9205109559241285</v>
      </c>
      <c r="R1039" s="3">
        <v>8.3101123485071788</v>
      </c>
      <c r="S1039" s="7">
        <v>27.828769441408713</v>
      </c>
      <c r="T1039" s="7">
        <v>27.62208443875663</v>
      </c>
      <c r="U1039" s="2">
        <v>0.64338534557801763</v>
      </c>
      <c r="V1039" s="8">
        <v>2.9899470221091669</v>
      </c>
      <c r="W1039" s="2">
        <v>0.75505123561232512</v>
      </c>
      <c r="X1039" s="4" t="e">
        <v>#N/A</v>
      </c>
      <c r="Y1039" s="8">
        <v>3.9284346762765763</v>
      </c>
      <c r="Z1039" s="8">
        <v>-0.69666227923295132</v>
      </c>
      <c r="AA1039" s="8">
        <v>2232156000</v>
      </c>
      <c r="AB1039" s="8">
        <v>6143380000</v>
      </c>
      <c r="AC1039" s="8">
        <v>33659000</v>
      </c>
      <c r="AD1039" s="5">
        <v>531347000</v>
      </c>
      <c r="AE1039" s="36">
        <v>6.3346551312042795E-2</v>
      </c>
      <c r="AF1039" s="66" t="e">
        <f ca="1">_xll.BDP($H1039,AF$1)/1000000</f>
        <v>#NAME?</v>
      </c>
      <c r="AG1039" s="66" t="e">
        <f ca="1">_xll.BDP($H1039,AG$1)</f>
        <v>#NAME?</v>
      </c>
      <c r="AH1039" s="67" t="e">
        <f ca="1">_xll.BDP($H1039,AH$1)</f>
        <v>#NAME?</v>
      </c>
      <c r="AI1039" s="67" t="e">
        <f ca="1">_xll.BDP($H1039,AI$1)</f>
        <v>#NAME?</v>
      </c>
      <c r="AJ1039" s="67" t="e">
        <f ca="1">_xll.BDP($H1039,AJ$1)</f>
        <v>#NAME?</v>
      </c>
      <c r="AK1039" s="67" t="e">
        <f ca="1">_xll.BDP($H1039,AK$1)</f>
        <v>#NAME?</v>
      </c>
      <c r="AL1039" s="67" t="e">
        <f ca="1">_xll.BDP($H1039,AL$1)</f>
        <v>#NAME?</v>
      </c>
      <c r="AM1039" s="34" t="e">
        <f ca="1">_xll.BDP($H1039,AM$1)</f>
        <v>#NAME?</v>
      </c>
      <c r="AN1039" s="34" t="e">
        <f ca="1">_xll.BDP($H1039,AN$1)</f>
        <v>#NAME?</v>
      </c>
      <c r="AO1039" s="34" t="e">
        <f ca="1">_xll.BDP($H1039,AO$1)</f>
        <v>#NAME?</v>
      </c>
      <c r="AP1039" s="34" t="e">
        <f ca="1">_xll.BDP($H1039,AP$1)</f>
        <v>#NAME?</v>
      </c>
      <c r="AQ1039" s="129" t="e">
        <v>#VALUE!</v>
      </c>
      <c r="AR1039" s="129">
        <v>3.2765269999999999E-2</v>
      </c>
      <c r="AS1039" s="129">
        <v>-2.0686030000000001E-2</v>
      </c>
      <c r="AT1039" s="63" t="s">
        <v>4219</v>
      </c>
      <c r="AU1039" s="63" t="s">
        <v>3317</v>
      </c>
      <c r="AV1039" t="str">
        <f t="shared" si="375"/>
        <v>28/03/2018</v>
      </c>
      <c r="AW1039" s="67">
        <v>1.1475017673228878</v>
      </c>
      <c r="AX1039" s="60">
        <f t="shared" si="376"/>
        <v>1.1475017673228878</v>
      </c>
      <c r="AY1039" s="60">
        <f t="shared" si="377"/>
        <v>4.797926189124909</v>
      </c>
      <c r="AZ1039" s="60">
        <f t="shared" si="378"/>
        <v>5.945427956447797</v>
      </c>
      <c r="BA1039" s="67">
        <v>13.052088021458433</v>
      </c>
      <c r="BB1039" s="60">
        <v>54.573297161029885</v>
      </c>
      <c r="BC1039" s="67">
        <v>67.625385182488316</v>
      </c>
      <c r="BD1039" s="60" t="e">
        <f ca="1">_xll.BDP($H1039,BD$1)</f>
        <v>#NAME?</v>
      </c>
      <c r="BE1039" s="60" t="e">
        <f t="shared" ca="1" si="379"/>
        <v>#NAME?</v>
      </c>
      <c r="BF1039" s="63">
        <v>577.06700000000001</v>
      </c>
      <c r="BG1039" s="63">
        <v>640.33299999999997</v>
      </c>
      <c r="BH1039" s="63">
        <v>697.80000000000007</v>
      </c>
      <c r="BI1039" s="63">
        <v>448.5</v>
      </c>
      <c r="BJ1039" s="63">
        <v>537.30799999999999</v>
      </c>
      <c r="BK1039" s="63">
        <v>567.54300000000001</v>
      </c>
      <c r="BL1039" s="45">
        <f t="shared" ca="1" si="380"/>
        <v>0</v>
      </c>
      <c r="BM1039" s="45">
        <f t="shared" ca="1" si="381"/>
        <v>0</v>
      </c>
      <c r="BN1039" s="45">
        <f t="shared" ca="1" si="382"/>
        <v>0</v>
      </c>
      <c r="BO1039" s="45">
        <f t="shared" ca="1" si="383"/>
        <v>0</v>
      </c>
      <c r="BP1039" s="45">
        <f t="shared" ca="1" si="384"/>
        <v>0</v>
      </c>
      <c r="BQ1039" s="45">
        <f t="shared" ca="1" si="385"/>
        <v>0</v>
      </c>
      <c r="BR1039" s="29">
        <f t="shared" ca="1" si="386"/>
        <v>0</v>
      </c>
      <c r="CI1039" s="125">
        <f t="shared" si="374"/>
        <v>0.35396194931834257</v>
      </c>
      <c r="CJ1039">
        <f t="shared" si="367"/>
        <v>0</v>
      </c>
      <c r="CK1039">
        <f t="shared" si="368"/>
        <v>0</v>
      </c>
      <c r="CL1039">
        <f t="shared" si="369"/>
        <v>0</v>
      </c>
      <c r="CM1039">
        <f t="shared" si="370"/>
        <v>0</v>
      </c>
      <c r="CN1039">
        <f t="shared" si="371"/>
        <v>1</v>
      </c>
      <c r="CO1039">
        <f t="shared" si="372"/>
        <v>0</v>
      </c>
      <c r="CP1039">
        <f t="shared" si="373"/>
        <v>0</v>
      </c>
      <c r="CR1039" t="e">
        <f ca="1">_xll.BDP($H1039,CR$1)</f>
        <v>#NAME?</v>
      </c>
      <c r="CS1039" t="e">
        <f ca="1">_xll.BDP($H1039,CS$1)</f>
        <v>#NAME?</v>
      </c>
      <c r="CT1039" s="121" t="e">
        <f ca="1">_xll.BDP($H1039,CT$1)</f>
        <v>#NAME?</v>
      </c>
      <c r="CU1039" s="122" t="e">
        <f ca="1">_xll.BDP($H1039,CU$1)</f>
        <v>#NAME?</v>
      </c>
      <c r="CV1039" s="122" t="e">
        <f ca="1">_xll.BDP($H1039,CV$1)</f>
        <v>#NAME?</v>
      </c>
      <c r="CW1039" s="122" t="e">
        <f ca="1">_xll.BDP($H1039,CW$1)</f>
        <v>#NAME?</v>
      </c>
    </row>
    <row r="1040" spans="1:101" hidden="1" x14ac:dyDescent="0.3">
      <c r="A1040" t="str">
        <f t="shared" si="387"/>
        <v>15B</v>
      </c>
      <c r="B1040">
        <v>15</v>
      </c>
      <c r="C1040" t="s">
        <v>3296</v>
      </c>
      <c r="D1040">
        <v>43</v>
      </c>
      <c r="E1040">
        <v>3</v>
      </c>
      <c r="F1040" s="32">
        <v>0.15</v>
      </c>
      <c r="G1040" t="s">
        <v>2513</v>
      </c>
      <c r="H1040" s="6" t="s">
        <v>185</v>
      </c>
      <c r="I1040" s="34">
        <v>2002</v>
      </c>
      <c r="J1040" s="34" t="str">
        <f t="shared" si="366"/>
        <v>2002WSM US Equity</v>
      </c>
      <c r="K1040" s="6" t="s">
        <v>839</v>
      </c>
      <c r="L1040" s="2">
        <v>0.4907237288537673</v>
      </c>
      <c r="M1040" s="2">
        <v>0.57652613388304996</v>
      </c>
      <c r="N1040" s="2">
        <v>0.4690531974426303</v>
      </c>
      <c r="O1040" s="2">
        <v>0.56047872713885283</v>
      </c>
      <c r="P1040" s="3">
        <v>48.5972260625377</v>
      </c>
      <c r="Q1040" s="3">
        <v>36.230332964455449</v>
      </c>
      <c r="R1040" s="3">
        <v>74.215479608106264</v>
      </c>
      <c r="S1040" s="7">
        <v>18.952755023733467</v>
      </c>
      <c r="T1040" s="7">
        <v>23.585366025174949</v>
      </c>
      <c r="U1040" s="2">
        <v>0.25461210772589071</v>
      </c>
      <c r="V1040" s="8">
        <v>0.70184802016660786</v>
      </c>
      <c r="W1040" s="2">
        <v>0.32807265965367766</v>
      </c>
      <c r="X1040" s="4" t="e">
        <v>#N/A</v>
      </c>
      <c r="Y1040" s="8">
        <v>9.9676501303515472</v>
      </c>
      <c r="Z1040" s="8">
        <v>37.294143365027743</v>
      </c>
      <c r="AA1040" s="8">
        <v>2700058000</v>
      </c>
      <c r="AB1040" s="8">
        <v>2777365000</v>
      </c>
      <c r="AC1040" s="8">
        <v>85172000</v>
      </c>
      <c r="AD1040" s="5">
        <v>1210829000</v>
      </c>
      <c r="AE1040" s="36">
        <v>7.0341889730094004E-2</v>
      </c>
      <c r="AF1040" s="66" t="e">
        <f ca="1">_xll.BDP($H1040,AF$1)/1000000</f>
        <v>#NAME?</v>
      </c>
      <c r="AG1040" s="66" t="e">
        <f ca="1">_xll.BDP($H1040,AG$1)</f>
        <v>#NAME?</v>
      </c>
      <c r="AH1040" s="67" t="e">
        <f ca="1">_xll.BDP($H1040,AH$1)</f>
        <v>#NAME?</v>
      </c>
      <c r="AI1040" s="67" t="e">
        <f ca="1">_xll.BDP($H1040,AI$1)</f>
        <v>#NAME?</v>
      </c>
      <c r="AJ1040" s="67" t="e">
        <f ca="1">_xll.BDP($H1040,AJ$1)</f>
        <v>#NAME?</v>
      </c>
      <c r="AK1040" s="67" t="e">
        <f ca="1">_xll.BDP($H1040,AK$1)</f>
        <v>#NAME?</v>
      </c>
      <c r="AL1040" s="67" t="e">
        <f ca="1">_xll.BDP($H1040,AL$1)</f>
        <v>#NAME?</v>
      </c>
      <c r="AM1040" s="34" t="e">
        <f ca="1">_xll.BDP($H1040,AM$1)</f>
        <v>#NAME?</v>
      </c>
      <c r="AN1040" s="34" t="e">
        <f ca="1">_xll.BDP($H1040,AN$1)</f>
        <v>#NAME?</v>
      </c>
      <c r="AO1040" s="34" t="e">
        <f ca="1">_xll.BDP($H1040,AO$1)</f>
        <v>#NAME?</v>
      </c>
      <c r="AP1040" s="34" t="e">
        <f ca="1">_xll.BDP($H1040,AP$1)</f>
        <v>#NAME?</v>
      </c>
      <c r="AQ1040" s="129">
        <v>9.8970080000000002E-2</v>
      </c>
      <c r="AR1040" s="129">
        <v>0.13275330000000002</v>
      </c>
      <c r="AS1040" s="129">
        <v>0.204651</v>
      </c>
      <c r="AT1040" s="63" t="s">
        <v>3998</v>
      </c>
      <c r="AU1040" s="63" t="s">
        <v>3917</v>
      </c>
      <c r="AV1040" t="str">
        <f t="shared" si="375"/>
        <v>01/07/1983</v>
      </c>
      <c r="AW1040" s="67">
        <v>2.6283126995930264</v>
      </c>
      <c r="AX1040" s="60">
        <f t="shared" si="376"/>
        <v>2.6283126995930264</v>
      </c>
      <c r="AY1040" s="60">
        <f t="shared" si="377"/>
        <v>0.47490889211978543</v>
      </c>
      <c r="AZ1040" s="60">
        <f t="shared" si="378"/>
        <v>3.1032215917128116</v>
      </c>
      <c r="BA1040" s="67">
        <v>18.399314426062862</v>
      </c>
      <c r="BB1040" s="60">
        <v>3.324565616259477</v>
      </c>
      <c r="BC1040" s="67">
        <v>21.723880042322339</v>
      </c>
      <c r="BD1040" s="60" t="e">
        <f ca="1">_xll.BDP($H1040,BD$1)</f>
        <v>#NAME?</v>
      </c>
      <c r="BE1040" s="60" t="e">
        <f t="shared" ca="1" si="379"/>
        <v>#NAME?</v>
      </c>
      <c r="BF1040" s="63">
        <v>889.04200000000003</v>
      </c>
      <c r="BG1040" s="63">
        <v>877.29200000000003</v>
      </c>
      <c r="BH1040" s="63">
        <v>888</v>
      </c>
      <c r="BI1040" s="63">
        <v>853.16600000000005</v>
      </c>
      <c r="BJ1040" s="63">
        <v>856.09400000000005</v>
      </c>
      <c r="BK1040" s="63">
        <v>872.471</v>
      </c>
      <c r="BL1040" s="45">
        <f t="shared" ca="1" si="380"/>
        <v>0</v>
      </c>
      <c r="BM1040" s="45">
        <f t="shared" ca="1" si="381"/>
        <v>0</v>
      </c>
      <c r="BN1040" s="45">
        <f t="shared" ca="1" si="382"/>
        <v>0</v>
      </c>
      <c r="BO1040" s="45">
        <f t="shared" ca="1" si="383"/>
        <v>0</v>
      </c>
      <c r="BP1040" s="45">
        <f t="shared" ca="1" si="384"/>
        <v>0</v>
      </c>
      <c r="BQ1040" s="45">
        <f t="shared" ca="1" si="385"/>
        <v>0</v>
      </c>
      <c r="BR1040" s="29">
        <f t="shared" ca="1" si="386"/>
        <v>0</v>
      </c>
      <c r="CI1040" s="125">
        <f t="shared" si="374"/>
        <v>0.4907237288537673</v>
      </c>
      <c r="CJ1040">
        <f t="shared" si="367"/>
        <v>0</v>
      </c>
      <c r="CK1040">
        <f t="shared" si="368"/>
        <v>0</v>
      </c>
      <c r="CL1040">
        <f t="shared" si="369"/>
        <v>0</v>
      </c>
      <c r="CM1040">
        <f t="shared" si="370"/>
        <v>0</v>
      </c>
      <c r="CN1040">
        <f t="shared" si="371"/>
        <v>0</v>
      </c>
      <c r="CO1040">
        <f t="shared" si="372"/>
        <v>1</v>
      </c>
      <c r="CP1040">
        <f t="shared" si="373"/>
        <v>0</v>
      </c>
      <c r="CR1040" t="e">
        <f ca="1">_xll.BDP($H1040,CR$1)</f>
        <v>#NAME?</v>
      </c>
      <c r="CS1040" t="e">
        <f ca="1">_xll.BDP($H1040,CS$1)</f>
        <v>#NAME?</v>
      </c>
      <c r="CT1040" s="121" t="e">
        <f ca="1">_xll.BDP($H1040,CT$1)</f>
        <v>#NAME?</v>
      </c>
      <c r="CU1040" s="122" t="e">
        <f ca="1">_xll.BDP($H1040,CU$1)</f>
        <v>#NAME?</v>
      </c>
      <c r="CV1040" s="122" t="e">
        <f ca="1">_xll.BDP($H1040,CV$1)</f>
        <v>#NAME?</v>
      </c>
      <c r="CW1040" s="122" t="e">
        <f ca="1">_xll.BDP($H1040,CW$1)</f>
        <v>#NAME?</v>
      </c>
    </row>
    <row r="1041" spans="1:101" hidden="1" x14ac:dyDescent="0.3">
      <c r="A1041" t="str">
        <f t="shared" si="387"/>
        <v>15B</v>
      </c>
      <c r="B1041">
        <v>15</v>
      </c>
      <c r="C1041" t="s">
        <v>3296</v>
      </c>
      <c r="D1041">
        <v>43</v>
      </c>
      <c r="E1041">
        <v>1</v>
      </c>
      <c r="F1041" s="32">
        <v>0.09</v>
      </c>
      <c r="H1041" s="6" t="s">
        <v>2057</v>
      </c>
      <c r="I1041" s="35">
        <v>2003</v>
      </c>
      <c r="J1041" s="34" t="str">
        <f t="shared" si="366"/>
        <v>2003JEN GR Equity</v>
      </c>
      <c r="K1041" s="6" t="s">
        <v>2058</v>
      </c>
      <c r="L1041" s="2">
        <v>0.16722262795341902</v>
      </c>
      <c r="M1041" s="2">
        <v>0.15742876254180602</v>
      </c>
      <c r="N1041" s="2">
        <v>0.10905314287640344</v>
      </c>
      <c r="O1041" s="2">
        <v>8.9522740136203469E-2</v>
      </c>
      <c r="P1041" s="3">
        <v>6.446704052515587</v>
      </c>
      <c r="Q1041" s="3">
        <v>4.3226696014880428</v>
      </c>
      <c r="R1041" s="3">
        <v>5.1108369457552643</v>
      </c>
      <c r="S1041" s="7">
        <v>17.509531158287103</v>
      </c>
      <c r="T1041" s="7">
        <v>18.96054182590926</v>
      </c>
      <c r="U1041" s="2">
        <v>0.43794741546401328</v>
      </c>
      <c r="V1041" s="8">
        <v>2.5867139013930691</v>
      </c>
      <c r="W1041" s="2">
        <v>0.77781961684826884</v>
      </c>
      <c r="X1041" s="4" t="e">
        <v>#N/A</v>
      </c>
      <c r="Y1041" s="8">
        <v>7.7079852934481012</v>
      </c>
      <c r="Z1041" s="8">
        <v>-4.2565874584572505</v>
      </c>
      <c r="AA1041" s="8">
        <v>747500000</v>
      </c>
      <c r="AB1041" s="8">
        <v>1314504000</v>
      </c>
      <c r="AC1041" s="8" t="e">
        <v>#N/A</v>
      </c>
      <c r="AD1041" s="5">
        <v>157517000</v>
      </c>
      <c r="AE1041" s="36">
        <v>0</v>
      </c>
      <c r="AF1041" s="66" t="e">
        <f ca="1">_xll.BDP($H1041,AF$1)/1000000</f>
        <v>#NAME?</v>
      </c>
      <c r="AG1041" s="66" t="e">
        <f ca="1">_xll.BDP($H1041,AG$1)</f>
        <v>#NAME?</v>
      </c>
      <c r="AH1041" s="67" t="e">
        <f ca="1">_xll.BDP($H1041,AH$1)</f>
        <v>#NAME?</v>
      </c>
      <c r="AI1041" s="67" t="e">
        <f ca="1">_xll.BDP($H1041,AI$1)</f>
        <v>#NAME?</v>
      </c>
      <c r="AJ1041" s="67" t="e">
        <f ca="1">_xll.BDP($H1041,AJ$1)</f>
        <v>#NAME?</v>
      </c>
      <c r="AK1041" s="67" t="e">
        <f ca="1">_xll.BDP($H1041,AK$1)</f>
        <v>#NAME?</v>
      </c>
      <c r="AL1041" s="67" t="e">
        <f ca="1">_xll.BDP($H1041,AL$1)</f>
        <v>#NAME?</v>
      </c>
      <c r="AM1041" s="34" t="e">
        <f ca="1">_xll.BDP($H1041,AM$1)</f>
        <v>#NAME?</v>
      </c>
      <c r="AN1041" s="34" t="e">
        <f ca="1">_xll.BDP($H1041,AN$1)</f>
        <v>#NAME?</v>
      </c>
      <c r="AO1041" s="34" t="e">
        <f ca="1">_xll.BDP($H1041,AO$1)</f>
        <v>#NAME?</v>
      </c>
      <c r="AP1041" s="34" t="e">
        <f ca="1">_xll.BDP($H1041,AP$1)</f>
        <v>#NAME?</v>
      </c>
      <c r="AQ1041" s="129">
        <v>7.1173260000000002E-2</v>
      </c>
      <c r="AR1041" s="129">
        <v>0.16272729999999999</v>
      </c>
      <c r="AS1041" s="129">
        <v>3.4743590000000005E-2</v>
      </c>
      <c r="AT1041" s="63" t="s">
        <v>3918</v>
      </c>
      <c r="AU1041" s="63" t="s">
        <v>3918</v>
      </c>
      <c r="AV1041" t="str">
        <f t="shared" si="375"/>
        <v>16/06/1998</v>
      </c>
      <c r="AW1041" s="67">
        <v>1.0190217796227206</v>
      </c>
      <c r="AX1041" s="60">
        <f t="shared" si="376"/>
        <v>1.0190217796227206</v>
      </c>
      <c r="AY1041" s="60">
        <f t="shared" si="377"/>
        <v>1.6451751427009169E-16</v>
      </c>
      <c r="AZ1041" s="60">
        <f t="shared" si="378"/>
        <v>1.0190217796227208</v>
      </c>
      <c r="BA1041" s="67">
        <v>44.011029847165837</v>
      </c>
      <c r="BB1041" s="60">
        <v>7.1054273576010019E-15</v>
      </c>
      <c r="BC1041" s="67">
        <v>44.011029847165844</v>
      </c>
      <c r="BD1041" s="60" t="e">
        <f ca="1">_xll.BDP($H1041,BD$1)</f>
        <v>#NAME?</v>
      </c>
      <c r="BE1041" s="60" t="e">
        <f t="shared" ca="1" si="379"/>
        <v>#NAME?</v>
      </c>
      <c r="BF1041" s="63">
        <v>98.010999999999996</v>
      </c>
      <c r="BG1041" s="63">
        <v>112.4</v>
      </c>
      <c r="BH1041" s="63">
        <v>125.889</v>
      </c>
      <c r="BI1041" s="63">
        <v>63.95</v>
      </c>
      <c r="BJ1041" s="63">
        <v>107.37100000000001</v>
      </c>
      <c r="BK1041" s="63">
        <v>137.98599999999999</v>
      </c>
      <c r="BL1041" s="45">
        <f t="shared" ca="1" si="380"/>
        <v>0</v>
      </c>
      <c r="BM1041" s="45">
        <f t="shared" ca="1" si="381"/>
        <v>0</v>
      </c>
      <c r="BN1041" s="45">
        <f t="shared" ca="1" si="382"/>
        <v>0</v>
      </c>
      <c r="BO1041" s="45">
        <f t="shared" ca="1" si="383"/>
        <v>0</v>
      </c>
      <c r="BP1041" s="45">
        <f t="shared" ca="1" si="384"/>
        <v>0</v>
      </c>
      <c r="BQ1041" s="45">
        <f t="shared" ca="1" si="385"/>
        <v>0</v>
      </c>
      <c r="BR1041" s="29">
        <f t="shared" ca="1" si="386"/>
        <v>0</v>
      </c>
      <c r="CI1041" s="125">
        <f t="shared" si="374"/>
        <v>0.16722262795341902</v>
      </c>
      <c r="CJ1041">
        <f t="shared" si="367"/>
        <v>0</v>
      </c>
      <c r="CK1041">
        <f t="shared" si="368"/>
        <v>0</v>
      </c>
      <c r="CL1041">
        <f t="shared" si="369"/>
        <v>1</v>
      </c>
      <c r="CM1041">
        <f t="shared" si="370"/>
        <v>0</v>
      </c>
      <c r="CN1041">
        <f t="shared" si="371"/>
        <v>0</v>
      </c>
      <c r="CO1041">
        <f t="shared" si="372"/>
        <v>0</v>
      </c>
      <c r="CP1041">
        <f t="shared" si="373"/>
        <v>0</v>
      </c>
      <c r="CR1041" t="e">
        <f ca="1">_xll.BDP($H1041,CR$1)</f>
        <v>#NAME?</v>
      </c>
      <c r="CS1041" t="e">
        <f ca="1">_xll.BDP($H1041,CS$1)</f>
        <v>#NAME?</v>
      </c>
      <c r="CT1041" s="121" t="e">
        <f ca="1">_xll.BDP($H1041,CT$1)</f>
        <v>#NAME?</v>
      </c>
      <c r="CU1041" s="122" t="e">
        <f ca="1">_xll.BDP($H1041,CU$1)</f>
        <v>#NAME?</v>
      </c>
      <c r="CV1041" s="122" t="e">
        <f ca="1">_xll.BDP($H1041,CV$1)</f>
        <v>#NAME?</v>
      </c>
      <c r="CW1041" s="122" t="e">
        <f ca="1">_xll.BDP($H1041,CW$1)</f>
        <v>#NAME?</v>
      </c>
    </row>
    <row r="1042" spans="1:101" hidden="1" x14ac:dyDescent="0.3">
      <c r="A1042" t="str">
        <f t="shared" si="387"/>
        <v>15B</v>
      </c>
      <c r="B1042">
        <v>15</v>
      </c>
      <c r="C1042" t="s">
        <v>3296</v>
      </c>
      <c r="D1042">
        <v>43</v>
      </c>
      <c r="E1042">
        <v>19</v>
      </c>
      <c r="F1042" s="32">
        <v>0.08</v>
      </c>
      <c r="G1042" t="s">
        <v>2869</v>
      </c>
      <c r="H1042" s="1" t="s">
        <v>1871</v>
      </c>
      <c r="I1042" s="34">
        <v>2004</v>
      </c>
      <c r="J1042" s="34" t="str">
        <f t="shared" si="366"/>
        <v>2004SN/ LN Equity</v>
      </c>
      <c r="K1042" s="6" t="s">
        <v>1872</v>
      </c>
      <c r="L1042" s="2">
        <v>0.22905908343593348</v>
      </c>
      <c r="M1042" s="2">
        <v>0.22463157894736843</v>
      </c>
      <c r="N1042" s="2">
        <v>0.13828381412962046</v>
      </c>
      <c r="O1042" s="2">
        <v>0.13712890373987918</v>
      </c>
      <c r="P1042" s="3">
        <v>5.177770107007249</v>
      </c>
      <c r="Q1042" s="3">
        <v>4.913373335585602</v>
      </c>
      <c r="R1042" s="3">
        <v>4.1193313013761887</v>
      </c>
      <c r="S1042" s="7">
        <v>30.102847583078994</v>
      </c>
      <c r="T1042" s="7">
        <v>32.291466922339403</v>
      </c>
      <c r="U1042" s="2">
        <v>0.36366258111031002</v>
      </c>
      <c r="V1042" s="8">
        <v>2.3636363636363638</v>
      </c>
      <c r="W1042" s="2">
        <v>0.52769416014449122</v>
      </c>
      <c r="X1042" s="4">
        <v>2.7855153203342618E-2</v>
      </c>
      <c r="Y1042" s="8">
        <v>2.1590021106891082</v>
      </c>
      <c r="Z1042" s="8">
        <v>-21.889733884780682</v>
      </c>
      <c r="AA1042" s="8">
        <v>4750000000</v>
      </c>
      <c r="AB1042" s="8">
        <v>7781000000</v>
      </c>
      <c r="AC1042" s="8">
        <v>40000000</v>
      </c>
      <c r="AD1042" s="5">
        <v>468000000</v>
      </c>
      <c r="AE1042" s="36">
        <v>8.5470085470085472E-2</v>
      </c>
      <c r="AF1042" s="66" t="e">
        <f ca="1">_xll.BDP($H1042,AF$1)/1000000</f>
        <v>#NAME?</v>
      </c>
      <c r="AG1042" s="66" t="e">
        <f ca="1">_xll.BDP($H1042,AG$1)</f>
        <v>#NAME?</v>
      </c>
      <c r="AH1042" s="67" t="e">
        <f ca="1">_xll.BDP($H1042,AH$1)</f>
        <v>#NAME?</v>
      </c>
      <c r="AI1042" s="67" t="e">
        <f ca="1">_xll.BDP($H1042,AI$1)</f>
        <v>#NAME?</v>
      </c>
      <c r="AJ1042" s="67" t="e">
        <f ca="1">_xll.BDP($H1042,AJ$1)</f>
        <v>#NAME?</v>
      </c>
      <c r="AK1042" s="67" t="e">
        <f ca="1">_xll.BDP($H1042,AK$1)</f>
        <v>#NAME?</v>
      </c>
      <c r="AL1042" s="67" t="e">
        <f ca="1">_xll.BDP($H1042,AL$1)</f>
        <v>#NAME?</v>
      </c>
      <c r="AM1042" s="34" t="e">
        <f ca="1">_xll.BDP($H1042,AM$1)</f>
        <v>#NAME?</v>
      </c>
      <c r="AN1042" s="34" t="e">
        <f ca="1">_xll.BDP($H1042,AN$1)</f>
        <v>#NAME?</v>
      </c>
      <c r="AO1042" s="34" t="e">
        <f ca="1">_xll.BDP($H1042,AO$1)</f>
        <v>#NAME?</v>
      </c>
      <c r="AP1042" s="34" t="e">
        <f ca="1">_xll.BDP($H1042,AP$1)</f>
        <v>#NAME?</v>
      </c>
      <c r="AQ1042" s="129">
        <v>7.887978000000001E-2</v>
      </c>
      <c r="AR1042" s="129">
        <v>8.3727479999999993E-2</v>
      </c>
      <c r="AS1042" s="129">
        <v>1.9682100000000001E-2</v>
      </c>
      <c r="AT1042" s="63" t="s">
        <v>3998</v>
      </c>
      <c r="AU1042" s="63" t="s">
        <v>3317</v>
      </c>
      <c r="AV1042" t="str">
        <f t="shared" si="375"/>
        <v>#N/A N/A</v>
      </c>
      <c r="AW1042" s="67">
        <v>2.6141131657290648</v>
      </c>
      <c r="AX1042" s="60">
        <f t="shared" si="376"/>
        <v>2.6141131657290648</v>
      </c>
      <c r="AY1042" s="60">
        <f t="shared" si="377"/>
        <v>1.2470142373215234</v>
      </c>
      <c r="AZ1042" s="60">
        <f t="shared" si="378"/>
        <v>3.8611274030505882</v>
      </c>
      <c r="BA1042" s="67">
        <v>46.159712482468443</v>
      </c>
      <c r="BB1042" s="60">
        <v>22.019635343618511</v>
      </c>
      <c r="BC1042" s="67">
        <v>68.179347826086953</v>
      </c>
      <c r="BD1042" s="60" t="e">
        <f ca="1">_xll.BDP($H1042,BD$1)</f>
        <v>#NAME?</v>
      </c>
      <c r="BE1042" s="60" t="e">
        <f t="shared" ca="1" si="379"/>
        <v>#NAME?</v>
      </c>
      <c r="BF1042" s="63">
        <v>716.41200000000003</v>
      </c>
      <c r="BG1042" s="63">
        <v>817.76499999999999</v>
      </c>
      <c r="BH1042" s="63">
        <v>915.875</v>
      </c>
      <c r="BI1042" s="63">
        <v>592.95400000000006</v>
      </c>
      <c r="BJ1042" s="63">
        <v>711.60599999999999</v>
      </c>
      <c r="BK1042" s="63">
        <v>820.48900000000003</v>
      </c>
      <c r="BL1042" s="45">
        <f t="shared" ca="1" si="380"/>
        <v>0</v>
      </c>
      <c r="BM1042" s="45">
        <f t="shared" ca="1" si="381"/>
        <v>0</v>
      </c>
      <c r="BN1042" s="45">
        <f t="shared" ca="1" si="382"/>
        <v>0</v>
      </c>
      <c r="BO1042" s="45">
        <f t="shared" ca="1" si="383"/>
        <v>0</v>
      </c>
      <c r="BP1042" s="45">
        <f t="shared" ca="1" si="384"/>
        <v>0</v>
      </c>
      <c r="BQ1042" s="45">
        <f t="shared" ca="1" si="385"/>
        <v>0</v>
      </c>
      <c r="BR1042" s="29">
        <f t="shared" ca="1" si="386"/>
        <v>0</v>
      </c>
      <c r="CI1042" s="125">
        <f t="shared" si="374"/>
        <v>0.22905908343593348</v>
      </c>
      <c r="CJ1042">
        <f t="shared" si="367"/>
        <v>0</v>
      </c>
      <c r="CK1042">
        <f t="shared" si="368"/>
        <v>0</v>
      </c>
      <c r="CL1042">
        <f t="shared" si="369"/>
        <v>0</v>
      </c>
      <c r="CM1042">
        <f t="shared" si="370"/>
        <v>1</v>
      </c>
      <c r="CN1042">
        <f t="shared" si="371"/>
        <v>0</v>
      </c>
      <c r="CO1042">
        <f t="shared" si="372"/>
        <v>0</v>
      </c>
      <c r="CP1042">
        <f t="shared" si="373"/>
        <v>0</v>
      </c>
      <c r="CR1042" t="e">
        <f ca="1">_xll.BDP($H1042,CR$1)</f>
        <v>#NAME?</v>
      </c>
      <c r="CS1042" t="e">
        <f ca="1">_xll.BDP($H1042,CS$1)</f>
        <v>#NAME?</v>
      </c>
      <c r="CT1042" s="121" t="e">
        <f ca="1">_xll.BDP($H1042,CT$1)</f>
        <v>#NAME?</v>
      </c>
      <c r="CU1042" s="122" t="e">
        <f ca="1">_xll.BDP($H1042,CU$1)</f>
        <v>#NAME?</v>
      </c>
      <c r="CV1042" s="122" t="e">
        <f ca="1">_xll.BDP($H1042,CV$1)</f>
        <v>#NAME?</v>
      </c>
      <c r="CW1042" s="122" t="e">
        <f ca="1">_xll.BDP($H1042,CW$1)</f>
        <v>#NAME?</v>
      </c>
    </row>
    <row r="1043" spans="1:101" hidden="1" x14ac:dyDescent="0.3">
      <c r="A1043" t="str">
        <f t="shared" si="387"/>
        <v>15B</v>
      </c>
      <c r="B1043">
        <v>15</v>
      </c>
      <c r="C1043" t="s">
        <v>3296</v>
      </c>
      <c r="D1043">
        <v>43</v>
      </c>
      <c r="E1043">
        <v>2</v>
      </c>
      <c r="F1043" s="32">
        <v>0.15</v>
      </c>
      <c r="G1043" t="s">
        <v>2394</v>
      </c>
      <c r="H1043" s="6" t="s">
        <v>297</v>
      </c>
      <c r="I1043" s="35">
        <v>2005</v>
      </c>
      <c r="J1043" s="34" t="str">
        <f t="shared" si="366"/>
        <v>2005PLUS US Equity</v>
      </c>
      <c r="K1043" s="6" t="s">
        <v>978</v>
      </c>
      <c r="L1043" s="2">
        <v>0.29027966536015753</v>
      </c>
      <c r="M1043" s="2">
        <v>0.28481415140425603</v>
      </c>
      <c r="N1043" s="2">
        <v>0.22120944097193421</v>
      </c>
      <c r="O1043" s="2">
        <v>0.23093772150491307</v>
      </c>
      <c r="P1043" s="3">
        <v>21.91416965604558</v>
      </c>
      <c r="Q1043" s="3">
        <v>16.049109879287347</v>
      </c>
      <c r="R1043" s="3">
        <v>16.542723750401073</v>
      </c>
      <c r="S1043" s="7">
        <v>8.3661943177691569</v>
      </c>
      <c r="T1043" s="7">
        <v>8.935019185401492</v>
      </c>
      <c r="U1043" s="2">
        <v>-4.9076381790867596E-2</v>
      </c>
      <c r="V1043" s="8">
        <v>-0.33967339824953585</v>
      </c>
      <c r="W1043" s="2">
        <v>0.55290544561663413</v>
      </c>
      <c r="X1043" s="4">
        <v>7.1818136744508904E-2</v>
      </c>
      <c r="Y1043" s="8">
        <v>8.172087589512973</v>
      </c>
      <c r="Z1043" s="8">
        <v>17.799157071612036</v>
      </c>
      <c r="AA1043" s="8">
        <v>583405000</v>
      </c>
      <c r="AB1043" s="8">
        <v>719510000</v>
      </c>
      <c r="AC1043" s="8">
        <v>7825000</v>
      </c>
      <c r="AD1043" s="5">
        <v>-15425000</v>
      </c>
      <c r="AE1043" s="36">
        <v>-0.50729335494327388</v>
      </c>
      <c r="AF1043" s="66" t="e">
        <f ca="1">_xll.BDP($H1043,AF$1)/1000000</f>
        <v>#NAME?</v>
      </c>
      <c r="AG1043" s="66" t="e">
        <f ca="1">_xll.BDP($H1043,AG$1)</f>
        <v>#NAME?</v>
      </c>
      <c r="AH1043" s="67" t="e">
        <f ca="1">_xll.BDP($H1043,AH$1)</f>
        <v>#NAME?</v>
      </c>
      <c r="AI1043" s="67" t="e">
        <f ca="1">_xll.BDP($H1043,AI$1)</f>
        <v>#NAME?</v>
      </c>
      <c r="AJ1043" s="67" t="e">
        <f ca="1">_xll.BDP($H1043,AJ$1)</f>
        <v>#NAME?</v>
      </c>
      <c r="AK1043" s="67" t="e">
        <f ca="1">_xll.BDP($H1043,AK$1)</f>
        <v>#NAME?</v>
      </c>
      <c r="AL1043" s="67" t="e">
        <f ca="1">_xll.BDP($H1043,AL$1)</f>
        <v>#NAME?</v>
      </c>
      <c r="AM1043" s="34" t="e">
        <f ca="1">_xll.BDP($H1043,AM$1)</f>
        <v>#NAME?</v>
      </c>
      <c r="AN1043" s="34" t="e">
        <f ca="1">_xll.BDP($H1043,AN$1)</f>
        <v>#NAME?</v>
      </c>
      <c r="AO1043" s="34" t="e">
        <f ca="1">_xll.BDP($H1043,AO$1)</f>
        <v>#NAME?</v>
      </c>
      <c r="AP1043" s="34" t="e">
        <f ca="1">_xll.BDP($H1043,AP$1)</f>
        <v>#NAME?</v>
      </c>
      <c r="AQ1043" s="129">
        <v>0.18752770000000002</v>
      </c>
      <c r="AR1043" s="129">
        <v>0.175231</v>
      </c>
      <c r="AS1043" s="129">
        <v>7.621812E-2</v>
      </c>
      <c r="AT1043" s="63" t="s">
        <v>3998</v>
      </c>
      <c r="AU1043" s="63" t="s">
        <v>3919</v>
      </c>
      <c r="AV1043" t="str">
        <f t="shared" si="375"/>
        <v>14/11/1996</v>
      </c>
      <c r="AW1043" s="67" t="s">
        <v>3317</v>
      </c>
      <c r="AX1043" s="60">
        <f t="shared" si="376"/>
        <v>0</v>
      </c>
      <c r="AY1043" s="60">
        <f t="shared" ca="1" si="377"/>
        <v>0</v>
      </c>
      <c r="AZ1043" s="60">
        <f t="shared" ca="1" si="378"/>
        <v>0</v>
      </c>
      <c r="BA1043" s="67">
        <v>0</v>
      </c>
      <c r="BB1043" s="60">
        <v>6.1455112520526836</v>
      </c>
      <c r="BC1043" s="67">
        <v>6.1455112520526836</v>
      </c>
      <c r="BD1043" s="60" t="e">
        <f ca="1">_xll.BDP($H1043,BD$1)</f>
        <v>#NAME?</v>
      </c>
      <c r="BE1043" s="60" t="e">
        <f t="shared" ca="1" si="379"/>
        <v>#NAME?</v>
      </c>
      <c r="BF1043" s="63">
        <v>120</v>
      </c>
      <c r="BG1043" s="63">
        <v>127.667</v>
      </c>
      <c r="BH1043" s="63" t="s">
        <v>3317</v>
      </c>
      <c r="BI1043" s="63">
        <v>81.8</v>
      </c>
      <c r="BJ1043" s="63">
        <v>117.4</v>
      </c>
      <c r="BK1043" s="63" t="s">
        <v>3317</v>
      </c>
      <c r="BL1043" s="45">
        <f t="shared" ca="1" si="380"/>
        <v>0</v>
      </c>
      <c r="BM1043" s="45">
        <f t="shared" ca="1" si="381"/>
        <v>0</v>
      </c>
      <c r="BN1043" s="45">
        <f t="shared" ca="1" si="382"/>
        <v>0</v>
      </c>
      <c r="BO1043" s="45">
        <f t="shared" ca="1" si="383"/>
        <v>0</v>
      </c>
      <c r="BP1043" s="45">
        <f t="shared" ca="1" si="384"/>
        <v>0</v>
      </c>
      <c r="BQ1043" s="45">
        <f t="shared" ca="1" si="385"/>
        <v>0</v>
      </c>
      <c r="BR1043" s="29">
        <f t="shared" ca="1" si="386"/>
        <v>0</v>
      </c>
      <c r="CI1043" s="125">
        <f t="shared" si="374"/>
        <v>0.29027966536015753</v>
      </c>
      <c r="CJ1043">
        <f t="shared" si="367"/>
        <v>0</v>
      </c>
      <c r="CK1043">
        <f t="shared" si="368"/>
        <v>0</v>
      </c>
      <c r="CL1043">
        <f t="shared" si="369"/>
        <v>0</v>
      </c>
      <c r="CM1043">
        <f t="shared" si="370"/>
        <v>1</v>
      </c>
      <c r="CN1043">
        <f t="shared" si="371"/>
        <v>0</v>
      </c>
      <c r="CO1043">
        <f t="shared" si="372"/>
        <v>0</v>
      </c>
      <c r="CP1043">
        <f t="shared" si="373"/>
        <v>0</v>
      </c>
      <c r="CR1043" t="e">
        <f ca="1">_xll.BDP($H1043,CR$1)</f>
        <v>#NAME?</v>
      </c>
      <c r="CS1043" t="e">
        <f ca="1">_xll.BDP($H1043,CS$1)</f>
        <v>#NAME?</v>
      </c>
      <c r="CT1043" s="121" t="e">
        <f ca="1">_xll.BDP($H1043,CT$1)</f>
        <v>#NAME?</v>
      </c>
      <c r="CU1043" s="122" t="e">
        <f ca="1">_xll.BDP($H1043,CU$1)</f>
        <v>#NAME?</v>
      </c>
      <c r="CV1043" s="122" t="e">
        <f ca="1">_xll.BDP($H1043,CV$1)</f>
        <v>#NAME?</v>
      </c>
      <c r="CW1043" s="122" t="e">
        <f ca="1">_xll.BDP($H1043,CW$1)</f>
        <v>#NAME?</v>
      </c>
    </row>
    <row r="1044" spans="1:101" hidden="1" x14ac:dyDescent="0.3">
      <c r="A1044" t="str">
        <f t="shared" si="387"/>
        <v>15B</v>
      </c>
      <c r="B1044">
        <v>15</v>
      </c>
      <c r="C1044" t="s">
        <v>3296</v>
      </c>
      <c r="D1044">
        <v>43</v>
      </c>
      <c r="E1044">
        <v>8</v>
      </c>
      <c r="H1044" s="1" t="s">
        <v>1918</v>
      </c>
      <c r="I1044" s="34">
        <v>2006</v>
      </c>
      <c r="J1044" s="34" t="str">
        <f t="shared" si="366"/>
        <v>2006IHP LN Equity</v>
      </c>
      <c r="K1044" s="6" t="s">
        <v>1919</v>
      </c>
      <c r="L1044" s="2">
        <v>-2.0980088169157951</v>
      </c>
      <c r="M1044" s="2">
        <v>-1.8943661971831005</v>
      </c>
      <c r="N1044" s="2">
        <v>-4.6338169514005108</v>
      </c>
      <c r="O1044" s="2">
        <v>-5.3267326732673421</v>
      </c>
      <c r="P1044" s="3">
        <v>37.089709035718336</v>
      </c>
      <c r="Q1044" s="3">
        <v>20.985764855944378</v>
      </c>
      <c r="R1044" s="3">
        <v>24.023257883651251</v>
      </c>
      <c r="S1044" s="7">
        <v>56.363866639069514</v>
      </c>
      <c r="T1044" s="7">
        <v>42.514970059880241</v>
      </c>
      <c r="U1044" s="2">
        <v>-0.79410508329773599</v>
      </c>
      <c r="V1044" s="8">
        <v>-2.6020015396458813</v>
      </c>
      <c r="W1044" s="2">
        <v>0.68145800316957206</v>
      </c>
      <c r="X1044" s="4">
        <v>1.5625E-2</v>
      </c>
      <c r="Y1044" s="8">
        <v>9.3090411973372511</v>
      </c>
      <c r="Z1044" s="8">
        <v>5.2083542139292671</v>
      </c>
      <c r="AA1044" s="8">
        <v>-28399999.99999997</v>
      </c>
      <c r="AB1044" s="8">
        <v>-10099999.99999997</v>
      </c>
      <c r="AC1044" s="8">
        <v>2111000</v>
      </c>
      <c r="AD1044" s="5">
        <v>-477000</v>
      </c>
      <c r="AE1044" s="36">
        <v>-4.4255765199161425</v>
      </c>
      <c r="AF1044" s="66" t="e">
        <f ca="1">_xll.BDP($H1044,AF$1)/1000000</f>
        <v>#NAME?</v>
      </c>
      <c r="AG1044" s="66" t="e">
        <f ca="1">_xll.BDP($H1044,AG$1)</f>
        <v>#NAME?</v>
      </c>
      <c r="AH1044" s="67" t="e">
        <f ca="1">_xll.BDP($H1044,AH$1)</f>
        <v>#NAME?</v>
      </c>
      <c r="AI1044" s="67" t="e">
        <f ca="1">_xll.BDP($H1044,AI$1)</f>
        <v>#NAME?</v>
      </c>
      <c r="AJ1044" s="67" t="e">
        <f ca="1">_xll.BDP($H1044,AJ$1)</f>
        <v>#NAME?</v>
      </c>
      <c r="AK1044" s="67" t="e">
        <f ca="1">_xll.BDP($H1044,AK$1)</f>
        <v>#NAME?</v>
      </c>
      <c r="AL1044" s="67" t="e">
        <f ca="1">_xll.BDP($H1044,AL$1)</f>
        <v>#NAME?</v>
      </c>
      <c r="AM1044" s="34" t="e">
        <f ca="1">_xll.BDP($H1044,AM$1)</f>
        <v>#NAME?</v>
      </c>
      <c r="AN1044" s="34" t="e">
        <f ca="1">_xll.BDP($H1044,AN$1)</f>
        <v>#NAME?</v>
      </c>
      <c r="AO1044" s="34" t="e">
        <f ca="1">_xll.BDP($H1044,AO$1)</f>
        <v>#NAME?</v>
      </c>
      <c r="AP1044" s="34" t="e">
        <f ca="1">_xll.BDP($H1044,AP$1)</f>
        <v>#NAME?</v>
      </c>
      <c r="AQ1044" s="129" t="e">
        <v>#VALUE!</v>
      </c>
      <c r="AR1044" s="129" t="e">
        <v>#VALUE!</v>
      </c>
      <c r="AS1044" s="129" t="e">
        <v>#VALUE!</v>
      </c>
      <c r="AT1044" s="63" t="s">
        <v>3828</v>
      </c>
      <c r="AU1044" s="63" t="s">
        <v>3828</v>
      </c>
      <c r="AV1044" t="str">
        <f t="shared" si="375"/>
        <v>27/02/2018</v>
      </c>
      <c r="AW1044" s="67">
        <v>3.8259564175788205</v>
      </c>
      <c r="AX1044" s="60">
        <f t="shared" si="376"/>
        <v>3.8259564175788205</v>
      </c>
      <c r="AY1044" s="60">
        <f t="shared" si="377"/>
        <v>0</v>
      </c>
      <c r="AZ1044" s="60">
        <f t="shared" si="378"/>
        <v>3.8259564175788205</v>
      </c>
      <c r="BA1044" s="67">
        <v>76.519632263031568</v>
      </c>
      <c r="BB1044" s="60">
        <v>0</v>
      </c>
      <c r="BC1044" s="67" t="s">
        <v>3317</v>
      </c>
      <c r="BD1044" s="60" t="e">
        <f ca="1">_xll.BDP($H1044,BD$1)</f>
        <v>#NAME?</v>
      </c>
      <c r="BE1044" s="60" t="e">
        <f t="shared" ca="1" si="379"/>
        <v>#NAME?</v>
      </c>
      <c r="BF1044" s="63">
        <v>44.788000000000004</v>
      </c>
      <c r="BG1044" s="63">
        <v>46.988</v>
      </c>
      <c r="BH1044" s="63">
        <v>52.313000000000002</v>
      </c>
      <c r="BI1044" s="63">
        <v>43.051000000000002</v>
      </c>
      <c r="BJ1044" s="63">
        <v>49.908000000000001</v>
      </c>
      <c r="BK1044" s="63">
        <v>56.530999999999999</v>
      </c>
      <c r="BL1044" s="45">
        <f t="shared" ca="1" si="380"/>
        <v>0</v>
      </c>
      <c r="BM1044" s="45">
        <f t="shared" ca="1" si="381"/>
        <v>0</v>
      </c>
      <c r="BN1044" s="45">
        <f t="shared" ca="1" si="382"/>
        <v>0</v>
      </c>
      <c r="BO1044" s="45">
        <f t="shared" ca="1" si="383"/>
        <v>0</v>
      </c>
      <c r="BP1044" s="45">
        <f t="shared" ca="1" si="384"/>
        <v>0</v>
      </c>
      <c r="BQ1044" s="45">
        <f t="shared" ca="1" si="385"/>
        <v>0</v>
      </c>
      <c r="BR1044" s="29">
        <f t="shared" ca="1" si="386"/>
        <v>0</v>
      </c>
      <c r="CI1044" s="125">
        <f t="shared" si="374"/>
        <v>-2.0980088169157951</v>
      </c>
      <c r="CJ1044">
        <f t="shared" si="367"/>
        <v>0</v>
      </c>
      <c r="CK1044">
        <f t="shared" si="368"/>
        <v>0</v>
      </c>
      <c r="CL1044">
        <f t="shared" si="369"/>
        <v>0</v>
      </c>
      <c r="CM1044">
        <f t="shared" si="370"/>
        <v>0</v>
      </c>
      <c r="CN1044">
        <f t="shared" si="371"/>
        <v>0</v>
      </c>
      <c r="CO1044">
        <f t="shared" si="372"/>
        <v>0</v>
      </c>
      <c r="CP1044">
        <f t="shared" si="373"/>
        <v>1</v>
      </c>
      <c r="CR1044" t="e">
        <f ca="1">_xll.BDP($H1044,CR$1)</f>
        <v>#NAME?</v>
      </c>
      <c r="CS1044" t="e">
        <f ca="1">_xll.BDP($H1044,CS$1)</f>
        <v>#NAME?</v>
      </c>
      <c r="CT1044" s="121" t="e">
        <f ca="1">_xll.BDP($H1044,CT$1)</f>
        <v>#NAME?</v>
      </c>
      <c r="CU1044" s="122" t="e">
        <f ca="1">_xll.BDP($H1044,CU$1)</f>
        <v>#NAME?</v>
      </c>
      <c r="CV1044" s="122" t="e">
        <f ca="1">_xll.BDP($H1044,CV$1)</f>
        <v>#NAME?</v>
      </c>
      <c r="CW1044" s="122" t="e">
        <f ca="1">_xll.BDP($H1044,CW$1)</f>
        <v>#NAME?</v>
      </c>
    </row>
    <row r="1045" spans="1:101" hidden="1" x14ac:dyDescent="0.3">
      <c r="A1045" t="str">
        <f t="shared" si="387"/>
        <v>15B</v>
      </c>
      <c r="B1045">
        <v>15</v>
      </c>
      <c r="C1045" t="s">
        <v>3296</v>
      </c>
      <c r="D1045">
        <v>44</v>
      </c>
      <c r="E1045">
        <v>3</v>
      </c>
      <c r="F1045" t="s">
        <v>2368</v>
      </c>
      <c r="G1045" t="s">
        <v>2518</v>
      </c>
      <c r="H1045" s="1" t="s">
        <v>1827</v>
      </c>
      <c r="I1045" s="35">
        <v>2007</v>
      </c>
      <c r="J1045" s="34" t="str">
        <f t="shared" si="366"/>
        <v>2007WOSG LN Equity</v>
      </c>
      <c r="K1045" s="6" t="s">
        <v>1828</v>
      </c>
      <c r="L1045" s="2">
        <v>0.21411800426581076</v>
      </c>
      <c r="M1045" s="2">
        <v>0.26142542248346806</v>
      </c>
      <c r="N1045" s="2">
        <v>0.16139933220565755</v>
      </c>
      <c r="O1045" s="2">
        <v>0.20606973242210125</v>
      </c>
      <c r="P1045" s="3">
        <v>20.555151281354387</v>
      </c>
      <c r="Q1045" s="3">
        <v>16.344771396325132</v>
      </c>
      <c r="R1045" s="3">
        <v>35.151410114499761</v>
      </c>
      <c r="S1045" s="7">
        <v>14.843262624017125</v>
      </c>
      <c r="T1045" s="7">
        <v>17.092299714804252</v>
      </c>
      <c r="U1045" s="2">
        <v>0.40595197058485571</v>
      </c>
      <c r="V1045" s="8">
        <v>1.5565419479904392</v>
      </c>
      <c r="W1045" s="2">
        <v>0.35077669902912623</v>
      </c>
      <c r="X1045" s="4">
        <v>3.6494991289198607E-2</v>
      </c>
      <c r="Y1045" s="8">
        <v>19.751789814449818</v>
      </c>
      <c r="Z1045" s="8" t="e">
        <v>#N/A</v>
      </c>
      <c r="AA1045" s="8">
        <v>680500000</v>
      </c>
      <c r="AB1045" s="8">
        <v>863300000</v>
      </c>
      <c r="AC1045" s="8">
        <v>3790000</v>
      </c>
      <c r="AD1045" s="5">
        <v>133853500</v>
      </c>
      <c r="AE1045" s="36">
        <v>2.8314537908982581E-2</v>
      </c>
      <c r="AF1045" s="66" t="e">
        <f ca="1">_xll.BDP($H1045,AF$1)/1000000</f>
        <v>#NAME?</v>
      </c>
      <c r="AG1045" s="66" t="e">
        <f ca="1">_xll.BDP($H1045,AG$1)</f>
        <v>#NAME?</v>
      </c>
      <c r="AH1045" s="67" t="e">
        <f ca="1">_xll.BDP($H1045,AH$1)</f>
        <v>#NAME?</v>
      </c>
      <c r="AI1045" s="67" t="e">
        <f ca="1">_xll.BDP($H1045,AI$1)</f>
        <v>#NAME?</v>
      </c>
      <c r="AJ1045" s="67" t="e">
        <f ca="1">_xll.BDP($H1045,AJ$1)</f>
        <v>#NAME?</v>
      </c>
      <c r="AK1045" s="67" t="e">
        <f ca="1">_xll.BDP($H1045,AK$1)</f>
        <v>#NAME?</v>
      </c>
      <c r="AL1045" s="67" t="e">
        <f ca="1">_xll.BDP($H1045,AL$1)</f>
        <v>#NAME?</v>
      </c>
      <c r="AM1045" s="34" t="e">
        <f ca="1">_xll.BDP($H1045,AM$1)</f>
        <v>#NAME?</v>
      </c>
      <c r="AN1045" s="34" t="e">
        <f ca="1">_xll.BDP($H1045,AN$1)</f>
        <v>#NAME?</v>
      </c>
      <c r="AO1045" s="34" t="e">
        <f ca="1">_xll.BDP($H1045,AO$1)</f>
        <v>#NAME?</v>
      </c>
      <c r="AP1045" s="34" t="e">
        <f ca="1">_xll.BDP($H1045,AP$1)</f>
        <v>#NAME?</v>
      </c>
      <c r="AQ1045" s="129" t="e">
        <v>#VALUE!</v>
      </c>
      <c r="AR1045" s="129" t="e">
        <v>#VALUE!</v>
      </c>
      <c r="AS1045" s="129" t="e">
        <v>#VALUE!</v>
      </c>
      <c r="AT1045" s="63" t="s">
        <v>3920</v>
      </c>
      <c r="AU1045" s="63" t="s">
        <v>3920</v>
      </c>
      <c r="AV1045" t="str">
        <f t="shared" si="375"/>
        <v>30/05/2019</v>
      </c>
      <c r="AW1045" s="67" t="s">
        <v>3317</v>
      </c>
      <c r="AX1045" s="60">
        <f t="shared" si="376"/>
        <v>0</v>
      </c>
      <c r="AY1045" s="60">
        <f t="shared" ca="1" si="377"/>
        <v>0</v>
      </c>
      <c r="AZ1045" s="60">
        <f t="shared" ca="1" si="378"/>
        <v>0</v>
      </c>
      <c r="BA1045" s="67" t="s">
        <v>3317</v>
      </c>
      <c r="BB1045" s="60">
        <v>0</v>
      </c>
      <c r="BC1045" s="67" t="s">
        <v>3317</v>
      </c>
      <c r="BD1045" s="60" t="e">
        <f ca="1">_xll.BDP($H1045,BD$1)</f>
        <v>#NAME?</v>
      </c>
      <c r="BE1045" s="60" t="e">
        <f t="shared" ca="1" si="379"/>
        <v>#NAME?</v>
      </c>
      <c r="BF1045" s="63">
        <v>127.167</v>
      </c>
      <c r="BG1045" s="63">
        <v>145.273</v>
      </c>
      <c r="BH1045" s="63">
        <v>165.667</v>
      </c>
      <c r="BI1045" s="63">
        <v>102.06400000000001</v>
      </c>
      <c r="BJ1045" s="63">
        <v>117.517</v>
      </c>
      <c r="BK1045" s="63">
        <v>134.595</v>
      </c>
      <c r="BL1045" s="45">
        <f t="shared" ca="1" si="380"/>
        <v>0</v>
      </c>
      <c r="BM1045" s="45">
        <f t="shared" ca="1" si="381"/>
        <v>0</v>
      </c>
      <c r="BN1045" s="45">
        <f t="shared" ca="1" si="382"/>
        <v>0</v>
      </c>
      <c r="BO1045" s="45">
        <f t="shared" ca="1" si="383"/>
        <v>0</v>
      </c>
      <c r="BP1045" s="45">
        <f t="shared" ca="1" si="384"/>
        <v>0</v>
      </c>
      <c r="BQ1045" s="45">
        <f t="shared" ca="1" si="385"/>
        <v>0</v>
      </c>
      <c r="BR1045" s="29">
        <f t="shared" ca="1" si="386"/>
        <v>0</v>
      </c>
      <c r="CI1045" s="125">
        <f t="shared" si="374"/>
        <v>0.21411800426581076</v>
      </c>
      <c r="CJ1045">
        <f t="shared" si="367"/>
        <v>0</v>
      </c>
      <c r="CK1045">
        <f t="shared" si="368"/>
        <v>0</v>
      </c>
      <c r="CL1045">
        <f t="shared" si="369"/>
        <v>0</v>
      </c>
      <c r="CM1045">
        <f t="shared" si="370"/>
        <v>1</v>
      </c>
      <c r="CN1045">
        <f t="shared" si="371"/>
        <v>0</v>
      </c>
      <c r="CO1045">
        <f t="shared" si="372"/>
        <v>0</v>
      </c>
      <c r="CP1045">
        <f t="shared" si="373"/>
        <v>0</v>
      </c>
      <c r="CR1045" t="e">
        <f ca="1">_xll.BDP($H1045,CR$1)</f>
        <v>#NAME?</v>
      </c>
      <c r="CS1045" t="e">
        <f ca="1">_xll.BDP($H1045,CS$1)</f>
        <v>#NAME?</v>
      </c>
      <c r="CT1045" s="121" t="e">
        <f ca="1">_xll.BDP($H1045,CT$1)</f>
        <v>#NAME?</v>
      </c>
      <c r="CU1045" s="122" t="e">
        <f ca="1">_xll.BDP($H1045,CU$1)</f>
        <v>#NAME?</v>
      </c>
      <c r="CV1045" s="122" t="e">
        <f ca="1">_xll.BDP($H1045,CV$1)</f>
        <v>#NAME?</v>
      </c>
      <c r="CW1045" s="122" t="e">
        <f ca="1">_xll.BDP($H1045,CW$1)</f>
        <v>#NAME?</v>
      </c>
    </row>
    <row r="1046" spans="1:101" hidden="1" x14ac:dyDescent="0.3">
      <c r="A1046" t="str">
        <f t="shared" si="387"/>
        <v>15B</v>
      </c>
      <c r="B1046">
        <v>15</v>
      </c>
      <c r="C1046" t="s">
        <v>3296</v>
      </c>
      <c r="D1046">
        <v>44</v>
      </c>
      <c r="E1046">
        <v>20</v>
      </c>
      <c r="F1046" s="32" t="s">
        <v>2437</v>
      </c>
      <c r="G1046" t="s">
        <v>2870</v>
      </c>
      <c r="H1046" s="6" t="s">
        <v>242</v>
      </c>
      <c r="I1046" s="34">
        <v>2008</v>
      </c>
      <c r="J1046" s="34" t="str">
        <f t="shared" si="366"/>
        <v>2008MASI US Equity</v>
      </c>
      <c r="K1046" s="6" t="s">
        <v>911</v>
      </c>
      <c r="L1046" s="2">
        <v>0.38787268816568982</v>
      </c>
      <c r="M1046" s="2">
        <v>0.15965499031860589</v>
      </c>
      <c r="N1046" s="2">
        <v>0.35184006917446364</v>
      </c>
      <c r="O1046" s="2">
        <v>0.12657580127459644</v>
      </c>
      <c r="P1046" s="3">
        <v>9.4267322005364456</v>
      </c>
      <c r="Q1046" s="3">
        <v>6.9441982249142207</v>
      </c>
      <c r="R1046" s="3">
        <v>8.1172543415516483</v>
      </c>
      <c r="S1046" s="7">
        <v>25.690381842859573</v>
      </c>
      <c r="T1046" s="7">
        <v>20.935258866293353</v>
      </c>
      <c r="U1046" s="2">
        <v>0.29759429759429756</v>
      </c>
      <c r="V1046" s="8">
        <v>2.2142361907182178</v>
      </c>
      <c r="W1046" s="2">
        <v>0.4269940619483229</v>
      </c>
      <c r="X1046" s="4">
        <v>3.8431895049707905E-2</v>
      </c>
      <c r="Y1046" s="8">
        <v>25.690471798030124</v>
      </c>
      <c r="Z1046" s="8">
        <v>-1.6081883569033395</v>
      </c>
      <c r="AA1046" s="8">
        <v>1704300000</v>
      </c>
      <c r="AB1046" s="8">
        <v>2149700000</v>
      </c>
      <c r="AC1046" s="8">
        <v>44131000</v>
      </c>
      <c r="AD1046" s="5">
        <v>6642000</v>
      </c>
      <c r="AE1046" s="36">
        <v>6.6442336645588682</v>
      </c>
      <c r="AF1046" s="66" t="e">
        <f ca="1">_xll.BDP($H1046,AF$1)/1000000</f>
        <v>#NAME?</v>
      </c>
      <c r="AG1046" s="66" t="e">
        <f ca="1">_xll.BDP($H1046,AG$1)</f>
        <v>#NAME?</v>
      </c>
      <c r="AH1046" s="67" t="e">
        <f ca="1">_xll.BDP($H1046,AH$1)</f>
        <v>#NAME?</v>
      </c>
      <c r="AI1046" s="67" t="e">
        <f ca="1">_xll.BDP($H1046,AI$1)</f>
        <v>#NAME?</v>
      </c>
      <c r="AJ1046" s="67" t="e">
        <f ca="1">_xll.BDP($H1046,AJ$1)</f>
        <v>#NAME?</v>
      </c>
      <c r="AK1046" s="67" t="e">
        <f ca="1">_xll.BDP($H1046,AK$1)</f>
        <v>#NAME?</v>
      </c>
      <c r="AL1046" s="67" t="e">
        <f ca="1">_xll.BDP($H1046,AL$1)</f>
        <v>#NAME?</v>
      </c>
      <c r="AM1046" s="34" t="e">
        <f ca="1">_xll.BDP($H1046,AM$1)</f>
        <v>#NAME?</v>
      </c>
      <c r="AN1046" s="34" t="e">
        <f ca="1">_xll.BDP($H1046,AN$1)</f>
        <v>#NAME?</v>
      </c>
      <c r="AO1046" s="34" t="e">
        <f ca="1">_xll.BDP($H1046,AO$1)</f>
        <v>#NAME?</v>
      </c>
      <c r="AP1046" s="34" t="e">
        <f ca="1">_xll.BDP($H1046,AP$1)</f>
        <v>#NAME?</v>
      </c>
      <c r="AQ1046" s="129" t="e">
        <v>#VALUE!</v>
      </c>
      <c r="AR1046" s="129">
        <v>0.216583</v>
      </c>
      <c r="AS1046" s="129">
        <v>0.12819710000000001</v>
      </c>
      <c r="AT1046" s="63" t="s">
        <v>3921</v>
      </c>
      <c r="AU1046" s="63" t="s">
        <v>3921</v>
      </c>
      <c r="AV1046" t="str">
        <f t="shared" si="375"/>
        <v>08/08/2007</v>
      </c>
      <c r="AW1046" s="67" t="s">
        <v>3317</v>
      </c>
      <c r="AX1046" s="60">
        <f t="shared" si="376"/>
        <v>0</v>
      </c>
      <c r="AY1046" s="60">
        <f t="shared" ca="1" si="377"/>
        <v>0</v>
      </c>
      <c r="AZ1046" s="60">
        <f t="shared" ca="1" si="378"/>
        <v>0</v>
      </c>
      <c r="BA1046" s="67">
        <v>0</v>
      </c>
      <c r="BB1046" s="60">
        <v>206.57518839506662</v>
      </c>
      <c r="BC1046" s="67">
        <v>206.57518839506662</v>
      </c>
      <c r="BD1046" s="60" t="e">
        <f ca="1">_xll.BDP($H1046,BD$1)</f>
        <v>#NAME?</v>
      </c>
      <c r="BE1046" s="60" t="e">
        <f t="shared" ca="1" si="379"/>
        <v>#NAME?</v>
      </c>
      <c r="BF1046" s="63">
        <v>191</v>
      </c>
      <c r="BG1046" s="63">
        <v>253.55600000000001</v>
      </c>
      <c r="BH1046" s="63">
        <v>280.85700000000003</v>
      </c>
      <c r="BI1046" s="63">
        <v>260.08699999999999</v>
      </c>
      <c r="BJ1046" s="63">
        <v>257.64300000000003</v>
      </c>
      <c r="BK1046" s="63">
        <v>229.33799999999999</v>
      </c>
      <c r="BL1046" s="45">
        <f t="shared" ca="1" si="380"/>
        <v>0</v>
      </c>
      <c r="BM1046" s="45">
        <f t="shared" ca="1" si="381"/>
        <v>0</v>
      </c>
      <c r="BN1046" s="45">
        <f t="shared" ca="1" si="382"/>
        <v>0</v>
      </c>
      <c r="BO1046" s="45">
        <f t="shared" ca="1" si="383"/>
        <v>0</v>
      </c>
      <c r="BP1046" s="45">
        <f t="shared" ca="1" si="384"/>
        <v>0</v>
      </c>
      <c r="BQ1046" s="45">
        <f t="shared" ca="1" si="385"/>
        <v>0</v>
      </c>
      <c r="BR1046" s="29">
        <f t="shared" ca="1" si="386"/>
        <v>0</v>
      </c>
      <c r="CI1046" s="125">
        <f t="shared" si="374"/>
        <v>0.38787268816568982</v>
      </c>
      <c r="CJ1046">
        <f t="shared" si="367"/>
        <v>0</v>
      </c>
      <c r="CK1046">
        <f t="shared" si="368"/>
        <v>0</v>
      </c>
      <c r="CL1046">
        <f t="shared" si="369"/>
        <v>0</v>
      </c>
      <c r="CM1046">
        <f t="shared" si="370"/>
        <v>0</v>
      </c>
      <c r="CN1046">
        <f t="shared" si="371"/>
        <v>1</v>
      </c>
      <c r="CO1046">
        <f t="shared" si="372"/>
        <v>0</v>
      </c>
      <c r="CP1046">
        <f t="shared" si="373"/>
        <v>0</v>
      </c>
      <c r="CR1046" t="e">
        <f ca="1">_xll.BDP($H1046,CR$1)</f>
        <v>#NAME?</v>
      </c>
      <c r="CS1046" t="e">
        <f ca="1">_xll.BDP($H1046,CS$1)</f>
        <v>#NAME?</v>
      </c>
      <c r="CT1046" s="121" t="e">
        <f ca="1">_xll.BDP($H1046,CT$1)</f>
        <v>#NAME?</v>
      </c>
      <c r="CU1046" s="122" t="e">
        <f ca="1">_xll.BDP($H1046,CU$1)</f>
        <v>#NAME?</v>
      </c>
      <c r="CV1046" s="122" t="e">
        <f ca="1">_xll.BDP($H1046,CV$1)</f>
        <v>#NAME?</v>
      </c>
      <c r="CW1046" s="122" t="e">
        <f ca="1">_xll.BDP($H1046,CW$1)</f>
        <v>#NAME?</v>
      </c>
    </row>
    <row r="1047" spans="1:101" hidden="1" x14ac:dyDescent="0.3">
      <c r="A1047" t="str">
        <f t="shared" si="387"/>
        <v>15B</v>
      </c>
      <c r="B1047">
        <v>15</v>
      </c>
      <c r="C1047" t="s">
        <v>3296</v>
      </c>
      <c r="D1047">
        <v>44</v>
      </c>
      <c r="E1047">
        <v>5</v>
      </c>
      <c r="F1047" t="s">
        <v>2368</v>
      </c>
      <c r="G1047" t="s">
        <v>2389</v>
      </c>
      <c r="H1047" s="6" t="s">
        <v>147</v>
      </c>
      <c r="I1047" s="35">
        <v>2009</v>
      </c>
      <c r="J1047" s="34" t="str">
        <f t="shared" si="366"/>
        <v>2009CPNG US Equity</v>
      </c>
      <c r="K1047" s="6" t="s">
        <v>794</v>
      </c>
      <c r="L1047" s="2">
        <v>0.58578114021634486</v>
      </c>
      <c r="M1047" s="2">
        <v>-8.574619450980632E-2</v>
      </c>
      <c r="N1047" s="2">
        <v>0.60318300990506102</v>
      </c>
      <c r="O1047" s="2">
        <v>-8.574619450980632E-2</v>
      </c>
      <c r="P1047" s="3">
        <v>4.2658065581501061</v>
      </c>
      <c r="Q1047" s="3">
        <v>-0.8830541968217529</v>
      </c>
      <c r="R1047" s="3">
        <v>9.0534621367235601</v>
      </c>
      <c r="S1047" s="7">
        <v>-6.8656593582267167</v>
      </c>
      <c r="T1047" s="7">
        <v>4.5649690284737874</v>
      </c>
      <c r="U1047" s="2">
        <v>-0.14411123028576342</v>
      </c>
      <c r="V1047" s="8">
        <v>-1.4129594962731402</v>
      </c>
      <c r="W1047" s="2">
        <v>0.26364053446312974</v>
      </c>
      <c r="X1047" s="4">
        <v>1.1734557203197698E-2</v>
      </c>
      <c r="Y1047" s="8" t="e">
        <v>#N/A</v>
      </c>
      <c r="Z1047" s="8" t="e">
        <v>#N/A</v>
      </c>
      <c r="AA1047" s="8">
        <v>1306402000</v>
      </c>
      <c r="AB1047" s="8">
        <v>1306402000</v>
      </c>
      <c r="AC1047" s="8">
        <v>405081000</v>
      </c>
      <c r="AD1047" s="5">
        <v>1121681000</v>
      </c>
      <c r="AE1047" s="36">
        <v>0.36113743568804324</v>
      </c>
      <c r="AF1047" s="66" t="e">
        <f ca="1">_xll.BDP($H1047,AF$1)/1000000</f>
        <v>#NAME?</v>
      </c>
      <c r="AG1047" s="66" t="e">
        <f ca="1">_xll.BDP($H1047,AG$1)</f>
        <v>#NAME?</v>
      </c>
      <c r="AH1047" s="67" t="e">
        <f ca="1">_xll.BDP($H1047,AH$1)</f>
        <v>#NAME?</v>
      </c>
      <c r="AI1047" s="67" t="e">
        <f ca="1">_xll.BDP($H1047,AI$1)</f>
        <v>#NAME?</v>
      </c>
      <c r="AJ1047" s="67" t="e">
        <f ca="1">_xll.BDP($H1047,AJ$1)</f>
        <v>#NAME?</v>
      </c>
      <c r="AK1047" s="67" t="e">
        <f ca="1">_xll.BDP($H1047,AK$1)</f>
        <v>#NAME?</v>
      </c>
      <c r="AL1047" s="67" t="e">
        <f ca="1">_xll.BDP($H1047,AL$1)</f>
        <v>#NAME?</v>
      </c>
      <c r="AM1047" s="34" t="e">
        <f ca="1">_xll.BDP($H1047,AM$1)</f>
        <v>#NAME?</v>
      </c>
      <c r="AN1047" s="34" t="e">
        <f ca="1">_xll.BDP($H1047,AN$1)</f>
        <v>#NAME?</v>
      </c>
      <c r="AO1047" s="34" t="e">
        <f ca="1">_xll.BDP($H1047,AO$1)</f>
        <v>#NAME?</v>
      </c>
      <c r="AP1047" s="34" t="e">
        <f ca="1">_xll.BDP($H1047,AP$1)</f>
        <v>#NAME?</v>
      </c>
      <c r="AQ1047" s="129" t="e">
        <v>#VALUE!</v>
      </c>
      <c r="AR1047" s="129" t="e">
        <v>#VALUE!</v>
      </c>
      <c r="AS1047" s="129" t="e">
        <v>#VALUE!</v>
      </c>
      <c r="AT1047" s="63" t="s">
        <v>3922</v>
      </c>
      <c r="AU1047" s="63" t="s">
        <v>3922</v>
      </c>
      <c r="AV1047" t="str">
        <f t="shared" si="375"/>
        <v>11/03/2021</v>
      </c>
      <c r="AW1047" s="67" t="s">
        <v>3317</v>
      </c>
      <c r="AX1047" s="60">
        <f t="shared" si="376"/>
        <v>0</v>
      </c>
      <c r="AY1047" s="60">
        <f t="shared" ca="1" si="377"/>
        <v>0</v>
      </c>
      <c r="AZ1047" s="60">
        <f t="shared" ca="1" si="378"/>
        <v>0</v>
      </c>
      <c r="BA1047" s="67" t="s">
        <v>3317</v>
      </c>
      <c r="BB1047" s="60">
        <v>0</v>
      </c>
      <c r="BC1047" s="67" t="s">
        <v>3317</v>
      </c>
      <c r="BD1047" s="60" t="e">
        <f ca="1">_xll.BDP($H1047,BD$1)</f>
        <v>#NAME?</v>
      </c>
      <c r="BE1047" s="60" t="e">
        <f t="shared" ca="1" si="379"/>
        <v>#NAME?</v>
      </c>
      <c r="BF1047" s="63">
        <v>442.5</v>
      </c>
      <c r="BG1047" s="63">
        <v>852.83299999999997</v>
      </c>
      <c r="BH1047" s="63">
        <v>1277.6669999999999</v>
      </c>
      <c r="BI1047" s="63">
        <v>754.24099999999999</v>
      </c>
      <c r="BJ1047" s="63">
        <v>1142.5709999999999</v>
      </c>
      <c r="BK1047" s="63">
        <v>1651.942</v>
      </c>
      <c r="BL1047" s="45">
        <f t="shared" ca="1" si="380"/>
        <v>0</v>
      </c>
      <c r="BM1047" s="45">
        <f t="shared" ca="1" si="381"/>
        <v>0</v>
      </c>
      <c r="BN1047" s="45">
        <f t="shared" ca="1" si="382"/>
        <v>0</v>
      </c>
      <c r="BO1047" s="45">
        <f t="shared" ca="1" si="383"/>
        <v>0</v>
      </c>
      <c r="BP1047" s="45">
        <f t="shared" ca="1" si="384"/>
        <v>0</v>
      </c>
      <c r="BQ1047" s="45">
        <f t="shared" ca="1" si="385"/>
        <v>0</v>
      </c>
      <c r="BR1047" s="29">
        <f t="shared" ca="1" si="386"/>
        <v>0</v>
      </c>
      <c r="CI1047" s="125">
        <f t="shared" si="374"/>
        <v>0.58578114021634486</v>
      </c>
      <c r="CJ1047">
        <f t="shared" si="367"/>
        <v>1</v>
      </c>
      <c r="CK1047">
        <f t="shared" si="368"/>
        <v>0</v>
      </c>
      <c r="CL1047">
        <f t="shared" si="369"/>
        <v>0</v>
      </c>
      <c r="CM1047">
        <f t="shared" si="370"/>
        <v>0</v>
      </c>
      <c r="CN1047">
        <f t="shared" si="371"/>
        <v>0</v>
      </c>
      <c r="CO1047">
        <f t="shared" si="372"/>
        <v>0</v>
      </c>
      <c r="CP1047">
        <f t="shared" si="373"/>
        <v>0</v>
      </c>
      <c r="CR1047" t="e">
        <f ca="1">_xll.BDP($H1047,CR$1)</f>
        <v>#NAME?</v>
      </c>
      <c r="CS1047" t="e">
        <f ca="1">_xll.BDP($H1047,CS$1)</f>
        <v>#NAME?</v>
      </c>
      <c r="CT1047" s="121" t="e">
        <f ca="1">_xll.BDP($H1047,CT$1)</f>
        <v>#NAME?</v>
      </c>
      <c r="CU1047" s="122" t="e">
        <f ca="1">_xll.BDP($H1047,CU$1)</f>
        <v>#NAME?</v>
      </c>
      <c r="CV1047" s="122" t="e">
        <f ca="1">_xll.BDP($H1047,CV$1)</f>
        <v>#NAME?</v>
      </c>
      <c r="CW1047" s="122" t="e">
        <f ca="1">_xll.BDP($H1047,CW$1)</f>
        <v>#NAME?</v>
      </c>
    </row>
    <row r="1048" spans="1:101" hidden="1" x14ac:dyDescent="0.3">
      <c r="A1048" t="str">
        <f t="shared" si="387"/>
        <v>15B</v>
      </c>
      <c r="B1048">
        <v>15</v>
      </c>
      <c r="C1048" t="s">
        <v>3296</v>
      </c>
      <c r="D1048">
        <v>44</v>
      </c>
      <c r="E1048">
        <v>9</v>
      </c>
      <c r="F1048" s="32">
        <v>0.14000000000000001</v>
      </c>
      <c r="H1048" s="1" t="s">
        <v>1891</v>
      </c>
      <c r="I1048" s="34">
        <v>2010</v>
      </c>
      <c r="J1048" s="34" t="str">
        <f t="shared" si="366"/>
        <v>2010RAT LN Equity</v>
      </c>
      <c r="K1048" s="6" t="s">
        <v>1892</v>
      </c>
      <c r="L1048" s="2" t="e">
        <v>#N/A</v>
      </c>
      <c r="M1048" s="2">
        <v>-0.11924073775750166</v>
      </c>
      <c r="N1048" s="2">
        <v>-0.10434792801355915</v>
      </c>
      <c r="O1048" s="2">
        <v>-0.14192517761636683</v>
      </c>
      <c r="P1048" s="3">
        <v>11.343719405023272</v>
      </c>
      <c r="Q1048" s="3" t="e">
        <v>#N/A</v>
      </c>
      <c r="R1048" s="3">
        <v>7.0505908181055084</v>
      </c>
      <c r="S1048" s="7">
        <v>33.489433956095425</v>
      </c>
      <c r="T1048" s="7">
        <v>31.294291569544608</v>
      </c>
      <c r="U1048" s="2">
        <v>-0.46233186960420763</v>
      </c>
      <c r="V1048" s="8">
        <v>-13.240547007352811</v>
      </c>
      <c r="W1048" s="2">
        <v>0.17777239498723602</v>
      </c>
      <c r="X1048" s="4" t="e">
        <v>#N/A</v>
      </c>
      <c r="Y1048" s="8">
        <v>19.927381076753981</v>
      </c>
      <c r="Z1048" s="8">
        <v>-9.2505734675996987</v>
      </c>
      <c r="AA1048" s="8">
        <v>-1049070999.9999998</v>
      </c>
      <c r="AB1048" s="8">
        <v>-881393999.99999976</v>
      </c>
      <c r="AC1048" s="8" t="e">
        <v>#N/A</v>
      </c>
      <c r="AD1048" s="5" t="e">
        <v>#N/A</v>
      </c>
      <c r="AE1048" s="36">
        <v>0</v>
      </c>
      <c r="AF1048" s="66" t="e">
        <f ca="1">_xll.BDP($H1048,AF$1)/1000000</f>
        <v>#NAME?</v>
      </c>
      <c r="AG1048" s="66" t="e">
        <f ca="1">_xll.BDP($H1048,AG$1)</f>
        <v>#NAME?</v>
      </c>
      <c r="AH1048" s="67" t="e">
        <f ca="1">_xll.BDP($H1048,AH$1)</f>
        <v>#NAME?</v>
      </c>
      <c r="AI1048" s="67" t="e">
        <f ca="1">_xll.BDP($H1048,AI$1)</f>
        <v>#NAME?</v>
      </c>
      <c r="AJ1048" s="67" t="e">
        <f ca="1">_xll.BDP($H1048,AJ$1)</f>
        <v>#NAME?</v>
      </c>
      <c r="AK1048" s="67" t="e">
        <f ca="1">_xll.BDP($H1048,AK$1)</f>
        <v>#NAME?</v>
      </c>
      <c r="AL1048" s="67" t="e">
        <f ca="1">_xll.BDP($H1048,AL$1)</f>
        <v>#NAME?</v>
      </c>
      <c r="AM1048" s="34" t="e">
        <f ca="1">_xll.BDP($H1048,AM$1)</f>
        <v>#NAME?</v>
      </c>
      <c r="AN1048" s="34" t="e">
        <f ca="1">_xll.BDP($H1048,AN$1)</f>
        <v>#NAME?</v>
      </c>
      <c r="AO1048" s="34" t="e">
        <f ca="1">_xll.BDP($H1048,AO$1)</f>
        <v>#NAME?</v>
      </c>
      <c r="AP1048" s="34" t="e">
        <f ca="1">_xll.BDP($H1048,AP$1)</f>
        <v>#NAME?</v>
      </c>
      <c r="AQ1048" s="129">
        <v>9.9505880000000005E-2</v>
      </c>
      <c r="AR1048" s="129">
        <v>6.9217130000000002E-2</v>
      </c>
      <c r="AS1048" s="129">
        <v>-1.913747E-2</v>
      </c>
      <c r="AT1048" s="63" t="s">
        <v>3998</v>
      </c>
      <c r="AU1048" s="63" t="s">
        <v>3317</v>
      </c>
      <c r="AV1048" t="str">
        <f t="shared" si="375"/>
        <v>#N/A N/A</v>
      </c>
      <c r="AW1048" s="67">
        <v>4.6195652173913038</v>
      </c>
      <c r="AX1048" s="60">
        <f t="shared" si="376"/>
        <v>4.6195652173913038</v>
      </c>
      <c r="AY1048" s="60">
        <f t="shared" si="377"/>
        <v>1.7391866372914881</v>
      </c>
      <c r="AZ1048" s="60">
        <f t="shared" si="378"/>
        <v>6.3587518546827919</v>
      </c>
      <c r="BA1048" s="67">
        <v>64.318691637539771</v>
      </c>
      <c r="BB1048" s="60">
        <v>24.214878188742233</v>
      </c>
      <c r="BC1048" s="67">
        <v>88.533569826282005</v>
      </c>
      <c r="BD1048" s="60" t="e">
        <f ca="1">_xll.BDP($H1048,BD$1)</f>
        <v>#NAME?</v>
      </c>
      <c r="BE1048" s="60" t="e">
        <f t="shared" ca="1" si="379"/>
        <v>#NAME?</v>
      </c>
      <c r="BF1048" s="63">
        <v>76.543000000000006</v>
      </c>
      <c r="BG1048" s="63">
        <v>90.25</v>
      </c>
      <c r="BH1048" s="63">
        <v>101.45700000000001</v>
      </c>
      <c r="BI1048" s="63">
        <v>84.075000000000003</v>
      </c>
      <c r="BJ1048" s="63">
        <v>91.082999999999998</v>
      </c>
      <c r="BK1048" s="63">
        <v>100.242</v>
      </c>
      <c r="BL1048" s="45">
        <f t="shared" ca="1" si="380"/>
        <v>0</v>
      </c>
      <c r="BM1048" s="45">
        <f t="shared" ca="1" si="381"/>
        <v>0</v>
      </c>
      <c r="BN1048" s="45">
        <f t="shared" ca="1" si="382"/>
        <v>0</v>
      </c>
      <c r="BO1048" s="45">
        <f t="shared" ca="1" si="383"/>
        <v>0</v>
      </c>
      <c r="BP1048" s="45">
        <f t="shared" ca="1" si="384"/>
        <v>0</v>
      </c>
      <c r="BQ1048" s="45">
        <f t="shared" ca="1" si="385"/>
        <v>0</v>
      </c>
      <c r="BR1048" s="29">
        <f t="shared" ca="1" si="386"/>
        <v>0</v>
      </c>
      <c r="CI1048" s="125">
        <f t="shared" si="374"/>
        <v>-0.11924073775750166</v>
      </c>
      <c r="CJ1048">
        <f t="shared" si="367"/>
        <v>0</v>
      </c>
      <c r="CK1048">
        <f t="shared" si="368"/>
        <v>0</v>
      </c>
      <c r="CL1048">
        <f t="shared" si="369"/>
        <v>0</v>
      </c>
      <c r="CM1048">
        <f t="shared" si="370"/>
        <v>0</v>
      </c>
      <c r="CN1048">
        <f t="shared" si="371"/>
        <v>0</v>
      </c>
      <c r="CO1048">
        <f t="shared" si="372"/>
        <v>0</v>
      </c>
      <c r="CP1048">
        <f t="shared" si="373"/>
        <v>1</v>
      </c>
      <c r="CR1048" t="e">
        <f ca="1">_xll.BDP($H1048,CR$1)</f>
        <v>#NAME?</v>
      </c>
      <c r="CS1048" t="e">
        <f ca="1">_xll.BDP($H1048,CS$1)</f>
        <v>#NAME?</v>
      </c>
      <c r="CT1048" s="121" t="e">
        <f ca="1">_xll.BDP($H1048,CT$1)</f>
        <v>#NAME?</v>
      </c>
      <c r="CU1048" s="122" t="e">
        <f ca="1">_xll.BDP($H1048,CU$1)</f>
        <v>#NAME?</v>
      </c>
      <c r="CV1048" s="122" t="e">
        <f ca="1">_xll.BDP($H1048,CV$1)</f>
        <v>#NAME?</v>
      </c>
      <c r="CW1048" s="122" t="e">
        <f ca="1">_xll.BDP($H1048,CW$1)</f>
        <v>#NAME?</v>
      </c>
    </row>
    <row r="1049" spans="1:101" hidden="1" x14ac:dyDescent="0.3">
      <c r="A1049" t="str">
        <f t="shared" si="387"/>
        <v>15B</v>
      </c>
      <c r="B1049">
        <v>15</v>
      </c>
      <c r="C1049" t="s">
        <v>3296</v>
      </c>
      <c r="D1049">
        <v>45</v>
      </c>
      <c r="E1049">
        <v>10</v>
      </c>
      <c r="H1049" s="1" t="s">
        <v>1622</v>
      </c>
      <c r="I1049" s="35">
        <v>2011</v>
      </c>
      <c r="J1049" s="34" t="str">
        <f t="shared" si="366"/>
        <v>2011TAM LN Equity</v>
      </c>
      <c r="K1049" s="6" t="s">
        <v>1623</v>
      </c>
      <c r="L1049" s="2">
        <v>1.9628904257638475</v>
      </c>
      <c r="M1049" s="2">
        <v>2.7556707712248865</v>
      </c>
      <c r="N1049" s="2">
        <v>1.3720652267083846</v>
      </c>
      <c r="O1049" s="2">
        <v>1.0966535559997421</v>
      </c>
      <c r="P1049" s="3">
        <v>46.469987550183951</v>
      </c>
      <c r="Q1049" s="3">
        <v>38.849908946524756</v>
      </c>
      <c r="R1049" s="3">
        <v>36.726398901476145</v>
      </c>
      <c r="S1049" s="7">
        <v>43.220883087128222</v>
      </c>
      <c r="T1049" s="7">
        <v>55.844959321929025</v>
      </c>
      <c r="U1049" s="2">
        <v>-0.61658335093524841</v>
      </c>
      <c r="V1049" s="8">
        <v>-1.4880770320022656</v>
      </c>
      <c r="W1049" s="2">
        <v>0.80431602048280904</v>
      </c>
      <c r="X1049" s="4">
        <v>1.7657657657657657</v>
      </c>
      <c r="Y1049" s="8">
        <v>16.012396587338021</v>
      </c>
      <c r="Z1049" s="8">
        <v>41.318754403447521</v>
      </c>
      <c r="AA1049" s="8">
        <v>6172000</v>
      </c>
      <c r="AB1049" s="8">
        <v>15509000</v>
      </c>
      <c r="AC1049" s="8">
        <v>1511000</v>
      </c>
      <c r="AD1049" s="5">
        <v>13045000</v>
      </c>
      <c r="AE1049" s="36">
        <v>0.11582981985435033</v>
      </c>
      <c r="AF1049" s="66" t="e">
        <f ca="1">_xll.BDP($H1049,AF$1)/1000000</f>
        <v>#NAME?</v>
      </c>
      <c r="AG1049" s="66" t="e">
        <f ca="1">_xll.BDP($H1049,AG$1)</f>
        <v>#NAME?</v>
      </c>
      <c r="AH1049" s="67" t="e">
        <f ca="1">_xll.BDP($H1049,AH$1)</f>
        <v>#NAME?</v>
      </c>
      <c r="AI1049" s="67" t="e">
        <f ca="1">_xll.BDP($H1049,AI$1)</f>
        <v>#NAME?</v>
      </c>
      <c r="AJ1049" s="67" t="e">
        <f ca="1">_xll.BDP($H1049,AJ$1)</f>
        <v>#NAME?</v>
      </c>
      <c r="AK1049" s="67" t="e">
        <f ca="1">_xll.BDP($H1049,AK$1)</f>
        <v>#NAME?</v>
      </c>
      <c r="AL1049" s="67" t="e">
        <f ca="1">_xll.BDP($H1049,AL$1)</f>
        <v>#NAME?</v>
      </c>
      <c r="AM1049" s="34" t="e">
        <f ca="1">_xll.BDP($H1049,AM$1)</f>
        <v>#NAME?</v>
      </c>
      <c r="AN1049" s="34" t="e">
        <f ca="1">_xll.BDP($H1049,AN$1)</f>
        <v>#NAME?</v>
      </c>
      <c r="AO1049" s="34" t="e">
        <f ca="1">_xll.BDP($H1049,AO$1)</f>
        <v>#NAME?</v>
      </c>
      <c r="AP1049" s="34" t="e">
        <f ca="1">_xll.BDP($H1049,AP$1)</f>
        <v>#NAME?</v>
      </c>
      <c r="AQ1049" s="129" t="e">
        <v>#VALUE!</v>
      </c>
      <c r="AR1049" s="129" t="e">
        <v>#VALUE!</v>
      </c>
      <c r="AS1049" s="129">
        <v>0.20104540000000001</v>
      </c>
      <c r="AT1049" s="63" t="s">
        <v>3923</v>
      </c>
      <c r="AU1049" s="63" t="s">
        <v>3923</v>
      </c>
      <c r="AV1049" t="str">
        <f t="shared" si="375"/>
        <v>06/07/2017</v>
      </c>
      <c r="AW1049" s="67">
        <v>3.0462184873949578</v>
      </c>
      <c r="AX1049" s="60">
        <f t="shared" si="376"/>
        <v>3.0462184873949578</v>
      </c>
      <c r="AY1049" s="60">
        <f t="shared" si="377"/>
        <v>-5.6185534147308078E-2</v>
      </c>
      <c r="AZ1049" s="60">
        <f t="shared" si="378"/>
        <v>2.9900329532476499</v>
      </c>
      <c r="BA1049" s="67">
        <v>65.11687497195841</v>
      </c>
      <c r="BB1049" s="60">
        <v>-1.201038736204282</v>
      </c>
      <c r="BC1049" s="67">
        <v>64.129811485829649</v>
      </c>
      <c r="BD1049" s="60" t="e">
        <f ca="1">_xll.BDP($H1049,BD$1)</f>
        <v>#NAME?</v>
      </c>
      <c r="BE1049" s="60" t="e">
        <f t="shared" ca="1" si="379"/>
        <v>#NAME?</v>
      </c>
      <c r="BF1049" s="63">
        <v>12.9</v>
      </c>
      <c r="BG1049" s="63">
        <v>14.875</v>
      </c>
      <c r="BH1049" s="63">
        <v>17.8</v>
      </c>
      <c r="BI1049" s="63">
        <v>14.565</v>
      </c>
      <c r="BJ1049" s="63">
        <v>16.940000000000001</v>
      </c>
      <c r="BK1049" s="63">
        <v>18.529</v>
      </c>
      <c r="BL1049" s="45">
        <f t="shared" ca="1" si="380"/>
        <v>0</v>
      </c>
      <c r="BM1049" s="45">
        <f t="shared" ca="1" si="381"/>
        <v>0</v>
      </c>
      <c r="BN1049" s="45">
        <f t="shared" ca="1" si="382"/>
        <v>0</v>
      </c>
      <c r="BO1049" s="45">
        <f t="shared" ca="1" si="383"/>
        <v>0</v>
      </c>
      <c r="BP1049" s="45">
        <f t="shared" ca="1" si="384"/>
        <v>0</v>
      </c>
      <c r="BQ1049" s="45">
        <f t="shared" ca="1" si="385"/>
        <v>0</v>
      </c>
      <c r="BR1049" s="29">
        <f t="shared" ca="1" si="386"/>
        <v>0</v>
      </c>
      <c r="CI1049" s="125">
        <f t="shared" si="374"/>
        <v>1.9628904257638475</v>
      </c>
      <c r="CJ1049">
        <f t="shared" si="367"/>
        <v>0</v>
      </c>
      <c r="CK1049">
        <f t="shared" si="368"/>
        <v>0</v>
      </c>
      <c r="CL1049">
        <f t="shared" si="369"/>
        <v>0</v>
      </c>
      <c r="CM1049">
        <f t="shared" si="370"/>
        <v>0</v>
      </c>
      <c r="CN1049">
        <f t="shared" si="371"/>
        <v>0</v>
      </c>
      <c r="CO1049">
        <f t="shared" si="372"/>
        <v>0</v>
      </c>
      <c r="CP1049">
        <f t="shared" si="373"/>
        <v>1</v>
      </c>
      <c r="CR1049" t="e">
        <f ca="1">_xll.BDP($H1049,CR$1)</f>
        <v>#NAME?</v>
      </c>
      <c r="CS1049" t="e">
        <f ca="1">_xll.BDP($H1049,CS$1)</f>
        <v>#NAME?</v>
      </c>
      <c r="CT1049" s="121" t="e">
        <f ca="1">_xll.BDP($H1049,CT$1)</f>
        <v>#NAME?</v>
      </c>
      <c r="CU1049" s="122" t="e">
        <f ca="1">_xll.BDP($H1049,CU$1)</f>
        <v>#NAME?</v>
      </c>
      <c r="CV1049" s="122" t="e">
        <f ca="1">_xll.BDP($H1049,CV$1)</f>
        <v>#NAME?</v>
      </c>
      <c r="CW1049" s="122" t="e">
        <f ca="1">_xll.BDP($H1049,CW$1)</f>
        <v>#NAME?</v>
      </c>
    </row>
    <row r="1050" spans="1:101" hidden="1" x14ac:dyDescent="0.3">
      <c r="A1050" t="str">
        <f t="shared" si="387"/>
        <v>15B</v>
      </c>
      <c r="B1050">
        <v>15</v>
      </c>
      <c r="C1050" t="s">
        <v>3296</v>
      </c>
      <c r="D1050">
        <v>45</v>
      </c>
      <c r="E1050">
        <v>4</v>
      </c>
      <c r="F1050" t="s">
        <v>2368</v>
      </c>
      <c r="G1050" t="s">
        <v>2519</v>
      </c>
      <c r="H1050" s="6" t="s">
        <v>1213</v>
      </c>
      <c r="I1050" s="34">
        <v>2012</v>
      </c>
      <c r="J1050" s="34" t="str">
        <f t="shared" si="366"/>
        <v>2012MHJ AU Equity</v>
      </c>
      <c r="K1050" s="6" t="s">
        <v>1214</v>
      </c>
      <c r="L1050" s="2">
        <v>0.21819760187974299</v>
      </c>
      <c r="M1050" s="2">
        <v>0.33837077178568309</v>
      </c>
      <c r="N1050" s="2">
        <v>0.21819760187974299</v>
      </c>
      <c r="O1050" s="2">
        <v>0.33837077178568309</v>
      </c>
      <c r="P1050" s="3">
        <v>25.847640643559011</v>
      </c>
      <c r="Q1050" s="3">
        <v>17.94272241562393</v>
      </c>
      <c r="R1050" s="3">
        <v>23.704805802550428</v>
      </c>
      <c r="S1050" s="7">
        <v>15.926156748399631</v>
      </c>
      <c r="T1050" s="7">
        <v>21.735185900774518</v>
      </c>
      <c r="U1050" s="2">
        <v>0.13929409799696088</v>
      </c>
      <c r="V1050" s="8">
        <v>0.58502607740872914</v>
      </c>
      <c r="W1050" s="2">
        <v>0.36247692047936414</v>
      </c>
      <c r="X1050" s="4">
        <v>5.4635388860658531E-2</v>
      </c>
      <c r="Y1050" s="8">
        <v>3.6155352585362834</v>
      </c>
      <c r="Z1050" s="8">
        <v>24.451541024038569</v>
      </c>
      <c r="AA1050" s="8">
        <v>228820000</v>
      </c>
      <c r="AB1050" s="8">
        <v>228820000</v>
      </c>
      <c r="AC1050" s="8" t="e">
        <v>#N/A</v>
      </c>
      <c r="AD1050" s="5">
        <v>88112000</v>
      </c>
      <c r="AE1050" s="36">
        <v>0</v>
      </c>
      <c r="AF1050" s="66" t="e">
        <f ca="1">_xll.BDP($H1050,AF$1)/1000000</f>
        <v>#NAME?</v>
      </c>
      <c r="AG1050" s="66" t="e">
        <f ca="1">_xll.BDP($H1050,AG$1)</f>
        <v>#NAME?</v>
      </c>
      <c r="AH1050" s="67" t="e">
        <f ca="1">_xll.BDP($H1050,AH$1)</f>
        <v>#NAME?</v>
      </c>
      <c r="AI1050" s="67" t="e">
        <f ca="1">_xll.BDP($H1050,AI$1)</f>
        <v>#NAME?</v>
      </c>
      <c r="AJ1050" s="67" t="e">
        <f ca="1">_xll.BDP($H1050,AJ$1)</f>
        <v>#NAME?</v>
      </c>
      <c r="AK1050" s="67" t="e">
        <f ca="1">_xll.BDP($H1050,AK$1)</f>
        <v>#NAME?</v>
      </c>
      <c r="AL1050" s="67" t="e">
        <f ca="1">_xll.BDP($H1050,AL$1)</f>
        <v>#NAME?</v>
      </c>
      <c r="AM1050" s="34" t="e">
        <f ca="1">_xll.BDP($H1050,AM$1)</f>
        <v>#NAME?</v>
      </c>
      <c r="AN1050" s="34" t="e">
        <f ca="1">_xll.BDP($H1050,AN$1)</f>
        <v>#NAME?</v>
      </c>
      <c r="AO1050" s="34" t="e">
        <f ca="1">_xll.BDP($H1050,AO$1)</f>
        <v>#NAME?</v>
      </c>
      <c r="AP1050" s="34" t="e">
        <f ca="1">_xll.BDP($H1050,AP$1)</f>
        <v>#NAME?</v>
      </c>
      <c r="AQ1050" s="129" t="e">
        <v>#VALUE!</v>
      </c>
      <c r="AR1050" s="129" t="e">
        <v>#VALUE!</v>
      </c>
      <c r="AS1050" s="129">
        <v>-2.4203079999999999E-3</v>
      </c>
      <c r="AT1050" s="63" t="s">
        <v>4220</v>
      </c>
      <c r="AU1050" s="63" t="s">
        <v>3317</v>
      </c>
      <c r="AV1050" t="str">
        <f t="shared" si="375"/>
        <v>07/07/2016</v>
      </c>
      <c r="AW1050" s="67">
        <v>8.6956519795500711</v>
      </c>
      <c r="AX1050" s="60">
        <f t="shared" si="376"/>
        <v>8.6956519795500711</v>
      </c>
      <c r="AY1050" s="60">
        <f t="shared" si="377"/>
        <v>0</v>
      </c>
      <c r="AZ1050" s="60">
        <f t="shared" si="378"/>
        <v>8.6956519795500711</v>
      </c>
      <c r="BA1050" s="67">
        <v>50.971917884298854</v>
      </c>
      <c r="BB1050" s="60">
        <v>0</v>
      </c>
      <c r="BC1050" s="67">
        <v>50.971917884298854</v>
      </c>
      <c r="BD1050" s="60" t="e">
        <f ca="1">_xll.BDP($H1050,BD$1)</f>
        <v>#NAME?</v>
      </c>
      <c r="BE1050" s="60" t="e">
        <f t="shared" ca="1" si="379"/>
        <v>#NAME?</v>
      </c>
      <c r="BF1050" s="63">
        <v>42.75</v>
      </c>
      <c r="BG1050" s="63">
        <v>38.925000000000004</v>
      </c>
      <c r="BH1050" s="63">
        <v>42.75</v>
      </c>
      <c r="BI1050" s="63">
        <v>24.150000000000002</v>
      </c>
      <c r="BJ1050" s="63">
        <v>58.35</v>
      </c>
      <c r="BK1050" s="63">
        <v>62</v>
      </c>
      <c r="BL1050" s="45">
        <f t="shared" ca="1" si="380"/>
        <v>0</v>
      </c>
      <c r="BM1050" s="45">
        <f t="shared" ca="1" si="381"/>
        <v>0</v>
      </c>
      <c r="BN1050" s="45">
        <f t="shared" ca="1" si="382"/>
        <v>0</v>
      </c>
      <c r="BO1050" s="45">
        <f t="shared" ca="1" si="383"/>
        <v>0</v>
      </c>
      <c r="BP1050" s="45">
        <f t="shared" ca="1" si="384"/>
        <v>0</v>
      </c>
      <c r="BQ1050" s="45">
        <f t="shared" ca="1" si="385"/>
        <v>0</v>
      </c>
      <c r="BR1050" s="29">
        <f t="shared" ca="1" si="386"/>
        <v>0</v>
      </c>
      <c r="CI1050" s="125">
        <f t="shared" si="374"/>
        <v>0.21819760187974299</v>
      </c>
      <c r="CJ1050">
        <f t="shared" si="367"/>
        <v>0</v>
      </c>
      <c r="CK1050">
        <f t="shared" si="368"/>
        <v>0</v>
      </c>
      <c r="CL1050">
        <f t="shared" si="369"/>
        <v>0</v>
      </c>
      <c r="CM1050">
        <f t="shared" si="370"/>
        <v>1</v>
      </c>
      <c r="CN1050">
        <f t="shared" si="371"/>
        <v>0</v>
      </c>
      <c r="CO1050">
        <f t="shared" si="372"/>
        <v>0</v>
      </c>
      <c r="CP1050">
        <f t="shared" si="373"/>
        <v>0</v>
      </c>
      <c r="CR1050" t="e">
        <f ca="1">_xll.BDP($H1050,CR$1)</f>
        <v>#NAME?</v>
      </c>
      <c r="CS1050" t="e">
        <f ca="1">_xll.BDP($H1050,CS$1)</f>
        <v>#NAME?</v>
      </c>
      <c r="CT1050" s="121" t="e">
        <f ca="1">_xll.BDP($H1050,CT$1)</f>
        <v>#NAME?</v>
      </c>
      <c r="CU1050" s="122" t="e">
        <f ca="1">_xll.BDP($H1050,CU$1)</f>
        <v>#NAME?</v>
      </c>
      <c r="CV1050" s="122" t="e">
        <f ca="1">_xll.BDP($H1050,CV$1)</f>
        <v>#NAME?</v>
      </c>
      <c r="CW1050" s="122" t="e">
        <f ca="1">_xll.BDP($H1050,CW$1)</f>
        <v>#NAME?</v>
      </c>
    </row>
    <row r="1051" spans="1:101" hidden="1" x14ac:dyDescent="0.3">
      <c r="A1051" t="str">
        <f t="shared" si="387"/>
        <v>15B</v>
      </c>
      <c r="B1051">
        <v>15</v>
      </c>
      <c r="C1051" t="s">
        <v>3296</v>
      </c>
      <c r="D1051">
        <v>45</v>
      </c>
      <c r="E1051">
        <v>31</v>
      </c>
      <c r="F1051" s="32">
        <v>0.12</v>
      </c>
      <c r="G1051" t="s">
        <v>3266</v>
      </c>
      <c r="H1051" s="1" t="s">
        <v>2138</v>
      </c>
      <c r="I1051" s="35">
        <v>2013</v>
      </c>
      <c r="J1051" s="34" t="str">
        <f t="shared" si="366"/>
        <v>2013TIETO FH Equity</v>
      </c>
      <c r="K1051" s="6" t="s">
        <v>2139</v>
      </c>
      <c r="L1051" s="2">
        <v>0.59535372558027233</v>
      </c>
      <c r="M1051" s="2">
        <v>0.61395986966215055</v>
      </c>
      <c r="N1051" s="2">
        <v>0.14784039910181943</v>
      </c>
      <c r="O1051" s="2">
        <v>0.147349357918999</v>
      </c>
      <c r="P1051" s="3">
        <v>11.601235112483458</v>
      </c>
      <c r="Q1051" s="3">
        <v>9.0815098391838838</v>
      </c>
      <c r="R1051" s="3">
        <v>13.598401729276521</v>
      </c>
      <c r="S1051" s="7">
        <v>16.920648119775556</v>
      </c>
      <c r="T1051" s="7">
        <v>18.254157986407566</v>
      </c>
      <c r="U1051" s="2">
        <v>0.51790056741421231</v>
      </c>
      <c r="V1051" s="8">
        <v>1.6449259815490236</v>
      </c>
      <c r="W1051" s="2">
        <v>0.4461795170481378</v>
      </c>
      <c r="X1051" s="4" t="e">
        <v>#N/A</v>
      </c>
      <c r="Y1051" s="8">
        <v>14.204549922817392</v>
      </c>
      <c r="Z1051" s="8">
        <v>0.62203573377328514</v>
      </c>
      <c r="AA1051" s="8">
        <v>583100000</v>
      </c>
      <c r="AB1051" s="8">
        <v>2429600000</v>
      </c>
      <c r="AC1051" s="8" t="e">
        <v>#N/A</v>
      </c>
      <c r="AD1051" s="5">
        <v>321600000</v>
      </c>
      <c r="AE1051" s="36">
        <v>0</v>
      </c>
      <c r="AF1051" s="66" t="e">
        <f ca="1">_xll.BDP($H1051,AF$1)/1000000</f>
        <v>#NAME?</v>
      </c>
      <c r="AG1051" s="66" t="e">
        <f ca="1">_xll.BDP($H1051,AG$1)</f>
        <v>#NAME?</v>
      </c>
      <c r="AH1051" s="67" t="e">
        <f ca="1">_xll.BDP($H1051,AH$1)</f>
        <v>#NAME?</v>
      </c>
      <c r="AI1051" s="67" t="e">
        <f ca="1">_xll.BDP($H1051,AI$1)</f>
        <v>#NAME?</v>
      </c>
      <c r="AJ1051" s="67" t="e">
        <f ca="1">_xll.BDP($H1051,AJ$1)</f>
        <v>#NAME?</v>
      </c>
      <c r="AK1051" s="67" t="e">
        <f ca="1">_xll.BDP($H1051,AK$1)</f>
        <v>#NAME?</v>
      </c>
      <c r="AL1051" s="67" t="e">
        <f ca="1">_xll.BDP($H1051,AL$1)</f>
        <v>#NAME?</v>
      </c>
      <c r="AM1051" s="34" t="e">
        <f ca="1">_xll.BDP($H1051,AM$1)</f>
        <v>#NAME?</v>
      </c>
      <c r="AN1051" s="34" t="e">
        <f ca="1">_xll.BDP($H1051,AN$1)</f>
        <v>#NAME?</v>
      </c>
      <c r="AO1051" s="34" t="e">
        <f ca="1">_xll.BDP($H1051,AO$1)</f>
        <v>#NAME?</v>
      </c>
      <c r="AP1051" s="34" t="e">
        <f ca="1">_xll.BDP($H1051,AP$1)</f>
        <v>#NAME?</v>
      </c>
      <c r="AQ1051" s="129">
        <v>8.1816470000000002E-2</v>
      </c>
      <c r="AR1051" s="129">
        <v>0.10593130000000001</v>
      </c>
      <c r="AS1051" s="129">
        <v>4.3572199999999998E-2</v>
      </c>
      <c r="AT1051" s="63" t="s">
        <v>3998</v>
      </c>
      <c r="AU1051" s="63" t="s">
        <v>3317</v>
      </c>
      <c r="AV1051" t="str">
        <f t="shared" si="375"/>
        <v>#N/A N/A</v>
      </c>
      <c r="AW1051" s="67">
        <v>6.1336719445165642</v>
      </c>
      <c r="AX1051" s="60">
        <f t="shared" si="376"/>
        <v>6.1336719445165642</v>
      </c>
      <c r="AY1051" s="60">
        <f t="shared" si="377"/>
        <v>0</v>
      </c>
      <c r="AZ1051" s="60">
        <f t="shared" si="378"/>
        <v>6.1336719445165642</v>
      </c>
      <c r="BA1051" s="67">
        <v>65.384344763899463</v>
      </c>
      <c r="BB1051" s="60">
        <v>0</v>
      </c>
      <c r="BC1051" s="67">
        <v>65.384344763899463</v>
      </c>
      <c r="BD1051" s="60" t="e">
        <f ca="1">_xll.BDP($H1051,BD$1)</f>
        <v>#NAME?</v>
      </c>
      <c r="BE1051" s="60" t="e">
        <f t="shared" ca="1" si="379"/>
        <v>#NAME?</v>
      </c>
      <c r="BF1051" s="63">
        <v>234.077</v>
      </c>
      <c r="BG1051" s="63">
        <v>261.077</v>
      </c>
      <c r="BH1051" s="63">
        <v>278.41700000000003</v>
      </c>
      <c r="BI1051" s="63">
        <v>223.6</v>
      </c>
      <c r="BJ1051" s="63">
        <v>292.06299999999999</v>
      </c>
      <c r="BK1051" s="63">
        <v>312.91300000000001</v>
      </c>
      <c r="BL1051" s="45">
        <f t="shared" ca="1" si="380"/>
        <v>0</v>
      </c>
      <c r="BM1051" s="45">
        <f t="shared" ca="1" si="381"/>
        <v>0</v>
      </c>
      <c r="BN1051" s="45">
        <f t="shared" ca="1" si="382"/>
        <v>0</v>
      </c>
      <c r="BO1051" s="45">
        <f t="shared" ca="1" si="383"/>
        <v>0</v>
      </c>
      <c r="BP1051" s="45">
        <f t="shared" ca="1" si="384"/>
        <v>0</v>
      </c>
      <c r="BQ1051" s="45">
        <f t="shared" ca="1" si="385"/>
        <v>0</v>
      </c>
      <c r="BR1051" s="29">
        <f t="shared" ca="1" si="386"/>
        <v>0</v>
      </c>
      <c r="CI1051" s="125">
        <f t="shared" si="374"/>
        <v>0.59535372558027233</v>
      </c>
      <c r="CJ1051">
        <f t="shared" si="367"/>
        <v>0</v>
      </c>
      <c r="CK1051">
        <f t="shared" si="368"/>
        <v>0</v>
      </c>
      <c r="CL1051">
        <f t="shared" si="369"/>
        <v>0</v>
      </c>
      <c r="CM1051">
        <f t="shared" si="370"/>
        <v>0</v>
      </c>
      <c r="CN1051">
        <f t="shared" si="371"/>
        <v>0</v>
      </c>
      <c r="CO1051">
        <f t="shared" si="372"/>
        <v>0</v>
      </c>
      <c r="CP1051">
        <f t="shared" si="373"/>
        <v>1</v>
      </c>
      <c r="CR1051" t="e">
        <f ca="1">_xll.BDP($H1051,CR$1)</f>
        <v>#NAME?</v>
      </c>
      <c r="CS1051" t="e">
        <f ca="1">_xll.BDP($H1051,CS$1)</f>
        <v>#NAME?</v>
      </c>
      <c r="CT1051" s="121" t="e">
        <f ca="1">_xll.BDP($H1051,CT$1)</f>
        <v>#NAME?</v>
      </c>
      <c r="CU1051" s="122" t="e">
        <f ca="1">_xll.BDP($H1051,CU$1)</f>
        <v>#NAME?</v>
      </c>
      <c r="CV1051" s="122" t="e">
        <f ca="1">_xll.BDP($H1051,CV$1)</f>
        <v>#NAME?</v>
      </c>
      <c r="CW1051" s="122" t="e">
        <f ca="1">_xll.BDP($H1051,CW$1)</f>
        <v>#NAME?</v>
      </c>
    </row>
    <row r="1052" spans="1:101" hidden="1" x14ac:dyDescent="0.3">
      <c r="A1052" t="str">
        <f t="shared" si="387"/>
        <v>15B</v>
      </c>
      <c r="B1052">
        <v>15</v>
      </c>
      <c r="C1052" t="s">
        <v>3296</v>
      </c>
      <c r="D1052">
        <v>45</v>
      </c>
      <c r="E1052">
        <v>1</v>
      </c>
      <c r="F1052" s="32">
        <v>0.14000000000000001</v>
      </c>
      <c r="G1052" t="s">
        <v>2850</v>
      </c>
      <c r="H1052" s="1" t="s">
        <v>1512</v>
      </c>
      <c r="I1052" s="34">
        <v>2014</v>
      </c>
      <c r="J1052" s="34" t="str">
        <f t="shared" si="366"/>
        <v>2014EL FP Equity</v>
      </c>
      <c r="K1052" s="6" t="s">
        <v>1513</v>
      </c>
      <c r="L1052" s="2">
        <v>0.12887549738846987</v>
      </c>
      <c r="M1052" s="2">
        <v>0.19431386985331597</v>
      </c>
      <c r="N1052" s="2">
        <v>4.7696436510416246E-2</v>
      </c>
      <c r="O1052" s="2">
        <v>7.0901613936475788E-2</v>
      </c>
      <c r="P1052" s="3">
        <v>5.9355562999646905</v>
      </c>
      <c r="Q1052" s="3">
        <v>4.6790538248747229</v>
      </c>
      <c r="R1052" s="3">
        <v>6.1925816102300706</v>
      </c>
      <c r="S1052" s="7">
        <v>24.04624128706654</v>
      </c>
      <c r="T1052" s="7">
        <v>26.063525761410958</v>
      </c>
      <c r="U1052" s="2">
        <v>0.33719955750729108</v>
      </c>
      <c r="V1052" s="8">
        <v>1.6066123622424533</v>
      </c>
      <c r="W1052" s="2">
        <v>0.63702781237027817</v>
      </c>
      <c r="X1052" s="4">
        <v>1.1917936494424108E-2</v>
      </c>
      <c r="Y1052" s="8">
        <v>14.745595573916912</v>
      </c>
      <c r="Z1052" s="8">
        <v>0.24398921606856305</v>
      </c>
      <c r="AA1052" s="8">
        <v>17657000000</v>
      </c>
      <c r="AB1052" s="8">
        <v>48391000000</v>
      </c>
      <c r="AC1052" s="8">
        <v>207000000</v>
      </c>
      <c r="AD1052" s="5">
        <v>4816000000</v>
      </c>
      <c r="AE1052" s="36">
        <v>4.2981727574750828E-2</v>
      </c>
      <c r="AF1052" s="66" t="e">
        <f ca="1">_xll.BDP($H1052,AF$1)/1000000</f>
        <v>#NAME?</v>
      </c>
      <c r="AG1052" s="66" t="e">
        <f ca="1">_xll.BDP($H1052,AG$1)</f>
        <v>#NAME?</v>
      </c>
      <c r="AH1052" s="67" t="e">
        <f ca="1">_xll.BDP($H1052,AH$1)</f>
        <v>#NAME?</v>
      </c>
      <c r="AI1052" s="67" t="e">
        <f ca="1">_xll.BDP($H1052,AI$1)</f>
        <v>#NAME?</v>
      </c>
      <c r="AJ1052" s="67" t="e">
        <f ca="1">_xll.BDP($H1052,AJ$1)</f>
        <v>#NAME?</v>
      </c>
      <c r="AK1052" s="67" t="e">
        <f ca="1">_xll.BDP($H1052,AK$1)</f>
        <v>#NAME?</v>
      </c>
      <c r="AL1052" s="67" t="e">
        <f ca="1">_xll.BDP($H1052,AL$1)</f>
        <v>#NAME?</v>
      </c>
      <c r="AM1052" s="34" t="e">
        <f ca="1">_xll.BDP($H1052,AM$1)</f>
        <v>#NAME?</v>
      </c>
      <c r="AN1052" s="34" t="e">
        <f ca="1">_xll.BDP($H1052,AN$1)</f>
        <v>#NAME?</v>
      </c>
      <c r="AO1052" s="34" t="e">
        <f ca="1">_xll.BDP($H1052,AO$1)</f>
        <v>#NAME?</v>
      </c>
      <c r="AP1052" s="34" t="e">
        <f ca="1">_xll.BDP($H1052,AP$1)</f>
        <v>#NAME?</v>
      </c>
      <c r="AQ1052" s="129">
        <v>0.127082</v>
      </c>
      <c r="AR1052" s="129">
        <v>9.5414300000000007E-2</v>
      </c>
      <c r="AS1052" s="129">
        <v>9.313202000000001E-2</v>
      </c>
      <c r="AT1052" s="63" t="s">
        <v>3998</v>
      </c>
      <c r="AU1052" s="63" t="s">
        <v>3317</v>
      </c>
      <c r="AV1052" t="str">
        <f t="shared" si="375"/>
        <v>#N/A N/A</v>
      </c>
      <c r="AW1052" s="67">
        <v>1.8329361134227025</v>
      </c>
      <c r="AX1052" s="60">
        <f t="shared" si="376"/>
        <v>1.8329361134227025</v>
      </c>
      <c r="AY1052" s="60">
        <f t="shared" si="377"/>
        <v>-4.6899784821070531E-2</v>
      </c>
      <c r="AZ1052" s="60">
        <f t="shared" si="378"/>
        <v>1.7860363286016319</v>
      </c>
      <c r="BA1052" s="67">
        <v>59.902142367530644</v>
      </c>
      <c r="BB1052" s="60">
        <v>-1.5327307737487033</v>
      </c>
      <c r="BC1052" s="67">
        <v>58.36941159378194</v>
      </c>
      <c r="BD1052" s="60" t="e">
        <f ca="1">_xll.BDP($H1052,BD$1)</f>
        <v>#NAME?</v>
      </c>
      <c r="BE1052" s="60" t="e">
        <f t="shared" ca="1" si="379"/>
        <v>#NAME?</v>
      </c>
      <c r="BF1052" s="63">
        <v>3059.9</v>
      </c>
      <c r="BG1052" s="63">
        <v>3386.3</v>
      </c>
      <c r="BH1052" s="63">
        <v>3744.7890000000002</v>
      </c>
      <c r="BI1052" s="63">
        <v>3040.201</v>
      </c>
      <c r="BJ1052" s="63">
        <v>3558.64</v>
      </c>
      <c r="BK1052" s="63">
        <v>4071.5250000000001</v>
      </c>
      <c r="BL1052" s="45">
        <f t="shared" ca="1" si="380"/>
        <v>0</v>
      </c>
      <c r="BM1052" s="45">
        <f t="shared" ca="1" si="381"/>
        <v>0</v>
      </c>
      <c r="BN1052" s="45">
        <f t="shared" ca="1" si="382"/>
        <v>0</v>
      </c>
      <c r="BO1052" s="45">
        <f t="shared" ca="1" si="383"/>
        <v>0</v>
      </c>
      <c r="BP1052" s="45">
        <f t="shared" ca="1" si="384"/>
        <v>0</v>
      </c>
      <c r="BQ1052" s="45">
        <f t="shared" ca="1" si="385"/>
        <v>0</v>
      </c>
      <c r="BR1052" s="29">
        <f t="shared" ca="1" si="386"/>
        <v>0</v>
      </c>
      <c r="CI1052" s="125">
        <f t="shared" si="374"/>
        <v>0.12887549738846987</v>
      </c>
      <c r="CJ1052">
        <f t="shared" si="367"/>
        <v>0</v>
      </c>
      <c r="CK1052">
        <f t="shared" si="368"/>
        <v>0</v>
      </c>
      <c r="CL1052">
        <f t="shared" si="369"/>
        <v>1</v>
      </c>
      <c r="CM1052">
        <f t="shared" si="370"/>
        <v>0</v>
      </c>
      <c r="CN1052">
        <f t="shared" si="371"/>
        <v>0</v>
      </c>
      <c r="CO1052">
        <f t="shared" si="372"/>
        <v>0</v>
      </c>
      <c r="CP1052">
        <f t="shared" si="373"/>
        <v>0</v>
      </c>
      <c r="CR1052" t="e">
        <f ca="1">_xll.BDP($H1052,CR$1)</f>
        <v>#NAME?</v>
      </c>
      <c r="CS1052" t="e">
        <f ca="1">_xll.BDP($H1052,CS$1)</f>
        <v>#NAME?</v>
      </c>
      <c r="CT1052" s="121" t="e">
        <f ca="1">_xll.BDP($H1052,CT$1)</f>
        <v>#NAME?</v>
      </c>
      <c r="CU1052" s="122" t="e">
        <f ca="1">_xll.BDP($H1052,CU$1)</f>
        <v>#NAME?</v>
      </c>
      <c r="CV1052" s="122" t="e">
        <f ca="1">_xll.BDP($H1052,CV$1)</f>
        <v>#NAME?</v>
      </c>
      <c r="CW1052" s="122" t="e">
        <f ca="1">_xll.BDP($H1052,CW$1)</f>
        <v>#NAME?</v>
      </c>
    </row>
    <row r="1053" spans="1:101" hidden="1" x14ac:dyDescent="0.3">
      <c r="A1053" t="str">
        <f t="shared" si="387"/>
        <v>15B</v>
      </c>
      <c r="B1053">
        <v>15</v>
      </c>
      <c r="C1053" t="s">
        <v>3296</v>
      </c>
      <c r="D1053">
        <v>45</v>
      </c>
      <c r="E1053">
        <v>6</v>
      </c>
      <c r="F1053" s="32">
        <v>0.1</v>
      </c>
      <c r="H1053" s="6" t="s">
        <v>119</v>
      </c>
      <c r="I1053" s="35">
        <v>2015</v>
      </c>
      <c r="J1053" s="34" t="str">
        <f t="shared" si="366"/>
        <v>2015EBAY US Equity</v>
      </c>
      <c r="K1053" s="6" t="s">
        <v>755</v>
      </c>
      <c r="L1053" s="2">
        <v>0.6517559182090118</v>
      </c>
      <c r="M1053" s="2">
        <v>0.49804647337034752</v>
      </c>
      <c r="N1053" s="2">
        <v>0.26978801230674526</v>
      </c>
      <c r="O1053" s="2">
        <v>0.2654246575342466</v>
      </c>
      <c r="P1053" s="3">
        <v>16.992282943435587</v>
      </c>
      <c r="Q1053" s="3">
        <v>12.020635665067282</v>
      </c>
      <c r="R1053" s="3">
        <v>25.798383993843789</v>
      </c>
      <c r="S1053" s="7">
        <v>32.15451743975219</v>
      </c>
      <c r="T1053" s="7">
        <v>30.587034201123021</v>
      </c>
      <c r="U1053" s="2">
        <v>0.23919065398048897</v>
      </c>
      <c r="V1053" s="8">
        <v>1.4319571146430921</v>
      </c>
      <c r="W1053" s="2">
        <v>0.2471462829736211</v>
      </c>
      <c r="X1053" s="4" t="e">
        <v>#N/A</v>
      </c>
      <c r="Y1053" s="8">
        <v>-0.50648914937928635</v>
      </c>
      <c r="Z1053" s="8" t="e">
        <v>#N/A</v>
      </c>
      <c r="AA1053" s="8">
        <v>4863000000</v>
      </c>
      <c r="AB1053" s="8">
        <v>9125000000</v>
      </c>
      <c r="AC1053" s="8" t="e">
        <v>#N/A</v>
      </c>
      <c r="AD1053" s="5">
        <v>2823455224.4432483</v>
      </c>
      <c r="AE1053" s="36">
        <v>0</v>
      </c>
      <c r="AF1053" s="66" t="e">
        <f ca="1">_xll.BDP($H1053,AF$1)/1000000</f>
        <v>#NAME?</v>
      </c>
      <c r="AG1053" s="66" t="e">
        <f ca="1">_xll.BDP($H1053,AG$1)</f>
        <v>#NAME?</v>
      </c>
      <c r="AH1053" s="67" t="e">
        <f ca="1">_xll.BDP($H1053,AH$1)</f>
        <v>#NAME?</v>
      </c>
      <c r="AI1053" s="67" t="e">
        <f ca="1">_xll.BDP($H1053,AI$1)</f>
        <v>#NAME?</v>
      </c>
      <c r="AJ1053" s="67" t="e">
        <f ca="1">_xll.BDP($H1053,AJ$1)</f>
        <v>#NAME?</v>
      </c>
      <c r="AK1053" s="67" t="e">
        <f ca="1">_xll.BDP($H1053,AK$1)</f>
        <v>#NAME?</v>
      </c>
      <c r="AL1053" s="67" t="e">
        <f ca="1">_xll.BDP($H1053,AL$1)</f>
        <v>#NAME?</v>
      </c>
      <c r="AM1053" s="34" t="e">
        <f ca="1">_xll.BDP($H1053,AM$1)</f>
        <v>#NAME?</v>
      </c>
      <c r="AN1053" s="34" t="e">
        <f ca="1">_xll.BDP($H1053,AN$1)</f>
        <v>#NAME?</v>
      </c>
      <c r="AO1053" s="34" t="e">
        <f ca="1">_xll.BDP($H1053,AO$1)</f>
        <v>#NAME?</v>
      </c>
      <c r="AP1053" s="34" t="e">
        <f ca="1">_xll.BDP($H1053,AP$1)</f>
        <v>#NAME?</v>
      </c>
      <c r="AQ1053" s="129">
        <v>9.7350739999999991E-2</v>
      </c>
      <c r="AR1053" s="129">
        <v>7.9574179999999994E-2</v>
      </c>
      <c r="AS1053" s="129">
        <v>4.4540110000000008E-2</v>
      </c>
      <c r="AT1053" s="63" t="s">
        <v>4221</v>
      </c>
      <c r="AU1053" s="63" t="s">
        <v>3924</v>
      </c>
      <c r="AV1053" t="str">
        <f t="shared" si="375"/>
        <v>24/09/1998</v>
      </c>
      <c r="AW1053" s="67">
        <v>2.0483408439164275</v>
      </c>
      <c r="AX1053" s="60">
        <f t="shared" si="376"/>
        <v>2.0483408439164275</v>
      </c>
      <c r="AY1053" s="60">
        <f t="shared" si="377"/>
        <v>12.327830453433393</v>
      </c>
      <c r="AZ1053" s="60">
        <f t="shared" si="378"/>
        <v>14.376171297349821</v>
      </c>
      <c r="BA1053" s="67">
        <v>29.872290827868191</v>
      </c>
      <c r="BB1053" s="60">
        <v>179.78479395914323</v>
      </c>
      <c r="BC1053" s="67">
        <v>209.65708478701143</v>
      </c>
      <c r="BD1053" s="60" t="e">
        <f ca="1">_xll.BDP($H1053,BD$1)</f>
        <v>#NAME?</v>
      </c>
      <c r="BE1053" s="60" t="e">
        <f t="shared" ca="1" si="379"/>
        <v>#NAME?</v>
      </c>
      <c r="BF1053" s="63">
        <v>2233.4169999999999</v>
      </c>
      <c r="BG1053" s="63">
        <v>2315.2919999999999</v>
      </c>
      <c r="BH1053" s="63">
        <v>2395.8240000000001</v>
      </c>
      <c r="BI1053" s="63">
        <v>2313.9720000000002</v>
      </c>
      <c r="BJ1053" s="63">
        <v>2310.1219999999998</v>
      </c>
      <c r="BK1053" s="63">
        <v>2587.4250000000002</v>
      </c>
      <c r="BL1053" s="45">
        <f t="shared" ca="1" si="380"/>
        <v>0</v>
      </c>
      <c r="BM1053" s="45">
        <f t="shared" ca="1" si="381"/>
        <v>0</v>
      </c>
      <c r="BN1053" s="45">
        <f t="shared" ca="1" si="382"/>
        <v>0</v>
      </c>
      <c r="BO1053" s="45">
        <f t="shared" ca="1" si="383"/>
        <v>0</v>
      </c>
      <c r="BP1053" s="45">
        <f t="shared" ca="1" si="384"/>
        <v>0</v>
      </c>
      <c r="BQ1053" s="45">
        <f t="shared" ca="1" si="385"/>
        <v>0</v>
      </c>
      <c r="BR1053" s="29">
        <f t="shared" ca="1" si="386"/>
        <v>0</v>
      </c>
      <c r="CI1053" s="125">
        <f t="shared" si="374"/>
        <v>0.6517559182090118</v>
      </c>
      <c r="CJ1053">
        <f t="shared" si="367"/>
        <v>0</v>
      </c>
      <c r="CK1053">
        <f t="shared" si="368"/>
        <v>0</v>
      </c>
      <c r="CL1053">
        <f t="shared" si="369"/>
        <v>0</v>
      </c>
      <c r="CM1053">
        <f t="shared" si="370"/>
        <v>0</v>
      </c>
      <c r="CN1053">
        <f t="shared" si="371"/>
        <v>0</v>
      </c>
      <c r="CO1053">
        <f t="shared" si="372"/>
        <v>0</v>
      </c>
      <c r="CP1053">
        <f t="shared" si="373"/>
        <v>1</v>
      </c>
      <c r="CR1053" t="e">
        <f ca="1">_xll.BDP($H1053,CR$1)</f>
        <v>#NAME?</v>
      </c>
      <c r="CS1053" t="e">
        <f ca="1">_xll.BDP($H1053,CS$1)</f>
        <v>#NAME?</v>
      </c>
      <c r="CT1053" s="121" t="e">
        <f ca="1">_xll.BDP($H1053,CT$1)</f>
        <v>#NAME?</v>
      </c>
      <c r="CU1053" s="122" t="e">
        <f ca="1">_xll.BDP($H1053,CU$1)</f>
        <v>#NAME?</v>
      </c>
      <c r="CV1053" s="122" t="e">
        <f ca="1">_xll.BDP($H1053,CV$1)</f>
        <v>#NAME?</v>
      </c>
      <c r="CW1053" s="122" t="e">
        <f ca="1">_xll.BDP($H1053,CW$1)</f>
        <v>#NAME?</v>
      </c>
    </row>
    <row r="1054" spans="1:101" hidden="1" x14ac:dyDescent="0.3">
      <c r="A1054" t="str">
        <f t="shared" si="387"/>
        <v>15B</v>
      </c>
      <c r="B1054">
        <v>15</v>
      </c>
      <c r="C1054" t="s">
        <v>3296</v>
      </c>
      <c r="D1054">
        <v>46</v>
      </c>
      <c r="E1054">
        <v>11</v>
      </c>
      <c r="H1054" s="1" t="s">
        <v>1629</v>
      </c>
      <c r="I1054" s="34">
        <v>2016</v>
      </c>
      <c r="J1054" s="34" t="str">
        <f t="shared" si="366"/>
        <v>2016ASHM LN Equity</v>
      </c>
      <c r="K1054" s="6" t="s">
        <v>1630</v>
      </c>
      <c r="L1054" s="2">
        <v>-2.3372872088442826</v>
      </c>
      <c r="M1054" s="2">
        <v>4.36676217765043</v>
      </c>
      <c r="N1054" s="2">
        <v>1.7317462434650761</v>
      </c>
      <c r="O1054" s="2">
        <v>1.2153110047846889</v>
      </c>
      <c r="P1054" s="3">
        <v>2.3372651813018788</v>
      </c>
      <c r="Q1054" s="3">
        <v>1.8933970140343186</v>
      </c>
      <c r="R1054" s="3">
        <v>4.1258664319507092</v>
      </c>
      <c r="S1054" s="7">
        <v>62.618258651104746</v>
      </c>
      <c r="T1054" s="7">
        <v>61.124213836477985</v>
      </c>
      <c r="U1054" s="2">
        <v>-0.82051840557612732</v>
      </c>
      <c r="V1054" s="8">
        <v>-30.626016260162608</v>
      </c>
      <c r="W1054" s="2">
        <v>0.91085578446909665</v>
      </c>
      <c r="X1054" s="4">
        <v>5.8823529411764705E-2</v>
      </c>
      <c r="Y1054" s="8">
        <v>-1.7743744021195222</v>
      </c>
      <c r="Z1054" s="8">
        <v>-24.116124971584576</v>
      </c>
      <c r="AA1054" s="8">
        <v>34900000</v>
      </c>
      <c r="AB1054" s="8">
        <v>125400000</v>
      </c>
      <c r="AC1054" s="8">
        <v>19500000</v>
      </c>
      <c r="AD1054" s="5">
        <v>141400000</v>
      </c>
      <c r="AE1054" s="36">
        <v>0.13790664780763789</v>
      </c>
      <c r="AF1054" s="66" t="e">
        <f ca="1">_xll.BDP($H1054,AF$1)/1000000</f>
        <v>#NAME?</v>
      </c>
      <c r="AG1054" s="66" t="e">
        <f ca="1">_xll.BDP($H1054,AG$1)</f>
        <v>#NAME?</v>
      </c>
      <c r="AH1054" s="67" t="e">
        <f ca="1">_xll.BDP($H1054,AH$1)</f>
        <v>#NAME?</v>
      </c>
      <c r="AI1054" s="67" t="e">
        <f ca="1">_xll.BDP($H1054,AI$1)</f>
        <v>#NAME?</v>
      </c>
      <c r="AJ1054" s="67" t="e">
        <f ca="1">_xll.BDP($H1054,AJ$1)</f>
        <v>#NAME?</v>
      </c>
      <c r="AK1054" s="67" t="e">
        <f ca="1">_xll.BDP($H1054,AK$1)</f>
        <v>#NAME?</v>
      </c>
      <c r="AL1054" s="67" t="e">
        <f ca="1">_xll.BDP($H1054,AL$1)</f>
        <v>#NAME?</v>
      </c>
      <c r="AM1054" s="34" t="e">
        <f ca="1">_xll.BDP($H1054,AM$1)</f>
        <v>#NAME?</v>
      </c>
      <c r="AN1054" s="34" t="e">
        <f ca="1">_xll.BDP($H1054,AN$1)</f>
        <v>#NAME?</v>
      </c>
      <c r="AO1054" s="34" t="e">
        <f ca="1">_xll.BDP($H1054,AO$1)</f>
        <v>#NAME?</v>
      </c>
      <c r="AP1054" s="34" t="e">
        <f ca="1">_xll.BDP($H1054,AP$1)</f>
        <v>#NAME?</v>
      </c>
      <c r="AQ1054" s="129" t="e">
        <v>#VALUE!</v>
      </c>
      <c r="AR1054" s="129">
        <v>-2.3279279999999999E-3</v>
      </c>
      <c r="AS1054" s="129">
        <v>-6.9383670000000008E-2</v>
      </c>
      <c r="AT1054" s="63" t="s">
        <v>3925</v>
      </c>
      <c r="AU1054" s="63" t="s">
        <v>3925</v>
      </c>
      <c r="AV1054" t="str">
        <f t="shared" si="375"/>
        <v>12/10/2006</v>
      </c>
      <c r="AW1054" s="67">
        <v>8.2118559856804048</v>
      </c>
      <c r="AX1054" s="60">
        <f t="shared" si="376"/>
        <v>8.2118559856804048</v>
      </c>
      <c r="AY1054" s="60">
        <f t="shared" si="377"/>
        <v>2.3907935148183457</v>
      </c>
      <c r="AZ1054" s="60">
        <f t="shared" si="378"/>
        <v>10.60264950049875</v>
      </c>
      <c r="BA1054" s="67">
        <v>89.500158607876017</v>
      </c>
      <c r="BB1054" s="60">
        <v>26.057008202293019</v>
      </c>
      <c r="BC1054" s="67">
        <v>115.55716681016904</v>
      </c>
      <c r="BD1054" s="60" t="e">
        <f ca="1">_xll.BDP($H1054,BD$1)</f>
        <v>#NAME?</v>
      </c>
      <c r="BE1054" s="60" t="e">
        <f t="shared" ca="1" si="379"/>
        <v>#NAME?</v>
      </c>
      <c r="BF1054" s="63">
        <v>96.275000000000006</v>
      </c>
      <c r="BG1054" s="63">
        <v>93.238</v>
      </c>
      <c r="BH1054" s="63">
        <v>99.471000000000004</v>
      </c>
      <c r="BI1054" s="63">
        <v>65.518000000000001</v>
      </c>
      <c r="BJ1054" s="63">
        <v>71.983999999999995</v>
      </c>
      <c r="BK1054" s="63">
        <v>77.679000000000002</v>
      </c>
      <c r="BL1054" s="45">
        <f t="shared" ca="1" si="380"/>
        <v>0</v>
      </c>
      <c r="BM1054" s="45">
        <f t="shared" ca="1" si="381"/>
        <v>0</v>
      </c>
      <c r="BN1054" s="45">
        <f t="shared" ca="1" si="382"/>
        <v>0</v>
      </c>
      <c r="BO1054" s="45">
        <f t="shared" ca="1" si="383"/>
        <v>0</v>
      </c>
      <c r="BP1054" s="45">
        <f t="shared" ca="1" si="384"/>
        <v>0</v>
      </c>
      <c r="BQ1054" s="45">
        <f t="shared" ca="1" si="385"/>
        <v>0</v>
      </c>
      <c r="BR1054" s="29">
        <f t="shared" ca="1" si="386"/>
        <v>0</v>
      </c>
      <c r="CI1054" s="125">
        <f t="shared" si="374"/>
        <v>-2.3372872088442826</v>
      </c>
      <c r="CJ1054">
        <f t="shared" si="367"/>
        <v>0</v>
      </c>
      <c r="CK1054">
        <f t="shared" si="368"/>
        <v>0</v>
      </c>
      <c r="CL1054">
        <f t="shared" si="369"/>
        <v>0</v>
      </c>
      <c r="CM1054">
        <f t="shared" si="370"/>
        <v>0</v>
      </c>
      <c r="CN1054">
        <f t="shared" si="371"/>
        <v>0</v>
      </c>
      <c r="CO1054">
        <f t="shared" si="372"/>
        <v>0</v>
      </c>
      <c r="CP1054">
        <f t="shared" si="373"/>
        <v>1</v>
      </c>
      <c r="CR1054" t="e">
        <f ca="1">_xll.BDP($H1054,CR$1)</f>
        <v>#NAME?</v>
      </c>
      <c r="CS1054" t="e">
        <f ca="1">_xll.BDP($H1054,CS$1)</f>
        <v>#NAME?</v>
      </c>
      <c r="CT1054" s="121" t="e">
        <f ca="1">_xll.BDP($H1054,CT$1)</f>
        <v>#NAME?</v>
      </c>
      <c r="CU1054" s="122" t="e">
        <f ca="1">_xll.BDP($H1054,CU$1)</f>
        <v>#NAME?</v>
      </c>
      <c r="CV1054" s="122" t="e">
        <f ca="1">_xll.BDP($H1054,CV$1)</f>
        <v>#NAME?</v>
      </c>
      <c r="CW1054" s="122" t="e">
        <f ca="1">_xll.BDP($H1054,CW$1)</f>
        <v>#NAME?</v>
      </c>
    </row>
    <row r="1055" spans="1:101" hidden="1" x14ac:dyDescent="0.3">
      <c r="A1055" t="str">
        <f t="shared" si="387"/>
        <v>15B</v>
      </c>
      <c r="B1055">
        <v>15</v>
      </c>
      <c r="C1055" t="s">
        <v>3296</v>
      </c>
      <c r="D1055">
        <v>46</v>
      </c>
      <c r="E1055">
        <v>2</v>
      </c>
      <c r="F1055" t="s">
        <v>2437</v>
      </c>
      <c r="G1055" t="s">
        <v>2507</v>
      </c>
      <c r="H1055" s="6" t="s">
        <v>78</v>
      </c>
      <c r="I1055" s="35">
        <v>2017</v>
      </c>
      <c r="J1055" s="34" t="str">
        <f t="shared" si="366"/>
        <v>2017BBY US Equity</v>
      </c>
      <c r="K1055" s="6" t="s">
        <v>695</v>
      </c>
      <c r="L1055" s="2">
        <v>0.89429864291029804</v>
      </c>
      <c r="M1055" s="2">
        <v>0.54983012457531144</v>
      </c>
      <c r="N1055" s="2">
        <v>0.61817693038539523</v>
      </c>
      <c r="O1055" s="2">
        <v>0.39511698880976603</v>
      </c>
      <c r="P1055" s="3">
        <v>24.36638506002668</v>
      </c>
      <c r="Q1055" s="3">
        <v>19.44016961337071</v>
      </c>
      <c r="R1055" s="3">
        <v>47.553956834532372</v>
      </c>
      <c r="S1055" s="7">
        <v>8.0993402258972509</v>
      </c>
      <c r="T1055" s="7">
        <v>7.8361916281480841</v>
      </c>
      <c r="U1055" s="2">
        <v>0.21743705373919578</v>
      </c>
      <c r="V1055" s="8">
        <v>1.123495145631068</v>
      </c>
      <c r="W1055" s="2">
        <v>0.19015522875816993</v>
      </c>
      <c r="X1055" s="4">
        <v>1.0451185317359163E-2</v>
      </c>
      <c r="Y1055" s="8">
        <v>1.4788891592107931</v>
      </c>
      <c r="Z1055" s="8">
        <v>11.691908730785027</v>
      </c>
      <c r="AA1055" s="8">
        <v>3532000000</v>
      </c>
      <c r="AB1055" s="8">
        <v>4915000000</v>
      </c>
      <c r="AC1055" s="8">
        <v>137000000</v>
      </c>
      <c r="AD1055" s="5">
        <v>2877000000</v>
      </c>
      <c r="AE1055" s="36">
        <v>4.7619047619047616E-2</v>
      </c>
      <c r="AF1055" s="66" t="e">
        <f ca="1">_xll.BDP($H1055,AF$1)/1000000</f>
        <v>#NAME?</v>
      </c>
      <c r="AG1055" s="66" t="e">
        <f ca="1">_xll.BDP($H1055,AG$1)</f>
        <v>#NAME?</v>
      </c>
      <c r="AH1055" s="67" t="e">
        <f ca="1">_xll.BDP($H1055,AH$1)</f>
        <v>#NAME?</v>
      </c>
      <c r="AI1055" s="67" t="e">
        <f ca="1">_xll.BDP($H1055,AI$1)</f>
        <v>#NAME?</v>
      </c>
      <c r="AJ1055" s="67" t="e">
        <f ca="1">_xll.BDP($H1055,AJ$1)</f>
        <v>#NAME?</v>
      </c>
      <c r="AK1055" s="67" t="e">
        <f ca="1">_xll.BDP($H1055,AK$1)</f>
        <v>#NAME?</v>
      </c>
      <c r="AL1055" s="67" t="e">
        <f ca="1">_xll.BDP($H1055,AL$1)</f>
        <v>#NAME?</v>
      </c>
      <c r="AM1055" s="34" t="e">
        <f ca="1">_xll.BDP($H1055,AM$1)</f>
        <v>#NAME?</v>
      </c>
      <c r="AN1055" s="34" t="e">
        <f ca="1">_xll.BDP($H1055,AN$1)</f>
        <v>#NAME?</v>
      </c>
      <c r="AO1055" s="34" t="e">
        <f ca="1">_xll.BDP($H1055,AO$1)</f>
        <v>#NAME?</v>
      </c>
      <c r="AP1055" s="34" t="e">
        <f ca="1">_xll.BDP($H1055,AP$1)</f>
        <v>#NAME?</v>
      </c>
      <c r="AQ1055" s="129">
        <v>0.1080425</v>
      </c>
      <c r="AR1055" s="129">
        <v>0.240644</v>
      </c>
      <c r="AS1055" s="129">
        <v>6.6749559999999999E-2</v>
      </c>
      <c r="AT1055" s="63" t="s">
        <v>4222</v>
      </c>
      <c r="AU1055" s="63" t="s">
        <v>3317</v>
      </c>
      <c r="AV1055" t="str">
        <f t="shared" si="375"/>
        <v>20/07/1987</v>
      </c>
      <c r="AW1055" s="67">
        <v>4.3695085095668516</v>
      </c>
      <c r="AX1055" s="60">
        <f t="shared" si="376"/>
        <v>4.3695085095668516</v>
      </c>
      <c r="AY1055" s="60">
        <f t="shared" si="377"/>
        <v>4.1081072913935941</v>
      </c>
      <c r="AZ1055" s="60">
        <f t="shared" si="378"/>
        <v>8.4776158009604465</v>
      </c>
      <c r="BA1055" s="67">
        <v>51.527876646573624</v>
      </c>
      <c r="BB1055" s="60">
        <v>48.445276007209976</v>
      </c>
      <c r="BC1055" s="67">
        <v>99.9731526537836</v>
      </c>
      <c r="BD1055" s="60" t="e">
        <f ca="1">_xll.BDP($H1055,BD$1)</f>
        <v>#NAME?</v>
      </c>
      <c r="BE1055" s="60" t="e">
        <f t="shared" ca="1" si="379"/>
        <v>#NAME?</v>
      </c>
      <c r="BF1055" s="63">
        <v>1316.423</v>
      </c>
      <c r="BG1055" s="63">
        <v>1417.5</v>
      </c>
      <c r="BH1055" s="63">
        <v>1507.6670000000001</v>
      </c>
      <c r="BI1055" s="63">
        <v>1354.0730000000001</v>
      </c>
      <c r="BJ1055" s="63">
        <v>1453.4880000000001</v>
      </c>
      <c r="BK1055" s="63">
        <v>1796.4580000000001</v>
      </c>
      <c r="BL1055" s="45">
        <f t="shared" ca="1" si="380"/>
        <v>0</v>
      </c>
      <c r="BM1055" s="45">
        <f t="shared" ca="1" si="381"/>
        <v>0</v>
      </c>
      <c r="BN1055" s="45">
        <f t="shared" ca="1" si="382"/>
        <v>0</v>
      </c>
      <c r="BO1055" s="45">
        <f t="shared" ca="1" si="383"/>
        <v>0</v>
      </c>
      <c r="BP1055" s="45">
        <f t="shared" ca="1" si="384"/>
        <v>0</v>
      </c>
      <c r="BQ1055" s="45">
        <f t="shared" ca="1" si="385"/>
        <v>0</v>
      </c>
      <c r="BR1055" s="29">
        <f t="shared" ca="1" si="386"/>
        <v>0</v>
      </c>
      <c r="CI1055" s="125">
        <f t="shared" si="374"/>
        <v>0.89429864291029804</v>
      </c>
      <c r="CJ1055">
        <f t="shared" si="367"/>
        <v>0</v>
      </c>
      <c r="CK1055">
        <f t="shared" si="368"/>
        <v>0</v>
      </c>
      <c r="CL1055">
        <f t="shared" si="369"/>
        <v>0</v>
      </c>
      <c r="CM1055">
        <f t="shared" si="370"/>
        <v>0</v>
      </c>
      <c r="CN1055">
        <f t="shared" si="371"/>
        <v>0</v>
      </c>
      <c r="CO1055">
        <f t="shared" si="372"/>
        <v>0</v>
      </c>
      <c r="CP1055">
        <f t="shared" si="373"/>
        <v>1</v>
      </c>
      <c r="CR1055" t="e">
        <f ca="1">_xll.BDP($H1055,CR$1)</f>
        <v>#NAME?</v>
      </c>
      <c r="CS1055" t="e">
        <f ca="1">_xll.BDP($H1055,CS$1)</f>
        <v>#NAME?</v>
      </c>
      <c r="CT1055" s="121" t="e">
        <f ca="1">_xll.BDP($H1055,CT$1)</f>
        <v>#NAME?</v>
      </c>
      <c r="CU1055" s="122" t="e">
        <f ca="1">_xll.BDP($H1055,CU$1)</f>
        <v>#NAME?</v>
      </c>
      <c r="CV1055" s="122" t="e">
        <f ca="1">_xll.BDP($H1055,CV$1)</f>
        <v>#NAME?</v>
      </c>
      <c r="CW1055" s="122" t="e">
        <f ca="1">_xll.BDP($H1055,CW$1)</f>
        <v>#NAME?</v>
      </c>
    </row>
    <row r="1056" spans="1:101" hidden="1" x14ac:dyDescent="0.3">
      <c r="A1056" t="str">
        <f t="shared" si="387"/>
        <v>15B</v>
      </c>
      <c r="B1056">
        <v>15</v>
      </c>
      <c r="C1056" t="s">
        <v>3296</v>
      </c>
      <c r="D1056">
        <v>46</v>
      </c>
      <c r="E1056">
        <v>32</v>
      </c>
      <c r="F1056" s="32">
        <v>0.12</v>
      </c>
      <c r="G1056" t="s">
        <v>3271</v>
      </c>
      <c r="H1056" s="6" t="s">
        <v>154</v>
      </c>
      <c r="I1056" s="34">
        <v>2018</v>
      </c>
      <c r="J1056" s="34" t="str">
        <f t="shared" si="366"/>
        <v>2018CACI US Equity</v>
      </c>
      <c r="K1056" s="6" t="s">
        <v>801</v>
      </c>
      <c r="L1056" s="2">
        <v>0.5589126065641139</v>
      </c>
      <c r="M1056" s="2">
        <v>0.49842637819946334</v>
      </c>
      <c r="N1056" s="2">
        <v>0.10481395581478777</v>
      </c>
      <c r="O1056" s="2">
        <v>9.8203571251204227E-2</v>
      </c>
      <c r="P1056" s="3">
        <v>9.7893095608461067</v>
      </c>
      <c r="Q1056" s="3">
        <v>7.7452099386417563</v>
      </c>
      <c r="R1056" s="3">
        <v>12.228804863794194</v>
      </c>
      <c r="S1056" s="7">
        <v>10.799827874736859</v>
      </c>
      <c r="T1056" s="7">
        <v>11.468056077487415</v>
      </c>
      <c r="U1056" s="2">
        <v>0.76395352795192506</v>
      </c>
      <c r="V1056" s="8">
        <v>2.9045093111252616</v>
      </c>
      <c r="W1056" s="2">
        <v>0.46449883305500245</v>
      </c>
      <c r="X1056" s="4" t="e">
        <v>#N/A</v>
      </c>
      <c r="Y1056" s="8">
        <v>8.5131168497744341</v>
      </c>
      <c r="Z1056" s="8">
        <v>6.1487160499889448</v>
      </c>
      <c r="AA1056" s="8">
        <v>995792000</v>
      </c>
      <c r="AB1056" s="8">
        <v>5054083000</v>
      </c>
      <c r="AC1056" s="8">
        <v>62296000</v>
      </c>
      <c r="AD1056" s="5">
        <v>388495000</v>
      </c>
      <c r="AE1056" s="36">
        <v>0.16035212808401653</v>
      </c>
      <c r="AF1056" s="66" t="e">
        <f ca="1">_xll.BDP($H1056,AF$1)/1000000</f>
        <v>#NAME?</v>
      </c>
      <c r="AG1056" s="66" t="e">
        <f ca="1">_xll.BDP($H1056,AG$1)</f>
        <v>#NAME?</v>
      </c>
      <c r="AH1056" s="67" t="e">
        <f ca="1">_xll.BDP($H1056,AH$1)</f>
        <v>#NAME?</v>
      </c>
      <c r="AI1056" s="67" t="e">
        <f ca="1">_xll.BDP($H1056,AI$1)</f>
        <v>#NAME?</v>
      </c>
      <c r="AJ1056" s="67" t="e">
        <f ca="1">_xll.BDP($H1056,AJ$1)</f>
        <v>#NAME?</v>
      </c>
      <c r="AK1056" s="67" t="e">
        <f ca="1">_xll.BDP($H1056,AK$1)</f>
        <v>#NAME?</v>
      </c>
      <c r="AL1056" s="67" t="e">
        <f ca="1">_xll.BDP($H1056,AL$1)</f>
        <v>#NAME?</v>
      </c>
      <c r="AM1056" s="34" t="e">
        <f ca="1">_xll.BDP($H1056,AM$1)</f>
        <v>#NAME?</v>
      </c>
      <c r="AN1056" s="34" t="e">
        <f ca="1">_xll.BDP($H1056,AN$1)</f>
        <v>#NAME?</v>
      </c>
      <c r="AO1056" s="34" t="e">
        <f ca="1">_xll.BDP($H1056,AO$1)</f>
        <v>#NAME?</v>
      </c>
      <c r="AP1056" s="34" t="e">
        <f ca="1">_xll.BDP($H1056,AP$1)</f>
        <v>#NAME?</v>
      </c>
      <c r="AQ1056" s="129">
        <v>0.1163974</v>
      </c>
      <c r="AR1056" s="129">
        <v>0.18968979999999999</v>
      </c>
      <c r="AS1056" s="129">
        <v>0.18782260000000001</v>
      </c>
      <c r="AT1056" s="63" t="s">
        <v>3998</v>
      </c>
      <c r="AU1056" s="63" t="s">
        <v>3926</v>
      </c>
      <c r="AV1056" t="str">
        <f t="shared" si="375"/>
        <v>01/08/1968</v>
      </c>
      <c r="AW1056" s="67" t="s">
        <v>3317</v>
      </c>
      <c r="AX1056" s="60">
        <f t="shared" si="376"/>
        <v>0</v>
      </c>
      <c r="AY1056" s="60">
        <f t="shared" ca="1" si="377"/>
        <v>0</v>
      </c>
      <c r="AZ1056" s="60">
        <f t="shared" ca="1" si="378"/>
        <v>0</v>
      </c>
      <c r="BA1056" s="67">
        <v>0</v>
      </c>
      <c r="BB1056" s="60">
        <v>19.503230072967224</v>
      </c>
      <c r="BC1056" s="67">
        <v>19.503230072967224</v>
      </c>
      <c r="BD1056" s="60" t="e">
        <f ca="1">_xll.BDP($H1056,BD$1)</f>
        <v>#NAME?</v>
      </c>
      <c r="BE1056" s="60" t="e">
        <f t="shared" ca="1" si="379"/>
        <v>#NAME?</v>
      </c>
      <c r="BF1056" s="63">
        <v>430.72700000000003</v>
      </c>
      <c r="BG1056" s="63">
        <v>447.36400000000003</v>
      </c>
      <c r="BH1056" s="63">
        <v>424.125</v>
      </c>
      <c r="BI1056" s="63">
        <v>286.70499999999998</v>
      </c>
      <c r="BJ1056" s="63">
        <v>446.88299999999998</v>
      </c>
      <c r="BK1056" s="63">
        <v>478.62799999999999</v>
      </c>
      <c r="BL1056" s="45">
        <f t="shared" ca="1" si="380"/>
        <v>0</v>
      </c>
      <c r="BM1056" s="45">
        <f t="shared" ca="1" si="381"/>
        <v>0</v>
      </c>
      <c r="BN1056" s="45">
        <f t="shared" ca="1" si="382"/>
        <v>0</v>
      </c>
      <c r="BO1056" s="45">
        <f t="shared" ca="1" si="383"/>
        <v>0</v>
      </c>
      <c r="BP1056" s="45">
        <f t="shared" ca="1" si="384"/>
        <v>0</v>
      </c>
      <c r="BQ1056" s="45">
        <f t="shared" ca="1" si="385"/>
        <v>0</v>
      </c>
      <c r="BR1056" s="29">
        <f t="shared" ca="1" si="386"/>
        <v>0</v>
      </c>
      <c r="CI1056" s="125">
        <f t="shared" si="374"/>
        <v>0.5589126065641139</v>
      </c>
      <c r="CJ1056">
        <f t="shared" si="367"/>
        <v>0</v>
      </c>
      <c r="CK1056">
        <f t="shared" si="368"/>
        <v>0</v>
      </c>
      <c r="CL1056">
        <f t="shared" si="369"/>
        <v>0</v>
      </c>
      <c r="CM1056">
        <f t="shared" si="370"/>
        <v>0</v>
      </c>
      <c r="CN1056">
        <f t="shared" si="371"/>
        <v>0</v>
      </c>
      <c r="CO1056">
        <f t="shared" si="372"/>
        <v>0</v>
      </c>
      <c r="CP1056">
        <f t="shared" si="373"/>
        <v>1</v>
      </c>
      <c r="CR1056" t="e">
        <f ca="1">_xll.BDP($H1056,CR$1)</f>
        <v>#NAME?</v>
      </c>
      <c r="CS1056" t="e">
        <f ca="1">_xll.BDP($H1056,CS$1)</f>
        <v>#NAME?</v>
      </c>
      <c r="CT1056" s="121" t="e">
        <f ca="1">_xll.BDP($H1056,CT$1)</f>
        <v>#NAME?</v>
      </c>
      <c r="CU1056" s="122" t="e">
        <f ca="1">_xll.BDP($H1056,CU$1)</f>
        <v>#NAME?</v>
      </c>
      <c r="CV1056" s="122" t="e">
        <f ca="1">_xll.BDP($H1056,CV$1)</f>
        <v>#NAME?</v>
      </c>
      <c r="CW1056" s="122" t="e">
        <f ca="1">_xll.BDP($H1056,CW$1)</f>
        <v>#NAME?</v>
      </c>
    </row>
    <row r="1057" spans="1:101" hidden="1" x14ac:dyDescent="0.3">
      <c r="A1057" t="str">
        <f t="shared" si="387"/>
        <v>15B</v>
      </c>
      <c r="B1057">
        <v>15</v>
      </c>
      <c r="C1057" t="s">
        <v>3296</v>
      </c>
      <c r="D1057">
        <v>46</v>
      </c>
      <c r="E1057">
        <v>21</v>
      </c>
      <c r="F1057" s="32" t="s">
        <v>2368</v>
      </c>
      <c r="G1057" t="s">
        <v>2871</v>
      </c>
      <c r="H1057" s="6" t="s">
        <v>2273</v>
      </c>
      <c r="I1057" s="35">
        <v>2019</v>
      </c>
      <c r="J1057" s="34" t="str">
        <f t="shared" si="366"/>
        <v>2019MOVE SW Equity</v>
      </c>
      <c r="K1057" s="6" t="s">
        <v>2274</v>
      </c>
      <c r="L1057" s="2">
        <v>0.20180815013578873</v>
      </c>
      <c r="M1057" s="2">
        <v>0.13933600516005595</v>
      </c>
      <c r="N1057" s="2">
        <v>0.20176386166213384</v>
      </c>
      <c r="O1057" s="2">
        <v>0.13931614848022261</v>
      </c>
      <c r="P1057" s="3">
        <v>14.678688747747652</v>
      </c>
      <c r="Q1057" s="3">
        <v>11.981893393043858</v>
      </c>
      <c r="R1057" s="3">
        <v>18.460758563981383</v>
      </c>
      <c r="S1057" s="7">
        <v>28.369228056853785</v>
      </c>
      <c r="T1057" s="7">
        <v>24.97883885963186</v>
      </c>
      <c r="U1057" s="2">
        <v>0.23844299307529229</v>
      </c>
      <c r="V1057" s="8">
        <v>1.2334962026661003</v>
      </c>
      <c r="W1057" s="2">
        <v>0.46990699552428794</v>
      </c>
      <c r="X1057" s="4">
        <v>2.1245128062360803E-2</v>
      </c>
      <c r="Y1057" s="8">
        <v>12.632464808615991</v>
      </c>
      <c r="Z1057" s="8">
        <v>22.52980426967266</v>
      </c>
      <c r="AA1057" s="8">
        <v>413949000</v>
      </c>
      <c r="AB1057" s="8">
        <v>414008000</v>
      </c>
      <c r="AC1057" s="8">
        <v>0</v>
      </c>
      <c r="AD1057" s="5">
        <v>73510000</v>
      </c>
      <c r="AE1057" s="36">
        <v>0</v>
      </c>
      <c r="AF1057" s="66" t="e">
        <f ca="1">_xll.BDP($H1057,AF$1)/1000000</f>
        <v>#NAME?</v>
      </c>
      <c r="AG1057" s="66" t="e">
        <f ca="1">_xll.BDP($H1057,AG$1)</f>
        <v>#NAME?</v>
      </c>
      <c r="AH1057" s="67" t="e">
        <f ca="1">_xll.BDP($H1057,AH$1)</f>
        <v>#NAME?</v>
      </c>
      <c r="AI1057" s="67" t="e">
        <f ca="1">_xll.BDP($H1057,AI$1)</f>
        <v>#NAME?</v>
      </c>
      <c r="AJ1057" s="67" t="e">
        <f ca="1">_xll.BDP($H1057,AJ$1)</f>
        <v>#NAME?</v>
      </c>
      <c r="AK1057" s="67" t="e">
        <f ca="1">_xll.BDP($H1057,AK$1)</f>
        <v>#NAME?</v>
      </c>
      <c r="AL1057" s="67" t="e">
        <f ca="1">_xll.BDP($H1057,AL$1)</f>
        <v>#NAME?</v>
      </c>
      <c r="AM1057" s="34" t="e">
        <f ca="1">_xll.BDP($H1057,AM$1)</f>
        <v>#NAME?</v>
      </c>
      <c r="AN1057" s="34" t="e">
        <f ca="1">_xll.BDP($H1057,AN$1)</f>
        <v>#NAME?</v>
      </c>
      <c r="AO1057" s="34" t="e">
        <f ca="1">_xll.BDP($H1057,AO$1)</f>
        <v>#NAME?</v>
      </c>
      <c r="AP1057" s="34" t="e">
        <f ca="1">_xll.BDP($H1057,AP$1)</f>
        <v>#NAME?</v>
      </c>
      <c r="AQ1057" s="129" t="e">
        <v>#VALUE!</v>
      </c>
      <c r="AR1057" s="129" t="e">
        <v>#VALUE!</v>
      </c>
      <c r="AS1057" s="129" t="e">
        <v>#VALUE!</v>
      </c>
      <c r="AT1057" s="63" t="s">
        <v>3780</v>
      </c>
      <c r="AU1057" s="63" t="s">
        <v>3780</v>
      </c>
      <c r="AV1057" t="str">
        <f t="shared" si="375"/>
        <v>04/04/2019</v>
      </c>
      <c r="AW1057" s="67">
        <v>0.21809370818161233</v>
      </c>
      <c r="AX1057" s="60">
        <f t="shared" si="376"/>
        <v>0.21809370818161233</v>
      </c>
      <c r="AY1057" s="60">
        <f t="shared" ca="1" si="377"/>
        <v>0</v>
      </c>
      <c r="AZ1057" s="60">
        <f t="shared" ca="1" si="378"/>
        <v>0.21809370818161233</v>
      </c>
      <c r="BA1057" s="67">
        <v>0</v>
      </c>
      <c r="BB1057" s="60">
        <v>0</v>
      </c>
      <c r="BC1057" s="67">
        <v>0</v>
      </c>
      <c r="BD1057" s="60" t="e">
        <f ca="1">_xll.BDP($H1057,BD$1)</f>
        <v>#NAME?</v>
      </c>
      <c r="BE1057" s="60" t="e">
        <f t="shared" ca="1" si="379"/>
        <v>#NAME?</v>
      </c>
      <c r="BF1057" s="63">
        <v>65.960000000000008</v>
      </c>
      <c r="BG1057" s="63">
        <v>79.7</v>
      </c>
      <c r="BH1057" s="63">
        <v>94.78</v>
      </c>
      <c r="BI1057" s="63">
        <v>28.088000000000001</v>
      </c>
      <c r="BJ1057" s="63">
        <v>37.349000000000004</v>
      </c>
      <c r="BK1057" s="63">
        <v>56.468000000000004</v>
      </c>
      <c r="BL1057" s="45">
        <f t="shared" ca="1" si="380"/>
        <v>0</v>
      </c>
      <c r="BM1057" s="45">
        <f t="shared" ca="1" si="381"/>
        <v>0</v>
      </c>
      <c r="BN1057" s="45">
        <f t="shared" ca="1" si="382"/>
        <v>0</v>
      </c>
      <c r="BO1057" s="45">
        <f t="shared" ca="1" si="383"/>
        <v>0</v>
      </c>
      <c r="BP1057" s="45">
        <f t="shared" ca="1" si="384"/>
        <v>0</v>
      </c>
      <c r="BQ1057" s="45">
        <f t="shared" ca="1" si="385"/>
        <v>0</v>
      </c>
      <c r="BR1057" s="29">
        <f t="shared" ca="1" si="386"/>
        <v>0</v>
      </c>
      <c r="CI1057" s="125">
        <f t="shared" si="374"/>
        <v>0.20180815013578873</v>
      </c>
      <c r="CJ1057">
        <f t="shared" si="367"/>
        <v>0</v>
      </c>
      <c r="CK1057">
        <f t="shared" si="368"/>
        <v>0</v>
      </c>
      <c r="CL1057">
        <f t="shared" si="369"/>
        <v>0</v>
      </c>
      <c r="CM1057">
        <f t="shared" si="370"/>
        <v>1</v>
      </c>
      <c r="CN1057">
        <f t="shared" si="371"/>
        <v>0</v>
      </c>
      <c r="CO1057">
        <f t="shared" si="372"/>
        <v>0</v>
      </c>
      <c r="CP1057">
        <f t="shared" si="373"/>
        <v>0</v>
      </c>
      <c r="CR1057" t="e">
        <f ca="1">_xll.BDP($H1057,CR$1)</f>
        <v>#NAME?</v>
      </c>
      <c r="CS1057" t="e">
        <f ca="1">_xll.BDP($H1057,CS$1)</f>
        <v>#NAME?</v>
      </c>
      <c r="CT1057" s="121" t="e">
        <f ca="1">_xll.BDP($H1057,CT$1)</f>
        <v>#NAME?</v>
      </c>
      <c r="CU1057" s="122" t="e">
        <f ca="1">_xll.BDP($H1057,CU$1)</f>
        <v>#NAME?</v>
      </c>
      <c r="CV1057" s="122" t="e">
        <f ca="1">_xll.BDP($H1057,CV$1)</f>
        <v>#NAME?</v>
      </c>
      <c r="CW1057" s="122" t="e">
        <f ca="1">_xll.BDP($H1057,CW$1)</f>
        <v>#NAME?</v>
      </c>
    </row>
    <row r="1058" spans="1:101" hidden="1" x14ac:dyDescent="0.3">
      <c r="A1058" t="str">
        <f t="shared" si="387"/>
        <v>15B</v>
      </c>
      <c r="B1058">
        <v>15</v>
      </c>
      <c r="C1058" t="s">
        <v>3296</v>
      </c>
      <c r="D1058">
        <v>46</v>
      </c>
      <c r="E1058">
        <v>7</v>
      </c>
      <c r="G1058" t="s">
        <v>2392</v>
      </c>
      <c r="H1058" s="6" t="s">
        <v>448</v>
      </c>
      <c r="I1058" s="34">
        <v>2020</v>
      </c>
      <c r="J1058" s="34" t="str">
        <f t="shared" si="366"/>
        <v>2020CHWY US Equity</v>
      </c>
      <c r="K1058" s="6" t="s">
        <v>1146</v>
      </c>
      <c r="L1058" s="2">
        <v>-2.9943329023469718</v>
      </c>
      <c r="M1058" s="2">
        <v>-17.088151116199199</v>
      </c>
      <c r="N1058" s="2">
        <v>0.75547713618161827</v>
      </c>
      <c r="O1058" s="2">
        <v>1.6608990764437521</v>
      </c>
      <c r="P1058" s="3">
        <v>9.3447577170128575</v>
      </c>
      <c r="Q1058" s="3">
        <v>8.299015231527969</v>
      </c>
      <c r="R1058" s="3">
        <v>31.052716474814869</v>
      </c>
      <c r="S1058" s="7">
        <v>-1.4614175309007176</v>
      </c>
      <c r="T1058" s="7">
        <v>2.3152234110929872</v>
      </c>
      <c r="U1058" s="2">
        <v>-0.101807698093521</v>
      </c>
      <c r="V1058" s="8">
        <v>-1.0927946165441045</v>
      </c>
      <c r="W1058" s="2">
        <v>0.10311524045189355</v>
      </c>
      <c r="X1058" s="4" t="e">
        <v>#N/A</v>
      </c>
      <c r="Y1058" s="8">
        <v>34.564760834395358</v>
      </c>
      <c r="Z1058" s="8" t="e">
        <v>#N/A</v>
      </c>
      <c r="AA1058" s="8">
        <v>-3494000</v>
      </c>
      <c r="AB1058" s="8">
        <v>35948000</v>
      </c>
      <c r="AC1058" s="8">
        <v>189794000</v>
      </c>
      <c r="AD1058" s="5">
        <v>415531000</v>
      </c>
      <c r="AE1058" s="36">
        <v>0.4567505192151729</v>
      </c>
      <c r="AF1058" s="66" t="e">
        <f ca="1">_xll.BDP($H1058,AF$1)/1000000</f>
        <v>#NAME?</v>
      </c>
      <c r="AG1058" s="66" t="e">
        <f ca="1">_xll.BDP($H1058,AG$1)</f>
        <v>#NAME?</v>
      </c>
      <c r="AH1058" s="67" t="e">
        <f ca="1">_xll.BDP($H1058,AH$1)</f>
        <v>#NAME?</v>
      </c>
      <c r="AI1058" s="67" t="e">
        <f ca="1">_xll.BDP($H1058,AI$1)</f>
        <v>#NAME?</v>
      </c>
      <c r="AJ1058" s="67" t="e">
        <f ca="1">_xll.BDP($H1058,AJ$1)</f>
        <v>#NAME?</v>
      </c>
      <c r="AK1058" s="67" t="e">
        <f ca="1">_xll.BDP($H1058,AK$1)</f>
        <v>#NAME?</v>
      </c>
      <c r="AL1058" s="67" t="e">
        <f ca="1">_xll.BDP($H1058,AL$1)</f>
        <v>#NAME?</v>
      </c>
      <c r="AM1058" s="34" t="e">
        <f ca="1">_xll.BDP($H1058,AM$1)</f>
        <v>#NAME?</v>
      </c>
      <c r="AN1058" s="34" t="e">
        <f ca="1">_xll.BDP($H1058,AN$1)</f>
        <v>#NAME?</v>
      </c>
      <c r="AO1058" s="34" t="e">
        <f ca="1">_xll.BDP($H1058,AO$1)</f>
        <v>#NAME?</v>
      </c>
      <c r="AP1058" s="34" t="e">
        <f ca="1">_xll.BDP($H1058,AP$1)</f>
        <v>#NAME?</v>
      </c>
      <c r="AQ1058" s="129" t="e">
        <v>#VALUE!</v>
      </c>
      <c r="AR1058" s="129" t="e">
        <v>#VALUE!</v>
      </c>
      <c r="AS1058" s="129" t="e">
        <v>#VALUE!</v>
      </c>
      <c r="AT1058" s="63" t="s">
        <v>3927</v>
      </c>
      <c r="AU1058" s="63" t="s">
        <v>3927</v>
      </c>
      <c r="AV1058" t="str">
        <f t="shared" si="375"/>
        <v>14/06/2019</v>
      </c>
      <c r="AW1058" s="67" t="s">
        <v>3317</v>
      </c>
      <c r="AX1058" s="60">
        <f t="shared" si="376"/>
        <v>0</v>
      </c>
      <c r="AY1058" s="60">
        <f t="shared" ca="1" si="377"/>
        <v>0</v>
      </c>
      <c r="AZ1058" s="60">
        <f t="shared" ca="1" si="378"/>
        <v>0</v>
      </c>
      <c r="BA1058" s="67">
        <v>0</v>
      </c>
      <c r="BB1058" s="60">
        <v>0</v>
      </c>
      <c r="BC1058" s="67">
        <v>0</v>
      </c>
      <c r="BD1058" s="60" t="e">
        <f ca="1">_xll.BDP($H1058,BD$1)</f>
        <v>#NAME?</v>
      </c>
      <c r="BE1058" s="60" t="e">
        <f t="shared" ca="1" si="379"/>
        <v>#NAME?</v>
      </c>
      <c r="BF1058" s="63">
        <v>220.006</v>
      </c>
      <c r="BG1058" s="63">
        <v>262.57100000000003</v>
      </c>
      <c r="BH1058" s="63">
        <v>391.88900000000001</v>
      </c>
      <c r="BI1058" s="63">
        <v>269.31299999999999</v>
      </c>
      <c r="BJ1058" s="63">
        <v>335.47899999999998</v>
      </c>
      <c r="BK1058" s="63">
        <v>416.935</v>
      </c>
      <c r="BL1058" s="45">
        <f t="shared" ca="1" si="380"/>
        <v>0</v>
      </c>
      <c r="BM1058" s="45">
        <f t="shared" ca="1" si="381"/>
        <v>0</v>
      </c>
      <c r="BN1058" s="45">
        <f t="shared" ca="1" si="382"/>
        <v>0</v>
      </c>
      <c r="BO1058" s="45">
        <f t="shared" ca="1" si="383"/>
        <v>0</v>
      </c>
      <c r="BP1058" s="45">
        <f t="shared" ca="1" si="384"/>
        <v>0</v>
      </c>
      <c r="BQ1058" s="45">
        <f t="shared" ca="1" si="385"/>
        <v>0</v>
      </c>
      <c r="BR1058" s="29">
        <f t="shared" ca="1" si="386"/>
        <v>0</v>
      </c>
      <c r="CI1058" s="125">
        <f t="shared" si="374"/>
        <v>-2.9943329023469718</v>
      </c>
      <c r="CJ1058">
        <f t="shared" si="367"/>
        <v>0</v>
      </c>
      <c r="CK1058">
        <f t="shared" si="368"/>
        <v>0</v>
      </c>
      <c r="CL1058">
        <f t="shared" si="369"/>
        <v>0</v>
      </c>
      <c r="CM1058">
        <f t="shared" si="370"/>
        <v>0</v>
      </c>
      <c r="CN1058">
        <f t="shared" si="371"/>
        <v>0</v>
      </c>
      <c r="CO1058">
        <f t="shared" si="372"/>
        <v>0</v>
      </c>
      <c r="CP1058">
        <f t="shared" si="373"/>
        <v>1</v>
      </c>
      <c r="CR1058" t="e">
        <f ca="1">_xll.BDP($H1058,CR$1)</f>
        <v>#NAME?</v>
      </c>
      <c r="CS1058" t="e">
        <f ca="1">_xll.BDP($H1058,CS$1)</f>
        <v>#NAME?</v>
      </c>
      <c r="CT1058" s="121" t="e">
        <f ca="1">_xll.BDP($H1058,CT$1)</f>
        <v>#NAME?</v>
      </c>
      <c r="CU1058" s="122" t="e">
        <f ca="1">_xll.BDP($H1058,CU$1)</f>
        <v>#NAME?</v>
      </c>
      <c r="CV1058" s="122" t="e">
        <f ca="1">_xll.BDP($H1058,CV$1)</f>
        <v>#NAME?</v>
      </c>
      <c r="CW1058" s="122" t="e">
        <f ca="1">_xll.BDP($H1058,CW$1)</f>
        <v>#NAME?</v>
      </c>
    </row>
    <row r="1059" spans="1:101" hidden="1" x14ac:dyDescent="0.3">
      <c r="A1059" t="str">
        <f t="shared" si="387"/>
        <v>15B</v>
      </c>
      <c r="B1059">
        <v>15</v>
      </c>
      <c r="C1059" t="s">
        <v>3296</v>
      </c>
      <c r="D1059">
        <v>47</v>
      </c>
      <c r="E1059">
        <v>3</v>
      </c>
      <c r="F1059" s="32">
        <v>0.14000000000000001</v>
      </c>
      <c r="G1059" t="s">
        <v>2569</v>
      </c>
      <c r="H1059" s="1" t="s">
        <v>1653</v>
      </c>
      <c r="I1059" s="35">
        <v>2021</v>
      </c>
      <c r="J1059" s="34" t="str">
        <f t="shared" si="366"/>
        <v>2021MTO LN Equity</v>
      </c>
      <c r="K1059" s="6" t="s">
        <v>1654</v>
      </c>
      <c r="L1059" s="2">
        <v>0.13281498485670662</v>
      </c>
      <c r="M1059" s="2">
        <v>1.0455472467709042</v>
      </c>
      <c r="N1059" s="2">
        <v>0.32371939145826317</v>
      </c>
      <c r="O1059" s="2">
        <v>0.33478450152372657</v>
      </c>
      <c r="P1059" s="3">
        <v>12.99151428229951</v>
      </c>
      <c r="Q1059" s="3">
        <v>10.501162035235469</v>
      </c>
      <c r="R1059" s="3">
        <v>21.498525073746315</v>
      </c>
      <c r="S1059" s="7">
        <v>5.0022576830867935</v>
      </c>
      <c r="T1059" s="7">
        <v>5.73130544993663</v>
      </c>
      <c r="U1059" s="2">
        <v>2.4882846016764559E-2</v>
      </c>
      <c r="V1059" s="8">
        <v>0.20828729281767946</v>
      </c>
      <c r="W1059" s="2">
        <v>0.23076502134179708</v>
      </c>
      <c r="X1059" s="4">
        <v>4.3006993006993004E-2</v>
      </c>
      <c r="Y1059" s="8">
        <v>14.218897449082998</v>
      </c>
      <c r="Z1059" s="8" t="e">
        <v>#N/A</v>
      </c>
      <c r="AA1059" s="8">
        <v>147100000</v>
      </c>
      <c r="AB1059" s="8">
        <v>459400000</v>
      </c>
      <c r="AC1059" s="8">
        <v>17300000</v>
      </c>
      <c r="AD1059" s="5">
        <v>94200000</v>
      </c>
      <c r="AE1059" s="36">
        <v>0.18365180467091294</v>
      </c>
      <c r="AF1059" s="66" t="e">
        <f ca="1">_xll.BDP($H1059,AF$1)/1000000</f>
        <v>#NAME?</v>
      </c>
      <c r="AG1059" s="66" t="e">
        <f ca="1">_xll.BDP($H1059,AG$1)</f>
        <v>#NAME?</v>
      </c>
      <c r="AH1059" s="67" t="e">
        <f ca="1">_xll.BDP($H1059,AH$1)</f>
        <v>#NAME?</v>
      </c>
      <c r="AI1059" s="67" t="e">
        <f ca="1">_xll.BDP($H1059,AI$1)</f>
        <v>#NAME?</v>
      </c>
      <c r="AJ1059" s="67" t="e">
        <f ca="1">_xll.BDP($H1059,AJ$1)</f>
        <v>#NAME?</v>
      </c>
      <c r="AK1059" s="67" t="e">
        <f ca="1">_xll.BDP($H1059,AK$1)</f>
        <v>#NAME?</v>
      </c>
      <c r="AL1059" s="67" t="e">
        <f ca="1">_xll.BDP($H1059,AL$1)</f>
        <v>#NAME?</v>
      </c>
      <c r="AM1059" s="34" t="e">
        <f ca="1">_xll.BDP($H1059,AM$1)</f>
        <v>#NAME?</v>
      </c>
      <c r="AN1059" s="34" t="e">
        <f ca="1">_xll.BDP($H1059,AN$1)</f>
        <v>#NAME?</v>
      </c>
      <c r="AO1059" s="34" t="e">
        <f ca="1">_xll.BDP($H1059,AO$1)</f>
        <v>#NAME?</v>
      </c>
      <c r="AP1059" s="34" t="e">
        <f ca="1">_xll.BDP($H1059,AP$1)</f>
        <v>#NAME?</v>
      </c>
      <c r="AQ1059" s="129">
        <v>6.7155500000000007E-2</v>
      </c>
      <c r="AR1059" s="129">
        <v>-5.5242090000000004E-3</v>
      </c>
      <c r="AS1059" s="129">
        <v>1.5666139999999999E-2</v>
      </c>
      <c r="AT1059" s="63" t="s">
        <v>3998</v>
      </c>
      <c r="AU1059" s="63" t="s">
        <v>3317</v>
      </c>
      <c r="AV1059" t="str">
        <f t="shared" si="375"/>
        <v>#N/A N/A</v>
      </c>
      <c r="AW1059" s="67">
        <v>2.8487230799287149</v>
      </c>
      <c r="AX1059" s="60">
        <f t="shared" si="376"/>
        <v>2.8487230799287149</v>
      </c>
      <c r="AY1059" s="60">
        <f t="shared" si="377"/>
        <v>0</v>
      </c>
      <c r="AZ1059" s="60">
        <f t="shared" si="378"/>
        <v>2.8487230799287149</v>
      </c>
      <c r="BA1059" s="67">
        <v>30.932578124999999</v>
      </c>
      <c r="BB1059" s="60">
        <v>0</v>
      </c>
      <c r="BC1059" s="67">
        <v>30.932578124999999</v>
      </c>
      <c r="BD1059" s="60" t="e">
        <f ca="1">_xll.BDP($H1059,BD$1)</f>
        <v>#NAME?</v>
      </c>
      <c r="BE1059" s="60" t="e">
        <f t="shared" ca="1" si="379"/>
        <v>#NAME?</v>
      </c>
      <c r="BF1059" s="63">
        <v>131</v>
      </c>
      <c r="BG1059" s="63">
        <v>136.333</v>
      </c>
      <c r="BH1059" s="63">
        <v>146.667</v>
      </c>
      <c r="BI1059" s="63">
        <v>97.495000000000005</v>
      </c>
      <c r="BJ1059" s="63">
        <v>110.846</v>
      </c>
      <c r="BK1059" s="63">
        <v>124.843</v>
      </c>
      <c r="BL1059" s="45">
        <f t="shared" ca="1" si="380"/>
        <v>0</v>
      </c>
      <c r="BM1059" s="45">
        <f t="shared" ca="1" si="381"/>
        <v>0</v>
      </c>
      <c r="BN1059" s="45">
        <f t="shared" ca="1" si="382"/>
        <v>0</v>
      </c>
      <c r="BO1059" s="45">
        <f t="shared" ca="1" si="383"/>
        <v>0</v>
      </c>
      <c r="BP1059" s="45">
        <f t="shared" ca="1" si="384"/>
        <v>0</v>
      </c>
      <c r="BQ1059" s="45">
        <f t="shared" ca="1" si="385"/>
        <v>0</v>
      </c>
      <c r="BR1059" s="29">
        <f t="shared" ca="1" si="386"/>
        <v>0</v>
      </c>
      <c r="CI1059" s="125">
        <f t="shared" si="374"/>
        <v>0.13281498485670662</v>
      </c>
      <c r="CJ1059">
        <f t="shared" si="367"/>
        <v>0</v>
      </c>
      <c r="CK1059">
        <f t="shared" si="368"/>
        <v>0</v>
      </c>
      <c r="CL1059">
        <f t="shared" si="369"/>
        <v>1</v>
      </c>
      <c r="CM1059">
        <f t="shared" si="370"/>
        <v>0</v>
      </c>
      <c r="CN1059">
        <f t="shared" si="371"/>
        <v>0</v>
      </c>
      <c r="CO1059">
        <f t="shared" si="372"/>
        <v>0</v>
      </c>
      <c r="CP1059">
        <f t="shared" si="373"/>
        <v>0</v>
      </c>
      <c r="CR1059" t="e">
        <f ca="1">_xll.BDP($H1059,CR$1)</f>
        <v>#NAME?</v>
      </c>
      <c r="CS1059" t="e">
        <f ca="1">_xll.BDP($H1059,CS$1)</f>
        <v>#NAME?</v>
      </c>
      <c r="CT1059" s="121" t="e">
        <f ca="1">_xll.BDP($H1059,CT$1)</f>
        <v>#NAME?</v>
      </c>
      <c r="CU1059" s="122" t="e">
        <f ca="1">_xll.BDP($H1059,CU$1)</f>
        <v>#NAME?</v>
      </c>
      <c r="CV1059" s="122" t="e">
        <f ca="1">_xll.BDP($H1059,CV$1)</f>
        <v>#NAME?</v>
      </c>
      <c r="CW1059" s="122" t="e">
        <f ca="1">_xll.BDP($H1059,CW$1)</f>
        <v>#NAME?</v>
      </c>
    </row>
    <row r="1060" spans="1:101" hidden="1" x14ac:dyDescent="0.3">
      <c r="A1060" t="str">
        <f t="shared" si="387"/>
        <v>15B</v>
      </c>
      <c r="B1060">
        <v>15</v>
      </c>
      <c r="C1060" t="s">
        <v>3296</v>
      </c>
      <c r="D1060">
        <v>47</v>
      </c>
      <c r="E1060">
        <v>4</v>
      </c>
      <c r="F1060" t="s">
        <v>2368</v>
      </c>
      <c r="G1060" t="s">
        <v>2524</v>
      </c>
      <c r="H1060" s="6" t="s">
        <v>116</v>
      </c>
      <c r="I1060" s="34">
        <v>2022</v>
      </c>
      <c r="J1060" s="34" t="str">
        <f t="shared" ref="J1060:J1123" si="388">I1060&amp;H1060</f>
        <v>2022LESL US Equity</v>
      </c>
      <c r="K1060" s="6" t="s">
        <v>751</v>
      </c>
      <c r="L1060" s="2">
        <v>0.67150386976093601</v>
      </c>
      <c r="M1060" s="2">
        <v>0.45103504281827073</v>
      </c>
      <c r="N1060" s="2">
        <v>0.45852992267546433</v>
      </c>
      <c r="O1060" s="2">
        <v>0.34200532189080368</v>
      </c>
      <c r="P1060" s="3">
        <v>26.190987560441858</v>
      </c>
      <c r="Q1060" s="3">
        <v>19.981282496098054</v>
      </c>
      <c r="R1060" s="3" t="e">
        <v>#N/A</v>
      </c>
      <c r="S1060" s="7">
        <v>20.254616058353729</v>
      </c>
      <c r="T1060" s="7">
        <v>22.352892223388729</v>
      </c>
      <c r="U1060" s="2">
        <v>1.1987797982745727</v>
      </c>
      <c r="V1060" s="8">
        <v>5.0253762472548713</v>
      </c>
      <c r="W1060" s="2">
        <v>-0.21918709111697601</v>
      </c>
      <c r="X1060" s="4">
        <v>3.94668389608646E-2</v>
      </c>
      <c r="Y1060" s="8" t="e">
        <v>#N/A</v>
      </c>
      <c r="Z1060" s="8" t="e">
        <v>#N/A</v>
      </c>
      <c r="AA1060" s="8">
        <v>544277000.00000012</v>
      </c>
      <c r="AB1060" s="8">
        <v>717790000.00000012</v>
      </c>
      <c r="AC1060" s="8">
        <v>12916000</v>
      </c>
      <c r="AD1060" s="5">
        <v>-42589000</v>
      </c>
      <c r="AE1060" s="36">
        <v>-0.30327079762379955</v>
      </c>
      <c r="AF1060" s="66" t="e">
        <f ca="1">_xll.BDP($H1060,AF$1)/1000000</f>
        <v>#NAME?</v>
      </c>
      <c r="AG1060" s="66" t="e">
        <f ca="1">_xll.BDP($H1060,AG$1)</f>
        <v>#NAME?</v>
      </c>
      <c r="AH1060" s="67" t="e">
        <f ca="1">_xll.BDP($H1060,AH$1)</f>
        <v>#NAME?</v>
      </c>
      <c r="AI1060" s="67" t="e">
        <f ca="1">_xll.BDP($H1060,AI$1)</f>
        <v>#NAME?</v>
      </c>
      <c r="AJ1060" s="67" t="e">
        <f ca="1">_xll.BDP($H1060,AJ$1)</f>
        <v>#NAME?</v>
      </c>
      <c r="AK1060" s="67" t="e">
        <f ca="1">_xll.BDP($H1060,AK$1)</f>
        <v>#NAME?</v>
      </c>
      <c r="AL1060" s="67" t="e">
        <f ca="1">_xll.BDP($H1060,AL$1)</f>
        <v>#NAME?</v>
      </c>
      <c r="AM1060" s="34" t="e">
        <f ca="1">_xll.BDP($H1060,AM$1)</f>
        <v>#NAME?</v>
      </c>
      <c r="AN1060" s="34" t="e">
        <f ca="1">_xll.BDP($H1060,AN$1)</f>
        <v>#NAME?</v>
      </c>
      <c r="AO1060" s="34" t="e">
        <f ca="1">_xll.BDP($H1060,AO$1)</f>
        <v>#NAME?</v>
      </c>
      <c r="AP1060" s="34" t="e">
        <f ca="1">_xll.BDP($H1060,AP$1)</f>
        <v>#NAME?</v>
      </c>
      <c r="AQ1060" s="129" t="e">
        <v>#VALUE!</v>
      </c>
      <c r="AR1060" s="129" t="e">
        <v>#VALUE!</v>
      </c>
      <c r="AS1060" s="129" t="e">
        <v>#VALUE!</v>
      </c>
      <c r="AT1060" s="63" t="s">
        <v>3928</v>
      </c>
      <c r="AU1060" s="63" t="s">
        <v>3928</v>
      </c>
      <c r="AV1060" t="str">
        <f t="shared" si="375"/>
        <v>29/10/2020</v>
      </c>
      <c r="AW1060" s="67" t="s">
        <v>3317</v>
      </c>
      <c r="AX1060" s="60">
        <f t="shared" si="376"/>
        <v>0</v>
      </c>
      <c r="AY1060" s="60">
        <f t="shared" ca="1" si="377"/>
        <v>0</v>
      </c>
      <c r="AZ1060" s="60">
        <f t="shared" ca="1" si="378"/>
        <v>0</v>
      </c>
      <c r="BA1060" s="67">
        <v>0</v>
      </c>
      <c r="BB1060" s="60">
        <v>-0.86650862421319375</v>
      </c>
      <c r="BC1060" s="67">
        <v>-0.86650862421319375</v>
      </c>
      <c r="BD1060" s="60" t="e">
        <f ca="1">_xll.BDP($H1060,BD$1)</f>
        <v>#NAME?</v>
      </c>
      <c r="BE1060" s="60" t="e">
        <f t="shared" ca="1" si="379"/>
        <v>#NAME?</v>
      </c>
      <c r="BF1060" s="63">
        <v>54.39</v>
      </c>
      <c r="BG1060" s="63">
        <v>98.525000000000006</v>
      </c>
      <c r="BH1060" s="63">
        <v>128.9</v>
      </c>
      <c r="BI1060" s="63">
        <v>91.712000000000003</v>
      </c>
      <c r="BJ1060" s="63">
        <v>77.097999999999999</v>
      </c>
      <c r="BK1060" s="63">
        <v>108.10300000000001</v>
      </c>
      <c r="BL1060" s="45">
        <f t="shared" ca="1" si="380"/>
        <v>0</v>
      </c>
      <c r="BM1060" s="45">
        <f t="shared" ca="1" si="381"/>
        <v>0</v>
      </c>
      <c r="BN1060" s="45">
        <f t="shared" ca="1" si="382"/>
        <v>0</v>
      </c>
      <c r="BO1060" s="45">
        <f t="shared" ca="1" si="383"/>
        <v>0</v>
      </c>
      <c r="BP1060" s="45">
        <f t="shared" ca="1" si="384"/>
        <v>0</v>
      </c>
      <c r="BQ1060" s="45">
        <f t="shared" ca="1" si="385"/>
        <v>0</v>
      </c>
      <c r="BR1060" s="29">
        <f t="shared" ca="1" si="386"/>
        <v>0</v>
      </c>
      <c r="CI1060" s="125">
        <f t="shared" si="374"/>
        <v>0.67150386976093601</v>
      </c>
      <c r="CJ1060">
        <f t="shared" ref="CJ1060:CJ1123" si="389">IF(AND(M1060&lt;0,AA1060&gt;0),1,0)</f>
        <v>0</v>
      </c>
      <c r="CK1060">
        <f t="shared" ref="CK1060:CK1123" si="390">IF(AND(CJ1060=0,CI1060&lt;0.1,CI1060&gt;0),1,0)</f>
        <v>0</v>
      </c>
      <c r="CL1060">
        <f t="shared" ref="CL1060:CL1123" si="391">IF(AND(CK1060=0,CI1060&lt;0.2,CI1060&gt;0.1),1,0)</f>
        <v>0</v>
      </c>
      <c r="CM1060">
        <f t="shared" ref="CM1060:CM1123" si="392">IF(AND(CL1060=0,CI1060&lt;0.3,CI1060&gt;0.2),1,0)</f>
        <v>0</v>
      </c>
      <c r="CN1060">
        <f t="shared" ref="CN1060:CN1123" si="393">IF(AND(CM1060=0,CI1060&lt;0.4,CI1060&gt;0.3),1,0)</f>
        <v>0</v>
      </c>
      <c r="CO1060">
        <f t="shared" ref="CO1060:CO1123" si="394">IF(AND(CN1060=0,CI1060&lt;0.5,CI1060&gt;0.4),1,0)</f>
        <v>0</v>
      </c>
      <c r="CP1060">
        <f t="shared" ref="CP1060:CP1123" si="395">IF(AND(CJ1060=0,CK1060=0,CL1060=0,CM1060=0,CN1060=0,CO1060=0),1,0)</f>
        <v>1</v>
      </c>
      <c r="CR1060" t="e">
        <f ca="1">_xll.BDP($H1060,CR$1)</f>
        <v>#NAME?</v>
      </c>
      <c r="CS1060" t="e">
        <f ca="1">_xll.BDP($H1060,CS$1)</f>
        <v>#NAME?</v>
      </c>
      <c r="CT1060" s="121" t="e">
        <f ca="1">_xll.BDP($H1060,CT$1)</f>
        <v>#NAME?</v>
      </c>
      <c r="CU1060" s="122" t="e">
        <f ca="1">_xll.BDP($H1060,CU$1)</f>
        <v>#NAME?</v>
      </c>
      <c r="CV1060" s="122" t="e">
        <f ca="1">_xll.BDP($H1060,CV$1)</f>
        <v>#NAME?</v>
      </c>
      <c r="CW1060" s="122" t="e">
        <f ca="1">_xll.BDP($H1060,CW$1)</f>
        <v>#NAME?</v>
      </c>
    </row>
    <row r="1061" spans="1:101" hidden="1" x14ac:dyDescent="0.3">
      <c r="A1061" t="str">
        <f t="shared" si="387"/>
        <v>15B</v>
      </c>
      <c r="B1061">
        <v>15</v>
      </c>
      <c r="C1061" t="s">
        <v>3296</v>
      </c>
      <c r="D1061">
        <v>47</v>
      </c>
      <c r="E1061">
        <v>33</v>
      </c>
      <c r="F1061" s="32">
        <v>0.11</v>
      </c>
      <c r="G1061" t="s">
        <v>3278</v>
      </c>
      <c r="H1061" s="1" t="s">
        <v>1803</v>
      </c>
      <c r="I1061" s="35">
        <v>2023</v>
      </c>
      <c r="J1061" s="34" t="str">
        <f t="shared" si="388"/>
        <v>2023CHRT LN Equity</v>
      </c>
      <c r="K1061" s="6" t="s">
        <v>1804</v>
      </c>
      <c r="L1061" s="2">
        <v>0.24772710828446631</v>
      </c>
      <c r="M1061" s="2">
        <v>0.32830529681634923</v>
      </c>
      <c r="N1061" s="2">
        <v>0.12061580790881543</v>
      </c>
      <c r="O1061" s="2">
        <v>0.1518600688080769</v>
      </c>
      <c r="P1061" s="3">
        <v>11.583536506634463</v>
      </c>
      <c r="Q1061" s="3">
        <v>9.3586524572880716</v>
      </c>
      <c r="R1061" s="3">
        <v>12.548690266366835</v>
      </c>
      <c r="S1061" s="7">
        <v>15.186792347748186</v>
      </c>
      <c r="T1061" s="7">
        <v>12.036910345733475</v>
      </c>
      <c r="U1061" s="2">
        <v>-4.0331873703618355E-2</v>
      </c>
      <c r="V1061" s="8">
        <v>-0.2806067172264356</v>
      </c>
      <c r="W1061" s="2">
        <v>0.47358178918590521</v>
      </c>
      <c r="X1061" s="4">
        <v>4.168215214843192E-2</v>
      </c>
      <c r="Y1061" s="8">
        <v>11.175149306793219</v>
      </c>
      <c r="Z1061" s="8">
        <v>8.2304977114918909</v>
      </c>
      <c r="AA1061" s="8">
        <v>43158000</v>
      </c>
      <c r="AB1061" s="8">
        <v>93303000</v>
      </c>
      <c r="AC1061" s="8">
        <v>658000</v>
      </c>
      <c r="AD1061" s="5">
        <v>16655999.999999998</v>
      </c>
      <c r="AE1061" s="36">
        <v>3.9505283381364074E-2</v>
      </c>
      <c r="AF1061" s="66" t="e">
        <f ca="1">_xll.BDP($H1061,AF$1)/1000000</f>
        <v>#NAME?</v>
      </c>
      <c r="AG1061" s="66" t="e">
        <f ca="1">_xll.BDP($H1061,AG$1)</f>
        <v>#NAME?</v>
      </c>
      <c r="AH1061" s="67" t="e">
        <f ca="1">_xll.BDP($H1061,AH$1)</f>
        <v>#NAME?</v>
      </c>
      <c r="AI1061" s="67" t="e">
        <f ca="1">_xll.BDP($H1061,AI$1)</f>
        <v>#NAME?</v>
      </c>
      <c r="AJ1061" s="67" t="e">
        <f ca="1">_xll.BDP($H1061,AJ$1)</f>
        <v>#NAME?</v>
      </c>
      <c r="AK1061" s="67" t="e">
        <f ca="1">_xll.BDP($H1061,AK$1)</f>
        <v>#NAME?</v>
      </c>
      <c r="AL1061" s="67" t="e">
        <f ca="1">_xll.BDP($H1061,AL$1)</f>
        <v>#NAME?</v>
      </c>
      <c r="AM1061" s="34" t="e">
        <f ca="1">_xll.BDP($H1061,AM$1)</f>
        <v>#NAME?</v>
      </c>
      <c r="AN1061" s="34" t="e">
        <f ca="1">_xll.BDP($H1061,AN$1)</f>
        <v>#NAME?</v>
      </c>
      <c r="AO1061" s="34" t="e">
        <f ca="1">_xll.BDP($H1061,AO$1)</f>
        <v>#NAME?</v>
      </c>
      <c r="AP1061" s="34" t="e">
        <f ca="1">_xll.BDP($H1061,AP$1)</f>
        <v>#NAME?</v>
      </c>
      <c r="AQ1061" s="129" t="e">
        <v>#VALUE!</v>
      </c>
      <c r="AR1061" s="129">
        <v>0.1596532</v>
      </c>
      <c r="AS1061" s="129">
        <v>8.5819630000000008E-2</v>
      </c>
      <c r="AT1061" s="63" t="s">
        <v>3929</v>
      </c>
      <c r="AU1061" s="63" t="s">
        <v>3929</v>
      </c>
      <c r="AV1061" t="str">
        <f t="shared" si="375"/>
        <v>08/03/2006</v>
      </c>
      <c r="AW1061" s="67">
        <v>2.5769230035635142</v>
      </c>
      <c r="AX1061" s="60">
        <f t="shared" si="376"/>
        <v>2.5769230035635142</v>
      </c>
      <c r="AY1061" s="60">
        <f t="shared" si="377"/>
        <v>1.4400466141232608</v>
      </c>
      <c r="AZ1061" s="60">
        <f t="shared" si="378"/>
        <v>4.0169696176867751</v>
      </c>
      <c r="BA1061" s="67">
        <v>52.094535083009127</v>
      </c>
      <c r="BB1061" s="60">
        <v>29.111680386597826</v>
      </c>
      <c r="BC1061" s="67">
        <v>56.624820758055087</v>
      </c>
      <c r="BD1061" s="60" t="e">
        <f ca="1">_xll.BDP($H1061,BD$1)</f>
        <v>#NAME?</v>
      </c>
      <c r="BE1061" s="60" t="e">
        <f t="shared" ca="1" si="379"/>
        <v>#NAME?</v>
      </c>
      <c r="BF1061" s="63">
        <v>14.4</v>
      </c>
      <c r="BG1061" s="63">
        <v>14.867000000000001</v>
      </c>
      <c r="BH1061" s="63">
        <v>16.75</v>
      </c>
      <c r="BI1061" s="63">
        <v>8.3629999999999995</v>
      </c>
      <c r="BJ1061" s="63">
        <v>8.9500000000000011</v>
      </c>
      <c r="BK1061" s="63">
        <v>10.450000000000001</v>
      </c>
      <c r="BL1061" s="45">
        <f t="shared" ca="1" si="380"/>
        <v>0</v>
      </c>
      <c r="BM1061" s="45">
        <f t="shared" ca="1" si="381"/>
        <v>0</v>
      </c>
      <c r="BN1061" s="45">
        <f t="shared" ca="1" si="382"/>
        <v>0</v>
      </c>
      <c r="BO1061" s="45">
        <f t="shared" ca="1" si="383"/>
        <v>0</v>
      </c>
      <c r="BP1061" s="45">
        <f t="shared" ca="1" si="384"/>
        <v>0</v>
      </c>
      <c r="BQ1061" s="45">
        <f t="shared" ca="1" si="385"/>
        <v>0</v>
      </c>
      <c r="BR1061" s="29">
        <f t="shared" ca="1" si="386"/>
        <v>0</v>
      </c>
      <c r="CI1061" s="125">
        <f t="shared" si="374"/>
        <v>0.24772710828446631</v>
      </c>
      <c r="CJ1061">
        <f t="shared" si="389"/>
        <v>0</v>
      </c>
      <c r="CK1061">
        <f t="shared" si="390"/>
        <v>0</v>
      </c>
      <c r="CL1061">
        <f t="shared" si="391"/>
        <v>0</v>
      </c>
      <c r="CM1061">
        <f t="shared" si="392"/>
        <v>1</v>
      </c>
      <c r="CN1061">
        <f t="shared" si="393"/>
        <v>0</v>
      </c>
      <c r="CO1061">
        <f t="shared" si="394"/>
        <v>0</v>
      </c>
      <c r="CP1061">
        <f t="shared" si="395"/>
        <v>0</v>
      </c>
      <c r="CR1061" t="e">
        <f ca="1">_xll.BDP($H1061,CR$1)</f>
        <v>#NAME?</v>
      </c>
      <c r="CS1061" t="e">
        <f ca="1">_xll.BDP($H1061,CS$1)</f>
        <v>#NAME?</v>
      </c>
      <c r="CT1061" s="121" t="e">
        <f ca="1">_xll.BDP($H1061,CT$1)</f>
        <v>#NAME?</v>
      </c>
      <c r="CU1061" s="122" t="e">
        <f ca="1">_xll.BDP($H1061,CU$1)</f>
        <v>#NAME?</v>
      </c>
      <c r="CV1061" s="122" t="e">
        <f ca="1">_xll.BDP($H1061,CV$1)</f>
        <v>#NAME?</v>
      </c>
      <c r="CW1061" s="122" t="e">
        <f ca="1">_xll.BDP($H1061,CW$1)</f>
        <v>#NAME?</v>
      </c>
    </row>
    <row r="1062" spans="1:101" hidden="1" x14ac:dyDescent="0.3">
      <c r="A1062" t="str">
        <f t="shared" si="387"/>
        <v>15B</v>
      </c>
      <c r="B1062">
        <v>15</v>
      </c>
      <c r="C1062" t="s">
        <v>3296</v>
      </c>
      <c r="D1062">
        <v>47</v>
      </c>
      <c r="E1062">
        <v>12</v>
      </c>
      <c r="H1062" s="1" t="s">
        <v>1920</v>
      </c>
      <c r="I1062" s="34">
        <v>2024</v>
      </c>
      <c r="J1062" s="34" t="str">
        <f t="shared" si="388"/>
        <v>2024JUP LN Equity</v>
      </c>
      <c r="K1062" s="6" t="s">
        <v>1921</v>
      </c>
      <c r="L1062" s="2">
        <v>-42.428441681716549</v>
      </c>
      <c r="M1062" s="2">
        <v>-0.90013140604467734</v>
      </c>
      <c r="N1062" s="2">
        <v>0.41138322163873625</v>
      </c>
      <c r="O1062" s="2">
        <v>0.1385237613751264</v>
      </c>
      <c r="P1062" s="3">
        <v>8.1252329481923216</v>
      </c>
      <c r="Q1062" s="3">
        <v>6.1338586869708749</v>
      </c>
      <c r="R1062" s="3">
        <v>6.7478912839737584</v>
      </c>
      <c r="S1062" s="7">
        <v>38.433527954921843</v>
      </c>
      <c r="T1062" s="7">
        <v>21.488162344983088</v>
      </c>
      <c r="U1062" s="2">
        <v>-0.52040512362228186</v>
      </c>
      <c r="V1062" s="8">
        <v>-3.756585313407161</v>
      </c>
      <c r="W1062" s="2">
        <v>0.68574879227053143</v>
      </c>
      <c r="X1062" s="4" t="e">
        <v>#N/A</v>
      </c>
      <c r="Y1062" s="8">
        <v>9.3960963086988869E-2</v>
      </c>
      <c r="Z1062" s="8">
        <v>-20.523360191893502</v>
      </c>
      <c r="AA1062" s="8">
        <v>-76100000.00000006</v>
      </c>
      <c r="AB1062" s="8">
        <v>494499999.99999994</v>
      </c>
      <c r="AC1062" s="8" t="e">
        <v>#N/A</v>
      </c>
      <c r="AD1062" s="5">
        <v>127592216.4157009</v>
      </c>
      <c r="AE1062" s="36">
        <v>0</v>
      </c>
      <c r="AF1062" s="66" t="e">
        <f ca="1">_xll.BDP($H1062,AF$1)/1000000</f>
        <v>#NAME?</v>
      </c>
      <c r="AG1062" s="66" t="e">
        <f ca="1">_xll.BDP($H1062,AG$1)</f>
        <v>#NAME?</v>
      </c>
      <c r="AH1062" s="67" t="e">
        <f ca="1">_xll.BDP($H1062,AH$1)</f>
        <v>#NAME?</v>
      </c>
      <c r="AI1062" s="67" t="e">
        <f ca="1">_xll.BDP($H1062,AI$1)</f>
        <v>#NAME?</v>
      </c>
      <c r="AJ1062" s="67" t="e">
        <f ca="1">_xll.BDP($H1062,AJ$1)</f>
        <v>#NAME?</v>
      </c>
      <c r="AK1062" s="67" t="e">
        <f ca="1">_xll.BDP($H1062,AK$1)</f>
        <v>#NAME?</v>
      </c>
      <c r="AL1062" s="67" t="e">
        <f ca="1">_xll.BDP($H1062,AL$1)</f>
        <v>#NAME?</v>
      </c>
      <c r="AM1062" s="34" t="e">
        <f ca="1">_xll.BDP($H1062,AM$1)</f>
        <v>#NAME?</v>
      </c>
      <c r="AN1062" s="34" t="e">
        <f ca="1">_xll.BDP($H1062,AN$1)</f>
        <v>#NAME?</v>
      </c>
      <c r="AO1062" s="34" t="e">
        <f ca="1">_xll.BDP($H1062,AO$1)</f>
        <v>#NAME?</v>
      </c>
      <c r="AP1062" s="34" t="e">
        <f ca="1">_xll.BDP($H1062,AP$1)</f>
        <v>#NAME?</v>
      </c>
      <c r="AQ1062" s="129" t="e">
        <v>#VALUE!</v>
      </c>
      <c r="AR1062" s="129">
        <v>-2.7171020000000001E-2</v>
      </c>
      <c r="AS1062" s="129">
        <v>-0.218357</v>
      </c>
      <c r="AT1062" s="63" t="s">
        <v>3930</v>
      </c>
      <c r="AU1062" s="63" t="s">
        <v>3930</v>
      </c>
      <c r="AV1062" t="str">
        <f t="shared" si="375"/>
        <v>16/06/2010</v>
      </c>
      <c r="AW1062" s="67">
        <v>3.3167495854063018</v>
      </c>
      <c r="AX1062" s="60">
        <f t="shared" si="376"/>
        <v>3.3167495854063018</v>
      </c>
      <c r="AY1062" s="60">
        <f t="shared" si="377"/>
        <v>0</v>
      </c>
      <c r="AZ1062" s="60">
        <f t="shared" si="378"/>
        <v>3.3167495854063018</v>
      </c>
      <c r="BA1062" s="67">
        <v>89.465517913531627</v>
      </c>
      <c r="BB1062" s="60">
        <v>0</v>
      </c>
      <c r="BC1062" s="67" t="s">
        <v>3317</v>
      </c>
      <c r="BD1062" s="60" t="e">
        <f ca="1">_xll.BDP($H1062,BD$1)</f>
        <v>#NAME?</v>
      </c>
      <c r="BE1062" s="60" t="e">
        <f t="shared" ca="1" si="379"/>
        <v>#NAME?</v>
      </c>
      <c r="BF1062" s="63">
        <v>63.067</v>
      </c>
      <c r="BG1062" s="63">
        <v>61.6</v>
      </c>
      <c r="BH1062" s="63">
        <v>66.375</v>
      </c>
      <c r="BI1062" s="63">
        <v>96.256</v>
      </c>
      <c r="BJ1062" s="63">
        <v>94.14</v>
      </c>
      <c r="BK1062" s="63">
        <v>95.849000000000004</v>
      </c>
      <c r="BL1062" s="45">
        <f t="shared" ca="1" si="380"/>
        <v>0</v>
      </c>
      <c r="BM1062" s="45">
        <f t="shared" ca="1" si="381"/>
        <v>0</v>
      </c>
      <c r="BN1062" s="45">
        <f t="shared" ca="1" si="382"/>
        <v>0</v>
      </c>
      <c r="BO1062" s="45">
        <f t="shared" ca="1" si="383"/>
        <v>0</v>
      </c>
      <c r="BP1062" s="45">
        <f t="shared" ca="1" si="384"/>
        <v>0</v>
      </c>
      <c r="BQ1062" s="45">
        <f t="shared" ca="1" si="385"/>
        <v>0</v>
      </c>
      <c r="BR1062" s="29">
        <f t="shared" ca="1" si="386"/>
        <v>0</v>
      </c>
      <c r="CI1062" s="125">
        <f t="shared" si="374"/>
        <v>-42.428441681716549</v>
      </c>
      <c r="CJ1062">
        <f t="shared" si="389"/>
        <v>0</v>
      </c>
      <c r="CK1062">
        <f t="shared" si="390"/>
        <v>0</v>
      </c>
      <c r="CL1062">
        <f t="shared" si="391"/>
        <v>0</v>
      </c>
      <c r="CM1062">
        <f t="shared" si="392"/>
        <v>0</v>
      </c>
      <c r="CN1062">
        <f t="shared" si="393"/>
        <v>0</v>
      </c>
      <c r="CO1062">
        <f t="shared" si="394"/>
        <v>0</v>
      </c>
      <c r="CP1062">
        <f t="shared" si="395"/>
        <v>1</v>
      </c>
      <c r="CR1062" t="e">
        <f ca="1">_xll.BDP($H1062,CR$1)</f>
        <v>#NAME?</v>
      </c>
      <c r="CS1062" t="e">
        <f ca="1">_xll.BDP($H1062,CS$1)</f>
        <v>#NAME?</v>
      </c>
      <c r="CT1062" s="121" t="e">
        <f ca="1">_xll.BDP($H1062,CT$1)</f>
        <v>#NAME?</v>
      </c>
      <c r="CU1062" s="122" t="e">
        <f ca="1">_xll.BDP($H1062,CU$1)</f>
        <v>#NAME?</v>
      </c>
      <c r="CV1062" s="122" t="e">
        <f ca="1">_xll.BDP($H1062,CV$1)</f>
        <v>#NAME?</v>
      </c>
      <c r="CW1062" s="122" t="e">
        <f ca="1">_xll.BDP($H1062,CW$1)</f>
        <v>#NAME?</v>
      </c>
    </row>
    <row r="1063" spans="1:101" hidden="1" x14ac:dyDescent="0.3">
      <c r="A1063" t="str">
        <f t="shared" si="387"/>
        <v>15B</v>
      </c>
      <c r="B1063">
        <v>15</v>
      </c>
      <c r="C1063" t="s">
        <v>3296</v>
      </c>
      <c r="D1063">
        <v>48</v>
      </c>
      <c r="E1063">
        <v>6</v>
      </c>
      <c r="F1063" s="32">
        <v>0.1</v>
      </c>
      <c r="H1063" s="6" t="s">
        <v>2041</v>
      </c>
      <c r="I1063" s="35">
        <v>2025</v>
      </c>
      <c r="J1063" s="34" t="str">
        <f t="shared" si="388"/>
        <v>2025BOSS GR Equity</v>
      </c>
      <c r="K1063" s="6" t="s">
        <v>2042</v>
      </c>
      <c r="L1063" s="2">
        <v>0.16514108420576337</v>
      </c>
      <c r="M1063" s="2">
        <v>0.20503250489803604</v>
      </c>
      <c r="N1063" s="2">
        <v>0.15787466429876723</v>
      </c>
      <c r="O1063" s="2">
        <v>0.19883819785027085</v>
      </c>
      <c r="P1063" s="3">
        <v>18.369623490388701</v>
      </c>
      <c r="Q1063" s="3">
        <v>12.123341059141145</v>
      </c>
      <c r="R1063" s="3">
        <v>21.144707398082357</v>
      </c>
      <c r="S1063" s="7">
        <v>17.929889505002684</v>
      </c>
      <c r="T1063" s="7">
        <v>19.167202080967787</v>
      </c>
      <c r="U1063" s="2">
        <v>0.24011995981795606</v>
      </c>
      <c r="V1063" s="8">
        <v>1.0780328012693492</v>
      </c>
      <c r="W1063" s="2">
        <v>0.3641592374085349</v>
      </c>
      <c r="X1063" s="4" t="e">
        <v>#N/A</v>
      </c>
      <c r="Y1063" s="8">
        <v>11.49620581001504</v>
      </c>
      <c r="Z1063" s="8">
        <v>-1.1471378874138516</v>
      </c>
      <c r="AA1063" s="8">
        <v>1816034000</v>
      </c>
      <c r="AB1063" s="8">
        <v>1872608000</v>
      </c>
      <c r="AC1063" s="8" t="e">
        <v>#N/A</v>
      </c>
      <c r="AD1063" s="5">
        <v>378350165.73262513</v>
      </c>
      <c r="AE1063" s="36">
        <v>0</v>
      </c>
      <c r="AF1063" s="66" t="e">
        <f ca="1">_xll.BDP($H1063,AF$1)/1000000</f>
        <v>#NAME?</v>
      </c>
      <c r="AG1063" s="66" t="e">
        <f ca="1">_xll.BDP($H1063,AG$1)</f>
        <v>#NAME?</v>
      </c>
      <c r="AH1063" s="67" t="e">
        <f ca="1">_xll.BDP($H1063,AH$1)</f>
        <v>#NAME?</v>
      </c>
      <c r="AI1063" s="67" t="e">
        <f ca="1">_xll.BDP($H1063,AI$1)</f>
        <v>#NAME?</v>
      </c>
      <c r="AJ1063" s="67" t="e">
        <f ca="1">_xll.BDP($H1063,AJ$1)</f>
        <v>#NAME?</v>
      </c>
      <c r="AK1063" s="67" t="e">
        <f ca="1">_xll.BDP($H1063,AK$1)</f>
        <v>#NAME?</v>
      </c>
      <c r="AL1063" s="67" t="e">
        <f ca="1">_xll.BDP($H1063,AL$1)</f>
        <v>#NAME?</v>
      </c>
      <c r="AM1063" s="34" t="e">
        <f ca="1">_xll.BDP($H1063,AM$1)</f>
        <v>#NAME?</v>
      </c>
      <c r="AN1063" s="34" t="e">
        <f ca="1">_xll.BDP($H1063,AN$1)</f>
        <v>#NAME?</v>
      </c>
      <c r="AO1063" s="34" t="e">
        <f ca="1">_xll.BDP($H1063,AO$1)</f>
        <v>#NAME?</v>
      </c>
      <c r="AP1063" s="34" t="e">
        <f ca="1">_xll.BDP($H1063,AP$1)</f>
        <v>#NAME?</v>
      </c>
      <c r="AQ1063" s="129">
        <v>0.15201339999999999</v>
      </c>
      <c r="AR1063" s="129">
        <v>2.0230749999999999E-2</v>
      </c>
      <c r="AS1063" s="129">
        <v>2.259626E-2</v>
      </c>
      <c r="AT1063" s="63" t="s">
        <v>3998</v>
      </c>
      <c r="AU1063" s="63" t="s">
        <v>3317</v>
      </c>
      <c r="AV1063" t="str">
        <f t="shared" si="375"/>
        <v>#N/A N/A</v>
      </c>
      <c r="AW1063" s="67">
        <v>1.3661202185792349</v>
      </c>
      <c r="AX1063" s="60">
        <f t="shared" si="376"/>
        <v>1.3661202185792349</v>
      </c>
      <c r="AY1063" s="60">
        <f t="shared" si="377"/>
        <v>-1.65631075510055E-16</v>
      </c>
      <c r="AZ1063" s="60">
        <f t="shared" si="378"/>
        <v>1.3661202185792347</v>
      </c>
      <c r="BA1063" s="67">
        <v>29.302677486615369</v>
      </c>
      <c r="BB1063" s="60">
        <v>-3.5527136788005009E-15</v>
      </c>
      <c r="BC1063" s="67">
        <v>29.302677486615366</v>
      </c>
      <c r="BD1063" s="60" t="e">
        <f ca="1">_xll.BDP($H1063,BD$1)</f>
        <v>#NAME?</v>
      </c>
      <c r="BE1063" s="60" t="e">
        <f t="shared" ca="1" si="379"/>
        <v>#NAME?</v>
      </c>
      <c r="BF1063" s="63">
        <v>251.55</v>
      </c>
      <c r="BG1063" s="63">
        <v>314.85000000000002</v>
      </c>
      <c r="BH1063" s="63">
        <v>395.23500000000001</v>
      </c>
      <c r="BI1063" s="63">
        <v>348.61700000000002</v>
      </c>
      <c r="BJ1063" s="63">
        <v>424.52199999999999</v>
      </c>
      <c r="BK1063" s="63">
        <v>476.20699999999999</v>
      </c>
      <c r="BL1063" s="45">
        <f t="shared" ca="1" si="380"/>
        <v>0</v>
      </c>
      <c r="BM1063" s="45">
        <f t="shared" ca="1" si="381"/>
        <v>0</v>
      </c>
      <c r="BN1063" s="45">
        <f t="shared" ca="1" si="382"/>
        <v>0</v>
      </c>
      <c r="BO1063" s="45">
        <f t="shared" ca="1" si="383"/>
        <v>0</v>
      </c>
      <c r="BP1063" s="45">
        <f t="shared" ca="1" si="384"/>
        <v>0</v>
      </c>
      <c r="BQ1063" s="45">
        <f t="shared" ca="1" si="385"/>
        <v>0</v>
      </c>
      <c r="BR1063" s="29">
        <f t="shared" ca="1" si="386"/>
        <v>0</v>
      </c>
      <c r="CI1063" s="125">
        <f t="shared" si="374"/>
        <v>0.16514108420576337</v>
      </c>
      <c r="CJ1063">
        <f t="shared" si="389"/>
        <v>0</v>
      </c>
      <c r="CK1063">
        <f t="shared" si="390"/>
        <v>0</v>
      </c>
      <c r="CL1063">
        <f t="shared" si="391"/>
        <v>1</v>
      </c>
      <c r="CM1063">
        <f t="shared" si="392"/>
        <v>0</v>
      </c>
      <c r="CN1063">
        <f t="shared" si="393"/>
        <v>0</v>
      </c>
      <c r="CO1063">
        <f t="shared" si="394"/>
        <v>0</v>
      </c>
      <c r="CP1063">
        <f t="shared" si="395"/>
        <v>0</v>
      </c>
      <c r="CR1063" t="e">
        <f ca="1">_xll.BDP($H1063,CR$1)</f>
        <v>#NAME?</v>
      </c>
      <c r="CS1063" t="e">
        <f ca="1">_xll.BDP($H1063,CS$1)</f>
        <v>#NAME?</v>
      </c>
      <c r="CT1063" s="121" t="e">
        <f ca="1">_xll.BDP($H1063,CT$1)</f>
        <v>#NAME?</v>
      </c>
      <c r="CU1063" s="122" t="e">
        <f ca="1">_xll.BDP($H1063,CU$1)</f>
        <v>#NAME?</v>
      </c>
      <c r="CV1063" s="122" t="e">
        <f ca="1">_xll.BDP($H1063,CV$1)</f>
        <v>#NAME?</v>
      </c>
      <c r="CW1063" s="122" t="e">
        <f ca="1">_xll.BDP($H1063,CW$1)</f>
        <v>#NAME?</v>
      </c>
    </row>
    <row r="1064" spans="1:101" hidden="1" x14ac:dyDescent="0.3">
      <c r="A1064" t="str">
        <f t="shared" si="387"/>
        <v>15B</v>
      </c>
      <c r="B1064">
        <v>15</v>
      </c>
      <c r="C1064" t="s">
        <v>3296</v>
      </c>
      <c r="D1064">
        <v>48</v>
      </c>
      <c r="E1064">
        <v>34</v>
      </c>
      <c r="F1064" t="s">
        <v>2377</v>
      </c>
      <c r="G1064" t="s">
        <v>3274</v>
      </c>
      <c r="H1064" s="6" t="s">
        <v>424</v>
      </c>
      <c r="I1064" s="34">
        <v>2026</v>
      </c>
      <c r="J1064" s="34" t="str">
        <f t="shared" si="388"/>
        <v>2026RMNI US Equity</v>
      </c>
      <c r="K1064" s="6" t="s">
        <v>1121</v>
      </c>
      <c r="L1064" s="2">
        <v>-0.28640156775665238</v>
      </c>
      <c r="M1064" s="2">
        <v>-0.31037808312708037</v>
      </c>
      <c r="N1064" s="2">
        <v>-0.28640156775665238</v>
      </c>
      <c r="O1064" s="2">
        <v>-0.31037808312708037</v>
      </c>
      <c r="P1064" s="3">
        <v>64.688532029142607</v>
      </c>
      <c r="Q1064" s="3">
        <v>0.55879715730033064</v>
      </c>
      <c r="R1064" s="3" t="e">
        <v>#N/A</v>
      </c>
      <c r="S1064" s="7">
        <v>11.850502136082001</v>
      </c>
      <c r="T1064" s="7">
        <v>10.838447305339521</v>
      </c>
      <c r="U1064" s="2">
        <v>-0.1318513246256493</v>
      </c>
      <c r="V1064" s="8">
        <v>-2.3510463088548734</v>
      </c>
      <c r="W1064" s="2">
        <v>-0.19048692760741529</v>
      </c>
      <c r="X1064" s="4">
        <v>5.5554912692810605E-2</v>
      </c>
      <c r="Y1064" s="8">
        <v>34.186263580135893</v>
      </c>
      <c r="Z1064" s="8" t="e">
        <v>#N/A</v>
      </c>
      <c r="AA1064" s="8">
        <v>-117169999.99999999</v>
      </c>
      <c r="AB1064" s="8">
        <v>-117169999.99999999</v>
      </c>
      <c r="AC1064" s="8">
        <v>9820000</v>
      </c>
      <c r="AD1064" s="5">
        <v>-2308000</v>
      </c>
      <c r="AE1064" s="36">
        <v>-4.2547660311958406</v>
      </c>
      <c r="AF1064" s="66" t="e">
        <f ca="1">_xll.BDP($H1064,AF$1)/1000000</f>
        <v>#NAME?</v>
      </c>
      <c r="AG1064" s="66" t="e">
        <f ca="1">_xll.BDP($H1064,AG$1)</f>
        <v>#NAME?</v>
      </c>
      <c r="AH1064" s="67" t="e">
        <f ca="1">_xll.BDP($H1064,AH$1)</f>
        <v>#NAME?</v>
      </c>
      <c r="AI1064" s="67" t="e">
        <f ca="1">_xll.BDP($H1064,AI$1)</f>
        <v>#NAME?</v>
      </c>
      <c r="AJ1064" s="67" t="e">
        <f ca="1">_xll.BDP($H1064,AJ$1)</f>
        <v>#NAME?</v>
      </c>
      <c r="AK1064" s="67" t="e">
        <f ca="1">_xll.BDP($H1064,AK$1)</f>
        <v>#NAME?</v>
      </c>
      <c r="AL1064" s="67" t="e">
        <f ca="1">_xll.BDP($H1064,AL$1)</f>
        <v>#NAME?</v>
      </c>
      <c r="AM1064" s="34" t="e">
        <f ca="1">_xll.BDP($H1064,AM$1)</f>
        <v>#NAME?</v>
      </c>
      <c r="AN1064" s="34" t="e">
        <f ca="1">_xll.BDP($H1064,AN$1)</f>
        <v>#NAME?</v>
      </c>
      <c r="AO1064" s="34" t="e">
        <f ca="1">_xll.BDP($H1064,AO$1)</f>
        <v>#NAME?</v>
      </c>
      <c r="AP1064" s="34" t="e">
        <f ca="1">_xll.BDP($H1064,AP$1)</f>
        <v>#NAME?</v>
      </c>
      <c r="AQ1064" s="129" t="e">
        <v>#VALUE!</v>
      </c>
      <c r="AR1064" s="129" t="e">
        <v>#VALUE!</v>
      </c>
      <c r="AS1064" s="129">
        <v>-8.7226689999999996E-2</v>
      </c>
      <c r="AT1064" s="63" t="s">
        <v>3893</v>
      </c>
      <c r="AU1064" s="63" t="s">
        <v>3317</v>
      </c>
      <c r="AV1064" t="str">
        <f t="shared" si="375"/>
        <v>10/07/2015</v>
      </c>
      <c r="AW1064" s="67" t="s">
        <v>3317</v>
      </c>
      <c r="AX1064" s="60">
        <f t="shared" si="376"/>
        <v>0</v>
      </c>
      <c r="AY1064" s="60">
        <f t="shared" ca="1" si="377"/>
        <v>0</v>
      </c>
      <c r="AZ1064" s="60">
        <f t="shared" ca="1" si="378"/>
        <v>0</v>
      </c>
      <c r="BA1064" s="67">
        <v>0</v>
      </c>
      <c r="BB1064" s="60">
        <v>387.79694676937424</v>
      </c>
      <c r="BC1064" s="67">
        <v>387.79694676937424</v>
      </c>
      <c r="BD1064" s="60" t="e">
        <f ca="1">_xll.BDP($H1064,BD$1)</f>
        <v>#NAME?</v>
      </c>
      <c r="BE1064" s="60" t="e">
        <f t="shared" ca="1" si="379"/>
        <v>#NAME?</v>
      </c>
      <c r="BF1064" s="63">
        <v>40.800000000000004</v>
      </c>
      <c r="BG1064" s="63">
        <v>47.6</v>
      </c>
      <c r="BH1064" s="63" t="s">
        <v>3317</v>
      </c>
      <c r="BI1064" s="63">
        <v>41.167000000000002</v>
      </c>
      <c r="BJ1064" s="63">
        <v>56.477000000000004</v>
      </c>
      <c r="BK1064" s="63" t="s">
        <v>3317</v>
      </c>
      <c r="BL1064" s="45">
        <f t="shared" ca="1" si="380"/>
        <v>0</v>
      </c>
      <c r="BM1064" s="45">
        <f t="shared" ca="1" si="381"/>
        <v>0</v>
      </c>
      <c r="BN1064" s="45">
        <f t="shared" ca="1" si="382"/>
        <v>0</v>
      </c>
      <c r="BO1064" s="45">
        <f t="shared" ca="1" si="383"/>
        <v>0</v>
      </c>
      <c r="BP1064" s="45">
        <f t="shared" ca="1" si="384"/>
        <v>0</v>
      </c>
      <c r="BQ1064" s="45">
        <f t="shared" ca="1" si="385"/>
        <v>0</v>
      </c>
      <c r="BR1064" s="29">
        <f t="shared" ca="1" si="386"/>
        <v>0</v>
      </c>
      <c r="CI1064" s="125">
        <f t="shared" si="374"/>
        <v>-0.28640156775665238</v>
      </c>
      <c r="CJ1064">
        <f t="shared" si="389"/>
        <v>0</v>
      </c>
      <c r="CK1064">
        <f t="shared" si="390"/>
        <v>0</v>
      </c>
      <c r="CL1064">
        <f t="shared" si="391"/>
        <v>0</v>
      </c>
      <c r="CM1064">
        <f t="shared" si="392"/>
        <v>0</v>
      </c>
      <c r="CN1064">
        <f t="shared" si="393"/>
        <v>0</v>
      </c>
      <c r="CO1064">
        <f t="shared" si="394"/>
        <v>0</v>
      </c>
      <c r="CP1064">
        <f t="shared" si="395"/>
        <v>1</v>
      </c>
      <c r="CR1064" t="e">
        <f ca="1">_xll.BDP($H1064,CR$1)</f>
        <v>#NAME?</v>
      </c>
      <c r="CS1064" t="e">
        <f ca="1">_xll.BDP($H1064,CS$1)</f>
        <v>#NAME?</v>
      </c>
      <c r="CT1064" s="121" t="e">
        <f ca="1">_xll.BDP($H1064,CT$1)</f>
        <v>#NAME?</v>
      </c>
      <c r="CU1064" s="122" t="e">
        <f ca="1">_xll.BDP($H1064,CU$1)</f>
        <v>#NAME?</v>
      </c>
      <c r="CV1064" s="122" t="e">
        <f ca="1">_xll.BDP($H1064,CV$1)</f>
        <v>#NAME?</v>
      </c>
      <c r="CW1064" s="122" t="e">
        <f ca="1">_xll.BDP($H1064,CW$1)</f>
        <v>#NAME?</v>
      </c>
    </row>
    <row r="1065" spans="1:101" hidden="1" x14ac:dyDescent="0.3">
      <c r="A1065" t="str">
        <f t="shared" si="387"/>
        <v>15B</v>
      </c>
      <c r="B1065">
        <v>15</v>
      </c>
      <c r="C1065" t="s">
        <v>3296</v>
      </c>
      <c r="D1065">
        <v>48</v>
      </c>
      <c r="E1065">
        <v>9</v>
      </c>
      <c r="G1065" t="s">
        <v>2390</v>
      </c>
      <c r="H1065" s="6" t="s">
        <v>2281</v>
      </c>
      <c r="I1065" s="35">
        <v>2027</v>
      </c>
      <c r="J1065" s="34" t="str">
        <f t="shared" si="388"/>
        <v>2027ALE PW Equity</v>
      </c>
      <c r="K1065" s="6" t="s">
        <v>2282</v>
      </c>
      <c r="L1065" s="2">
        <v>0.18258470286882761</v>
      </c>
      <c r="M1065" s="2">
        <v>-0.14879627204722981</v>
      </c>
      <c r="N1065" s="2">
        <v>5.6154843204461499E-2</v>
      </c>
      <c r="O1065" s="2">
        <v>-6.3264536176760242E-2</v>
      </c>
      <c r="P1065" s="3">
        <v>-7.1246009152923229</v>
      </c>
      <c r="Q1065" s="3">
        <v>-9.3198158253474208</v>
      </c>
      <c r="R1065" s="3">
        <v>-20.794817601252898</v>
      </c>
      <c r="S1065" s="7">
        <v>42.813877964956205</v>
      </c>
      <c r="T1065" s="7">
        <v>24.649047253744509</v>
      </c>
      <c r="U1065" s="2">
        <v>0.59538160569731013</v>
      </c>
      <c r="V1065" s="8">
        <v>3.1197259134551945</v>
      </c>
      <c r="W1065" s="2">
        <v>0.46697715080816016</v>
      </c>
      <c r="X1065" s="4">
        <v>7.7183585891248629E-2</v>
      </c>
      <c r="Y1065" s="8">
        <v>41.271778465852591</v>
      </c>
      <c r="Z1065" s="8" t="e">
        <v>#N/A</v>
      </c>
      <c r="AA1065" s="8">
        <v>6472185000</v>
      </c>
      <c r="AB1065" s="8">
        <v>15222383000</v>
      </c>
      <c r="AC1065" s="8">
        <v>0</v>
      </c>
      <c r="AD1065" s="5">
        <v>1360760000</v>
      </c>
      <c r="AE1065" s="36">
        <v>0</v>
      </c>
      <c r="AF1065" s="66" t="e">
        <f ca="1">_xll.BDP($H1065,AF$1)/1000000</f>
        <v>#NAME?</v>
      </c>
      <c r="AG1065" s="66" t="e">
        <f ca="1">_xll.BDP($H1065,AG$1)</f>
        <v>#NAME?</v>
      </c>
      <c r="AH1065" s="67" t="e">
        <f ca="1">_xll.BDP($H1065,AH$1)</f>
        <v>#NAME?</v>
      </c>
      <c r="AI1065" s="67" t="e">
        <f ca="1">_xll.BDP($H1065,AI$1)</f>
        <v>#NAME?</v>
      </c>
      <c r="AJ1065" s="67" t="e">
        <f ca="1">_xll.BDP($H1065,AJ$1)</f>
        <v>#NAME?</v>
      </c>
      <c r="AK1065" s="67" t="e">
        <f ca="1">_xll.BDP($H1065,AK$1)</f>
        <v>#NAME?</v>
      </c>
      <c r="AL1065" s="67" t="e">
        <f ca="1">_xll.BDP($H1065,AL$1)</f>
        <v>#NAME?</v>
      </c>
      <c r="AM1065" s="34" t="e">
        <f ca="1">_xll.BDP($H1065,AM$1)</f>
        <v>#NAME?</v>
      </c>
      <c r="AN1065" s="34" t="e">
        <f ca="1">_xll.BDP($H1065,AN$1)</f>
        <v>#NAME?</v>
      </c>
      <c r="AO1065" s="34" t="e">
        <f ca="1">_xll.BDP($H1065,AO$1)</f>
        <v>#NAME?</v>
      </c>
      <c r="AP1065" s="34" t="e">
        <f ca="1">_xll.BDP($H1065,AP$1)</f>
        <v>#NAME?</v>
      </c>
      <c r="AQ1065" s="129" t="e">
        <v>#VALUE!</v>
      </c>
      <c r="AR1065" s="129" t="e">
        <v>#VALUE!</v>
      </c>
      <c r="AS1065" s="129" t="e">
        <v>#VALUE!</v>
      </c>
      <c r="AT1065" s="63" t="s">
        <v>3931</v>
      </c>
      <c r="AU1065" s="63" t="s">
        <v>3931</v>
      </c>
      <c r="AV1065" t="str">
        <f t="shared" si="375"/>
        <v>12/10/2020</v>
      </c>
      <c r="AW1065" s="67" t="s">
        <v>3317</v>
      </c>
      <c r="AX1065" s="60">
        <f t="shared" si="376"/>
        <v>0</v>
      </c>
      <c r="AY1065" s="60">
        <f t="shared" ca="1" si="377"/>
        <v>0</v>
      </c>
      <c r="AZ1065" s="60">
        <f t="shared" ca="1" si="378"/>
        <v>0</v>
      </c>
      <c r="BA1065" s="67" t="s">
        <v>3317</v>
      </c>
      <c r="BB1065" s="60">
        <v>0</v>
      </c>
      <c r="BC1065" s="67" t="s">
        <v>3317</v>
      </c>
      <c r="BD1065" s="60" t="e">
        <f ca="1">_xll.BDP($H1065,BD$1)</f>
        <v>#NAME?</v>
      </c>
      <c r="BE1065" s="60" t="e">
        <f t="shared" ca="1" si="379"/>
        <v>#NAME?</v>
      </c>
      <c r="BF1065" s="63">
        <v>856.125</v>
      </c>
      <c r="BG1065" s="63">
        <v>1413.7060000000001</v>
      </c>
      <c r="BH1065" s="63">
        <v>1918.125</v>
      </c>
      <c r="BI1065" s="63">
        <v>1427.25</v>
      </c>
      <c r="BJ1065" s="63">
        <v>1645.325</v>
      </c>
      <c r="BK1065" s="63">
        <v>2068</v>
      </c>
      <c r="BL1065" s="45">
        <f t="shared" ca="1" si="380"/>
        <v>0</v>
      </c>
      <c r="BM1065" s="45">
        <f t="shared" ca="1" si="381"/>
        <v>0</v>
      </c>
      <c r="BN1065" s="45">
        <f t="shared" ca="1" si="382"/>
        <v>0</v>
      </c>
      <c r="BO1065" s="45">
        <f t="shared" ca="1" si="383"/>
        <v>0</v>
      </c>
      <c r="BP1065" s="45">
        <f t="shared" ca="1" si="384"/>
        <v>0</v>
      </c>
      <c r="BQ1065" s="45">
        <f t="shared" ca="1" si="385"/>
        <v>0</v>
      </c>
      <c r="BR1065" s="29">
        <f t="shared" ca="1" si="386"/>
        <v>0</v>
      </c>
      <c r="CI1065" s="125">
        <f t="shared" si="374"/>
        <v>0.18258470286882761</v>
      </c>
      <c r="CJ1065">
        <f t="shared" si="389"/>
        <v>1</v>
      </c>
      <c r="CK1065">
        <f t="shared" si="390"/>
        <v>0</v>
      </c>
      <c r="CL1065">
        <f t="shared" si="391"/>
        <v>1</v>
      </c>
      <c r="CM1065">
        <f t="shared" si="392"/>
        <v>0</v>
      </c>
      <c r="CN1065">
        <f t="shared" si="393"/>
        <v>0</v>
      </c>
      <c r="CO1065">
        <f t="shared" si="394"/>
        <v>0</v>
      </c>
      <c r="CP1065">
        <f t="shared" si="395"/>
        <v>0</v>
      </c>
      <c r="CR1065" t="e">
        <f ca="1">_xll.BDP($H1065,CR$1)</f>
        <v>#NAME?</v>
      </c>
      <c r="CS1065" t="e">
        <f ca="1">_xll.BDP($H1065,CS$1)</f>
        <v>#NAME?</v>
      </c>
      <c r="CT1065" s="121" t="e">
        <f ca="1">_xll.BDP($H1065,CT$1)</f>
        <v>#NAME?</v>
      </c>
      <c r="CU1065" s="122" t="e">
        <f ca="1">_xll.BDP($H1065,CU$1)</f>
        <v>#NAME?</v>
      </c>
      <c r="CV1065" s="122" t="e">
        <f ca="1">_xll.BDP($H1065,CV$1)</f>
        <v>#NAME?</v>
      </c>
      <c r="CW1065" s="122" t="e">
        <f ca="1">_xll.BDP($H1065,CW$1)</f>
        <v>#NAME?</v>
      </c>
    </row>
    <row r="1066" spans="1:101" hidden="1" x14ac:dyDescent="0.3">
      <c r="A1066" t="str">
        <f t="shared" si="387"/>
        <v>15B</v>
      </c>
      <c r="B1066">
        <v>15</v>
      </c>
      <c r="C1066" t="s">
        <v>3296</v>
      </c>
      <c r="D1066">
        <v>48</v>
      </c>
      <c r="E1066">
        <v>4</v>
      </c>
      <c r="F1066" s="32">
        <v>0.15</v>
      </c>
      <c r="G1066" t="s">
        <v>2792</v>
      </c>
      <c r="H1066" s="43" t="s">
        <v>2638</v>
      </c>
      <c r="I1066" s="34">
        <v>2028</v>
      </c>
      <c r="J1066" s="34" t="str">
        <f t="shared" si="388"/>
        <v>2028BRAV SS Equity</v>
      </c>
      <c r="K1066" s="43" t="s">
        <v>2639</v>
      </c>
      <c r="L1066" s="2">
        <v>-0.9716117892129299</v>
      </c>
      <c r="M1066" s="2">
        <v>-1.3939144736842106</v>
      </c>
      <c r="N1066" s="2">
        <v>0.18269757561752215</v>
      </c>
      <c r="O1066" s="2">
        <v>0.18377968123170335</v>
      </c>
      <c r="P1066" s="3">
        <v>10.386994677024889</v>
      </c>
      <c r="Q1066" s="3">
        <v>7.8275199121120576</v>
      </c>
      <c r="R1066" s="3">
        <v>9.0294840294840295</v>
      </c>
      <c r="S1066" s="7">
        <v>8.0032701197135516</v>
      </c>
      <c r="T1066" s="7">
        <v>8.2233965707333763</v>
      </c>
      <c r="U1066" s="2">
        <v>2.1271622253389435E-2</v>
      </c>
      <c r="V1066" s="8">
        <v>0.11220715166461159</v>
      </c>
      <c r="W1066" s="2">
        <v>0.66403262809074692</v>
      </c>
      <c r="X1066" s="4" t="e">
        <v>#N/A</v>
      </c>
      <c r="Y1066" s="8">
        <v>9.8566383265300281</v>
      </c>
      <c r="Z1066" s="8">
        <v>8.6999704863949923</v>
      </c>
      <c r="AA1066" s="8">
        <v>-1216000000</v>
      </c>
      <c r="AB1066" s="8">
        <v>9223000000</v>
      </c>
      <c r="AC1066" s="8" t="e">
        <v>#N/A</v>
      </c>
      <c r="AD1066" s="5">
        <v>1383000000</v>
      </c>
      <c r="AE1066" s="36">
        <v>0</v>
      </c>
      <c r="AF1066" s="66" t="e">
        <f ca="1">_xll.BDP($H1066,AF$1)/1000000</f>
        <v>#NAME?</v>
      </c>
      <c r="AG1066" s="66" t="e">
        <f ca="1">_xll.BDP($H1066,AG$1)</f>
        <v>#NAME?</v>
      </c>
      <c r="AH1066" s="67" t="e">
        <f ca="1">_xll.BDP($H1066,AH$1)</f>
        <v>#NAME?</v>
      </c>
      <c r="AI1066" s="67" t="e">
        <f ca="1">_xll.BDP($H1066,AI$1)</f>
        <v>#NAME?</v>
      </c>
      <c r="AJ1066" s="67" t="e">
        <f ca="1">_xll.BDP($H1066,AJ$1)</f>
        <v>#NAME?</v>
      </c>
      <c r="AK1066" s="67" t="e">
        <f ca="1">_xll.BDP($H1066,AK$1)</f>
        <v>#NAME?</v>
      </c>
      <c r="AL1066" s="67" t="e">
        <f ca="1">_xll.BDP($H1066,AL$1)</f>
        <v>#NAME?</v>
      </c>
      <c r="AM1066" s="34" t="e">
        <f ca="1">_xll.BDP($H1066,AM$1)</f>
        <v>#NAME?</v>
      </c>
      <c r="AN1066" s="34" t="e">
        <f ca="1">_xll.BDP($H1066,AN$1)</f>
        <v>#NAME?</v>
      </c>
      <c r="AO1066" s="34" t="e">
        <f ca="1">_xll.BDP($H1066,AO$1)</f>
        <v>#NAME?</v>
      </c>
      <c r="AP1066" s="34" t="e">
        <f ca="1">_xll.BDP($H1066,AP$1)</f>
        <v>#NAME?</v>
      </c>
      <c r="AQ1066" s="129" t="e">
        <v>#VALUE!</v>
      </c>
      <c r="AR1066" s="129" t="e">
        <v>#VALUE!</v>
      </c>
      <c r="AS1066" s="129">
        <v>0.1538262</v>
      </c>
      <c r="AT1066" s="63" t="s">
        <v>3932</v>
      </c>
      <c r="AU1066" s="63" t="s">
        <v>3932</v>
      </c>
      <c r="AV1066" t="str">
        <f t="shared" si="375"/>
        <v>16/10/2015</v>
      </c>
      <c r="AW1066" s="67">
        <v>3.7878787878787881</v>
      </c>
      <c r="AX1066" s="60">
        <f t="shared" si="376"/>
        <v>3.7878787878787881</v>
      </c>
      <c r="AY1066" s="60">
        <f t="shared" si="377"/>
        <v>0</v>
      </c>
      <c r="AZ1066" s="60">
        <f t="shared" si="378"/>
        <v>3.7878787878787881</v>
      </c>
      <c r="BA1066" s="67">
        <v>52.274102397240249</v>
      </c>
      <c r="BB1066" s="60">
        <v>0</v>
      </c>
      <c r="BC1066" s="67">
        <v>52.274102397240249</v>
      </c>
      <c r="BD1066" s="60" t="e">
        <f ca="1">_xll.BDP($H1066,BD$1)</f>
        <v>#NAME?</v>
      </c>
      <c r="BE1066" s="60" t="e">
        <f t="shared" ca="1" si="379"/>
        <v>#NAME?</v>
      </c>
      <c r="BF1066" s="63">
        <v>1353.75</v>
      </c>
      <c r="BG1066" s="63">
        <v>1330.5</v>
      </c>
      <c r="BH1066" s="63">
        <v>1405</v>
      </c>
      <c r="BI1066" s="63">
        <v>1351.4090000000001</v>
      </c>
      <c r="BJ1066" s="63">
        <v>1509.201</v>
      </c>
      <c r="BK1066" s="63">
        <v>1635.8130000000001</v>
      </c>
      <c r="BL1066" s="45">
        <f t="shared" ca="1" si="380"/>
        <v>0</v>
      </c>
      <c r="BM1066" s="45">
        <f t="shared" ca="1" si="381"/>
        <v>0</v>
      </c>
      <c r="BN1066" s="45">
        <f t="shared" ca="1" si="382"/>
        <v>0</v>
      </c>
      <c r="BO1066" s="45">
        <f t="shared" ca="1" si="383"/>
        <v>0</v>
      </c>
      <c r="BP1066" s="45">
        <f t="shared" ca="1" si="384"/>
        <v>0</v>
      </c>
      <c r="BQ1066" s="45">
        <f t="shared" ca="1" si="385"/>
        <v>0</v>
      </c>
      <c r="BR1066" s="29">
        <f t="shared" ca="1" si="386"/>
        <v>0</v>
      </c>
      <c r="CI1066" s="125">
        <f t="shared" si="374"/>
        <v>-0.9716117892129299</v>
      </c>
      <c r="CJ1066">
        <f t="shared" si="389"/>
        <v>0</v>
      </c>
      <c r="CK1066">
        <f t="shared" si="390"/>
        <v>0</v>
      </c>
      <c r="CL1066">
        <f t="shared" si="391"/>
        <v>0</v>
      </c>
      <c r="CM1066">
        <f t="shared" si="392"/>
        <v>0</v>
      </c>
      <c r="CN1066">
        <f t="shared" si="393"/>
        <v>0</v>
      </c>
      <c r="CO1066">
        <f t="shared" si="394"/>
        <v>0</v>
      </c>
      <c r="CP1066">
        <f t="shared" si="395"/>
        <v>1</v>
      </c>
      <c r="CR1066" t="e">
        <f ca="1">_xll.BDP($H1066,CR$1)</f>
        <v>#NAME?</v>
      </c>
      <c r="CS1066" t="e">
        <f ca="1">_xll.BDP($H1066,CS$1)</f>
        <v>#NAME?</v>
      </c>
      <c r="CT1066" s="121" t="e">
        <f ca="1">_xll.BDP($H1066,CT$1)</f>
        <v>#NAME?</v>
      </c>
      <c r="CU1066" s="122" t="e">
        <f ca="1">_xll.BDP($H1066,CU$1)</f>
        <v>#NAME?</v>
      </c>
      <c r="CV1066" s="122" t="e">
        <f ca="1">_xll.BDP($H1066,CV$1)</f>
        <v>#NAME?</v>
      </c>
      <c r="CW1066" s="122" t="e">
        <f ca="1">_xll.BDP($H1066,CW$1)</f>
        <v>#NAME?</v>
      </c>
    </row>
    <row r="1067" spans="1:101" hidden="1" x14ac:dyDescent="0.3">
      <c r="A1067" t="str">
        <f t="shared" si="387"/>
        <v>15B</v>
      </c>
      <c r="B1067">
        <v>15</v>
      </c>
      <c r="C1067" t="s">
        <v>3296</v>
      </c>
      <c r="D1067">
        <v>48</v>
      </c>
      <c r="E1067">
        <v>13</v>
      </c>
      <c r="H1067" s="1" t="s">
        <v>1928</v>
      </c>
      <c r="I1067" s="35">
        <v>2029</v>
      </c>
      <c r="J1067" s="34" t="str">
        <f t="shared" si="388"/>
        <v>2029EMG LN Equity</v>
      </c>
      <c r="K1067" s="6" t="s">
        <v>1929</v>
      </c>
      <c r="L1067" s="2">
        <v>1.6291044674967978</v>
      </c>
      <c r="M1067" s="2">
        <v>-2.3812316715542523</v>
      </c>
      <c r="N1067" s="2">
        <v>1.0475323299465074</v>
      </c>
      <c r="O1067" s="2">
        <v>2.8391608391608392</v>
      </c>
      <c r="P1067" s="3">
        <v>41.55251141552511</v>
      </c>
      <c r="Q1067" s="3">
        <v>34.570875002979449</v>
      </c>
      <c r="R1067" s="3">
        <v>36.298507462686572</v>
      </c>
      <c r="S1067" s="7">
        <v>44.496019826987563</v>
      </c>
      <c r="T1067" s="7">
        <v>52.540415704387989</v>
      </c>
      <c r="U1067" s="2">
        <v>-0.52782966006723941</v>
      </c>
      <c r="V1067" s="8">
        <v>-1.5408942202835332</v>
      </c>
      <c r="W1067" s="2">
        <v>0.51422518159806296</v>
      </c>
      <c r="X1067" s="4">
        <v>4.3478260869565216E-2</v>
      </c>
      <c r="Y1067" s="8">
        <v>12.972141027437356</v>
      </c>
      <c r="Z1067" s="8">
        <v>24.518766381369673</v>
      </c>
      <c r="AA1067" s="8">
        <v>-341000000</v>
      </c>
      <c r="AB1067" s="8">
        <v>286000000</v>
      </c>
      <c r="AC1067" s="8">
        <v>45000000</v>
      </c>
      <c r="AD1067" s="5">
        <v>742000000</v>
      </c>
      <c r="AE1067" s="36">
        <v>6.0646900269541781E-2</v>
      </c>
      <c r="AF1067" s="66" t="e">
        <f ca="1">_xll.BDP($H1067,AF$1)/1000000</f>
        <v>#NAME?</v>
      </c>
      <c r="AG1067" s="66" t="e">
        <f ca="1">_xll.BDP($H1067,AG$1)</f>
        <v>#NAME?</v>
      </c>
      <c r="AH1067" s="67" t="e">
        <f ca="1">_xll.BDP($H1067,AH$1)</f>
        <v>#NAME?</v>
      </c>
      <c r="AI1067" s="67" t="e">
        <f ca="1">_xll.BDP($H1067,AI$1)</f>
        <v>#NAME?</v>
      </c>
      <c r="AJ1067" s="67" t="e">
        <f ca="1">_xll.BDP($H1067,AJ$1)</f>
        <v>#NAME?</v>
      </c>
      <c r="AK1067" s="67" t="e">
        <f ca="1">_xll.BDP($H1067,AK$1)</f>
        <v>#NAME?</v>
      </c>
      <c r="AL1067" s="67" t="e">
        <f ca="1">_xll.BDP($H1067,AL$1)</f>
        <v>#NAME?</v>
      </c>
      <c r="AM1067" s="34" t="e">
        <f ca="1">_xll.BDP($H1067,AM$1)</f>
        <v>#NAME?</v>
      </c>
      <c r="AN1067" s="34" t="e">
        <f ca="1">_xll.BDP($H1067,AN$1)</f>
        <v>#NAME?</v>
      </c>
      <c r="AO1067" s="34" t="e">
        <f ca="1">_xll.BDP($H1067,AO$1)</f>
        <v>#NAME?</v>
      </c>
      <c r="AP1067" s="34" t="e">
        <f ca="1">_xll.BDP($H1067,AP$1)</f>
        <v>#NAME?</v>
      </c>
      <c r="AQ1067" s="129">
        <v>7.824811000000001E-2</v>
      </c>
      <c r="AR1067" s="129">
        <v>0.15892310000000001</v>
      </c>
      <c r="AS1067" s="129">
        <v>6.5193310000000004E-2</v>
      </c>
      <c r="AT1067" s="63" t="s">
        <v>4223</v>
      </c>
      <c r="AU1067" s="63" t="s">
        <v>3317</v>
      </c>
      <c r="AV1067" t="str">
        <f t="shared" si="375"/>
        <v>28/05/2019</v>
      </c>
      <c r="AW1067" s="67">
        <v>5.3887594120929885</v>
      </c>
      <c r="AX1067" s="60">
        <f t="shared" si="376"/>
        <v>5.3887594120929885</v>
      </c>
      <c r="AY1067" s="60">
        <f t="shared" si="377"/>
        <v>10.666410382699524</v>
      </c>
      <c r="AZ1067" s="60">
        <f t="shared" si="378"/>
        <v>16.055169794792512</v>
      </c>
      <c r="BA1067" s="67">
        <v>32.208257931698569</v>
      </c>
      <c r="BB1067" s="60">
        <v>63.752428070990987</v>
      </c>
      <c r="BC1067" s="67">
        <v>95.960686002689556</v>
      </c>
      <c r="BD1067" s="60" t="e">
        <f ca="1">_xll.BDP($H1067,BD$1)</f>
        <v>#NAME?</v>
      </c>
      <c r="BE1067" s="60" t="e">
        <f t="shared" ca="1" si="379"/>
        <v>#NAME?</v>
      </c>
      <c r="BF1067" s="63">
        <v>288.25</v>
      </c>
      <c r="BG1067" s="63">
        <v>410.16700000000003</v>
      </c>
      <c r="BH1067" s="63">
        <v>468.36400000000003</v>
      </c>
      <c r="BI1067" s="63">
        <v>183.48</v>
      </c>
      <c r="BJ1067" s="63">
        <v>283.29000000000002</v>
      </c>
      <c r="BK1067" s="63">
        <v>343.45699999999999</v>
      </c>
      <c r="BL1067" s="45">
        <f t="shared" ca="1" si="380"/>
        <v>0</v>
      </c>
      <c r="BM1067" s="45">
        <f t="shared" ca="1" si="381"/>
        <v>0</v>
      </c>
      <c r="BN1067" s="45">
        <f t="shared" ca="1" si="382"/>
        <v>0</v>
      </c>
      <c r="BO1067" s="45">
        <f t="shared" ca="1" si="383"/>
        <v>0</v>
      </c>
      <c r="BP1067" s="45">
        <f t="shared" ca="1" si="384"/>
        <v>0</v>
      </c>
      <c r="BQ1067" s="45">
        <f t="shared" ca="1" si="385"/>
        <v>0</v>
      </c>
      <c r="BR1067" s="29">
        <f t="shared" ca="1" si="386"/>
        <v>0</v>
      </c>
      <c r="CI1067" s="125">
        <f t="shared" si="374"/>
        <v>1.6291044674967978</v>
      </c>
      <c r="CJ1067">
        <f t="shared" si="389"/>
        <v>0</v>
      </c>
      <c r="CK1067">
        <f t="shared" si="390"/>
        <v>0</v>
      </c>
      <c r="CL1067">
        <f t="shared" si="391"/>
        <v>0</v>
      </c>
      <c r="CM1067">
        <f t="shared" si="392"/>
        <v>0</v>
      </c>
      <c r="CN1067">
        <f t="shared" si="393"/>
        <v>0</v>
      </c>
      <c r="CO1067">
        <f t="shared" si="394"/>
        <v>0</v>
      </c>
      <c r="CP1067">
        <f t="shared" si="395"/>
        <v>1</v>
      </c>
      <c r="CR1067" t="e">
        <f ca="1">_xll.BDP($H1067,CR$1)</f>
        <v>#NAME?</v>
      </c>
      <c r="CS1067" t="e">
        <f ca="1">_xll.BDP($H1067,CS$1)</f>
        <v>#NAME?</v>
      </c>
      <c r="CT1067" s="121" t="e">
        <f ca="1">_xll.BDP($H1067,CT$1)</f>
        <v>#NAME?</v>
      </c>
      <c r="CU1067" s="122" t="e">
        <f ca="1">_xll.BDP($H1067,CU$1)</f>
        <v>#NAME?</v>
      </c>
      <c r="CV1067" s="122" t="e">
        <f ca="1">_xll.BDP($H1067,CV$1)</f>
        <v>#NAME?</v>
      </c>
      <c r="CW1067" s="122" t="e">
        <f ca="1">_xll.BDP($H1067,CW$1)</f>
        <v>#NAME?</v>
      </c>
    </row>
    <row r="1068" spans="1:101" hidden="1" x14ac:dyDescent="0.3">
      <c r="A1068" t="str">
        <f t="shared" si="387"/>
        <v>15B</v>
      </c>
      <c r="B1068">
        <v>15</v>
      </c>
      <c r="C1068" t="s">
        <v>3296</v>
      </c>
      <c r="D1068">
        <v>49</v>
      </c>
      <c r="E1068">
        <v>6</v>
      </c>
      <c r="F1068" s="32">
        <v>0.15</v>
      </c>
      <c r="G1068" t="s">
        <v>2818</v>
      </c>
      <c r="H1068" s="1" t="s">
        <v>1474</v>
      </c>
      <c r="I1068" s="34">
        <v>2030</v>
      </c>
      <c r="J1068" s="34" t="str">
        <f t="shared" si="388"/>
        <v>2030CEN FP Equity</v>
      </c>
      <c r="K1068" s="6" t="s">
        <v>1475</v>
      </c>
      <c r="L1068" s="2">
        <v>0.31602758727545754</v>
      </c>
      <c r="M1068" s="2">
        <v>0.50858692377222059</v>
      </c>
      <c r="N1068" s="2">
        <v>0.19595069924719466</v>
      </c>
      <c r="O1068" s="2">
        <v>0.26610195320094798</v>
      </c>
      <c r="P1068" s="3">
        <v>8.4313964625263633</v>
      </c>
      <c r="Q1068" s="3">
        <v>5.5015439854415105</v>
      </c>
      <c r="R1068" s="3">
        <v>9.8268646871370109</v>
      </c>
      <c r="S1068" s="7">
        <v>5.5557443752866318</v>
      </c>
      <c r="T1068" s="7">
        <v>5.75694752357784</v>
      </c>
      <c r="U1068" s="2">
        <v>-0.29114517871480033</v>
      </c>
      <c r="V1068" s="8">
        <v>-2.5745435351492802</v>
      </c>
      <c r="W1068" s="2">
        <v>0.53023310436484405</v>
      </c>
      <c r="X1068" s="4">
        <v>1.9494880757214884E-2</v>
      </c>
      <c r="Y1068" s="8">
        <v>0.85806627930920099</v>
      </c>
      <c r="Z1068" s="8">
        <v>-4.3397277125004514</v>
      </c>
      <c r="AA1068" s="8">
        <v>199140000</v>
      </c>
      <c r="AB1068" s="8">
        <v>380606000</v>
      </c>
      <c r="AC1068" s="8">
        <v>0</v>
      </c>
      <c r="AD1068" s="5">
        <v>131565000</v>
      </c>
      <c r="AE1068" s="36">
        <v>0</v>
      </c>
      <c r="AF1068" s="66" t="e">
        <f ca="1">_xll.BDP($H1068,AF$1)/1000000</f>
        <v>#NAME?</v>
      </c>
      <c r="AG1068" s="66" t="e">
        <f ca="1">_xll.BDP($H1068,AG$1)</f>
        <v>#NAME?</v>
      </c>
      <c r="AH1068" s="67" t="e">
        <f ca="1">_xll.BDP($H1068,AH$1)</f>
        <v>#NAME?</v>
      </c>
      <c r="AI1068" s="67" t="e">
        <f ca="1">_xll.BDP($H1068,AI$1)</f>
        <v>#NAME?</v>
      </c>
      <c r="AJ1068" s="67" t="e">
        <f ca="1">_xll.BDP($H1068,AJ$1)</f>
        <v>#NAME?</v>
      </c>
      <c r="AK1068" s="67" t="e">
        <f ca="1">_xll.BDP($H1068,AK$1)</f>
        <v>#NAME?</v>
      </c>
      <c r="AL1068" s="67" t="e">
        <f ca="1">_xll.BDP($H1068,AL$1)</f>
        <v>#NAME?</v>
      </c>
      <c r="AM1068" s="34" t="e">
        <f ca="1">_xll.BDP($H1068,AM$1)</f>
        <v>#NAME?</v>
      </c>
      <c r="AN1068" s="34" t="e">
        <f ca="1">_xll.BDP($H1068,AN$1)</f>
        <v>#NAME?</v>
      </c>
      <c r="AO1068" s="34" t="e">
        <f ca="1">_xll.BDP($H1068,AO$1)</f>
        <v>#NAME?</v>
      </c>
      <c r="AP1068" s="34" t="e">
        <f ca="1">_xll.BDP($H1068,AP$1)</f>
        <v>#NAME?</v>
      </c>
      <c r="AQ1068" s="129">
        <v>0.10174720000000001</v>
      </c>
      <c r="AR1068" s="129">
        <v>0.17798860000000002</v>
      </c>
      <c r="AS1068" s="129">
        <v>2.0757479999999998E-2</v>
      </c>
      <c r="AT1068" s="63" t="s">
        <v>4224</v>
      </c>
      <c r="AU1068" s="63" t="s">
        <v>3317</v>
      </c>
      <c r="AV1068" t="str">
        <f t="shared" si="375"/>
        <v>18/03/1999</v>
      </c>
      <c r="AW1068" s="67">
        <v>4.5454545454545459</v>
      </c>
      <c r="AX1068" s="60">
        <f t="shared" si="376"/>
        <v>4.5454545454545459</v>
      </c>
      <c r="AY1068" s="60">
        <f t="shared" si="377"/>
        <v>0</v>
      </c>
      <c r="AZ1068" s="60">
        <f t="shared" si="378"/>
        <v>4.5454545454545459</v>
      </c>
      <c r="BA1068" s="67">
        <v>57.997468130832864</v>
      </c>
      <c r="BB1068" s="60">
        <v>0</v>
      </c>
      <c r="BC1068" s="67">
        <v>57.997468130832871</v>
      </c>
      <c r="BD1068" s="60" t="e">
        <f ca="1">_xll.BDP($H1068,BD$1)</f>
        <v>#NAME?</v>
      </c>
      <c r="BE1068" s="60" t="e">
        <f t="shared" ca="1" si="379"/>
        <v>#NAME?</v>
      </c>
      <c r="BF1068" s="63">
        <v>64.5</v>
      </c>
      <c r="BG1068" s="63">
        <v>68.233000000000004</v>
      </c>
      <c r="BH1068" s="63">
        <v>79.433000000000007</v>
      </c>
      <c r="BI1068" s="63">
        <v>76.483999999999995</v>
      </c>
      <c r="BJ1068" s="63">
        <v>89.106999999999999</v>
      </c>
      <c r="BK1068" s="63">
        <v>95.24</v>
      </c>
      <c r="BL1068" s="45">
        <f t="shared" ca="1" si="380"/>
        <v>0</v>
      </c>
      <c r="BM1068" s="45">
        <f t="shared" ca="1" si="381"/>
        <v>0</v>
      </c>
      <c r="BN1068" s="45">
        <f t="shared" ca="1" si="382"/>
        <v>0</v>
      </c>
      <c r="BO1068" s="45">
        <f t="shared" ca="1" si="383"/>
        <v>0</v>
      </c>
      <c r="BP1068" s="45">
        <f t="shared" ca="1" si="384"/>
        <v>0</v>
      </c>
      <c r="BQ1068" s="45">
        <f t="shared" ca="1" si="385"/>
        <v>0</v>
      </c>
      <c r="BR1068" s="29">
        <f t="shared" ca="1" si="386"/>
        <v>0</v>
      </c>
      <c r="CI1068" s="125">
        <f t="shared" si="374"/>
        <v>0.31602758727545754</v>
      </c>
      <c r="CJ1068">
        <f t="shared" si="389"/>
        <v>0</v>
      </c>
      <c r="CK1068">
        <f t="shared" si="390"/>
        <v>0</v>
      </c>
      <c r="CL1068">
        <f t="shared" si="391"/>
        <v>0</v>
      </c>
      <c r="CM1068">
        <f t="shared" si="392"/>
        <v>0</v>
      </c>
      <c r="CN1068">
        <f t="shared" si="393"/>
        <v>1</v>
      </c>
      <c r="CO1068">
        <f t="shared" si="394"/>
        <v>0</v>
      </c>
      <c r="CP1068">
        <f t="shared" si="395"/>
        <v>0</v>
      </c>
      <c r="CR1068" t="e">
        <f ca="1">_xll.BDP($H1068,CR$1)</f>
        <v>#NAME?</v>
      </c>
      <c r="CS1068" t="e">
        <f ca="1">_xll.BDP($H1068,CS$1)</f>
        <v>#NAME?</v>
      </c>
      <c r="CT1068" s="121" t="e">
        <f ca="1">_xll.BDP($H1068,CT$1)</f>
        <v>#NAME?</v>
      </c>
      <c r="CU1068" s="122" t="e">
        <f ca="1">_xll.BDP($H1068,CU$1)</f>
        <v>#NAME?</v>
      </c>
      <c r="CV1068" s="122" t="e">
        <f ca="1">_xll.BDP($H1068,CV$1)</f>
        <v>#NAME?</v>
      </c>
      <c r="CW1068" s="122" t="e">
        <f ca="1">_xll.BDP($H1068,CW$1)</f>
        <v>#NAME?</v>
      </c>
    </row>
    <row r="1069" spans="1:101" hidden="1" x14ac:dyDescent="0.3">
      <c r="A1069" t="str">
        <f t="shared" si="387"/>
        <v>15B</v>
      </c>
      <c r="B1069">
        <v>15</v>
      </c>
      <c r="C1069" t="s">
        <v>3296</v>
      </c>
      <c r="D1069">
        <v>49</v>
      </c>
      <c r="E1069">
        <v>4</v>
      </c>
      <c r="F1069" s="32">
        <v>0.11</v>
      </c>
      <c r="G1069" t="s">
        <v>2503</v>
      </c>
      <c r="H1069" s="6" t="s">
        <v>1236</v>
      </c>
      <c r="I1069" s="35">
        <v>2031</v>
      </c>
      <c r="J1069" s="34" t="str">
        <f t="shared" si="388"/>
        <v>2031WES AU Equity</v>
      </c>
      <c r="K1069" s="6" t="s">
        <v>1237</v>
      </c>
      <c r="L1069" s="2">
        <v>0.24409860124772673</v>
      </c>
      <c r="M1069" s="2">
        <v>0.20938628158844766</v>
      </c>
      <c r="N1069" s="2">
        <v>0.18275039193778428</v>
      </c>
      <c r="O1069" s="2">
        <v>0.17378726042258613</v>
      </c>
      <c r="P1069" s="3">
        <v>19.83453429410195</v>
      </c>
      <c r="Q1069" s="3">
        <v>14.109105976894904</v>
      </c>
      <c r="R1069" s="3">
        <v>31.862095093767763</v>
      </c>
      <c r="S1069" s="7">
        <v>14.304849272654224</v>
      </c>
      <c r="T1069" s="7">
        <v>13.428858859675358</v>
      </c>
      <c r="U1069" s="2">
        <v>0.46700674675004111</v>
      </c>
      <c r="V1069" s="8">
        <v>2.1123930033494602</v>
      </c>
      <c r="W1069" s="2">
        <v>0.29327149534403418</v>
      </c>
      <c r="X1069" s="4">
        <v>2.5867823765020028E-2</v>
      </c>
      <c r="Y1069" s="8">
        <v>1.4545689108941211</v>
      </c>
      <c r="Z1069" s="8">
        <v>10.839389171903591</v>
      </c>
      <c r="AA1069" s="8">
        <v>16066000000</v>
      </c>
      <c r="AB1069" s="8">
        <v>19357000000</v>
      </c>
      <c r="AC1069" s="8">
        <v>74550000</v>
      </c>
      <c r="AD1069" s="5">
        <v>2716000000</v>
      </c>
      <c r="AE1069" s="36">
        <v>2.7448453608247422E-2</v>
      </c>
      <c r="AF1069" s="66" t="e">
        <f ca="1">_xll.BDP($H1069,AF$1)/1000000</f>
        <v>#NAME?</v>
      </c>
      <c r="AG1069" s="66" t="e">
        <f ca="1">_xll.BDP($H1069,AG$1)</f>
        <v>#NAME?</v>
      </c>
      <c r="AH1069" s="67" t="e">
        <f ca="1">_xll.BDP($H1069,AH$1)</f>
        <v>#NAME?</v>
      </c>
      <c r="AI1069" s="67" t="e">
        <f ca="1">_xll.BDP($H1069,AI$1)</f>
        <v>#NAME?</v>
      </c>
      <c r="AJ1069" s="67" t="e">
        <f ca="1">_xll.BDP($H1069,AJ$1)</f>
        <v>#NAME?</v>
      </c>
      <c r="AK1069" s="67" t="e">
        <f ca="1">_xll.BDP($H1069,AK$1)</f>
        <v>#NAME?</v>
      </c>
      <c r="AL1069" s="67" t="e">
        <f ca="1">_xll.BDP($H1069,AL$1)</f>
        <v>#NAME?</v>
      </c>
      <c r="AM1069" s="34" t="e">
        <f ca="1">_xll.BDP($H1069,AM$1)</f>
        <v>#NAME?</v>
      </c>
      <c r="AN1069" s="34" t="e">
        <f ca="1">_xll.BDP($H1069,AN$1)</f>
        <v>#NAME?</v>
      </c>
      <c r="AO1069" s="34" t="e">
        <f ca="1">_xll.BDP($H1069,AO$1)</f>
        <v>#NAME?</v>
      </c>
      <c r="AP1069" s="34" t="e">
        <f ca="1">_xll.BDP($H1069,AP$1)</f>
        <v>#NAME?</v>
      </c>
      <c r="AQ1069" s="129">
        <v>0.13525130000000002</v>
      </c>
      <c r="AR1069" s="129">
        <v>0.13752220000000001</v>
      </c>
      <c r="AS1069" s="129">
        <v>0.16163640000000001</v>
      </c>
      <c r="AT1069" s="63" t="s">
        <v>4225</v>
      </c>
      <c r="AU1069" s="63" t="s">
        <v>3317</v>
      </c>
      <c r="AV1069" t="str">
        <f t="shared" si="375"/>
        <v>15/11/1984</v>
      </c>
      <c r="AW1069" s="67">
        <v>5.355361927066701</v>
      </c>
      <c r="AX1069" s="60">
        <f t="shared" si="376"/>
        <v>5.355361927066701</v>
      </c>
      <c r="AY1069" s="60">
        <f t="shared" si="377"/>
        <v>0</v>
      </c>
      <c r="AZ1069" s="60">
        <f t="shared" si="378"/>
        <v>5.355361927066701</v>
      </c>
      <c r="BA1069" s="67">
        <v>87.743433214393193</v>
      </c>
      <c r="BB1069" s="60">
        <v>0</v>
      </c>
      <c r="BC1069" s="67">
        <v>87.743433214393193</v>
      </c>
      <c r="BD1069" s="60" t="e">
        <f ca="1">_xll.BDP($H1069,BD$1)</f>
        <v>#NAME?</v>
      </c>
      <c r="BE1069" s="60" t="e">
        <f t="shared" ca="1" si="379"/>
        <v>#NAME?</v>
      </c>
      <c r="BF1069" s="63">
        <v>2451</v>
      </c>
      <c r="BG1069" s="63">
        <v>2475.143</v>
      </c>
      <c r="BH1069" s="63">
        <v>2750.692</v>
      </c>
      <c r="BI1069" s="63">
        <v>2646.4160000000002</v>
      </c>
      <c r="BJ1069" s="63">
        <v>2359.614</v>
      </c>
      <c r="BK1069" s="63">
        <v>2629.2310000000002</v>
      </c>
      <c r="BL1069" s="45">
        <f t="shared" ca="1" si="380"/>
        <v>0</v>
      </c>
      <c r="BM1069" s="45">
        <f t="shared" ca="1" si="381"/>
        <v>0</v>
      </c>
      <c r="BN1069" s="45">
        <f t="shared" ca="1" si="382"/>
        <v>0</v>
      </c>
      <c r="BO1069" s="45">
        <f t="shared" ca="1" si="383"/>
        <v>0</v>
      </c>
      <c r="BP1069" s="45">
        <f t="shared" ca="1" si="384"/>
        <v>0</v>
      </c>
      <c r="BQ1069" s="45">
        <f t="shared" ca="1" si="385"/>
        <v>0</v>
      </c>
      <c r="BR1069" s="29">
        <f t="shared" ca="1" si="386"/>
        <v>0</v>
      </c>
      <c r="CI1069" s="125">
        <f t="shared" si="374"/>
        <v>0.24409860124772673</v>
      </c>
      <c r="CJ1069">
        <f t="shared" si="389"/>
        <v>0</v>
      </c>
      <c r="CK1069">
        <f t="shared" si="390"/>
        <v>0</v>
      </c>
      <c r="CL1069">
        <f t="shared" si="391"/>
        <v>0</v>
      </c>
      <c r="CM1069">
        <f t="shared" si="392"/>
        <v>1</v>
      </c>
      <c r="CN1069">
        <f t="shared" si="393"/>
        <v>0</v>
      </c>
      <c r="CO1069">
        <f t="shared" si="394"/>
        <v>0</v>
      </c>
      <c r="CP1069">
        <f t="shared" si="395"/>
        <v>0</v>
      </c>
      <c r="CR1069" t="e">
        <f ca="1">_xll.BDP($H1069,CR$1)</f>
        <v>#NAME?</v>
      </c>
      <c r="CS1069" t="e">
        <f ca="1">_xll.BDP($H1069,CS$1)</f>
        <v>#NAME?</v>
      </c>
      <c r="CT1069" s="121" t="e">
        <f ca="1">_xll.BDP($H1069,CT$1)</f>
        <v>#NAME?</v>
      </c>
      <c r="CU1069" s="122" t="e">
        <f ca="1">_xll.BDP($H1069,CU$1)</f>
        <v>#NAME?</v>
      </c>
      <c r="CV1069" s="122" t="e">
        <f ca="1">_xll.BDP($H1069,CV$1)</f>
        <v>#NAME?</v>
      </c>
      <c r="CW1069" s="122" t="e">
        <f ca="1">_xll.BDP($H1069,CW$1)</f>
        <v>#NAME?</v>
      </c>
    </row>
    <row r="1070" spans="1:101" hidden="1" x14ac:dyDescent="0.3">
      <c r="A1070" t="str">
        <f t="shared" si="387"/>
        <v>15B</v>
      </c>
      <c r="B1070">
        <v>15</v>
      </c>
      <c r="C1070" t="s">
        <v>3296</v>
      </c>
      <c r="D1070">
        <v>49</v>
      </c>
      <c r="E1070">
        <v>35</v>
      </c>
      <c r="F1070" t="s">
        <v>2377</v>
      </c>
      <c r="H1070" s="10" t="s">
        <v>1534</v>
      </c>
      <c r="I1070" s="34">
        <v>2032</v>
      </c>
      <c r="J1070" s="34" t="str">
        <f t="shared" si="388"/>
        <v>2032ORDI NA Equity</v>
      </c>
      <c r="K1070" s="6" t="s">
        <v>1535</v>
      </c>
      <c r="L1070" s="2">
        <v>0.92848997909183273</v>
      </c>
      <c r="M1070" s="2">
        <v>0.97882118435259224</v>
      </c>
      <c r="N1070" s="2">
        <v>0.17191191742615114</v>
      </c>
      <c r="O1070" s="2">
        <v>0.21476689445709946</v>
      </c>
      <c r="P1070" s="3">
        <v>15.404053606594518</v>
      </c>
      <c r="Q1070" s="3">
        <v>10.832347286177441</v>
      </c>
      <c r="R1070" s="3">
        <v>13.635546577417893</v>
      </c>
      <c r="S1070" s="7">
        <v>10.554195523258949</v>
      </c>
      <c r="T1070" s="7">
        <v>11.734308921884606</v>
      </c>
      <c r="U1070" s="2">
        <v>-4.2271965144598522E-2</v>
      </c>
      <c r="V1070" s="8">
        <v>-0.13709341324495428</v>
      </c>
      <c r="W1070" s="2">
        <v>0.58759874212974694</v>
      </c>
      <c r="X1070" s="4">
        <v>3.2016371257880316E-2</v>
      </c>
      <c r="Y1070" s="8">
        <v>4.7074392848372169</v>
      </c>
      <c r="Z1070" s="8">
        <v>54.01762375890555</v>
      </c>
      <c r="AA1070" s="8">
        <v>36121000.000000015</v>
      </c>
      <c r="AB1070" s="8">
        <v>164625000</v>
      </c>
      <c r="AC1070" s="8">
        <v>976000</v>
      </c>
      <c r="AD1070" s="5">
        <v>42973000</v>
      </c>
      <c r="AE1070" s="36">
        <v>2.271193540129849E-2</v>
      </c>
      <c r="AF1070" s="66" t="e">
        <f ca="1">_xll.BDP($H1070,AF$1)/1000000</f>
        <v>#NAME?</v>
      </c>
      <c r="AG1070" s="66" t="e">
        <f ca="1">_xll.BDP($H1070,AG$1)</f>
        <v>#NAME?</v>
      </c>
      <c r="AH1070" s="67" t="e">
        <f ca="1">_xll.BDP($H1070,AH$1)</f>
        <v>#NAME?</v>
      </c>
      <c r="AI1070" s="67" t="e">
        <f ca="1">_xll.BDP($H1070,AI$1)</f>
        <v>#NAME?</v>
      </c>
      <c r="AJ1070" s="67" t="e">
        <f ca="1">_xll.BDP($H1070,AJ$1)</f>
        <v>#NAME?</v>
      </c>
      <c r="AK1070" s="67" t="e">
        <f ca="1">_xll.BDP($H1070,AK$1)</f>
        <v>#NAME?</v>
      </c>
      <c r="AL1070" s="67" t="e">
        <f ca="1">_xll.BDP($H1070,AL$1)</f>
        <v>#NAME?</v>
      </c>
      <c r="AM1070" s="34" t="e">
        <f ca="1">_xll.BDP($H1070,AM$1)</f>
        <v>#NAME?</v>
      </c>
      <c r="AN1070" s="34" t="e">
        <f ca="1">_xll.BDP($H1070,AN$1)</f>
        <v>#NAME?</v>
      </c>
      <c r="AO1070" s="34" t="e">
        <f ca="1">_xll.BDP($H1070,AO$1)</f>
        <v>#NAME?</v>
      </c>
      <c r="AP1070" s="34" t="e">
        <f ca="1">_xll.BDP($H1070,AP$1)</f>
        <v>#NAME?</v>
      </c>
      <c r="AQ1070" s="129">
        <v>1.8980670000000002E-2</v>
      </c>
      <c r="AR1070" s="129">
        <v>0.19544840000000002</v>
      </c>
      <c r="AS1070" s="129">
        <v>0.32174849999999999</v>
      </c>
      <c r="AT1070" s="63" t="s">
        <v>3998</v>
      </c>
      <c r="AU1070" s="63" t="s">
        <v>3317</v>
      </c>
      <c r="AV1070" t="str">
        <f t="shared" si="375"/>
        <v>#N/A N/A</v>
      </c>
      <c r="AW1070" s="67">
        <v>4.6491225560506182</v>
      </c>
      <c r="AX1070" s="60">
        <f t="shared" si="376"/>
        <v>4.6491225560506182</v>
      </c>
      <c r="AY1070" s="60">
        <f t="shared" si="377"/>
        <v>0</v>
      </c>
      <c r="AZ1070" s="60">
        <f t="shared" si="378"/>
        <v>4.6491225560506182</v>
      </c>
      <c r="BA1070" s="67">
        <v>103.42256197949362</v>
      </c>
      <c r="BB1070" s="60">
        <v>0</v>
      </c>
      <c r="BC1070" s="67">
        <v>103.42256197949362</v>
      </c>
      <c r="BD1070" s="60" t="e">
        <f ca="1">_xll.BDP($H1070,BD$1)</f>
        <v>#NAME?</v>
      </c>
      <c r="BE1070" s="60" t="e">
        <f t="shared" ca="1" si="379"/>
        <v>#NAME?</v>
      </c>
      <c r="BF1070" s="63">
        <v>28.074999999999999</v>
      </c>
      <c r="BG1070" s="63">
        <v>31.75</v>
      </c>
      <c r="BH1070" s="63">
        <v>35.300000000000004</v>
      </c>
      <c r="BI1070" s="63">
        <v>33.122</v>
      </c>
      <c r="BJ1070" s="63">
        <v>35.271999999999998</v>
      </c>
      <c r="BK1070" s="63">
        <v>39.058999999999997</v>
      </c>
      <c r="BL1070" s="45">
        <f t="shared" ca="1" si="380"/>
        <v>0</v>
      </c>
      <c r="BM1070" s="45">
        <f t="shared" ca="1" si="381"/>
        <v>0</v>
      </c>
      <c r="BN1070" s="45">
        <f t="shared" ca="1" si="382"/>
        <v>0</v>
      </c>
      <c r="BO1070" s="45">
        <f t="shared" ca="1" si="383"/>
        <v>0</v>
      </c>
      <c r="BP1070" s="45">
        <f t="shared" ca="1" si="384"/>
        <v>0</v>
      </c>
      <c r="BQ1070" s="45">
        <f t="shared" ca="1" si="385"/>
        <v>0</v>
      </c>
      <c r="BR1070" s="29">
        <f t="shared" ca="1" si="386"/>
        <v>0</v>
      </c>
      <c r="CI1070" s="125">
        <f t="shared" si="374"/>
        <v>0.92848997909183273</v>
      </c>
      <c r="CJ1070">
        <f t="shared" si="389"/>
        <v>0</v>
      </c>
      <c r="CK1070">
        <f t="shared" si="390"/>
        <v>0</v>
      </c>
      <c r="CL1070">
        <f t="shared" si="391"/>
        <v>0</v>
      </c>
      <c r="CM1070">
        <f t="shared" si="392"/>
        <v>0</v>
      </c>
      <c r="CN1070">
        <f t="shared" si="393"/>
        <v>0</v>
      </c>
      <c r="CO1070">
        <f t="shared" si="394"/>
        <v>0</v>
      </c>
      <c r="CP1070">
        <f t="shared" si="395"/>
        <v>1</v>
      </c>
      <c r="CR1070" t="e">
        <f ca="1">_xll.BDP($H1070,CR$1)</f>
        <v>#NAME?</v>
      </c>
      <c r="CS1070" t="e">
        <f ca="1">_xll.BDP($H1070,CS$1)</f>
        <v>#NAME?</v>
      </c>
      <c r="CT1070" s="121" t="e">
        <f ca="1">_xll.BDP($H1070,CT$1)</f>
        <v>#NAME?</v>
      </c>
      <c r="CU1070" s="122" t="e">
        <f ca="1">_xll.BDP($H1070,CU$1)</f>
        <v>#NAME?</v>
      </c>
      <c r="CV1070" s="122" t="e">
        <f ca="1">_xll.BDP($H1070,CV$1)</f>
        <v>#NAME?</v>
      </c>
      <c r="CW1070" s="122" t="e">
        <f ca="1">_xll.BDP($H1070,CW$1)</f>
        <v>#NAME?</v>
      </c>
    </row>
    <row r="1071" spans="1:101" hidden="1" x14ac:dyDescent="0.3">
      <c r="A1071" t="str">
        <f t="shared" si="387"/>
        <v>15B</v>
      </c>
      <c r="B1071">
        <v>15</v>
      </c>
      <c r="C1071" t="s">
        <v>3296</v>
      </c>
      <c r="D1071">
        <v>49</v>
      </c>
      <c r="E1071">
        <v>14</v>
      </c>
      <c r="H1071" s="6" t="s">
        <v>489</v>
      </c>
      <c r="I1071" s="35">
        <v>2033</v>
      </c>
      <c r="J1071" s="34" t="str">
        <f t="shared" si="388"/>
        <v>2033BAM CN Equity</v>
      </c>
      <c r="K1071" s="6" t="s">
        <v>567</v>
      </c>
      <c r="L1071" s="2" t="e">
        <v>#N/A</v>
      </c>
      <c r="M1071" s="2">
        <v>-8.4175084175084171E-4</v>
      </c>
      <c r="N1071" s="2" t="e">
        <v>#N/A</v>
      </c>
      <c r="O1071" s="2">
        <v>-8.4175084175084171E-4</v>
      </c>
      <c r="P1071" s="3" t="e">
        <v>#N/A</v>
      </c>
      <c r="Q1071" s="3" t="e">
        <v>#N/A</v>
      </c>
      <c r="R1071" s="3" t="e">
        <v>#N/A</v>
      </c>
      <c r="S1071" s="7" t="e">
        <v>#N/A</v>
      </c>
      <c r="T1071" s="7" t="e">
        <v>#N/A</v>
      </c>
      <c r="U1071" s="2">
        <v>-3.6341611144760752E-3</v>
      </c>
      <c r="V1071" s="8" t="e">
        <v>#N/A</v>
      </c>
      <c r="W1071" s="2">
        <v>0.70533010296789822</v>
      </c>
      <c r="X1071" s="4" t="e">
        <v>#N/A</v>
      </c>
      <c r="Y1071" s="8" t="e">
        <v>#N/A</v>
      </c>
      <c r="Z1071" s="8" t="e">
        <v>#N/A</v>
      </c>
      <c r="AA1071" s="8">
        <v>2376000000</v>
      </c>
      <c r="AB1071" s="8">
        <v>2376000000</v>
      </c>
      <c r="AC1071" s="8" t="e">
        <v>#N/A</v>
      </c>
      <c r="AD1071" s="5" t="e">
        <v>#N/A</v>
      </c>
      <c r="AE1071" s="36">
        <v>0</v>
      </c>
      <c r="AF1071" s="66" t="e">
        <f ca="1">_xll.BDP($H1071,AF$1)/1000000</f>
        <v>#NAME?</v>
      </c>
      <c r="AG1071" s="66" t="e">
        <f ca="1">_xll.BDP($H1071,AG$1)</f>
        <v>#NAME?</v>
      </c>
      <c r="AH1071" s="67" t="e">
        <f ca="1">_xll.BDP($H1071,AH$1)</f>
        <v>#NAME?</v>
      </c>
      <c r="AI1071" s="67" t="e">
        <f ca="1">_xll.BDP($H1071,AI$1)</f>
        <v>#NAME?</v>
      </c>
      <c r="AJ1071" s="67" t="e">
        <f ca="1">_xll.BDP($H1071,AJ$1)</f>
        <v>#NAME?</v>
      </c>
      <c r="AK1071" s="67" t="e">
        <f ca="1">_xll.BDP($H1071,AK$1)</f>
        <v>#NAME?</v>
      </c>
      <c r="AL1071" s="67" t="e">
        <f ca="1">_xll.BDP($H1071,AL$1)</f>
        <v>#NAME?</v>
      </c>
      <c r="AM1071" s="34" t="e">
        <f ca="1">_xll.BDP($H1071,AM$1)</f>
        <v>#NAME?</v>
      </c>
      <c r="AN1071" s="34" t="e">
        <f ca="1">_xll.BDP($H1071,AN$1)</f>
        <v>#NAME?</v>
      </c>
      <c r="AO1071" s="34" t="e">
        <f ca="1">_xll.BDP($H1071,AO$1)</f>
        <v>#NAME?</v>
      </c>
      <c r="AP1071" s="34" t="e">
        <f ca="1">_xll.BDP($H1071,AP$1)</f>
        <v>#NAME?</v>
      </c>
      <c r="AQ1071" s="129" t="e">
        <v>#VALUE!</v>
      </c>
      <c r="AR1071" s="129" t="e">
        <v>#VALUE!</v>
      </c>
      <c r="AS1071" s="129" t="e">
        <v>#VALUE!</v>
      </c>
      <c r="AT1071" s="63" t="s">
        <v>4226</v>
      </c>
      <c r="AU1071" s="63" t="s">
        <v>3317</v>
      </c>
      <c r="AV1071" t="str">
        <f t="shared" si="375"/>
        <v>01/12/2022</v>
      </c>
      <c r="AW1071" s="67">
        <v>3.859591938905623</v>
      </c>
      <c r="AX1071" s="60">
        <f t="shared" si="376"/>
        <v>3.859591938905623</v>
      </c>
      <c r="AY1071" s="60">
        <f t="shared" ca="1" si="377"/>
        <v>0</v>
      </c>
      <c r="AZ1071" s="60">
        <f t="shared" ca="1" si="378"/>
        <v>3.859591938905623</v>
      </c>
      <c r="BA1071" s="67" t="s">
        <v>3317</v>
      </c>
      <c r="BB1071" s="60">
        <v>0</v>
      </c>
      <c r="BC1071" s="67" t="s">
        <v>3317</v>
      </c>
      <c r="BD1071" s="60" t="e">
        <f ca="1">_xll.BDP($H1071,BD$1)</f>
        <v>#NAME?</v>
      </c>
      <c r="BE1071" s="60" t="e">
        <f t="shared" ca="1" si="379"/>
        <v>#NAME?</v>
      </c>
      <c r="BF1071" s="63">
        <v>2215.2000000000003</v>
      </c>
      <c r="BG1071" s="63">
        <v>2613.4</v>
      </c>
      <c r="BH1071" s="63">
        <v>2835</v>
      </c>
      <c r="BI1071" s="63" t="s">
        <v>3317</v>
      </c>
      <c r="BJ1071" s="63" t="s">
        <v>3317</v>
      </c>
      <c r="BK1071" s="63" t="s">
        <v>3317</v>
      </c>
      <c r="BL1071" s="45">
        <f t="shared" ca="1" si="380"/>
        <v>0</v>
      </c>
      <c r="BM1071" s="45">
        <f t="shared" ca="1" si="381"/>
        <v>0</v>
      </c>
      <c r="BN1071" s="45">
        <f t="shared" ca="1" si="382"/>
        <v>0</v>
      </c>
      <c r="BO1071" s="45">
        <f t="shared" ca="1" si="383"/>
        <v>0</v>
      </c>
      <c r="BP1071" s="45">
        <f t="shared" ca="1" si="384"/>
        <v>0</v>
      </c>
      <c r="BQ1071" s="45">
        <f t="shared" ca="1" si="385"/>
        <v>0</v>
      </c>
      <c r="BR1071" s="29">
        <f t="shared" ca="1" si="386"/>
        <v>0</v>
      </c>
      <c r="CI1071" s="125">
        <f t="shared" si="374"/>
        <v>-8.4175084175084171E-4</v>
      </c>
      <c r="CJ1071">
        <f t="shared" si="389"/>
        <v>1</v>
      </c>
      <c r="CK1071">
        <f t="shared" si="390"/>
        <v>0</v>
      </c>
      <c r="CL1071">
        <f t="shared" si="391"/>
        <v>0</v>
      </c>
      <c r="CM1071">
        <f t="shared" si="392"/>
        <v>0</v>
      </c>
      <c r="CN1071">
        <f t="shared" si="393"/>
        <v>0</v>
      </c>
      <c r="CO1071">
        <f t="shared" si="394"/>
        <v>0</v>
      </c>
      <c r="CP1071">
        <f t="shared" si="395"/>
        <v>0</v>
      </c>
      <c r="CR1071" t="e">
        <f ca="1">_xll.BDP($H1071,CR$1)</f>
        <v>#NAME?</v>
      </c>
      <c r="CS1071" t="e">
        <f ca="1">_xll.BDP($H1071,CS$1)</f>
        <v>#NAME?</v>
      </c>
      <c r="CT1071" s="121" t="e">
        <f ca="1">_xll.BDP($H1071,CT$1)</f>
        <v>#NAME?</v>
      </c>
      <c r="CU1071" s="122" t="e">
        <f ca="1">_xll.BDP($H1071,CU$1)</f>
        <v>#NAME?</v>
      </c>
      <c r="CV1071" s="122" t="e">
        <f ca="1">_xll.BDP($H1071,CV$1)</f>
        <v>#NAME?</v>
      </c>
      <c r="CW1071" s="122" t="e">
        <f ca="1">_xll.BDP($H1071,CW$1)</f>
        <v>#NAME?</v>
      </c>
    </row>
    <row r="1072" spans="1:101" hidden="1" x14ac:dyDescent="0.3">
      <c r="A1072" t="str">
        <f t="shared" si="387"/>
        <v>15B</v>
      </c>
      <c r="B1072">
        <v>15</v>
      </c>
      <c r="C1072" t="s">
        <v>3296</v>
      </c>
      <c r="D1072">
        <v>50</v>
      </c>
      <c r="E1072">
        <v>8</v>
      </c>
      <c r="F1072" s="32">
        <v>0.16</v>
      </c>
      <c r="G1072" t="s">
        <v>2815</v>
      </c>
      <c r="H1072" s="6" t="s">
        <v>2174</v>
      </c>
      <c r="I1072" s="34">
        <v>2034</v>
      </c>
      <c r="J1072" s="34" t="str">
        <f t="shared" si="388"/>
        <v>2034JOBNDX DC Equity</v>
      </c>
      <c r="K1072" s="6" t="s">
        <v>2175</v>
      </c>
      <c r="L1072" s="2">
        <v>0.29137442264703728</v>
      </c>
      <c r="M1072" s="2">
        <v>6.8901445903274059</v>
      </c>
      <c r="N1072" s="2">
        <v>0.23979466769326302</v>
      </c>
      <c r="O1072" s="2">
        <v>6.8901445903274059</v>
      </c>
      <c r="P1072" s="3" t="e">
        <v>#N/A</v>
      </c>
      <c r="Q1072" s="3" t="e">
        <v>#N/A</v>
      </c>
      <c r="R1072" s="3">
        <v>94.221349095370044</v>
      </c>
      <c r="S1072" s="7">
        <v>36.463334901257795</v>
      </c>
      <c r="T1072" s="7">
        <v>42.265527044591309</v>
      </c>
      <c r="U1072" s="2">
        <v>-0.32859678418769755</v>
      </c>
      <c r="V1072" s="8" t="e">
        <v>#N/A</v>
      </c>
      <c r="W1072" s="2">
        <v>0.39178928132581364</v>
      </c>
      <c r="X1072" s="4" t="e">
        <v>#N/A</v>
      </c>
      <c r="Y1072" s="8">
        <v>8.3433301963004389</v>
      </c>
      <c r="Z1072" s="8">
        <v>3.2837305722431598</v>
      </c>
      <c r="AA1072" s="8">
        <v>24068000</v>
      </c>
      <c r="AB1072" s="8">
        <v>24068000</v>
      </c>
      <c r="AC1072" s="8" t="e">
        <v>#N/A</v>
      </c>
      <c r="AD1072" s="5" t="e">
        <v>#N/A</v>
      </c>
      <c r="AE1072" s="36">
        <v>0</v>
      </c>
      <c r="AF1072" s="66" t="e">
        <f ca="1">_xll.BDP($H1072,AF$1)/1000000</f>
        <v>#NAME?</v>
      </c>
      <c r="AG1072" s="66" t="e">
        <f ca="1">_xll.BDP($H1072,AG$1)</f>
        <v>#NAME?</v>
      </c>
      <c r="AH1072" s="67" t="e">
        <f ca="1">_xll.BDP($H1072,AH$1)</f>
        <v>#NAME?</v>
      </c>
      <c r="AI1072" s="67" t="e">
        <f ca="1">_xll.BDP($H1072,AI$1)</f>
        <v>#NAME?</v>
      </c>
      <c r="AJ1072" s="67" t="e">
        <f ca="1">_xll.BDP($H1072,AJ$1)</f>
        <v>#NAME?</v>
      </c>
      <c r="AK1072" s="67" t="e">
        <f ca="1">_xll.BDP($H1072,AK$1)</f>
        <v>#NAME?</v>
      </c>
      <c r="AL1072" s="67" t="e">
        <f ca="1">_xll.BDP($H1072,AL$1)</f>
        <v>#NAME?</v>
      </c>
      <c r="AM1072" s="34" t="e">
        <f ca="1">_xll.BDP($H1072,AM$1)</f>
        <v>#NAME?</v>
      </c>
      <c r="AN1072" s="34" t="e">
        <f ca="1">_xll.BDP($H1072,AN$1)</f>
        <v>#NAME?</v>
      </c>
      <c r="AO1072" s="34" t="e">
        <f ca="1">_xll.BDP($H1072,AO$1)</f>
        <v>#NAME?</v>
      </c>
      <c r="AP1072" s="34" t="e">
        <f ca="1">_xll.BDP($H1072,AP$1)</f>
        <v>#NAME?</v>
      </c>
      <c r="AQ1072" s="129" t="e">
        <v>#VALUE!</v>
      </c>
      <c r="AR1072" s="129">
        <v>0.21699300000000002</v>
      </c>
      <c r="AS1072" s="129">
        <v>7.7910160000000006E-2</v>
      </c>
      <c r="AT1072" s="63" t="s">
        <v>4227</v>
      </c>
      <c r="AU1072" s="63" t="s">
        <v>3317</v>
      </c>
      <c r="AV1072" t="str">
        <f t="shared" si="375"/>
        <v>29/06/2007</v>
      </c>
      <c r="AW1072" s="67" t="s">
        <v>3317</v>
      </c>
      <c r="AX1072" s="60">
        <f t="shared" si="376"/>
        <v>0</v>
      </c>
      <c r="AY1072" s="60">
        <f t="shared" ca="1" si="377"/>
        <v>0</v>
      </c>
      <c r="AZ1072" s="60">
        <f t="shared" ca="1" si="378"/>
        <v>0</v>
      </c>
      <c r="BA1072" s="67">
        <v>98.531998344662441</v>
      </c>
      <c r="BB1072" s="60">
        <v>0</v>
      </c>
      <c r="BC1072" s="67">
        <v>98.531998344662441</v>
      </c>
      <c r="BD1072" s="60" t="e">
        <f ca="1">_xll.BDP($H1072,BD$1)</f>
        <v>#NAME?</v>
      </c>
      <c r="BE1072" s="60" t="e">
        <f t="shared" ca="1" si="379"/>
        <v>#NAME?</v>
      </c>
      <c r="BF1072" s="63" t="s">
        <v>3317</v>
      </c>
      <c r="BG1072" s="63" t="s">
        <v>3317</v>
      </c>
      <c r="BH1072" s="63" t="s">
        <v>3317</v>
      </c>
      <c r="BI1072" s="63" t="s">
        <v>3317</v>
      </c>
      <c r="BJ1072" s="63" t="s">
        <v>3317</v>
      </c>
      <c r="BK1072" s="63" t="s">
        <v>3317</v>
      </c>
      <c r="BL1072" s="45">
        <f t="shared" ca="1" si="380"/>
        <v>0</v>
      </c>
      <c r="BM1072" s="45">
        <f t="shared" ca="1" si="381"/>
        <v>0</v>
      </c>
      <c r="BN1072" s="45">
        <f t="shared" ca="1" si="382"/>
        <v>0</v>
      </c>
      <c r="BO1072" s="45">
        <f t="shared" ca="1" si="383"/>
        <v>0</v>
      </c>
      <c r="BP1072" s="45">
        <f t="shared" ca="1" si="384"/>
        <v>0</v>
      </c>
      <c r="BQ1072" s="45">
        <f t="shared" ca="1" si="385"/>
        <v>0</v>
      </c>
      <c r="BR1072" s="29">
        <f t="shared" ca="1" si="386"/>
        <v>0</v>
      </c>
      <c r="CI1072" s="125">
        <f t="shared" si="374"/>
        <v>0.29137442264703728</v>
      </c>
      <c r="CJ1072">
        <f t="shared" si="389"/>
        <v>0</v>
      </c>
      <c r="CK1072">
        <f t="shared" si="390"/>
        <v>0</v>
      </c>
      <c r="CL1072">
        <f t="shared" si="391"/>
        <v>0</v>
      </c>
      <c r="CM1072">
        <f t="shared" si="392"/>
        <v>1</v>
      </c>
      <c r="CN1072">
        <f t="shared" si="393"/>
        <v>0</v>
      </c>
      <c r="CO1072">
        <f t="shared" si="394"/>
        <v>0</v>
      </c>
      <c r="CP1072">
        <f t="shared" si="395"/>
        <v>0</v>
      </c>
      <c r="CR1072" t="e">
        <f ca="1">_xll.BDP($H1072,CR$1)</f>
        <v>#NAME?</v>
      </c>
      <c r="CS1072" t="e">
        <f ca="1">_xll.BDP($H1072,CS$1)</f>
        <v>#NAME?</v>
      </c>
      <c r="CT1072" s="121" t="e">
        <f ca="1">_xll.BDP($H1072,CT$1)</f>
        <v>#NAME?</v>
      </c>
      <c r="CU1072" s="122" t="e">
        <f ca="1">_xll.BDP($H1072,CU$1)</f>
        <v>#NAME?</v>
      </c>
      <c r="CV1072" s="122" t="e">
        <f ca="1">_xll.BDP($H1072,CV$1)</f>
        <v>#NAME?</v>
      </c>
      <c r="CW1072" s="122" t="e">
        <f ca="1">_xll.BDP($H1072,CW$1)</f>
        <v>#NAME?</v>
      </c>
    </row>
    <row r="1073" spans="1:101" hidden="1" x14ac:dyDescent="0.3">
      <c r="A1073" t="str">
        <f t="shared" si="387"/>
        <v>15B</v>
      </c>
      <c r="B1073">
        <v>15</v>
      </c>
      <c r="C1073" t="s">
        <v>3296</v>
      </c>
      <c r="D1073">
        <v>50</v>
      </c>
      <c r="E1073">
        <v>5</v>
      </c>
      <c r="F1073" t="s">
        <v>2437</v>
      </c>
      <c r="H1073" s="1" t="s">
        <v>1863</v>
      </c>
      <c r="I1073" s="35">
        <v>2035</v>
      </c>
      <c r="J1073" s="34" t="str">
        <f t="shared" si="388"/>
        <v>2035HFD LN Equity</v>
      </c>
      <c r="K1073" s="6" t="s">
        <v>1864</v>
      </c>
      <c r="L1073" s="2" t="e">
        <v>#N/A</v>
      </c>
      <c r="M1073" s="2" t="e">
        <v>#N/A</v>
      </c>
      <c r="N1073" s="2">
        <v>0.1180476498880163</v>
      </c>
      <c r="O1073" s="2">
        <v>6.8348875479978061E-2</v>
      </c>
      <c r="P1073" s="3">
        <v>5.8001251825578972</v>
      </c>
      <c r="Q1073" s="3">
        <v>4.53343117717169</v>
      </c>
      <c r="R1073" s="3">
        <v>6.1052253546417665</v>
      </c>
      <c r="S1073" s="7">
        <v>14.323449778478292</v>
      </c>
      <c r="T1073" s="7">
        <v>11.659868214621902</v>
      </c>
      <c r="U1073" s="2" t="e">
        <v>#N/A</v>
      </c>
      <c r="V1073" s="8">
        <v>1.9469570072585152</v>
      </c>
      <c r="W1073" s="2">
        <v>0.4177863558755846</v>
      </c>
      <c r="X1073" s="4">
        <v>2.8161802355350742E-2</v>
      </c>
      <c r="Y1073" s="8">
        <v>7.1929344927926184</v>
      </c>
      <c r="Z1073" s="8">
        <v>-11.416728965524282</v>
      </c>
      <c r="AA1073" s="8" t="e">
        <v>#N/A</v>
      </c>
      <c r="AB1073" s="8">
        <v>911500000</v>
      </c>
      <c r="AC1073" s="8">
        <v>2400000</v>
      </c>
      <c r="AD1073" s="5">
        <v>146000000</v>
      </c>
      <c r="AE1073" s="36">
        <v>1.643835616438356E-2</v>
      </c>
      <c r="AF1073" s="66" t="e">
        <f ca="1">_xll.BDP($H1073,AF$1)/1000000</f>
        <v>#NAME?</v>
      </c>
      <c r="AG1073" s="66" t="e">
        <f ca="1">_xll.BDP($H1073,AG$1)</f>
        <v>#NAME?</v>
      </c>
      <c r="AH1073" s="67" t="e">
        <f ca="1">_xll.BDP($H1073,AH$1)</f>
        <v>#NAME?</v>
      </c>
      <c r="AI1073" s="67" t="e">
        <f ca="1">_xll.BDP($H1073,AI$1)</f>
        <v>#NAME?</v>
      </c>
      <c r="AJ1073" s="67" t="e">
        <f ca="1">_xll.BDP($H1073,AJ$1)</f>
        <v>#NAME?</v>
      </c>
      <c r="AK1073" s="67" t="e">
        <f ca="1">_xll.BDP($H1073,AK$1)</f>
        <v>#NAME?</v>
      </c>
      <c r="AL1073" s="67" t="e">
        <f ca="1">_xll.BDP($H1073,AL$1)</f>
        <v>#NAME?</v>
      </c>
      <c r="AM1073" s="34" t="e">
        <f ca="1">_xll.BDP($H1073,AM$1)</f>
        <v>#NAME?</v>
      </c>
      <c r="AN1073" s="34" t="e">
        <f ca="1">_xll.BDP($H1073,AN$1)</f>
        <v>#NAME?</v>
      </c>
      <c r="AO1073" s="34" t="e">
        <f ca="1">_xll.BDP($H1073,AO$1)</f>
        <v>#NAME?</v>
      </c>
      <c r="AP1073" s="34" t="e">
        <f ca="1">_xll.BDP($H1073,AP$1)</f>
        <v>#NAME?</v>
      </c>
      <c r="AQ1073" s="129" t="e">
        <v>#VALUE!</v>
      </c>
      <c r="AR1073" s="129">
        <v>2.8481330000000001E-3</v>
      </c>
      <c r="AS1073" s="129">
        <v>-4.5758479999999997E-2</v>
      </c>
      <c r="AT1073" s="63" t="s">
        <v>3933</v>
      </c>
      <c r="AU1073" s="63" t="s">
        <v>3933</v>
      </c>
      <c r="AV1073" t="str">
        <f t="shared" si="375"/>
        <v>03/06/2004</v>
      </c>
      <c r="AW1073" s="67">
        <v>4.562043795620438</v>
      </c>
      <c r="AX1073" s="60">
        <f t="shared" si="376"/>
        <v>4.562043795620438</v>
      </c>
      <c r="AY1073" s="60">
        <f t="shared" si="377"/>
        <v>-3.397327592347235</v>
      </c>
      <c r="AZ1073" s="60">
        <f t="shared" si="378"/>
        <v>1.164716203273203</v>
      </c>
      <c r="BA1073" s="67">
        <v>108.2646409820681</v>
      </c>
      <c r="BB1073" s="60">
        <v>-80.624051096801225</v>
      </c>
      <c r="BC1073" s="67">
        <v>-54.66330372755354</v>
      </c>
      <c r="BD1073" s="60" t="e">
        <f ca="1">_xll.BDP($H1073,BD$1)</f>
        <v>#NAME?</v>
      </c>
      <c r="BE1073" s="60" t="e">
        <f t="shared" ca="1" si="379"/>
        <v>#NAME?</v>
      </c>
      <c r="BF1073" s="63">
        <v>36.625</v>
      </c>
      <c r="BG1073" s="63">
        <v>44.9</v>
      </c>
      <c r="BH1073" s="63">
        <v>62.332999999999998</v>
      </c>
      <c r="BI1073" s="63">
        <v>35.878999999999998</v>
      </c>
      <c r="BJ1073" s="63">
        <v>38.695999999999998</v>
      </c>
      <c r="BK1073" s="63">
        <v>52.550000000000004</v>
      </c>
      <c r="BL1073" s="45">
        <f t="shared" ca="1" si="380"/>
        <v>0</v>
      </c>
      <c r="BM1073" s="45">
        <f t="shared" ca="1" si="381"/>
        <v>0</v>
      </c>
      <c r="BN1073" s="45">
        <f t="shared" ca="1" si="382"/>
        <v>0</v>
      </c>
      <c r="BO1073" s="45">
        <f t="shared" ca="1" si="383"/>
        <v>0</v>
      </c>
      <c r="BP1073" s="45">
        <f t="shared" ca="1" si="384"/>
        <v>0</v>
      </c>
      <c r="BQ1073" s="45">
        <f t="shared" ca="1" si="385"/>
        <v>0</v>
      </c>
      <c r="BR1073" s="29">
        <f t="shared" ca="1" si="386"/>
        <v>0</v>
      </c>
      <c r="CI1073" s="125" t="e">
        <f t="shared" si="374"/>
        <v>#N/A</v>
      </c>
      <c r="CJ1073" t="e">
        <f t="shared" si="389"/>
        <v>#N/A</v>
      </c>
      <c r="CK1073" t="e">
        <f t="shared" si="390"/>
        <v>#N/A</v>
      </c>
      <c r="CL1073" t="e">
        <f t="shared" si="391"/>
        <v>#N/A</v>
      </c>
      <c r="CM1073" t="e">
        <f t="shared" si="392"/>
        <v>#N/A</v>
      </c>
      <c r="CN1073" t="e">
        <f t="shared" si="393"/>
        <v>#N/A</v>
      </c>
      <c r="CO1073" t="e">
        <f t="shared" si="394"/>
        <v>#N/A</v>
      </c>
      <c r="CP1073" t="e">
        <f t="shared" si="395"/>
        <v>#N/A</v>
      </c>
      <c r="CR1073" t="e">
        <f ca="1">_xll.BDP($H1073,CR$1)</f>
        <v>#NAME?</v>
      </c>
      <c r="CS1073" t="e">
        <f ca="1">_xll.BDP($H1073,CS$1)</f>
        <v>#NAME?</v>
      </c>
      <c r="CT1073" s="121" t="e">
        <f ca="1">_xll.BDP($H1073,CT$1)</f>
        <v>#NAME?</v>
      </c>
      <c r="CU1073" s="122" t="e">
        <f ca="1">_xll.BDP($H1073,CU$1)</f>
        <v>#NAME?</v>
      </c>
      <c r="CV1073" s="122" t="e">
        <f ca="1">_xll.BDP($H1073,CV$1)</f>
        <v>#NAME?</v>
      </c>
      <c r="CW1073" s="122" t="e">
        <f ca="1">_xll.BDP($H1073,CW$1)</f>
        <v>#NAME?</v>
      </c>
    </row>
    <row r="1074" spans="1:101" hidden="1" x14ac:dyDescent="0.3">
      <c r="A1074" t="str">
        <f t="shared" si="387"/>
        <v>15B</v>
      </c>
      <c r="B1074">
        <v>15</v>
      </c>
      <c r="C1074" t="s">
        <v>3296</v>
      </c>
      <c r="D1074">
        <v>50</v>
      </c>
      <c r="E1074">
        <v>15</v>
      </c>
      <c r="H1074" s="1" t="s">
        <v>1883</v>
      </c>
      <c r="I1074" s="34">
        <v>2036</v>
      </c>
      <c r="J1074" s="34" t="str">
        <f t="shared" si="388"/>
        <v>2036SDR LN Equity</v>
      </c>
      <c r="K1074" s="6" t="s">
        <v>1884</v>
      </c>
      <c r="L1074" s="2">
        <v>0.16389644839981196</v>
      </c>
      <c r="M1074" s="2">
        <v>0.16406828161231438</v>
      </c>
      <c r="N1074" s="2">
        <v>0.13626957093984474</v>
      </c>
      <c r="O1074" s="2">
        <v>0.12564465854349674</v>
      </c>
      <c r="P1074" s="3">
        <v>7.4108228192983194</v>
      </c>
      <c r="Q1074" s="3">
        <v>4.7187408307834184</v>
      </c>
      <c r="R1074" s="3">
        <v>10.518324729625563</v>
      </c>
      <c r="S1074" s="7">
        <v>30.963581414375181</v>
      </c>
      <c r="T1074" s="7">
        <v>29.532800774630839</v>
      </c>
      <c r="U1074" s="2">
        <v>4.0091829897923002E-2</v>
      </c>
      <c r="V1074" s="8">
        <v>1.0057467713032198</v>
      </c>
      <c r="W1074" s="2">
        <v>0.2081730858554893</v>
      </c>
      <c r="X1074" s="4" t="e">
        <v>#N/A</v>
      </c>
      <c r="Y1074" s="8">
        <v>2.1120543154915037</v>
      </c>
      <c r="Z1074" s="8">
        <v>-5.2899436466025911</v>
      </c>
      <c r="AA1074" s="8">
        <v>4053800000</v>
      </c>
      <c r="AB1074" s="8">
        <v>5293500000</v>
      </c>
      <c r="AC1074" s="8">
        <v>64300000</v>
      </c>
      <c r="AD1074" s="5">
        <v>838880379.32601714</v>
      </c>
      <c r="AE1074" s="36">
        <v>7.6649784146412672E-2</v>
      </c>
      <c r="AF1074" s="66" t="e">
        <f ca="1">_xll.BDP($H1074,AF$1)/1000000</f>
        <v>#NAME?</v>
      </c>
      <c r="AG1074" s="66" t="e">
        <f ca="1">_xll.BDP($H1074,AG$1)</f>
        <v>#NAME?</v>
      </c>
      <c r="AH1074" s="67" t="e">
        <f ca="1">_xll.BDP($H1074,AH$1)</f>
        <v>#NAME?</v>
      </c>
      <c r="AI1074" s="67" t="e">
        <f ca="1">_xll.BDP($H1074,AI$1)</f>
        <v>#NAME?</v>
      </c>
      <c r="AJ1074" s="67" t="e">
        <f ca="1">_xll.BDP($H1074,AJ$1)</f>
        <v>#NAME?</v>
      </c>
      <c r="AK1074" s="67" t="e">
        <f ca="1">_xll.BDP($H1074,AK$1)</f>
        <v>#NAME?</v>
      </c>
      <c r="AL1074" s="67" t="e">
        <f ca="1">_xll.BDP($H1074,AL$1)</f>
        <v>#NAME?</v>
      </c>
      <c r="AM1074" s="34" t="e">
        <f ca="1">_xll.BDP($H1074,AM$1)</f>
        <v>#NAME?</v>
      </c>
      <c r="AN1074" s="34" t="e">
        <f ca="1">_xll.BDP($H1074,AN$1)</f>
        <v>#NAME?</v>
      </c>
      <c r="AO1074" s="34" t="e">
        <f ca="1">_xll.BDP($H1074,AO$1)</f>
        <v>#NAME?</v>
      </c>
      <c r="AP1074" s="34" t="e">
        <f ca="1">_xll.BDP($H1074,AP$1)</f>
        <v>#NAME?</v>
      </c>
      <c r="AQ1074" s="129">
        <v>0.1162169</v>
      </c>
      <c r="AR1074" s="129">
        <v>7.7444689999999997E-2</v>
      </c>
      <c r="AS1074" s="129">
        <v>-1.5933059999999999E-2</v>
      </c>
      <c r="AT1074" s="63" t="s">
        <v>3998</v>
      </c>
      <c r="AU1074" s="63" t="s">
        <v>3317</v>
      </c>
      <c r="AV1074" t="str">
        <f t="shared" si="375"/>
        <v>#N/A N/A</v>
      </c>
      <c r="AW1074" s="67">
        <v>4.6597312527091459</v>
      </c>
      <c r="AX1074" s="60">
        <f t="shared" si="376"/>
        <v>4.6597312527091459</v>
      </c>
      <c r="AY1074" s="60">
        <f t="shared" si="377"/>
        <v>1.6799630971074977</v>
      </c>
      <c r="AZ1074" s="60">
        <f t="shared" si="378"/>
        <v>6.3396943498166438</v>
      </c>
      <c r="BA1074" s="67">
        <v>58.272348948947894</v>
      </c>
      <c r="BB1074" s="60">
        <v>21.008807269536717</v>
      </c>
      <c r="BC1074" s="67">
        <v>79.281156218484611</v>
      </c>
      <c r="BD1074" s="60" t="e">
        <f ca="1">_xll.BDP($H1074,BD$1)</f>
        <v>#NAME?</v>
      </c>
      <c r="BE1074" s="60" t="e">
        <f t="shared" ca="1" si="379"/>
        <v>#NAME?</v>
      </c>
      <c r="BF1074" s="63">
        <v>519.20000000000005</v>
      </c>
      <c r="BG1074" s="63">
        <v>568.81799999999998</v>
      </c>
      <c r="BH1074" s="63">
        <v>628</v>
      </c>
      <c r="BI1074" s="63">
        <v>557.90499999999997</v>
      </c>
      <c r="BJ1074" s="63">
        <v>636.08500000000004</v>
      </c>
      <c r="BK1074" s="63">
        <v>711.02</v>
      </c>
      <c r="BL1074" s="45">
        <f t="shared" ca="1" si="380"/>
        <v>0</v>
      </c>
      <c r="BM1074" s="45">
        <f t="shared" ca="1" si="381"/>
        <v>0</v>
      </c>
      <c r="BN1074" s="45">
        <f t="shared" ca="1" si="382"/>
        <v>0</v>
      </c>
      <c r="BO1074" s="45">
        <f t="shared" ca="1" si="383"/>
        <v>0</v>
      </c>
      <c r="BP1074" s="45">
        <f t="shared" ca="1" si="384"/>
        <v>0</v>
      </c>
      <c r="BQ1074" s="45">
        <f t="shared" ca="1" si="385"/>
        <v>0</v>
      </c>
      <c r="BR1074" s="29">
        <f t="shared" ca="1" si="386"/>
        <v>0</v>
      </c>
      <c r="CI1074" s="125">
        <f t="shared" si="374"/>
        <v>0.16389644839981196</v>
      </c>
      <c r="CJ1074">
        <f t="shared" si="389"/>
        <v>0</v>
      </c>
      <c r="CK1074">
        <f t="shared" si="390"/>
        <v>0</v>
      </c>
      <c r="CL1074">
        <f t="shared" si="391"/>
        <v>1</v>
      </c>
      <c r="CM1074">
        <f t="shared" si="392"/>
        <v>0</v>
      </c>
      <c r="CN1074">
        <f t="shared" si="393"/>
        <v>0</v>
      </c>
      <c r="CO1074">
        <f t="shared" si="394"/>
        <v>0</v>
      </c>
      <c r="CP1074">
        <f t="shared" si="395"/>
        <v>0</v>
      </c>
      <c r="CR1074" t="e">
        <f ca="1">_xll.BDP($H1074,CR$1)</f>
        <v>#NAME?</v>
      </c>
      <c r="CS1074" t="e">
        <f ca="1">_xll.BDP($H1074,CS$1)</f>
        <v>#NAME?</v>
      </c>
      <c r="CT1074" s="121" t="e">
        <f ca="1">_xll.BDP($H1074,CT$1)</f>
        <v>#NAME?</v>
      </c>
      <c r="CU1074" s="122" t="e">
        <f ca="1">_xll.BDP($H1074,CU$1)</f>
        <v>#NAME?</v>
      </c>
      <c r="CV1074" s="122" t="e">
        <f ca="1">_xll.BDP($H1074,CV$1)</f>
        <v>#NAME?</v>
      </c>
      <c r="CW1074" s="122" t="e">
        <f ca="1">_xll.BDP($H1074,CW$1)</f>
        <v>#NAME?</v>
      </c>
    </row>
    <row r="1075" spans="1:101" hidden="1" x14ac:dyDescent="0.3">
      <c r="A1075" t="str">
        <f t="shared" si="387"/>
        <v>15B</v>
      </c>
      <c r="B1075">
        <v>15</v>
      </c>
      <c r="C1075" t="s">
        <v>3296</v>
      </c>
      <c r="D1075">
        <v>50</v>
      </c>
      <c r="E1075">
        <v>2</v>
      </c>
      <c r="F1075" t="s">
        <v>2368</v>
      </c>
      <c r="G1075" t="s">
        <v>2383</v>
      </c>
      <c r="H1075" s="6" t="s">
        <v>15</v>
      </c>
      <c r="I1075" s="35">
        <v>2037</v>
      </c>
      <c r="J1075" s="34" t="str">
        <f t="shared" si="388"/>
        <v>2037SQSP US Equity</v>
      </c>
      <c r="K1075" s="6" t="s">
        <v>602</v>
      </c>
      <c r="L1075" s="2" t="e">
        <v>#N/A</v>
      </c>
      <c r="M1075" s="2">
        <v>-6.1577422688021258E-2</v>
      </c>
      <c r="N1075" s="2" t="e">
        <v>#N/A</v>
      </c>
      <c r="O1075" s="2">
        <v>-2.1035297825401829</v>
      </c>
      <c r="P1075" s="3">
        <v>-46.769165065129194</v>
      </c>
      <c r="Q1075" s="3">
        <v>-37.93837550715353</v>
      </c>
      <c r="R1075" s="3" t="e">
        <v>#N/A</v>
      </c>
      <c r="S1075" s="7" t="e">
        <v>#N/A</v>
      </c>
      <c r="T1075" s="7">
        <v>7.0154514794018725</v>
      </c>
      <c r="U1075" s="2">
        <v>0.70524649654480165</v>
      </c>
      <c r="V1075" s="8">
        <v>-2.6564092621316195</v>
      </c>
      <c r="W1075" s="2">
        <v>-0.42197054351730712</v>
      </c>
      <c r="X1075" s="4">
        <v>3.828847990625326E-2</v>
      </c>
      <c r="Y1075" s="8" t="e">
        <v>#N/A</v>
      </c>
      <c r="Z1075" s="8" t="e">
        <v>#N/A</v>
      </c>
      <c r="AA1075" s="8">
        <v>-216784000</v>
      </c>
      <c r="AB1075" s="8">
        <v>-6346000</v>
      </c>
      <c r="AC1075" s="8">
        <v>126353000</v>
      </c>
      <c r="AD1075" s="5">
        <v>181104000</v>
      </c>
      <c r="AE1075" s="36">
        <v>0.69768199487587246</v>
      </c>
      <c r="AF1075" s="66" t="e">
        <f ca="1">_xll.BDP($H1075,AF$1)/1000000</f>
        <v>#NAME?</v>
      </c>
      <c r="AG1075" s="66" t="e">
        <f ca="1">_xll.BDP($H1075,AG$1)</f>
        <v>#NAME?</v>
      </c>
      <c r="AH1075" s="67" t="e">
        <f ca="1">_xll.BDP($H1075,AH$1)</f>
        <v>#NAME?</v>
      </c>
      <c r="AI1075" s="67" t="e">
        <f ca="1">_xll.BDP($H1075,AI$1)</f>
        <v>#NAME?</v>
      </c>
      <c r="AJ1075" s="67" t="e">
        <f ca="1">_xll.BDP($H1075,AJ$1)</f>
        <v>#NAME?</v>
      </c>
      <c r="AK1075" s="67" t="e">
        <f ca="1">_xll.BDP($H1075,AK$1)</f>
        <v>#NAME?</v>
      </c>
      <c r="AL1075" s="67" t="e">
        <f ca="1">_xll.BDP($H1075,AL$1)</f>
        <v>#NAME?</v>
      </c>
      <c r="AM1075" s="34" t="e">
        <f ca="1">_xll.BDP($H1075,AM$1)</f>
        <v>#NAME?</v>
      </c>
      <c r="AN1075" s="34" t="e">
        <f ca="1">_xll.BDP($H1075,AN$1)</f>
        <v>#NAME?</v>
      </c>
      <c r="AO1075" s="34" t="e">
        <f ca="1">_xll.BDP($H1075,AO$1)</f>
        <v>#NAME?</v>
      </c>
      <c r="AP1075" s="34" t="e">
        <f ca="1">_xll.BDP($H1075,AP$1)</f>
        <v>#NAME?</v>
      </c>
      <c r="AQ1075" s="129" t="e">
        <v>#VALUE!</v>
      </c>
      <c r="AR1075" s="129" t="e">
        <v>#VALUE!</v>
      </c>
      <c r="AS1075" s="129" t="e">
        <v>#VALUE!</v>
      </c>
      <c r="AT1075" s="63" t="s">
        <v>4108</v>
      </c>
      <c r="AU1075" s="63" t="s">
        <v>3317</v>
      </c>
      <c r="AV1075" t="str">
        <f t="shared" si="375"/>
        <v>19/05/2021</v>
      </c>
      <c r="AW1075" s="67" t="s">
        <v>3317</v>
      </c>
      <c r="AX1075" s="60">
        <f t="shared" si="376"/>
        <v>0</v>
      </c>
      <c r="AY1075" s="60">
        <f t="shared" ca="1" si="377"/>
        <v>0</v>
      </c>
      <c r="AZ1075" s="60">
        <f t="shared" ca="1" si="378"/>
        <v>0</v>
      </c>
      <c r="BA1075" s="67" t="s">
        <v>3317</v>
      </c>
      <c r="BB1075" s="60">
        <v>0</v>
      </c>
      <c r="BC1075" s="67" t="s">
        <v>3317</v>
      </c>
      <c r="BD1075" s="60" t="e">
        <f ca="1">_xll.BDP($H1075,BD$1)</f>
        <v>#NAME?</v>
      </c>
      <c r="BE1075" s="60" t="e">
        <f t="shared" ca="1" si="379"/>
        <v>#NAME?</v>
      </c>
      <c r="BF1075" s="63">
        <v>97.325000000000003</v>
      </c>
      <c r="BG1075" s="63">
        <v>99.126999999999995</v>
      </c>
      <c r="BH1075" s="63">
        <v>131.97800000000001</v>
      </c>
      <c r="BI1075" s="63">
        <v>199.05100000000002</v>
      </c>
      <c r="BJ1075" s="63">
        <v>258.52100000000002</v>
      </c>
      <c r="BK1075" s="63">
        <v>315.83300000000003</v>
      </c>
      <c r="BL1075" s="45">
        <f t="shared" ca="1" si="380"/>
        <v>0</v>
      </c>
      <c r="BM1075" s="45">
        <f t="shared" ca="1" si="381"/>
        <v>0</v>
      </c>
      <c r="BN1075" s="45">
        <f t="shared" ca="1" si="382"/>
        <v>0</v>
      </c>
      <c r="BO1075" s="45">
        <f t="shared" ca="1" si="383"/>
        <v>0</v>
      </c>
      <c r="BP1075" s="45">
        <f t="shared" ca="1" si="384"/>
        <v>0</v>
      </c>
      <c r="BQ1075" s="45">
        <f t="shared" ca="1" si="385"/>
        <v>0</v>
      </c>
      <c r="BR1075" s="29">
        <f t="shared" ca="1" si="386"/>
        <v>0</v>
      </c>
      <c r="CI1075" s="125">
        <f t="shared" si="374"/>
        <v>-6.1577422688021258E-2</v>
      </c>
      <c r="CJ1075">
        <f t="shared" si="389"/>
        <v>0</v>
      </c>
      <c r="CK1075">
        <f t="shared" si="390"/>
        <v>0</v>
      </c>
      <c r="CL1075">
        <f t="shared" si="391"/>
        <v>0</v>
      </c>
      <c r="CM1075">
        <f t="shared" si="392"/>
        <v>0</v>
      </c>
      <c r="CN1075">
        <f t="shared" si="393"/>
        <v>0</v>
      </c>
      <c r="CO1075">
        <f t="shared" si="394"/>
        <v>0</v>
      </c>
      <c r="CP1075">
        <f t="shared" si="395"/>
        <v>1</v>
      </c>
      <c r="CR1075" t="e">
        <f ca="1">_xll.BDP($H1075,CR$1)</f>
        <v>#NAME?</v>
      </c>
      <c r="CS1075" t="e">
        <f ca="1">_xll.BDP($H1075,CS$1)</f>
        <v>#NAME?</v>
      </c>
      <c r="CT1075" s="121" t="e">
        <f ca="1">_xll.BDP($H1075,CT$1)</f>
        <v>#NAME?</v>
      </c>
      <c r="CU1075" s="122" t="e">
        <f ca="1">_xll.BDP($H1075,CU$1)</f>
        <v>#NAME?</v>
      </c>
      <c r="CV1075" s="122" t="e">
        <f ca="1">_xll.BDP($H1075,CV$1)</f>
        <v>#NAME?</v>
      </c>
      <c r="CW1075" s="122" t="e">
        <f ca="1">_xll.BDP($H1075,CW$1)</f>
        <v>#NAME?</v>
      </c>
    </row>
    <row r="1076" spans="1:101" hidden="1" x14ac:dyDescent="0.3">
      <c r="A1076" t="str">
        <f t="shared" si="387"/>
        <v>15B</v>
      </c>
      <c r="B1076">
        <v>15</v>
      </c>
      <c r="C1076" t="s">
        <v>3296</v>
      </c>
      <c r="D1076">
        <v>50</v>
      </c>
      <c r="E1076">
        <v>36</v>
      </c>
      <c r="F1076" t="s">
        <v>2377</v>
      </c>
      <c r="H1076" s="1" t="s">
        <v>1813</v>
      </c>
      <c r="I1076" s="34">
        <v>2038</v>
      </c>
      <c r="J1076" s="34" t="str">
        <f t="shared" si="388"/>
        <v>2038SRP LN Equity</v>
      </c>
      <c r="K1076" s="6" t="s">
        <v>1814</v>
      </c>
      <c r="L1076" s="2">
        <v>-16.895746147037205</v>
      </c>
      <c r="M1076" s="2">
        <v>0.28476371537208039</v>
      </c>
      <c r="N1076" s="2">
        <v>0.12727523462345952</v>
      </c>
      <c r="O1076" s="2">
        <v>0.12471749732365886</v>
      </c>
      <c r="P1076" s="3">
        <v>12.708926581651603</v>
      </c>
      <c r="Q1076" s="3">
        <v>15.977133454323274</v>
      </c>
      <c r="R1076" s="3">
        <v>15.273477812177502</v>
      </c>
      <c r="S1076" s="7">
        <v>7.0405645106770551</v>
      </c>
      <c r="T1076" s="7">
        <v>8.4097926775474185</v>
      </c>
      <c r="U1076" s="2">
        <v>0.36101263017948143</v>
      </c>
      <c r="V1076" s="8">
        <v>1.7291058636243033</v>
      </c>
      <c r="W1076" s="2">
        <v>0.37440913388117225</v>
      </c>
      <c r="X1076" s="4">
        <v>3.2585696148963179E-2</v>
      </c>
      <c r="Y1076" s="8">
        <v>9.3203187515570498</v>
      </c>
      <c r="Z1076" s="8" t="e">
        <v>#N/A</v>
      </c>
      <c r="AA1076" s="8">
        <v>736400000</v>
      </c>
      <c r="AB1076" s="8">
        <v>1681400000</v>
      </c>
      <c r="AC1076" s="8">
        <v>15600000</v>
      </c>
      <c r="AD1076" s="5">
        <v>313800000</v>
      </c>
      <c r="AE1076" s="36">
        <v>4.9713193116634802E-2</v>
      </c>
      <c r="AF1076" s="66" t="e">
        <f ca="1">_xll.BDP($H1076,AF$1)/1000000</f>
        <v>#NAME?</v>
      </c>
      <c r="AG1076" s="66" t="e">
        <f ca="1">_xll.BDP($H1076,AG$1)</f>
        <v>#NAME?</v>
      </c>
      <c r="AH1076" s="67" t="e">
        <f ca="1">_xll.BDP($H1076,AH$1)</f>
        <v>#NAME?</v>
      </c>
      <c r="AI1076" s="67" t="e">
        <f ca="1">_xll.BDP($H1076,AI$1)</f>
        <v>#NAME?</v>
      </c>
      <c r="AJ1076" s="67" t="e">
        <f ca="1">_xll.BDP($H1076,AJ$1)</f>
        <v>#NAME?</v>
      </c>
      <c r="AK1076" s="67" t="e">
        <f ca="1">_xll.BDP($H1076,AK$1)</f>
        <v>#NAME?</v>
      </c>
      <c r="AL1076" s="67" t="e">
        <f ca="1">_xll.BDP($H1076,AL$1)</f>
        <v>#NAME?</v>
      </c>
      <c r="AM1076" s="34" t="e">
        <f ca="1">_xll.BDP($H1076,AM$1)</f>
        <v>#NAME?</v>
      </c>
      <c r="AN1076" s="34" t="e">
        <f ca="1">_xll.BDP($H1076,AN$1)</f>
        <v>#NAME?</v>
      </c>
      <c r="AO1076" s="34" t="e">
        <f ca="1">_xll.BDP($H1076,AO$1)</f>
        <v>#NAME?</v>
      </c>
      <c r="AP1076" s="34" t="e">
        <f ca="1">_xll.BDP($H1076,AP$1)</f>
        <v>#NAME?</v>
      </c>
      <c r="AQ1076" s="129">
        <v>2.151662E-2</v>
      </c>
      <c r="AR1076" s="129">
        <v>-8.5153430000000002E-2</v>
      </c>
      <c r="AS1076" s="129">
        <v>9.5007359999999999E-2</v>
      </c>
      <c r="AT1076" s="63" t="s">
        <v>4228</v>
      </c>
      <c r="AU1076" s="63" t="s">
        <v>3317</v>
      </c>
      <c r="AV1076" t="str">
        <f t="shared" si="375"/>
        <v>12/05/1988</v>
      </c>
      <c r="AW1076" s="67">
        <v>1.7808218524880606</v>
      </c>
      <c r="AX1076" s="60">
        <f t="shared" si="376"/>
        <v>1.7808218524880606</v>
      </c>
      <c r="AY1076" s="60">
        <f t="shared" si="377"/>
        <v>0</v>
      </c>
      <c r="AZ1076" s="60">
        <f t="shared" si="378"/>
        <v>1.7808218524880606</v>
      </c>
      <c r="BA1076" s="67">
        <v>21.913798933595029</v>
      </c>
      <c r="BB1076" s="60">
        <v>0</v>
      </c>
      <c r="BC1076" s="67" t="s">
        <v>3317</v>
      </c>
      <c r="BD1076" s="60" t="e">
        <f ca="1">_xll.BDP($H1076,BD$1)</f>
        <v>#NAME?</v>
      </c>
      <c r="BE1076" s="60" t="e">
        <f t="shared" ca="1" si="379"/>
        <v>#NAME?</v>
      </c>
      <c r="BF1076" s="63">
        <v>161.6</v>
      </c>
      <c r="BG1076" s="63">
        <v>160.70000000000002</v>
      </c>
      <c r="BH1076" s="63">
        <v>173.273</v>
      </c>
      <c r="BI1076" s="63">
        <v>137.97200000000001</v>
      </c>
      <c r="BJ1076" s="63">
        <v>157.828</v>
      </c>
      <c r="BK1076" s="63">
        <v>171.58700000000002</v>
      </c>
      <c r="BL1076" s="45">
        <f t="shared" ca="1" si="380"/>
        <v>0</v>
      </c>
      <c r="BM1076" s="45">
        <f t="shared" ca="1" si="381"/>
        <v>0</v>
      </c>
      <c r="BN1076" s="45">
        <f t="shared" ca="1" si="382"/>
        <v>0</v>
      </c>
      <c r="BO1076" s="45">
        <f t="shared" ca="1" si="383"/>
        <v>0</v>
      </c>
      <c r="BP1076" s="45">
        <f t="shared" ca="1" si="384"/>
        <v>0</v>
      </c>
      <c r="BQ1076" s="45">
        <f t="shared" ca="1" si="385"/>
        <v>0</v>
      </c>
      <c r="BR1076" s="29">
        <f t="shared" ca="1" si="386"/>
        <v>0</v>
      </c>
      <c r="CI1076" s="125">
        <f t="shared" si="374"/>
        <v>-16.895746147037205</v>
      </c>
      <c r="CJ1076">
        <f t="shared" si="389"/>
        <v>0</v>
      </c>
      <c r="CK1076">
        <f t="shared" si="390"/>
        <v>0</v>
      </c>
      <c r="CL1076">
        <f t="shared" si="391"/>
        <v>0</v>
      </c>
      <c r="CM1076">
        <f t="shared" si="392"/>
        <v>0</v>
      </c>
      <c r="CN1076">
        <f t="shared" si="393"/>
        <v>0</v>
      </c>
      <c r="CO1076">
        <f t="shared" si="394"/>
        <v>0</v>
      </c>
      <c r="CP1076">
        <f t="shared" si="395"/>
        <v>1</v>
      </c>
      <c r="CR1076" t="e">
        <f ca="1">_xll.BDP($H1076,CR$1)</f>
        <v>#NAME?</v>
      </c>
      <c r="CS1076" t="e">
        <f ca="1">_xll.BDP($H1076,CS$1)</f>
        <v>#NAME?</v>
      </c>
      <c r="CT1076" s="121" t="e">
        <f ca="1">_xll.BDP($H1076,CT$1)</f>
        <v>#NAME?</v>
      </c>
      <c r="CU1076" s="122" t="e">
        <f ca="1">_xll.BDP($H1076,CU$1)</f>
        <v>#NAME?</v>
      </c>
      <c r="CV1076" s="122" t="e">
        <f ca="1">_xll.BDP($H1076,CV$1)</f>
        <v>#NAME?</v>
      </c>
      <c r="CW1076" s="122" t="e">
        <f ca="1">_xll.BDP($H1076,CW$1)</f>
        <v>#NAME?</v>
      </c>
    </row>
    <row r="1077" spans="1:101" hidden="1" x14ac:dyDescent="0.3">
      <c r="A1077" t="str">
        <f t="shared" si="387"/>
        <v>15B</v>
      </c>
      <c r="B1077">
        <v>15</v>
      </c>
      <c r="C1077" t="s">
        <v>3296</v>
      </c>
      <c r="D1077">
        <v>51</v>
      </c>
      <c r="E1077">
        <v>16</v>
      </c>
      <c r="H1077" s="1" t="s">
        <v>1773</v>
      </c>
      <c r="I1077" s="35">
        <v>2039</v>
      </c>
      <c r="J1077" s="34" t="str">
        <f t="shared" si="388"/>
        <v>2039JHG US Equity</v>
      </c>
      <c r="K1077" s="6" t="s">
        <v>1774</v>
      </c>
      <c r="L1077" s="2">
        <v>0.3388719769769869</v>
      </c>
      <c r="M1077" s="2">
        <v>0.2124065467771267</v>
      </c>
      <c r="N1077" s="2">
        <v>0.22675001360977171</v>
      </c>
      <c r="O1077" s="2">
        <v>0.14100225346067174</v>
      </c>
      <c r="P1077" s="3">
        <v>7.4787142234361514</v>
      </c>
      <c r="Q1077" s="3">
        <v>5.5240553164650787</v>
      </c>
      <c r="R1077" s="3">
        <v>7.7174035324558439</v>
      </c>
      <c r="S1077" s="7">
        <v>43.455001012451099</v>
      </c>
      <c r="T1077" s="7">
        <v>25.290433835541847</v>
      </c>
      <c r="U1077" s="2">
        <v>-0.10921280276816608</v>
      </c>
      <c r="V1077" s="8">
        <v>-1.204727824766862</v>
      </c>
      <c r="W1077" s="2">
        <v>0.75130976542219285</v>
      </c>
      <c r="X1077" s="4" t="e">
        <v>#N/A</v>
      </c>
      <c r="Y1077" s="8">
        <v>0.75764888903981942</v>
      </c>
      <c r="Z1077" s="8">
        <v>-11.439396130989065</v>
      </c>
      <c r="AA1077" s="8">
        <v>2474500000</v>
      </c>
      <c r="AB1077" s="8">
        <v>3727600000</v>
      </c>
      <c r="AC1077" s="8">
        <v>89600000</v>
      </c>
      <c r="AD1077" s="5">
        <v>422600000</v>
      </c>
      <c r="AE1077" s="36">
        <v>0.21202082347373402</v>
      </c>
      <c r="AF1077" s="66" t="e">
        <f ca="1">_xll.BDP($H1077,AF$1)/1000000</f>
        <v>#NAME?</v>
      </c>
      <c r="AG1077" s="66" t="e">
        <f ca="1">_xll.BDP($H1077,AG$1)</f>
        <v>#NAME?</v>
      </c>
      <c r="AH1077" s="67" t="e">
        <f ca="1">_xll.BDP($H1077,AH$1)</f>
        <v>#NAME?</v>
      </c>
      <c r="AI1077" s="67" t="e">
        <f ca="1">_xll.BDP($H1077,AI$1)</f>
        <v>#NAME?</v>
      </c>
      <c r="AJ1077" s="67" t="e">
        <f ca="1">_xll.BDP($H1077,AJ$1)</f>
        <v>#NAME?</v>
      </c>
      <c r="AK1077" s="67" t="e">
        <f ca="1">_xll.BDP($H1077,AK$1)</f>
        <v>#NAME?</v>
      </c>
      <c r="AL1077" s="67" t="e">
        <f ca="1">_xll.BDP($H1077,AL$1)</f>
        <v>#NAME?</v>
      </c>
      <c r="AM1077" s="34" t="e">
        <f ca="1">_xll.BDP($H1077,AM$1)</f>
        <v>#NAME?</v>
      </c>
      <c r="AN1077" s="34" t="e">
        <f ca="1">_xll.BDP($H1077,AN$1)</f>
        <v>#NAME?</v>
      </c>
      <c r="AO1077" s="34" t="e">
        <f ca="1">_xll.BDP($H1077,AO$1)</f>
        <v>#NAME?</v>
      </c>
      <c r="AP1077" s="34" t="e">
        <f ca="1">_xll.BDP($H1077,AP$1)</f>
        <v>#NAME?</v>
      </c>
      <c r="AQ1077" s="129" t="e">
        <v>#VALUE!</v>
      </c>
      <c r="AR1077" s="129" t="e">
        <v>#VALUE!</v>
      </c>
      <c r="AS1077" s="129">
        <v>-6.2804170000000008E-3</v>
      </c>
      <c r="AT1077" s="63" t="s">
        <v>4229</v>
      </c>
      <c r="AU1077" s="63" t="s">
        <v>3317</v>
      </c>
      <c r="AV1077" t="str">
        <f t="shared" si="375"/>
        <v>30/05/2017</v>
      </c>
      <c r="AW1077" s="67">
        <v>5.3516293062762985</v>
      </c>
      <c r="AX1077" s="60">
        <f t="shared" si="376"/>
        <v>5.3516293062762985</v>
      </c>
      <c r="AY1077" s="60">
        <f t="shared" si="377"/>
        <v>0</v>
      </c>
      <c r="AZ1077" s="60">
        <f t="shared" si="378"/>
        <v>5.3516293062762985</v>
      </c>
      <c r="BA1077" s="67">
        <v>65.137858945476395</v>
      </c>
      <c r="BB1077" s="60">
        <v>0</v>
      </c>
      <c r="BC1077" s="67" t="s">
        <v>3317</v>
      </c>
      <c r="BD1077" s="60" t="e">
        <f ca="1">_xll.BDP($H1077,BD$1)</f>
        <v>#NAME?</v>
      </c>
      <c r="BE1077" s="60" t="e">
        <f t="shared" ca="1" si="379"/>
        <v>#NAME?</v>
      </c>
      <c r="BF1077" s="63">
        <v>368.714</v>
      </c>
      <c r="BG1077" s="63">
        <v>397.214</v>
      </c>
      <c r="BH1077" s="63">
        <v>428</v>
      </c>
      <c r="BI1077" s="63" t="s">
        <v>3317</v>
      </c>
      <c r="BJ1077" s="63" t="s">
        <v>3317</v>
      </c>
      <c r="BK1077" s="63">
        <v>492.09300000000002</v>
      </c>
      <c r="BL1077" s="45">
        <f t="shared" ca="1" si="380"/>
        <v>0</v>
      </c>
      <c r="BM1077" s="45">
        <f t="shared" ca="1" si="381"/>
        <v>0</v>
      </c>
      <c r="BN1077" s="45">
        <f t="shared" ca="1" si="382"/>
        <v>0</v>
      </c>
      <c r="BO1077" s="45">
        <f t="shared" ca="1" si="383"/>
        <v>0</v>
      </c>
      <c r="BP1077" s="45">
        <f t="shared" ca="1" si="384"/>
        <v>0</v>
      </c>
      <c r="BQ1077" s="45">
        <f t="shared" ca="1" si="385"/>
        <v>0</v>
      </c>
      <c r="BR1077" s="29">
        <f t="shared" ca="1" si="386"/>
        <v>0</v>
      </c>
      <c r="CI1077" s="125">
        <f t="shared" si="374"/>
        <v>0.3388719769769869</v>
      </c>
      <c r="CJ1077">
        <f t="shared" si="389"/>
        <v>0</v>
      </c>
      <c r="CK1077">
        <f t="shared" si="390"/>
        <v>0</v>
      </c>
      <c r="CL1077">
        <f t="shared" si="391"/>
        <v>0</v>
      </c>
      <c r="CM1077">
        <f t="shared" si="392"/>
        <v>0</v>
      </c>
      <c r="CN1077">
        <f t="shared" si="393"/>
        <v>1</v>
      </c>
      <c r="CO1077">
        <f t="shared" si="394"/>
        <v>0</v>
      </c>
      <c r="CP1077">
        <f t="shared" si="395"/>
        <v>0</v>
      </c>
      <c r="CR1077" t="e">
        <f ca="1">_xll.BDP($H1077,CR$1)</f>
        <v>#NAME?</v>
      </c>
      <c r="CS1077" t="e">
        <f ca="1">_xll.BDP($H1077,CS$1)</f>
        <v>#NAME?</v>
      </c>
      <c r="CT1077" s="121" t="e">
        <f ca="1">_xll.BDP($H1077,CT$1)</f>
        <v>#NAME?</v>
      </c>
      <c r="CU1077" s="122" t="e">
        <f ca="1">_xll.BDP($H1077,CU$1)</f>
        <v>#NAME?</v>
      </c>
      <c r="CV1077" s="122" t="e">
        <f ca="1">_xll.BDP($H1077,CV$1)</f>
        <v>#NAME?</v>
      </c>
      <c r="CW1077" s="122" t="e">
        <f ca="1">_xll.BDP($H1077,CW$1)</f>
        <v>#NAME?</v>
      </c>
    </row>
    <row r="1078" spans="1:101" hidden="1" x14ac:dyDescent="0.3">
      <c r="A1078" t="str">
        <f t="shared" si="387"/>
        <v>15B</v>
      </c>
      <c r="B1078">
        <v>15</v>
      </c>
      <c r="C1078" t="s">
        <v>3296</v>
      </c>
      <c r="D1078">
        <v>51</v>
      </c>
      <c r="E1078">
        <v>7</v>
      </c>
      <c r="F1078" s="32">
        <v>0.11</v>
      </c>
      <c r="H1078" s="1" t="s">
        <v>1781</v>
      </c>
      <c r="I1078" s="34">
        <v>2040</v>
      </c>
      <c r="J1078" s="34" t="str">
        <f t="shared" si="388"/>
        <v>2040NXT LN Equity</v>
      </c>
      <c r="K1078" s="6" t="s">
        <v>1782</v>
      </c>
      <c r="L1078" s="2">
        <v>0.29836906104798255</v>
      </c>
      <c r="M1078" s="2">
        <v>0.30144818377897226</v>
      </c>
      <c r="N1078" s="2">
        <v>0.2932926218562778</v>
      </c>
      <c r="O1078" s="2">
        <v>0.29582717376696682</v>
      </c>
      <c r="P1078" s="3">
        <v>28.99759828087473</v>
      </c>
      <c r="Q1078" s="3">
        <v>24.879530884274022</v>
      </c>
      <c r="R1078" s="3">
        <v>65.579359594563471</v>
      </c>
      <c r="S1078" s="7">
        <v>21.108332885527371</v>
      </c>
      <c r="T1078" s="7">
        <v>19.340484704012713</v>
      </c>
      <c r="U1078" s="2">
        <v>0.46109003894814549</v>
      </c>
      <c r="V1078" s="8">
        <v>1.7921242703077076</v>
      </c>
      <c r="W1078" s="2">
        <v>0.29245946081630603</v>
      </c>
      <c r="X1078" s="4">
        <v>4.0651255022699992E-2</v>
      </c>
      <c r="Y1078" s="8">
        <v>5.359316474655949</v>
      </c>
      <c r="Z1078" s="8">
        <v>6.5356904491237433</v>
      </c>
      <c r="AA1078" s="8">
        <v>2920900000</v>
      </c>
      <c r="AB1078" s="8">
        <v>2976400000</v>
      </c>
      <c r="AC1078" s="8">
        <v>24300000</v>
      </c>
      <c r="AD1078" s="5">
        <v>724700000</v>
      </c>
      <c r="AE1078" s="36">
        <v>3.3531116323996135E-2</v>
      </c>
      <c r="AF1078" s="66" t="e">
        <f ca="1">_xll.BDP($H1078,AF$1)/1000000</f>
        <v>#NAME?</v>
      </c>
      <c r="AG1078" s="66" t="e">
        <f ca="1">_xll.BDP($H1078,AG$1)</f>
        <v>#NAME?</v>
      </c>
      <c r="AH1078" s="67" t="e">
        <f ca="1">_xll.BDP($H1078,AH$1)</f>
        <v>#NAME?</v>
      </c>
      <c r="AI1078" s="67" t="e">
        <f ca="1">_xll.BDP($H1078,AI$1)</f>
        <v>#NAME?</v>
      </c>
      <c r="AJ1078" s="67" t="e">
        <f ca="1">_xll.BDP($H1078,AJ$1)</f>
        <v>#NAME?</v>
      </c>
      <c r="AK1078" s="67" t="e">
        <f ca="1">_xll.BDP($H1078,AK$1)</f>
        <v>#NAME?</v>
      </c>
      <c r="AL1078" s="67" t="e">
        <f ca="1">_xll.BDP($H1078,AL$1)</f>
        <v>#NAME?</v>
      </c>
      <c r="AM1078" s="34" t="e">
        <f ca="1">_xll.BDP($H1078,AM$1)</f>
        <v>#NAME?</v>
      </c>
      <c r="AN1078" s="34" t="e">
        <f ca="1">_xll.BDP($H1078,AN$1)</f>
        <v>#NAME?</v>
      </c>
      <c r="AO1078" s="34" t="e">
        <f ca="1">_xll.BDP($H1078,AO$1)</f>
        <v>#NAME?</v>
      </c>
      <c r="AP1078" s="34" t="e">
        <f ca="1">_xll.BDP($H1078,AP$1)</f>
        <v>#NAME?</v>
      </c>
      <c r="AQ1078" s="129">
        <v>0.1530176</v>
      </c>
      <c r="AR1078" s="129">
        <v>9.8499970000000006E-2</v>
      </c>
      <c r="AS1078" s="129">
        <v>0.1063279</v>
      </c>
      <c r="AT1078" s="63" t="s">
        <v>3998</v>
      </c>
      <c r="AU1078" s="63" t="s">
        <v>3317</v>
      </c>
      <c r="AV1078" t="str">
        <f t="shared" si="375"/>
        <v>#N/A N/A</v>
      </c>
      <c r="AW1078" s="67">
        <v>2.8754885538805137</v>
      </c>
      <c r="AX1078" s="60">
        <f t="shared" si="376"/>
        <v>2.8754885538805137</v>
      </c>
      <c r="AY1078" s="60">
        <f t="shared" si="377"/>
        <v>3.9559112965208443</v>
      </c>
      <c r="AZ1078" s="60">
        <f t="shared" si="378"/>
        <v>6.8313998504013576</v>
      </c>
      <c r="BA1078" s="67">
        <v>37.109366489204845</v>
      </c>
      <c r="BB1078" s="60">
        <v>51.052667868653813</v>
      </c>
      <c r="BC1078" s="67">
        <v>88.162034357858658</v>
      </c>
      <c r="BD1078" s="60" t="e">
        <f ca="1">_xll.BDP($H1078,BD$1)</f>
        <v>#NAME?</v>
      </c>
      <c r="BE1078" s="60" t="e">
        <f t="shared" ca="1" si="379"/>
        <v>#NAME?</v>
      </c>
      <c r="BF1078" s="63">
        <v>642.63599999999997</v>
      </c>
      <c r="BG1078" s="63">
        <v>666.21699999999998</v>
      </c>
      <c r="BH1078" s="63">
        <v>699.61099999999999</v>
      </c>
      <c r="BI1078" s="63">
        <v>507.81100000000004</v>
      </c>
      <c r="BJ1078" s="63">
        <v>597.96500000000003</v>
      </c>
      <c r="BK1078" s="63">
        <v>595.01800000000003</v>
      </c>
      <c r="BL1078" s="45">
        <f t="shared" ca="1" si="380"/>
        <v>0</v>
      </c>
      <c r="BM1078" s="45">
        <f t="shared" ca="1" si="381"/>
        <v>0</v>
      </c>
      <c r="BN1078" s="45">
        <f t="shared" ca="1" si="382"/>
        <v>0</v>
      </c>
      <c r="BO1078" s="45">
        <f t="shared" ca="1" si="383"/>
        <v>0</v>
      </c>
      <c r="BP1078" s="45">
        <f t="shared" ca="1" si="384"/>
        <v>0</v>
      </c>
      <c r="BQ1078" s="45">
        <f t="shared" ca="1" si="385"/>
        <v>0</v>
      </c>
      <c r="BR1078" s="29">
        <f t="shared" ca="1" si="386"/>
        <v>0</v>
      </c>
      <c r="CI1078" s="125">
        <f t="shared" si="374"/>
        <v>0.29836906104798255</v>
      </c>
      <c r="CJ1078">
        <f t="shared" si="389"/>
        <v>0</v>
      </c>
      <c r="CK1078">
        <f t="shared" si="390"/>
        <v>0</v>
      </c>
      <c r="CL1078">
        <f t="shared" si="391"/>
        <v>0</v>
      </c>
      <c r="CM1078">
        <f t="shared" si="392"/>
        <v>1</v>
      </c>
      <c r="CN1078">
        <f t="shared" si="393"/>
        <v>0</v>
      </c>
      <c r="CO1078">
        <f t="shared" si="394"/>
        <v>0</v>
      </c>
      <c r="CP1078">
        <f t="shared" si="395"/>
        <v>0</v>
      </c>
      <c r="CR1078" t="e">
        <f ca="1">_xll.BDP($H1078,CR$1)</f>
        <v>#NAME?</v>
      </c>
      <c r="CS1078" t="e">
        <f ca="1">_xll.BDP($H1078,CS$1)</f>
        <v>#NAME?</v>
      </c>
      <c r="CT1078" s="121" t="e">
        <f ca="1">_xll.BDP($H1078,CT$1)</f>
        <v>#NAME?</v>
      </c>
      <c r="CU1078" s="122" t="e">
        <f ca="1">_xll.BDP($H1078,CU$1)</f>
        <v>#NAME?</v>
      </c>
      <c r="CV1078" s="122" t="e">
        <f ca="1">_xll.BDP($H1078,CV$1)</f>
        <v>#NAME?</v>
      </c>
      <c r="CW1078" s="122" t="e">
        <f ca="1">_xll.BDP($H1078,CW$1)</f>
        <v>#NAME?</v>
      </c>
    </row>
    <row r="1079" spans="1:101" hidden="1" x14ac:dyDescent="0.3">
      <c r="A1079" t="str">
        <f t="shared" si="387"/>
        <v>15B</v>
      </c>
      <c r="B1079">
        <v>15</v>
      </c>
      <c r="C1079" t="s">
        <v>3296</v>
      </c>
      <c r="D1079">
        <v>51</v>
      </c>
      <c r="E1079">
        <v>5</v>
      </c>
      <c r="F1079" t="s">
        <v>2377</v>
      </c>
      <c r="H1079" s="6" t="s">
        <v>7</v>
      </c>
      <c r="I1079" s="35">
        <v>2041</v>
      </c>
      <c r="J1079" s="34" t="str">
        <f t="shared" si="388"/>
        <v>2041PINS US Equity</v>
      </c>
      <c r="K1079" s="6" t="s">
        <v>587</v>
      </c>
      <c r="L1079" s="2" t="e">
        <v>#N/A</v>
      </c>
      <c r="M1079" s="2">
        <v>-0.14277108772087485</v>
      </c>
      <c r="N1079" s="2" t="e">
        <v>#N/A</v>
      </c>
      <c r="O1079" s="2">
        <v>-0.12515709722487214</v>
      </c>
      <c r="P1079" s="3">
        <v>-10.444808705586569</v>
      </c>
      <c r="Q1079" s="3">
        <v>-10.150987822724545</v>
      </c>
      <c r="R1079" s="3">
        <v>-9.71994183198718</v>
      </c>
      <c r="S1079" s="7">
        <v>-20.535447267198133</v>
      </c>
      <c r="T1079" s="7">
        <v>0.38657320020809427</v>
      </c>
      <c r="U1079" s="2">
        <v>-0.74641143739980964</v>
      </c>
      <c r="V1079" s="8">
        <v>8.6768247602264577</v>
      </c>
      <c r="W1079" s="2">
        <v>0.85792960003050678</v>
      </c>
      <c r="X1079" s="4" t="e">
        <v>#N/A</v>
      </c>
      <c r="Y1079" s="8">
        <v>41.670194940303872</v>
      </c>
      <c r="Z1079" s="8" t="e">
        <v>#N/A</v>
      </c>
      <c r="AA1079" s="8">
        <v>712168000</v>
      </c>
      <c r="AB1079" s="8">
        <v>812395000</v>
      </c>
      <c r="AC1079" s="8">
        <v>757658000</v>
      </c>
      <c r="AD1079" s="5">
        <v>439270000</v>
      </c>
      <c r="AE1079" s="36">
        <v>1.7248116192774376</v>
      </c>
      <c r="AF1079" s="66" t="e">
        <f ca="1">_xll.BDP($H1079,AF$1)/1000000</f>
        <v>#NAME?</v>
      </c>
      <c r="AG1079" s="66" t="e">
        <f ca="1">_xll.BDP($H1079,AG$1)</f>
        <v>#NAME?</v>
      </c>
      <c r="AH1079" s="67" t="e">
        <f ca="1">_xll.BDP($H1079,AH$1)</f>
        <v>#NAME?</v>
      </c>
      <c r="AI1079" s="67" t="e">
        <f ca="1">_xll.BDP($H1079,AI$1)</f>
        <v>#NAME?</v>
      </c>
      <c r="AJ1079" s="67" t="e">
        <f ca="1">_xll.BDP($H1079,AJ$1)</f>
        <v>#NAME?</v>
      </c>
      <c r="AK1079" s="67" t="e">
        <f ca="1">_xll.BDP($H1079,AK$1)</f>
        <v>#NAME?</v>
      </c>
      <c r="AL1079" s="67" t="e">
        <f ca="1">_xll.BDP($H1079,AL$1)</f>
        <v>#NAME?</v>
      </c>
      <c r="AM1079" s="34" t="e">
        <f ca="1">_xll.BDP($H1079,AM$1)</f>
        <v>#NAME?</v>
      </c>
      <c r="AN1079" s="34" t="e">
        <f ca="1">_xll.BDP($H1079,AN$1)</f>
        <v>#NAME?</v>
      </c>
      <c r="AO1079" s="34" t="e">
        <f ca="1">_xll.BDP($H1079,AO$1)</f>
        <v>#NAME?</v>
      </c>
      <c r="AP1079" s="34" t="e">
        <f ca="1">_xll.BDP($H1079,AP$1)</f>
        <v>#NAME?</v>
      </c>
      <c r="AQ1079" s="129" t="e">
        <v>#VALUE!</v>
      </c>
      <c r="AR1079" s="129" t="e">
        <v>#VALUE!</v>
      </c>
      <c r="AS1079" s="129" t="e">
        <v>#VALUE!</v>
      </c>
      <c r="AT1079" s="63" t="s">
        <v>3934</v>
      </c>
      <c r="AU1079" s="63" t="s">
        <v>3934</v>
      </c>
      <c r="AV1079" t="str">
        <f t="shared" si="375"/>
        <v>18/04/2019</v>
      </c>
      <c r="AW1079" s="67" t="s">
        <v>3317</v>
      </c>
      <c r="AX1079" s="60">
        <f t="shared" si="376"/>
        <v>0</v>
      </c>
      <c r="AY1079" s="60">
        <f t="shared" ca="1" si="377"/>
        <v>0</v>
      </c>
      <c r="AZ1079" s="60">
        <f t="shared" ca="1" si="378"/>
        <v>0</v>
      </c>
      <c r="BA1079" s="67" t="s">
        <v>3317</v>
      </c>
      <c r="BB1079" s="60">
        <v>0</v>
      </c>
      <c r="BC1079" s="67" t="s">
        <v>3317</v>
      </c>
      <c r="BD1079" s="60" t="e">
        <f ca="1">_xll.BDP($H1079,BD$1)</f>
        <v>#NAME?</v>
      </c>
      <c r="BE1079" s="60" t="e">
        <f t="shared" ca="1" si="379"/>
        <v>#NAME?</v>
      </c>
      <c r="BF1079" s="63">
        <v>475.19</v>
      </c>
      <c r="BG1079" s="63">
        <v>645.07100000000003</v>
      </c>
      <c r="BH1079" s="63">
        <v>819.61099999999999</v>
      </c>
      <c r="BI1079" s="63">
        <v>543.64800000000002</v>
      </c>
      <c r="BJ1079" s="63">
        <v>631.23099999999999</v>
      </c>
      <c r="BK1079" s="63">
        <v>888.74</v>
      </c>
      <c r="BL1079" s="45">
        <f t="shared" ca="1" si="380"/>
        <v>0</v>
      </c>
      <c r="BM1079" s="45">
        <f t="shared" ca="1" si="381"/>
        <v>0</v>
      </c>
      <c r="BN1079" s="45">
        <f t="shared" ca="1" si="382"/>
        <v>0</v>
      </c>
      <c r="BO1079" s="45">
        <f t="shared" ca="1" si="383"/>
        <v>0</v>
      </c>
      <c r="BP1079" s="45">
        <f t="shared" ca="1" si="384"/>
        <v>0</v>
      </c>
      <c r="BQ1079" s="45">
        <f t="shared" ca="1" si="385"/>
        <v>0</v>
      </c>
      <c r="BR1079" s="29">
        <f t="shared" ca="1" si="386"/>
        <v>0</v>
      </c>
      <c r="CI1079" s="125">
        <f t="shared" si="374"/>
        <v>-0.14277108772087485</v>
      </c>
      <c r="CJ1079">
        <f t="shared" si="389"/>
        <v>1</v>
      </c>
      <c r="CK1079">
        <f t="shared" si="390"/>
        <v>0</v>
      </c>
      <c r="CL1079">
        <f t="shared" si="391"/>
        <v>0</v>
      </c>
      <c r="CM1079">
        <f t="shared" si="392"/>
        <v>0</v>
      </c>
      <c r="CN1079">
        <f t="shared" si="393"/>
        <v>0</v>
      </c>
      <c r="CO1079">
        <f t="shared" si="394"/>
        <v>0</v>
      </c>
      <c r="CP1079">
        <f t="shared" si="395"/>
        <v>0</v>
      </c>
      <c r="CR1079" t="e">
        <f ca="1">_xll.BDP($H1079,CR$1)</f>
        <v>#NAME?</v>
      </c>
      <c r="CS1079" t="e">
        <f ca="1">_xll.BDP($H1079,CS$1)</f>
        <v>#NAME?</v>
      </c>
      <c r="CT1079" s="121" t="e">
        <f ca="1">_xll.BDP($H1079,CT$1)</f>
        <v>#NAME?</v>
      </c>
      <c r="CU1079" s="122" t="e">
        <f ca="1">_xll.BDP($H1079,CU$1)</f>
        <v>#NAME?</v>
      </c>
      <c r="CV1079" s="122" t="e">
        <f ca="1">_xll.BDP($H1079,CV$1)</f>
        <v>#NAME?</v>
      </c>
      <c r="CW1079" s="122" t="e">
        <f ca="1">_xll.BDP($H1079,CW$1)</f>
        <v>#NAME?</v>
      </c>
    </row>
    <row r="1080" spans="1:101" hidden="1" x14ac:dyDescent="0.3">
      <c r="A1080" t="str">
        <f t="shared" si="387"/>
        <v>15B</v>
      </c>
      <c r="B1080">
        <v>15</v>
      </c>
      <c r="C1080" t="s">
        <v>3296</v>
      </c>
      <c r="D1080">
        <v>51</v>
      </c>
      <c r="E1080">
        <v>37</v>
      </c>
      <c r="F1080" t="s">
        <v>2437</v>
      </c>
      <c r="H1080" s="6" t="s">
        <v>2083</v>
      </c>
      <c r="I1080" s="34">
        <v>2042</v>
      </c>
      <c r="J1080" s="34" t="str">
        <f t="shared" si="388"/>
        <v>2042KTN GR Equity</v>
      </c>
      <c r="K1080" s="6" t="s">
        <v>2084</v>
      </c>
      <c r="L1080" s="2">
        <v>0.18173310212896743</v>
      </c>
      <c r="M1080" s="2">
        <v>4.3317485472794508E-3</v>
      </c>
      <c r="N1080" s="2">
        <v>0.10935958764032887</v>
      </c>
      <c r="O1080" s="2">
        <v>2.4477499529278854E-3</v>
      </c>
      <c r="P1080" s="3">
        <v>1.2393430150596343</v>
      </c>
      <c r="Q1080" s="3">
        <v>0.23000198514475387</v>
      </c>
      <c r="R1080" s="3">
        <v>44.261767954256314</v>
      </c>
      <c r="S1080" s="7">
        <v>9.5240560310805726</v>
      </c>
      <c r="T1080" s="7">
        <v>7.8453966125199015</v>
      </c>
      <c r="U1080" s="2">
        <v>-0.15324440325267841</v>
      </c>
      <c r="V1080" s="8">
        <v>-1.9977539278601464</v>
      </c>
      <c r="W1080" s="2">
        <v>0.47258262677292573</v>
      </c>
      <c r="X1080" s="4" t="e">
        <v>#N/A</v>
      </c>
      <c r="Y1080" s="8">
        <v>7.7126118275845297</v>
      </c>
      <c r="Z1080" s="8">
        <v>50.347624016661975</v>
      </c>
      <c r="AA1080" s="8">
        <v>246090000</v>
      </c>
      <c r="AB1080" s="8">
        <v>435502000</v>
      </c>
      <c r="AC1080" s="8" t="e">
        <v>#N/A</v>
      </c>
      <c r="AD1080" s="5">
        <v>103310000</v>
      </c>
      <c r="AE1080" s="36">
        <v>0</v>
      </c>
      <c r="AF1080" s="66" t="e">
        <f ca="1">_xll.BDP($H1080,AF$1)/1000000</f>
        <v>#NAME?</v>
      </c>
      <c r="AG1080" s="66" t="e">
        <f ca="1">_xll.BDP($H1080,AG$1)</f>
        <v>#NAME?</v>
      </c>
      <c r="AH1080" s="67" t="e">
        <f ca="1">_xll.BDP($H1080,AH$1)</f>
        <v>#NAME?</v>
      </c>
      <c r="AI1080" s="67" t="e">
        <f ca="1">_xll.BDP($H1080,AI$1)</f>
        <v>#NAME?</v>
      </c>
      <c r="AJ1080" s="67" t="e">
        <f ca="1">_xll.BDP($H1080,AJ$1)</f>
        <v>#NAME?</v>
      </c>
      <c r="AK1080" s="67" t="e">
        <f ca="1">_xll.BDP($H1080,AK$1)</f>
        <v>#NAME?</v>
      </c>
      <c r="AL1080" s="67" t="e">
        <f ca="1">_xll.BDP($H1080,AL$1)</f>
        <v>#NAME?</v>
      </c>
      <c r="AM1080" s="34" t="e">
        <f ca="1">_xll.BDP($H1080,AM$1)</f>
        <v>#NAME?</v>
      </c>
      <c r="AN1080" s="34" t="e">
        <f ca="1">_xll.BDP($H1080,AN$1)</f>
        <v>#NAME?</v>
      </c>
      <c r="AO1080" s="34" t="e">
        <f ca="1">_xll.BDP($H1080,AO$1)</f>
        <v>#NAME?</v>
      </c>
      <c r="AP1080" s="34" t="e">
        <f ca="1">_xll.BDP($H1080,AP$1)</f>
        <v>#NAME?</v>
      </c>
      <c r="AQ1080" s="129">
        <v>1.022293E-2</v>
      </c>
      <c r="AR1080" s="129">
        <v>0.2353961</v>
      </c>
      <c r="AS1080" s="129">
        <v>1.9774570000000002E-2</v>
      </c>
      <c r="AT1080" s="63" t="s">
        <v>4230</v>
      </c>
      <c r="AU1080" s="63" t="s">
        <v>3317</v>
      </c>
      <c r="AV1080" t="str">
        <f t="shared" si="375"/>
        <v>20/11/2000</v>
      </c>
      <c r="AW1080" s="67">
        <v>5.2273915316257193</v>
      </c>
      <c r="AX1080" s="60">
        <f t="shared" si="376"/>
        <v>5.2273915316257193</v>
      </c>
      <c r="AY1080" s="60">
        <f t="shared" ca="1" si="377"/>
        <v>0</v>
      </c>
      <c r="AZ1080" s="60">
        <f t="shared" ca="1" si="378"/>
        <v>5.2273915316257193</v>
      </c>
      <c r="BA1080" s="67" t="s">
        <v>3317</v>
      </c>
      <c r="BB1080" s="60">
        <v>0</v>
      </c>
      <c r="BC1080" s="67" t="s">
        <v>3317</v>
      </c>
      <c r="BD1080" s="60" t="e">
        <f ca="1">_xll.BDP($H1080,BD$1)</f>
        <v>#NAME?</v>
      </c>
      <c r="BE1080" s="60" t="e">
        <f t="shared" ca="1" si="379"/>
        <v>#NAME?</v>
      </c>
      <c r="BF1080" s="63">
        <v>67.88</v>
      </c>
      <c r="BG1080" s="63">
        <v>85.417000000000002</v>
      </c>
      <c r="BH1080" s="63">
        <v>99.7</v>
      </c>
      <c r="BI1080" s="63">
        <v>60.733000000000004</v>
      </c>
      <c r="BJ1080" s="63">
        <v>75.525000000000006</v>
      </c>
      <c r="BK1080" s="63">
        <v>80.625</v>
      </c>
      <c r="BL1080" s="45">
        <f t="shared" ca="1" si="380"/>
        <v>0</v>
      </c>
      <c r="BM1080" s="45">
        <f t="shared" ca="1" si="381"/>
        <v>0</v>
      </c>
      <c r="BN1080" s="45">
        <f t="shared" ca="1" si="382"/>
        <v>0</v>
      </c>
      <c r="BO1080" s="45">
        <f t="shared" ca="1" si="383"/>
        <v>0</v>
      </c>
      <c r="BP1080" s="45">
        <f t="shared" ca="1" si="384"/>
        <v>0</v>
      </c>
      <c r="BQ1080" s="45">
        <f t="shared" ca="1" si="385"/>
        <v>0</v>
      </c>
      <c r="BR1080" s="29">
        <f t="shared" ca="1" si="386"/>
        <v>0</v>
      </c>
      <c r="CI1080" s="125">
        <f t="shared" si="374"/>
        <v>0.18173310212896743</v>
      </c>
      <c r="CJ1080">
        <f t="shared" si="389"/>
        <v>0</v>
      </c>
      <c r="CK1080">
        <f t="shared" si="390"/>
        <v>0</v>
      </c>
      <c r="CL1080">
        <f t="shared" si="391"/>
        <v>1</v>
      </c>
      <c r="CM1080">
        <f t="shared" si="392"/>
        <v>0</v>
      </c>
      <c r="CN1080">
        <f t="shared" si="393"/>
        <v>0</v>
      </c>
      <c r="CO1080">
        <f t="shared" si="394"/>
        <v>0</v>
      </c>
      <c r="CP1080">
        <f t="shared" si="395"/>
        <v>0</v>
      </c>
      <c r="CR1080" t="e">
        <f ca="1">_xll.BDP($H1080,CR$1)</f>
        <v>#NAME?</v>
      </c>
      <c r="CS1080" t="e">
        <f ca="1">_xll.BDP($H1080,CS$1)</f>
        <v>#NAME?</v>
      </c>
      <c r="CT1080" s="121" t="e">
        <f ca="1">_xll.BDP($H1080,CT$1)</f>
        <v>#NAME?</v>
      </c>
      <c r="CU1080" s="122" t="e">
        <f ca="1">_xll.BDP($H1080,CU$1)</f>
        <v>#NAME?</v>
      </c>
      <c r="CV1080" s="122" t="e">
        <f ca="1">_xll.BDP($H1080,CV$1)</f>
        <v>#NAME?</v>
      </c>
      <c r="CW1080" s="122" t="e">
        <f ca="1">_xll.BDP($H1080,CW$1)</f>
        <v>#NAME?</v>
      </c>
    </row>
    <row r="1081" spans="1:101" hidden="1" x14ac:dyDescent="0.3">
      <c r="A1081" t="str">
        <f t="shared" si="387"/>
        <v>15B</v>
      </c>
      <c r="B1081">
        <v>15</v>
      </c>
      <c r="C1081" t="s">
        <v>3296</v>
      </c>
      <c r="D1081">
        <v>51</v>
      </c>
      <c r="E1081">
        <v>8</v>
      </c>
      <c r="F1081" s="32">
        <v>0.17</v>
      </c>
      <c r="G1081" t="s">
        <v>2613</v>
      </c>
      <c r="H1081" s="1" t="s">
        <v>1911</v>
      </c>
      <c r="I1081" s="35">
        <v>2043</v>
      </c>
      <c r="J1081" s="34" t="str">
        <f t="shared" si="388"/>
        <v>2043NFC LN Equity</v>
      </c>
      <c r="K1081" s="6" t="s">
        <v>1912</v>
      </c>
      <c r="L1081" s="2">
        <v>-0.14488570935577269</v>
      </c>
      <c r="M1081" s="2">
        <v>-2.9651409947569789</v>
      </c>
      <c r="N1081" s="2">
        <v>1.0442622194772482</v>
      </c>
      <c r="O1081" s="2">
        <v>1.2867223170225521</v>
      </c>
      <c r="P1081" s="3">
        <v>58.560026488681316</v>
      </c>
      <c r="Q1081" s="3">
        <v>24.265572957738875</v>
      </c>
      <c r="R1081" s="3">
        <v>1.8679111735154823</v>
      </c>
      <c r="S1081" s="7">
        <v>33.885158344477944</v>
      </c>
      <c r="T1081" s="7">
        <v>36.296623442042289</v>
      </c>
      <c r="U1081" s="2">
        <v>3.8487564726188611E-2</v>
      </c>
      <c r="V1081" s="8">
        <v>0.15029632253678898</v>
      </c>
      <c r="W1081" s="2">
        <v>0.19245456961842181</v>
      </c>
      <c r="X1081" s="4">
        <v>5.0128534704370183E-2</v>
      </c>
      <c r="Y1081" s="8">
        <v>24.706031608472966</v>
      </c>
      <c r="Z1081" s="8">
        <v>-32.238908659951903</v>
      </c>
      <c r="AA1081" s="8">
        <v>-56456000</v>
      </c>
      <c r="AB1081" s="8">
        <v>130098000</v>
      </c>
      <c r="AC1081" s="8">
        <v>6711000</v>
      </c>
      <c r="AD1081" s="5">
        <v>79873000</v>
      </c>
      <c r="AE1081" s="36">
        <v>8.4020883152003803E-2</v>
      </c>
      <c r="AF1081" s="66" t="e">
        <f ca="1">_xll.BDP($H1081,AF$1)/1000000</f>
        <v>#NAME?</v>
      </c>
      <c r="AG1081" s="66" t="e">
        <f ca="1">_xll.BDP($H1081,AG$1)</f>
        <v>#NAME?</v>
      </c>
      <c r="AH1081" s="67" t="e">
        <f ca="1">_xll.BDP($H1081,AH$1)</f>
        <v>#NAME?</v>
      </c>
      <c r="AI1081" s="67" t="e">
        <f ca="1">_xll.BDP($H1081,AI$1)</f>
        <v>#NAME?</v>
      </c>
      <c r="AJ1081" s="67" t="e">
        <f ca="1">_xll.BDP($H1081,AJ$1)</f>
        <v>#NAME?</v>
      </c>
      <c r="AK1081" s="67" t="e">
        <f ca="1">_xll.BDP($H1081,AK$1)</f>
        <v>#NAME?</v>
      </c>
      <c r="AL1081" s="67" t="e">
        <f ca="1">_xll.BDP($H1081,AL$1)</f>
        <v>#NAME?</v>
      </c>
      <c r="AM1081" s="34" t="e">
        <f ca="1">_xll.BDP($H1081,AM$1)</f>
        <v>#NAME?</v>
      </c>
      <c r="AN1081" s="34" t="e">
        <f ca="1">_xll.BDP($H1081,AN$1)</f>
        <v>#NAME?</v>
      </c>
      <c r="AO1081" s="34" t="e">
        <f ca="1">_xll.BDP($H1081,AO$1)</f>
        <v>#NAME?</v>
      </c>
      <c r="AP1081" s="34" t="e">
        <f ca="1">_xll.BDP($H1081,AP$1)</f>
        <v>#NAME?</v>
      </c>
      <c r="AQ1081" s="129" t="e">
        <v>#VALUE!</v>
      </c>
      <c r="AR1081" s="129" t="e">
        <v>#VALUE!</v>
      </c>
      <c r="AS1081" s="129" t="e">
        <v>#VALUE!</v>
      </c>
      <c r="AT1081" s="63" t="s">
        <v>3998</v>
      </c>
      <c r="AU1081" s="63" t="s">
        <v>3317</v>
      </c>
      <c r="AV1081" t="str">
        <f t="shared" si="375"/>
        <v>#N/A N/A</v>
      </c>
      <c r="AW1081" s="67" t="s">
        <v>3317</v>
      </c>
      <c r="AX1081" s="60">
        <f t="shared" si="376"/>
        <v>0</v>
      </c>
      <c r="AY1081" s="60">
        <f t="shared" ca="1" si="377"/>
        <v>0</v>
      </c>
      <c r="AZ1081" s="60">
        <f t="shared" ca="1" si="378"/>
        <v>0</v>
      </c>
      <c r="BA1081" s="67">
        <v>9.4850018004301155</v>
      </c>
      <c r="BB1081" s="60">
        <v>-57.322706872167714</v>
      </c>
      <c r="BC1081" s="67">
        <v>-47.837705071737602</v>
      </c>
      <c r="BD1081" s="60" t="e">
        <f ca="1">_xll.BDP($H1081,BD$1)</f>
        <v>#NAME?</v>
      </c>
      <c r="BE1081" s="60" t="e">
        <f t="shared" ca="1" si="379"/>
        <v>#NAME?</v>
      </c>
      <c r="BF1081" s="63">
        <v>84.325000000000003</v>
      </c>
      <c r="BG1081" s="63">
        <v>92.25</v>
      </c>
      <c r="BH1081" s="63">
        <v>98.233000000000004</v>
      </c>
      <c r="BI1081" s="63">
        <v>88.477000000000004</v>
      </c>
      <c r="BJ1081" s="63">
        <v>101.38500000000001</v>
      </c>
      <c r="BK1081" s="63">
        <v>109.499</v>
      </c>
      <c r="BL1081" s="45">
        <f t="shared" ca="1" si="380"/>
        <v>0</v>
      </c>
      <c r="BM1081" s="45">
        <f t="shared" ca="1" si="381"/>
        <v>0</v>
      </c>
      <c r="BN1081" s="45">
        <f t="shared" ca="1" si="382"/>
        <v>0</v>
      </c>
      <c r="BO1081" s="45">
        <f t="shared" ca="1" si="383"/>
        <v>0</v>
      </c>
      <c r="BP1081" s="45">
        <f t="shared" ca="1" si="384"/>
        <v>0</v>
      </c>
      <c r="BQ1081" s="45">
        <f t="shared" ca="1" si="385"/>
        <v>0</v>
      </c>
      <c r="BR1081" s="29">
        <f t="shared" ca="1" si="386"/>
        <v>0</v>
      </c>
      <c r="CI1081" s="125">
        <f t="shared" si="374"/>
        <v>-0.14488570935577269</v>
      </c>
      <c r="CJ1081">
        <f t="shared" si="389"/>
        <v>0</v>
      </c>
      <c r="CK1081">
        <f t="shared" si="390"/>
        <v>0</v>
      </c>
      <c r="CL1081">
        <f t="shared" si="391"/>
        <v>0</v>
      </c>
      <c r="CM1081">
        <f t="shared" si="392"/>
        <v>0</v>
      </c>
      <c r="CN1081">
        <f t="shared" si="393"/>
        <v>0</v>
      </c>
      <c r="CO1081">
        <f t="shared" si="394"/>
        <v>0</v>
      </c>
      <c r="CP1081">
        <f t="shared" si="395"/>
        <v>1</v>
      </c>
      <c r="CR1081" t="e">
        <f ca="1">_xll.BDP($H1081,CR$1)</f>
        <v>#NAME?</v>
      </c>
      <c r="CS1081" t="e">
        <f ca="1">_xll.BDP($H1081,CS$1)</f>
        <v>#NAME?</v>
      </c>
      <c r="CT1081" s="121" t="e">
        <f ca="1">_xll.BDP($H1081,CT$1)</f>
        <v>#NAME?</v>
      </c>
      <c r="CU1081" s="122" t="e">
        <f ca="1">_xll.BDP($H1081,CU$1)</f>
        <v>#NAME?</v>
      </c>
      <c r="CV1081" s="122" t="e">
        <f ca="1">_xll.BDP($H1081,CV$1)</f>
        <v>#NAME?</v>
      </c>
      <c r="CW1081" s="122" t="e">
        <f ca="1">_xll.BDP($H1081,CW$1)</f>
        <v>#NAME?</v>
      </c>
    </row>
    <row r="1082" spans="1:101" hidden="1" x14ac:dyDescent="0.3">
      <c r="A1082" t="str">
        <f t="shared" si="387"/>
        <v>15B</v>
      </c>
      <c r="B1082">
        <v>15</v>
      </c>
      <c r="C1082" t="s">
        <v>3296</v>
      </c>
      <c r="D1082">
        <v>52</v>
      </c>
      <c r="E1082">
        <v>17</v>
      </c>
      <c r="H1082" s="1" t="s">
        <v>1647</v>
      </c>
      <c r="I1082" s="34">
        <v>2044</v>
      </c>
      <c r="J1082" s="34" t="str">
        <f t="shared" si="388"/>
        <v>2044IPX LN Equity</v>
      </c>
      <c r="K1082" s="6" t="s">
        <v>1648</v>
      </c>
      <c r="L1082" s="2">
        <v>1.7842465403766277</v>
      </c>
      <c r="M1082" s="2">
        <v>4.0150495049504915</v>
      </c>
      <c r="N1082" s="2">
        <v>1.0626573190102591</v>
      </c>
      <c r="O1082" s="2">
        <v>2.0916030534351133</v>
      </c>
      <c r="P1082" s="3">
        <v>48.446427304483549</v>
      </c>
      <c r="Q1082" s="3">
        <v>39.248659425562217</v>
      </c>
      <c r="R1082" s="3">
        <v>42.779513477408372</v>
      </c>
      <c r="S1082" s="7">
        <v>34.260189845250011</v>
      </c>
      <c r="T1082" s="7">
        <v>37.10745969121303</v>
      </c>
      <c r="U1082" s="2">
        <v>-0.45323745722938169</v>
      </c>
      <c r="V1082" s="8">
        <v>-1.1035478877060825</v>
      </c>
      <c r="W1082" s="2">
        <v>0.7242099022359888</v>
      </c>
      <c r="X1082" s="4" t="e">
        <v>#N/A</v>
      </c>
      <c r="Y1082" s="8">
        <v>33.998258779111083</v>
      </c>
      <c r="Z1082" s="8">
        <v>36.913037243791649</v>
      </c>
      <c r="AA1082" s="8">
        <v>15150000.000000015</v>
      </c>
      <c r="AB1082" s="8">
        <v>29082000.000000015</v>
      </c>
      <c r="AC1082" s="8">
        <v>6243000</v>
      </c>
      <c r="AD1082" s="5">
        <v>49610000</v>
      </c>
      <c r="AE1082" s="36">
        <v>0.12584156420076598</v>
      </c>
      <c r="AF1082" s="66" t="e">
        <f ca="1">_xll.BDP($H1082,AF$1)/1000000</f>
        <v>#NAME?</v>
      </c>
      <c r="AG1082" s="66" t="e">
        <f ca="1">_xll.BDP($H1082,AG$1)</f>
        <v>#NAME?</v>
      </c>
      <c r="AH1082" s="67" t="e">
        <f ca="1">_xll.BDP($H1082,AH$1)</f>
        <v>#NAME?</v>
      </c>
      <c r="AI1082" s="67" t="e">
        <f ca="1">_xll.BDP($H1082,AI$1)</f>
        <v>#NAME?</v>
      </c>
      <c r="AJ1082" s="67" t="e">
        <f ca="1">_xll.BDP($H1082,AJ$1)</f>
        <v>#NAME?</v>
      </c>
      <c r="AK1082" s="67" t="e">
        <f ca="1">_xll.BDP($H1082,AK$1)</f>
        <v>#NAME?</v>
      </c>
      <c r="AL1082" s="67" t="e">
        <f ca="1">_xll.BDP($H1082,AL$1)</f>
        <v>#NAME?</v>
      </c>
      <c r="AM1082" s="34" t="e">
        <f ca="1">_xll.BDP($H1082,AM$1)</f>
        <v>#NAME?</v>
      </c>
      <c r="AN1082" s="34" t="e">
        <f ca="1">_xll.BDP($H1082,AN$1)</f>
        <v>#NAME?</v>
      </c>
      <c r="AO1082" s="34" t="e">
        <f ca="1">_xll.BDP($H1082,AO$1)</f>
        <v>#NAME?</v>
      </c>
      <c r="AP1082" s="34" t="e">
        <f ca="1">_xll.BDP($H1082,AP$1)</f>
        <v>#NAME?</v>
      </c>
      <c r="AQ1082" s="129">
        <v>0.24107970000000004</v>
      </c>
      <c r="AR1082" s="129">
        <v>0.34608649999999996</v>
      </c>
      <c r="AS1082" s="129">
        <v>0.27310190000000001</v>
      </c>
      <c r="AT1082" s="63" t="s">
        <v>3998</v>
      </c>
      <c r="AU1082" s="63" t="s">
        <v>3935</v>
      </c>
      <c r="AV1082" t="str">
        <f t="shared" si="375"/>
        <v>29/11/1996</v>
      </c>
      <c r="AW1082" s="67">
        <v>4.7260274625804319</v>
      </c>
      <c r="AX1082" s="60">
        <f t="shared" si="376"/>
        <v>4.7260274625804319</v>
      </c>
      <c r="AY1082" s="60">
        <f t="shared" si="377"/>
        <v>0</v>
      </c>
      <c r="AZ1082" s="60">
        <f t="shared" si="378"/>
        <v>4.7260274625804319</v>
      </c>
      <c r="BA1082" s="67">
        <v>76.601797499597581</v>
      </c>
      <c r="BB1082" s="60">
        <v>0</v>
      </c>
      <c r="BC1082" s="67">
        <v>76.601797499597581</v>
      </c>
      <c r="BD1082" s="60" t="e">
        <f ca="1">_xll.BDP($H1082,BD$1)</f>
        <v>#NAME?</v>
      </c>
      <c r="BE1082" s="60" t="e">
        <f t="shared" ca="1" si="379"/>
        <v>#NAME?</v>
      </c>
      <c r="BF1082" s="63">
        <v>40.450000000000003</v>
      </c>
      <c r="BG1082" s="63">
        <v>47.45</v>
      </c>
      <c r="BH1082" s="63">
        <v>68.05</v>
      </c>
      <c r="BI1082" s="63">
        <v>49.67</v>
      </c>
      <c r="BJ1082" s="63">
        <v>55.271000000000001</v>
      </c>
      <c r="BK1082" s="63">
        <v>62.875</v>
      </c>
      <c r="BL1082" s="45">
        <f t="shared" ca="1" si="380"/>
        <v>0</v>
      </c>
      <c r="BM1082" s="45">
        <f t="shared" ca="1" si="381"/>
        <v>0</v>
      </c>
      <c r="BN1082" s="45">
        <f t="shared" ca="1" si="382"/>
        <v>0</v>
      </c>
      <c r="BO1082" s="45">
        <f t="shared" ca="1" si="383"/>
        <v>0</v>
      </c>
      <c r="BP1082" s="45">
        <f t="shared" ca="1" si="384"/>
        <v>0</v>
      </c>
      <c r="BQ1082" s="45">
        <f t="shared" ca="1" si="385"/>
        <v>0</v>
      </c>
      <c r="BR1082" s="29">
        <f t="shared" ca="1" si="386"/>
        <v>0</v>
      </c>
      <c r="CI1082" s="125">
        <f t="shared" si="374"/>
        <v>1.7842465403766277</v>
      </c>
      <c r="CJ1082">
        <f t="shared" si="389"/>
        <v>0</v>
      </c>
      <c r="CK1082">
        <f t="shared" si="390"/>
        <v>0</v>
      </c>
      <c r="CL1082">
        <f t="shared" si="391"/>
        <v>0</v>
      </c>
      <c r="CM1082">
        <f t="shared" si="392"/>
        <v>0</v>
      </c>
      <c r="CN1082">
        <f t="shared" si="393"/>
        <v>0</v>
      </c>
      <c r="CO1082">
        <f t="shared" si="394"/>
        <v>0</v>
      </c>
      <c r="CP1082">
        <f t="shared" si="395"/>
        <v>1</v>
      </c>
      <c r="CR1082" t="e">
        <f ca="1">_xll.BDP($H1082,CR$1)</f>
        <v>#NAME?</v>
      </c>
      <c r="CS1082" t="e">
        <f ca="1">_xll.BDP($H1082,CS$1)</f>
        <v>#NAME?</v>
      </c>
      <c r="CT1082" s="121" t="e">
        <f ca="1">_xll.BDP($H1082,CT$1)</f>
        <v>#NAME?</v>
      </c>
      <c r="CU1082" s="122" t="e">
        <f ca="1">_xll.BDP($H1082,CU$1)</f>
        <v>#NAME?</v>
      </c>
      <c r="CV1082" s="122" t="e">
        <f ca="1">_xll.BDP($H1082,CV$1)</f>
        <v>#NAME?</v>
      </c>
      <c r="CW1082" s="122" t="e">
        <f ca="1">_xll.BDP($H1082,CW$1)</f>
        <v>#NAME?</v>
      </c>
    </row>
    <row r="1083" spans="1:101" hidden="1" x14ac:dyDescent="0.3">
      <c r="A1083" t="str">
        <f t="shared" si="387"/>
        <v>15B</v>
      </c>
      <c r="B1083">
        <v>15</v>
      </c>
      <c r="C1083" t="s">
        <v>3296</v>
      </c>
      <c r="D1083">
        <v>52</v>
      </c>
      <c r="E1083">
        <v>9</v>
      </c>
      <c r="F1083" s="32">
        <v>0.13</v>
      </c>
      <c r="H1083" s="43" t="s">
        <v>2636</v>
      </c>
      <c r="I1083" s="35">
        <v>2045</v>
      </c>
      <c r="J1083" s="34" t="str">
        <f t="shared" si="388"/>
        <v>2045DEDI SS Equity</v>
      </c>
      <c r="K1083" s="43" t="s">
        <v>2637</v>
      </c>
      <c r="L1083" s="2">
        <v>2.1929568373241297</v>
      </c>
      <c r="M1083" s="2">
        <v>1.1336728662461641</v>
      </c>
      <c r="N1083" s="2">
        <v>0.83479997255010119</v>
      </c>
      <c r="O1083" s="2">
        <v>0.59384238229144137</v>
      </c>
      <c r="P1083" s="3">
        <v>24.209674506945234</v>
      </c>
      <c r="Q1083" s="3">
        <v>18.85453913213707</v>
      </c>
      <c r="R1083" s="3">
        <v>22.090396341795511</v>
      </c>
      <c r="S1083" s="7">
        <v>6.989650313622815</v>
      </c>
      <c r="T1083" s="7">
        <v>9.0621761892480119</v>
      </c>
      <c r="U1083" s="2">
        <v>-4.5157048201911881E-2</v>
      </c>
      <c r="V1083" s="8">
        <v>-0.15876704208654413</v>
      </c>
      <c r="W1083" s="2">
        <v>0.74714913524241566</v>
      </c>
      <c r="X1083" s="4" t="e">
        <v>#N/A</v>
      </c>
      <c r="Y1083" s="8">
        <v>21.071990030426193</v>
      </c>
      <c r="Z1083" s="8">
        <v>18.618287521225984</v>
      </c>
      <c r="AA1083" s="8">
        <v>123503000</v>
      </c>
      <c r="AB1083" s="8">
        <v>235773000</v>
      </c>
      <c r="AC1083" s="8" t="e">
        <v>#N/A</v>
      </c>
      <c r="AD1083" s="5">
        <v>118400000</v>
      </c>
      <c r="AE1083" s="36">
        <v>0</v>
      </c>
      <c r="AF1083" s="66" t="e">
        <f ca="1">_xll.BDP($H1083,AF$1)/1000000</f>
        <v>#NAME?</v>
      </c>
      <c r="AG1083" s="66" t="e">
        <f ca="1">_xll.BDP($H1083,AG$1)</f>
        <v>#NAME?</v>
      </c>
      <c r="AH1083" s="67" t="e">
        <f ca="1">_xll.BDP($H1083,AH$1)</f>
        <v>#NAME?</v>
      </c>
      <c r="AI1083" s="67" t="e">
        <f ca="1">_xll.BDP($H1083,AI$1)</f>
        <v>#NAME?</v>
      </c>
      <c r="AJ1083" s="67" t="e">
        <f ca="1">_xll.BDP($H1083,AJ$1)</f>
        <v>#NAME?</v>
      </c>
      <c r="AK1083" s="67" t="e">
        <f ca="1">_xll.BDP($H1083,AK$1)</f>
        <v>#NAME?</v>
      </c>
      <c r="AL1083" s="67" t="e">
        <f ca="1">_xll.BDP($H1083,AL$1)</f>
        <v>#NAME?</v>
      </c>
      <c r="AM1083" s="34" t="e">
        <f ca="1">_xll.BDP($H1083,AM$1)</f>
        <v>#NAME?</v>
      </c>
      <c r="AN1083" s="34" t="e">
        <f ca="1">_xll.BDP($H1083,AN$1)</f>
        <v>#NAME?</v>
      </c>
      <c r="AO1083" s="34" t="e">
        <f ca="1">_xll.BDP($H1083,AO$1)</f>
        <v>#NAME?</v>
      </c>
      <c r="AP1083" s="34" t="e">
        <f ca="1">_xll.BDP($H1083,AP$1)</f>
        <v>#NAME?</v>
      </c>
      <c r="AQ1083" s="129" t="e">
        <v>#VALUE!</v>
      </c>
      <c r="AR1083" s="129">
        <v>0.1970982</v>
      </c>
      <c r="AS1083" s="129">
        <v>9.0418420000000013E-2</v>
      </c>
      <c r="AT1083" s="63" t="s">
        <v>4231</v>
      </c>
      <c r="AU1083" s="63" t="s">
        <v>3317</v>
      </c>
      <c r="AV1083" t="str">
        <f t="shared" si="375"/>
        <v>04/05/2011</v>
      </c>
      <c r="AW1083" s="67">
        <v>6.593406593406594</v>
      </c>
      <c r="AX1083" s="60">
        <f t="shared" si="376"/>
        <v>6.593406593406594</v>
      </c>
      <c r="AY1083" s="60">
        <f t="shared" si="377"/>
        <v>-8.5369708887298635E-16</v>
      </c>
      <c r="AZ1083" s="60">
        <f t="shared" si="378"/>
        <v>6.5934065934065931</v>
      </c>
      <c r="BA1083" s="67">
        <v>54.877745513254595</v>
      </c>
      <c r="BB1083" s="60">
        <v>-7.1054273576010019E-15</v>
      </c>
      <c r="BC1083" s="67">
        <v>54.877745513254588</v>
      </c>
      <c r="BD1083" s="60" t="e">
        <f ca="1">_xll.BDP($H1083,BD$1)</f>
        <v>#NAME?</v>
      </c>
      <c r="BE1083" s="60" t="e">
        <f t="shared" ca="1" si="379"/>
        <v>#NAME?</v>
      </c>
      <c r="BF1083" s="63">
        <v>101</v>
      </c>
      <c r="BG1083" s="63">
        <v>115</v>
      </c>
      <c r="BH1083" s="63">
        <v>120</v>
      </c>
      <c r="BI1083" s="63">
        <v>114</v>
      </c>
      <c r="BJ1083" s="63">
        <v>132</v>
      </c>
      <c r="BK1083" s="63">
        <v>124</v>
      </c>
      <c r="BL1083" s="45">
        <f t="shared" ca="1" si="380"/>
        <v>0</v>
      </c>
      <c r="BM1083" s="45">
        <f t="shared" ca="1" si="381"/>
        <v>0</v>
      </c>
      <c r="BN1083" s="45">
        <f t="shared" ca="1" si="382"/>
        <v>0</v>
      </c>
      <c r="BO1083" s="45">
        <f t="shared" ca="1" si="383"/>
        <v>0</v>
      </c>
      <c r="BP1083" s="45">
        <f t="shared" ca="1" si="384"/>
        <v>0</v>
      </c>
      <c r="BQ1083" s="45">
        <f t="shared" ca="1" si="385"/>
        <v>0</v>
      </c>
      <c r="BR1083" s="29">
        <f t="shared" ca="1" si="386"/>
        <v>0</v>
      </c>
      <c r="CI1083" s="125">
        <f t="shared" si="374"/>
        <v>2.1929568373241297</v>
      </c>
      <c r="CJ1083">
        <f t="shared" si="389"/>
        <v>0</v>
      </c>
      <c r="CK1083">
        <f t="shared" si="390"/>
        <v>0</v>
      </c>
      <c r="CL1083">
        <f t="shared" si="391"/>
        <v>0</v>
      </c>
      <c r="CM1083">
        <f t="shared" si="392"/>
        <v>0</v>
      </c>
      <c r="CN1083">
        <f t="shared" si="393"/>
        <v>0</v>
      </c>
      <c r="CO1083">
        <f t="shared" si="394"/>
        <v>0</v>
      </c>
      <c r="CP1083">
        <f t="shared" si="395"/>
        <v>1</v>
      </c>
      <c r="CR1083" t="e">
        <f ca="1">_xll.BDP($H1083,CR$1)</f>
        <v>#NAME?</v>
      </c>
      <c r="CS1083" t="e">
        <f ca="1">_xll.BDP($H1083,CS$1)</f>
        <v>#NAME?</v>
      </c>
      <c r="CT1083" s="121" t="e">
        <f ca="1">_xll.BDP($H1083,CT$1)</f>
        <v>#NAME?</v>
      </c>
      <c r="CU1083" s="122" t="e">
        <f ca="1">_xll.BDP($H1083,CU$1)</f>
        <v>#NAME?</v>
      </c>
      <c r="CV1083" s="122" t="e">
        <f ca="1">_xll.BDP($H1083,CV$1)</f>
        <v>#NAME?</v>
      </c>
      <c r="CW1083" s="122" t="e">
        <f ca="1">_xll.BDP($H1083,CW$1)</f>
        <v>#NAME?</v>
      </c>
    </row>
    <row r="1084" spans="1:101" hidden="1" x14ac:dyDescent="0.3">
      <c r="A1084" t="str">
        <f t="shared" si="387"/>
        <v>15B</v>
      </c>
      <c r="B1084">
        <v>15</v>
      </c>
      <c r="C1084" t="s">
        <v>3296</v>
      </c>
      <c r="D1084">
        <v>52</v>
      </c>
      <c r="E1084">
        <v>5</v>
      </c>
      <c r="F1084" s="32">
        <v>0.11</v>
      </c>
      <c r="G1084" t="s">
        <v>2504</v>
      </c>
      <c r="H1084" s="1" t="s">
        <v>1869</v>
      </c>
      <c r="I1084" s="34">
        <v>2046</v>
      </c>
      <c r="J1084" s="34" t="str">
        <f t="shared" si="388"/>
        <v>2046HEAD LN Equity</v>
      </c>
      <c r="K1084" s="6" t="s">
        <v>1870</v>
      </c>
      <c r="L1084" s="2" t="e">
        <v>#N/A</v>
      </c>
      <c r="M1084" s="2" t="e">
        <v>#N/A</v>
      </c>
      <c r="N1084" s="2">
        <v>0.15517089244413804</v>
      </c>
      <c r="O1084" s="2">
        <v>0.14461066359800537</v>
      </c>
      <c r="P1084" s="3">
        <v>15.185057073676928</v>
      </c>
      <c r="Q1084" s="3">
        <v>12.206170279319254</v>
      </c>
      <c r="R1084" s="3">
        <v>14.707813525935654</v>
      </c>
      <c r="S1084" s="7">
        <v>9.175778719670447</v>
      </c>
      <c r="T1084" s="7">
        <v>8.7251356238698019</v>
      </c>
      <c r="U1084" s="2" t="e">
        <v>#N/A</v>
      </c>
      <c r="V1084" s="8">
        <v>0.56006240249609995</v>
      </c>
      <c r="W1084" s="2">
        <v>0.51630684428112084</v>
      </c>
      <c r="X1084" s="4" t="e">
        <v>#N/A</v>
      </c>
      <c r="Y1084" s="8">
        <v>-0.186047103758541</v>
      </c>
      <c r="Z1084" s="8">
        <v>0.45850114792027608</v>
      </c>
      <c r="AA1084" s="8" t="e">
        <v>#N/A</v>
      </c>
      <c r="AB1084" s="8">
        <v>260700000</v>
      </c>
      <c r="AC1084" s="8" t="e">
        <v>#N/A</v>
      </c>
      <c r="AD1084" s="5">
        <v>10900000</v>
      </c>
      <c r="AE1084" s="36">
        <v>0</v>
      </c>
      <c r="AF1084" s="66" t="e">
        <f ca="1">_xll.BDP($H1084,AF$1)/1000000</f>
        <v>#NAME?</v>
      </c>
      <c r="AG1084" s="66" t="e">
        <f ca="1">_xll.BDP($H1084,AG$1)</f>
        <v>#NAME?</v>
      </c>
      <c r="AH1084" s="67" t="e">
        <f ca="1">_xll.BDP($H1084,AH$1)</f>
        <v>#NAME?</v>
      </c>
      <c r="AI1084" s="67" t="e">
        <f ca="1">_xll.BDP($H1084,AI$1)</f>
        <v>#NAME?</v>
      </c>
      <c r="AJ1084" s="67" t="e">
        <f ca="1">_xll.BDP($H1084,AJ$1)</f>
        <v>#NAME?</v>
      </c>
      <c r="AK1084" s="67" t="e">
        <f ca="1">_xll.BDP($H1084,AK$1)</f>
        <v>#NAME?</v>
      </c>
      <c r="AL1084" s="67" t="e">
        <f ca="1">_xll.BDP($H1084,AL$1)</f>
        <v>#NAME?</v>
      </c>
      <c r="AM1084" s="34" t="e">
        <f ca="1">_xll.BDP($H1084,AM$1)</f>
        <v>#NAME?</v>
      </c>
      <c r="AN1084" s="34" t="e">
        <f ca="1">_xll.BDP($H1084,AN$1)</f>
        <v>#NAME?</v>
      </c>
      <c r="AO1084" s="34" t="e">
        <f ca="1">_xll.BDP($H1084,AO$1)</f>
        <v>#NAME?</v>
      </c>
      <c r="AP1084" s="34" t="e">
        <f ca="1">_xll.BDP($H1084,AP$1)</f>
        <v>#NAME?</v>
      </c>
      <c r="AQ1084" s="129">
        <v>5.185853E-2</v>
      </c>
      <c r="AR1084" s="129">
        <v>1.9598859999999999E-2</v>
      </c>
      <c r="AS1084" s="129">
        <v>-0.1017643</v>
      </c>
      <c r="AT1084" s="63" t="s">
        <v>3998</v>
      </c>
      <c r="AU1084" s="63" t="s">
        <v>3317</v>
      </c>
      <c r="AV1084" t="str">
        <f t="shared" si="375"/>
        <v>#N/A N/A</v>
      </c>
      <c r="AW1084" s="67">
        <v>8.0555553789492009</v>
      </c>
      <c r="AX1084" s="60">
        <f t="shared" si="376"/>
        <v>8.0555553789492009</v>
      </c>
      <c r="AY1084" s="60">
        <f t="shared" si="377"/>
        <v>-8.1037550716468579E-2</v>
      </c>
      <c r="AZ1084" s="60">
        <f t="shared" si="378"/>
        <v>7.9745178282327327</v>
      </c>
      <c r="BA1084" s="67">
        <v>69.867582422611434</v>
      </c>
      <c r="BB1084" s="60">
        <v>-0.70285628832061775</v>
      </c>
      <c r="BC1084" s="67">
        <v>69.164726134290817</v>
      </c>
      <c r="BD1084" s="60" t="e">
        <f ca="1">_xll.BDP($H1084,BD$1)</f>
        <v>#NAME?</v>
      </c>
      <c r="BE1084" s="60" t="e">
        <f t="shared" ca="1" si="379"/>
        <v>#NAME?</v>
      </c>
      <c r="BF1084" s="63">
        <v>17.5</v>
      </c>
      <c r="BG1084" s="63">
        <v>20.85</v>
      </c>
      <c r="BH1084" s="63">
        <v>24.650000000000002</v>
      </c>
      <c r="BI1084" s="63">
        <v>20.05</v>
      </c>
      <c r="BJ1084" s="63">
        <v>15.65</v>
      </c>
      <c r="BK1084" s="63">
        <v>18.2</v>
      </c>
      <c r="BL1084" s="45">
        <f t="shared" ca="1" si="380"/>
        <v>0</v>
      </c>
      <c r="BM1084" s="45">
        <f t="shared" ca="1" si="381"/>
        <v>0</v>
      </c>
      <c r="BN1084" s="45">
        <f t="shared" ca="1" si="382"/>
        <v>0</v>
      </c>
      <c r="BO1084" s="45">
        <f t="shared" ca="1" si="383"/>
        <v>0</v>
      </c>
      <c r="BP1084" s="45">
        <f t="shared" ca="1" si="384"/>
        <v>0</v>
      </c>
      <c r="BQ1084" s="45">
        <f t="shared" ca="1" si="385"/>
        <v>0</v>
      </c>
      <c r="BR1084" s="29">
        <f t="shared" ca="1" si="386"/>
        <v>0</v>
      </c>
      <c r="CI1084" s="125" t="e">
        <f t="shared" si="374"/>
        <v>#N/A</v>
      </c>
      <c r="CJ1084" t="e">
        <f t="shared" si="389"/>
        <v>#N/A</v>
      </c>
      <c r="CK1084" t="e">
        <f t="shared" si="390"/>
        <v>#N/A</v>
      </c>
      <c r="CL1084" t="e">
        <f t="shared" si="391"/>
        <v>#N/A</v>
      </c>
      <c r="CM1084" t="e">
        <f t="shared" si="392"/>
        <v>#N/A</v>
      </c>
      <c r="CN1084" t="e">
        <f t="shared" si="393"/>
        <v>#N/A</v>
      </c>
      <c r="CO1084" t="e">
        <f t="shared" si="394"/>
        <v>#N/A</v>
      </c>
      <c r="CP1084" t="e">
        <f t="shared" si="395"/>
        <v>#N/A</v>
      </c>
      <c r="CR1084" t="e">
        <f ca="1">_xll.BDP($H1084,CR$1)</f>
        <v>#NAME?</v>
      </c>
      <c r="CS1084" t="e">
        <f ca="1">_xll.BDP($H1084,CS$1)</f>
        <v>#NAME?</v>
      </c>
      <c r="CT1084" s="121" t="e">
        <f ca="1">_xll.BDP($H1084,CT$1)</f>
        <v>#NAME?</v>
      </c>
      <c r="CU1084" s="122" t="e">
        <f ca="1">_xll.BDP($H1084,CU$1)</f>
        <v>#NAME?</v>
      </c>
      <c r="CV1084" s="122" t="e">
        <f ca="1">_xll.BDP($H1084,CV$1)</f>
        <v>#NAME?</v>
      </c>
      <c r="CW1084" s="122" t="e">
        <f ca="1">_xll.BDP($H1084,CW$1)</f>
        <v>#NAME?</v>
      </c>
    </row>
    <row r="1085" spans="1:101" hidden="1" x14ac:dyDescent="0.3">
      <c r="A1085" t="str">
        <f t="shared" si="387"/>
        <v>15B</v>
      </c>
      <c r="B1085">
        <v>15</v>
      </c>
      <c r="C1085" t="s">
        <v>3296</v>
      </c>
      <c r="D1085">
        <v>52</v>
      </c>
      <c r="E1085">
        <v>6</v>
      </c>
      <c r="F1085" t="s">
        <v>2381</v>
      </c>
      <c r="G1085" t="s">
        <v>2380</v>
      </c>
      <c r="H1085" s="6" t="s">
        <v>1262</v>
      </c>
      <c r="I1085" s="35">
        <v>2047</v>
      </c>
      <c r="J1085" s="34" t="str">
        <f t="shared" si="388"/>
        <v>2047PPS AU Equity</v>
      </c>
      <c r="K1085" s="6" t="s">
        <v>1263</v>
      </c>
      <c r="L1085" s="2">
        <v>0.52000640315101632</v>
      </c>
      <c r="M1085" s="2">
        <v>-0.46704323041546497</v>
      </c>
      <c r="N1085" s="2">
        <v>0.43803341233800558</v>
      </c>
      <c r="O1085" s="2">
        <v>0.20514063908868305</v>
      </c>
      <c r="P1085" s="3">
        <v>12.711368252890423</v>
      </c>
      <c r="Q1085" s="3">
        <v>14.263822387471928</v>
      </c>
      <c r="R1085" s="3">
        <v>59.424569452714756</v>
      </c>
      <c r="S1085" s="7">
        <v>22.413390931314531</v>
      </c>
      <c r="T1085" s="7">
        <v>24.967098588690384</v>
      </c>
      <c r="U1085" s="2">
        <v>-0.52103337281027229</v>
      </c>
      <c r="V1085" s="8">
        <v>-1.7962370776936762</v>
      </c>
      <c r="W1085" s="2">
        <v>0.87481089884562269</v>
      </c>
      <c r="X1085" s="4" t="e">
        <v>#N/A</v>
      </c>
      <c r="Y1085" s="8">
        <v>12.613030619766032</v>
      </c>
      <c r="Z1085" s="8">
        <v>115.99588201020113</v>
      </c>
      <c r="AA1085" s="8">
        <v>-14580267</v>
      </c>
      <c r="AB1085" s="8">
        <v>33194861</v>
      </c>
      <c r="AC1085" s="8">
        <v>3194707</v>
      </c>
      <c r="AD1085" s="5">
        <v>16070642</v>
      </c>
      <c r="AE1085" s="36">
        <v>0.19879149818656902</v>
      </c>
      <c r="AF1085" s="66" t="e">
        <f ca="1">_xll.BDP($H1085,AF$1)/1000000</f>
        <v>#NAME?</v>
      </c>
      <c r="AG1085" s="66" t="e">
        <f ca="1">_xll.BDP($H1085,AG$1)</f>
        <v>#NAME?</v>
      </c>
      <c r="AH1085" s="67" t="e">
        <f ca="1">_xll.BDP($H1085,AH$1)</f>
        <v>#NAME?</v>
      </c>
      <c r="AI1085" s="67" t="e">
        <f ca="1">_xll.BDP($H1085,AI$1)</f>
        <v>#NAME?</v>
      </c>
      <c r="AJ1085" s="67" t="e">
        <f ca="1">_xll.BDP($H1085,AJ$1)</f>
        <v>#NAME?</v>
      </c>
      <c r="AK1085" s="67" t="e">
        <f ca="1">_xll.BDP($H1085,AK$1)</f>
        <v>#NAME?</v>
      </c>
      <c r="AL1085" s="67" t="e">
        <f ca="1">_xll.BDP($H1085,AL$1)</f>
        <v>#NAME?</v>
      </c>
      <c r="AM1085" s="34" t="e">
        <f ca="1">_xll.BDP($H1085,AM$1)</f>
        <v>#NAME?</v>
      </c>
      <c r="AN1085" s="34" t="e">
        <f ca="1">_xll.BDP($H1085,AN$1)</f>
        <v>#NAME?</v>
      </c>
      <c r="AO1085" s="34" t="e">
        <f ca="1">_xll.BDP($H1085,AO$1)</f>
        <v>#NAME?</v>
      </c>
      <c r="AP1085" s="34" t="e">
        <f ca="1">_xll.BDP($H1085,AP$1)</f>
        <v>#NAME?</v>
      </c>
      <c r="AQ1085" s="129" t="e">
        <v>#VALUE!</v>
      </c>
      <c r="AR1085" s="129">
        <v>0.2686654</v>
      </c>
      <c r="AS1085" s="129">
        <v>1.2311220000000001E-2</v>
      </c>
      <c r="AT1085" s="63" t="s">
        <v>3936</v>
      </c>
      <c r="AU1085" s="63" t="s">
        <v>3936</v>
      </c>
      <c r="AV1085" t="str">
        <f t="shared" si="375"/>
        <v>11/05/2006</v>
      </c>
      <c r="AW1085" s="67" t="s">
        <v>3317</v>
      </c>
      <c r="AX1085" s="60">
        <f t="shared" si="376"/>
        <v>0</v>
      </c>
      <c r="AY1085" s="60">
        <f t="shared" ca="1" si="377"/>
        <v>0</v>
      </c>
      <c r="AZ1085" s="60">
        <f t="shared" ca="1" si="378"/>
        <v>0</v>
      </c>
      <c r="BA1085" s="67">
        <v>0</v>
      </c>
      <c r="BB1085" s="60">
        <v>0</v>
      </c>
      <c r="BC1085" s="67">
        <v>0</v>
      </c>
      <c r="BD1085" s="60" t="e">
        <f ca="1">_xll.BDP($H1085,BD$1)</f>
        <v>#NAME?</v>
      </c>
      <c r="BE1085" s="60" t="e">
        <f t="shared" ca="1" si="379"/>
        <v>#NAME?</v>
      </c>
      <c r="BF1085" s="63">
        <v>12.133000000000001</v>
      </c>
      <c r="BG1085" s="63">
        <v>14.417</v>
      </c>
      <c r="BH1085" s="63">
        <v>17.382999999999999</v>
      </c>
      <c r="BI1085" s="63">
        <v>12.4</v>
      </c>
      <c r="BJ1085" s="63">
        <v>14.225</v>
      </c>
      <c r="BK1085" s="63">
        <v>15.425000000000001</v>
      </c>
      <c r="BL1085" s="45">
        <f t="shared" ca="1" si="380"/>
        <v>0</v>
      </c>
      <c r="BM1085" s="45">
        <f t="shared" ca="1" si="381"/>
        <v>0</v>
      </c>
      <c r="BN1085" s="45">
        <f t="shared" ca="1" si="382"/>
        <v>0</v>
      </c>
      <c r="BO1085" s="45">
        <f t="shared" ca="1" si="383"/>
        <v>0</v>
      </c>
      <c r="BP1085" s="45">
        <f t="shared" ca="1" si="384"/>
        <v>0</v>
      </c>
      <c r="BQ1085" s="45">
        <f t="shared" ca="1" si="385"/>
        <v>0</v>
      </c>
      <c r="BR1085" s="29">
        <f t="shared" ca="1" si="386"/>
        <v>0</v>
      </c>
      <c r="CI1085" s="125">
        <f t="shared" si="374"/>
        <v>0.52000640315101632</v>
      </c>
      <c r="CJ1085">
        <f t="shared" si="389"/>
        <v>0</v>
      </c>
      <c r="CK1085">
        <f t="shared" si="390"/>
        <v>0</v>
      </c>
      <c r="CL1085">
        <f t="shared" si="391"/>
        <v>0</v>
      </c>
      <c r="CM1085">
        <f t="shared" si="392"/>
        <v>0</v>
      </c>
      <c r="CN1085">
        <f t="shared" si="393"/>
        <v>0</v>
      </c>
      <c r="CO1085">
        <f t="shared" si="394"/>
        <v>0</v>
      </c>
      <c r="CP1085">
        <f t="shared" si="395"/>
        <v>1</v>
      </c>
      <c r="CR1085" t="e">
        <f ca="1">_xll.BDP($H1085,CR$1)</f>
        <v>#NAME?</v>
      </c>
      <c r="CS1085" t="e">
        <f ca="1">_xll.BDP($H1085,CS$1)</f>
        <v>#NAME?</v>
      </c>
      <c r="CT1085" s="121" t="e">
        <f ca="1">_xll.BDP($H1085,CT$1)</f>
        <v>#NAME?</v>
      </c>
      <c r="CU1085" s="122" t="e">
        <f ca="1">_xll.BDP($H1085,CU$1)</f>
        <v>#NAME?</v>
      </c>
      <c r="CV1085" s="122" t="e">
        <f ca="1">_xll.BDP($H1085,CV$1)</f>
        <v>#NAME?</v>
      </c>
      <c r="CW1085" s="122" t="e">
        <f ca="1">_xll.BDP($H1085,CW$1)</f>
        <v>#NAME?</v>
      </c>
    </row>
    <row r="1086" spans="1:101" hidden="1" x14ac:dyDescent="0.3">
      <c r="A1086" t="str">
        <f t="shared" si="387"/>
        <v>15B</v>
      </c>
      <c r="B1086">
        <v>15</v>
      </c>
      <c r="C1086" t="s">
        <v>3296</v>
      </c>
      <c r="D1086">
        <v>52</v>
      </c>
      <c r="E1086">
        <v>2</v>
      </c>
      <c r="F1086" t="s">
        <v>2377</v>
      </c>
      <c r="H1086" s="6" t="s">
        <v>1280</v>
      </c>
      <c r="I1086" s="34">
        <v>2048</v>
      </c>
      <c r="J1086" s="34" t="str">
        <f t="shared" si="388"/>
        <v>2048SPY NZ Equity</v>
      </c>
      <c r="K1086" s="6" t="s">
        <v>1281</v>
      </c>
      <c r="L1086" s="2">
        <v>9.1522032278304452E-2</v>
      </c>
      <c r="M1086" s="2">
        <v>0.42762985595809688</v>
      </c>
      <c r="N1086" s="2">
        <v>5.6364584924814075E-2</v>
      </c>
      <c r="O1086" s="2">
        <v>0.25999150788174724</v>
      </c>
      <c r="P1086" s="3">
        <v>17.864809871380835</v>
      </c>
      <c r="Q1086" s="3">
        <v>18.473072112602438</v>
      </c>
      <c r="R1086" s="3">
        <v>22.569412015850357</v>
      </c>
      <c r="S1086" s="7">
        <v>24.089387945527911</v>
      </c>
      <c r="T1086" s="7">
        <v>23.942140790742531</v>
      </c>
      <c r="U1086" s="2">
        <v>-6.289967073933983E-2</v>
      </c>
      <c r="V1086" s="8">
        <v>-0.25133195607263231</v>
      </c>
      <c r="W1086" s="2">
        <v>0.4792681545258865</v>
      </c>
      <c r="X1086" s="4">
        <v>6.1128315605224179E-2</v>
      </c>
      <c r="Y1086" s="8">
        <v>32.072819998917666</v>
      </c>
      <c r="Z1086" s="8">
        <v>18.803003080438984</v>
      </c>
      <c r="AA1086" s="8">
        <v>22910000</v>
      </c>
      <c r="AB1086" s="8">
        <v>37682000</v>
      </c>
      <c r="AC1086" s="8">
        <v>0</v>
      </c>
      <c r="AD1086" s="5">
        <v>18566000</v>
      </c>
      <c r="AE1086" s="36">
        <v>0</v>
      </c>
      <c r="AF1086" s="66" t="e">
        <f ca="1">_xll.BDP($H1086,AF$1)/1000000</f>
        <v>#NAME?</v>
      </c>
      <c r="AG1086" s="66" t="e">
        <f ca="1">_xll.BDP($H1086,AG$1)</f>
        <v>#NAME?</v>
      </c>
      <c r="AH1086" s="67" t="e">
        <f ca="1">_xll.BDP($H1086,AH$1)</f>
        <v>#NAME?</v>
      </c>
      <c r="AI1086" s="67" t="e">
        <f ca="1">_xll.BDP($H1086,AI$1)</f>
        <v>#NAME?</v>
      </c>
      <c r="AJ1086" s="67" t="e">
        <f ca="1">_xll.BDP($H1086,AJ$1)</f>
        <v>#NAME?</v>
      </c>
      <c r="AK1086" s="67" t="e">
        <f ca="1">_xll.BDP($H1086,AK$1)</f>
        <v>#NAME?</v>
      </c>
      <c r="AL1086" s="67" t="e">
        <f ca="1">_xll.BDP($H1086,AL$1)</f>
        <v>#NAME?</v>
      </c>
      <c r="AM1086" s="34" t="e">
        <f ca="1">_xll.BDP($H1086,AM$1)</f>
        <v>#NAME?</v>
      </c>
      <c r="AN1086" s="34" t="e">
        <f ca="1">_xll.BDP($H1086,AN$1)</f>
        <v>#NAME?</v>
      </c>
      <c r="AO1086" s="34" t="e">
        <f ca="1">_xll.BDP($H1086,AO$1)</f>
        <v>#NAME?</v>
      </c>
      <c r="AP1086" s="34" t="e">
        <f ca="1">_xll.BDP($H1086,AP$1)</f>
        <v>#NAME?</v>
      </c>
      <c r="AQ1086" s="129">
        <v>2.854396E-2</v>
      </c>
      <c r="AR1086" s="129">
        <v>0.17499520000000002</v>
      </c>
      <c r="AS1086" s="129">
        <v>0.50884230000000008</v>
      </c>
      <c r="AT1086" s="63" t="s">
        <v>4232</v>
      </c>
      <c r="AU1086" s="63" t="s">
        <v>3317</v>
      </c>
      <c r="AV1086" t="str">
        <f t="shared" si="375"/>
        <v>12/03/1987</v>
      </c>
      <c r="AW1086" s="67" t="s">
        <v>3317</v>
      </c>
      <c r="AX1086" s="60">
        <f t="shared" si="376"/>
        <v>0</v>
      </c>
      <c r="AY1086" s="60">
        <f t="shared" ca="1" si="377"/>
        <v>0</v>
      </c>
      <c r="AZ1086" s="60">
        <f t="shared" ca="1" si="378"/>
        <v>0</v>
      </c>
      <c r="BA1086" s="67">
        <v>0</v>
      </c>
      <c r="BB1086" s="60">
        <v>0</v>
      </c>
      <c r="BC1086" s="67">
        <v>0</v>
      </c>
      <c r="BD1086" s="60" t="e">
        <f ca="1">_xll.BDP($H1086,BD$1)</f>
        <v>#NAME?</v>
      </c>
      <c r="BE1086" s="60" t="e">
        <f t="shared" ca="1" si="379"/>
        <v>#NAME?</v>
      </c>
      <c r="BF1086" s="63">
        <v>12.15</v>
      </c>
      <c r="BG1086" s="63">
        <v>17.75</v>
      </c>
      <c r="BH1086" s="63">
        <v>24.7</v>
      </c>
      <c r="BI1086" s="63">
        <v>9.120000000000001</v>
      </c>
      <c r="BJ1086" s="63">
        <v>16.8</v>
      </c>
      <c r="BK1086" s="63">
        <v>23.86</v>
      </c>
      <c r="BL1086" s="45">
        <f t="shared" ca="1" si="380"/>
        <v>0</v>
      </c>
      <c r="BM1086" s="45">
        <f t="shared" ca="1" si="381"/>
        <v>0</v>
      </c>
      <c r="BN1086" s="45">
        <f t="shared" ca="1" si="382"/>
        <v>0</v>
      </c>
      <c r="BO1086" s="45">
        <f t="shared" ca="1" si="383"/>
        <v>0</v>
      </c>
      <c r="BP1086" s="45">
        <f t="shared" ca="1" si="384"/>
        <v>0</v>
      </c>
      <c r="BQ1086" s="45">
        <f t="shared" ca="1" si="385"/>
        <v>0</v>
      </c>
      <c r="BR1086" s="29">
        <f t="shared" ca="1" si="386"/>
        <v>0</v>
      </c>
      <c r="CI1086" s="125">
        <f t="shared" si="374"/>
        <v>9.1522032278304452E-2</v>
      </c>
      <c r="CJ1086">
        <f t="shared" si="389"/>
        <v>0</v>
      </c>
      <c r="CK1086">
        <f t="shared" si="390"/>
        <v>1</v>
      </c>
      <c r="CL1086">
        <f t="shared" si="391"/>
        <v>0</v>
      </c>
      <c r="CM1086">
        <f t="shared" si="392"/>
        <v>0</v>
      </c>
      <c r="CN1086">
        <f t="shared" si="393"/>
        <v>0</v>
      </c>
      <c r="CO1086">
        <f t="shared" si="394"/>
        <v>0</v>
      </c>
      <c r="CP1086">
        <f t="shared" si="395"/>
        <v>0</v>
      </c>
      <c r="CR1086" t="e">
        <f ca="1">_xll.BDP($H1086,CR$1)</f>
        <v>#NAME?</v>
      </c>
      <c r="CS1086" t="e">
        <f ca="1">_xll.BDP($H1086,CS$1)</f>
        <v>#NAME?</v>
      </c>
      <c r="CT1086" s="121" t="e">
        <f ca="1">_xll.BDP($H1086,CT$1)</f>
        <v>#NAME?</v>
      </c>
      <c r="CU1086" s="122" t="e">
        <f ca="1">_xll.BDP($H1086,CU$1)</f>
        <v>#NAME?</v>
      </c>
      <c r="CV1086" s="122" t="e">
        <f ca="1">_xll.BDP($H1086,CV$1)</f>
        <v>#NAME?</v>
      </c>
      <c r="CW1086" s="122" t="e">
        <f ca="1">_xll.BDP($H1086,CW$1)</f>
        <v>#NAME?</v>
      </c>
    </row>
    <row r="1087" spans="1:101" hidden="1" x14ac:dyDescent="0.3">
      <c r="A1087" t="str">
        <f t="shared" si="387"/>
        <v>15B</v>
      </c>
      <c r="B1087">
        <v>15</v>
      </c>
      <c r="C1087" t="s">
        <v>3296</v>
      </c>
      <c r="D1087">
        <v>53</v>
      </c>
      <c r="E1087">
        <v>18</v>
      </c>
      <c r="F1087" s="32" t="s">
        <v>2368</v>
      </c>
      <c r="G1087" t="s">
        <v>2675</v>
      </c>
      <c r="H1087" s="43" t="s">
        <v>2676</v>
      </c>
      <c r="I1087" s="35">
        <v>2049</v>
      </c>
      <c r="J1087" s="34" t="str">
        <f t="shared" si="388"/>
        <v>2049SAVE SS Equity</v>
      </c>
      <c r="K1087" s="43" t="s">
        <v>2677</v>
      </c>
      <c r="L1087" s="2">
        <v>2.5799154545378236</v>
      </c>
      <c r="M1087" s="2">
        <v>1.5562265590235844</v>
      </c>
      <c r="N1087" s="2">
        <v>1.3643842119342886</v>
      </c>
      <c r="O1087" s="2">
        <v>1.2227660955996207</v>
      </c>
      <c r="P1087" s="3">
        <v>43.252915447357459</v>
      </c>
      <c r="Q1087" s="3">
        <v>36.489818979070989</v>
      </c>
      <c r="R1087" s="3">
        <v>47.245525572117245</v>
      </c>
      <c r="S1087" s="7" t="e">
        <v>#N/A</v>
      </c>
      <c r="T1087" s="7">
        <v>59.156169578762018</v>
      </c>
      <c r="U1087" s="2">
        <v>-1.8461906127957249E-2</v>
      </c>
      <c r="V1087" s="8">
        <v>-1.2342968654713991</v>
      </c>
      <c r="W1087" s="2">
        <v>2.9217816090122823E-2</v>
      </c>
      <c r="X1087" s="4" t="e">
        <v>#N/A</v>
      </c>
      <c r="Y1087" s="8">
        <v>27.739548823444039</v>
      </c>
      <c r="Z1087" s="8">
        <v>68.925501558259711</v>
      </c>
      <c r="AA1087" s="8">
        <v>1573099999.9999995</v>
      </c>
      <c r="AB1087" s="8">
        <v>2002099999.9999995</v>
      </c>
      <c r="AC1087" s="8" t="e">
        <v>#N/A</v>
      </c>
      <c r="AD1087" s="5">
        <v>-13124100000</v>
      </c>
      <c r="AE1087" s="36">
        <v>0</v>
      </c>
      <c r="AF1087" s="66" t="e">
        <f ca="1">_xll.BDP($H1087,AF$1)/1000000</f>
        <v>#NAME?</v>
      </c>
      <c r="AG1087" s="66" t="e">
        <f ca="1">_xll.BDP($H1087,AG$1)</f>
        <v>#NAME?</v>
      </c>
      <c r="AH1087" s="67" t="e">
        <f ca="1">_xll.BDP($H1087,AH$1)</f>
        <v>#NAME?</v>
      </c>
      <c r="AI1087" s="67" t="e">
        <f ca="1">_xll.BDP($H1087,AI$1)</f>
        <v>#NAME?</v>
      </c>
      <c r="AJ1087" s="67" t="e">
        <f ca="1">_xll.BDP($H1087,AJ$1)</f>
        <v>#NAME?</v>
      </c>
      <c r="AK1087" s="67" t="e">
        <f ca="1">_xll.BDP($H1087,AK$1)</f>
        <v>#NAME?</v>
      </c>
      <c r="AL1087" s="67" t="e">
        <f ca="1">_xll.BDP($H1087,AL$1)</f>
        <v>#NAME?</v>
      </c>
      <c r="AM1087" s="34" t="e">
        <f ca="1">_xll.BDP($H1087,AM$1)</f>
        <v>#NAME?</v>
      </c>
      <c r="AN1087" s="34" t="e">
        <f ca="1">_xll.BDP($H1087,AN$1)</f>
        <v>#NAME?</v>
      </c>
      <c r="AO1087" s="34" t="e">
        <f ca="1">_xll.BDP($H1087,AO$1)</f>
        <v>#NAME?</v>
      </c>
      <c r="AP1087" s="34" t="e">
        <f ca="1">_xll.BDP($H1087,AP$1)</f>
        <v>#NAME?</v>
      </c>
      <c r="AQ1087" s="129" t="e">
        <v>#VALUE!</v>
      </c>
      <c r="AR1087" s="129" t="e">
        <v>#VALUE!</v>
      </c>
      <c r="AS1087" s="129" t="e">
        <v>#VALUE!</v>
      </c>
      <c r="AT1087" s="63" t="s">
        <v>3937</v>
      </c>
      <c r="AU1087" s="63" t="s">
        <v>3937</v>
      </c>
      <c r="AV1087" t="str">
        <f t="shared" si="375"/>
        <v>25/11/2020</v>
      </c>
      <c r="AW1087" s="67">
        <v>2.911392344704157</v>
      </c>
      <c r="AX1087" s="60">
        <f t="shared" si="376"/>
        <v>2.911392344704157</v>
      </c>
      <c r="AY1087" s="60">
        <f t="shared" si="377"/>
        <v>0</v>
      </c>
      <c r="AZ1087" s="60">
        <f t="shared" si="378"/>
        <v>2.911392344704157</v>
      </c>
      <c r="BA1087" s="67">
        <v>68.858517641668868</v>
      </c>
      <c r="BB1087" s="60">
        <v>0</v>
      </c>
      <c r="BC1087" s="67">
        <v>68.858517641668868</v>
      </c>
      <c r="BD1087" s="60" t="e">
        <f ca="1">_xll.BDP($H1087,BD$1)</f>
        <v>#NAME?</v>
      </c>
      <c r="BE1087" s="60" t="e">
        <f t="shared" ca="1" si="379"/>
        <v>#NAME?</v>
      </c>
      <c r="BF1087" s="63">
        <v>2526.1820000000002</v>
      </c>
      <c r="BG1087" s="63">
        <v>2638.1820000000002</v>
      </c>
      <c r="BH1087" s="63">
        <v>2695.7269999999999</v>
      </c>
      <c r="BI1087" s="63" t="s">
        <v>3317</v>
      </c>
      <c r="BJ1087" s="63" t="s">
        <v>3317</v>
      </c>
      <c r="BK1087" s="63" t="s">
        <v>3317</v>
      </c>
      <c r="BL1087" s="45">
        <f t="shared" ca="1" si="380"/>
        <v>0</v>
      </c>
      <c r="BM1087" s="45">
        <f t="shared" ca="1" si="381"/>
        <v>0</v>
      </c>
      <c r="BN1087" s="45">
        <f t="shared" ca="1" si="382"/>
        <v>0</v>
      </c>
      <c r="BO1087" s="45">
        <f t="shared" ca="1" si="383"/>
        <v>0</v>
      </c>
      <c r="BP1087" s="45">
        <f t="shared" ca="1" si="384"/>
        <v>0</v>
      </c>
      <c r="BQ1087" s="45">
        <f t="shared" ca="1" si="385"/>
        <v>0</v>
      </c>
      <c r="BR1087" s="29">
        <f t="shared" ca="1" si="386"/>
        <v>0</v>
      </c>
      <c r="CI1087" s="125">
        <f t="shared" si="374"/>
        <v>2.5799154545378236</v>
      </c>
      <c r="CJ1087">
        <f t="shared" si="389"/>
        <v>0</v>
      </c>
      <c r="CK1087">
        <f t="shared" si="390"/>
        <v>0</v>
      </c>
      <c r="CL1087">
        <f t="shared" si="391"/>
        <v>0</v>
      </c>
      <c r="CM1087">
        <f t="shared" si="392"/>
        <v>0</v>
      </c>
      <c r="CN1087">
        <f t="shared" si="393"/>
        <v>0</v>
      </c>
      <c r="CO1087">
        <f t="shared" si="394"/>
        <v>0</v>
      </c>
      <c r="CP1087">
        <f t="shared" si="395"/>
        <v>1</v>
      </c>
      <c r="CR1087" t="e">
        <f ca="1">_xll.BDP($H1087,CR$1)</f>
        <v>#NAME?</v>
      </c>
      <c r="CS1087" t="e">
        <f ca="1">_xll.BDP($H1087,CS$1)</f>
        <v>#NAME?</v>
      </c>
      <c r="CT1087" s="121" t="e">
        <f ca="1">_xll.BDP($H1087,CT$1)</f>
        <v>#NAME?</v>
      </c>
      <c r="CU1087" s="122" t="e">
        <f ca="1">_xll.BDP($H1087,CU$1)</f>
        <v>#NAME?</v>
      </c>
      <c r="CV1087" s="122" t="e">
        <f ca="1">_xll.BDP($H1087,CV$1)</f>
        <v>#NAME?</v>
      </c>
      <c r="CW1087" s="122" t="e">
        <f ca="1">_xll.BDP($H1087,CW$1)</f>
        <v>#NAME?</v>
      </c>
    </row>
    <row r="1088" spans="1:101" hidden="1" x14ac:dyDescent="0.3">
      <c r="A1088" t="str">
        <f t="shared" si="387"/>
        <v>15B</v>
      </c>
      <c r="B1088">
        <v>15</v>
      </c>
      <c r="C1088" t="s">
        <v>3296</v>
      </c>
      <c r="D1088">
        <v>53</v>
      </c>
      <c r="E1088">
        <v>5</v>
      </c>
      <c r="F1088" s="32">
        <v>0.1</v>
      </c>
      <c r="H1088" s="1" t="s">
        <v>1795</v>
      </c>
      <c r="I1088" s="34">
        <v>2050</v>
      </c>
      <c r="J1088" s="34" t="str">
        <f t="shared" si="388"/>
        <v>2050BME LN Equity</v>
      </c>
      <c r="K1088" s="6" t="s">
        <v>1796</v>
      </c>
      <c r="L1088" s="2">
        <v>0.27453973991046193</v>
      </c>
      <c r="M1088" s="2">
        <v>0.30451541850220265</v>
      </c>
      <c r="N1088" s="2">
        <v>0.17931971037866251</v>
      </c>
      <c r="O1088" s="2">
        <v>0.20204603580562661</v>
      </c>
      <c r="P1088" s="3">
        <v>17.380025940337223</v>
      </c>
      <c r="Q1088" s="3">
        <v>14.163959590190267</v>
      </c>
      <c r="R1088" s="3">
        <v>47.47612551159618</v>
      </c>
      <c r="S1088" s="7">
        <v>15.976030403681026</v>
      </c>
      <c r="T1088" s="7">
        <v>15.954244431065623</v>
      </c>
      <c r="U1088" s="2">
        <v>0.75656414103525882</v>
      </c>
      <c r="V1088" s="8">
        <v>2.5925449871465296</v>
      </c>
      <c r="W1088" s="2">
        <v>0.20072483969891275</v>
      </c>
      <c r="X1088" s="4">
        <v>4.4789356984478938E-2</v>
      </c>
      <c r="Y1088" s="8">
        <v>10.880917254140659</v>
      </c>
      <c r="Z1088" s="8">
        <v>13.282625553771243</v>
      </c>
      <c r="AA1088" s="8">
        <v>1816000000</v>
      </c>
      <c r="AB1088" s="8">
        <v>2737000000</v>
      </c>
      <c r="AC1088" s="8">
        <v>3000000</v>
      </c>
      <c r="AD1088" s="5">
        <v>685000000</v>
      </c>
      <c r="AE1088" s="36">
        <v>4.3795620437956208E-3</v>
      </c>
      <c r="AF1088" s="66" t="e">
        <f ca="1">_xll.BDP($H1088,AF$1)/1000000</f>
        <v>#NAME?</v>
      </c>
      <c r="AG1088" s="66" t="e">
        <f ca="1">_xll.BDP($H1088,AG$1)</f>
        <v>#NAME?</v>
      </c>
      <c r="AH1088" s="67" t="e">
        <f ca="1">_xll.BDP($H1088,AH$1)</f>
        <v>#NAME?</v>
      </c>
      <c r="AI1088" s="67" t="e">
        <f ca="1">_xll.BDP($H1088,AI$1)</f>
        <v>#NAME?</v>
      </c>
      <c r="AJ1088" s="67" t="e">
        <f ca="1">_xll.BDP($H1088,AJ$1)</f>
        <v>#NAME?</v>
      </c>
      <c r="AK1088" s="67" t="e">
        <f ca="1">_xll.BDP($H1088,AK$1)</f>
        <v>#NAME?</v>
      </c>
      <c r="AL1088" s="67" t="e">
        <f ca="1">_xll.BDP($H1088,AL$1)</f>
        <v>#NAME?</v>
      </c>
      <c r="AM1088" s="34" t="e">
        <f ca="1">_xll.BDP($H1088,AM$1)</f>
        <v>#NAME?</v>
      </c>
      <c r="AN1088" s="34" t="e">
        <f ca="1">_xll.BDP($H1088,AN$1)</f>
        <v>#NAME?</v>
      </c>
      <c r="AO1088" s="34" t="e">
        <f ca="1">_xll.BDP($H1088,AO$1)</f>
        <v>#NAME?</v>
      </c>
      <c r="AP1088" s="34" t="e">
        <f ca="1">_xll.BDP($H1088,AP$1)</f>
        <v>#NAME?</v>
      </c>
      <c r="AQ1088" s="129" t="e">
        <v>#VALUE!</v>
      </c>
      <c r="AR1088" s="129" t="e">
        <v>#VALUE!</v>
      </c>
      <c r="AS1088" s="129">
        <v>0.1264554</v>
      </c>
      <c r="AT1088" s="63" t="s">
        <v>3938</v>
      </c>
      <c r="AU1088" s="63" t="s">
        <v>3938</v>
      </c>
      <c r="AV1088" t="str">
        <f t="shared" si="375"/>
        <v>12/06/2014</v>
      </c>
      <c r="AW1088" s="67">
        <v>2.6052820095413503</v>
      </c>
      <c r="AX1088" s="60">
        <f t="shared" si="376"/>
        <v>2.6052820095413503</v>
      </c>
      <c r="AY1088" s="60">
        <f t="shared" si="377"/>
        <v>0</v>
      </c>
      <c r="AZ1088" s="60">
        <f t="shared" si="378"/>
        <v>2.6052820095413503</v>
      </c>
      <c r="BA1088" s="67">
        <v>95.818169640932098</v>
      </c>
      <c r="BB1088" s="60">
        <v>0</v>
      </c>
      <c r="BC1088" s="67">
        <v>95.818169640932098</v>
      </c>
      <c r="BD1088" s="60" t="e">
        <f ca="1">_xll.BDP($H1088,BD$1)</f>
        <v>#NAME?</v>
      </c>
      <c r="BE1088" s="60" t="e">
        <f t="shared" ca="1" si="379"/>
        <v>#NAME?</v>
      </c>
      <c r="BF1088" s="63">
        <v>381.94100000000003</v>
      </c>
      <c r="BG1088" s="63">
        <v>406.64699999999999</v>
      </c>
      <c r="BH1088" s="63">
        <v>442.85700000000003</v>
      </c>
      <c r="BI1088" s="63">
        <v>385.68299999999999</v>
      </c>
      <c r="BJ1088" s="63">
        <v>418.15699999999998</v>
      </c>
      <c r="BK1088" s="63">
        <v>446.40800000000002</v>
      </c>
      <c r="BL1088" s="45">
        <f t="shared" ca="1" si="380"/>
        <v>0</v>
      </c>
      <c r="BM1088" s="45">
        <f t="shared" ca="1" si="381"/>
        <v>0</v>
      </c>
      <c r="BN1088" s="45">
        <f t="shared" ca="1" si="382"/>
        <v>0</v>
      </c>
      <c r="BO1088" s="45">
        <f t="shared" ca="1" si="383"/>
        <v>0</v>
      </c>
      <c r="BP1088" s="45">
        <f t="shared" ca="1" si="384"/>
        <v>0</v>
      </c>
      <c r="BQ1088" s="45">
        <f t="shared" ca="1" si="385"/>
        <v>0</v>
      </c>
      <c r="BR1088" s="29">
        <f t="shared" ca="1" si="386"/>
        <v>0</v>
      </c>
      <c r="CI1088" s="125">
        <f t="shared" ref="CI1088:CI1151" si="396">IFERROR(L1088,M1088)</f>
        <v>0.27453973991046193</v>
      </c>
      <c r="CJ1088">
        <f t="shared" si="389"/>
        <v>0</v>
      </c>
      <c r="CK1088">
        <f t="shared" si="390"/>
        <v>0</v>
      </c>
      <c r="CL1088">
        <f t="shared" si="391"/>
        <v>0</v>
      </c>
      <c r="CM1088">
        <f t="shared" si="392"/>
        <v>1</v>
      </c>
      <c r="CN1088">
        <f t="shared" si="393"/>
        <v>0</v>
      </c>
      <c r="CO1088">
        <f t="shared" si="394"/>
        <v>0</v>
      </c>
      <c r="CP1088">
        <f t="shared" si="395"/>
        <v>0</v>
      </c>
      <c r="CR1088" t="e">
        <f ca="1">_xll.BDP($H1088,CR$1)</f>
        <v>#NAME?</v>
      </c>
      <c r="CS1088" t="e">
        <f ca="1">_xll.BDP($H1088,CS$1)</f>
        <v>#NAME?</v>
      </c>
      <c r="CT1088" s="121" t="e">
        <f ca="1">_xll.BDP($H1088,CT$1)</f>
        <v>#NAME?</v>
      </c>
      <c r="CU1088" s="122" t="e">
        <f ca="1">_xll.BDP($H1088,CU$1)</f>
        <v>#NAME?</v>
      </c>
      <c r="CV1088" s="122" t="e">
        <f ca="1">_xll.BDP($H1088,CV$1)</f>
        <v>#NAME?</v>
      </c>
      <c r="CW1088" s="122" t="e">
        <f ca="1">_xll.BDP($H1088,CW$1)</f>
        <v>#NAME?</v>
      </c>
    </row>
    <row r="1089" spans="1:101" hidden="1" x14ac:dyDescent="0.3">
      <c r="A1089" t="str">
        <f t="shared" si="387"/>
        <v>15B</v>
      </c>
      <c r="B1089">
        <v>15</v>
      </c>
      <c r="C1089" t="s">
        <v>3296</v>
      </c>
      <c r="D1089">
        <v>53</v>
      </c>
      <c r="E1089">
        <v>11</v>
      </c>
      <c r="F1089" t="s">
        <v>2368</v>
      </c>
      <c r="G1089" t="s">
        <v>2593</v>
      </c>
      <c r="H1089" s="6" t="s">
        <v>10</v>
      </c>
      <c r="I1089" s="35">
        <v>2051</v>
      </c>
      <c r="J1089" s="34" t="str">
        <f t="shared" si="388"/>
        <v>2051DNB US Equity</v>
      </c>
      <c r="K1089" s="6" t="s">
        <v>595</v>
      </c>
      <c r="L1089" s="2" t="e">
        <v>#N/A</v>
      </c>
      <c r="M1089" s="2">
        <v>6.3723258989531184E-2</v>
      </c>
      <c r="N1089" s="2" t="e">
        <v>#N/A</v>
      </c>
      <c r="O1089" s="2">
        <v>3.2246455049305407E-2</v>
      </c>
      <c r="P1089" s="3">
        <v>1.6842957880693727</v>
      </c>
      <c r="Q1089" s="3">
        <v>1.6297169811320753</v>
      </c>
      <c r="R1089" s="3">
        <v>-0.1325007400307289</v>
      </c>
      <c r="S1089" s="7" t="e">
        <v>#N/A</v>
      </c>
      <c r="T1089" s="7">
        <v>36.464982468758429</v>
      </c>
      <c r="U1089" s="2">
        <v>0.58625332333492397</v>
      </c>
      <c r="V1089" s="8">
        <v>4.7473088600607234</v>
      </c>
      <c r="W1089" s="2">
        <v>0.37200778218481612</v>
      </c>
      <c r="X1089" s="4">
        <v>5.5241492864983532E-2</v>
      </c>
      <c r="Y1089" s="8" t="e">
        <v>#N/A</v>
      </c>
      <c r="Z1089" s="8" t="e">
        <v>#N/A</v>
      </c>
      <c r="AA1089" s="8">
        <v>3515200000</v>
      </c>
      <c r="AB1089" s="8">
        <v>6946500000</v>
      </c>
      <c r="AC1089" s="8">
        <v>86500000</v>
      </c>
      <c r="AD1089" s="5">
        <v>554000000</v>
      </c>
      <c r="AE1089" s="36">
        <v>0.15613718411552346</v>
      </c>
      <c r="AF1089" s="66" t="e">
        <f ca="1">_xll.BDP($H1089,AF$1)/1000000</f>
        <v>#NAME?</v>
      </c>
      <c r="AG1089" s="66" t="e">
        <f ca="1">_xll.BDP($H1089,AG$1)</f>
        <v>#NAME?</v>
      </c>
      <c r="AH1089" s="67" t="e">
        <f ca="1">_xll.BDP($H1089,AH$1)</f>
        <v>#NAME?</v>
      </c>
      <c r="AI1089" s="67" t="e">
        <f ca="1">_xll.BDP($H1089,AI$1)</f>
        <v>#NAME?</v>
      </c>
      <c r="AJ1089" s="67" t="e">
        <f ca="1">_xll.BDP($H1089,AJ$1)</f>
        <v>#NAME?</v>
      </c>
      <c r="AK1089" s="67" t="e">
        <f ca="1">_xll.BDP($H1089,AK$1)</f>
        <v>#NAME?</v>
      </c>
      <c r="AL1089" s="67" t="e">
        <f ca="1">_xll.BDP($H1089,AL$1)</f>
        <v>#NAME?</v>
      </c>
      <c r="AM1089" s="34" t="e">
        <f ca="1">_xll.BDP($H1089,AM$1)</f>
        <v>#NAME?</v>
      </c>
      <c r="AN1089" s="34" t="e">
        <f ca="1">_xll.BDP($H1089,AN$1)</f>
        <v>#NAME?</v>
      </c>
      <c r="AO1089" s="34" t="e">
        <f ca="1">_xll.BDP($H1089,AO$1)</f>
        <v>#NAME?</v>
      </c>
      <c r="AP1089" s="34" t="e">
        <f ca="1">_xll.BDP($H1089,AP$1)</f>
        <v>#NAME?</v>
      </c>
      <c r="AQ1089" s="129" t="e">
        <v>#VALUE!</v>
      </c>
      <c r="AR1089" s="129" t="e">
        <v>#VALUE!</v>
      </c>
      <c r="AS1089" s="129" t="e">
        <v>#VALUE!</v>
      </c>
      <c r="AT1089" s="63" t="s">
        <v>3939</v>
      </c>
      <c r="AU1089" s="63" t="s">
        <v>3939</v>
      </c>
      <c r="AV1089" t="str">
        <f t="shared" si="375"/>
        <v>01/07/2020</v>
      </c>
      <c r="AW1089" s="67">
        <v>1.6963528666686365</v>
      </c>
      <c r="AX1089" s="60">
        <f t="shared" si="376"/>
        <v>1.6963528666686365</v>
      </c>
      <c r="AY1089" s="60">
        <f t="shared" si="377"/>
        <v>2.9655487756363392E-16</v>
      </c>
      <c r="AZ1089" s="60">
        <f t="shared" si="378"/>
        <v>1.6963528666686367</v>
      </c>
      <c r="BA1089" s="67">
        <v>81.288914658878596</v>
      </c>
      <c r="BB1089" s="60">
        <v>1.4210854715202004E-14</v>
      </c>
      <c r="BC1089" s="67">
        <v>81.28891465887861</v>
      </c>
      <c r="BD1089" s="60" t="e">
        <f ca="1">_xll.BDP($H1089,BD$1)</f>
        <v>#NAME?</v>
      </c>
      <c r="BE1089" s="60" t="e">
        <f t="shared" ca="1" si="379"/>
        <v>#NAME?</v>
      </c>
      <c r="BF1089" s="63">
        <v>422.22200000000004</v>
      </c>
      <c r="BG1089" s="63">
        <v>444.3</v>
      </c>
      <c r="BH1089" s="63">
        <v>311.55</v>
      </c>
      <c r="BI1089" s="63">
        <v>400.858</v>
      </c>
      <c r="BJ1089" s="63">
        <v>397.47199999999998</v>
      </c>
      <c r="BK1089" s="63">
        <v>480.63200000000001</v>
      </c>
      <c r="BL1089" s="45">
        <f t="shared" ca="1" si="380"/>
        <v>0</v>
      </c>
      <c r="BM1089" s="45">
        <f t="shared" ca="1" si="381"/>
        <v>0</v>
      </c>
      <c r="BN1089" s="45">
        <f t="shared" ca="1" si="382"/>
        <v>0</v>
      </c>
      <c r="BO1089" s="45">
        <f t="shared" ca="1" si="383"/>
        <v>0</v>
      </c>
      <c r="BP1089" s="45">
        <f t="shared" ca="1" si="384"/>
        <v>0</v>
      </c>
      <c r="BQ1089" s="45">
        <f t="shared" ca="1" si="385"/>
        <v>0</v>
      </c>
      <c r="BR1089" s="29">
        <f t="shared" ca="1" si="386"/>
        <v>0</v>
      </c>
      <c r="CI1089" s="125">
        <f t="shared" si="396"/>
        <v>6.3723258989531184E-2</v>
      </c>
      <c r="CJ1089">
        <f t="shared" si="389"/>
        <v>0</v>
      </c>
      <c r="CK1089">
        <f t="shared" si="390"/>
        <v>1</v>
      </c>
      <c r="CL1089">
        <f t="shared" si="391"/>
        <v>0</v>
      </c>
      <c r="CM1089">
        <f t="shared" si="392"/>
        <v>0</v>
      </c>
      <c r="CN1089">
        <f t="shared" si="393"/>
        <v>0</v>
      </c>
      <c r="CO1089">
        <f t="shared" si="394"/>
        <v>0</v>
      </c>
      <c r="CP1089">
        <f t="shared" si="395"/>
        <v>0</v>
      </c>
      <c r="CR1089" t="e">
        <f ca="1">_xll.BDP($H1089,CR$1)</f>
        <v>#NAME?</v>
      </c>
      <c r="CS1089" t="e">
        <f ca="1">_xll.BDP($H1089,CS$1)</f>
        <v>#NAME?</v>
      </c>
      <c r="CT1089" s="121" t="e">
        <f ca="1">_xll.BDP($H1089,CT$1)</f>
        <v>#NAME?</v>
      </c>
      <c r="CU1089" s="122" t="e">
        <f ca="1">_xll.BDP($H1089,CU$1)</f>
        <v>#NAME?</v>
      </c>
      <c r="CV1089" s="122" t="e">
        <f ca="1">_xll.BDP($H1089,CV$1)</f>
        <v>#NAME?</v>
      </c>
      <c r="CW1089" s="122" t="e">
        <f ca="1">_xll.BDP($H1089,CW$1)</f>
        <v>#NAME?</v>
      </c>
    </row>
    <row r="1090" spans="1:101" hidden="1" x14ac:dyDescent="0.3">
      <c r="A1090" t="str">
        <f t="shared" si="387"/>
        <v>15B</v>
      </c>
      <c r="B1090">
        <v>15</v>
      </c>
      <c r="C1090" t="s">
        <v>3296</v>
      </c>
      <c r="D1090">
        <v>53</v>
      </c>
      <c r="E1090">
        <v>4</v>
      </c>
      <c r="F1090" t="s">
        <v>2377</v>
      </c>
      <c r="H1090" s="1" t="s">
        <v>1587</v>
      </c>
      <c r="I1090" s="34">
        <v>2052</v>
      </c>
      <c r="J1090" s="34" t="str">
        <f t="shared" si="388"/>
        <v>2052TKWY NA Equity</v>
      </c>
      <c r="K1090" s="6" t="s">
        <v>1588</v>
      </c>
      <c r="L1090" s="2">
        <v>-0.14945151985835223</v>
      </c>
      <c r="M1090" s="2">
        <v>-0.18757218757218758</v>
      </c>
      <c r="N1090" s="2">
        <v>-5.7729185630749892E-2</v>
      </c>
      <c r="O1090" s="2">
        <v>-9.8364627498485763E-2</v>
      </c>
      <c r="P1090" s="3">
        <v>-18.045541569921379</v>
      </c>
      <c r="Q1090" s="3">
        <v>-17.772699498961263</v>
      </c>
      <c r="R1090" s="3">
        <v>-27.32905386547586</v>
      </c>
      <c r="S1090" s="7">
        <v>-1.9667658480446899</v>
      </c>
      <c r="T1090" s="7">
        <v>-4.0640172630821798</v>
      </c>
      <c r="U1090" s="2">
        <v>7.1338063862138881E-2</v>
      </c>
      <c r="V1090" s="8">
        <v>-0.35297805642633229</v>
      </c>
      <c r="W1090" s="2">
        <v>0.64719803904995354</v>
      </c>
      <c r="X1090" s="4" t="e">
        <v>#N/A</v>
      </c>
      <c r="Y1090" s="8">
        <v>114.91086805541332</v>
      </c>
      <c r="Z1090" s="8" t="e">
        <v>#N/A</v>
      </c>
      <c r="AA1090" s="8">
        <v>4329000000</v>
      </c>
      <c r="AB1090" s="8">
        <v>8255000000</v>
      </c>
      <c r="AC1090" s="8">
        <v>156000000</v>
      </c>
      <c r="AD1090" s="5">
        <v>59000000</v>
      </c>
      <c r="AE1090" s="36">
        <v>2.6440677966101696</v>
      </c>
      <c r="AF1090" s="66" t="e">
        <f ca="1">_xll.BDP($H1090,AF$1)/1000000</f>
        <v>#NAME?</v>
      </c>
      <c r="AG1090" s="66" t="e">
        <f ca="1">_xll.BDP($H1090,AG$1)</f>
        <v>#NAME?</v>
      </c>
      <c r="AH1090" s="67" t="e">
        <f ca="1">_xll.BDP($H1090,AH$1)</f>
        <v>#NAME?</v>
      </c>
      <c r="AI1090" s="67" t="e">
        <f ca="1">_xll.BDP($H1090,AI$1)</f>
        <v>#NAME?</v>
      </c>
      <c r="AJ1090" s="67" t="e">
        <f ca="1">_xll.BDP($H1090,AJ$1)</f>
        <v>#NAME?</v>
      </c>
      <c r="AK1090" s="67" t="e">
        <f ca="1">_xll.BDP($H1090,AK$1)</f>
        <v>#NAME?</v>
      </c>
      <c r="AL1090" s="67" t="e">
        <f ca="1">_xll.BDP($H1090,AL$1)</f>
        <v>#NAME?</v>
      </c>
      <c r="AM1090" s="34" t="e">
        <f ca="1">_xll.BDP($H1090,AM$1)</f>
        <v>#NAME?</v>
      </c>
      <c r="AN1090" s="34" t="e">
        <f ca="1">_xll.BDP($H1090,AN$1)</f>
        <v>#NAME?</v>
      </c>
      <c r="AO1090" s="34" t="e">
        <f ca="1">_xll.BDP($H1090,AO$1)</f>
        <v>#NAME?</v>
      </c>
      <c r="AP1090" s="34" t="e">
        <f ca="1">_xll.BDP($H1090,AP$1)</f>
        <v>#NAME?</v>
      </c>
      <c r="AQ1090" s="129" t="e">
        <v>#VALUE!</v>
      </c>
      <c r="AR1090" s="129" t="e">
        <v>#VALUE!</v>
      </c>
      <c r="AS1090" s="129">
        <v>-0.20889820000000001</v>
      </c>
      <c r="AT1090" s="63" t="s">
        <v>3940</v>
      </c>
      <c r="AU1090" s="63" t="s">
        <v>3940</v>
      </c>
      <c r="AV1090" t="str">
        <f t="shared" si="375"/>
        <v>30/09/2016</v>
      </c>
      <c r="AW1090" s="67" t="s">
        <v>3317</v>
      </c>
      <c r="AX1090" s="60">
        <f t="shared" si="376"/>
        <v>0</v>
      </c>
      <c r="AY1090" s="60">
        <f t="shared" ca="1" si="377"/>
        <v>0</v>
      </c>
      <c r="AZ1090" s="60">
        <f t="shared" ca="1" si="378"/>
        <v>0</v>
      </c>
      <c r="BA1090" s="67" t="s">
        <v>3317</v>
      </c>
      <c r="BB1090" s="60">
        <v>0</v>
      </c>
      <c r="BC1090" s="67" t="s">
        <v>3317</v>
      </c>
      <c r="BD1090" s="60" t="e">
        <f ca="1">_xll.BDP($H1090,BD$1)</f>
        <v>#NAME?</v>
      </c>
      <c r="BE1090" s="60" t="e">
        <f t="shared" ca="1" si="379"/>
        <v>#NAME?</v>
      </c>
      <c r="BF1090" s="63">
        <v>-344.09100000000001</v>
      </c>
      <c r="BG1090" s="63">
        <v>-209.71800000000002</v>
      </c>
      <c r="BH1090" s="63">
        <v>-5.5</v>
      </c>
      <c r="BI1090" s="63">
        <v>-85.953000000000003</v>
      </c>
      <c r="BJ1090" s="63">
        <v>118.334</v>
      </c>
      <c r="BK1090" s="63">
        <v>349.34699999999998</v>
      </c>
      <c r="BL1090" s="45">
        <f t="shared" ca="1" si="380"/>
        <v>0</v>
      </c>
      <c r="BM1090" s="45">
        <f t="shared" ca="1" si="381"/>
        <v>0</v>
      </c>
      <c r="BN1090" s="45">
        <f t="shared" ca="1" si="382"/>
        <v>0</v>
      </c>
      <c r="BO1090" s="45">
        <f t="shared" ca="1" si="383"/>
        <v>0</v>
      </c>
      <c r="BP1090" s="45">
        <f t="shared" ca="1" si="384"/>
        <v>0</v>
      </c>
      <c r="BQ1090" s="45">
        <f t="shared" ca="1" si="385"/>
        <v>0</v>
      </c>
      <c r="BR1090" s="29">
        <f t="shared" ca="1" si="386"/>
        <v>0</v>
      </c>
      <c r="CI1090" s="125">
        <f t="shared" si="396"/>
        <v>-0.14945151985835223</v>
      </c>
      <c r="CJ1090">
        <f t="shared" si="389"/>
        <v>1</v>
      </c>
      <c r="CK1090">
        <f t="shared" si="390"/>
        <v>0</v>
      </c>
      <c r="CL1090">
        <f t="shared" si="391"/>
        <v>0</v>
      </c>
      <c r="CM1090">
        <f t="shared" si="392"/>
        <v>0</v>
      </c>
      <c r="CN1090">
        <f t="shared" si="393"/>
        <v>0</v>
      </c>
      <c r="CO1090">
        <f t="shared" si="394"/>
        <v>0</v>
      </c>
      <c r="CP1090">
        <f t="shared" si="395"/>
        <v>0</v>
      </c>
      <c r="CR1090" t="e">
        <f ca="1">_xll.BDP($H1090,CR$1)</f>
        <v>#NAME?</v>
      </c>
      <c r="CS1090" t="e">
        <f ca="1">_xll.BDP($H1090,CS$1)</f>
        <v>#NAME?</v>
      </c>
      <c r="CT1090" s="121" t="e">
        <f ca="1">_xll.BDP($H1090,CT$1)</f>
        <v>#NAME?</v>
      </c>
      <c r="CU1090" s="122" t="e">
        <f ca="1">_xll.BDP($H1090,CU$1)</f>
        <v>#NAME?</v>
      </c>
      <c r="CV1090" s="122" t="e">
        <f ca="1">_xll.BDP($H1090,CV$1)</f>
        <v>#NAME?</v>
      </c>
      <c r="CW1090" s="122" t="e">
        <f ca="1">_xll.BDP($H1090,CW$1)</f>
        <v>#NAME?</v>
      </c>
    </row>
    <row r="1091" spans="1:101" hidden="1" x14ac:dyDescent="0.3">
      <c r="A1091" t="str">
        <f t="shared" si="387"/>
        <v>15B</v>
      </c>
      <c r="B1091">
        <v>15</v>
      </c>
      <c r="C1091" t="s">
        <v>3296</v>
      </c>
      <c r="D1091">
        <v>53</v>
      </c>
      <c r="E1091">
        <v>6</v>
      </c>
      <c r="F1091" t="s">
        <v>2377</v>
      </c>
      <c r="H1091" s="1" t="s">
        <v>1835</v>
      </c>
      <c r="I1091" s="35">
        <v>2053</v>
      </c>
      <c r="J1091" s="34" t="str">
        <f t="shared" si="388"/>
        <v>2053NCC LN Equity</v>
      </c>
      <c r="K1091" s="6" t="s">
        <v>1836</v>
      </c>
      <c r="L1091" s="2">
        <v>0.48038335573140828</v>
      </c>
      <c r="M1091" s="2">
        <v>0.25156110615521859</v>
      </c>
      <c r="N1091" s="2">
        <v>9.360428004779256E-2</v>
      </c>
      <c r="O1091" s="2">
        <v>7.4563722897937598E-2</v>
      </c>
      <c r="P1091" s="3">
        <v>8.6127698667891597</v>
      </c>
      <c r="Q1091" s="3">
        <v>6.492300689859305</v>
      </c>
      <c r="R1091" s="3">
        <v>8.6200903719151896</v>
      </c>
      <c r="S1091" s="7">
        <v>16.789446744299827</v>
      </c>
      <c r="T1091" s="7">
        <v>15.216010165184244</v>
      </c>
      <c r="U1091" s="2">
        <v>0.29960812255076597</v>
      </c>
      <c r="V1091" s="8">
        <v>1.5098743267504489</v>
      </c>
      <c r="W1091" s="2">
        <v>0.54803690971593988</v>
      </c>
      <c r="X1091" s="4">
        <v>3.5909445745511318E-2</v>
      </c>
      <c r="Y1091" s="8">
        <v>7.8681301507502344</v>
      </c>
      <c r="Z1091" s="8" t="e">
        <v>#N/A</v>
      </c>
      <c r="AA1091" s="8">
        <v>112099999.99999997</v>
      </c>
      <c r="AB1091" s="8">
        <v>378200000</v>
      </c>
      <c r="AC1091" s="8">
        <v>4100000</v>
      </c>
      <c r="AD1091" s="5">
        <v>56100000</v>
      </c>
      <c r="AE1091" s="36">
        <v>7.3083778966131913E-2</v>
      </c>
      <c r="AF1091" s="66" t="e">
        <f ca="1">_xll.BDP($H1091,AF$1)/1000000</f>
        <v>#NAME?</v>
      </c>
      <c r="AG1091" s="66" t="e">
        <f ca="1">_xll.BDP($H1091,AG$1)</f>
        <v>#NAME?</v>
      </c>
      <c r="AH1091" s="67" t="e">
        <f ca="1">_xll.BDP($H1091,AH$1)</f>
        <v>#NAME?</v>
      </c>
      <c r="AI1091" s="67" t="e">
        <f ca="1">_xll.BDP($H1091,AI$1)</f>
        <v>#NAME?</v>
      </c>
      <c r="AJ1091" s="67" t="e">
        <f ca="1">_xll.BDP($H1091,AJ$1)</f>
        <v>#NAME?</v>
      </c>
      <c r="AK1091" s="67" t="e">
        <f ca="1">_xll.BDP($H1091,AK$1)</f>
        <v>#NAME?</v>
      </c>
      <c r="AL1091" s="67" t="e">
        <f ca="1">_xll.BDP($H1091,AL$1)</f>
        <v>#NAME?</v>
      </c>
      <c r="AM1091" s="34" t="e">
        <f ca="1">_xll.BDP($H1091,AM$1)</f>
        <v>#NAME?</v>
      </c>
      <c r="AN1091" s="34" t="e">
        <f ca="1">_xll.BDP($H1091,AN$1)</f>
        <v>#NAME?</v>
      </c>
      <c r="AO1091" s="34" t="e">
        <f ca="1">_xll.BDP($H1091,AO$1)</f>
        <v>#NAME?</v>
      </c>
      <c r="AP1091" s="34" t="e">
        <f ca="1">_xll.BDP($H1091,AP$1)</f>
        <v>#NAME?</v>
      </c>
      <c r="AQ1091" s="129" t="e">
        <v>#VALUE!</v>
      </c>
      <c r="AR1091" s="129">
        <v>-2.226643E-2</v>
      </c>
      <c r="AS1091" s="129">
        <v>-0.12923480000000001</v>
      </c>
      <c r="AT1091" s="63" t="s">
        <v>3941</v>
      </c>
      <c r="AU1091" s="63" t="s">
        <v>3941</v>
      </c>
      <c r="AV1091" t="str">
        <f t="shared" ref="AV1091:AV1154" si="397">IF(AT1091=$AT$1,AU1091,AT1091)</f>
        <v>09/07/2004</v>
      </c>
      <c r="AW1091" s="67">
        <v>4.7790340137383671</v>
      </c>
      <c r="AX1091" s="60">
        <f t="shared" ref="AX1091:AX1154" si="398">IF(AW1091=$AY$1,0,AW1091)</f>
        <v>4.7790340137383671</v>
      </c>
      <c r="AY1091" s="60">
        <f t="shared" ref="AY1091:AY1154" si="399">IFERROR(IFERROR((BB1091/BA1091)*AW1091,(BD1091/AF1091)*(BB1091/BC1091)*100),0)</f>
        <v>-0.26525364172531313</v>
      </c>
      <c r="AZ1091" s="60">
        <f t="shared" ref="AZ1091:AZ1154" si="400">IFERROR(AY1091+AX1091,0)</f>
        <v>4.5137803720130538</v>
      </c>
      <c r="BA1091" s="67">
        <v>73.682418047505635</v>
      </c>
      <c r="BB1091" s="60">
        <v>-4.089640220605844</v>
      </c>
      <c r="BC1091" s="67">
        <v>69.592777826899791</v>
      </c>
      <c r="BD1091" s="60" t="e">
        <f ca="1">_xll.BDP($H1091,BD$1)</f>
        <v>#NAME?</v>
      </c>
      <c r="BE1091" s="60" t="e">
        <f t="shared" ref="BE1091:BE1154" ca="1" si="401">IF(AG1091&lt;AF1091,AG1091,AF1091)</f>
        <v>#NAME?</v>
      </c>
      <c r="BF1091" s="63">
        <v>18.663</v>
      </c>
      <c r="BG1091" s="63">
        <v>21.3</v>
      </c>
      <c r="BH1091" s="63">
        <v>27.356000000000002</v>
      </c>
      <c r="BI1091" s="63">
        <v>17.429000000000002</v>
      </c>
      <c r="BJ1091" s="63">
        <v>13.613</v>
      </c>
      <c r="BK1091" s="63">
        <v>26.809000000000001</v>
      </c>
      <c r="BL1091" s="45">
        <f t="shared" ref="BL1091:BL1154" ca="1" si="402">IFERROR(BF1091/$BE1091,0)</f>
        <v>0</v>
      </c>
      <c r="BM1091" s="45">
        <f t="shared" ref="BM1091:BM1154" ca="1" si="403">IFERROR(BG1091/$BE1091,0)</f>
        <v>0</v>
      </c>
      <c r="BN1091" s="45">
        <f t="shared" ref="BN1091:BN1154" ca="1" si="404">IFERROR(BH1091/$BE1091,0)</f>
        <v>0</v>
      </c>
      <c r="BO1091" s="45">
        <f t="shared" ref="BO1091:BO1154" ca="1" si="405">IFERROR(BI1091/$BE1091,0)</f>
        <v>0</v>
      </c>
      <c r="BP1091" s="45">
        <f t="shared" ref="BP1091:BP1154" ca="1" si="406">IFERROR(BJ1091/$BE1091,0)</f>
        <v>0</v>
      </c>
      <c r="BQ1091" s="45">
        <f t="shared" ref="BQ1091:BQ1154" ca="1" si="407">IFERROR(BK1091/$BE1091,0)</f>
        <v>0</v>
      </c>
      <c r="BR1091" s="29">
        <f t="shared" ref="BR1091:BR1154" ca="1" si="408">IF(IF(BN1091&gt;BQ1091,BN1091,BQ1091)=0,IF(BM1091&gt;BP1091,BM1091,BP1091),IF(BN1091&gt;BQ1091,BN1091,BQ1091))</f>
        <v>0</v>
      </c>
      <c r="CI1091" s="125">
        <f t="shared" si="396"/>
        <v>0.48038335573140828</v>
      </c>
      <c r="CJ1091">
        <f t="shared" si="389"/>
        <v>0</v>
      </c>
      <c r="CK1091">
        <f t="shared" si="390"/>
        <v>0</v>
      </c>
      <c r="CL1091">
        <f t="shared" si="391"/>
        <v>0</v>
      </c>
      <c r="CM1091">
        <f t="shared" si="392"/>
        <v>0</v>
      </c>
      <c r="CN1091">
        <f t="shared" si="393"/>
        <v>0</v>
      </c>
      <c r="CO1091">
        <f t="shared" si="394"/>
        <v>1</v>
      </c>
      <c r="CP1091">
        <f t="shared" si="395"/>
        <v>0</v>
      </c>
      <c r="CR1091" t="e">
        <f ca="1">_xll.BDP($H1091,CR$1)</f>
        <v>#NAME?</v>
      </c>
      <c r="CS1091" t="e">
        <f ca="1">_xll.BDP($H1091,CS$1)</f>
        <v>#NAME?</v>
      </c>
      <c r="CT1091" s="121" t="e">
        <f ca="1">_xll.BDP($H1091,CT$1)</f>
        <v>#NAME?</v>
      </c>
      <c r="CU1091" s="122" t="e">
        <f ca="1">_xll.BDP($H1091,CU$1)</f>
        <v>#NAME?</v>
      </c>
      <c r="CV1091" s="122" t="e">
        <f ca="1">_xll.BDP($H1091,CV$1)</f>
        <v>#NAME?</v>
      </c>
      <c r="CW1091" s="122" t="e">
        <f ca="1">_xll.BDP($H1091,CW$1)</f>
        <v>#NAME?</v>
      </c>
    </row>
    <row r="1092" spans="1:101" hidden="1" x14ac:dyDescent="0.3">
      <c r="A1092" t="str">
        <f t="shared" ref="A1092:A1155" si="409">B1092&amp;C1092</f>
        <v>15B</v>
      </c>
      <c r="B1092">
        <v>15</v>
      </c>
      <c r="C1092" t="s">
        <v>3296</v>
      </c>
      <c r="D1092">
        <v>54</v>
      </c>
      <c r="E1092">
        <v>12</v>
      </c>
      <c r="F1092" s="32">
        <v>0.15</v>
      </c>
      <c r="G1092" t="s">
        <v>2601</v>
      </c>
      <c r="H1092" s="6" t="s">
        <v>438</v>
      </c>
      <c r="I1092" s="34">
        <v>2054</v>
      </c>
      <c r="J1092" s="34" t="str">
        <f t="shared" si="388"/>
        <v>2054MED US Equity</v>
      </c>
      <c r="K1092" s="6" t="s">
        <v>1136</v>
      </c>
      <c r="L1092" s="2">
        <v>-1.4943008672106655</v>
      </c>
      <c r="M1092" s="2">
        <v>1.978566228427048</v>
      </c>
      <c r="N1092" s="2">
        <v>-1.4943008672106655</v>
      </c>
      <c r="O1092" s="2">
        <v>1.978566228427048</v>
      </c>
      <c r="P1092" s="3">
        <v>82.084490637039693</v>
      </c>
      <c r="Q1092" s="3">
        <v>63.78894302296969</v>
      </c>
      <c r="R1092" s="3">
        <v>73.27227052341027</v>
      </c>
      <c r="S1092" s="7">
        <v>14.48762270493215</v>
      </c>
      <c r="T1092" s="7">
        <v>12.66664039329979</v>
      </c>
      <c r="U1092" s="2">
        <v>-0.30898988202956412</v>
      </c>
      <c r="V1092" s="8">
        <v>-0.49405137740567467</v>
      </c>
      <c r="W1092" s="2">
        <v>0.53139555854057452</v>
      </c>
      <c r="X1092" s="4">
        <v>3.228717948717949E-2</v>
      </c>
      <c r="Y1092" s="8">
        <v>38.573184956225631</v>
      </c>
      <c r="Z1092" s="8">
        <v>35.555561037319762</v>
      </c>
      <c r="AA1092" s="8">
        <v>93404000</v>
      </c>
      <c r="AB1092" s="8">
        <v>93404000</v>
      </c>
      <c r="AC1092" s="8">
        <v>9384000</v>
      </c>
      <c r="AD1092" s="5">
        <v>214956000</v>
      </c>
      <c r="AE1092" s="36">
        <v>4.3655445765645062E-2</v>
      </c>
      <c r="AF1092" s="66" t="e">
        <f ca="1">_xll.BDP($H1092,AF$1)/1000000</f>
        <v>#NAME?</v>
      </c>
      <c r="AG1092" s="66" t="e">
        <f ca="1">_xll.BDP($H1092,AG$1)</f>
        <v>#NAME?</v>
      </c>
      <c r="AH1092" s="67" t="e">
        <f ca="1">_xll.BDP($H1092,AH$1)</f>
        <v>#NAME?</v>
      </c>
      <c r="AI1092" s="67" t="e">
        <f ca="1">_xll.BDP($H1092,AI$1)</f>
        <v>#NAME?</v>
      </c>
      <c r="AJ1092" s="67" t="e">
        <f ca="1">_xll.BDP($H1092,AJ$1)</f>
        <v>#NAME?</v>
      </c>
      <c r="AK1092" s="67" t="e">
        <f ca="1">_xll.BDP($H1092,AK$1)</f>
        <v>#NAME?</v>
      </c>
      <c r="AL1092" s="67" t="e">
        <f ca="1">_xll.BDP($H1092,AL$1)</f>
        <v>#NAME?</v>
      </c>
      <c r="AM1092" s="34" t="e">
        <f ca="1">_xll.BDP($H1092,AM$1)</f>
        <v>#NAME?</v>
      </c>
      <c r="AN1092" s="34" t="e">
        <f ca="1">_xll.BDP($H1092,AN$1)</f>
        <v>#NAME?</v>
      </c>
      <c r="AO1092" s="34" t="e">
        <f ca="1">_xll.BDP($H1092,AO$1)</f>
        <v>#NAME?</v>
      </c>
      <c r="AP1092" s="34" t="e">
        <f ca="1">_xll.BDP($H1092,AP$1)</f>
        <v>#NAME?</v>
      </c>
      <c r="AQ1092" s="129">
        <v>0.16365070000000001</v>
      </c>
      <c r="AR1092" s="129">
        <v>0.15430659999999999</v>
      </c>
      <c r="AS1092" s="129">
        <v>8.891932000000001E-2</v>
      </c>
      <c r="AT1092" s="63" t="s">
        <v>3942</v>
      </c>
      <c r="AU1092" s="63" t="s">
        <v>3942</v>
      </c>
      <c r="AV1092" t="str">
        <f t="shared" si="397"/>
        <v>30/12/1993</v>
      </c>
      <c r="AW1092" s="67">
        <v>6.2857141948881603</v>
      </c>
      <c r="AX1092" s="60">
        <f t="shared" si="398"/>
        <v>6.2857141948881603</v>
      </c>
      <c r="AY1092" s="60">
        <f t="shared" si="399"/>
        <v>6.2544689520064507</v>
      </c>
      <c r="AZ1092" s="60">
        <f t="shared" si="400"/>
        <v>12.540183146894611</v>
      </c>
      <c r="BA1092" s="67">
        <v>51.544912515323752</v>
      </c>
      <c r="BB1092" s="60">
        <v>51.2886913030759</v>
      </c>
      <c r="BC1092" s="67">
        <v>102.83360381839965</v>
      </c>
      <c r="BD1092" s="60" t="e">
        <f ca="1">_xll.BDP($H1092,BD$1)</f>
        <v>#NAME?</v>
      </c>
      <c r="BE1092" s="60" t="e">
        <f t="shared" ca="1" si="401"/>
        <v>#NAME?</v>
      </c>
      <c r="BF1092" s="63">
        <v>93.850000000000009</v>
      </c>
      <c r="BG1092" s="63">
        <v>101.4</v>
      </c>
      <c r="BH1092" s="63">
        <v>116</v>
      </c>
      <c r="BI1092" s="63">
        <v>29.3</v>
      </c>
      <c r="BJ1092" s="63">
        <v>17.7</v>
      </c>
      <c r="BK1092" s="63" t="s">
        <v>3317</v>
      </c>
      <c r="BL1092" s="45">
        <f t="shared" ca="1" si="402"/>
        <v>0</v>
      </c>
      <c r="BM1092" s="45">
        <f t="shared" ca="1" si="403"/>
        <v>0</v>
      </c>
      <c r="BN1092" s="45">
        <f t="shared" ca="1" si="404"/>
        <v>0</v>
      </c>
      <c r="BO1092" s="45">
        <f t="shared" ca="1" si="405"/>
        <v>0</v>
      </c>
      <c r="BP1092" s="45">
        <f t="shared" ca="1" si="406"/>
        <v>0</v>
      </c>
      <c r="BQ1092" s="45">
        <f t="shared" ca="1" si="407"/>
        <v>0</v>
      </c>
      <c r="BR1092" s="29">
        <f t="shared" ca="1" si="408"/>
        <v>0</v>
      </c>
      <c r="CI1092" s="125">
        <f t="shared" si="396"/>
        <v>-1.4943008672106655</v>
      </c>
      <c r="CJ1092">
        <f t="shared" si="389"/>
        <v>0</v>
      </c>
      <c r="CK1092">
        <f t="shared" si="390"/>
        <v>0</v>
      </c>
      <c r="CL1092">
        <f t="shared" si="391"/>
        <v>0</v>
      </c>
      <c r="CM1092">
        <f t="shared" si="392"/>
        <v>0</v>
      </c>
      <c r="CN1092">
        <f t="shared" si="393"/>
        <v>0</v>
      </c>
      <c r="CO1092">
        <f t="shared" si="394"/>
        <v>0</v>
      </c>
      <c r="CP1092">
        <f t="shared" si="395"/>
        <v>1</v>
      </c>
      <c r="CR1092" t="e">
        <f ca="1">_xll.BDP($H1092,CR$1)</f>
        <v>#NAME?</v>
      </c>
      <c r="CS1092" t="e">
        <f ca="1">_xll.BDP($H1092,CS$1)</f>
        <v>#NAME?</v>
      </c>
      <c r="CT1092" s="121" t="e">
        <f ca="1">_xll.BDP($H1092,CT$1)</f>
        <v>#NAME?</v>
      </c>
      <c r="CU1092" s="122" t="e">
        <f ca="1">_xll.BDP($H1092,CU$1)</f>
        <v>#NAME?</v>
      </c>
      <c r="CV1092" s="122" t="e">
        <f ca="1">_xll.BDP($H1092,CV$1)</f>
        <v>#NAME?</v>
      </c>
      <c r="CW1092" s="122" t="e">
        <f ca="1">_xll.BDP($H1092,CW$1)</f>
        <v>#NAME?</v>
      </c>
    </row>
    <row r="1093" spans="1:101" hidden="1" x14ac:dyDescent="0.3">
      <c r="A1093" t="str">
        <f t="shared" si="409"/>
        <v>15B</v>
      </c>
      <c r="B1093">
        <v>15</v>
      </c>
      <c r="C1093" t="s">
        <v>3296</v>
      </c>
      <c r="D1093">
        <v>54</v>
      </c>
      <c r="E1093">
        <v>19</v>
      </c>
      <c r="F1093" t="s">
        <v>2437</v>
      </c>
      <c r="G1093" t="s">
        <v>2944</v>
      </c>
      <c r="H1093" s="1" t="s">
        <v>1683</v>
      </c>
      <c r="I1093" s="35">
        <v>2055</v>
      </c>
      <c r="J1093" s="34" t="str">
        <f t="shared" si="388"/>
        <v>2055BEG LN Equity</v>
      </c>
      <c r="K1093" s="6" t="s">
        <v>1684</v>
      </c>
      <c r="L1093" s="2" t="e">
        <v>#N/A</v>
      </c>
      <c r="M1093" s="2" t="e">
        <v>#N/A</v>
      </c>
      <c r="N1093" s="2">
        <v>0.10211052842970762</v>
      </c>
      <c r="O1093" s="2">
        <v>0.17447041350738685</v>
      </c>
      <c r="P1093" s="3">
        <v>6.3901330272976118</v>
      </c>
      <c r="Q1093" s="3">
        <v>3.1080496645719884</v>
      </c>
      <c r="R1093" s="3">
        <v>3.4477245136647618</v>
      </c>
      <c r="S1093" s="7">
        <v>18.311128371819997</v>
      </c>
      <c r="T1093" s="7">
        <v>20.75436076339011</v>
      </c>
      <c r="U1093" s="2" t="e">
        <v>#N/A</v>
      </c>
      <c r="V1093" s="8">
        <v>0.30990187332738628</v>
      </c>
      <c r="W1093" s="2">
        <v>0.55530316497784449</v>
      </c>
      <c r="X1093" s="4">
        <v>5.7674841053587646E-2</v>
      </c>
      <c r="Y1093" s="8">
        <v>18.557464847117924</v>
      </c>
      <c r="Z1093" s="8">
        <v>6.7249181879538877</v>
      </c>
      <c r="AA1093" s="8" t="e">
        <v>#N/A</v>
      </c>
      <c r="AB1093" s="8">
        <v>89551000</v>
      </c>
      <c r="AC1093" s="8">
        <v>1277000</v>
      </c>
      <c r="AD1093" s="5">
        <v>6814000</v>
      </c>
      <c r="AE1093" s="36">
        <v>0.18740827707660698</v>
      </c>
      <c r="AF1093" s="66" t="e">
        <f ca="1">_xll.BDP($H1093,AF$1)/1000000</f>
        <v>#NAME?</v>
      </c>
      <c r="AG1093" s="66" t="e">
        <f ca="1">_xll.BDP($H1093,AG$1)</f>
        <v>#NAME?</v>
      </c>
      <c r="AH1093" s="67" t="e">
        <f ca="1">_xll.BDP($H1093,AH$1)</f>
        <v>#NAME?</v>
      </c>
      <c r="AI1093" s="67" t="e">
        <f ca="1">_xll.BDP($H1093,AI$1)</f>
        <v>#NAME?</v>
      </c>
      <c r="AJ1093" s="67" t="e">
        <f ca="1">_xll.BDP($H1093,AJ$1)</f>
        <v>#NAME?</v>
      </c>
      <c r="AK1093" s="67" t="e">
        <f ca="1">_xll.BDP($H1093,AK$1)</f>
        <v>#NAME?</v>
      </c>
      <c r="AL1093" s="67" t="e">
        <f ca="1">_xll.BDP($H1093,AL$1)</f>
        <v>#NAME?</v>
      </c>
      <c r="AM1093" s="34" t="e">
        <f ca="1">_xll.BDP($H1093,AM$1)</f>
        <v>#NAME?</v>
      </c>
      <c r="AN1093" s="34" t="e">
        <f ca="1">_xll.BDP($H1093,AN$1)</f>
        <v>#NAME?</v>
      </c>
      <c r="AO1093" s="34" t="e">
        <f ca="1">_xll.BDP($H1093,AO$1)</f>
        <v>#NAME?</v>
      </c>
      <c r="AP1093" s="34" t="e">
        <f ca="1">_xll.BDP($H1093,AP$1)</f>
        <v>#NAME?</v>
      </c>
      <c r="AQ1093" s="129" t="e">
        <v>#VALUE!</v>
      </c>
      <c r="AR1093" s="129">
        <v>0.17771640000000002</v>
      </c>
      <c r="AS1093" s="129">
        <v>0.16850670000000001</v>
      </c>
      <c r="AT1093" s="63" t="s">
        <v>3943</v>
      </c>
      <c r="AU1093" s="63" t="s">
        <v>3943</v>
      </c>
      <c r="AV1093" t="str">
        <f t="shared" si="397"/>
        <v>01/10/2004</v>
      </c>
      <c r="AW1093" s="67">
        <v>2.968749962747097</v>
      </c>
      <c r="AX1093" s="60">
        <f t="shared" si="398"/>
        <v>2.968749962747097</v>
      </c>
      <c r="AY1093" s="60">
        <f t="shared" si="399"/>
        <v>0</v>
      </c>
      <c r="AZ1093" s="60">
        <f t="shared" si="400"/>
        <v>2.968749962747097</v>
      </c>
      <c r="BA1093" s="67">
        <v>55.067526259591659</v>
      </c>
      <c r="BB1093" s="60">
        <v>0</v>
      </c>
      <c r="BC1093" s="67">
        <v>53.069675281343827</v>
      </c>
      <c r="BD1093" s="60" t="e">
        <f ca="1">_xll.BDP($H1093,BD$1)</f>
        <v>#NAME?</v>
      </c>
      <c r="BE1093" s="60" t="e">
        <f t="shared" ca="1" si="401"/>
        <v>#NAME?</v>
      </c>
      <c r="BF1093" s="63">
        <v>8.609</v>
      </c>
      <c r="BG1093" s="63">
        <v>13.853</v>
      </c>
      <c r="BH1093" s="63">
        <v>16.667000000000002</v>
      </c>
      <c r="BI1093" s="63">
        <v>12.417</v>
      </c>
      <c r="BJ1093" s="63">
        <v>16.161999999999999</v>
      </c>
      <c r="BK1093" s="63">
        <v>16.507000000000001</v>
      </c>
      <c r="BL1093" s="45">
        <f t="shared" ca="1" si="402"/>
        <v>0</v>
      </c>
      <c r="BM1093" s="45">
        <f t="shared" ca="1" si="403"/>
        <v>0</v>
      </c>
      <c r="BN1093" s="45">
        <f t="shared" ca="1" si="404"/>
        <v>0</v>
      </c>
      <c r="BO1093" s="45">
        <f t="shared" ca="1" si="405"/>
        <v>0</v>
      </c>
      <c r="BP1093" s="45">
        <f t="shared" ca="1" si="406"/>
        <v>0</v>
      </c>
      <c r="BQ1093" s="45">
        <f t="shared" ca="1" si="407"/>
        <v>0</v>
      </c>
      <c r="BR1093" s="29">
        <f t="shared" ca="1" si="408"/>
        <v>0</v>
      </c>
      <c r="CI1093" s="125" t="e">
        <f t="shared" si="396"/>
        <v>#N/A</v>
      </c>
      <c r="CJ1093" t="e">
        <f t="shared" si="389"/>
        <v>#N/A</v>
      </c>
      <c r="CK1093" t="e">
        <f t="shared" si="390"/>
        <v>#N/A</v>
      </c>
      <c r="CL1093" t="e">
        <f t="shared" si="391"/>
        <v>#N/A</v>
      </c>
      <c r="CM1093" t="e">
        <f t="shared" si="392"/>
        <v>#N/A</v>
      </c>
      <c r="CN1093" t="e">
        <f t="shared" si="393"/>
        <v>#N/A</v>
      </c>
      <c r="CO1093" t="e">
        <f t="shared" si="394"/>
        <v>#N/A</v>
      </c>
      <c r="CP1093" t="e">
        <f t="shared" si="395"/>
        <v>#N/A</v>
      </c>
      <c r="CR1093" t="e">
        <f ca="1">_xll.BDP($H1093,CR$1)</f>
        <v>#NAME?</v>
      </c>
      <c r="CS1093" t="e">
        <f ca="1">_xll.BDP($H1093,CS$1)</f>
        <v>#NAME?</v>
      </c>
      <c r="CT1093" s="121" t="e">
        <f ca="1">_xll.BDP($H1093,CT$1)</f>
        <v>#NAME?</v>
      </c>
      <c r="CU1093" s="122" t="e">
        <f ca="1">_xll.BDP($H1093,CU$1)</f>
        <v>#NAME?</v>
      </c>
      <c r="CV1093" s="122" t="e">
        <f ca="1">_xll.BDP($H1093,CV$1)</f>
        <v>#NAME?</v>
      </c>
      <c r="CW1093" s="122" t="e">
        <f ca="1">_xll.BDP($H1093,CW$1)</f>
        <v>#NAME?</v>
      </c>
    </row>
    <row r="1094" spans="1:101" hidden="1" x14ac:dyDescent="0.3">
      <c r="A1094" t="str">
        <f t="shared" si="409"/>
        <v>15B</v>
      </c>
      <c r="B1094">
        <v>15</v>
      </c>
      <c r="C1094" t="s">
        <v>3296</v>
      </c>
      <c r="D1094">
        <v>54</v>
      </c>
      <c r="E1094">
        <v>4</v>
      </c>
      <c r="F1094" t="s">
        <v>2437</v>
      </c>
      <c r="G1094" t="s">
        <v>2516</v>
      </c>
      <c r="H1094" s="6" t="s">
        <v>1230</v>
      </c>
      <c r="I1094" s="34">
        <v>2056</v>
      </c>
      <c r="J1094" s="34" t="str">
        <f t="shared" si="388"/>
        <v>2056ADH AU Equity</v>
      </c>
      <c r="K1094" s="6" t="s">
        <v>1231</v>
      </c>
      <c r="L1094" s="2">
        <v>0.61550972043458207</v>
      </c>
      <c r="M1094" s="2">
        <v>0.24410537444713448</v>
      </c>
      <c r="N1094" s="2">
        <v>0.30747365938795285</v>
      </c>
      <c r="O1094" s="2">
        <v>0.16292513669302056</v>
      </c>
      <c r="P1094" s="3">
        <v>15.669915232925682</v>
      </c>
      <c r="Q1094" s="3">
        <v>11.136681870511394</v>
      </c>
      <c r="R1094" s="3">
        <v>26.008018039263487</v>
      </c>
      <c r="S1094" s="7">
        <v>22.112654396451624</v>
      </c>
      <c r="T1094" s="7">
        <v>22.911868706552625</v>
      </c>
      <c r="U1094" s="2">
        <v>0.58525767820464381</v>
      </c>
      <c r="V1094" s="8">
        <v>2.0026944053165745</v>
      </c>
      <c r="W1094" s="2">
        <v>0.31750725901492244</v>
      </c>
      <c r="X1094" s="4">
        <v>3.9512971281151374E-2</v>
      </c>
      <c r="Y1094" s="8">
        <v>17.738493689043114</v>
      </c>
      <c r="Z1094" s="8">
        <v>13.144883001240416</v>
      </c>
      <c r="AA1094" s="8">
        <v>319698000</v>
      </c>
      <c r="AB1094" s="8">
        <v>478993000</v>
      </c>
      <c r="AC1094" s="8">
        <v>526000</v>
      </c>
      <c r="AD1094" s="5">
        <v>88756000</v>
      </c>
      <c r="AE1094" s="36">
        <v>5.9263599080625539E-3</v>
      </c>
      <c r="AF1094" s="66" t="e">
        <f ca="1">_xll.BDP($H1094,AF$1)/1000000</f>
        <v>#NAME?</v>
      </c>
      <c r="AG1094" s="66" t="e">
        <f ca="1">_xll.BDP($H1094,AG$1)</f>
        <v>#NAME?</v>
      </c>
      <c r="AH1094" s="67" t="e">
        <f ca="1">_xll.BDP($H1094,AH$1)</f>
        <v>#NAME?</v>
      </c>
      <c r="AI1094" s="67" t="e">
        <f ca="1">_xll.BDP($H1094,AI$1)</f>
        <v>#NAME?</v>
      </c>
      <c r="AJ1094" s="67" t="e">
        <f ca="1">_xll.BDP($H1094,AJ$1)</f>
        <v>#NAME?</v>
      </c>
      <c r="AK1094" s="67" t="e">
        <f ca="1">_xll.BDP($H1094,AK$1)</f>
        <v>#NAME?</v>
      </c>
      <c r="AL1094" s="67" t="e">
        <f ca="1">_xll.BDP($H1094,AL$1)</f>
        <v>#NAME?</v>
      </c>
      <c r="AM1094" s="34" t="e">
        <f ca="1">_xll.BDP($H1094,AM$1)</f>
        <v>#NAME?</v>
      </c>
      <c r="AN1094" s="34" t="e">
        <f ca="1">_xll.BDP($H1094,AN$1)</f>
        <v>#NAME?</v>
      </c>
      <c r="AO1094" s="34" t="e">
        <f ca="1">_xll.BDP($H1094,AO$1)</f>
        <v>#NAME?</v>
      </c>
      <c r="AP1094" s="34" t="e">
        <f ca="1">_xll.BDP($H1094,AP$1)</f>
        <v>#NAME?</v>
      </c>
      <c r="AQ1094" s="129" t="e">
        <v>#VALUE!</v>
      </c>
      <c r="AR1094" s="129" t="e">
        <v>#VALUE!</v>
      </c>
      <c r="AS1094" s="129">
        <v>6.7228570000000001E-2</v>
      </c>
      <c r="AT1094" s="63" t="s">
        <v>3944</v>
      </c>
      <c r="AU1094" s="63" t="s">
        <v>3944</v>
      </c>
      <c r="AV1094" t="str">
        <f t="shared" si="397"/>
        <v>17/06/2015</v>
      </c>
      <c r="AW1094" s="67">
        <v>15.037601802781312</v>
      </c>
      <c r="AX1094" s="60">
        <f t="shared" si="398"/>
        <v>15.037601802781312</v>
      </c>
      <c r="AY1094" s="60">
        <f t="shared" si="399"/>
        <v>-0.10105455874998301</v>
      </c>
      <c r="AZ1094" s="60">
        <f t="shared" si="400"/>
        <v>14.936547244031329</v>
      </c>
      <c r="BA1094" s="67">
        <v>63.558255372006542</v>
      </c>
      <c r="BB1094" s="60">
        <v>-0.42711939947425037</v>
      </c>
      <c r="BC1094" s="67">
        <v>63.131135972532292</v>
      </c>
      <c r="BD1094" s="60" t="e">
        <f ca="1">_xll.BDP($H1094,BD$1)</f>
        <v>#NAME?</v>
      </c>
      <c r="BE1094" s="60" t="e">
        <f t="shared" ca="1" si="401"/>
        <v>#NAME?</v>
      </c>
      <c r="BF1094" s="63">
        <v>39.488</v>
      </c>
      <c r="BG1094" s="63">
        <v>33.424999999999997</v>
      </c>
      <c r="BH1094" s="63">
        <v>42.512999999999998</v>
      </c>
      <c r="BI1094" s="63">
        <v>83.388000000000005</v>
      </c>
      <c r="BJ1094" s="63">
        <v>72.353999999999999</v>
      </c>
      <c r="BK1094" s="63">
        <v>86.29</v>
      </c>
      <c r="BL1094" s="45">
        <f t="shared" ca="1" si="402"/>
        <v>0</v>
      </c>
      <c r="BM1094" s="45">
        <f t="shared" ca="1" si="403"/>
        <v>0</v>
      </c>
      <c r="BN1094" s="45">
        <f t="shared" ca="1" si="404"/>
        <v>0</v>
      </c>
      <c r="BO1094" s="45">
        <f t="shared" ca="1" si="405"/>
        <v>0</v>
      </c>
      <c r="BP1094" s="45">
        <f t="shared" ca="1" si="406"/>
        <v>0</v>
      </c>
      <c r="BQ1094" s="45">
        <f t="shared" ca="1" si="407"/>
        <v>0</v>
      </c>
      <c r="BR1094" s="29">
        <f t="shared" ca="1" si="408"/>
        <v>0</v>
      </c>
      <c r="CI1094" s="125">
        <f t="shared" si="396"/>
        <v>0.61550972043458207</v>
      </c>
      <c r="CJ1094">
        <f t="shared" si="389"/>
        <v>0</v>
      </c>
      <c r="CK1094">
        <f t="shared" si="390"/>
        <v>0</v>
      </c>
      <c r="CL1094">
        <f t="shared" si="391"/>
        <v>0</v>
      </c>
      <c r="CM1094">
        <f t="shared" si="392"/>
        <v>0</v>
      </c>
      <c r="CN1094">
        <f t="shared" si="393"/>
        <v>0</v>
      </c>
      <c r="CO1094">
        <f t="shared" si="394"/>
        <v>0</v>
      </c>
      <c r="CP1094">
        <f t="shared" si="395"/>
        <v>1</v>
      </c>
      <c r="CR1094" t="e">
        <f ca="1">_xll.BDP($H1094,CR$1)</f>
        <v>#NAME?</v>
      </c>
      <c r="CS1094" t="e">
        <f ca="1">_xll.BDP($H1094,CS$1)</f>
        <v>#NAME?</v>
      </c>
      <c r="CT1094" s="121" t="e">
        <f ca="1">_xll.BDP($H1094,CT$1)</f>
        <v>#NAME?</v>
      </c>
      <c r="CU1094" s="122" t="e">
        <f ca="1">_xll.BDP($H1094,CU$1)</f>
        <v>#NAME?</v>
      </c>
      <c r="CV1094" s="122" t="e">
        <f ca="1">_xll.BDP($H1094,CV$1)</f>
        <v>#NAME?</v>
      </c>
      <c r="CW1094" s="122" t="e">
        <f ca="1">_xll.BDP($H1094,CW$1)</f>
        <v>#NAME?</v>
      </c>
    </row>
    <row r="1095" spans="1:101" hidden="1" x14ac:dyDescent="0.3">
      <c r="A1095" t="str">
        <f t="shared" si="409"/>
        <v>15B</v>
      </c>
      <c r="B1095">
        <v>15</v>
      </c>
      <c r="C1095" t="s">
        <v>3296</v>
      </c>
      <c r="D1095">
        <v>54</v>
      </c>
      <c r="E1095">
        <v>5</v>
      </c>
      <c r="F1095" t="s">
        <v>2368</v>
      </c>
      <c r="G1095" t="s">
        <v>2793</v>
      </c>
      <c r="H1095" s="43" t="s">
        <v>2634</v>
      </c>
      <c r="I1095" s="35">
        <v>2057</v>
      </c>
      <c r="J1095" s="34" t="str">
        <f t="shared" si="388"/>
        <v>2057B3 SS Equity</v>
      </c>
      <c r="K1095" s="43" t="s">
        <v>2635</v>
      </c>
      <c r="L1095" s="2">
        <v>2.3030562472344847</v>
      </c>
      <c r="M1095" s="2">
        <v>4.7277447305986318</v>
      </c>
      <c r="N1095" s="2">
        <v>0.29327793414165476</v>
      </c>
      <c r="O1095" s="2">
        <v>0.56215758745318656</v>
      </c>
      <c r="P1095" s="3">
        <v>35.027332351464807</v>
      </c>
      <c r="Q1095" s="3">
        <v>27.668427437263986</v>
      </c>
      <c r="R1095" s="3">
        <v>52.048601299802201</v>
      </c>
      <c r="S1095" s="7">
        <v>9.4459067746250636</v>
      </c>
      <c r="T1095" s="7">
        <v>13.742541831073018</v>
      </c>
      <c r="U1095" s="2">
        <v>0.14703586482919145</v>
      </c>
      <c r="V1095" s="8">
        <v>0.35166327223353705</v>
      </c>
      <c r="W1095" s="2">
        <v>0.32071151814019022</v>
      </c>
      <c r="X1095" s="4" t="e">
        <v>#N/A</v>
      </c>
      <c r="Y1095" s="8">
        <v>11.910230718032107</v>
      </c>
      <c r="Z1095" s="8">
        <v>22.511789204441214</v>
      </c>
      <c r="AA1095" s="8">
        <v>29083000</v>
      </c>
      <c r="AB1095" s="8">
        <v>244588000</v>
      </c>
      <c r="AC1095" s="8" t="e">
        <v>#N/A</v>
      </c>
      <c r="AD1095" s="5">
        <v>125600000</v>
      </c>
      <c r="AE1095" s="36">
        <v>0</v>
      </c>
      <c r="AF1095" s="66" t="e">
        <f ca="1">_xll.BDP($H1095,AF$1)/1000000</f>
        <v>#NAME?</v>
      </c>
      <c r="AG1095" s="66" t="e">
        <f ca="1">_xll.BDP($H1095,AG$1)</f>
        <v>#NAME?</v>
      </c>
      <c r="AH1095" s="67" t="e">
        <f ca="1">_xll.BDP($H1095,AH$1)</f>
        <v>#NAME?</v>
      </c>
      <c r="AI1095" s="67" t="e">
        <f ca="1">_xll.BDP($H1095,AI$1)</f>
        <v>#NAME?</v>
      </c>
      <c r="AJ1095" s="67" t="e">
        <f ca="1">_xll.BDP($H1095,AJ$1)</f>
        <v>#NAME?</v>
      </c>
      <c r="AK1095" s="67" t="e">
        <f ca="1">_xll.BDP($H1095,AK$1)</f>
        <v>#NAME?</v>
      </c>
      <c r="AL1095" s="67" t="e">
        <f ca="1">_xll.BDP($H1095,AL$1)</f>
        <v>#NAME?</v>
      </c>
      <c r="AM1095" s="34" t="e">
        <f ca="1">_xll.BDP($H1095,AM$1)</f>
        <v>#NAME?</v>
      </c>
      <c r="AN1095" s="34" t="e">
        <f ca="1">_xll.BDP($H1095,AN$1)</f>
        <v>#NAME?</v>
      </c>
      <c r="AO1095" s="34" t="e">
        <f ca="1">_xll.BDP($H1095,AO$1)</f>
        <v>#NAME?</v>
      </c>
      <c r="AP1095" s="34" t="e">
        <f ca="1">_xll.BDP($H1095,AP$1)</f>
        <v>#NAME?</v>
      </c>
      <c r="AQ1095" s="129" t="e">
        <v>#VALUE!</v>
      </c>
      <c r="AR1095" s="129" t="e">
        <v>#VALUE!</v>
      </c>
      <c r="AS1095" s="129">
        <v>0.1214889</v>
      </c>
      <c r="AT1095" s="63" t="s">
        <v>3945</v>
      </c>
      <c r="AU1095" s="63" t="s">
        <v>3945</v>
      </c>
      <c r="AV1095" t="str">
        <f t="shared" si="397"/>
        <v>13/06/2016</v>
      </c>
      <c r="AW1095" s="67">
        <v>7.8585461689587426</v>
      </c>
      <c r="AX1095" s="60">
        <f t="shared" si="398"/>
        <v>7.8585461689587426</v>
      </c>
      <c r="AY1095" s="60">
        <f t="shared" si="399"/>
        <v>-2.0177486181428015E-3</v>
      </c>
      <c r="AZ1095" s="60">
        <f t="shared" si="400"/>
        <v>7.8565284203405996</v>
      </c>
      <c r="BA1095" s="67">
        <v>67.929391431395729</v>
      </c>
      <c r="BB1095" s="60">
        <v>-1.744144944180448E-2</v>
      </c>
      <c r="BC1095" s="67">
        <v>67.911949981953924</v>
      </c>
      <c r="BD1095" s="60" t="e">
        <f ca="1">_xll.BDP($H1095,BD$1)</f>
        <v>#NAME?</v>
      </c>
      <c r="BE1095" s="60" t="e">
        <f t="shared" ca="1" si="401"/>
        <v>#NAME?</v>
      </c>
      <c r="BF1095" s="63">
        <v>78.2</v>
      </c>
      <c r="BG1095" s="63">
        <v>103.4</v>
      </c>
      <c r="BH1095" s="63">
        <v>118</v>
      </c>
      <c r="BI1095" s="63">
        <v>117</v>
      </c>
      <c r="BJ1095" s="63">
        <v>138.5</v>
      </c>
      <c r="BK1095" s="63">
        <v>160</v>
      </c>
      <c r="BL1095" s="45">
        <f t="shared" ca="1" si="402"/>
        <v>0</v>
      </c>
      <c r="BM1095" s="45">
        <f t="shared" ca="1" si="403"/>
        <v>0</v>
      </c>
      <c r="BN1095" s="45">
        <f t="shared" ca="1" si="404"/>
        <v>0</v>
      </c>
      <c r="BO1095" s="45">
        <f t="shared" ca="1" si="405"/>
        <v>0</v>
      </c>
      <c r="BP1095" s="45">
        <f t="shared" ca="1" si="406"/>
        <v>0</v>
      </c>
      <c r="BQ1095" s="45">
        <f t="shared" ca="1" si="407"/>
        <v>0</v>
      </c>
      <c r="BR1095" s="29">
        <f t="shared" ca="1" si="408"/>
        <v>0</v>
      </c>
      <c r="CI1095" s="125">
        <f t="shared" si="396"/>
        <v>2.3030562472344847</v>
      </c>
      <c r="CJ1095">
        <f t="shared" si="389"/>
        <v>0</v>
      </c>
      <c r="CK1095">
        <f t="shared" si="390"/>
        <v>0</v>
      </c>
      <c r="CL1095">
        <f t="shared" si="391"/>
        <v>0</v>
      </c>
      <c r="CM1095">
        <f t="shared" si="392"/>
        <v>0</v>
      </c>
      <c r="CN1095">
        <f t="shared" si="393"/>
        <v>0</v>
      </c>
      <c r="CO1095">
        <f t="shared" si="394"/>
        <v>0</v>
      </c>
      <c r="CP1095">
        <f t="shared" si="395"/>
        <v>1</v>
      </c>
      <c r="CR1095" t="e">
        <f ca="1">_xll.BDP($H1095,CR$1)</f>
        <v>#NAME?</v>
      </c>
      <c r="CS1095" t="e">
        <f ca="1">_xll.BDP($H1095,CS$1)</f>
        <v>#NAME?</v>
      </c>
      <c r="CT1095" s="121" t="e">
        <f ca="1">_xll.BDP($H1095,CT$1)</f>
        <v>#NAME?</v>
      </c>
      <c r="CU1095" s="122" t="e">
        <f ca="1">_xll.BDP($H1095,CU$1)</f>
        <v>#NAME?</v>
      </c>
      <c r="CV1095" s="122" t="e">
        <f ca="1">_xll.BDP($H1095,CV$1)</f>
        <v>#NAME?</v>
      </c>
      <c r="CW1095" s="122" t="e">
        <f ca="1">_xll.BDP($H1095,CW$1)</f>
        <v>#NAME?</v>
      </c>
    </row>
    <row r="1096" spans="1:101" hidden="1" x14ac:dyDescent="0.3">
      <c r="A1096" t="str">
        <f t="shared" si="409"/>
        <v>15B</v>
      </c>
      <c r="B1096">
        <v>15</v>
      </c>
      <c r="C1096" t="s">
        <v>3296</v>
      </c>
      <c r="D1096">
        <v>54</v>
      </c>
      <c r="E1096">
        <v>7</v>
      </c>
      <c r="F1096" t="s">
        <v>3120</v>
      </c>
      <c r="G1096" t="s">
        <v>3120</v>
      </c>
      <c r="H1096" s="1" t="s">
        <v>1817</v>
      </c>
      <c r="I1096" s="34">
        <v>2058</v>
      </c>
      <c r="J1096" s="34" t="str">
        <f t="shared" si="388"/>
        <v>2058KAPE LN Equity</v>
      </c>
      <c r="K1096" s="6" t="s">
        <v>1818</v>
      </c>
      <c r="L1096" s="2">
        <v>0.28332397342890209</v>
      </c>
      <c r="M1096" s="2">
        <v>0.20015487667944398</v>
      </c>
      <c r="N1096" s="2">
        <v>8.0221981601592635E-2</v>
      </c>
      <c r="O1096" s="2">
        <v>7.9002164788300827E-2</v>
      </c>
      <c r="P1096" s="3">
        <v>7.3657044710966026</v>
      </c>
      <c r="Q1096" s="3">
        <v>5.624405427581765</v>
      </c>
      <c r="R1096" s="3">
        <v>6.9653099709279482</v>
      </c>
      <c r="S1096" s="7">
        <v>29.090683937330333</v>
      </c>
      <c r="T1096" s="7">
        <v>41.393430133620328</v>
      </c>
      <c r="U1096" s="2">
        <v>0.12120103245522282</v>
      </c>
      <c r="V1096" s="8">
        <v>0.53298846875417027</v>
      </c>
      <c r="W1096" s="2">
        <v>0.61324584890793488</v>
      </c>
      <c r="X1096" s="4">
        <v>8.6101451632473389E-2</v>
      </c>
      <c r="Y1096" s="8">
        <v>69.871400054407871</v>
      </c>
      <c r="Z1096" s="8" t="e">
        <v>#N/A</v>
      </c>
      <c r="AA1096" s="8">
        <v>516540000</v>
      </c>
      <c r="AB1096" s="8">
        <v>1308673000</v>
      </c>
      <c r="AC1096" s="8">
        <v>23614000</v>
      </c>
      <c r="AD1096" s="5">
        <v>155037000</v>
      </c>
      <c r="AE1096" s="36">
        <v>0.15231202874152622</v>
      </c>
      <c r="AF1096" s="66" t="e">
        <f ca="1">_xll.BDP($H1096,AF$1)/1000000</f>
        <v>#NAME?</v>
      </c>
      <c r="AG1096" s="66" t="e">
        <f ca="1">_xll.BDP($H1096,AG$1)</f>
        <v>#NAME?</v>
      </c>
      <c r="AH1096" s="67" t="e">
        <f ca="1">_xll.BDP($H1096,AH$1)</f>
        <v>#NAME?</v>
      </c>
      <c r="AI1096" s="67" t="e">
        <f ca="1">_xll.BDP($H1096,AI$1)</f>
        <v>#NAME?</v>
      </c>
      <c r="AJ1096" s="67" t="e">
        <f ca="1">_xll.BDP($H1096,AJ$1)</f>
        <v>#NAME?</v>
      </c>
      <c r="AK1096" s="67" t="e">
        <f ca="1">_xll.BDP($H1096,AK$1)</f>
        <v>#NAME?</v>
      </c>
      <c r="AL1096" s="67" t="e">
        <f ca="1">_xll.BDP($H1096,AL$1)</f>
        <v>#NAME?</v>
      </c>
      <c r="AM1096" s="34" t="e">
        <f ca="1">_xll.BDP($H1096,AM$1)</f>
        <v>#NAME?</v>
      </c>
      <c r="AN1096" s="34" t="e">
        <f ca="1">_xll.BDP($H1096,AN$1)</f>
        <v>#NAME?</v>
      </c>
      <c r="AO1096" s="34" t="e">
        <f ca="1">_xll.BDP($H1096,AO$1)</f>
        <v>#NAME?</v>
      </c>
      <c r="AP1096" s="34" t="e">
        <f ca="1">_xll.BDP($H1096,AP$1)</f>
        <v>#NAME?</v>
      </c>
      <c r="AQ1096" s="129" t="e">
        <v>#VALUE!</v>
      </c>
      <c r="AR1096" s="129" t="e">
        <v>#VALUE!</v>
      </c>
      <c r="AS1096" s="129" t="e">
        <v>#VALUE!</v>
      </c>
      <c r="AT1096" s="63" t="s">
        <v>3946</v>
      </c>
      <c r="AU1096" s="63" t="s">
        <v>3946</v>
      </c>
      <c r="AV1096" t="str">
        <f t="shared" si="397"/>
        <v>30/09/2014</v>
      </c>
      <c r="AW1096" s="67" t="s">
        <v>3317</v>
      </c>
      <c r="AX1096" s="60">
        <f t="shared" si="398"/>
        <v>0</v>
      </c>
      <c r="AY1096" s="60">
        <f t="shared" ca="1" si="399"/>
        <v>0</v>
      </c>
      <c r="AZ1096" s="60">
        <f t="shared" ca="1" si="400"/>
        <v>0</v>
      </c>
      <c r="BA1096" s="67">
        <v>0</v>
      </c>
      <c r="BB1096" s="60">
        <v>0</v>
      </c>
      <c r="BC1096" s="67" t="s">
        <v>3317</v>
      </c>
      <c r="BD1096" s="60" t="e">
        <f ca="1">_xll.BDP($H1096,BD$1)</f>
        <v>#NAME?</v>
      </c>
      <c r="BE1096" s="60" t="e">
        <f t="shared" ca="1" si="401"/>
        <v>#NAME?</v>
      </c>
      <c r="BF1096" s="63">
        <v>65.75</v>
      </c>
      <c r="BG1096" s="63">
        <v>72.100000000000009</v>
      </c>
      <c r="BH1096" s="63">
        <v>97.600000000000009</v>
      </c>
      <c r="BI1096" s="63">
        <v>113.8</v>
      </c>
      <c r="BJ1096" s="63">
        <v>198</v>
      </c>
      <c r="BK1096" s="63">
        <v>247</v>
      </c>
      <c r="BL1096" s="45">
        <f t="shared" ca="1" si="402"/>
        <v>0</v>
      </c>
      <c r="BM1096" s="45">
        <f t="shared" ca="1" si="403"/>
        <v>0</v>
      </c>
      <c r="BN1096" s="45">
        <f t="shared" ca="1" si="404"/>
        <v>0</v>
      </c>
      <c r="BO1096" s="45">
        <f t="shared" ca="1" si="405"/>
        <v>0</v>
      </c>
      <c r="BP1096" s="45">
        <f t="shared" ca="1" si="406"/>
        <v>0</v>
      </c>
      <c r="BQ1096" s="45">
        <f t="shared" ca="1" si="407"/>
        <v>0</v>
      </c>
      <c r="BR1096" s="29">
        <f t="shared" ca="1" si="408"/>
        <v>0</v>
      </c>
      <c r="CI1096" s="125">
        <f t="shared" si="396"/>
        <v>0.28332397342890209</v>
      </c>
      <c r="CJ1096">
        <f t="shared" si="389"/>
        <v>0</v>
      </c>
      <c r="CK1096">
        <f t="shared" si="390"/>
        <v>0</v>
      </c>
      <c r="CL1096">
        <f t="shared" si="391"/>
        <v>0</v>
      </c>
      <c r="CM1096">
        <f t="shared" si="392"/>
        <v>1</v>
      </c>
      <c r="CN1096">
        <f t="shared" si="393"/>
        <v>0</v>
      </c>
      <c r="CO1096">
        <f t="shared" si="394"/>
        <v>0</v>
      </c>
      <c r="CP1096">
        <f t="shared" si="395"/>
        <v>0</v>
      </c>
      <c r="CR1096" t="e">
        <f ca="1">_xll.BDP($H1096,CR$1)</f>
        <v>#NAME?</v>
      </c>
      <c r="CS1096" t="e">
        <f ca="1">_xll.BDP($H1096,CS$1)</f>
        <v>#NAME?</v>
      </c>
      <c r="CT1096" s="121" t="e">
        <f ca="1">_xll.BDP($H1096,CT$1)</f>
        <v>#NAME?</v>
      </c>
      <c r="CU1096" s="122" t="e">
        <f ca="1">_xll.BDP($H1096,CU$1)</f>
        <v>#NAME?</v>
      </c>
      <c r="CV1096" s="122" t="e">
        <f ca="1">_xll.BDP($H1096,CV$1)</f>
        <v>#NAME?</v>
      </c>
      <c r="CW1096" s="122" t="e">
        <f ca="1">_xll.BDP($H1096,CW$1)</f>
        <v>#NAME?</v>
      </c>
    </row>
    <row r="1097" spans="1:101" hidden="1" x14ac:dyDescent="0.3">
      <c r="A1097" t="str">
        <f t="shared" si="409"/>
        <v>15B</v>
      </c>
      <c r="B1097">
        <v>15</v>
      </c>
      <c r="C1097" t="s">
        <v>3296</v>
      </c>
      <c r="D1097">
        <v>55</v>
      </c>
      <c r="E1097">
        <v>5</v>
      </c>
      <c r="G1097" t="s">
        <v>2526</v>
      </c>
      <c r="H1097" s="6" t="s">
        <v>284</v>
      </c>
      <c r="I1097" s="35">
        <v>2059</v>
      </c>
      <c r="J1097" s="34" t="str">
        <f t="shared" si="388"/>
        <v>2059ONEW US Equity</v>
      </c>
      <c r="K1097" s="6" t="s">
        <v>962</v>
      </c>
      <c r="L1097" s="2">
        <v>0.3134073840087096</v>
      </c>
      <c r="M1097" s="2">
        <v>0.2745886471501493</v>
      </c>
      <c r="N1097" s="2">
        <v>0.21107308313232309</v>
      </c>
      <c r="O1097" s="2">
        <v>0.19060594946301015</v>
      </c>
      <c r="P1097" s="3">
        <v>15.437299713000568</v>
      </c>
      <c r="Q1097" s="3">
        <v>11.923754721919705</v>
      </c>
      <c r="R1097" s="3">
        <v>29.567507219335727</v>
      </c>
      <c r="S1097" s="7">
        <v>10.502238655443822</v>
      </c>
      <c r="T1097" s="7">
        <v>15.492984384653564</v>
      </c>
      <c r="U1097" s="2">
        <v>0.73840807818310805</v>
      </c>
      <c r="V1097" s="8">
        <v>4.5091176758377145</v>
      </c>
      <c r="W1097" s="2">
        <v>0.274719266446798</v>
      </c>
      <c r="X1097" s="4">
        <v>3.5109885866819499E-2</v>
      </c>
      <c r="Y1097" s="8">
        <v>30.335175697609408</v>
      </c>
      <c r="Z1097" s="8" t="e">
        <v>#N/A</v>
      </c>
      <c r="AA1097" s="8">
        <v>859238000</v>
      </c>
      <c r="AB1097" s="8">
        <v>1237826000</v>
      </c>
      <c r="AC1097" s="8">
        <v>10263000</v>
      </c>
      <c r="AD1097" s="5">
        <v>-118390000</v>
      </c>
      <c r="AE1097" s="36">
        <v>-8.6688064870343778E-2</v>
      </c>
      <c r="AF1097" s="66" t="e">
        <f ca="1">_xll.BDP($H1097,AF$1)/1000000</f>
        <v>#NAME?</v>
      </c>
      <c r="AG1097" s="66" t="e">
        <f ca="1">_xll.BDP($H1097,AG$1)</f>
        <v>#NAME?</v>
      </c>
      <c r="AH1097" s="67" t="e">
        <f ca="1">_xll.BDP($H1097,AH$1)</f>
        <v>#NAME?</v>
      </c>
      <c r="AI1097" s="67" t="e">
        <f ca="1">_xll.BDP($H1097,AI$1)</f>
        <v>#NAME?</v>
      </c>
      <c r="AJ1097" s="67" t="e">
        <f ca="1">_xll.BDP($H1097,AJ$1)</f>
        <v>#NAME?</v>
      </c>
      <c r="AK1097" s="67" t="e">
        <f ca="1">_xll.BDP($H1097,AK$1)</f>
        <v>#NAME?</v>
      </c>
      <c r="AL1097" s="67" t="e">
        <f ca="1">_xll.BDP($H1097,AL$1)</f>
        <v>#NAME?</v>
      </c>
      <c r="AM1097" s="34" t="e">
        <f ca="1">_xll.BDP($H1097,AM$1)</f>
        <v>#NAME?</v>
      </c>
      <c r="AN1097" s="34" t="e">
        <f ca="1">_xll.BDP($H1097,AN$1)</f>
        <v>#NAME?</v>
      </c>
      <c r="AO1097" s="34" t="e">
        <f ca="1">_xll.BDP($H1097,AO$1)</f>
        <v>#NAME?</v>
      </c>
      <c r="AP1097" s="34" t="e">
        <f ca="1">_xll.BDP($H1097,AP$1)</f>
        <v>#NAME?</v>
      </c>
      <c r="AQ1097" s="129" t="e">
        <v>#VALUE!</v>
      </c>
      <c r="AR1097" s="129" t="e">
        <v>#VALUE!</v>
      </c>
      <c r="AS1097" s="129" t="e">
        <v>#VALUE!</v>
      </c>
      <c r="AT1097" s="63" t="s">
        <v>3947</v>
      </c>
      <c r="AU1097" s="63" t="s">
        <v>3947</v>
      </c>
      <c r="AV1097" t="str">
        <f t="shared" si="397"/>
        <v>07/02/2020</v>
      </c>
      <c r="AW1097" s="67" t="s">
        <v>3317</v>
      </c>
      <c r="AX1097" s="60">
        <f t="shared" si="398"/>
        <v>0</v>
      </c>
      <c r="AY1097" s="60">
        <f t="shared" ca="1" si="399"/>
        <v>0</v>
      </c>
      <c r="AZ1097" s="60">
        <f t="shared" ca="1" si="400"/>
        <v>0</v>
      </c>
      <c r="BA1097" s="67">
        <v>0</v>
      </c>
      <c r="BB1097" s="60">
        <v>0</v>
      </c>
      <c r="BC1097" s="67">
        <v>0</v>
      </c>
      <c r="BD1097" s="60" t="e">
        <f ca="1">_xll.BDP($H1097,BD$1)</f>
        <v>#NAME?</v>
      </c>
      <c r="BE1097" s="60" t="e">
        <f t="shared" ca="1" si="401"/>
        <v>#NAME?</v>
      </c>
      <c r="BF1097" s="63">
        <v>112.4</v>
      </c>
      <c r="BG1097" s="63">
        <v>98.66</v>
      </c>
      <c r="BH1097" s="63" t="s">
        <v>3317</v>
      </c>
      <c r="BI1097" s="63">
        <v>-6.976</v>
      </c>
      <c r="BJ1097" s="63">
        <v>125.801</v>
      </c>
      <c r="BK1097" s="63" t="s">
        <v>3317</v>
      </c>
      <c r="BL1097" s="45">
        <f t="shared" ca="1" si="402"/>
        <v>0</v>
      </c>
      <c r="BM1097" s="45">
        <f t="shared" ca="1" si="403"/>
        <v>0</v>
      </c>
      <c r="BN1097" s="45">
        <f t="shared" ca="1" si="404"/>
        <v>0</v>
      </c>
      <c r="BO1097" s="45">
        <f t="shared" ca="1" si="405"/>
        <v>0</v>
      </c>
      <c r="BP1097" s="45">
        <f t="shared" ca="1" si="406"/>
        <v>0</v>
      </c>
      <c r="BQ1097" s="45">
        <f t="shared" ca="1" si="407"/>
        <v>0</v>
      </c>
      <c r="BR1097" s="29">
        <f t="shared" ca="1" si="408"/>
        <v>0</v>
      </c>
      <c r="CI1097" s="125">
        <f t="shared" si="396"/>
        <v>0.3134073840087096</v>
      </c>
      <c r="CJ1097">
        <f t="shared" si="389"/>
        <v>0</v>
      </c>
      <c r="CK1097">
        <f t="shared" si="390"/>
        <v>0</v>
      </c>
      <c r="CL1097">
        <f t="shared" si="391"/>
        <v>0</v>
      </c>
      <c r="CM1097">
        <f t="shared" si="392"/>
        <v>0</v>
      </c>
      <c r="CN1097">
        <f t="shared" si="393"/>
        <v>1</v>
      </c>
      <c r="CO1097">
        <f t="shared" si="394"/>
        <v>0</v>
      </c>
      <c r="CP1097">
        <f t="shared" si="395"/>
        <v>0</v>
      </c>
      <c r="CR1097" t="e">
        <f ca="1">_xll.BDP($H1097,CR$1)</f>
        <v>#NAME?</v>
      </c>
      <c r="CS1097" t="e">
        <f ca="1">_xll.BDP($H1097,CS$1)</f>
        <v>#NAME?</v>
      </c>
      <c r="CT1097" s="121" t="e">
        <f ca="1">_xll.BDP($H1097,CT$1)</f>
        <v>#NAME?</v>
      </c>
      <c r="CU1097" s="122" t="e">
        <f ca="1">_xll.BDP($H1097,CU$1)</f>
        <v>#NAME?</v>
      </c>
      <c r="CV1097" s="122" t="e">
        <f ca="1">_xll.BDP($H1097,CV$1)</f>
        <v>#NAME?</v>
      </c>
      <c r="CW1097" s="122" t="e">
        <f ca="1">_xll.BDP($H1097,CW$1)</f>
        <v>#NAME?</v>
      </c>
    </row>
    <row r="1098" spans="1:101" hidden="1" x14ac:dyDescent="0.3">
      <c r="A1098" t="str">
        <f t="shared" si="409"/>
        <v>15B</v>
      </c>
      <c r="B1098">
        <v>15</v>
      </c>
      <c r="C1098" t="s">
        <v>3296</v>
      </c>
      <c r="D1098">
        <v>55</v>
      </c>
      <c r="E1098">
        <v>19</v>
      </c>
      <c r="F1098" s="32">
        <v>0.15</v>
      </c>
      <c r="G1098" t="s">
        <v>2588</v>
      </c>
      <c r="H1098" s="6" t="s">
        <v>398</v>
      </c>
      <c r="I1098" s="34">
        <v>2060</v>
      </c>
      <c r="J1098" s="34" t="str">
        <f t="shared" si="388"/>
        <v>2060GPN US Equity</v>
      </c>
      <c r="K1098" s="6" t="s">
        <v>1090</v>
      </c>
      <c r="L1098" s="2">
        <v>0.168832912912807</v>
      </c>
      <c r="M1098" s="2">
        <v>0.17758028221238373</v>
      </c>
      <c r="N1098" s="2">
        <v>5.2813930902899278E-2</v>
      </c>
      <c r="O1098" s="2">
        <v>6.0156876517464597E-2</v>
      </c>
      <c r="P1098" s="3">
        <v>0.76401364287291174</v>
      </c>
      <c r="Q1098" s="3">
        <v>0.55642345783126779</v>
      </c>
      <c r="R1098" s="3">
        <v>-0.61080152629259687</v>
      </c>
      <c r="S1098" s="7">
        <v>41.338838663673513</v>
      </c>
      <c r="T1098" s="7">
        <v>43.46129442154573</v>
      </c>
      <c r="U1098" s="2">
        <v>0.74353420955354377</v>
      </c>
      <c r="V1098" s="8">
        <v>8.2570573163415784</v>
      </c>
      <c r="W1098" s="2">
        <v>0.47046601463642779</v>
      </c>
      <c r="X1098" s="4">
        <v>2.6168377616736124E-2</v>
      </c>
      <c r="Y1098" s="8">
        <v>21.721660647808207</v>
      </c>
      <c r="Z1098" s="8" t="e">
        <v>#N/A</v>
      </c>
      <c r="AA1098" s="8">
        <v>11947385000</v>
      </c>
      <c r="AB1098" s="8">
        <v>35268121000</v>
      </c>
      <c r="AC1098" s="8">
        <v>214433000</v>
      </c>
      <c r="AD1098" s="5">
        <v>2213566000</v>
      </c>
      <c r="AE1098" s="36">
        <v>9.6872196266115401E-2</v>
      </c>
      <c r="AF1098" s="66" t="e">
        <f ca="1">_xll.BDP($H1098,AF$1)/1000000</f>
        <v>#NAME?</v>
      </c>
      <c r="AG1098" s="66" t="e">
        <f ca="1">_xll.BDP($H1098,AG$1)</f>
        <v>#NAME?</v>
      </c>
      <c r="AH1098" s="67" t="e">
        <f ca="1">_xll.BDP($H1098,AH$1)</f>
        <v>#NAME?</v>
      </c>
      <c r="AI1098" s="67" t="e">
        <f ca="1">_xll.BDP($H1098,AI$1)</f>
        <v>#NAME?</v>
      </c>
      <c r="AJ1098" s="67" t="e">
        <f ca="1">_xll.BDP($H1098,AJ$1)</f>
        <v>#NAME?</v>
      </c>
      <c r="AK1098" s="67" t="e">
        <f ca="1">_xll.BDP($H1098,AK$1)</f>
        <v>#NAME?</v>
      </c>
      <c r="AL1098" s="67" t="e">
        <f ca="1">_xll.BDP($H1098,AL$1)</f>
        <v>#NAME?</v>
      </c>
      <c r="AM1098" s="34" t="e">
        <f ca="1">_xll.BDP($H1098,AM$1)</f>
        <v>#NAME?</v>
      </c>
      <c r="AN1098" s="34" t="e">
        <f ca="1">_xll.BDP($H1098,AN$1)</f>
        <v>#NAME?</v>
      </c>
      <c r="AO1098" s="34" t="e">
        <f ca="1">_xll.BDP($H1098,AO$1)</f>
        <v>#NAME?</v>
      </c>
      <c r="AP1098" s="34" t="e">
        <f ca="1">_xll.BDP($H1098,AP$1)</f>
        <v>#NAME?</v>
      </c>
      <c r="AQ1098" s="129">
        <v>0.13316610000000001</v>
      </c>
      <c r="AR1098" s="129">
        <v>0.1535396</v>
      </c>
      <c r="AS1098" s="129">
        <v>1.398954E-3</v>
      </c>
      <c r="AT1098" s="63" t="s">
        <v>4233</v>
      </c>
      <c r="AU1098" s="63" t="s">
        <v>3317</v>
      </c>
      <c r="AV1098" t="str">
        <f t="shared" si="397"/>
        <v>12/01/2001</v>
      </c>
      <c r="AW1098" s="67">
        <v>0.89823048594269284</v>
      </c>
      <c r="AX1098" s="60">
        <f t="shared" si="398"/>
        <v>0.89823048594269284</v>
      </c>
      <c r="AY1098" s="60">
        <f t="shared" si="399"/>
        <v>9.7796178922267636</v>
      </c>
      <c r="AZ1098" s="60">
        <f t="shared" si="400"/>
        <v>10.677848378169456</v>
      </c>
      <c r="BA1098" s="67">
        <v>18.808356615996633</v>
      </c>
      <c r="BB1098" s="60">
        <v>204.77877756747347</v>
      </c>
      <c r="BC1098" s="67">
        <v>223.58713418347011</v>
      </c>
      <c r="BD1098" s="60" t="e">
        <f ca="1">_xll.BDP($H1098,BD$1)</f>
        <v>#NAME?</v>
      </c>
      <c r="BE1098" s="60" t="e">
        <f t="shared" ca="1" si="401"/>
        <v>#NAME?</v>
      </c>
      <c r="BF1098" s="63">
        <v>2710.1030000000001</v>
      </c>
      <c r="BG1098" s="63">
        <v>3020.6550000000002</v>
      </c>
      <c r="BH1098" s="63">
        <v>3323.7330000000002</v>
      </c>
      <c r="BI1098" s="63">
        <v>2217.2330000000002</v>
      </c>
      <c r="BJ1098" s="63">
        <v>2640.8490000000002</v>
      </c>
      <c r="BK1098" s="63">
        <v>2788.991</v>
      </c>
      <c r="BL1098" s="45">
        <f t="shared" ca="1" si="402"/>
        <v>0</v>
      </c>
      <c r="BM1098" s="45">
        <f t="shared" ca="1" si="403"/>
        <v>0</v>
      </c>
      <c r="BN1098" s="45">
        <f t="shared" ca="1" si="404"/>
        <v>0</v>
      </c>
      <c r="BO1098" s="45">
        <f t="shared" ca="1" si="405"/>
        <v>0</v>
      </c>
      <c r="BP1098" s="45">
        <f t="shared" ca="1" si="406"/>
        <v>0</v>
      </c>
      <c r="BQ1098" s="45">
        <f t="shared" ca="1" si="407"/>
        <v>0</v>
      </c>
      <c r="BR1098" s="29">
        <f t="shared" ca="1" si="408"/>
        <v>0</v>
      </c>
      <c r="CI1098" s="125">
        <f t="shared" si="396"/>
        <v>0.168832912912807</v>
      </c>
      <c r="CJ1098">
        <f t="shared" si="389"/>
        <v>0</v>
      </c>
      <c r="CK1098">
        <f t="shared" si="390"/>
        <v>0</v>
      </c>
      <c r="CL1098">
        <f t="shared" si="391"/>
        <v>1</v>
      </c>
      <c r="CM1098">
        <f t="shared" si="392"/>
        <v>0</v>
      </c>
      <c r="CN1098">
        <f t="shared" si="393"/>
        <v>0</v>
      </c>
      <c r="CO1098">
        <f t="shared" si="394"/>
        <v>0</v>
      </c>
      <c r="CP1098">
        <f t="shared" si="395"/>
        <v>0</v>
      </c>
      <c r="CR1098" t="e">
        <f ca="1">_xll.BDP($H1098,CR$1)</f>
        <v>#NAME?</v>
      </c>
      <c r="CS1098" t="e">
        <f ca="1">_xll.BDP($H1098,CS$1)</f>
        <v>#NAME?</v>
      </c>
      <c r="CT1098" s="121" t="e">
        <f ca="1">_xll.BDP($H1098,CT$1)</f>
        <v>#NAME?</v>
      </c>
      <c r="CU1098" s="122" t="e">
        <f ca="1">_xll.BDP($H1098,CU$1)</f>
        <v>#NAME?</v>
      </c>
      <c r="CV1098" s="122" t="e">
        <f ca="1">_xll.BDP($H1098,CV$1)</f>
        <v>#NAME?</v>
      </c>
      <c r="CW1098" s="122" t="e">
        <f ca="1">_xll.BDP($H1098,CW$1)</f>
        <v>#NAME?</v>
      </c>
    </row>
    <row r="1099" spans="1:101" hidden="1" x14ac:dyDescent="0.3">
      <c r="A1099" t="str">
        <f t="shared" si="409"/>
        <v>15B</v>
      </c>
      <c r="B1099">
        <v>15</v>
      </c>
      <c r="C1099" t="s">
        <v>3296</v>
      </c>
      <c r="D1099">
        <v>55</v>
      </c>
      <c r="E1099">
        <v>10</v>
      </c>
      <c r="F1099" t="s">
        <v>2368</v>
      </c>
      <c r="H1099" s="6" t="s">
        <v>85</v>
      </c>
      <c r="I1099" s="35">
        <v>2061</v>
      </c>
      <c r="J1099" s="34" t="str">
        <f t="shared" si="388"/>
        <v>2061RVLV US Equity</v>
      </c>
      <c r="K1099" s="6" t="s">
        <v>706</v>
      </c>
      <c r="L1099" s="2">
        <v>0.827692853191208</v>
      </c>
      <c r="M1099" s="2">
        <v>0.47564999103460642</v>
      </c>
      <c r="N1099" s="2">
        <v>0.80441285557068087</v>
      </c>
      <c r="O1099" s="2">
        <v>0.46991473380887144</v>
      </c>
      <c r="P1099" s="3">
        <v>13.459499895412694</v>
      </c>
      <c r="Q1099" s="3">
        <v>10.182224725739633</v>
      </c>
      <c r="R1099" s="3">
        <v>13.660638995596363</v>
      </c>
      <c r="S1099" s="7">
        <v>10.068305367658684</v>
      </c>
      <c r="T1099" s="7">
        <v>8.2176035212853265</v>
      </c>
      <c r="U1099" s="2">
        <v>-0.38328408138724185</v>
      </c>
      <c r="V1099" s="8">
        <v>-3.8751394435193123</v>
      </c>
      <c r="W1099" s="2">
        <v>0.6310810681576926</v>
      </c>
      <c r="X1099" s="4" t="e">
        <v>#N/A</v>
      </c>
      <c r="Y1099" s="8">
        <v>22.599621269184826</v>
      </c>
      <c r="Z1099" s="8" t="e">
        <v>#N/A</v>
      </c>
      <c r="AA1099" s="8">
        <v>167310000</v>
      </c>
      <c r="AB1099" s="8">
        <v>169352000</v>
      </c>
      <c r="AC1099" s="8">
        <v>5649000</v>
      </c>
      <c r="AD1099" s="5">
        <v>18468000</v>
      </c>
      <c r="AE1099" s="36">
        <v>0.30588044184535412</v>
      </c>
      <c r="AF1099" s="66" t="e">
        <f ca="1">_xll.BDP($H1099,AF$1)/1000000</f>
        <v>#NAME?</v>
      </c>
      <c r="AG1099" s="66" t="e">
        <f ca="1">_xll.BDP($H1099,AG$1)</f>
        <v>#NAME?</v>
      </c>
      <c r="AH1099" s="67" t="e">
        <f ca="1">_xll.BDP($H1099,AH$1)</f>
        <v>#NAME?</v>
      </c>
      <c r="AI1099" s="67" t="e">
        <f ca="1">_xll.BDP($H1099,AI$1)</f>
        <v>#NAME?</v>
      </c>
      <c r="AJ1099" s="67" t="e">
        <f ca="1">_xll.BDP($H1099,AJ$1)</f>
        <v>#NAME?</v>
      </c>
      <c r="AK1099" s="67" t="e">
        <f ca="1">_xll.BDP($H1099,AK$1)</f>
        <v>#NAME?</v>
      </c>
      <c r="AL1099" s="67" t="e">
        <f ca="1">_xll.BDP($H1099,AL$1)</f>
        <v>#NAME?</v>
      </c>
      <c r="AM1099" s="34" t="e">
        <f ca="1">_xll.BDP($H1099,AM$1)</f>
        <v>#NAME?</v>
      </c>
      <c r="AN1099" s="34" t="e">
        <f ca="1">_xll.BDP($H1099,AN$1)</f>
        <v>#NAME?</v>
      </c>
      <c r="AO1099" s="34" t="e">
        <f ca="1">_xll.BDP($H1099,AO$1)</f>
        <v>#NAME?</v>
      </c>
      <c r="AP1099" s="34" t="e">
        <f ca="1">_xll.BDP($H1099,AP$1)</f>
        <v>#NAME?</v>
      </c>
      <c r="AQ1099" s="129" t="e">
        <v>#VALUE!</v>
      </c>
      <c r="AR1099" s="129" t="e">
        <v>#VALUE!</v>
      </c>
      <c r="AS1099" s="129" t="e">
        <v>#VALUE!</v>
      </c>
      <c r="AT1099" s="63" t="s">
        <v>3948</v>
      </c>
      <c r="AU1099" s="63" t="s">
        <v>3948</v>
      </c>
      <c r="AV1099" t="str">
        <f t="shared" si="397"/>
        <v>07/06/2019</v>
      </c>
      <c r="AW1099" s="67" t="s">
        <v>3317</v>
      </c>
      <c r="AX1099" s="60">
        <f t="shared" si="398"/>
        <v>0</v>
      </c>
      <c r="AY1099" s="60">
        <f t="shared" ca="1" si="399"/>
        <v>0</v>
      </c>
      <c r="AZ1099" s="60">
        <f t="shared" ca="1" si="400"/>
        <v>0</v>
      </c>
      <c r="BA1099" s="67">
        <v>0</v>
      </c>
      <c r="BB1099" s="60">
        <v>-1.3906005748338295</v>
      </c>
      <c r="BC1099" s="67">
        <v>-1.3906005748338295</v>
      </c>
      <c r="BD1099" s="60" t="e">
        <f ca="1">_xll.BDP($H1099,BD$1)</f>
        <v>#NAME?</v>
      </c>
      <c r="BE1099" s="60" t="e">
        <f t="shared" ca="1" si="401"/>
        <v>#NAME?</v>
      </c>
      <c r="BF1099" s="63">
        <v>42.465000000000003</v>
      </c>
      <c r="BG1099" s="63">
        <v>58.024000000000001</v>
      </c>
      <c r="BH1099" s="63">
        <v>82.063000000000002</v>
      </c>
      <c r="BI1099" s="63">
        <v>66.900000000000006</v>
      </c>
      <c r="BJ1099" s="63">
        <v>57.801000000000002</v>
      </c>
      <c r="BK1099" s="63">
        <v>114.38200000000001</v>
      </c>
      <c r="BL1099" s="45">
        <f t="shared" ca="1" si="402"/>
        <v>0</v>
      </c>
      <c r="BM1099" s="45">
        <f t="shared" ca="1" si="403"/>
        <v>0</v>
      </c>
      <c r="BN1099" s="45">
        <f t="shared" ca="1" si="404"/>
        <v>0</v>
      </c>
      <c r="BO1099" s="45">
        <f t="shared" ca="1" si="405"/>
        <v>0</v>
      </c>
      <c r="BP1099" s="45">
        <f t="shared" ca="1" si="406"/>
        <v>0</v>
      </c>
      <c r="BQ1099" s="45">
        <f t="shared" ca="1" si="407"/>
        <v>0</v>
      </c>
      <c r="BR1099" s="29">
        <f t="shared" ca="1" si="408"/>
        <v>0</v>
      </c>
      <c r="CI1099" s="125">
        <f t="shared" si="396"/>
        <v>0.827692853191208</v>
      </c>
      <c r="CJ1099">
        <f t="shared" si="389"/>
        <v>0</v>
      </c>
      <c r="CK1099">
        <f t="shared" si="390"/>
        <v>0</v>
      </c>
      <c r="CL1099">
        <f t="shared" si="391"/>
        <v>0</v>
      </c>
      <c r="CM1099">
        <f t="shared" si="392"/>
        <v>0</v>
      </c>
      <c r="CN1099">
        <f t="shared" si="393"/>
        <v>0</v>
      </c>
      <c r="CO1099">
        <f t="shared" si="394"/>
        <v>0</v>
      </c>
      <c r="CP1099">
        <f t="shared" si="395"/>
        <v>1</v>
      </c>
      <c r="CR1099" t="e">
        <f ca="1">_xll.BDP($H1099,CR$1)</f>
        <v>#NAME?</v>
      </c>
      <c r="CS1099" t="e">
        <f ca="1">_xll.BDP($H1099,CS$1)</f>
        <v>#NAME?</v>
      </c>
      <c r="CT1099" s="121" t="e">
        <f ca="1">_xll.BDP($H1099,CT$1)</f>
        <v>#NAME?</v>
      </c>
      <c r="CU1099" s="122" t="e">
        <f ca="1">_xll.BDP($H1099,CU$1)</f>
        <v>#NAME?</v>
      </c>
      <c r="CV1099" s="122" t="e">
        <f ca="1">_xll.BDP($H1099,CV$1)</f>
        <v>#NAME?</v>
      </c>
      <c r="CW1099" s="122" t="e">
        <f ca="1">_xll.BDP($H1099,CW$1)</f>
        <v>#NAME?</v>
      </c>
    </row>
    <row r="1100" spans="1:101" hidden="1" x14ac:dyDescent="0.3">
      <c r="A1100" t="str">
        <f t="shared" si="409"/>
        <v>15B</v>
      </c>
      <c r="B1100">
        <v>15</v>
      </c>
      <c r="C1100" t="s">
        <v>3296</v>
      </c>
      <c r="D1100">
        <v>56</v>
      </c>
      <c r="E1100">
        <v>1</v>
      </c>
      <c r="F1100" s="32">
        <v>0.1</v>
      </c>
      <c r="G1100" t="s">
        <v>2529</v>
      </c>
      <c r="H1100" s="6" t="s">
        <v>302</v>
      </c>
      <c r="I1100" s="34">
        <v>2062</v>
      </c>
      <c r="J1100" s="34" t="str">
        <f t="shared" si="388"/>
        <v>2062SPH US Equity</v>
      </c>
      <c r="K1100" s="6" t="s">
        <v>984</v>
      </c>
      <c r="L1100" s="2">
        <v>0.29628517872399984</v>
      </c>
      <c r="M1100" s="2">
        <v>0.39636370993303344</v>
      </c>
      <c r="N1100" s="2">
        <v>0.10262935844264875</v>
      </c>
      <c r="O1100" s="2">
        <v>0.1377605761314461</v>
      </c>
      <c r="P1100" s="3">
        <v>8.6026323625689827</v>
      </c>
      <c r="Q1100" s="3">
        <v>8.7829885972484281</v>
      </c>
      <c r="R1100" s="3">
        <v>15.615719792190379</v>
      </c>
      <c r="S1100" s="7">
        <v>23.239900642042642</v>
      </c>
      <c r="T1100" s="7">
        <v>22.310609970928393</v>
      </c>
      <c r="U1100" s="2">
        <v>1.1332813123225942</v>
      </c>
      <c r="V1100" s="8">
        <v>5.1627026700312779</v>
      </c>
      <c r="W1100" s="2">
        <v>0.25870856469617476</v>
      </c>
      <c r="X1100" s="4" t="e">
        <v>#N/A</v>
      </c>
      <c r="Y1100" s="8">
        <v>2.4553586090691657</v>
      </c>
      <c r="Z1100" s="8">
        <v>6.990981876632385</v>
      </c>
      <c r="AA1100" s="8">
        <v>593132000</v>
      </c>
      <c r="AB1100" s="8">
        <v>1706555000</v>
      </c>
      <c r="AC1100" s="8">
        <v>10004000</v>
      </c>
      <c r="AD1100" s="5">
        <v>230402000</v>
      </c>
      <c r="AE1100" s="36">
        <v>4.3419761981232805E-2</v>
      </c>
      <c r="AF1100" s="66" t="e">
        <f ca="1">_xll.BDP($H1100,AF$1)/1000000</f>
        <v>#NAME?</v>
      </c>
      <c r="AG1100" s="66" t="e">
        <f ca="1">_xll.BDP($H1100,AG$1)</f>
        <v>#NAME?</v>
      </c>
      <c r="AH1100" s="67" t="e">
        <f ca="1">_xll.BDP($H1100,AH$1)</f>
        <v>#NAME?</v>
      </c>
      <c r="AI1100" s="67" t="e">
        <f ca="1">_xll.BDP($H1100,AI$1)</f>
        <v>#NAME?</v>
      </c>
      <c r="AJ1100" s="67" t="e">
        <f ca="1">_xll.BDP($H1100,AJ$1)</f>
        <v>#NAME?</v>
      </c>
      <c r="AK1100" s="67" t="e">
        <f ca="1">_xll.BDP($H1100,AK$1)</f>
        <v>#NAME?</v>
      </c>
      <c r="AL1100" s="67" t="e">
        <f ca="1">_xll.BDP($H1100,AL$1)</f>
        <v>#NAME?</v>
      </c>
      <c r="AM1100" s="34" t="e">
        <f ca="1">_xll.BDP($H1100,AM$1)</f>
        <v>#NAME?</v>
      </c>
      <c r="AN1100" s="34" t="e">
        <f ca="1">_xll.BDP($H1100,AN$1)</f>
        <v>#NAME?</v>
      </c>
      <c r="AO1100" s="34" t="e">
        <f ca="1">_xll.BDP($H1100,AO$1)</f>
        <v>#NAME?</v>
      </c>
      <c r="AP1100" s="34" t="e">
        <f ca="1">_xll.BDP($H1100,AP$1)</f>
        <v>#NAME?</v>
      </c>
      <c r="AQ1100" s="129">
        <v>5.4736729999999997E-2</v>
      </c>
      <c r="AR1100" s="129">
        <v>3.0383810000000002E-3</v>
      </c>
      <c r="AS1100" s="129">
        <v>4.5002000000000002E-3</v>
      </c>
      <c r="AT1100" s="63" t="s">
        <v>3998</v>
      </c>
      <c r="AU1100" s="63" t="s">
        <v>3949</v>
      </c>
      <c r="AV1100" t="str">
        <f t="shared" si="397"/>
        <v>29/02/1996</v>
      </c>
      <c r="AW1100" s="67">
        <v>8.5978832825151077</v>
      </c>
      <c r="AX1100" s="60">
        <f t="shared" si="398"/>
        <v>8.5978832825151077</v>
      </c>
      <c r="AY1100" s="60">
        <f t="shared" si="399"/>
        <v>0.22126322148990377</v>
      </c>
      <c r="AZ1100" s="60">
        <f t="shared" si="400"/>
        <v>8.8191465040050119</v>
      </c>
      <c r="BA1100" s="67">
        <v>44.539760612797593</v>
      </c>
      <c r="BB1100" s="60">
        <v>1.1462136195333272</v>
      </c>
      <c r="BC1100" s="67">
        <v>45.685974232330921</v>
      </c>
      <c r="BD1100" s="60" t="e">
        <f ca="1">_xll.BDP($H1100,BD$1)</f>
        <v>#NAME?</v>
      </c>
      <c r="BE1100" s="60" t="e">
        <f t="shared" ca="1" si="401"/>
        <v>#NAME?</v>
      </c>
      <c r="BF1100" s="63">
        <v>113</v>
      </c>
      <c r="BG1100" s="63">
        <v>151</v>
      </c>
      <c r="BH1100" s="63">
        <v>154</v>
      </c>
      <c r="BI1100" s="63">
        <v>138.80000000000001</v>
      </c>
      <c r="BJ1100" s="63">
        <v>139.9</v>
      </c>
      <c r="BK1100" s="63">
        <v>140.80000000000001</v>
      </c>
      <c r="BL1100" s="45">
        <f t="shared" ca="1" si="402"/>
        <v>0</v>
      </c>
      <c r="BM1100" s="45">
        <f t="shared" ca="1" si="403"/>
        <v>0</v>
      </c>
      <c r="BN1100" s="45">
        <f t="shared" ca="1" si="404"/>
        <v>0</v>
      </c>
      <c r="BO1100" s="45">
        <f t="shared" ca="1" si="405"/>
        <v>0</v>
      </c>
      <c r="BP1100" s="45">
        <f t="shared" ca="1" si="406"/>
        <v>0</v>
      </c>
      <c r="BQ1100" s="45">
        <f t="shared" ca="1" si="407"/>
        <v>0</v>
      </c>
      <c r="BR1100" s="29">
        <f t="shared" ca="1" si="408"/>
        <v>0</v>
      </c>
      <c r="CI1100" s="125">
        <f t="shared" si="396"/>
        <v>0.29628517872399984</v>
      </c>
      <c r="CJ1100">
        <f t="shared" si="389"/>
        <v>0</v>
      </c>
      <c r="CK1100">
        <f t="shared" si="390"/>
        <v>0</v>
      </c>
      <c r="CL1100">
        <f t="shared" si="391"/>
        <v>0</v>
      </c>
      <c r="CM1100">
        <f t="shared" si="392"/>
        <v>1</v>
      </c>
      <c r="CN1100">
        <f t="shared" si="393"/>
        <v>0</v>
      </c>
      <c r="CO1100">
        <f t="shared" si="394"/>
        <v>0</v>
      </c>
      <c r="CP1100">
        <f t="shared" si="395"/>
        <v>0</v>
      </c>
      <c r="CR1100" t="e">
        <f ca="1">_xll.BDP($H1100,CR$1)</f>
        <v>#NAME?</v>
      </c>
      <c r="CS1100" t="e">
        <f ca="1">_xll.BDP($H1100,CS$1)</f>
        <v>#NAME?</v>
      </c>
      <c r="CT1100" s="121" t="e">
        <f ca="1">_xll.BDP($H1100,CT$1)</f>
        <v>#NAME?</v>
      </c>
      <c r="CU1100" s="122" t="e">
        <f ca="1">_xll.BDP($H1100,CU$1)</f>
        <v>#NAME?</v>
      </c>
      <c r="CV1100" s="122" t="e">
        <f ca="1">_xll.BDP($H1100,CV$1)</f>
        <v>#NAME?</v>
      </c>
      <c r="CW1100" s="122" t="e">
        <f ca="1">_xll.BDP($H1100,CW$1)</f>
        <v>#NAME?</v>
      </c>
    </row>
    <row r="1101" spans="1:101" hidden="1" x14ac:dyDescent="0.3">
      <c r="A1101" t="str">
        <f t="shared" si="409"/>
        <v>15B</v>
      </c>
      <c r="B1101">
        <v>15</v>
      </c>
      <c r="C1101" t="s">
        <v>3296</v>
      </c>
      <c r="D1101">
        <v>56</v>
      </c>
      <c r="E1101">
        <v>20</v>
      </c>
      <c r="F1101" s="32">
        <v>0.1</v>
      </c>
      <c r="G1101" t="s">
        <v>2590</v>
      </c>
      <c r="H1101" s="1" t="s">
        <v>1508</v>
      </c>
      <c r="I1101" s="35">
        <v>2063</v>
      </c>
      <c r="J1101" s="34" t="str">
        <f t="shared" si="388"/>
        <v>2063WLN FP Equity</v>
      </c>
      <c r="K1101" s="6" t="s">
        <v>1509</v>
      </c>
      <c r="L1101" s="2">
        <v>0.28631274954471631</v>
      </c>
      <c r="M1101" s="2">
        <v>0.23105957430250204</v>
      </c>
      <c r="N1101" s="2">
        <v>6.51346746327401E-2</v>
      </c>
      <c r="O1101" s="2">
        <v>4.6560498067166931E-2</v>
      </c>
      <c r="P1101" s="3">
        <v>3.7950854647222712</v>
      </c>
      <c r="Q1101" s="3">
        <v>2.6445746843703719</v>
      </c>
      <c r="R1101" s="3">
        <v>6.2705243501963892</v>
      </c>
      <c r="S1101" s="7">
        <v>23.784703888829124</v>
      </c>
      <c r="T1101" s="7">
        <v>19.488554341101256</v>
      </c>
      <c r="U1101" s="2">
        <v>0.16878870416527481</v>
      </c>
      <c r="V1101" s="8">
        <v>2.2832530864992204</v>
      </c>
      <c r="W1101" s="2">
        <v>0.48210535947114397</v>
      </c>
      <c r="X1101" s="4" t="e">
        <v>#N/A</v>
      </c>
      <c r="Y1101" s="8">
        <v>23.266801619447751</v>
      </c>
      <c r="Z1101" s="8">
        <v>18.342251259641216</v>
      </c>
      <c r="AA1101" s="8">
        <v>2569900000</v>
      </c>
      <c r="AB1101" s="8">
        <v>12753300000</v>
      </c>
      <c r="AC1101" s="8" t="e">
        <v>#N/A</v>
      </c>
      <c r="AD1101" s="5">
        <v>992579853.06573093</v>
      </c>
      <c r="AE1101" s="36">
        <v>0</v>
      </c>
      <c r="AF1101" s="66" t="e">
        <f ca="1">_xll.BDP($H1101,AF$1)/1000000</f>
        <v>#NAME?</v>
      </c>
      <c r="AG1101" s="66" t="e">
        <f ca="1">_xll.BDP($H1101,AG$1)</f>
        <v>#NAME?</v>
      </c>
      <c r="AH1101" s="67" t="e">
        <f ca="1">_xll.BDP($H1101,AH$1)</f>
        <v>#NAME?</v>
      </c>
      <c r="AI1101" s="67" t="e">
        <f ca="1">_xll.BDP($H1101,AI$1)</f>
        <v>#NAME?</v>
      </c>
      <c r="AJ1101" s="67" t="e">
        <f ca="1">_xll.BDP($H1101,AJ$1)</f>
        <v>#NAME?</v>
      </c>
      <c r="AK1101" s="67" t="e">
        <f ca="1">_xll.BDP($H1101,AK$1)</f>
        <v>#NAME?</v>
      </c>
      <c r="AL1101" s="67" t="e">
        <f ca="1">_xll.BDP($H1101,AL$1)</f>
        <v>#NAME?</v>
      </c>
      <c r="AM1101" s="34" t="e">
        <f ca="1">_xll.BDP($H1101,AM$1)</f>
        <v>#NAME?</v>
      </c>
      <c r="AN1101" s="34" t="e">
        <f ca="1">_xll.BDP($H1101,AN$1)</f>
        <v>#NAME?</v>
      </c>
      <c r="AO1101" s="34" t="e">
        <f ca="1">_xll.BDP($H1101,AO$1)</f>
        <v>#NAME?</v>
      </c>
      <c r="AP1101" s="34" t="e">
        <f ca="1">_xll.BDP($H1101,AP$1)</f>
        <v>#NAME?</v>
      </c>
      <c r="AQ1101" s="129" t="e">
        <v>#VALUE!</v>
      </c>
      <c r="AR1101" s="129" t="e">
        <v>#VALUE!</v>
      </c>
      <c r="AS1101" s="129">
        <v>-3.4673750000000003E-2</v>
      </c>
      <c r="AT1101" s="63" t="s">
        <v>3585</v>
      </c>
      <c r="AU1101" s="63" t="s">
        <v>3585</v>
      </c>
      <c r="AV1101" t="str">
        <f t="shared" si="397"/>
        <v>27/06/2014</v>
      </c>
      <c r="AW1101" s="67" t="s">
        <v>3317</v>
      </c>
      <c r="AX1101" s="60">
        <f t="shared" si="398"/>
        <v>0</v>
      </c>
      <c r="AY1101" s="60">
        <f t="shared" ca="1" si="399"/>
        <v>0</v>
      </c>
      <c r="AZ1101" s="60">
        <f t="shared" ca="1" si="400"/>
        <v>0</v>
      </c>
      <c r="BA1101" s="67">
        <v>0</v>
      </c>
      <c r="BB1101" s="60">
        <v>-3.4017862108968404</v>
      </c>
      <c r="BC1101" s="67">
        <v>-3.4017862108968404</v>
      </c>
      <c r="BD1101" s="60" t="e">
        <f ca="1">_xll.BDP($H1101,BD$1)</f>
        <v>#NAME?</v>
      </c>
      <c r="BE1101" s="60" t="e">
        <f t="shared" ca="1" si="401"/>
        <v>#NAME?</v>
      </c>
      <c r="BF1101" s="63">
        <v>676.524</v>
      </c>
      <c r="BG1101" s="63">
        <v>799.19</v>
      </c>
      <c r="BH1101" s="63">
        <v>938.053</v>
      </c>
      <c r="BI1101" s="63">
        <v>577.33600000000001</v>
      </c>
      <c r="BJ1101" s="63">
        <v>730.79600000000005</v>
      </c>
      <c r="BK1101" s="63">
        <v>871.05600000000004</v>
      </c>
      <c r="BL1101" s="45">
        <f t="shared" ca="1" si="402"/>
        <v>0</v>
      </c>
      <c r="BM1101" s="45">
        <f t="shared" ca="1" si="403"/>
        <v>0</v>
      </c>
      <c r="BN1101" s="45">
        <f t="shared" ca="1" si="404"/>
        <v>0</v>
      </c>
      <c r="BO1101" s="45">
        <f t="shared" ca="1" si="405"/>
        <v>0</v>
      </c>
      <c r="BP1101" s="45">
        <f t="shared" ca="1" si="406"/>
        <v>0</v>
      </c>
      <c r="BQ1101" s="45">
        <f t="shared" ca="1" si="407"/>
        <v>0</v>
      </c>
      <c r="BR1101" s="29">
        <f t="shared" ca="1" si="408"/>
        <v>0</v>
      </c>
      <c r="CI1101" s="125">
        <f t="shared" si="396"/>
        <v>0.28631274954471631</v>
      </c>
      <c r="CJ1101">
        <f t="shared" si="389"/>
        <v>0</v>
      </c>
      <c r="CK1101">
        <f t="shared" si="390"/>
        <v>0</v>
      </c>
      <c r="CL1101">
        <f t="shared" si="391"/>
        <v>0</v>
      </c>
      <c r="CM1101">
        <f t="shared" si="392"/>
        <v>1</v>
      </c>
      <c r="CN1101">
        <f t="shared" si="393"/>
        <v>0</v>
      </c>
      <c r="CO1101">
        <f t="shared" si="394"/>
        <v>0</v>
      </c>
      <c r="CP1101">
        <f t="shared" si="395"/>
        <v>0</v>
      </c>
      <c r="CR1101" t="e">
        <f ca="1">_xll.BDP($H1101,CR$1)</f>
        <v>#NAME?</v>
      </c>
      <c r="CS1101" t="e">
        <f ca="1">_xll.BDP($H1101,CS$1)</f>
        <v>#NAME?</v>
      </c>
      <c r="CT1101" s="121" t="e">
        <f ca="1">_xll.BDP($H1101,CT$1)</f>
        <v>#NAME?</v>
      </c>
      <c r="CU1101" s="122" t="e">
        <f ca="1">_xll.BDP($H1101,CU$1)</f>
        <v>#NAME?</v>
      </c>
      <c r="CV1101" s="122" t="e">
        <f ca="1">_xll.BDP($H1101,CV$1)</f>
        <v>#NAME?</v>
      </c>
      <c r="CW1101" s="122" t="e">
        <f ca="1">_xll.BDP($H1101,CW$1)</f>
        <v>#NAME?</v>
      </c>
    </row>
    <row r="1102" spans="1:101" hidden="1" x14ac:dyDescent="0.3">
      <c r="A1102" t="str">
        <f t="shared" si="409"/>
        <v>15B</v>
      </c>
      <c r="B1102">
        <v>15</v>
      </c>
      <c r="C1102" t="s">
        <v>3296</v>
      </c>
      <c r="D1102">
        <v>56</v>
      </c>
      <c r="E1102">
        <v>3</v>
      </c>
      <c r="F1102" s="32">
        <v>0.1</v>
      </c>
      <c r="G1102" t="s">
        <v>2801</v>
      </c>
      <c r="H1102" s="6" t="s">
        <v>1199</v>
      </c>
      <c r="I1102" s="34">
        <v>2064</v>
      </c>
      <c r="J1102" s="34" t="str">
        <f t="shared" si="388"/>
        <v>2064IRE AU Equity</v>
      </c>
      <c r="K1102" s="6" t="s">
        <v>1200</v>
      </c>
      <c r="L1102" s="2">
        <v>0.53651058138967156</v>
      </c>
      <c r="M1102" s="2">
        <v>0.38911331616355738</v>
      </c>
      <c r="N1102" s="2">
        <v>0.13201469607082469</v>
      </c>
      <c r="O1102" s="2">
        <v>0.10716493181198999</v>
      </c>
      <c r="P1102" s="3">
        <v>9.0264772260919184</v>
      </c>
      <c r="Q1102" s="3">
        <v>7.0000384047808231</v>
      </c>
      <c r="R1102" s="3">
        <v>10.8520839042119</v>
      </c>
      <c r="S1102" s="7">
        <v>25.081140556492404</v>
      </c>
      <c r="T1102" s="7">
        <v>21.029310858222964</v>
      </c>
      <c r="U1102" s="2">
        <v>1.0077588229802457</v>
      </c>
      <c r="V1102" s="8">
        <v>3.2935695083535363</v>
      </c>
      <c r="W1102" s="2">
        <v>0.43378653902111969</v>
      </c>
      <c r="X1102" s="4">
        <v>2.2954029272762241E-2</v>
      </c>
      <c r="Y1102" s="8">
        <v>7.5471815258858159</v>
      </c>
      <c r="Z1102" s="8">
        <v>-4.3100074264733941</v>
      </c>
      <c r="AA1102" s="8">
        <v>229473000</v>
      </c>
      <c r="AB1102" s="8">
        <v>833211000</v>
      </c>
      <c r="AC1102" s="8">
        <v>18747000</v>
      </c>
      <c r="AD1102" s="5">
        <v>112579000</v>
      </c>
      <c r="AE1102" s="36">
        <v>0.16652306380408424</v>
      </c>
      <c r="AF1102" s="66" t="e">
        <f ca="1">_xll.BDP($H1102,AF$1)/1000000</f>
        <v>#NAME?</v>
      </c>
      <c r="AG1102" s="66" t="e">
        <f ca="1">_xll.BDP($H1102,AG$1)</f>
        <v>#NAME?</v>
      </c>
      <c r="AH1102" s="67" t="e">
        <f ca="1">_xll.BDP($H1102,AH$1)</f>
        <v>#NAME?</v>
      </c>
      <c r="AI1102" s="67" t="e">
        <f ca="1">_xll.BDP($H1102,AI$1)</f>
        <v>#NAME?</v>
      </c>
      <c r="AJ1102" s="67" t="e">
        <f ca="1">_xll.BDP($H1102,AJ$1)</f>
        <v>#NAME?</v>
      </c>
      <c r="AK1102" s="67" t="e">
        <f ca="1">_xll.BDP($H1102,AK$1)</f>
        <v>#NAME?</v>
      </c>
      <c r="AL1102" s="67" t="e">
        <f ca="1">_xll.BDP($H1102,AL$1)</f>
        <v>#NAME?</v>
      </c>
      <c r="AM1102" s="34" t="e">
        <f ca="1">_xll.BDP($H1102,AM$1)</f>
        <v>#NAME?</v>
      </c>
      <c r="AN1102" s="34" t="e">
        <f ca="1">_xll.BDP($H1102,AN$1)</f>
        <v>#NAME?</v>
      </c>
      <c r="AO1102" s="34" t="e">
        <f ca="1">_xll.BDP($H1102,AO$1)</f>
        <v>#NAME?</v>
      </c>
      <c r="AP1102" s="34" t="e">
        <f ca="1">_xll.BDP($H1102,AP$1)</f>
        <v>#NAME?</v>
      </c>
      <c r="AQ1102" s="129">
        <v>0.14751910000000001</v>
      </c>
      <c r="AR1102" s="129">
        <v>7.6643139999999998E-2</v>
      </c>
      <c r="AS1102" s="129">
        <v>2.6883960000000002E-2</v>
      </c>
      <c r="AT1102" s="63" t="s">
        <v>3950</v>
      </c>
      <c r="AU1102" s="63" t="s">
        <v>3950</v>
      </c>
      <c r="AV1102" t="str">
        <f t="shared" si="397"/>
        <v>03/11/2000</v>
      </c>
      <c r="AW1102" s="67">
        <v>4.5923290629015154</v>
      </c>
      <c r="AX1102" s="60">
        <f t="shared" si="398"/>
        <v>4.5923290629015154</v>
      </c>
      <c r="AY1102" s="60">
        <f t="shared" si="399"/>
        <v>0</v>
      </c>
      <c r="AZ1102" s="60">
        <f t="shared" si="400"/>
        <v>4.5923290629015154</v>
      </c>
      <c r="BA1102" s="67">
        <v>147.84843739361344</v>
      </c>
      <c r="BB1102" s="60">
        <v>0</v>
      </c>
      <c r="BC1102" s="67" t="s">
        <v>3317</v>
      </c>
      <c r="BD1102" s="60" t="e">
        <f ca="1">_xll.BDP($H1102,BD$1)</f>
        <v>#NAME?</v>
      </c>
      <c r="BE1102" s="60" t="e">
        <f t="shared" ca="1" si="401"/>
        <v>#NAME?</v>
      </c>
      <c r="BF1102" s="63">
        <v>59.6</v>
      </c>
      <c r="BG1102" s="63">
        <v>76.3</v>
      </c>
      <c r="BH1102" s="63">
        <v>88.329000000000008</v>
      </c>
      <c r="BI1102" s="63">
        <v>69.400000000000006</v>
      </c>
      <c r="BJ1102" s="63">
        <v>107.3</v>
      </c>
      <c r="BK1102" s="63">
        <v>119.033</v>
      </c>
      <c r="BL1102" s="45">
        <f t="shared" ca="1" si="402"/>
        <v>0</v>
      </c>
      <c r="BM1102" s="45">
        <f t="shared" ca="1" si="403"/>
        <v>0</v>
      </c>
      <c r="BN1102" s="45">
        <f t="shared" ca="1" si="404"/>
        <v>0</v>
      </c>
      <c r="BO1102" s="45">
        <f t="shared" ca="1" si="405"/>
        <v>0</v>
      </c>
      <c r="BP1102" s="45">
        <f t="shared" ca="1" si="406"/>
        <v>0</v>
      </c>
      <c r="BQ1102" s="45">
        <f t="shared" ca="1" si="407"/>
        <v>0</v>
      </c>
      <c r="BR1102" s="29">
        <f t="shared" ca="1" si="408"/>
        <v>0</v>
      </c>
      <c r="CI1102" s="125">
        <f t="shared" si="396"/>
        <v>0.53651058138967156</v>
      </c>
      <c r="CJ1102">
        <f t="shared" si="389"/>
        <v>0</v>
      </c>
      <c r="CK1102">
        <f t="shared" si="390"/>
        <v>0</v>
      </c>
      <c r="CL1102">
        <f t="shared" si="391"/>
        <v>0</v>
      </c>
      <c r="CM1102">
        <f t="shared" si="392"/>
        <v>0</v>
      </c>
      <c r="CN1102">
        <f t="shared" si="393"/>
        <v>0</v>
      </c>
      <c r="CO1102">
        <f t="shared" si="394"/>
        <v>0</v>
      </c>
      <c r="CP1102">
        <f t="shared" si="395"/>
        <v>1</v>
      </c>
      <c r="CR1102" t="e">
        <f ca="1">_xll.BDP($H1102,CR$1)</f>
        <v>#NAME?</v>
      </c>
      <c r="CS1102" t="e">
        <f ca="1">_xll.BDP($H1102,CS$1)</f>
        <v>#NAME?</v>
      </c>
      <c r="CT1102" s="121" t="e">
        <f ca="1">_xll.BDP($H1102,CT$1)</f>
        <v>#NAME?</v>
      </c>
      <c r="CU1102" s="122" t="e">
        <f ca="1">_xll.BDP($H1102,CU$1)</f>
        <v>#NAME?</v>
      </c>
      <c r="CV1102" s="122" t="e">
        <f ca="1">_xll.BDP($H1102,CV$1)</f>
        <v>#NAME?</v>
      </c>
      <c r="CW1102" s="122" t="e">
        <f ca="1">_xll.BDP($H1102,CW$1)</f>
        <v>#NAME?</v>
      </c>
    </row>
    <row r="1103" spans="1:101" hidden="1" x14ac:dyDescent="0.3">
      <c r="A1103" t="str">
        <f t="shared" si="409"/>
        <v>15B</v>
      </c>
      <c r="B1103">
        <v>15</v>
      </c>
      <c r="C1103" t="s">
        <v>3296</v>
      </c>
      <c r="D1103">
        <v>57</v>
      </c>
      <c r="E1103">
        <v>1</v>
      </c>
      <c r="F1103" t="s">
        <v>2368</v>
      </c>
      <c r="G1103" t="s">
        <v>2541</v>
      </c>
      <c r="H1103" s="1" t="s">
        <v>1881</v>
      </c>
      <c r="I1103" s="35">
        <v>2065</v>
      </c>
      <c r="J1103" s="34" t="str">
        <f t="shared" si="388"/>
        <v>2065PCO PW Equity</v>
      </c>
      <c r="K1103" s="6" t="s">
        <v>1882</v>
      </c>
      <c r="L1103" s="2">
        <v>0.26925697970385803</v>
      </c>
      <c r="M1103" s="2">
        <v>0.15398623386091706</v>
      </c>
      <c r="N1103" s="2">
        <v>0.13864750451004942</v>
      </c>
      <c r="O1103" s="2">
        <v>0.11236306385442858</v>
      </c>
      <c r="P1103" s="3">
        <v>9.8484677716271811</v>
      </c>
      <c r="Q1103" s="3">
        <v>7.3459856112531714</v>
      </c>
      <c r="R1103" s="3">
        <v>14.955516122766305</v>
      </c>
      <c r="S1103" s="7">
        <v>12.58061838371337</v>
      </c>
      <c r="T1103" s="7">
        <v>13.956339642852033</v>
      </c>
      <c r="U1103" s="2">
        <v>0.4677548194370198</v>
      </c>
      <c r="V1103" s="8">
        <v>2.2080068369356209</v>
      </c>
      <c r="W1103" s="2">
        <v>0.26560062037983106</v>
      </c>
      <c r="X1103" s="4">
        <v>4.0267331737684223E-2</v>
      </c>
      <c r="Y1103" s="8">
        <v>17.73181982003937</v>
      </c>
      <c r="Z1103" s="8" t="e">
        <v>#N/A</v>
      </c>
      <c r="AA1103" s="8">
        <v>1859926000</v>
      </c>
      <c r="AB1103" s="8">
        <v>2548907000</v>
      </c>
      <c r="AC1103" s="8" t="e">
        <v>#N/A</v>
      </c>
      <c r="AD1103" s="5">
        <v>485244000</v>
      </c>
      <c r="AE1103" s="36">
        <v>0</v>
      </c>
      <c r="AF1103" s="66" t="e">
        <f ca="1">_xll.BDP($H1103,AF$1)/1000000</f>
        <v>#NAME?</v>
      </c>
      <c r="AG1103" s="66" t="e">
        <f ca="1">_xll.BDP($H1103,AG$1)</f>
        <v>#NAME?</v>
      </c>
      <c r="AH1103" s="67" t="e">
        <f ca="1">_xll.BDP($H1103,AH$1)</f>
        <v>#NAME?</v>
      </c>
      <c r="AI1103" s="67" t="e">
        <f ca="1">_xll.BDP($H1103,AI$1)</f>
        <v>#NAME?</v>
      </c>
      <c r="AJ1103" s="67" t="e">
        <f ca="1">_xll.BDP($H1103,AJ$1)</f>
        <v>#NAME?</v>
      </c>
      <c r="AK1103" s="67" t="e">
        <f ca="1">_xll.BDP($H1103,AK$1)</f>
        <v>#NAME?</v>
      </c>
      <c r="AL1103" s="67" t="e">
        <f ca="1">_xll.BDP($H1103,AL$1)</f>
        <v>#NAME?</v>
      </c>
      <c r="AM1103" s="34" t="e">
        <f ca="1">_xll.BDP($H1103,AM$1)</f>
        <v>#NAME?</v>
      </c>
      <c r="AN1103" s="34" t="e">
        <f ca="1">_xll.BDP($H1103,AN$1)</f>
        <v>#NAME?</v>
      </c>
      <c r="AO1103" s="34" t="e">
        <f ca="1">_xll.BDP($H1103,AO$1)</f>
        <v>#NAME?</v>
      </c>
      <c r="AP1103" s="34" t="e">
        <f ca="1">_xll.BDP($H1103,AP$1)</f>
        <v>#NAME?</v>
      </c>
      <c r="AQ1103" s="129" t="e">
        <v>#VALUE!</v>
      </c>
      <c r="AR1103" s="129" t="e">
        <v>#VALUE!</v>
      </c>
      <c r="AS1103" s="129" t="e">
        <v>#VALUE!</v>
      </c>
      <c r="AT1103" s="63" t="s">
        <v>3951</v>
      </c>
      <c r="AU1103" s="63" t="s">
        <v>3951</v>
      </c>
      <c r="AV1103" t="str">
        <f t="shared" si="397"/>
        <v>26/05/2021</v>
      </c>
      <c r="AW1103" s="67" t="s">
        <v>3317</v>
      </c>
      <c r="AX1103" s="60">
        <f t="shared" si="398"/>
        <v>0</v>
      </c>
      <c r="AY1103" s="60">
        <f t="shared" ca="1" si="399"/>
        <v>0</v>
      </c>
      <c r="AZ1103" s="60">
        <f t="shared" ca="1" si="400"/>
        <v>0</v>
      </c>
      <c r="BA1103" s="67">
        <v>0</v>
      </c>
      <c r="BB1103" s="60">
        <v>0</v>
      </c>
      <c r="BC1103" s="67">
        <v>0</v>
      </c>
      <c r="BD1103" s="60" t="e">
        <f ca="1">_xll.BDP($H1103,BD$1)</f>
        <v>#NAME?</v>
      </c>
      <c r="BE1103" s="60" t="e">
        <f t="shared" ca="1" si="401"/>
        <v>#NAME?</v>
      </c>
      <c r="BF1103" s="63">
        <v>217.727</v>
      </c>
      <c r="BG1103" s="63">
        <v>284.40000000000003</v>
      </c>
      <c r="BH1103" s="63">
        <v>355.33300000000003</v>
      </c>
      <c r="BI1103" s="63">
        <v>35.024999999999999</v>
      </c>
      <c r="BJ1103" s="63">
        <v>45.197000000000003</v>
      </c>
      <c r="BK1103" s="63">
        <v>138.15</v>
      </c>
      <c r="BL1103" s="45">
        <f t="shared" ca="1" si="402"/>
        <v>0</v>
      </c>
      <c r="BM1103" s="45">
        <f t="shared" ca="1" si="403"/>
        <v>0</v>
      </c>
      <c r="BN1103" s="45">
        <f t="shared" ca="1" si="404"/>
        <v>0</v>
      </c>
      <c r="BO1103" s="45">
        <f t="shared" ca="1" si="405"/>
        <v>0</v>
      </c>
      <c r="BP1103" s="45">
        <f t="shared" ca="1" si="406"/>
        <v>0</v>
      </c>
      <c r="BQ1103" s="45">
        <f t="shared" ca="1" si="407"/>
        <v>0</v>
      </c>
      <c r="BR1103" s="29">
        <f t="shared" ca="1" si="408"/>
        <v>0</v>
      </c>
      <c r="CI1103" s="125">
        <f t="shared" si="396"/>
        <v>0.26925697970385803</v>
      </c>
      <c r="CJ1103">
        <f t="shared" si="389"/>
        <v>0</v>
      </c>
      <c r="CK1103">
        <f t="shared" si="390"/>
        <v>0</v>
      </c>
      <c r="CL1103">
        <f t="shared" si="391"/>
        <v>0</v>
      </c>
      <c r="CM1103">
        <f t="shared" si="392"/>
        <v>1</v>
      </c>
      <c r="CN1103">
        <f t="shared" si="393"/>
        <v>0</v>
      </c>
      <c r="CO1103">
        <f t="shared" si="394"/>
        <v>0</v>
      </c>
      <c r="CP1103">
        <f t="shared" si="395"/>
        <v>0</v>
      </c>
      <c r="CR1103" t="e">
        <f ca="1">_xll.BDP($H1103,CR$1)</f>
        <v>#NAME?</v>
      </c>
      <c r="CS1103" t="e">
        <f ca="1">_xll.BDP($H1103,CS$1)</f>
        <v>#NAME?</v>
      </c>
      <c r="CT1103" s="121" t="e">
        <f ca="1">_xll.BDP($H1103,CT$1)</f>
        <v>#NAME?</v>
      </c>
      <c r="CU1103" s="122" t="e">
        <f ca="1">_xll.BDP($H1103,CU$1)</f>
        <v>#NAME?</v>
      </c>
      <c r="CV1103" s="122" t="e">
        <f ca="1">_xll.BDP($H1103,CV$1)</f>
        <v>#NAME?</v>
      </c>
      <c r="CW1103" s="122" t="e">
        <f ca="1">_xll.BDP($H1103,CW$1)</f>
        <v>#NAME?</v>
      </c>
    </row>
    <row r="1104" spans="1:101" hidden="1" x14ac:dyDescent="0.3">
      <c r="A1104" t="str">
        <f t="shared" si="409"/>
        <v>15B</v>
      </c>
      <c r="B1104">
        <v>15</v>
      </c>
      <c r="C1104" t="s">
        <v>3296</v>
      </c>
      <c r="D1104">
        <v>57</v>
      </c>
      <c r="E1104">
        <v>3</v>
      </c>
      <c r="H1104" s="1" t="s">
        <v>1757</v>
      </c>
      <c r="I1104" s="34">
        <v>2066</v>
      </c>
      <c r="J1104" s="34" t="str">
        <f t="shared" si="388"/>
        <v>2066CNIC LN Equity</v>
      </c>
      <c r="K1104" s="6" t="s">
        <v>1758</v>
      </c>
      <c r="L1104" s="2">
        <v>0.81021550862481317</v>
      </c>
      <c r="M1104" s="2">
        <v>2.6467321105657451</v>
      </c>
      <c r="N1104" s="2">
        <v>6.9699440226193662E-2</v>
      </c>
      <c r="O1104" s="2">
        <v>0.17876787918707771</v>
      </c>
      <c r="P1104" s="3">
        <v>10.860122476987014</v>
      </c>
      <c r="Q1104" s="3">
        <v>-1.2508633806832374</v>
      </c>
      <c r="R1104" s="3">
        <v>-1.4784090383582402</v>
      </c>
      <c r="S1104" s="7">
        <v>11.277387876141528</v>
      </c>
      <c r="T1104" s="7">
        <v>11.034869142875189</v>
      </c>
      <c r="U1104" s="2">
        <v>0.18007299629800352</v>
      </c>
      <c r="V1104" s="8">
        <v>0.85170914974427903</v>
      </c>
      <c r="W1104" s="2">
        <v>0.29913622760921549</v>
      </c>
      <c r="X1104" s="4">
        <v>8.3778977493642007E-2</v>
      </c>
      <c r="Y1104" s="8">
        <v>88.343518796035966</v>
      </c>
      <c r="Z1104" s="8" t="e">
        <v>#N/A</v>
      </c>
      <c r="AA1104" s="8">
        <v>15484000</v>
      </c>
      <c r="AB1104" s="8">
        <v>229247000</v>
      </c>
      <c r="AC1104" s="8">
        <v>5698000</v>
      </c>
      <c r="AD1104" s="5">
        <v>69709000</v>
      </c>
      <c r="AE1104" s="36">
        <v>8.1739804042519612E-2</v>
      </c>
      <c r="AF1104" s="66" t="e">
        <f ca="1">_xll.BDP($H1104,AF$1)/1000000</f>
        <v>#NAME?</v>
      </c>
      <c r="AG1104" s="66" t="e">
        <f ca="1">_xll.BDP($H1104,AG$1)</f>
        <v>#NAME?</v>
      </c>
      <c r="AH1104" s="67" t="e">
        <f ca="1">_xll.BDP($H1104,AH$1)</f>
        <v>#NAME?</v>
      </c>
      <c r="AI1104" s="67" t="e">
        <f ca="1">_xll.BDP($H1104,AI$1)</f>
        <v>#NAME?</v>
      </c>
      <c r="AJ1104" s="67" t="e">
        <f ca="1">_xll.BDP($H1104,AJ$1)</f>
        <v>#NAME?</v>
      </c>
      <c r="AK1104" s="67" t="e">
        <f ca="1">_xll.BDP($H1104,AK$1)</f>
        <v>#NAME?</v>
      </c>
      <c r="AL1104" s="67" t="e">
        <f ca="1">_xll.BDP($H1104,AL$1)</f>
        <v>#NAME?</v>
      </c>
      <c r="AM1104" s="34" t="e">
        <f ca="1">_xll.BDP($H1104,AM$1)</f>
        <v>#NAME?</v>
      </c>
      <c r="AN1104" s="34" t="e">
        <f ca="1">_xll.BDP($H1104,AN$1)</f>
        <v>#NAME?</v>
      </c>
      <c r="AO1104" s="34" t="e">
        <f ca="1">_xll.BDP($H1104,AO$1)</f>
        <v>#NAME?</v>
      </c>
      <c r="AP1104" s="34" t="e">
        <f ca="1">_xll.BDP($H1104,AP$1)</f>
        <v>#NAME?</v>
      </c>
      <c r="AQ1104" s="129" t="e">
        <v>#VALUE!</v>
      </c>
      <c r="AR1104" s="129" t="e">
        <v>#VALUE!</v>
      </c>
      <c r="AS1104" s="129">
        <v>0.12213310000000001</v>
      </c>
      <c r="AT1104" s="63" t="s">
        <v>3952</v>
      </c>
      <c r="AU1104" s="63" t="s">
        <v>3952</v>
      </c>
      <c r="AV1104" t="str">
        <f t="shared" si="397"/>
        <v>02/09/2013</v>
      </c>
      <c r="AW1104" s="67">
        <v>0.78616352201257866</v>
      </c>
      <c r="AX1104" s="60">
        <f t="shared" si="398"/>
        <v>0.78616352201257866</v>
      </c>
      <c r="AY1104" s="60">
        <f t="shared" si="399"/>
        <v>-16.621010624800117</v>
      </c>
      <c r="AZ1104" s="60">
        <f t="shared" si="400"/>
        <v>-15.834847102787538</v>
      </c>
      <c r="BA1104" s="67">
        <v>70.366338028526556</v>
      </c>
      <c r="BB1104" s="60">
        <v>-1487.6798773445296</v>
      </c>
      <c r="BC1104" s="67">
        <v>-1417.313539316003</v>
      </c>
      <c r="BD1104" s="60" t="e">
        <f ca="1">_xll.BDP($H1104,BD$1)</f>
        <v>#NAME?</v>
      </c>
      <c r="BE1104" s="60" t="e">
        <f t="shared" ca="1" si="401"/>
        <v>#NAME?</v>
      </c>
      <c r="BF1104" s="63">
        <v>57.725000000000001</v>
      </c>
      <c r="BG1104" s="63">
        <v>63.06</v>
      </c>
      <c r="BH1104" s="63">
        <v>66.5</v>
      </c>
      <c r="BI1104" s="63">
        <v>65.204000000000008</v>
      </c>
      <c r="BJ1104" s="63">
        <v>70.058999999999997</v>
      </c>
      <c r="BK1104" s="63">
        <v>73.006</v>
      </c>
      <c r="BL1104" s="45">
        <f t="shared" ca="1" si="402"/>
        <v>0</v>
      </c>
      <c r="BM1104" s="45">
        <f t="shared" ca="1" si="403"/>
        <v>0</v>
      </c>
      <c r="BN1104" s="45">
        <f t="shared" ca="1" si="404"/>
        <v>0</v>
      </c>
      <c r="BO1104" s="45">
        <f t="shared" ca="1" si="405"/>
        <v>0</v>
      </c>
      <c r="BP1104" s="45">
        <f t="shared" ca="1" si="406"/>
        <v>0</v>
      </c>
      <c r="BQ1104" s="45">
        <f t="shared" ca="1" si="407"/>
        <v>0</v>
      </c>
      <c r="BR1104" s="29">
        <f t="shared" ca="1" si="408"/>
        <v>0</v>
      </c>
      <c r="CI1104" s="125">
        <f t="shared" si="396"/>
        <v>0.81021550862481317</v>
      </c>
      <c r="CJ1104">
        <f t="shared" si="389"/>
        <v>0</v>
      </c>
      <c r="CK1104">
        <f t="shared" si="390"/>
        <v>0</v>
      </c>
      <c r="CL1104">
        <f t="shared" si="391"/>
        <v>0</v>
      </c>
      <c r="CM1104">
        <f t="shared" si="392"/>
        <v>0</v>
      </c>
      <c r="CN1104">
        <f t="shared" si="393"/>
        <v>0</v>
      </c>
      <c r="CO1104">
        <f t="shared" si="394"/>
        <v>0</v>
      </c>
      <c r="CP1104">
        <f t="shared" si="395"/>
        <v>1</v>
      </c>
      <c r="CR1104" t="e">
        <f ca="1">_xll.BDP($H1104,CR$1)</f>
        <v>#NAME?</v>
      </c>
      <c r="CS1104" t="e">
        <f ca="1">_xll.BDP($H1104,CS$1)</f>
        <v>#NAME?</v>
      </c>
      <c r="CT1104" s="121" t="e">
        <f ca="1">_xll.BDP($H1104,CT$1)</f>
        <v>#NAME?</v>
      </c>
      <c r="CU1104" s="122" t="e">
        <f ca="1">_xll.BDP($H1104,CU$1)</f>
        <v>#NAME?</v>
      </c>
      <c r="CV1104" s="122" t="e">
        <f ca="1">_xll.BDP($H1104,CV$1)</f>
        <v>#NAME?</v>
      </c>
      <c r="CW1104" s="122" t="e">
        <f ca="1">_xll.BDP($H1104,CW$1)</f>
        <v>#NAME?</v>
      </c>
    </row>
    <row r="1105" spans="1:101" hidden="1" x14ac:dyDescent="0.3">
      <c r="A1105" t="str">
        <f t="shared" si="409"/>
        <v>15B</v>
      </c>
      <c r="B1105">
        <v>15</v>
      </c>
      <c r="C1105" t="s">
        <v>3296</v>
      </c>
      <c r="D1105">
        <v>58</v>
      </c>
      <c r="E1105">
        <v>7</v>
      </c>
      <c r="F1105" s="32">
        <v>0.12</v>
      </c>
      <c r="G1105" t="s">
        <v>2817</v>
      </c>
      <c r="H1105" s="1" t="s">
        <v>1447</v>
      </c>
      <c r="I1105" s="35">
        <v>2067</v>
      </c>
      <c r="J1105" s="34" t="str">
        <f t="shared" si="388"/>
        <v>2067SDG FP Equity</v>
      </c>
      <c r="K1105" s="6" t="s">
        <v>1448</v>
      </c>
      <c r="L1105" s="2">
        <v>0.36321265619613796</v>
      </c>
      <c r="M1105" s="2">
        <v>0.53148530249603498</v>
      </c>
      <c r="N1105" s="2">
        <v>0.2709840924871933</v>
      </c>
      <c r="O1105" s="2">
        <v>0.3701633314029556</v>
      </c>
      <c r="P1105" s="3">
        <v>11.698973928887101</v>
      </c>
      <c r="Q1105" s="3">
        <v>8.2253410592526759</v>
      </c>
      <c r="R1105" s="3">
        <v>14.509569585173637</v>
      </c>
      <c r="S1105" s="7">
        <v>5.4078818376816278</v>
      </c>
      <c r="T1105" s="7">
        <v>5.7332577508872538</v>
      </c>
      <c r="U1105" s="2">
        <v>-0.1907179882425836</v>
      </c>
      <c r="V1105" s="8">
        <v>-1.5128171155653978</v>
      </c>
      <c r="W1105" s="2">
        <v>0.44712253759866205</v>
      </c>
      <c r="X1105" s="4">
        <v>1.7288498543692955E-2</v>
      </c>
      <c r="Y1105" s="8">
        <v>5.5055903672281943</v>
      </c>
      <c r="Z1105" s="8">
        <v>1.3646802024723792</v>
      </c>
      <c r="AA1105" s="8">
        <v>259772000</v>
      </c>
      <c r="AB1105" s="8">
        <v>372984000</v>
      </c>
      <c r="AC1105" s="8">
        <v>0</v>
      </c>
      <c r="AD1105" s="5">
        <v>131245000</v>
      </c>
      <c r="AE1105" s="36">
        <v>0</v>
      </c>
      <c r="AF1105" s="66" t="e">
        <f ca="1">_xll.BDP($H1105,AF$1)/1000000</f>
        <v>#NAME?</v>
      </c>
      <c r="AG1105" s="66" t="e">
        <f ca="1">_xll.BDP($H1105,AG$1)</f>
        <v>#NAME?</v>
      </c>
      <c r="AH1105" s="67" t="e">
        <f ca="1">_xll.BDP($H1105,AH$1)</f>
        <v>#NAME?</v>
      </c>
      <c r="AI1105" s="67" t="e">
        <f ca="1">_xll.BDP($H1105,AI$1)</f>
        <v>#NAME?</v>
      </c>
      <c r="AJ1105" s="67" t="e">
        <f ca="1">_xll.BDP($H1105,AJ$1)</f>
        <v>#NAME?</v>
      </c>
      <c r="AK1105" s="67" t="e">
        <f ca="1">_xll.BDP($H1105,AK$1)</f>
        <v>#NAME?</v>
      </c>
      <c r="AL1105" s="67" t="e">
        <f ca="1">_xll.BDP($H1105,AL$1)</f>
        <v>#NAME?</v>
      </c>
      <c r="AM1105" s="34" t="e">
        <f ca="1">_xll.BDP($H1105,AM$1)</f>
        <v>#NAME?</v>
      </c>
      <c r="AN1105" s="34" t="e">
        <f ca="1">_xll.BDP($H1105,AN$1)</f>
        <v>#NAME?</v>
      </c>
      <c r="AO1105" s="34" t="e">
        <f ca="1">_xll.BDP($H1105,AO$1)</f>
        <v>#NAME?</v>
      </c>
      <c r="AP1105" s="34" t="e">
        <f ca="1">_xll.BDP($H1105,AP$1)</f>
        <v>#NAME?</v>
      </c>
      <c r="AQ1105" s="129">
        <v>0.12841640000000001</v>
      </c>
      <c r="AR1105" s="129">
        <v>0.1800406</v>
      </c>
      <c r="AS1105" s="129">
        <v>-3.4559989999999999E-2</v>
      </c>
      <c r="AT1105" s="63" t="s">
        <v>3998</v>
      </c>
      <c r="AU1105" s="63" t="s">
        <v>3317</v>
      </c>
      <c r="AV1105" t="str">
        <f t="shared" si="397"/>
        <v>#N/A N/A</v>
      </c>
      <c r="AW1105" s="67">
        <v>2.4242424603664512</v>
      </c>
      <c r="AX1105" s="60">
        <f t="shared" si="398"/>
        <v>2.4242424603664512</v>
      </c>
      <c r="AY1105" s="60">
        <f t="shared" si="399"/>
        <v>0</v>
      </c>
      <c r="AZ1105" s="60">
        <f t="shared" si="400"/>
        <v>2.4242424603664512</v>
      </c>
      <c r="BA1105" s="67">
        <v>21.445036117159869</v>
      </c>
      <c r="BB1105" s="60">
        <v>0</v>
      </c>
      <c r="BC1105" s="67">
        <v>21.445036117159869</v>
      </c>
      <c r="BD1105" s="60" t="e">
        <f ca="1">_xll.BDP($H1105,BD$1)</f>
        <v>#NAME?</v>
      </c>
      <c r="BE1105" s="60" t="e">
        <f t="shared" ca="1" si="401"/>
        <v>#NAME?</v>
      </c>
      <c r="BF1105" s="63">
        <v>87.4</v>
      </c>
      <c r="BG1105" s="63">
        <v>95.100000000000009</v>
      </c>
      <c r="BH1105" s="63">
        <v>99.632999999999996</v>
      </c>
      <c r="BI1105" s="63">
        <v>98.4</v>
      </c>
      <c r="BJ1105" s="63">
        <v>112.95</v>
      </c>
      <c r="BK1105" s="63">
        <v>118.15</v>
      </c>
      <c r="BL1105" s="45">
        <f t="shared" ca="1" si="402"/>
        <v>0</v>
      </c>
      <c r="BM1105" s="45">
        <f t="shared" ca="1" si="403"/>
        <v>0</v>
      </c>
      <c r="BN1105" s="45">
        <f t="shared" ca="1" si="404"/>
        <v>0</v>
      </c>
      <c r="BO1105" s="45">
        <f t="shared" ca="1" si="405"/>
        <v>0</v>
      </c>
      <c r="BP1105" s="45">
        <f t="shared" ca="1" si="406"/>
        <v>0</v>
      </c>
      <c r="BQ1105" s="45">
        <f t="shared" ca="1" si="407"/>
        <v>0</v>
      </c>
      <c r="BR1105" s="29">
        <f t="shared" ca="1" si="408"/>
        <v>0</v>
      </c>
      <c r="CI1105" s="125">
        <f t="shared" si="396"/>
        <v>0.36321265619613796</v>
      </c>
      <c r="CJ1105">
        <f t="shared" si="389"/>
        <v>0</v>
      </c>
      <c r="CK1105">
        <f t="shared" si="390"/>
        <v>0</v>
      </c>
      <c r="CL1105">
        <f t="shared" si="391"/>
        <v>0</v>
      </c>
      <c r="CM1105">
        <f t="shared" si="392"/>
        <v>0</v>
      </c>
      <c r="CN1105">
        <f t="shared" si="393"/>
        <v>1</v>
      </c>
      <c r="CO1105">
        <f t="shared" si="394"/>
        <v>0</v>
      </c>
      <c r="CP1105">
        <f t="shared" si="395"/>
        <v>0</v>
      </c>
      <c r="CR1105" t="e">
        <f ca="1">_xll.BDP($H1105,CR$1)</f>
        <v>#NAME?</v>
      </c>
      <c r="CS1105" t="e">
        <f ca="1">_xll.BDP($H1105,CS$1)</f>
        <v>#NAME?</v>
      </c>
      <c r="CT1105" s="121" t="e">
        <f ca="1">_xll.BDP($H1105,CT$1)</f>
        <v>#NAME?</v>
      </c>
      <c r="CU1105" s="122" t="e">
        <f ca="1">_xll.BDP($H1105,CU$1)</f>
        <v>#NAME?</v>
      </c>
      <c r="CV1105" s="122" t="e">
        <f ca="1">_xll.BDP($H1105,CV$1)</f>
        <v>#NAME?</v>
      </c>
      <c r="CW1105" s="122" t="e">
        <f ca="1">_xll.BDP($H1105,CW$1)</f>
        <v>#NAME?</v>
      </c>
    </row>
    <row r="1106" spans="1:101" hidden="1" x14ac:dyDescent="0.3">
      <c r="A1106" t="str">
        <f t="shared" si="409"/>
        <v>15B</v>
      </c>
      <c r="B1106">
        <v>15</v>
      </c>
      <c r="C1106" t="s">
        <v>3296</v>
      </c>
      <c r="D1106">
        <v>58</v>
      </c>
      <c r="E1106">
        <v>5</v>
      </c>
      <c r="F1106" s="32">
        <v>0.14000000000000001</v>
      </c>
      <c r="G1106" t="s">
        <v>3204</v>
      </c>
      <c r="H1106" s="1" t="s">
        <v>1655</v>
      </c>
      <c r="I1106" s="34">
        <v>2068</v>
      </c>
      <c r="J1106" s="34" t="str">
        <f t="shared" si="388"/>
        <v>2068EMIS LN Equity</v>
      </c>
      <c r="K1106" s="6" t="s">
        <v>1656</v>
      </c>
      <c r="L1106" s="2">
        <v>1.2161189133681956</v>
      </c>
      <c r="M1106" s="2">
        <v>1.1842264607932182</v>
      </c>
      <c r="N1106" s="2">
        <v>0.37665552358824261</v>
      </c>
      <c r="O1106" s="2">
        <v>0.22262801419112485</v>
      </c>
      <c r="P1106" s="3">
        <v>17.961540577894734</v>
      </c>
      <c r="Q1106" s="3">
        <v>17.272321353432929</v>
      </c>
      <c r="R1106" s="3">
        <v>24.484402911259725</v>
      </c>
      <c r="S1106" s="7">
        <v>31.252803134580226</v>
      </c>
      <c r="T1106" s="7">
        <v>23.041745308570881</v>
      </c>
      <c r="U1106" s="2">
        <v>-0.26624463781445579</v>
      </c>
      <c r="V1106" s="8">
        <v>-0.82918587477062167</v>
      </c>
      <c r="W1106" s="2">
        <v>0.63385520245229543</v>
      </c>
      <c r="X1106" s="4" t="e">
        <v>#N/A</v>
      </c>
      <c r="Y1106" s="8">
        <v>1.9245406229039275</v>
      </c>
      <c r="Z1106" s="8">
        <v>32.258611199198484</v>
      </c>
      <c r="AA1106" s="8">
        <v>19818000</v>
      </c>
      <c r="AB1106" s="8">
        <v>105418000</v>
      </c>
      <c r="AC1106" s="8">
        <v>1933000</v>
      </c>
      <c r="AD1106" s="5">
        <v>46835000</v>
      </c>
      <c r="AE1106" s="36">
        <v>4.1272552578200061E-2</v>
      </c>
      <c r="AF1106" s="66" t="e">
        <f ca="1">_xll.BDP($H1106,AF$1)/1000000</f>
        <v>#NAME?</v>
      </c>
      <c r="AG1106" s="66" t="e">
        <f ca="1">_xll.BDP($H1106,AG$1)</f>
        <v>#NAME?</v>
      </c>
      <c r="AH1106" s="67" t="e">
        <f ca="1">_xll.BDP($H1106,AH$1)</f>
        <v>#NAME?</v>
      </c>
      <c r="AI1106" s="67" t="e">
        <f ca="1">_xll.BDP($H1106,AI$1)</f>
        <v>#NAME?</v>
      </c>
      <c r="AJ1106" s="67" t="e">
        <f ca="1">_xll.BDP($H1106,AJ$1)</f>
        <v>#NAME?</v>
      </c>
      <c r="AK1106" s="67" t="e">
        <f ca="1">_xll.BDP($H1106,AK$1)</f>
        <v>#NAME?</v>
      </c>
      <c r="AL1106" s="67" t="e">
        <f ca="1">_xll.BDP($H1106,AL$1)</f>
        <v>#NAME?</v>
      </c>
      <c r="AM1106" s="34" t="e">
        <f ca="1">_xll.BDP($H1106,AM$1)</f>
        <v>#NAME?</v>
      </c>
      <c r="AN1106" s="34" t="e">
        <f ca="1">_xll.BDP($H1106,AN$1)</f>
        <v>#NAME?</v>
      </c>
      <c r="AO1106" s="34" t="e">
        <f ca="1">_xll.BDP($H1106,AO$1)</f>
        <v>#NAME?</v>
      </c>
      <c r="AP1106" s="34" t="e">
        <f ca="1">_xll.BDP($H1106,AP$1)</f>
        <v>#NAME?</v>
      </c>
      <c r="AQ1106" s="129" t="e">
        <v>#VALUE!</v>
      </c>
      <c r="AR1106" s="129">
        <v>6.6055790000000003E-2</v>
      </c>
      <c r="AS1106" s="129">
        <v>8.6625320000000006E-2</v>
      </c>
      <c r="AT1106" s="63" t="s">
        <v>3642</v>
      </c>
      <c r="AU1106" s="63" t="s">
        <v>3642</v>
      </c>
      <c r="AV1106" t="str">
        <f t="shared" si="397"/>
        <v>29/03/2010</v>
      </c>
      <c r="AW1106" s="67">
        <v>2.7138850464894428</v>
      </c>
      <c r="AX1106" s="60">
        <f t="shared" si="398"/>
        <v>2.7138850464894428</v>
      </c>
      <c r="AY1106" s="60">
        <f t="shared" si="399"/>
        <v>-1.117358427616994E-2</v>
      </c>
      <c r="AZ1106" s="60">
        <f t="shared" si="400"/>
        <v>2.7027114622132729</v>
      </c>
      <c r="BA1106" s="67">
        <v>89.939994539755602</v>
      </c>
      <c r="BB1106" s="60">
        <v>-0.3703001754212778</v>
      </c>
      <c r="BC1106" s="67">
        <v>89.569694364334325</v>
      </c>
      <c r="BD1106" s="60" t="e">
        <f ca="1">_xll.BDP($H1106,BD$1)</f>
        <v>#NAME?</v>
      </c>
      <c r="BE1106" s="60" t="e">
        <f t="shared" ca="1" si="401"/>
        <v>#NAME?</v>
      </c>
      <c r="BF1106" s="63">
        <v>42.4</v>
      </c>
      <c r="BG1106" s="63">
        <v>45.2</v>
      </c>
      <c r="BH1106" s="63" t="s">
        <v>3317</v>
      </c>
      <c r="BI1106" s="63">
        <v>48.2</v>
      </c>
      <c r="BJ1106" s="63">
        <v>53.300000000000004</v>
      </c>
      <c r="BK1106" s="63" t="s">
        <v>3317</v>
      </c>
      <c r="BL1106" s="45">
        <f t="shared" ca="1" si="402"/>
        <v>0</v>
      </c>
      <c r="BM1106" s="45">
        <f t="shared" ca="1" si="403"/>
        <v>0</v>
      </c>
      <c r="BN1106" s="45">
        <f t="shared" ca="1" si="404"/>
        <v>0</v>
      </c>
      <c r="BO1106" s="45">
        <f t="shared" ca="1" si="405"/>
        <v>0</v>
      </c>
      <c r="BP1106" s="45">
        <f t="shared" ca="1" si="406"/>
        <v>0</v>
      </c>
      <c r="BQ1106" s="45">
        <f t="shared" ca="1" si="407"/>
        <v>0</v>
      </c>
      <c r="BR1106" s="29">
        <f t="shared" ca="1" si="408"/>
        <v>0</v>
      </c>
      <c r="CI1106" s="125">
        <f t="shared" si="396"/>
        <v>1.2161189133681956</v>
      </c>
      <c r="CJ1106">
        <f t="shared" si="389"/>
        <v>0</v>
      </c>
      <c r="CK1106">
        <f t="shared" si="390"/>
        <v>0</v>
      </c>
      <c r="CL1106">
        <f t="shared" si="391"/>
        <v>0</v>
      </c>
      <c r="CM1106">
        <f t="shared" si="392"/>
        <v>0</v>
      </c>
      <c r="CN1106">
        <f t="shared" si="393"/>
        <v>0</v>
      </c>
      <c r="CO1106">
        <f t="shared" si="394"/>
        <v>0</v>
      </c>
      <c r="CP1106">
        <f t="shared" si="395"/>
        <v>1</v>
      </c>
      <c r="CR1106" t="e">
        <f ca="1">_xll.BDP($H1106,CR$1)</f>
        <v>#NAME?</v>
      </c>
      <c r="CS1106" t="e">
        <f ca="1">_xll.BDP($H1106,CS$1)</f>
        <v>#NAME?</v>
      </c>
      <c r="CT1106" s="121" t="e">
        <f ca="1">_xll.BDP($H1106,CT$1)</f>
        <v>#NAME?</v>
      </c>
      <c r="CU1106" s="122" t="e">
        <f ca="1">_xll.BDP($H1106,CU$1)</f>
        <v>#NAME?</v>
      </c>
      <c r="CV1106" s="122" t="e">
        <f ca="1">_xll.BDP($H1106,CV$1)</f>
        <v>#NAME?</v>
      </c>
      <c r="CW1106" s="122" t="e">
        <f ca="1">_xll.BDP($H1106,CW$1)</f>
        <v>#NAME?</v>
      </c>
    </row>
    <row r="1107" spans="1:101" hidden="1" x14ac:dyDescent="0.3">
      <c r="A1107" t="str">
        <f t="shared" si="409"/>
        <v>15B</v>
      </c>
      <c r="B1107">
        <v>15</v>
      </c>
      <c r="C1107" t="s">
        <v>3296</v>
      </c>
      <c r="D1107">
        <v>58</v>
      </c>
      <c r="E1107">
        <v>1</v>
      </c>
      <c r="F1107" s="32">
        <v>0.3</v>
      </c>
      <c r="G1107" t="s">
        <v>2749</v>
      </c>
      <c r="H1107" s="43" t="s">
        <v>2750</v>
      </c>
      <c r="I1107" s="35">
        <v>2069</v>
      </c>
      <c r="J1107" s="34" t="str">
        <f t="shared" si="388"/>
        <v>2069SECARE SS Equity</v>
      </c>
      <c r="K1107" s="43" t="s">
        <v>2751</v>
      </c>
      <c r="L1107" s="2">
        <v>0.42793520333252139</v>
      </c>
      <c r="M1107" s="2">
        <v>3.3638640538436848E-2</v>
      </c>
      <c r="N1107" s="2">
        <v>0.17711330860636471</v>
      </c>
      <c r="O1107" s="2">
        <v>1.8632351652487986E-2</v>
      </c>
      <c r="P1107" s="3">
        <v>1.3960083144319813</v>
      </c>
      <c r="Q1107" s="3">
        <v>0.75177931920185093</v>
      </c>
      <c r="R1107" s="3">
        <v>0.99737965845745624</v>
      </c>
      <c r="S1107" s="7">
        <v>25.884795481032562</v>
      </c>
      <c r="T1107" s="7">
        <v>23.997393762192829</v>
      </c>
      <c r="U1107" s="2">
        <v>0.27251958334484272</v>
      </c>
      <c r="V1107" s="8">
        <v>3.7033561378893616</v>
      </c>
      <c r="W1107" s="2">
        <v>0.74572144466249835</v>
      </c>
      <c r="X1107" s="4" t="e">
        <v>#N/A</v>
      </c>
      <c r="Y1107" s="8">
        <v>105.60659586332277</v>
      </c>
      <c r="Z1107" s="8">
        <v>12.435530480826129</v>
      </c>
      <c r="AA1107" s="8">
        <v>5050323000</v>
      </c>
      <c r="AB1107" s="8">
        <v>9117797000</v>
      </c>
      <c r="AC1107" s="8" t="e">
        <v>#N/A</v>
      </c>
      <c r="AD1107" s="5">
        <v>356351631.2924459</v>
      </c>
      <c r="AE1107" s="36">
        <v>0</v>
      </c>
      <c r="AF1107" s="66" t="e">
        <f ca="1">_xll.BDP($H1107,AF$1)/1000000</f>
        <v>#NAME?</v>
      </c>
      <c r="AG1107" s="66" t="e">
        <f ca="1">_xll.BDP($H1107,AG$1)</f>
        <v>#NAME?</v>
      </c>
      <c r="AH1107" s="67" t="e">
        <f ca="1">_xll.BDP($H1107,AH$1)</f>
        <v>#NAME?</v>
      </c>
      <c r="AI1107" s="67" t="e">
        <f ca="1">_xll.BDP($H1107,AI$1)</f>
        <v>#NAME?</v>
      </c>
      <c r="AJ1107" s="67" t="e">
        <f ca="1">_xll.BDP($H1107,AJ$1)</f>
        <v>#NAME?</v>
      </c>
      <c r="AK1107" s="67" t="e">
        <f ca="1">_xll.BDP($H1107,AK$1)</f>
        <v>#NAME?</v>
      </c>
      <c r="AL1107" s="67" t="e">
        <f ca="1">_xll.BDP($H1107,AL$1)</f>
        <v>#NAME?</v>
      </c>
      <c r="AM1107" s="34" t="e">
        <f ca="1">_xll.BDP($H1107,AM$1)</f>
        <v>#NAME?</v>
      </c>
      <c r="AN1107" s="34" t="e">
        <f ca="1">_xll.BDP($H1107,AN$1)</f>
        <v>#NAME?</v>
      </c>
      <c r="AO1107" s="34" t="e">
        <f ca="1">_xll.BDP($H1107,AO$1)</f>
        <v>#NAME?</v>
      </c>
      <c r="AP1107" s="34" t="e">
        <f ca="1">_xll.BDP($H1107,AP$1)</f>
        <v>#NAME?</v>
      </c>
      <c r="AQ1107" s="129" t="e">
        <v>#VALUE!</v>
      </c>
      <c r="AR1107" s="129" t="e">
        <v>#VALUE!</v>
      </c>
      <c r="AS1107" s="129">
        <v>0.43749580000000005</v>
      </c>
      <c r="AT1107" s="63" t="s">
        <v>3953</v>
      </c>
      <c r="AU1107" s="63" t="s">
        <v>3953</v>
      </c>
      <c r="AV1107" t="str">
        <f t="shared" si="397"/>
        <v>14/06/2016</v>
      </c>
      <c r="AW1107" s="67">
        <v>0.50435579735879665</v>
      </c>
      <c r="AX1107" s="60">
        <f t="shared" si="398"/>
        <v>0.50435579735879665</v>
      </c>
      <c r="AY1107" s="60">
        <f t="shared" si="399"/>
        <v>-51.271789402695191</v>
      </c>
      <c r="AZ1107" s="60">
        <f t="shared" si="400"/>
        <v>-50.767433605336393</v>
      </c>
      <c r="BA1107" s="67">
        <v>26.044075971785631</v>
      </c>
      <c r="BB1107" s="60">
        <v>-2647.5880428181958</v>
      </c>
      <c r="BC1107" s="67">
        <v>-2621.5439668464101</v>
      </c>
      <c r="BD1107" s="60" t="e">
        <f ca="1">_xll.BDP($H1107,BD$1)</f>
        <v>#NAME?</v>
      </c>
      <c r="BE1107" s="60" t="e">
        <f t="shared" ca="1" si="401"/>
        <v>#NAME?</v>
      </c>
      <c r="BF1107" s="63">
        <v>142.333</v>
      </c>
      <c r="BG1107" s="63">
        <v>219.75</v>
      </c>
      <c r="BH1107" s="63">
        <v>300.75</v>
      </c>
      <c r="BI1107" s="63">
        <v>270.96699999999998</v>
      </c>
      <c r="BJ1107" s="63">
        <v>363.72500000000002</v>
      </c>
      <c r="BK1107" s="63">
        <v>451.75</v>
      </c>
      <c r="BL1107" s="45">
        <f t="shared" ca="1" si="402"/>
        <v>0</v>
      </c>
      <c r="BM1107" s="45">
        <f t="shared" ca="1" si="403"/>
        <v>0</v>
      </c>
      <c r="BN1107" s="45">
        <f t="shared" ca="1" si="404"/>
        <v>0</v>
      </c>
      <c r="BO1107" s="45">
        <f t="shared" ca="1" si="405"/>
        <v>0</v>
      </c>
      <c r="BP1107" s="45">
        <f t="shared" ca="1" si="406"/>
        <v>0</v>
      </c>
      <c r="BQ1107" s="45">
        <f t="shared" ca="1" si="407"/>
        <v>0</v>
      </c>
      <c r="BR1107" s="29">
        <f t="shared" ca="1" si="408"/>
        <v>0</v>
      </c>
      <c r="CI1107" s="125">
        <f t="shared" si="396"/>
        <v>0.42793520333252139</v>
      </c>
      <c r="CJ1107">
        <f t="shared" si="389"/>
        <v>0</v>
      </c>
      <c r="CK1107">
        <f t="shared" si="390"/>
        <v>0</v>
      </c>
      <c r="CL1107">
        <f t="shared" si="391"/>
        <v>0</v>
      </c>
      <c r="CM1107">
        <f t="shared" si="392"/>
        <v>0</v>
      </c>
      <c r="CN1107">
        <f t="shared" si="393"/>
        <v>0</v>
      </c>
      <c r="CO1107">
        <f t="shared" si="394"/>
        <v>1</v>
      </c>
      <c r="CP1107">
        <f t="shared" si="395"/>
        <v>0</v>
      </c>
      <c r="CR1107" t="e">
        <f ca="1">_xll.BDP($H1107,CR$1)</f>
        <v>#NAME?</v>
      </c>
      <c r="CS1107" t="e">
        <f ca="1">_xll.BDP($H1107,CS$1)</f>
        <v>#NAME?</v>
      </c>
      <c r="CT1107" s="121" t="e">
        <f ca="1">_xll.BDP($H1107,CT$1)</f>
        <v>#NAME?</v>
      </c>
      <c r="CU1107" s="122" t="e">
        <f ca="1">_xll.BDP($H1107,CU$1)</f>
        <v>#NAME?</v>
      </c>
      <c r="CV1107" s="122" t="e">
        <f ca="1">_xll.BDP($H1107,CV$1)</f>
        <v>#NAME?</v>
      </c>
      <c r="CW1107" s="122" t="e">
        <f ca="1">_xll.BDP($H1107,CW$1)</f>
        <v>#NAME?</v>
      </c>
    </row>
    <row r="1108" spans="1:101" hidden="1" x14ac:dyDescent="0.3">
      <c r="A1108" t="str">
        <f t="shared" si="409"/>
        <v>15B</v>
      </c>
      <c r="B1108">
        <v>15</v>
      </c>
      <c r="C1108" t="s">
        <v>3296</v>
      </c>
      <c r="D1108">
        <v>58</v>
      </c>
      <c r="E1108">
        <v>16</v>
      </c>
      <c r="F1108" t="s">
        <v>2396</v>
      </c>
      <c r="G1108" t="s">
        <v>2395</v>
      </c>
      <c r="H1108" s="6" t="s">
        <v>444</v>
      </c>
      <c r="I1108" s="34">
        <v>2070</v>
      </c>
      <c r="J1108" s="34" t="str">
        <f t="shared" si="388"/>
        <v>2070SSTK US Equity</v>
      </c>
      <c r="K1108" s="6" t="s">
        <v>1142</v>
      </c>
      <c r="L1108" s="2">
        <v>-1.8641228176730316</v>
      </c>
      <c r="M1108" s="2">
        <v>2.4992321217921609</v>
      </c>
      <c r="N1108" s="2">
        <v>0.75410268738170816</v>
      </c>
      <c r="O1108" s="2">
        <v>0.26306258184978765</v>
      </c>
      <c r="P1108" s="3">
        <v>19.984533155823563</v>
      </c>
      <c r="Q1108" s="3">
        <v>16.357749392542171</v>
      </c>
      <c r="R1108" s="3">
        <v>17.888783081077619</v>
      </c>
      <c r="S1108" s="7">
        <v>17.278008872036136</v>
      </c>
      <c r="T1108" s="7">
        <v>21.835264898662274</v>
      </c>
      <c r="U1108" s="2">
        <v>-0.1344146228497248</v>
      </c>
      <c r="V1108" s="8">
        <v>-0.35449259072349404</v>
      </c>
      <c r="W1108" s="2">
        <v>0.5656035502888348</v>
      </c>
      <c r="X1108" s="4" t="e">
        <v>#N/A</v>
      </c>
      <c r="Y1108" s="8">
        <v>7.8686810670482812</v>
      </c>
      <c r="Z1108" s="8">
        <v>13.309054016233324</v>
      </c>
      <c r="AA1108" s="8">
        <v>44929000</v>
      </c>
      <c r="AB1108" s="8">
        <v>426849000</v>
      </c>
      <c r="AC1108" s="8">
        <v>42337000</v>
      </c>
      <c r="AD1108" s="5">
        <v>202503000</v>
      </c>
      <c r="AE1108" s="36">
        <v>0.20906850762704751</v>
      </c>
      <c r="AF1108" s="66" t="e">
        <f ca="1">_xll.BDP($H1108,AF$1)/1000000</f>
        <v>#NAME?</v>
      </c>
      <c r="AG1108" s="66" t="e">
        <f ca="1">_xll.BDP($H1108,AG$1)</f>
        <v>#NAME?</v>
      </c>
      <c r="AH1108" s="67" t="e">
        <f ca="1">_xll.BDP($H1108,AH$1)</f>
        <v>#NAME?</v>
      </c>
      <c r="AI1108" s="67" t="e">
        <f ca="1">_xll.BDP($H1108,AI$1)</f>
        <v>#NAME?</v>
      </c>
      <c r="AJ1108" s="67" t="e">
        <f ca="1">_xll.BDP($H1108,AJ$1)</f>
        <v>#NAME?</v>
      </c>
      <c r="AK1108" s="67" t="e">
        <f ca="1">_xll.BDP($H1108,AK$1)</f>
        <v>#NAME?</v>
      </c>
      <c r="AL1108" s="67" t="e">
        <f ca="1">_xll.BDP($H1108,AL$1)</f>
        <v>#NAME?</v>
      </c>
      <c r="AM1108" s="34" t="e">
        <f ca="1">_xll.BDP($H1108,AM$1)</f>
        <v>#NAME?</v>
      </c>
      <c r="AN1108" s="34" t="e">
        <f ca="1">_xll.BDP($H1108,AN$1)</f>
        <v>#NAME?</v>
      </c>
      <c r="AO1108" s="34" t="e">
        <f ca="1">_xll.BDP($H1108,AO$1)</f>
        <v>#NAME?</v>
      </c>
      <c r="AP1108" s="34" t="e">
        <f ca="1">_xll.BDP($H1108,AP$1)</f>
        <v>#NAME?</v>
      </c>
      <c r="AQ1108" s="129" t="e">
        <v>#VALUE!</v>
      </c>
      <c r="AR1108" s="129">
        <v>7.2170529999999997E-2</v>
      </c>
      <c r="AS1108" s="129">
        <v>4.2319660000000002E-2</v>
      </c>
      <c r="AT1108" s="63" t="s">
        <v>3844</v>
      </c>
      <c r="AU1108" s="63" t="s">
        <v>3844</v>
      </c>
      <c r="AV1108" t="str">
        <f t="shared" si="397"/>
        <v>11/10/2012</v>
      </c>
      <c r="AW1108" s="67">
        <v>2.0897833647742727</v>
      </c>
      <c r="AX1108" s="60">
        <f t="shared" si="398"/>
        <v>2.0897833647742727</v>
      </c>
      <c r="AY1108" s="60">
        <f t="shared" si="399"/>
        <v>12.048023886465687</v>
      </c>
      <c r="AZ1108" s="60">
        <f t="shared" si="400"/>
        <v>14.137807251239959</v>
      </c>
      <c r="BA1108" s="67">
        <v>38.085777977966615</v>
      </c>
      <c r="BB1108" s="60">
        <v>219.57221525817536</v>
      </c>
      <c r="BC1108" s="67">
        <v>257.65799323614198</v>
      </c>
      <c r="BD1108" s="60" t="e">
        <f ca="1">_xll.BDP($H1108,BD$1)</f>
        <v>#NAME?</v>
      </c>
      <c r="BE1108" s="60" t="e">
        <f t="shared" ca="1" si="401"/>
        <v>#NAME?</v>
      </c>
      <c r="BF1108" s="63">
        <v>150</v>
      </c>
      <c r="BG1108" s="63">
        <v>138.6</v>
      </c>
      <c r="BH1108" s="63">
        <v>151.80000000000001</v>
      </c>
      <c r="BI1108" s="63">
        <v>156.512</v>
      </c>
      <c r="BJ1108" s="63">
        <v>174.87</v>
      </c>
      <c r="BK1108" s="63">
        <v>190.16</v>
      </c>
      <c r="BL1108" s="45">
        <f t="shared" ca="1" si="402"/>
        <v>0</v>
      </c>
      <c r="BM1108" s="45">
        <f t="shared" ca="1" si="403"/>
        <v>0</v>
      </c>
      <c r="BN1108" s="45">
        <f t="shared" ca="1" si="404"/>
        <v>0</v>
      </c>
      <c r="BO1108" s="45">
        <f t="shared" ca="1" si="405"/>
        <v>0</v>
      </c>
      <c r="BP1108" s="45">
        <f t="shared" ca="1" si="406"/>
        <v>0</v>
      </c>
      <c r="BQ1108" s="45">
        <f t="shared" ca="1" si="407"/>
        <v>0</v>
      </c>
      <c r="BR1108" s="29">
        <f t="shared" ca="1" si="408"/>
        <v>0</v>
      </c>
      <c r="CI1108" s="125">
        <f t="shared" si="396"/>
        <v>-1.8641228176730316</v>
      </c>
      <c r="CJ1108">
        <f t="shared" si="389"/>
        <v>0</v>
      </c>
      <c r="CK1108">
        <f t="shared" si="390"/>
        <v>0</v>
      </c>
      <c r="CL1108">
        <f t="shared" si="391"/>
        <v>0</v>
      </c>
      <c r="CM1108">
        <f t="shared" si="392"/>
        <v>0</v>
      </c>
      <c r="CN1108">
        <f t="shared" si="393"/>
        <v>0</v>
      </c>
      <c r="CO1108">
        <f t="shared" si="394"/>
        <v>0</v>
      </c>
      <c r="CP1108">
        <f t="shared" si="395"/>
        <v>1</v>
      </c>
      <c r="CR1108" t="e">
        <f ca="1">_xll.BDP($H1108,CR$1)</f>
        <v>#NAME?</v>
      </c>
      <c r="CS1108" t="e">
        <f ca="1">_xll.BDP($H1108,CS$1)</f>
        <v>#NAME?</v>
      </c>
      <c r="CT1108" s="121" t="e">
        <f ca="1">_xll.BDP($H1108,CT$1)</f>
        <v>#NAME?</v>
      </c>
      <c r="CU1108" s="122" t="e">
        <f ca="1">_xll.BDP($H1108,CU$1)</f>
        <v>#NAME?</v>
      </c>
      <c r="CV1108" s="122" t="e">
        <f ca="1">_xll.BDP($H1108,CV$1)</f>
        <v>#NAME?</v>
      </c>
      <c r="CW1108" s="122" t="e">
        <f ca="1">_xll.BDP($H1108,CW$1)</f>
        <v>#NAME?</v>
      </c>
    </row>
    <row r="1109" spans="1:101" hidden="1" x14ac:dyDescent="0.3">
      <c r="A1109" t="str">
        <f t="shared" si="409"/>
        <v>15B</v>
      </c>
      <c r="B1109">
        <v>15</v>
      </c>
      <c r="C1109" t="s">
        <v>3296</v>
      </c>
      <c r="D1109">
        <v>59</v>
      </c>
      <c r="E1109">
        <v>14</v>
      </c>
      <c r="F1109" s="32">
        <v>0.12</v>
      </c>
      <c r="G1109" t="s">
        <v>2596</v>
      </c>
      <c r="H1109" s="1" t="s">
        <v>1799</v>
      </c>
      <c r="I1109" s="35">
        <v>2071</v>
      </c>
      <c r="J1109" s="34" t="str">
        <f t="shared" si="388"/>
        <v>2071GTLY LN Equity</v>
      </c>
      <c r="K1109" s="6" t="s">
        <v>1800</v>
      </c>
      <c r="L1109" s="2">
        <v>0.46409071465037693</v>
      </c>
      <c r="M1109" s="2">
        <v>0.30295466337591676</v>
      </c>
      <c r="N1109" s="2">
        <v>0.38037388184673898</v>
      </c>
      <c r="O1109" s="2">
        <v>0.23624096490940305</v>
      </c>
      <c r="P1109" s="3">
        <v>20.316943604786349</v>
      </c>
      <c r="Q1109" s="3">
        <v>18.216693556361001</v>
      </c>
      <c r="R1109" s="3">
        <v>22.305210053479176</v>
      </c>
      <c r="S1109" s="7">
        <v>20.543461105176629</v>
      </c>
      <c r="T1109" s="7">
        <v>20.269000138434524</v>
      </c>
      <c r="U1109" s="2">
        <v>0.25297846371904409</v>
      </c>
      <c r="V1109" s="8">
        <v>1.0918266779949024</v>
      </c>
      <c r="W1109" s="2">
        <v>0.49959526732593124</v>
      </c>
      <c r="X1109" s="4">
        <v>5.115709501674414E-2</v>
      </c>
      <c r="Y1109" s="8">
        <v>13.535949042116385</v>
      </c>
      <c r="Z1109" s="8">
        <v>5.0570534185307103</v>
      </c>
      <c r="AA1109" s="8">
        <v>71311000</v>
      </c>
      <c r="AB1109" s="8">
        <v>91449000</v>
      </c>
      <c r="AC1109" s="8">
        <v>1102000</v>
      </c>
      <c r="AD1109" s="5">
        <v>14509000</v>
      </c>
      <c r="AE1109" s="36">
        <v>7.5952856847473979E-2</v>
      </c>
      <c r="AF1109" s="66" t="e">
        <f ca="1">_xll.BDP($H1109,AF$1)/1000000</f>
        <v>#NAME?</v>
      </c>
      <c r="AG1109" s="66" t="e">
        <f ca="1">_xll.BDP($H1109,AG$1)</f>
        <v>#NAME?</v>
      </c>
      <c r="AH1109" s="67" t="e">
        <f ca="1">_xll.BDP($H1109,AH$1)</f>
        <v>#NAME?</v>
      </c>
      <c r="AI1109" s="67" t="e">
        <f ca="1">_xll.BDP($H1109,AI$1)</f>
        <v>#NAME?</v>
      </c>
      <c r="AJ1109" s="67" t="e">
        <f ca="1">_xll.BDP($H1109,AJ$1)</f>
        <v>#NAME?</v>
      </c>
      <c r="AK1109" s="67" t="e">
        <f ca="1">_xll.BDP($H1109,AK$1)</f>
        <v>#NAME?</v>
      </c>
      <c r="AL1109" s="67" t="e">
        <f ca="1">_xll.BDP($H1109,AL$1)</f>
        <v>#NAME?</v>
      </c>
      <c r="AM1109" s="34" t="e">
        <f ca="1">_xll.BDP($H1109,AM$1)</f>
        <v>#NAME?</v>
      </c>
      <c r="AN1109" s="34" t="e">
        <f ca="1">_xll.BDP($H1109,AN$1)</f>
        <v>#NAME?</v>
      </c>
      <c r="AO1109" s="34" t="e">
        <f ca="1">_xll.BDP($H1109,AO$1)</f>
        <v>#NAME?</v>
      </c>
      <c r="AP1109" s="34" t="e">
        <f ca="1">_xll.BDP($H1109,AP$1)</f>
        <v>#NAME?</v>
      </c>
      <c r="AQ1109" s="129" t="e">
        <v>#VALUE!</v>
      </c>
      <c r="AR1109" s="129" t="e">
        <v>#VALUE!</v>
      </c>
      <c r="AS1109" s="129">
        <v>2.3813879999999999E-2</v>
      </c>
      <c r="AT1109" s="63" t="s">
        <v>3954</v>
      </c>
      <c r="AU1109" s="63" t="s">
        <v>3954</v>
      </c>
      <c r="AV1109" t="str">
        <f t="shared" si="397"/>
        <v>08/06/2015</v>
      </c>
      <c r="AW1109" s="67">
        <v>5.7328991470585429</v>
      </c>
      <c r="AX1109" s="60">
        <f t="shared" si="398"/>
        <v>5.7328991470585429</v>
      </c>
      <c r="AY1109" s="60">
        <f t="shared" si="399"/>
        <v>-7.696167440548822E-2</v>
      </c>
      <c r="AZ1109" s="60">
        <f t="shared" si="400"/>
        <v>5.6559374726530542</v>
      </c>
      <c r="BA1109" s="67">
        <v>46.908388282642839</v>
      </c>
      <c r="BB1109" s="60">
        <v>-0.62972468436799289</v>
      </c>
      <c r="BC1109" s="67">
        <v>46.278663598274846</v>
      </c>
      <c r="BD1109" s="60" t="e">
        <f ca="1">_xll.BDP($H1109,BD$1)</f>
        <v>#NAME?</v>
      </c>
      <c r="BE1109" s="60" t="e">
        <f t="shared" ca="1" si="401"/>
        <v>#NAME?</v>
      </c>
      <c r="BF1109" s="63">
        <v>16.433</v>
      </c>
      <c r="BG1109" s="63">
        <v>18.367000000000001</v>
      </c>
      <c r="BH1109" s="63">
        <v>19.900000000000002</v>
      </c>
      <c r="BI1109" s="63">
        <v>5.7270000000000003</v>
      </c>
      <c r="BJ1109" s="63">
        <v>17.216000000000001</v>
      </c>
      <c r="BK1109" s="63">
        <v>17.38</v>
      </c>
      <c r="BL1109" s="45">
        <f t="shared" ca="1" si="402"/>
        <v>0</v>
      </c>
      <c r="BM1109" s="45">
        <f t="shared" ca="1" si="403"/>
        <v>0</v>
      </c>
      <c r="BN1109" s="45">
        <f t="shared" ca="1" si="404"/>
        <v>0</v>
      </c>
      <c r="BO1109" s="45">
        <f t="shared" ca="1" si="405"/>
        <v>0</v>
      </c>
      <c r="BP1109" s="45">
        <f t="shared" ca="1" si="406"/>
        <v>0</v>
      </c>
      <c r="BQ1109" s="45">
        <f t="shared" ca="1" si="407"/>
        <v>0</v>
      </c>
      <c r="BR1109" s="29">
        <f t="shared" ca="1" si="408"/>
        <v>0</v>
      </c>
      <c r="CI1109" s="125">
        <f t="shared" si="396"/>
        <v>0.46409071465037693</v>
      </c>
      <c r="CJ1109">
        <f t="shared" si="389"/>
        <v>0</v>
      </c>
      <c r="CK1109">
        <f t="shared" si="390"/>
        <v>0</v>
      </c>
      <c r="CL1109">
        <f t="shared" si="391"/>
        <v>0</v>
      </c>
      <c r="CM1109">
        <f t="shared" si="392"/>
        <v>0</v>
      </c>
      <c r="CN1109">
        <f t="shared" si="393"/>
        <v>0</v>
      </c>
      <c r="CO1109">
        <f t="shared" si="394"/>
        <v>1</v>
      </c>
      <c r="CP1109">
        <f t="shared" si="395"/>
        <v>0</v>
      </c>
      <c r="CR1109" t="e">
        <f ca="1">_xll.BDP($H1109,CR$1)</f>
        <v>#NAME?</v>
      </c>
      <c r="CS1109" t="e">
        <f ca="1">_xll.BDP($H1109,CS$1)</f>
        <v>#NAME?</v>
      </c>
      <c r="CT1109" s="121" t="e">
        <f ca="1">_xll.BDP($H1109,CT$1)</f>
        <v>#NAME?</v>
      </c>
      <c r="CU1109" s="122" t="e">
        <f ca="1">_xll.BDP($H1109,CU$1)</f>
        <v>#NAME?</v>
      </c>
      <c r="CV1109" s="122" t="e">
        <f ca="1">_xll.BDP($H1109,CV$1)</f>
        <v>#NAME?</v>
      </c>
      <c r="CW1109" s="122" t="e">
        <f ca="1">_xll.BDP($H1109,CW$1)</f>
        <v>#NAME?</v>
      </c>
    </row>
    <row r="1110" spans="1:101" hidden="1" x14ac:dyDescent="0.3">
      <c r="A1110" t="str">
        <f t="shared" si="409"/>
        <v>15B</v>
      </c>
      <c r="B1110">
        <v>15</v>
      </c>
      <c r="C1110" t="s">
        <v>3296</v>
      </c>
      <c r="D1110">
        <v>59</v>
      </c>
      <c r="E1110">
        <v>2</v>
      </c>
      <c r="F1110" s="32">
        <v>0.1</v>
      </c>
      <c r="H1110" s="1" t="s">
        <v>1897</v>
      </c>
      <c r="I1110" s="34">
        <v>2072</v>
      </c>
      <c r="J1110" s="34" t="str">
        <f t="shared" si="388"/>
        <v>2072IDOX LN Equity</v>
      </c>
      <c r="K1110" s="6" t="s">
        <v>1898</v>
      </c>
      <c r="L1110" s="2">
        <v>0.16550795726400974</v>
      </c>
      <c r="M1110" s="2">
        <v>0.45313776936642436</v>
      </c>
      <c r="N1110" s="2">
        <v>5.4155666241603895E-2</v>
      </c>
      <c r="O1110" s="2">
        <v>0.13882300231920724</v>
      </c>
      <c r="P1110" s="3">
        <v>9.7342730357608964</v>
      </c>
      <c r="Q1110" s="3">
        <v>8.0784289081745584</v>
      </c>
      <c r="R1110" s="3">
        <v>8.8622682216623154</v>
      </c>
      <c r="S1110" s="7">
        <v>22.51595989659852</v>
      </c>
      <c r="T1110" s="7">
        <v>31.909524960715579</v>
      </c>
      <c r="U1110" s="2">
        <v>5.4738170896269159E-3</v>
      </c>
      <c r="V1110" s="8">
        <v>2.5318367141490741E-2</v>
      </c>
      <c r="W1110" s="2">
        <v>0.48084493983989596</v>
      </c>
      <c r="X1110" s="4" t="e">
        <v>#N/A</v>
      </c>
      <c r="Y1110" s="8">
        <v>2.1179501988841687</v>
      </c>
      <c r="Z1110" s="8" t="e">
        <v>#N/A</v>
      </c>
      <c r="AA1110" s="8">
        <v>23249000</v>
      </c>
      <c r="AB1110" s="8">
        <v>75888000</v>
      </c>
      <c r="AC1110" s="8">
        <v>2535000</v>
      </c>
      <c r="AD1110" s="5">
        <v>20561000</v>
      </c>
      <c r="AE1110" s="36">
        <v>0.12329166869315694</v>
      </c>
      <c r="AF1110" s="66" t="e">
        <f ca="1">_xll.BDP($H1110,AF$1)/1000000</f>
        <v>#NAME?</v>
      </c>
      <c r="AG1110" s="66" t="e">
        <f ca="1">_xll.BDP($H1110,AG$1)</f>
        <v>#NAME?</v>
      </c>
      <c r="AH1110" s="67" t="e">
        <f ca="1">_xll.BDP($H1110,AH$1)</f>
        <v>#NAME?</v>
      </c>
      <c r="AI1110" s="67" t="e">
        <f ca="1">_xll.BDP($H1110,AI$1)</f>
        <v>#NAME?</v>
      </c>
      <c r="AJ1110" s="67" t="e">
        <f ca="1">_xll.BDP($H1110,AJ$1)</f>
        <v>#NAME?</v>
      </c>
      <c r="AK1110" s="67" t="e">
        <f ca="1">_xll.BDP($H1110,AK$1)</f>
        <v>#NAME?</v>
      </c>
      <c r="AL1110" s="67" t="e">
        <f ca="1">_xll.BDP($H1110,AL$1)</f>
        <v>#NAME?</v>
      </c>
      <c r="AM1110" s="34" t="e">
        <f ca="1">_xll.BDP($H1110,AM$1)</f>
        <v>#NAME?</v>
      </c>
      <c r="AN1110" s="34" t="e">
        <f ca="1">_xll.BDP($H1110,AN$1)</f>
        <v>#NAME?</v>
      </c>
      <c r="AO1110" s="34" t="e">
        <f ca="1">_xll.BDP($H1110,AO$1)</f>
        <v>#NAME?</v>
      </c>
      <c r="AP1110" s="34" t="e">
        <f ca="1">_xll.BDP($H1110,AP$1)</f>
        <v>#NAME?</v>
      </c>
      <c r="AQ1110" s="129">
        <v>0.1012197</v>
      </c>
      <c r="AR1110" s="129">
        <v>3.3745669999999998E-2</v>
      </c>
      <c r="AS1110" s="129">
        <v>0.1270444</v>
      </c>
      <c r="AT1110" s="63" t="s">
        <v>3955</v>
      </c>
      <c r="AU1110" s="63" t="s">
        <v>3955</v>
      </c>
      <c r="AV1110" t="str">
        <f t="shared" si="397"/>
        <v>19/12/2000</v>
      </c>
      <c r="AW1110" s="67">
        <v>0.78369905956112862</v>
      </c>
      <c r="AX1110" s="60">
        <f t="shared" si="398"/>
        <v>0.78369905956112862</v>
      </c>
      <c r="AY1110" s="60">
        <f t="shared" si="399"/>
        <v>0</v>
      </c>
      <c r="AZ1110" s="60">
        <f t="shared" si="400"/>
        <v>0.78369905956112862</v>
      </c>
      <c r="BA1110" s="67">
        <v>3170.521474627827</v>
      </c>
      <c r="BB1110" s="60">
        <v>0</v>
      </c>
      <c r="BC1110" s="67" t="s">
        <v>3317</v>
      </c>
      <c r="BD1110" s="60" t="e">
        <f ca="1">_xll.BDP($H1110,BD$1)</f>
        <v>#NAME?</v>
      </c>
      <c r="BE1110" s="60" t="e">
        <f t="shared" ca="1" si="401"/>
        <v>#NAME?</v>
      </c>
      <c r="BF1110" s="63">
        <v>12.25</v>
      </c>
      <c r="BG1110" s="63">
        <v>13.1</v>
      </c>
      <c r="BH1110" s="63">
        <v>13.8</v>
      </c>
      <c r="BI1110" s="63">
        <v>11.147</v>
      </c>
      <c r="BJ1110" s="63">
        <v>11.752000000000001</v>
      </c>
      <c r="BK1110" s="63">
        <v>12.9</v>
      </c>
      <c r="BL1110" s="45">
        <f t="shared" ca="1" si="402"/>
        <v>0</v>
      </c>
      <c r="BM1110" s="45">
        <f t="shared" ca="1" si="403"/>
        <v>0</v>
      </c>
      <c r="BN1110" s="45">
        <f t="shared" ca="1" si="404"/>
        <v>0</v>
      </c>
      <c r="BO1110" s="45">
        <f t="shared" ca="1" si="405"/>
        <v>0</v>
      </c>
      <c r="BP1110" s="45">
        <f t="shared" ca="1" si="406"/>
        <v>0</v>
      </c>
      <c r="BQ1110" s="45">
        <f t="shared" ca="1" si="407"/>
        <v>0</v>
      </c>
      <c r="BR1110" s="29">
        <f t="shared" ca="1" si="408"/>
        <v>0</v>
      </c>
      <c r="CI1110" s="125">
        <f t="shared" si="396"/>
        <v>0.16550795726400974</v>
      </c>
      <c r="CJ1110">
        <f t="shared" si="389"/>
        <v>0</v>
      </c>
      <c r="CK1110">
        <f t="shared" si="390"/>
        <v>0</v>
      </c>
      <c r="CL1110">
        <f t="shared" si="391"/>
        <v>1</v>
      </c>
      <c r="CM1110">
        <f t="shared" si="392"/>
        <v>0</v>
      </c>
      <c r="CN1110">
        <f t="shared" si="393"/>
        <v>0</v>
      </c>
      <c r="CO1110">
        <f t="shared" si="394"/>
        <v>0</v>
      </c>
      <c r="CP1110">
        <f t="shared" si="395"/>
        <v>0</v>
      </c>
      <c r="CR1110" t="e">
        <f ca="1">_xll.BDP($H1110,CR$1)</f>
        <v>#NAME?</v>
      </c>
      <c r="CS1110" t="e">
        <f ca="1">_xll.BDP($H1110,CS$1)</f>
        <v>#NAME?</v>
      </c>
      <c r="CT1110" s="121" t="e">
        <f ca="1">_xll.BDP($H1110,CT$1)</f>
        <v>#NAME?</v>
      </c>
      <c r="CU1110" s="122" t="e">
        <f ca="1">_xll.BDP($H1110,CU$1)</f>
        <v>#NAME?</v>
      </c>
      <c r="CV1110" s="122" t="e">
        <f ca="1">_xll.BDP($H1110,CV$1)</f>
        <v>#NAME?</v>
      </c>
      <c r="CW1110" s="122" t="e">
        <f ca="1">_xll.BDP($H1110,CW$1)</f>
        <v>#NAME?</v>
      </c>
    </row>
    <row r="1111" spans="1:101" hidden="1" x14ac:dyDescent="0.3">
      <c r="A1111" t="str">
        <f t="shared" si="409"/>
        <v>15B</v>
      </c>
      <c r="B1111">
        <v>15</v>
      </c>
      <c r="C1111" t="s">
        <v>3296</v>
      </c>
      <c r="D1111">
        <v>59</v>
      </c>
      <c r="E1111">
        <v>17</v>
      </c>
      <c r="F1111" t="s">
        <v>2396</v>
      </c>
      <c r="G1111" t="s">
        <v>2399</v>
      </c>
      <c r="H1111" s="6" t="s">
        <v>1160</v>
      </c>
      <c r="I1111" s="35">
        <v>2073</v>
      </c>
      <c r="J1111" s="34" t="str">
        <f t="shared" si="388"/>
        <v>2073DHG AU Equity</v>
      </c>
      <c r="K1111" s="6" t="s">
        <v>1161</v>
      </c>
      <c r="L1111" s="2" t="e">
        <v>#N/A</v>
      </c>
      <c r="M1111" s="2" t="e">
        <v>#N/A</v>
      </c>
      <c r="N1111" s="2">
        <v>5.1634317409213239E-2</v>
      </c>
      <c r="O1111" s="2">
        <v>7.1336972196808762E-2</v>
      </c>
      <c r="P1111" s="3">
        <v>4.5918722746207106</v>
      </c>
      <c r="Q1111" s="3">
        <v>2.9545802938596806</v>
      </c>
      <c r="R1111" s="3">
        <v>2.945791786148094</v>
      </c>
      <c r="S1111" s="7">
        <v>30.944441098050884</v>
      </c>
      <c r="T1111" s="7">
        <v>34.278149558817759</v>
      </c>
      <c r="U1111" s="2">
        <v>0.36928636738024889</v>
      </c>
      <c r="V1111" s="8">
        <v>2.0932805054344916</v>
      </c>
      <c r="W1111" s="2">
        <v>0.73757002520104653</v>
      </c>
      <c r="X1111" s="4" t="e">
        <v>#N/A</v>
      </c>
      <c r="Y1111" s="8">
        <v>15.398645520363996</v>
      </c>
      <c r="Z1111" s="8">
        <v>-14.216972311769748</v>
      </c>
      <c r="AA1111" s="8" t="e">
        <v>#N/A</v>
      </c>
      <c r="AB1111" s="8">
        <v>1289780000</v>
      </c>
      <c r="AC1111" s="8">
        <v>5196000</v>
      </c>
      <c r="AD1111" s="5">
        <v>64775000</v>
      </c>
      <c r="AE1111" s="36">
        <v>8.0216132767271325E-2</v>
      </c>
      <c r="AF1111" s="66" t="e">
        <f ca="1">_xll.BDP($H1111,AF$1)/1000000</f>
        <v>#NAME?</v>
      </c>
      <c r="AG1111" s="66" t="e">
        <f ca="1">_xll.BDP($H1111,AG$1)</f>
        <v>#NAME?</v>
      </c>
      <c r="AH1111" s="67" t="e">
        <f ca="1">_xll.BDP($H1111,AH$1)</f>
        <v>#NAME?</v>
      </c>
      <c r="AI1111" s="67" t="e">
        <f ca="1">_xll.BDP($H1111,AI$1)</f>
        <v>#NAME?</v>
      </c>
      <c r="AJ1111" s="67" t="e">
        <f ca="1">_xll.BDP($H1111,AJ$1)</f>
        <v>#NAME?</v>
      </c>
      <c r="AK1111" s="67" t="e">
        <f ca="1">_xll.BDP($H1111,AK$1)</f>
        <v>#NAME?</v>
      </c>
      <c r="AL1111" s="67" t="e">
        <f ca="1">_xll.BDP($H1111,AL$1)</f>
        <v>#NAME?</v>
      </c>
      <c r="AM1111" s="34" t="e">
        <f ca="1">_xll.BDP($H1111,AM$1)</f>
        <v>#NAME?</v>
      </c>
      <c r="AN1111" s="34" t="e">
        <f ca="1">_xll.BDP($H1111,AN$1)</f>
        <v>#NAME?</v>
      </c>
      <c r="AO1111" s="34" t="e">
        <f ca="1">_xll.BDP($H1111,AO$1)</f>
        <v>#NAME?</v>
      </c>
      <c r="AP1111" s="34" t="e">
        <f ca="1">_xll.BDP($H1111,AP$1)</f>
        <v>#NAME?</v>
      </c>
      <c r="AQ1111" s="129" t="e">
        <v>#VALUE!</v>
      </c>
      <c r="AR1111" s="129" t="e">
        <v>#VALUE!</v>
      </c>
      <c r="AS1111" s="129">
        <v>3.9570219999999996E-2</v>
      </c>
      <c r="AT1111" s="63" t="s">
        <v>3854</v>
      </c>
      <c r="AU1111" s="63" t="s">
        <v>3317</v>
      </c>
      <c r="AV1111" t="str">
        <f t="shared" si="397"/>
        <v>16/11/2017</v>
      </c>
      <c r="AW1111" s="67">
        <v>2.0505741024701791</v>
      </c>
      <c r="AX1111" s="60">
        <f t="shared" si="398"/>
        <v>2.0505741024701791</v>
      </c>
      <c r="AY1111" s="60">
        <f t="shared" si="399"/>
        <v>0</v>
      </c>
      <c r="AZ1111" s="60">
        <f t="shared" si="400"/>
        <v>2.0505741024701791</v>
      </c>
      <c r="BA1111" s="67">
        <v>24.505060907955276</v>
      </c>
      <c r="BB1111" s="60">
        <v>0</v>
      </c>
      <c r="BC1111" s="67" t="s">
        <v>3317</v>
      </c>
      <c r="BD1111" s="60" t="e">
        <f ca="1">_xll.BDP($H1111,BD$1)</f>
        <v>#NAME?</v>
      </c>
      <c r="BE1111" s="60" t="e">
        <f t="shared" ca="1" si="401"/>
        <v>#NAME?</v>
      </c>
      <c r="BF1111" s="63">
        <v>39.613</v>
      </c>
      <c r="BG1111" s="63">
        <v>62.332999999999998</v>
      </c>
      <c r="BH1111" s="63">
        <v>75.882999999999996</v>
      </c>
      <c r="BI1111" s="63">
        <v>30.931000000000001</v>
      </c>
      <c r="BJ1111" s="63">
        <v>68.825000000000003</v>
      </c>
      <c r="BK1111" s="63">
        <v>83.525999999999996</v>
      </c>
      <c r="BL1111" s="45">
        <f t="shared" ca="1" si="402"/>
        <v>0</v>
      </c>
      <c r="BM1111" s="45">
        <f t="shared" ca="1" si="403"/>
        <v>0</v>
      </c>
      <c r="BN1111" s="45">
        <f t="shared" ca="1" si="404"/>
        <v>0</v>
      </c>
      <c r="BO1111" s="45">
        <f t="shared" ca="1" si="405"/>
        <v>0</v>
      </c>
      <c r="BP1111" s="45">
        <f t="shared" ca="1" si="406"/>
        <v>0</v>
      </c>
      <c r="BQ1111" s="45">
        <f t="shared" ca="1" si="407"/>
        <v>0</v>
      </c>
      <c r="BR1111" s="29">
        <f t="shared" ca="1" si="408"/>
        <v>0</v>
      </c>
      <c r="CI1111" s="125" t="e">
        <f t="shared" si="396"/>
        <v>#N/A</v>
      </c>
      <c r="CJ1111" t="e">
        <f t="shared" si="389"/>
        <v>#N/A</v>
      </c>
      <c r="CK1111" t="e">
        <f t="shared" si="390"/>
        <v>#N/A</v>
      </c>
      <c r="CL1111" t="e">
        <f t="shared" si="391"/>
        <v>#N/A</v>
      </c>
      <c r="CM1111" t="e">
        <f t="shared" si="392"/>
        <v>#N/A</v>
      </c>
      <c r="CN1111" t="e">
        <f t="shared" si="393"/>
        <v>#N/A</v>
      </c>
      <c r="CO1111" t="e">
        <f t="shared" si="394"/>
        <v>#N/A</v>
      </c>
      <c r="CP1111" t="e">
        <f t="shared" si="395"/>
        <v>#N/A</v>
      </c>
      <c r="CR1111" t="e">
        <f ca="1">_xll.BDP($H1111,CR$1)</f>
        <v>#NAME?</v>
      </c>
      <c r="CS1111" t="e">
        <f ca="1">_xll.BDP($H1111,CS$1)</f>
        <v>#NAME?</v>
      </c>
      <c r="CT1111" s="121" t="e">
        <f ca="1">_xll.BDP($H1111,CT$1)</f>
        <v>#NAME?</v>
      </c>
      <c r="CU1111" s="122" t="e">
        <f ca="1">_xll.BDP($H1111,CU$1)</f>
        <v>#NAME?</v>
      </c>
      <c r="CV1111" s="122" t="e">
        <f ca="1">_xll.BDP($H1111,CV$1)</f>
        <v>#NAME?</v>
      </c>
      <c r="CW1111" s="122" t="e">
        <f ca="1">_xll.BDP($H1111,CW$1)</f>
        <v>#NAME?</v>
      </c>
    </row>
    <row r="1112" spans="1:101" hidden="1" x14ac:dyDescent="0.3">
      <c r="A1112" t="str">
        <f t="shared" si="409"/>
        <v>15B</v>
      </c>
      <c r="B1112">
        <v>15</v>
      </c>
      <c r="C1112" t="s">
        <v>3296</v>
      </c>
      <c r="D1112">
        <v>60</v>
      </c>
      <c r="E1112">
        <v>1</v>
      </c>
      <c r="F1112" s="32">
        <v>0.13</v>
      </c>
      <c r="G1112" t="s">
        <v>2695</v>
      </c>
      <c r="H1112" s="43" t="s">
        <v>2696</v>
      </c>
      <c r="I1112" s="34">
        <v>2074</v>
      </c>
      <c r="J1112" s="34" t="str">
        <f t="shared" si="388"/>
        <v>2074LOOMIS SS Equity</v>
      </c>
      <c r="K1112" s="43" t="s">
        <v>2697</v>
      </c>
      <c r="L1112" s="2">
        <v>0.68703900822373409</v>
      </c>
      <c r="M1112" s="2">
        <v>0.32065549712608538</v>
      </c>
      <c r="N1112" s="2">
        <v>0.1786051879979435</v>
      </c>
      <c r="O1112" s="2">
        <v>0.16133398966281073</v>
      </c>
      <c r="P1112" s="3">
        <v>12.105276316995726</v>
      </c>
      <c r="Q1112" s="3">
        <v>8.5346575844596924</v>
      </c>
      <c r="R1112" s="3">
        <v>14.238280150824471</v>
      </c>
      <c r="S1112" s="7">
        <v>19.262589986139705</v>
      </c>
      <c r="T1112" s="7">
        <v>19.683981828955165</v>
      </c>
      <c r="U1112" s="2">
        <v>6.8294716365025876E-2</v>
      </c>
      <c r="V1112" s="8">
        <v>0.35934929628952661</v>
      </c>
      <c r="W1112" s="2">
        <v>0.35014923782112783</v>
      </c>
      <c r="X1112" s="4" t="e">
        <v>#N/A</v>
      </c>
      <c r="Y1112" s="8">
        <v>9.5318153154241596</v>
      </c>
      <c r="Z1112" s="8">
        <v>3.8050353023105776</v>
      </c>
      <c r="AA1112" s="8">
        <v>8177000000</v>
      </c>
      <c r="AB1112" s="8">
        <v>16252000000</v>
      </c>
      <c r="AC1112" s="8" t="e">
        <v>#N/A</v>
      </c>
      <c r="AD1112" s="5">
        <v>4229000000</v>
      </c>
      <c r="AE1112" s="36">
        <v>0</v>
      </c>
      <c r="AF1112" s="66" t="e">
        <f ca="1">_xll.BDP($H1112,AF$1)/1000000</f>
        <v>#NAME?</v>
      </c>
      <c r="AG1112" s="66" t="e">
        <f ca="1">_xll.BDP($H1112,AG$1)</f>
        <v>#NAME?</v>
      </c>
      <c r="AH1112" s="67" t="e">
        <f ca="1">_xll.BDP($H1112,AH$1)</f>
        <v>#NAME?</v>
      </c>
      <c r="AI1112" s="67" t="e">
        <f ca="1">_xll.BDP($H1112,AI$1)</f>
        <v>#NAME?</v>
      </c>
      <c r="AJ1112" s="67" t="e">
        <f ca="1">_xll.BDP($H1112,AJ$1)</f>
        <v>#NAME?</v>
      </c>
      <c r="AK1112" s="67" t="e">
        <f ca="1">_xll.BDP($H1112,AK$1)</f>
        <v>#NAME?</v>
      </c>
      <c r="AL1112" s="67" t="e">
        <f ca="1">_xll.BDP($H1112,AL$1)</f>
        <v>#NAME?</v>
      </c>
      <c r="AM1112" s="34" t="e">
        <f ca="1">_xll.BDP($H1112,AM$1)</f>
        <v>#NAME?</v>
      </c>
      <c r="AN1112" s="34" t="e">
        <f ca="1">_xll.BDP($H1112,AN$1)</f>
        <v>#NAME?</v>
      </c>
      <c r="AO1112" s="34" t="e">
        <f ca="1">_xll.BDP($H1112,AO$1)</f>
        <v>#NAME?</v>
      </c>
      <c r="AP1112" s="34" t="e">
        <f ca="1">_xll.BDP($H1112,AP$1)</f>
        <v>#NAME?</v>
      </c>
      <c r="AQ1112" s="129" t="e">
        <v>#VALUE!</v>
      </c>
      <c r="AR1112" s="129">
        <v>0.1450748</v>
      </c>
      <c r="AS1112" s="129">
        <v>1.556601E-2</v>
      </c>
      <c r="AT1112" s="63" t="s">
        <v>4234</v>
      </c>
      <c r="AU1112" s="63" t="s">
        <v>3317</v>
      </c>
      <c r="AV1112" t="str">
        <f t="shared" si="397"/>
        <v>09/12/2008</v>
      </c>
      <c r="AW1112" s="67">
        <v>4.0268456375838921</v>
      </c>
      <c r="AX1112" s="60">
        <f t="shared" si="398"/>
        <v>4.0268456375838921</v>
      </c>
      <c r="AY1112" s="60">
        <f t="shared" si="399"/>
        <v>0</v>
      </c>
      <c r="AZ1112" s="60">
        <f t="shared" si="400"/>
        <v>4.0268456375838921</v>
      </c>
      <c r="BA1112" s="67">
        <v>36.396740854277965</v>
      </c>
      <c r="BB1112" s="60">
        <v>0</v>
      </c>
      <c r="BC1112" s="67">
        <v>36.396740854277965</v>
      </c>
      <c r="BD1112" s="60" t="e">
        <f ca="1">_xll.BDP($H1112,BD$1)</f>
        <v>#NAME?</v>
      </c>
      <c r="BE1112" s="60" t="e">
        <f t="shared" ca="1" si="401"/>
        <v>#NAME?</v>
      </c>
      <c r="BF1112" s="63">
        <v>2015.7139999999999</v>
      </c>
      <c r="BG1112" s="63">
        <v>2340</v>
      </c>
      <c r="BH1112" s="63">
        <v>2542</v>
      </c>
      <c r="BI1112" s="63">
        <v>1603.8109999999999</v>
      </c>
      <c r="BJ1112" s="63">
        <v>2441.1150000000002</v>
      </c>
      <c r="BK1112" s="63">
        <v>2552.9720000000002</v>
      </c>
      <c r="BL1112" s="45">
        <f t="shared" ca="1" si="402"/>
        <v>0</v>
      </c>
      <c r="BM1112" s="45">
        <f t="shared" ca="1" si="403"/>
        <v>0</v>
      </c>
      <c r="BN1112" s="45">
        <f t="shared" ca="1" si="404"/>
        <v>0</v>
      </c>
      <c r="BO1112" s="45">
        <f t="shared" ca="1" si="405"/>
        <v>0</v>
      </c>
      <c r="BP1112" s="45">
        <f t="shared" ca="1" si="406"/>
        <v>0</v>
      </c>
      <c r="BQ1112" s="45">
        <f t="shared" ca="1" si="407"/>
        <v>0</v>
      </c>
      <c r="BR1112" s="29">
        <f t="shared" ca="1" si="408"/>
        <v>0</v>
      </c>
      <c r="CI1112" s="125">
        <f t="shared" si="396"/>
        <v>0.68703900822373409</v>
      </c>
      <c r="CJ1112">
        <f t="shared" si="389"/>
        <v>0</v>
      </c>
      <c r="CK1112">
        <f t="shared" si="390"/>
        <v>0</v>
      </c>
      <c r="CL1112">
        <f t="shared" si="391"/>
        <v>0</v>
      </c>
      <c r="CM1112">
        <f t="shared" si="392"/>
        <v>0</v>
      </c>
      <c r="CN1112">
        <f t="shared" si="393"/>
        <v>0</v>
      </c>
      <c r="CO1112">
        <f t="shared" si="394"/>
        <v>0</v>
      </c>
      <c r="CP1112">
        <f t="shared" si="395"/>
        <v>1</v>
      </c>
      <c r="CR1112" t="e">
        <f ca="1">_xll.BDP($H1112,CR$1)</f>
        <v>#NAME?</v>
      </c>
      <c r="CS1112" t="e">
        <f ca="1">_xll.BDP($H1112,CS$1)</f>
        <v>#NAME?</v>
      </c>
      <c r="CT1112" s="121" t="e">
        <f ca="1">_xll.BDP($H1112,CT$1)</f>
        <v>#NAME?</v>
      </c>
      <c r="CU1112" s="122" t="e">
        <f ca="1">_xll.BDP($H1112,CU$1)</f>
        <v>#NAME?</v>
      </c>
      <c r="CV1112" s="122" t="e">
        <f ca="1">_xll.BDP($H1112,CV$1)</f>
        <v>#NAME?</v>
      </c>
      <c r="CW1112" s="122" t="e">
        <f ca="1">_xll.BDP($H1112,CW$1)</f>
        <v>#NAME?</v>
      </c>
    </row>
    <row r="1113" spans="1:101" hidden="1" x14ac:dyDescent="0.3">
      <c r="A1113" t="str">
        <f t="shared" si="409"/>
        <v>15B</v>
      </c>
      <c r="B1113">
        <v>15</v>
      </c>
      <c r="C1113" t="s">
        <v>3296</v>
      </c>
      <c r="D1113">
        <v>60</v>
      </c>
      <c r="E1113">
        <v>2</v>
      </c>
      <c r="F1113" t="s">
        <v>2377</v>
      </c>
      <c r="G1113" t="s">
        <v>2386</v>
      </c>
      <c r="H1113" s="1" t="s">
        <v>1449</v>
      </c>
      <c r="I1113" s="35">
        <v>2075</v>
      </c>
      <c r="J1113" s="34" t="str">
        <f t="shared" si="388"/>
        <v>2075CRTO US Equity</v>
      </c>
      <c r="K1113" s="6" t="s">
        <v>1450</v>
      </c>
      <c r="L1113" s="2">
        <v>0.38836421992321313</v>
      </c>
      <c r="M1113" s="2">
        <v>0.36671973466003316</v>
      </c>
      <c r="N1113" s="2">
        <v>0.19932208594378389</v>
      </c>
      <c r="O1113" s="2">
        <v>0.13539135971786834</v>
      </c>
      <c r="P1113" s="3">
        <v>-2.1123174111163681</v>
      </c>
      <c r="Q1113" s="3">
        <v>-2.928023866821126</v>
      </c>
      <c r="R1113" s="3">
        <v>-2.1448633614813866</v>
      </c>
      <c r="S1113" s="7">
        <v>17.842849419634117</v>
      </c>
      <c r="T1113" s="7">
        <v>18.951186488071663</v>
      </c>
      <c r="U1113" s="2">
        <v>-0.13146289414687728</v>
      </c>
      <c r="V1113" s="8">
        <v>-1.0234838818037824</v>
      </c>
      <c r="W1113" s="2">
        <v>0.47921297274407743</v>
      </c>
      <c r="X1113" s="4">
        <v>1.6597229851351696E-2</v>
      </c>
      <c r="Y1113" s="8">
        <v>-3.4368350004337138</v>
      </c>
      <c r="Z1113" s="8" t="e">
        <v>#N/A</v>
      </c>
      <c r="AA1113" s="8">
        <v>301500000</v>
      </c>
      <c r="AB1113" s="8">
        <v>816640000</v>
      </c>
      <c r="AC1113" s="8">
        <v>91340000</v>
      </c>
      <c r="AD1113" s="5">
        <v>223019000</v>
      </c>
      <c r="AE1113" s="36">
        <v>0.40956151718015055</v>
      </c>
      <c r="AF1113" s="66" t="e">
        <f ca="1">_xll.BDP($H1113,AF$1)/1000000</f>
        <v>#NAME?</v>
      </c>
      <c r="AG1113" s="66" t="e">
        <f ca="1">_xll.BDP($H1113,AG$1)</f>
        <v>#NAME?</v>
      </c>
      <c r="AH1113" s="67" t="e">
        <f ca="1">_xll.BDP($H1113,AH$1)</f>
        <v>#NAME?</v>
      </c>
      <c r="AI1113" s="67" t="e">
        <f ca="1">_xll.BDP($H1113,AI$1)</f>
        <v>#NAME?</v>
      </c>
      <c r="AJ1113" s="67" t="e">
        <f ca="1">_xll.BDP($H1113,AJ$1)</f>
        <v>#NAME?</v>
      </c>
      <c r="AK1113" s="67" t="e">
        <f ca="1">_xll.BDP($H1113,AK$1)</f>
        <v>#NAME?</v>
      </c>
      <c r="AL1113" s="67" t="e">
        <f ca="1">_xll.BDP($H1113,AL$1)</f>
        <v>#NAME?</v>
      </c>
      <c r="AM1113" s="34" t="e">
        <f ca="1">_xll.BDP($H1113,AM$1)</f>
        <v>#NAME?</v>
      </c>
      <c r="AN1113" s="34" t="e">
        <f ca="1">_xll.BDP($H1113,AN$1)</f>
        <v>#NAME?</v>
      </c>
      <c r="AO1113" s="34" t="e">
        <f ca="1">_xll.BDP($H1113,AO$1)</f>
        <v>#NAME?</v>
      </c>
      <c r="AP1113" s="34" t="e">
        <f ca="1">_xll.BDP($H1113,AP$1)</f>
        <v>#NAME?</v>
      </c>
      <c r="AQ1113" s="129" t="e">
        <v>#VALUE!</v>
      </c>
      <c r="AR1113" s="129" t="e">
        <v>#VALUE!</v>
      </c>
      <c r="AS1113" s="129">
        <v>4.8337060000000001E-2</v>
      </c>
      <c r="AT1113" s="63" t="s">
        <v>3956</v>
      </c>
      <c r="AU1113" s="63" t="s">
        <v>3956</v>
      </c>
      <c r="AV1113" t="str">
        <f t="shared" si="397"/>
        <v>30/10/2013</v>
      </c>
      <c r="AW1113" s="67" t="s">
        <v>3317</v>
      </c>
      <c r="AX1113" s="60">
        <f t="shared" si="398"/>
        <v>0</v>
      </c>
      <c r="AY1113" s="60">
        <f t="shared" ca="1" si="399"/>
        <v>0</v>
      </c>
      <c r="AZ1113" s="60">
        <f t="shared" ca="1" si="400"/>
        <v>0</v>
      </c>
      <c r="BA1113" s="67">
        <v>0</v>
      </c>
      <c r="BB1113" s="60">
        <v>0</v>
      </c>
      <c r="BC1113" s="67" t="s">
        <v>3317</v>
      </c>
      <c r="BD1113" s="60" t="e">
        <f ca="1">_xll.BDP($H1113,BD$1)</f>
        <v>#NAME?</v>
      </c>
      <c r="BE1113" s="60" t="e">
        <f t="shared" ca="1" si="401"/>
        <v>#NAME?</v>
      </c>
      <c r="BF1113" s="63">
        <v>171</v>
      </c>
      <c r="BG1113" s="63">
        <v>191.4</v>
      </c>
      <c r="BH1113" s="63">
        <v>224.75</v>
      </c>
      <c r="BI1113" s="63">
        <v>140.27100000000002</v>
      </c>
      <c r="BJ1113" s="63">
        <v>177.423</v>
      </c>
      <c r="BK1113" s="63">
        <v>221.19</v>
      </c>
      <c r="BL1113" s="45">
        <f t="shared" ca="1" si="402"/>
        <v>0</v>
      </c>
      <c r="BM1113" s="45">
        <f t="shared" ca="1" si="403"/>
        <v>0</v>
      </c>
      <c r="BN1113" s="45">
        <f t="shared" ca="1" si="404"/>
        <v>0</v>
      </c>
      <c r="BO1113" s="45">
        <f t="shared" ca="1" si="405"/>
        <v>0</v>
      </c>
      <c r="BP1113" s="45">
        <f t="shared" ca="1" si="406"/>
        <v>0</v>
      </c>
      <c r="BQ1113" s="45">
        <f t="shared" ca="1" si="407"/>
        <v>0</v>
      </c>
      <c r="BR1113" s="29">
        <f t="shared" ca="1" si="408"/>
        <v>0</v>
      </c>
      <c r="CI1113" s="125">
        <f t="shared" si="396"/>
        <v>0.38836421992321313</v>
      </c>
      <c r="CJ1113">
        <f t="shared" si="389"/>
        <v>0</v>
      </c>
      <c r="CK1113">
        <f t="shared" si="390"/>
        <v>0</v>
      </c>
      <c r="CL1113">
        <f t="shared" si="391"/>
        <v>0</v>
      </c>
      <c r="CM1113">
        <f t="shared" si="392"/>
        <v>0</v>
      </c>
      <c r="CN1113">
        <f t="shared" si="393"/>
        <v>1</v>
      </c>
      <c r="CO1113">
        <f t="shared" si="394"/>
        <v>0</v>
      </c>
      <c r="CP1113">
        <f t="shared" si="395"/>
        <v>0</v>
      </c>
      <c r="CR1113" t="e">
        <f ca="1">_xll.BDP($H1113,CR$1)</f>
        <v>#NAME?</v>
      </c>
      <c r="CS1113" t="e">
        <f ca="1">_xll.BDP($H1113,CS$1)</f>
        <v>#NAME?</v>
      </c>
      <c r="CT1113" s="121" t="e">
        <f ca="1">_xll.BDP($H1113,CT$1)</f>
        <v>#NAME?</v>
      </c>
      <c r="CU1113" s="122" t="e">
        <f ca="1">_xll.BDP($H1113,CU$1)</f>
        <v>#NAME?</v>
      </c>
      <c r="CV1113" s="122" t="e">
        <f ca="1">_xll.BDP($H1113,CV$1)</f>
        <v>#NAME?</v>
      </c>
      <c r="CW1113" s="122" t="e">
        <f ca="1">_xll.BDP($H1113,CW$1)</f>
        <v>#NAME?</v>
      </c>
    </row>
    <row r="1114" spans="1:101" hidden="1" x14ac:dyDescent="0.3">
      <c r="A1114" t="str">
        <f t="shared" si="409"/>
        <v>15B</v>
      </c>
      <c r="B1114">
        <v>15</v>
      </c>
      <c r="C1114" t="s">
        <v>3296</v>
      </c>
      <c r="D1114">
        <v>61</v>
      </c>
      <c r="E1114">
        <v>22</v>
      </c>
      <c r="F1114" t="s">
        <v>2368</v>
      </c>
      <c r="G1114" t="s">
        <v>2586</v>
      </c>
      <c r="H1114" s="1" t="s">
        <v>1370</v>
      </c>
      <c r="I1114" s="34">
        <v>2076</v>
      </c>
      <c r="J1114" s="34" t="str">
        <f t="shared" si="388"/>
        <v>2076NEXI IM Equity</v>
      </c>
      <c r="K1114" s="6" t="s">
        <v>1371</v>
      </c>
      <c r="L1114" s="2">
        <v>0.20356418914839494</v>
      </c>
      <c r="M1114" s="2">
        <v>0.11315305112454727</v>
      </c>
      <c r="N1114" s="2">
        <v>6.4074283955460137E-2</v>
      </c>
      <c r="O1114" s="2">
        <v>2.803358606998713E-2</v>
      </c>
      <c r="P1114" s="3">
        <v>1.2839024081344343</v>
      </c>
      <c r="Q1114" s="3">
        <v>0.64336297383847196</v>
      </c>
      <c r="R1114" s="3">
        <v>1.1421895611478212</v>
      </c>
      <c r="S1114" s="7">
        <v>31.617425764856147</v>
      </c>
      <c r="T1114" s="7">
        <v>26.175807347896857</v>
      </c>
      <c r="U1114" s="2">
        <v>0.41900526552048073</v>
      </c>
      <c r="V1114" s="8">
        <v>3.6478982672237787</v>
      </c>
      <c r="W1114" s="2">
        <v>0.4803735249383711</v>
      </c>
      <c r="X1114" s="4">
        <v>2.9473416968177193E-2</v>
      </c>
      <c r="Y1114" s="8" t="e">
        <v>#N/A</v>
      </c>
      <c r="Z1114" s="8" t="e">
        <v>#N/A</v>
      </c>
      <c r="AA1114" s="8">
        <v>4316048000</v>
      </c>
      <c r="AB1114" s="8">
        <v>17421032000</v>
      </c>
      <c r="AC1114" s="8">
        <v>0</v>
      </c>
      <c r="AD1114" s="5">
        <v>1341221000</v>
      </c>
      <c r="AE1114" s="36">
        <v>0</v>
      </c>
      <c r="AF1114" s="66" t="e">
        <f ca="1">_xll.BDP($H1114,AF$1)/1000000</f>
        <v>#NAME?</v>
      </c>
      <c r="AG1114" s="66" t="e">
        <f ca="1">_xll.BDP($H1114,AG$1)</f>
        <v>#NAME?</v>
      </c>
      <c r="AH1114" s="67" t="e">
        <f ca="1">_xll.BDP($H1114,AH$1)</f>
        <v>#NAME?</v>
      </c>
      <c r="AI1114" s="67" t="e">
        <f ca="1">_xll.BDP($H1114,AI$1)</f>
        <v>#NAME?</v>
      </c>
      <c r="AJ1114" s="67" t="e">
        <f ca="1">_xll.BDP($H1114,AJ$1)</f>
        <v>#NAME?</v>
      </c>
      <c r="AK1114" s="67" t="e">
        <f ca="1">_xll.BDP($H1114,AK$1)</f>
        <v>#NAME?</v>
      </c>
      <c r="AL1114" s="67" t="e">
        <f ca="1">_xll.BDP($H1114,AL$1)</f>
        <v>#NAME?</v>
      </c>
      <c r="AM1114" s="34" t="e">
        <f ca="1">_xll.BDP($H1114,AM$1)</f>
        <v>#NAME?</v>
      </c>
      <c r="AN1114" s="34" t="e">
        <f ca="1">_xll.BDP($H1114,AN$1)</f>
        <v>#NAME?</v>
      </c>
      <c r="AO1114" s="34" t="e">
        <f ca="1">_xll.BDP($H1114,AO$1)</f>
        <v>#NAME?</v>
      </c>
      <c r="AP1114" s="34" t="e">
        <f ca="1">_xll.BDP($H1114,AP$1)</f>
        <v>#NAME?</v>
      </c>
      <c r="AQ1114" s="129" t="e">
        <v>#VALUE!</v>
      </c>
      <c r="AR1114" s="129" t="e">
        <v>#VALUE!</v>
      </c>
      <c r="AS1114" s="129" t="e">
        <v>#VALUE!</v>
      </c>
      <c r="AT1114" s="63" t="s">
        <v>3957</v>
      </c>
      <c r="AU1114" s="63" t="s">
        <v>3957</v>
      </c>
      <c r="AV1114" t="str">
        <f t="shared" si="397"/>
        <v>16/04/2019</v>
      </c>
      <c r="AW1114" s="67" t="s">
        <v>3317</v>
      </c>
      <c r="AX1114" s="60">
        <f t="shared" si="398"/>
        <v>0</v>
      </c>
      <c r="AY1114" s="60">
        <f t="shared" ca="1" si="399"/>
        <v>0</v>
      </c>
      <c r="AZ1114" s="60">
        <f t="shared" ca="1" si="400"/>
        <v>0</v>
      </c>
      <c r="BA1114" s="67">
        <v>0</v>
      </c>
      <c r="BB1114" s="60">
        <v>0</v>
      </c>
      <c r="BC1114" s="67">
        <v>0</v>
      </c>
      <c r="BD1114" s="60" t="e">
        <f ca="1">_xll.BDP($H1114,BD$1)</f>
        <v>#NAME?</v>
      </c>
      <c r="BE1114" s="60" t="e">
        <f t="shared" ca="1" si="401"/>
        <v>#NAME?</v>
      </c>
      <c r="BF1114" s="63">
        <v>726.5</v>
      </c>
      <c r="BG1114" s="63">
        <v>858.33299999999997</v>
      </c>
      <c r="BH1114" s="63">
        <v>1032.7370000000001</v>
      </c>
      <c r="BI1114" s="63">
        <v>594.06200000000001</v>
      </c>
      <c r="BJ1114" s="63">
        <v>843.41800000000001</v>
      </c>
      <c r="BK1114" s="63">
        <v>1096.463</v>
      </c>
      <c r="BL1114" s="45">
        <f t="shared" ca="1" si="402"/>
        <v>0</v>
      </c>
      <c r="BM1114" s="45">
        <f t="shared" ca="1" si="403"/>
        <v>0</v>
      </c>
      <c r="BN1114" s="45">
        <f t="shared" ca="1" si="404"/>
        <v>0</v>
      </c>
      <c r="BO1114" s="45">
        <f t="shared" ca="1" si="405"/>
        <v>0</v>
      </c>
      <c r="BP1114" s="45">
        <f t="shared" ca="1" si="406"/>
        <v>0</v>
      </c>
      <c r="BQ1114" s="45">
        <f t="shared" ca="1" si="407"/>
        <v>0</v>
      </c>
      <c r="BR1114" s="29">
        <f t="shared" ca="1" si="408"/>
        <v>0</v>
      </c>
      <c r="CI1114" s="125">
        <f t="shared" si="396"/>
        <v>0.20356418914839494</v>
      </c>
      <c r="CJ1114">
        <f t="shared" si="389"/>
        <v>0</v>
      </c>
      <c r="CK1114">
        <f t="shared" si="390"/>
        <v>0</v>
      </c>
      <c r="CL1114">
        <f t="shared" si="391"/>
        <v>0</v>
      </c>
      <c r="CM1114">
        <f t="shared" si="392"/>
        <v>1</v>
      </c>
      <c r="CN1114">
        <f t="shared" si="393"/>
        <v>0</v>
      </c>
      <c r="CO1114">
        <f t="shared" si="394"/>
        <v>0</v>
      </c>
      <c r="CP1114">
        <f t="shared" si="395"/>
        <v>0</v>
      </c>
      <c r="CR1114" t="e">
        <f ca="1">_xll.BDP($H1114,CR$1)</f>
        <v>#NAME?</v>
      </c>
      <c r="CS1114" t="e">
        <f ca="1">_xll.BDP($H1114,CS$1)</f>
        <v>#NAME?</v>
      </c>
      <c r="CT1114" s="121" t="e">
        <f ca="1">_xll.BDP($H1114,CT$1)</f>
        <v>#NAME?</v>
      </c>
      <c r="CU1114" s="122" t="e">
        <f ca="1">_xll.BDP($H1114,CU$1)</f>
        <v>#NAME?</v>
      </c>
      <c r="CV1114" s="122" t="e">
        <f ca="1">_xll.BDP($H1114,CV$1)</f>
        <v>#NAME?</v>
      </c>
      <c r="CW1114" s="122" t="e">
        <f ca="1">_xll.BDP($H1114,CW$1)</f>
        <v>#NAME?</v>
      </c>
    </row>
    <row r="1115" spans="1:101" hidden="1" x14ac:dyDescent="0.3">
      <c r="A1115" t="str">
        <f t="shared" si="409"/>
        <v>15B</v>
      </c>
      <c r="B1115">
        <v>15</v>
      </c>
      <c r="C1115" t="s">
        <v>3296</v>
      </c>
      <c r="D1115">
        <v>61</v>
      </c>
      <c r="E1115">
        <v>15</v>
      </c>
      <c r="F1115" s="32">
        <v>0.1</v>
      </c>
      <c r="G1115" t="s">
        <v>3221</v>
      </c>
      <c r="H1115" s="6" t="s">
        <v>2019</v>
      </c>
      <c r="I1115" s="35">
        <v>2077</v>
      </c>
      <c r="J1115" s="34" t="str">
        <f t="shared" si="388"/>
        <v>2077SAP GR Equity</v>
      </c>
      <c r="K1115" s="6" t="s">
        <v>2020</v>
      </c>
      <c r="L1115" s="2">
        <v>0.5477146311414357</v>
      </c>
      <c r="M1115" s="2">
        <v>0.40657361548851867</v>
      </c>
      <c r="N1115" s="2">
        <v>0.15439927227392966</v>
      </c>
      <c r="O1115" s="2">
        <v>0.1166867677463818</v>
      </c>
      <c r="P1115" s="3">
        <v>9.3474772686753429</v>
      </c>
      <c r="Q1115" s="3">
        <v>5.5387331994727154</v>
      </c>
      <c r="R1115" s="3">
        <v>12.578554835554467</v>
      </c>
      <c r="S1115" s="7">
        <v>28.614235997179655</v>
      </c>
      <c r="T1115" s="7">
        <v>23.692905733722061</v>
      </c>
      <c r="U1115" s="2">
        <v>-5.7975594340998589E-2</v>
      </c>
      <c r="V1115" s="8">
        <v>-0.34465317919075145</v>
      </c>
      <c r="W1115" s="2">
        <v>0.60570289304206892</v>
      </c>
      <c r="X1115" s="4" t="e">
        <v>#N/A</v>
      </c>
      <c r="Y1115" s="8">
        <v>5.8600969812044186</v>
      </c>
      <c r="Z1115" s="8">
        <v>4.2878205277209869</v>
      </c>
      <c r="AA1115" s="8">
        <v>13326000000</v>
      </c>
      <c r="AB1115" s="8">
        <v>46432000000</v>
      </c>
      <c r="AC1115" s="8">
        <v>2597000000</v>
      </c>
      <c r="AD1115" s="5">
        <v>6136000000</v>
      </c>
      <c r="AE1115" s="36">
        <v>0.42323989569752279</v>
      </c>
      <c r="AF1115" s="66" t="e">
        <f ca="1">_xll.BDP($H1115,AF$1)/1000000</f>
        <v>#NAME?</v>
      </c>
      <c r="AG1115" s="66" t="e">
        <f ca="1">_xll.BDP($H1115,AG$1)</f>
        <v>#NAME?</v>
      </c>
      <c r="AH1115" s="67" t="e">
        <f ca="1">_xll.BDP($H1115,AH$1)</f>
        <v>#NAME?</v>
      </c>
      <c r="AI1115" s="67" t="e">
        <f ca="1">_xll.BDP($H1115,AI$1)</f>
        <v>#NAME?</v>
      </c>
      <c r="AJ1115" s="67" t="e">
        <f ca="1">_xll.BDP($H1115,AJ$1)</f>
        <v>#NAME?</v>
      </c>
      <c r="AK1115" s="67" t="e">
        <f ca="1">_xll.BDP($H1115,AK$1)</f>
        <v>#NAME?</v>
      </c>
      <c r="AL1115" s="67" t="e">
        <f ca="1">_xll.BDP($H1115,AL$1)</f>
        <v>#NAME?</v>
      </c>
      <c r="AM1115" s="34" t="e">
        <f ca="1">_xll.BDP($H1115,AM$1)</f>
        <v>#NAME?</v>
      </c>
      <c r="AN1115" s="34" t="e">
        <f ca="1">_xll.BDP($H1115,AN$1)</f>
        <v>#NAME?</v>
      </c>
      <c r="AO1115" s="34" t="e">
        <f ca="1">_xll.BDP($H1115,AO$1)</f>
        <v>#NAME?</v>
      </c>
      <c r="AP1115" s="34" t="e">
        <f ca="1">_xll.BDP($H1115,AP$1)</f>
        <v>#NAME?</v>
      </c>
      <c r="AQ1115" s="129">
        <v>0.1131453</v>
      </c>
      <c r="AR1115" s="129">
        <v>9.0086189999999997E-2</v>
      </c>
      <c r="AS1115" s="129">
        <v>7.4500780000000003E-2</v>
      </c>
      <c r="AT1115" s="63" t="s">
        <v>3998</v>
      </c>
      <c r="AU1115" s="63" t="s">
        <v>3958</v>
      </c>
      <c r="AV1115" t="str">
        <f t="shared" si="397"/>
        <v>04/11/1988</v>
      </c>
      <c r="AW1115" s="67">
        <v>1.6869650693846974</v>
      </c>
      <c r="AX1115" s="60">
        <f t="shared" si="398"/>
        <v>1.6869650693846974</v>
      </c>
      <c r="AY1115" s="60">
        <f t="shared" si="399"/>
        <v>0</v>
      </c>
      <c r="AZ1115" s="60">
        <f t="shared" si="400"/>
        <v>1.6869650693846974</v>
      </c>
      <c r="BA1115" s="67">
        <v>85.217089328964235</v>
      </c>
      <c r="BB1115" s="60">
        <v>0</v>
      </c>
      <c r="BC1115" s="67">
        <v>85.217089328964235</v>
      </c>
      <c r="BD1115" s="60" t="e">
        <f ca="1">_xll.BDP($H1115,BD$1)</f>
        <v>#NAME?</v>
      </c>
      <c r="BE1115" s="60" t="e">
        <f t="shared" ca="1" si="401"/>
        <v>#NAME?</v>
      </c>
      <c r="BF1115" s="63">
        <v>6215</v>
      </c>
      <c r="BG1115" s="63">
        <v>6977.24</v>
      </c>
      <c r="BH1115" s="63">
        <v>8149.2110000000002</v>
      </c>
      <c r="BI1115" s="63">
        <v>4857.4690000000001</v>
      </c>
      <c r="BJ1115" s="63">
        <v>6258.857</v>
      </c>
      <c r="BK1115" s="63">
        <v>7595.6010000000006</v>
      </c>
      <c r="BL1115" s="45">
        <f t="shared" ca="1" si="402"/>
        <v>0</v>
      </c>
      <c r="BM1115" s="45">
        <f t="shared" ca="1" si="403"/>
        <v>0</v>
      </c>
      <c r="BN1115" s="45">
        <f t="shared" ca="1" si="404"/>
        <v>0</v>
      </c>
      <c r="BO1115" s="45">
        <f t="shared" ca="1" si="405"/>
        <v>0</v>
      </c>
      <c r="BP1115" s="45">
        <f t="shared" ca="1" si="406"/>
        <v>0</v>
      </c>
      <c r="BQ1115" s="45">
        <f t="shared" ca="1" si="407"/>
        <v>0</v>
      </c>
      <c r="BR1115" s="29">
        <f t="shared" ca="1" si="408"/>
        <v>0</v>
      </c>
      <c r="CI1115" s="125">
        <f t="shared" si="396"/>
        <v>0.5477146311414357</v>
      </c>
      <c r="CJ1115">
        <f t="shared" si="389"/>
        <v>0</v>
      </c>
      <c r="CK1115">
        <f t="shared" si="390"/>
        <v>0</v>
      </c>
      <c r="CL1115">
        <f t="shared" si="391"/>
        <v>0</v>
      </c>
      <c r="CM1115">
        <f t="shared" si="392"/>
        <v>0</v>
      </c>
      <c r="CN1115">
        <f t="shared" si="393"/>
        <v>0</v>
      </c>
      <c r="CO1115">
        <f t="shared" si="394"/>
        <v>0</v>
      </c>
      <c r="CP1115">
        <f t="shared" si="395"/>
        <v>1</v>
      </c>
      <c r="CR1115" t="e">
        <f ca="1">_xll.BDP($H1115,CR$1)</f>
        <v>#NAME?</v>
      </c>
      <c r="CS1115" t="e">
        <f ca="1">_xll.BDP($H1115,CS$1)</f>
        <v>#NAME?</v>
      </c>
      <c r="CT1115" s="121" t="e">
        <f ca="1">_xll.BDP($H1115,CT$1)</f>
        <v>#NAME?</v>
      </c>
      <c r="CU1115" s="122" t="e">
        <f ca="1">_xll.BDP($H1115,CU$1)</f>
        <v>#NAME?</v>
      </c>
      <c r="CV1115" s="122" t="e">
        <f ca="1">_xll.BDP($H1115,CV$1)</f>
        <v>#NAME?</v>
      </c>
      <c r="CW1115" s="122" t="e">
        <f ca="1">_xll.BDP($H1115,CW$1)</f>
        <v>#NAME?</v>
      </c>
    </row>
    <row r="1116" spans="1:101" hidden="1" x14ac:dyDescent="0.3">
      <c r="A1116" t="str">
        <f t="shared" si="409"/>
        <v>15B</v>
      </c>
      <c r="B1116">
        <v>15</v>
      </c>
      <c r="C1116" t="s">
        <v>3296</v>
      </c>
      <c r="D1116">
        <v>61</v>
      </c>
      <c r="E1116">
        <v>1</v>
      </c>
      <c r="H1116" s="6" t="s">
        <v>437</v>
      </c>
      <c r="I1116" s="34">
        <v>2078</v>
      </c>
      <c r="J1116" s="34" t="str">
        <f t="shared" si="388"/>
        <v>2078LPRO US Equity</v>
      </c>
      <c r="K1116" s="6" t="s">
        <v>1135</v>
      </c>
      <c r="L1116" s="2">
        <v>-1.0835499837108546</v>
      </c>
      <c r="M1116" s="2">
        <v>0.60838267373013399</v>
      </c>
      <c r="N1116" s="2">
        <v>-1.0835499837108546</v>
      </c>
      <c r="O1116" s="2">
        <v>0.60838267373013399</v>
      </c>
      <c r="P1116" s="3">
        <v>23.921184152132106</v>
      </c>
      <c r="Q1116" s="3">
        <v>16.990475430963063</v>
      </c>
      <c r="R1116" s="3">
        <v>28.799234817844994</v>
      </c>
      <c r="S1116" s="7">
        <v>61.929436128471345</v>
      </c>
      <c r="T1116" s="7">
        <v>55.098722674476875</v>
      </c>
      <c r="U1116" s="2">
        <v>-0.16111644471142247</v>
      </c>
      <c r="V1116" s="8">
        <v>-0.71739026603620404</v>
      </c>
      <c r="W1116" s="2">
        <v>0.55122044097849809</v>
      </c>
      <c r="X1116" s="4">
        <v>4.9272800962068715E-2</v>
      </c>
      <c r="Y1116" s="8">
        <v>40.321447475861973</v>
      </c>
      <c r="Z1116" s="8">
        <v>-14.568325834335493</v>
      </c>
      <c r="AA1116" s="8">
        <v>160450000</v>
      </c>
      <c r="AB1116" s="8">
        <v>160450000</v>
      </c>
      <c r="AC1116" s="8">
        <v>6012000</v>
      </c>
      <c r="AD1116" s="5">
        <v>105007000</v>
      </c>
      <c r="AE1116" s="36">
        <v>5.7253325968744939E-2</v>
      </c>
      <c r="AF1116" s="66" t="e">
        <f ca="1">_xll.BDP($H1116,AF$1)/1000000</f>
        <v>#NAME?</v>
      </c>
      <c r="AG1116" s="66" t="e">
        <f ca="1">_xll.BDP($H1116,AG$1)</f>
        <v>#NAME?</v>
      </c>
      <c r="AH1116" s="67" t="e">
        <f ca="1">_xll.BDP($H1116,AH$1)</f>
        <v>#NAME?</v>
      </c>
      <c r="AI1116" s="67" t="e">
        <f ca="1">_xll.BDP($H1116,AI$1)</f>
        <v>#NAME?</v>
      </c>
      <c r="AJ1116" s="67" t="e">
        <f ca="1">_xll.BDP($H1116,AJ$1)</f>
        <v>#NAME?</v>
      </c>
      <c r="AK1116" s="67" t="e">
        <f ca="1">_xll.BDP($H1116,AK$1)</f>
        <v>#NAME?</v>
      </c>
      <c r="AL1116" s="67" t="e">
        <f ca="1">_xll.BDP($H1116,AL$1)</f>
        <v>#NAME?</v>
      </c>
      <c r="AM1116" s="34" t="e">
        <f ca="1">_xll.BDP($H1116,AM$1)</f>
        <v>#NAME?</v>
      </c>
      <c r="AN1116" s="34" t="e">
        <f ca="1">_xll.BDP($H1116,AN$1)</f>
        <v>#NAME?</v>
      </c>
      <c r="AO1116" s="34" t="e">
        <f ca="1">_xll.BDP($H1116,AO$1)</f>
        <v>#NAME?</v>
      </c>
      <c r="AP1116" s="34" t="e">
        <f ca="1">_xll.BDP($H1116,AP$1)</f>
        <v>#NAME?</v>
      </c>
      <c r="AQ1116" s="129" t="e">
        <v>#VALUE!</v>
      </c>
      <c r="AR1116" s="129" t="e">
        <v>#VALUE!</v>
      </c>
      <c r="AS1116" s="129" t="e">
        <v>#VALUE!</v>
      </c>
      <c r="AT1116" s="63" t="s">
        <v>4235</v>
      </c>
      <c r="AU1116" s="63" t="s">
        <v>3317</v>
      </c>
      <c r="AV1116" t="str">
        <f t="shared" si="397"/>
        <v>11/06/2020</v>
      </c>
      <c r="AW1116" s="67" t="s">
        <v>3317</v>
      </c>
      <c r="AX1116" s="60">
        <f t="shared" si="398"/>
        <v>0</v>
      </c>
      <c r="AY1116" s="60">
        <f t="shared" ca="1" si="399"/>
        <v>0</v>
      </c>
      <c r="AZ1116" s="60">
        <f t="shared" ca="1" si="400"/>
        <v>0</v>
      </c>
      <c r="BA1116" s="67">
        <v>0</v>
      </c>
      <c r="BB1116" s="60">
        <v>27.379497388171721</v>
      </c>
      <c r="BC1116" s="67">
        <v>27.379497388171721</v>
      </c>
      <c r="BD1116" s="60" t="e">
        <f ca="1">_xll.BDP($H1116,BD$1)</f>
        <v>#NAME?</v>
      </c>
      <c r="BE1116" s="60" t="e">
        <f t="shared" ca="1" si="401"/>
        <v>#NAME?</v>
      </c>
      <c r="BF1116" s="63">
        <v>46.59</v>
      </c>
      <c r="BG1116" s="63">
        <v>61.78</v>
      </c>
      <c r="BH1116" s="63">
        <v>74.275000000000006</v>
      </c>
      <c r="BI1116" s="63">
        <v>74.378</v>
      </c>
      <c r="BJ1116" s="63">
        <v>49.204999999999998</v>
      </c>
      <c r="BK1116" s="63">
        <v>70.046000000000006</v>
      </c>
      <c r="BL1116" s="45">
        <f t="shared" ca="1" si="402"/>
        <v>0</v>
      </c>
      <c r="BM1116" s="45">
        <f t="shared" ca="1" si="403"/>
        <v>0</v>
      </c>
      <c r="BN1116" s="45">
        <f t="shared" ca="1" si="404"/>
        <v>0</v>
      </c>
      <c r="BO1116" s="45">
        <f t="shared" ca="1" si="405"/>
        <v>0</v>
      </c>
      <c r="BP1116" s="45">
        <f t="shared" ca="1" si="406"/>
        <v>0</v>
      </c>
      <c r="BQ1116" s="45">
        <f t="shared" ca="1" si="407"/>
        <v>0</v>
      </c>
      <c r="BR1116" s="29">
        <f t="shared" ca="1" si="408"/>
        <v>0</v>
      </c>
      <c r="CI1116" s="125">
        <f t="shared" si="396"/>
        <v>-1.0835499837108546</v>
      </c>
      <c r="CJ1116">
        <f t="shared" si="389"/>
        <v>0</v>
      </c>
      <c r="CK1116">
        <f t="shared" si="390"/>
        <v>0</v>
      </c>
      <c r="CL1116">
        <f t="shared" si="391"/>
        <v>0</v>
      </c>
      <c r="CM1116">
        <f t="shared" si="392"/>
        <v>0</v>
      </c>
      <c r="CN1116">
        <f t="shared" si="393"/>
        <v>0</v>
      </c>
      <c r="CO1116">
        <f t="shared" si="394"/>
        <v>0</v>
      </c>
      <c r="CP1116">
        <f t="shared" si="395"/>
        <v>1</v>
      </c>
      <c r="CR1116" t="e">
        <f ca="1">_xll.BDP($H1116,CR$1)</f>
        <v>#NAME?</v>
      </c>
      <c r="CS1116" t="e">
        <f ca="1">_xll.BDP($H1116,CS$1)</f>
        <v>#NAME?</v>
      </c>
      <c r="CT1116" s="121" t="e">
        <f ca="1">_xll.BDP($H1116,CT$1)</f>
        <v>#NAME?</v>
      </c>
      <c r="CU1116" s="122" t="e">
        <f ca="1">_xll.BDP($H1116,CU$1)</f>
        <v>#NAME?</v>
      </c>
      <c r="CV1116" s="122" t="e">
        <f ca="1">_xll.BDP($H1116,CV$1)</f>
        <v>#NAME?</v>
      </c>
      <c r="CW1116" s="122" t="e">
        <f ca="1">_xll.BDP($H1116,CW$1)</f>
        <v>#NAME?</v>
      </c>
    </row>
    <row r="1117" spans="1:101" hidden="1" x14ac:dyDescent="0.3">
      <c r="A1117" t="str">
        <f t="shared" si="409"/>
        <v>15B</v>
      </c>
      <c r="B1117">
        <v>15</v>
      </c>
      <c r="C1117" t="s">
        <v>3296</v>
      </c>
      <c r="D1117">
        <v>62</v>
      </c>
      <c r="E1117">
        <v>7</v>
      </c>
      <c r="F1117" t="s">
        <v>2368</v>
      </c>
      <c r="G1117" t="s">
        <v>3178</v>
      </c>
      <c r="H1117" s="6" t="s">
        <v>449</v>
      </c>
      <c r="I1117" s="35">
        <v>2079</v>
      </c>
      <c r="J1117" s="34" t="str">
        <f t="shared" si="388"/>
        <v>2079DDOG US Equity</v>
      </c>
      <c r="K1117" s="6" t="s">
        <v>1147</v>
      </c>
      <c r="L1117" s="2">
        <v>-3.1000380845142885</v>
      </c>
      <c r="M1117" s="2">
        <v>-3.6979186928613395</v>
      </c>
      <c r="N1117" s="2">
        <v>-0.33178900338349038</v>
      </c>
      <c r="O1117" s="2">
        <v>-0.15681330767115759</v>
      </c>
      <c r="P1117" s="3">
        <v>-4.8462506617793935</v>
      </c>
      <c r="Q1117" s="3">
        <v>-5.1881404476306088</v>
      </c>
      <c r="R1117" s="3">
        <v>-6.3891521957765747</v>
      </c>
      <c r="S1117" s="7">
        <v>0.98481261696496603</v>
      </c>
      <c r="T1117" s="7">
        <v>0.16763178317712354</v>
      </c>
      <c r="U1117" s="2">
        <v>-0.41973188669565303</v>
      </c>
      <c r="V1117" s="8">
        <v>41.917743031951076</v>
      </c>
      <c r="W1117" s="2">
        <v>0.48159945524221082</v>
      </c>
      <c r="X1117" s="4">
        <v>1.5914577157164277E-2</v>
      </c>
      <c r="Y1117" s="8">
        <v>71.831409890790781</v>
      </c>
      <c r="Z1117" s="8" t="e">
        <v>#N/A</v>
      </c>
      <c r="AA1117" s="8">
        <v>15422999.999999881</v>
      </c>
      <c r="AB1117" s="8">
        <v>363699999.99999988</v>
      </c>
      <c r="AC1117" s="8">
        <v>462705000</v>
      </c>
      <c r="AD1117" s="5">
        <v>404806000</v>
      </c>
      <c r="AE1117" s="36">
        <v>1.1430290064870581</v>
      </c>
      <c r="AF1117" s="66" t="e">
        <f ca="1">_xll.BDP($H1117,AF$1)/1000000</f>
        <v>#NAME?</v>
      </c>
      <c r="AG1117" s="66" t="e">
        <f ca="1">_xll.BDP($H1117,AG$1)</f>
        <v>#NAME?</v>
      </c>
      <c r="AH1117" s="67" t="e">
        <f ca="1">_xll.BDP($H1117,AH$1)</f>
        <v>#NAME?</v>
      </c>
      <c r="AI1117" s="67" t="e">
        <f ca="1">_xll.BDP($H1117,AI$1)</f>
        <v>#NAME?</v>
      </c>
      <c r="AJ1117" s="67" t="e">
        <f ca="1">_xll.BDP($H1117,AJ$1)</f>
        <v>#NAME?</v>
      </c>
      <c r="AK1117" s="67" t="e">
        <f ca="1">_xll.BDP($H1117,AK$1)</f>
        <v>#NAME?</v>
      </c>
      <c r="AL1117" s="67" t="e">
        <f ca="1">_xll.BDP($H1117,AL$1)</f>
        <v>#NAME?</v>
      </c>
      <c r="AM1117" s="34" t="e">
        <f ca="1">_xll.BDP($H1117,AM$1)</f>
        <v>#NAME?</v>
      </c>
      <c r="AN1117" s="34" t="e">
        <f ca="1">_xll.BDP($H1117,AN$1)</f>
        <v>#NAME?</v>
      </c>
      <c r="AO1117" s="34" t="e">
        <f ca="1">_xll.BDP($H1117,AO$1)</f>
        <v>#NAME?</v>
      </c>
      <c r="AP1117" s="34" t="e">
        <f ca="1">_xll.BDP($H1117,AP$1)</f>
        <v>#NAME?</v>
      </c>
      <c r="AQ1117" s="129" t="e">
        <v>#VALUE!</v>
      </c>
      <c r="AR1117" s="129" t="e">
        <v>#VALUE!</v>
      </c>
      <c r="AS1117" s="129" t="e">
        <v>#VALUE!</v>
      </c>
      <c r="AT1117" s="63" t="s">
        <v>3959</v>
      </c>
      <c r="AU1117" s="63" t="s">
        <v>3959</v>
      </c>
      <c r="AV1117" t="str">
        <f t="shared" si="397"/>
        <v>19/09/2019</v>
      </c>
      <c r="AW1117" s="67" t="s">
        <v>3317</v>
      </c>
      <c r="AX1117" s="60">
        <f t="shared" si="398"/>
        <v>0</v>
      </c>
      <c r="AY1117" s="60">
        <f t="shared" ca="1" si="399"/>
        <v>0</v>
      </c>
      <c r="AZ1117" s="60">
        <f t="shared" ca="1" si="400"/>
        <v>0</v>
      </c>
      <c r="BA1117" s="67" t="s">
        <v>3317</v>
      </c>
      <c r="BB1117" s="60">
        <v>0</v>
      </c>
      <c r="BC1117" s="67" t="s">
        <v>3317</v>
      </c>
      <c r="BD1117" s="60" t="e">
        <f ca="1">_xll.BDP($H1117,BD$1)</f>
        <v>#NAME?</v>
      </c>
      <c r="BE1117" s="60" t="e">
        <f t="shared" ca="1" si="401"/>
        <v>#NAME?</v>
      </c>
      <c r="BF1117" s="63">
        <v>396.26900000000001</v>
      </c>
      <c r="BG1117" s="63">
        <v>523.22199999999998</v>
      </c>
      <c r="BH1117" s="63">
        <v>708</v>
      </c>
      <c r="BI1117" s="63">
        <v>395.36200000000002</v>
      </c>
      <c r="BJ1117" s="63">
        <v>541.15100000000007</v>
      </c>
      <c r="BK1117" s="63">
        <v>771.05399999999997</v>
      </c>
      <c r="BL1117" s="45">
        <f t="shared" ca="1" si="402"/>
        <v>0</v>
      </c>
      <c r="BM1117" s="45">
        <f t="shared" ca="1" si="403"/>
        <v>0</v>
      </c>
      <c r="BN1117" s="45">
        <f t="shared" ca="1" si="404"/>
        <v>0</v>
      </c>
      <c r="BO1117" s="45">
        <f t="shared" ca="1" si="405"/>
        <v>0</v>
      </c>
      <c r="BP1117" s="45">
        <f t="shared" ca="1" si="406"/>
        <v>0</v>
      </c>
      <c r="BQ1117" s="45">
        <f t="shared" ca="1" si="407"/>
        <v>0</v>
      </c>
      <c r="BR1117" s="29">
        <f t="shared" ca="1" si="408"/>
        <v>0</v>
      </c>
      <c r="CI1117" s="125">
        <f t="shared" si="396"/>
        <v>-3.1000380845142885</v>
      </c>
      <c r="CJ1117">
        <f t="shared" si="389"/>
        <v>1</v>
      </c>
      <c r="CK1117">
        <f t="shared" si="390"/>
        <v>0</v>
      </c>
      <c r="CL1117">
        <f t="shared" si="391"/>
        <v>0</v>
      </c>
      <c r="CM1117">
        <f t="shared" si="392"/>
        <v>0</v>
      </c>
      <c r="CN1117">
        <f t="shared" si="393"/>
        <v>0</v>
      </c>
      <c r="CO1117">
        <f t="shared" si="394"/>
        <v>0</v>
      </c>
      <c r="CP1117">
        <f t="shared" si="395"/>
        <v>0</v>
      </c>
      <c r="CR1117" t="e">
        <f ca="1">_xll.BDP($H1117,CR$1)</f>
        <v>#NAME?</v>
      </c>
      <c r="CS1117" t="e">
        <f ca="1">_xll.BDP($H1117,CS$1)</f>
        <v>#NAME?</v>
      </c>
      <c r="CT1117" s="121" t="e">
        <f ca="1">_xll.BDP($H1117,CT$1)</f>
        <v>#NAME?</v>
      </c>
      <c r="CU1117" s="122" t="e">
        <f ca="1">_xll.BDP($H1117,CU$1)</f>
        <v>#NAME?</v>
      </c>
      <c r="CV1117" s="122" t="e">
        <f ca="1">_xll.BDP($H1117,CV$1)</f>
        <v>#NAME?</v>
      </c>
      <c r="CW1117" s="122" t="e">
        <f ca="1">_xll.BDP($H1117,CW$1)</f>
        <v>#NAME?</v>
      </c>
    </row>
    <row r="1118" spans="1:101" hidden="1" x14ac:dyDescent="0.3">
      <c r="A1118" t="str">
        <f t="shared" si="409"/>
        <v>15B</v>
      </c>
      <c r="B1118">
        <v>15</v>
      </c>
      <c r="C1118" t="s">
        <v>3296</v>
      </c>
      <c r="D1118">
        <v>62</v>
      </c>
      <c r="E1118">
        <v>18</v>
      </c>
      <c r="F1118" t="s">
        <v>2377</v>
      </c>
      <c r="G1118" t="s">
        <v>2400</v>
      </c>
      <c r="H1118" s="6" t="s">
        <v>21</v>
      </c>
      <c r="I1118" s="34">
        <v>2080</v>
      </c>
      <c r="J1118" s="34" t="str">
        <f t="shared" si="388"/>
        <v>2080VCSA US Equity</v>
      </c>
      <c r="K1118" s="6" t="s">
        <v>613</v>
      </c>
      <c r="L1118" s="2" t="e">
        <v>#N/A</v>
      </c>
      <c r="M1118" s="2">
        <v>7.9664267267432276</v>
      </c>
      <c r="N1118" s="2" t="e">
        <v>#N/A</v>
      </c>
      <c r="O1118" s="2">
        <v>-0.25569570692373628</v>
      </c>
      <c r="P1118" s="3">
        <v>-41.863889247315853</v>
      </c>
      <c r="Q1118" s="3">
        <v>-40.628030083593494</v>
      </c>
      <c r="R1118" s="3" t="e">
        <v>#N/A</v>
      </c>
      <c r="S1118" s="7" t="e">
        <v>#N/A</v>
      </c>
      <c r="T1118" s="7">
        <v>-5.1892756429142644</v>
      </c>
      <c r="U1118" s="2">
        <v>-0.21230074724554712</v>
      </c>
      <c r="V1118" s="8">
        <v>0.49716693160651071</v>
      </c>
      <c r="W1118" s="2">
        <v>0.55143368791284209</v>
      </c>
      <c r="X1118" s="4">
        <v>0.52862712907859633</v>
      </c>
      <c r="Y1118" s="8" t="e">
        <v>#N/A</v>
      </c>
      <c r="Z1118" s="8" t="e">
        <v>#N/A</v>
      </c>
      <c r="AA1118" s="8">
        <v>-18199000</v>
      </c>
      <c r="AB1118" s="8">
        <v>567006000</v>
      </c>
      <c r="AC1118" s="8">
        <v>34170000</v>
      </c>
      <c r="AD1118" s="5">
        <v>-51907000</v>
      </c>
      <c r="AE1118" s="36">
        <v>-0.65829271581867566</v>
      </c>
      <c r="AF1118" s="66" t="e">
        <f ca="1">_xll.BDP($H1118,AF$1)/1000000</f>
        <v>#NAME?</v>
      </c>
      <c r="AG1118" s="66" t="e">
        <f ca="1">_xll.BDP($H1118,AG$1)</f>
        <v>#NAME?</v>
      </c>
      <c r="AH1118" s="67" t="e">
        <f ca="1">_xll.BDP($H1118,AH$1)</f>
        <v>#NAME?</v>
      </c>
      <c r="AI1118" s="67" t="e">
        <f ca="1">_xll.BDP($H1118,AI$1)</f>
        <v>#NAME?</v>
      </c>
      <c r="AJ1118" s="67" t="e">
        <f ca="1">_xll.BDP($H1118,AJ$1)</f>
        <v>#NAME?</v>
      </c>
      <c r="AK1118" s="67" t="e">
        <f ca="1">_xll.BDP($H1118,AK$1)</f>
        <v>#NAME?</v>
      </c>
      <c r="AL1118" s="67" t="e">
        <f ca="1">_xll.BDP($H1118,AL$1)</f>
        <v>#NAME?</v>
      </c>
      <c r="AM1118" s="34" t="e">
        <f ca="1">_xll.BDP($H1118,AM$1)</f>
        <v>#NAME?</v>
      </c>
      <c r="AN1118" s="34" t="e">
        <f ca="1">_xll.BDP($H1118,AN$1)</f>
        <v>#NAME?</v>
      </c>
      <c r="AO1118" s="34" t="e">
        <f ca="1">_xll.BDP($H1118,AO$1)</f>
        <v>#NAME?</v>
      </c>
      <c r="AP1118" s="34" t="e">
        <f ca="1">_xll.BDP($H1118,AP$1)</f>
        <v>#NAME?</v>
      </c>
      <c r="AQ1118" s="129" t="e">
        <v>#VALUE!</v>
      </c>
      <c r="AR1118" s="129" t="e">
        <v>#VALUE!</v>
      </c>
      <c r="AS1118" s="129" t="e">
        <v>#VALUE!</v>
      </c>
      <c r="AT1118" s="63" t="s">
        <v>4236</v>
      </c>
      <c r="AU1118" s="63" t="s">
        <v>3317</v>
      </c>
      <c r="AV1118" t="str">
        <f t="shared" si="397"/>
        <v>07/12/2021</v>
      </c>
      <c r="AW1118" s="67" t="s">
        <v>3317</v>
      </c>
      <c r="AX1118" s="60">
        <f t="shared" si="398"/>
        <v>0</v>
      </c>
      <c r="AY1118" s="60">
        <f t="shared" ca="1" si="399"/>
        <v>0</v>
      </c>
      <c r="AZ1118" s="60">
        <f t="shared" ca="1" si="400"/>
        <v>0</v>
      </c>
      <c r="BA1118" s="67">
        <v>0</v>
      </c>
      <c r="BB1118" s="60">
        <v>-0.31482236923786383</v>
      </c>
      <c r="BC1118" s="67">
        <v>-0.31482236923786383</v>
      </c>
      <c r="BD1118" s="60" t="e">
        <f ca="1">_xll.BDP($H1118,BD$1)</f>
        <v>#NAME?</v>
      </c>
      <c r="BE1118" s="60" t="e">
        <f t="shared" ca="1" si="401"/>
        <v>#NAME?</v>
      </c>
      <c r="BF1118" s="63">
        <v>-100.35000000000001</v>
      </c>
      <c r="BG1118" s="63">
        <v>-66.900000000000006</v>
      </c>
      <c r="BH1118" s="63">
        <v>-40.429000000000002</v>
      </c>
      <c r="BI1118" s="63">
        <v>48.216000000000001</v>
      </c>
      <c r="BJ1118" s="63">
        <v>24.298000000000002</v>
      </c>
      <c r="BK1118" s="63">
        <v>53.816000000000003</v>
      </c>
      <c r="BL1118" s="45">
        <f t="shared" ca="1" si="402"/>
        <v>0</v>
      </c>
      <c r="BM1118" s="45">
        <f t="shared" ca="1" si="403"/>
        <v>0</v>
      </c>
      <c r="BN1118" s="45">
        <f t="shared" ca="1" si="404"/>
        <v>0</v>
      </c>
      <c r="BO1118" s="45">
        <f t="shared" ca="1" si="405"/>
        <v>0</v>
      </c>
      <c r="BP1118" s="45">
        <f t="shared" ca="1" si="406"/>
        <v>0</v>
      </c>
      <c r="BQ1118" s="45">
        <f t="shared" ca="1" si="407"/>
        <v>0</v>
      </c>
      <c r="BR1118" s="29">
        <f t="shared" ca="1" si="408"/>
        <v>0</v>
      </c>
      <c r="CI1118" s="125">
        <f t="shared" si="396"/>
        <v>7.9664267267432276</v>
      </c>
      <c r="CJ1118">
        <f t="shared" si="389"/>
        <v>0</v>
      </c>
      <c r="CK1118">
        <f t="shared" si="390"/>
        <v>0</v>
      </c>
      <c r="CL1118">
        <f t="shared" si="391"/>
        <v>0</v>
      </c>
      <c r="CM1118">
        <f t="shared" si="392"/>
        <v>0</v>
      </c>
      <c r="CN1118">
        <f t="shared" si="393"/>
        <v>0</v>
      </c>
      <c r="CO1118">
        <f t="shared" si="394"/>
        <v>0</v>
      </c>
      <c r="CP1118">
        <f t="shared" si="395"/>
        <v>1</v>
      </c>
      <c r="CR1118" t="e">
        <f ca="1">_xll.BDP($H1118,CR$1)</f>
        <v>#NAME?</v>
      </c>
      <c r="CS1118" t="e">
        <f ca="1">_xll.BDP($H1118,CS$1)</f>
        <v>#NAME?</v>
      </c>
      <c r="CT1118" s="121" t="e">
        <f ca="1">_xll.BDP($H1118,CT$1)</f>
        <v>#NAME?</v>
      </c>
      <c r="CU1118" s="122" t="e">
        <f ca="1">_xll.BDP($H1118,CU$1)</f>
        <v>#NAME?</v>
      </c>
      <c r="CV1118" s="122" t="e">
        <f ca="1">_xll.BDP($H1118,CV$1)</f>
        <v>#NAME?</v>
      </c>
      <c r="CW1118" s="122" t="e">
        <f ca="1">_xll.BDP($H1118,CW$1)</f>
        <v>#NAME?</v>
      </c>
    </row>
    <row r="1119" spans="1:101" hidden="1" x14ac:dyDescent="0.3">
      <c r="A1119" t="str">
        <f t="shared" si="409"/>
        <v>15B</v>
      </c>
      <c r="B1119">
        <v>15</v>
      </c>
      <c r="C1119" t="s">
        <v>3296</v>
      </c>
      <c r="D1119">
        <v>63</v>
      </c>
      <c r="E1119">
        <v>8</v>
      </c>
      <c r="F1119" t="s">
        <v>2368</v>
      </c>
      <c r="G1119" t="s">
        <v>3179</v>
      </c>
      <c r="H1119" s="6" t="s">
        <v>31</v>
      </c>
      <c r="I1119" s="35">
        <v>2081</v>
      </c>
      <c r="J1119" s="34" t="str">
        <f t="shared" si="388"/>
        <v>2081DT US Equity</v>
      </c>
      <c r="K1119" s="6" t="s">
        <v>626</v>
      </c>
      <c r="L1119" s="2">
        <v>2.9207951825965357</v>
      </c>
      <c r="M1119" s="2">
        <v>-0.61653905638401463</v>
      </c>
      <c r="N1119" s="2">
        <v>2.9549568282997902E-3</v>
      </c>
      <c r="O1119" s="2">
        <v>8.6130170633230585E-2</v>
      </c>
      <c r="P1119" s="3">
        <v>5.7598537369138665</v>
      </c>
      <c r="Q1119" s="3">
        <v>6.8393731191931204</v>
      </c>
      <c r="R1119" s="3">
        <v>7.4216095541390334</v>
      </c>
      <c r="S1119" s="7">
        <v>8.7824304768011014</v>
      </c>
      <c r="T1119" s="7">
        <v>14.189446971593313</v>
      </c>
      <c r="U1119" s="2">
        <v>-0.32367015270957539</v>
      </c>
      <c r="V1119" s="8">
        <v>-2.9949229713715462</v>
      </c>
      <c r="W1119" s="2">
        <v>0.58034995246527832</v>
      </c>
      <c r="X1119" s="4">
        <v>4.5349332198158891E-2</v>
      </c>
      <c r="Y1119" s="8">
        <v>24.114787962266327</v>
      </c>
      <c r="Z1119" s="8" t="e">
        <v>#N/A</v>
      </c>
      <c r="AA1119" s="8">
        <v>-157119000</v>
      </c>
      <c r="AB1119" s="8">
        <v>1124693000</v>
      </c>
      <c r="AC1119" s="8">
        <v>146874000</v>
      </c>
      <c r="AD1119" s="5">
        <v>354885000</v>
      </c>
      <c r="AE1119" s="36">
        <v>0.41386364596982123</v>
      </c>
      <c r="AF1119" s="66" t="e">
        <f ca="1">_xll.BDP($H1119,AF$1)/1000000</f>
        <v>#NAME?</v>
      </c>
      <c r="AG1119" s="66" t="e">
        <f ca="1">_xll.BDP($H1119,AG$1)</f>
        <v>#NAME?</v>
      </c>
      <c r="AH1119" s="67" t="e">
        <f ca="1">_xll.BDP($H1119,AH$1)</f>
        <v>#NAME?</v>
      </c>
      <c r="AI1119" s="67" t="e">
        <f ca="1">_xll.BDP($H1119,AI$1)</f>
        <v>#NAME?</v>
      </c>
      <c r="AJ1119" s="67" t="e">
        <f ca="1">_xll.BDP($H1119,AJ$1)</f>
        <v>#NAME?</v>
      </c>
      <c r="AK1119" s="67" t="e">
        <f ca="1">_xll.BDP($H1119,AK$1)</f>
        <v>#NAME?</v>
      </c>
      <c r="AL1119" s="67" t="e">
        <f ca="1">_xll.BDP($H1119,AL$1)</f>
        <v>#NAME?</v>
      </c>
      <c r="AM1119" s="34" t="e">
        <f ca="1">_xll.BDP($H1119,AM$1)</f>
        <v>#NAME?</v>
      </c>
      <c r="AN1119" s="34" t="e">
        <f ca="1">_xll.BDP($H1119,AN$1)</f>
        <v>#NAME?</v>
      </c>
      <c r="AO1119" s="34" t="e">
        <f ca="1">_xll.BDP($H1119,AO$1)</f>
        <v>#NAME?</v>
      </c>
      <c r="AP1119" s="34" t="e">
        <f ca="1">_xll.BDP($H1119,AP$1)</f>
        <v>#NAME?</v>
      </c>
      <c r="AQ1119" s="129" t="e">
        <v>#VALUE!</v>
      </c>
      <c r="AR1119" s="129" t="e">
        <v>#VALUE!</v>
      </c>
      <c r="AS1119" s="129" t="e">
        <v>#VALUE!</v>
      </c>
      <c r="AT1119" s="63" t="s">
        <v>3960</v>
      </c>
      <c r="AU1119" s="63" t="s">
        <v>3960</v>
      </c>
      <c r="AV1119" t="str">
        <f t="shared" si="397"/>
        <v>01/08/2019</v>
      </c>
      <c r="AW1119" s="67" t="s">
        <v>3317</v>
      </c>
      <c r="AX1119" s="60">
        <f t="shared" si="398"/>
        <v>0</v>
      </c>
      <c r="AY1119" s="60">
        <f t="shared" ca="1" si="399"/>
        <v>0</v>
      </c>
      <c r="AZ1119" s="60">
        <f t="shared" ca="1" si="400"/>
        <v>0</v>
      </c>
      <c r="BA1119" s="67">
        <v>0</v>
      </c>
      <c r="BB1119" s="60">
        <v>0</v>
      </c>
      <c r="BC1119" s="67" t="s">
        <v>3317</v>
      </c>
      <c r="BD1119" s="60" t="e">
        <f ca="1">_xll.BDP($H1119,BD$1)</f>
        <v>#NAME?</v>
      </c>
      <c r="BE1119" s="60" t="e">
        <f t="shared" ca="1" si="401"/>
        <v>#NAME?</v>
      </c>
      <c r="BF1119" s="63">
        <v>299.77800000000002</v>
      </c>
      <c r="BG1119" s="63">
        <v>350.69200000000001</v>
      </c>
      <c r="BH1119" s="63">
        <v>429.90899999999999</v>
      </c>
      <c r="BI1119" s="63">
        <v>308.05799999999999</v>
      </c>
      <c r="BJ1119" s="63">
        <v>379.93400000000003</v>
      </c>
      <c r="BK1119" s="63">
        <v>512.85300000000007</v>
      </c>
      <c r="BL1119" s="45">
        <f t="shared" ca="1" si="402"/>
        <v>0</v>
      </c>
      <c r="BM1119" s="45">
        <f t="shared" ca="1" si="403"/>
        <v>0</v>
      </c>
      <c r="BN1119" s="45">
        <f t="shared" ca="1" si="404"/>
        <v>0</v>
      </c>
      <c r="BO1119" s="45">
        <f t="shared" ca="1" si="405"/>
        <v>0</v>
      </c>
      <c r="BP1119" s="45">
        <f t="shared" ca="1" si="406"/>
        <v>0</v>
      </c>
      <c r="BQ1119" s="45">
        <f t="shared" ca="1" si="407"/>
        <v>0</v>
      </c>
      <c r="BR1119" s="29">
        <f t="shared" ca="1" si="408"/>
        <v>0</v>
      </c>
      <c r="CI1119" s="125">
        <f t="shared" si="396"/>
        <v>2.9207951825965357</v>
      </c>
      <c r="CJ1119">
        <f t="shared" si="389"/>
        <v>0</v>
      </c>
      <c r="CK1119">
        <f t="shared" si="390"/>
        <v>0</v>
      </c>
      <c r="CL1119">
        <f t="shared" si="391"/>
        <v>0</v>
      </c>
      <c r="CM1119">
        <f t="shared" si="392"/>
        <v>0</v>
      </c>
      <c r="CN1119">
        <f t="shared" si="393"/>
        <v>0</v>
      </c>
      <c r="CO1119">
        <f t="shared" si="394"/>
        <v>0</v>
      </c>
      <c r="CP1119">
        <f t="shared" si="395"/>
        <v>1</v>
      </c>
      <c r="CR1119" t="e">
        <f ca="1">_xll.BDP($H1119,CR$1)</f>
        <v>#NAME?</v>
      </c>
      <c r="CS1119" t="e">
        <f ca="1">_xll.BDP($H1119,CS$1)</f>
        <v>#NAME?</v>
      </c>
      <c r="CT1119" s="121" t="e">
        <f ca="1">_xll.BDP($H1119,CT$1)</f>
        <v>#NAME?</v>
      </c>
      <c r="CU1119" s="122" t="e">
        <f ca="1">_xll.BDP($H1119,CU$1)</f>
        <v>#NAME?</v>
      </c>
      <c r="CV1119" s="122" t="e">
        <f ca="1">_xll.BDP($H1119,CV$1)</f>
        <v>#NAME?</v>
      </c>
      <c r="CW1119" s="122" t="e">
        <f ca="1">_xll.BDP($H1119,CW$1)</f>
        <v>#NAME?</v>
      </c>
    </row>
    <row r="1120" spans="1:101" hidden="1" x14ac:dyDescent="0.3">
      <c r="A1120" t="str">
        <f t="shared" si="409"/>
        <v>15B</v>
      </c>
      <c r="B1120">
        <v>15</v>
      </c>
      <c r="C1120" t="s">
        <v>3296</v>
      </c>
      <c r="D1120">
        <v>63</v>
      </c>
      <c r="E1120">
        <v>9</v>
      </c>
      <c r="F1120" t="s">
        <v>2368</v>
      </c>
      <c r="G1120" t="s">
        <v>2612</v>
      </c>
      <c r="H1120" s="1" t="s">
        <v>1903</v>
      </c>
      <c r="I1120" s="34">
        <v>2082</v>
      </c>
      <c r="J1120" s="34" t="str">
        <f t="shared" si="388"/>
        <v>2082AFM LN Equity</v>
      </c>
      <c r="K1120" s="6" t="s">
        <v>1904</v>
      </c>
      <c r="L1120" s="2">
        <v>-3.6916889391453411</v>
      </c>
      <c r="M1120" s="2">
        <v>-3.3519327015227347</v>
      </c>
      <c r="N1120" s="2">
        <v>0.24238096835363421</v>
      </c>
      <c r="O1120" s="2">
        <v>0.33386010500079544</v>
      </c>
      <c r="P1120" s="3">
        <v>18.651182633219243</v>
      </c>
      <c r="Q1120" s="3">
        <v>12.998870485245073</v>
      </c>
      <c r="R1120" s="3">
        <v>12.734504615646403</v>
      </c>
      <c r="S1120" s="7">
        <v>19.020020649714915</v>
      </c>
      <c r="T1120" s="7">
        <v>16.804824899297838</v>
      </c>
      <c r="U1120" s="2">
        <v>-0.42613763903617069</v>
      </c>
      <c r="V1120" s="8">
        <v>-1.5582349777815516</v>
      </c>
      <c r="W1120" s="2">
        <v>0.64130047365686282</v>
      </c>
      <c r="X1120" s="4" t="e">
        <v>#N/A</v>
      </c>
      <c r="Y1120" s="8">
        <v>29.469008045593228</v>
      </c>
      <c r="Z1120" s="8" t="e">
        <v>#N/A</v>
      </c>
      <c r="AA1120" s="8">
        <v>-9391000</v>
      </c>
      <c r="AB1120" s="8">
        <v>94285000</v>
      </c>
      <c r="AC1120" s="8">
        <v>7023000</v>
      </c>
      <c r="AD1120" s="5">
        <v>30472000</v>
      </c>
      <c r="AE1120" s="36">
        <v>0.23047387765817801</v>
      </c>
      <c r="AF1120" s="66" t="e">
        <f ca="1">_xll.BDP($H1120,AF$1)/1000000</f>
        <v>#NAME?</v>
      </c>
      <c r="AG1120" s="66" t="e">
        <f ca="1">_xll.BDP($H1120,AG$1)</f>
        <v>#NAME?</v>
      </c>
      <c r="AH1120" s="67" t="e">
        <f ca="1">_xll.BDP($H1120,AH$1)</f>
        <v>#NAME?</v>
      </c>
      <c r="AI1120" s="67" t="e">
        <f ca="1">_xll.BDP($H1120,AI$1)</f>
        <v>#NAME?</v>
      </c>
      <c r="AJ1120" s="67" t="e">
        <f ca="1">_xll.BDP($H1120,AJ$1)</f>
        <v>#NAME?</v>
      </c>
      <c r="AK1120" s="67" t="e">
        <f ca="1">_xll.BDP($H1120,AK$1)</f>
        <v>#NAME?</v>
      </c>
      <c r="AL1120" s="67" t="e">
        <f ca="1">_xll.BDP($H1120,AL$1)</f>
        <v>#NAME?</v>
      </c>
      <c r="AM1120" s="34" t="e">
        <f ca="1">_xll.BDP($H1120,AM$1)</f>
        <v>#NAME?</v>
      </c>
      <c r="AN1120" s="34" t="e">
        <f ca="1">_xll.BDP($H1120,AN$1)</f>
        <v>#NAME?</v>
      </c>
      <c r="AO1120" s="34" t="e">
        <f ca="1">_xll.BDP($H1120,AO$1)</f>
        <v>#NAME?</v>
      </c>
      <c r="AP1120" s="34" t="e">
        <f ca="1">_xll.BDP($H1120,AP$1)</f>
        <v>#NAME?</v>
      </c>
      <c r="AQ1120" s="129" t="e">
        <v>#VALUE!</v>
      </c>
      <c r="AR1120" s="129" t="e">
        <v>#VALUE!</v>
      </c>
      <c r="AS1120" s="129">
        <v>0.19354199999999999</v>
      </c>
      <c r="AT1120" s="63" t="s">
        <v>3961</v>
      </c>
      <c r="AU1120" s="63" t="s">
        <v>3961</v>
      </c>
      <c r="AV1120" t="str">
        <f t="shared" si="397"/>
        <v>11/10/2017</v>
      </c>
      <c r="AW1120" s="67">
        <v>3.5499999523162842</v>
      </c>
      <c r="AX1120" s="60">
        <f t="shared" si="398"/>
        <v>3.5499999523162842</v>
      </c>
      <c r="AY1120" s="60">
        <f t="shared" si="399"/>
        <v>-7.5041023373186446</v>
      </c>
      <c r="AZ1120" s="60">
        <f t="shared" si="400"/>
        <v>-3.9541023850023604</v>
      </c>
      <c r="BA1120" s="67">
        <v>136.57775351953543</v>
      </c>
      <c r="BB1120" s="60">
        <v>-288.70238117692338</v>
      </c>
      <c r="BC1120" s="67">
        <v>136.57775351953543</v>
      </c>
      <c r="BD1120" s="60" t="e">
        <f ca="1">_xll.BDP($H1120,BD$1)</f>
        <v>#NAME?</v>
      </c>
      <c r="BE1120" s="60" t="e">
        <f t="shared" ca="1" si="401"/>
        <v>#NAME?</v>
      </c>
      <c r="BF1120" s="63">
        <v>33.183</v>
      </c>
      <c r="BG1120" s="63">
        <v>35.619999999999997</v>
      </c>
      <c r="BH1120" s="63">
        <v>38.575000000000003</v>
      </c>
      <c r="BI1120" s="63">
        <v>28.562000000000001</v>
      </c>
      <c r="BJ1120" s="63">
        <v>31.922000000000001</v>
      </c>
      <c r="BK1120" s="63">
        <v>35.149000000000001</v>
      </c>
      <c r="BL1120" s="45">
        <f t="shared" ca="1" si="402"/>
        <v>0</v>
      </c>
      <c r="BM1120" s="45">
        <f t="shared" ca="1" si="403"/>
        <v>0</v>
      </c>
      <c r="BN1120" s="45">
        <f t="shared" ca="1" si="404"/>
        <v>0</v>
      </c>
      <c r="BO1120" s="45">
        <f t="shared" ca="1" si="405"/>
        <v>0</v>
      </c>
      <c r="BP1120" s="45">
        <f t="shared" ca="1" si="406"/>
        <v>0</v>
      </c>
      <c r="BQ1120" s="45">
        <f t="shared" ca="1" si="407"/>
        <v>0</v>
      </c>
      <c r="BR1120" s="29">
        <f t="shared" ca="1" si="408"/>
        <v>0</v>
      </c>
      <c r="CI1120" s="125">
        <f t="shared" si="396"/>
        <v>-3.6916889391453411</v>
      </c>
      <c r="CJ1120">
        <f t="shared" si="389"/>
        <v>0</v>
      </c>
      <c r="CK1120">
        <f t="shared" si="390"/>
        <v>0</v>
      </c>
      <c r="CL1120">
        <f t="shared" si="391"/>
        <v>0</v>
      </c>
      <c r="CM1120">
        <f t="shared" si="392"/>
        <v>0</v>
      </c>
      <c r="CN1120">
        <f t="shared" si="393"/>
        <v>0</v>
      </c>
      <c r="CO1120">
        <f t="shared" si="394"/>
        <v>0</v>
      </c>
      <c r="CP1120">
        <f t="shared" si="395"/>
        <v>1</v>
      </c>
      <c r="CR1120" t="e">
        <f ca="1">_xll.BDP($H1120,CR$1)</f>
        <v>#NAME?</v>
      </c>
      <c r="CS1120" t="e">
        <f ca="1">_xll.BDP($H1120,CS$1)</f>
        <v>#NAME?</v>
      </c>
      <c r="CT1120" s="121" t="e">
        <f ca="1">_xll.BDP($H1120,CT$1)</f>
        <v>#NAME?</v>
      </c>
      <c r="CU1120" s="122" t="e">
        <f ca="1">_xll.BDP($H1120,CU$1)</f>
        <v>#NAME?</v>
      </c>
      <c r="CV1120" s="122" t="e">
        <f ca="1">_xll.BDP($H1120,CV$1)</f>
        <v>#NAME?</v>
      </c>
      <c r="CW1120" s="122" t="e">
        <f ca="1">_xll.BDP($H1120,CW$1)</f>
        <v>#NAME?</v>
      </c>
    </row>
    <row r="1121" spans="1:101" hidden="1" x14ac:dyDescent="0.3">
      <c r="A1121" t="str">
        <f t="shared" si="409"/>
        <v>15B</v>
      </c>
      <c r="B1121">
        <v>15</v>
      </c>
      <c r="C1121" t="s">
        <v>3296</v>
      </c>
      <c r="D1121">
        <v>64</v>
      </c>
      <c r="E1121">
        <v>9</v>
      </c>
      <c r="F1121" t="s">
        <v>2368</v>
      </c>
      <c r="G1121" t="s">
        <v>3173</v>
      </c>
      <c r="H1121" s="6" t="s">
        <v>23</v>
      </c>
      <c r="I1121" s="35">
        <v>2083</v>
      </c>
      <c r="J1121" s="34" t="str">
        <f t="shared" si="388"/>
        <v>2083DBX US Equity</v>
      </c>
      <c r="K1121" s="6" t="s">
        <v>615</v>
      </c>
      <c r="L1121" s="2">
        <v>694.42102200115812</v>
      </c>
      <c r="M1121" s="2">
        <v>1.570230607966457</v>
      </c>
      <c r="N1121" s="2">
        <v>0.75984498917175392</v>
      </c>
      <c r="O1121" s="2">
        <v>0.5835151137425989</v>
      </c>
      <c r="P1121" s="3">
        <v>8.0815970228113301</v>
      </c>
      <c r="Q1121" s="3">
        <v>24.540028944889851</v>
      </c>
      <c r="R1121" s="3" t="e">
        <v>#N/A</v>
      </c>
      <c r="S1121" s="7">
        <v>12.515236972384022</v>
      </c>
      <c r="T1121" s="7">
        <v>25.945201944169643</v>
      </c>
      <c r="U1121" s="2">
        <v>0.39568539672738506</v>
      </c>
      <c r="V1121" s="8">
        <v>3.0505801844689087</v>
      </c>
      <c r="W1121" s="2">
        <v>-0.12198951130707819</v>
      </c>
      <c r="X1121" s="4" t="e">
        <v>#N/A</v>
      </c>
      <c r="Y1121" s="8">
        <v>15.237824344486864</v>
      </c>
      <c r="Z1121" s="8" t="e">
        <v>#N/A</v>
      </c>
      <c r="AA1121" s="8">
        <v>238500000</v>
      </c>
      <c r="AB1121" s="8">
        <v>641800000</v>
      </c>
      <c r="AC1121" s="8">
        <v>334400000</v>
      </c>
      <c r="AD1121" s="5">
        <v>795800000</v>
      </c>
      <c r="AE1121" s="36">
        <v>0.4202060819301332</v>
      </c>
      <c r="AF1121" s="66" t="e">
        <f ca="1">_xll.BDP($H1121,AF$1)/1000000</f>
        <v>#NAME?</v>
      </c>
      <c r="AG1121" s="66" t="e">
        <f ca="1">_xll.BDP($H1121,AG$1)</f>
        <v>#NAME?</v>
      </c>
      <c r="AH1121" s="67" t="e">
        <f ca="1">_xll.BDP($H1121,AH$1)</f>
        <v>#NAME?</v>
      </c>
      <c r="AI1121" s="67" t="e">
        <f ca="1">_xll.BDP($H1121,AI$1)</f>
        <v>#NAME?</v>
      </c>
      <c r="AJ1121" s="67" t="e">
        <f ca="1">_xll.BDP($H1121,AJ$1)</f>
        <v>#NAME?</v>
      </c>
      <c r="AK1121" s="67" t="e">
        <f ca="1">_xll.BDP($H1121,AK$1)</f>
        <v>#NAME?</v>
      </c>
      <c r="AL1121" s="67" t="e">
        <f ca="1">_xll.BDP($H1121,AL$1)</f>
        <v>#NAME?</v>
      </c>
      <c r="AM1121" s="34" t="e">
        <f ca="1">_xll.BDP($H1121,AM$1)</f>
        <v>#NAME?</v>
      </c>
      <c r="AN1121" s="34" t="e">
        <f ca="1">_xll.BDP($H1121,AN$1)</f>
        <v>#NAME?</v>
      </c>
      <c r="AO1121" s="34" t="e">
        <f ca="1">_xll.BDP($H1121,AO$1)</f>
        <v>#NAME?</v>
      </c>
      <c r="AP1121" s="34" t="e">
        <f ca="1">_xll.BDP($H1121,AP$1)</f>
        <v>#NAME?</v>
      </c>
      <c r="AQ1121" s="129" t="e">
        <v>#VALUE!</v>
      </c>
      <c r="AR1121" s="129" t="e">
        <v>#VALUE!</v>
      </c>
      <c r="AS1121" s="129" t="e">
        <v>#VALUE!</v>
      </c>
      <c r="AT1121" s="63" t="s">
        <v>3962</v>
      </c>
      <c r="AU1121" s="63" t="s">
        <v>3962</v>
      </c>
      <c r="AV1121" t="str">
        <f t="shared" si="397"/>
        <v>23/03/2018</v>
      </c>
      <c r="AW1121" s="67" t="s">
        <v>3317</v>
      </c>
      <c r="AX1121" s="60">
        <f t="shared" si="398"/>
        <v>0</v>
      </c>
      <c r="AY1121" s="60">
        <f t="shared" ca="1" si="399"/>
        <v>0</v>
      </c>
      <c r="AZ1121" s="60">
        <f t="shared" ca="1" si="400"/>
        <v>0</v>
      </c>
      <c r="BA1121" s="67">
        <v>0</v>
      </c>
      <c r="BB1121" s="60">
        <v>-7.0838787920003171E-2</v>
      </c>
      <c r="BC1121" s="67">
        <v>-7.0838787920003171E-2</v>
      </c>
      <c r="BD1121" s="60" t="e">
        <f ca="1">_xll.BDP($H1121,BD$1)</f>
        <v>#NAME?</v>
      </c>
      <c r="BE1121" s="60" t="e">
        <f t="shared" ca="1" si="401"/>
        <v>#NAME?</v>
      </c>
      <c r="BF1121" s="63">
        <v>637</v>
      </c>
      <c r="BG1121" s="63">
        <v>683.54499999999996</v>
      </c>
      <c r="BH1121" s="63">
        <v>722</v>
      </c>
      <c r="BI1121" s="63">
        <v>822.82299999999998</v>
      </c>
      <c r="BJ1121" s="63">
        <v>954.45699999999999</v>
      </c>
      <c r="BK1121" s="63">
        <v>1005.053</v>
      </c>
      <c r="BL1121" s="45">
        <f t="shared" ca="1" si="402"/>
        <v>0</v>
      </c>
      <c r="BM1121" s="45">
        <f t="shared" ca="1" si="403"/>
        <v>0</v>
      </c>
      <c r="BN1121" s="45">
        <f t="shared" ca="1" si="404"/>
        <v>0</v>
      </c>
      <c r="BO1121" s="45">
        <f t="shared" ca="1" si="405"/>
        <v>0</v>
      </c>
      <c r="BP1121" s="45">
        <f t="shared" ca="1" si="406"/>
        <v>0</v>
      </c>
      <c r="BQ1121" s="45">
        <f t="shared" ca="1" si="407"/>
        <v>0</v>
      </c>
      <c r="BR1121" s="29">
        <f t="shared" ca="1" si="408"/>
        <v>0</v>
      </c>
      <c r="CI1121" s="125">
        <f t="shared" si="396"/>
        <v>694.42102200115812</v>
      </c>
      <c r="CJ1121">
        <f t="shared" si="389"/>
        <v>0</v>
      </c>
      <c r="CK1121">
        <f t="shared" si="390"/>
        <v>0</v>
      </c>
      <c r="CL1121">
        <f t="shared" si="391"/>
        <v>0</v>
      </c>
      <c r="CM1121">
        <f t="shared" si="392"/>
        <v>0</v>
      </c>
      <c r="CN1121">
        <f t="shared" si="393"/>
        <v>0</v>
      </c>
      <c r="CO1121">
        <f t="shared" si="394"/>
        <v>0</v>
      </c>
      <c r="CP1121">
        <f t="shared" si="395"/>
        <v>1</v>
      </c>
      <c r="CR1121" t="e">
        <f ca="1">_xll.BDP($H1121,CR$1)</f>
        <v>#NAME?</v>
      </c>
      <c r="CS1121" t="e">
        <f ca="1">_xll.BDP($H1121,CS$1)</f>
        <v>#NAME?</v>
      </c>
      <c r="CT1121" s="121" t="e">
        <f ca="1">_xll.BDP($H1121,CT$1)</f>
        <v>#NAME?</v>
      </c>
      <c r="CU1121" s="122" t="e">
        <f ca="1">_xll.BDP($H1121,CU$1)</f>
        <v>#NAME?</v>
      </c>
      <c r="CV1121" s="122" t="e">
        <f ca="1">_xll.BDP($H1121,CV$1)</f>
        <v>#NAME?</v>
      </c>
      <c r="CW1121" s="122" t="e">
        <f ca="1">_xll.BDP($H1121,CW$1)</f>
        <v>#NAME?</v>
      </c>
    </row>
    <row r="1122" spans="1:101" hidden="1" x14ac:dyDescent="0.3">
      <c r="A1122" t="str">
        <f t="shared" si="409"/>
        <v>15B</v>
      </c>
      <c r="B1122">
        <v>15</v>
      </c>
      <c r="C1122" t="s">
        <v>3296</v>
      </c>
      <c r="D1122">
        <v>65</v>
      </c>
      <c r="E1122">
        <v>10</v>
      </c>
      <c r="F1122" t="s">
        <v>2368</v>
      </c>
      <c r="G1122" t="s">
        <v>2610</v>
      </c>
      <c r="H1122" s="1" t="s">
        <v>1661</v>
      </c>
      <c r="I1122" s="34">
        <v>2084</v>
      </c>
      <c r="J1122" s="34" t="str">
        <f t="shared" si="388"/>
        <v>2084ELIX LN Equity</v>
      </c>
      <c r="K1122" s="6" t="s">
        <v>1662</v>
      </c>
      <c r="L1122" s="2">
        <v>1.5082210579996989</v>
      </c>
      <c r="M1122" s="2">
        <v>4.4668493150684929</v>
      </c>
      <c r="N1122" s="2">
        <v>0.29027709490205938</v>
      </c>
      <c r="O1122" s="2">
        <v>0.20222015503875967</v>
      </c>
      <c r="P1122" s="3">
        <v>17.412084629488472</v>
      </c>
      <c r="Q1122" s="3">
        <v>14.231573013457425</v>
      </c>
      <c r="R1122" s="3">
        <v>14.145177955110027</v>
      </c>
      <c r="S1122" s="7">
        <v>33.324233099068678</v>
      </c>
      <c r="T1122" s="7">
        <v>27.394877162213767</v>
      </c>
      <c r="U1122" s="2">
        <v>-0.29585340840927998</v>
      </c>
      <c r="V1122" s="8">
        <v>-0.76568681456257204</v>
      </c>
      <c r="W1122" s="2">
        <v>0.74551517224225838</v>
      </c>
      <c r="X1122" s="4">
        <v>5.0943029360295544E-2</v>
      </c>
      <c r="Y1122" s="8">
        <v>40.83116929129239</v>
      </c>
      <c r="Z1122" s="8" t="e">
        <v>#N/A</v>
      </c>
      <c r="AA1122" s="8">
        <v>3650000</v>
      </c>
      <c r="AB1122" s="8">
        <v>80625000</v>
      </c>
      <c r="AC1122" s="8">
        <v>1159000</v>
      </c>
      <c r="AD1122" s="5">
        <v>15537000</v>
      </c>
      <c r="AE1122" s="36">
        <v>7.4596125378129624E-2</v>
      </c>
      <c r="AF1122" s="66" t="e">
        <f ca="1">_xll.BDP($H1122,AF$1)/1000000</f>
        <v>#NAME?</v>
      </c>
      <c r="AG1122" s="66" t="e">
        <f ca="1">_xll.BDP($H1122,AG$1)</f>
        <v>#NAME?</v>
      </c>
      <c r="AH1122" s="67" t="e">
        <f ca="1">_xll.BDP($H1122,AH$1)</f>
        <v>#NAME?</v>
      </c>
      <c r="AI1122" s="67" t="e">
        <f ca="1">_xll.BDP($H1122,AI$1)</f>
        <v>#NAME?</v>
      </c>
      <c r="AJ1122" s="67" t="e">
        <f ca="1">_xll.BDP($H1122,AJ$1)</f>
        <v>#NAME?</v>
      </c>
      <c r="AK1122" s="67" t="e">
        <f ca="1">_xll.BDP($H1122,AK$1)</f>
        <v>#NAME?</v>
      </c>
      <c r="AL1122" s="67" t="e">
        <f ca="1">_xll.BDP($H1122,AL$1)</f>
        <v>#NAME?</v>
      </c>
      <c r="AM1122" s="34" t="e">
        <f ca="1">_xll.BDP($H1122,AM$1)</f>
        <v>#NAME?</v>
      </c>
      <c r="AN1122" s="34" t="e">
        <f ca="1">_xll.BDP($H1122,AN$1)</f>
        <v>#NAME?</v>
      </c>
      <c r="AO1122" s="34" t="e">
        <f ca="1">_xll.BDP($H1122,AO$1)</f>
        <v>#NAME?</v>
      </c>
      <c r="AP1122" s="34" t="e">
        <f ca="1">_xll.BDP($H1122,AP$1)</f>
        <v>#NAME?</v>
      </c>
      <c r="AQ1122" s="129" t="e">
        <v>#VALUE!</v>
      </c>
      <c r="AR1122" s="129" t="e">
        <v>#VALUE!</v>
      </c>
      <c r="AS1122" s="129" t="e">
        <v>#VALUE!</v>
      </c>
      <c r="AT1122" s="63" t="s">
        <v>3963</v>
      </c>
      <c r="AU1122" s="63" t="s">
        <v>3963</v>
      </c>
      <c r="AV1122" t="str">
        <f t="shared" si="397"/>
        <v>09/07/2020</v>
      </c>
      <c r="AW1122" s="67">
        <v>2.0669856824372945</v>
      </c>
      <c r="AX1122" s="60">
        <f t="shared" si="398"/>
        <v>2.0669856824372945</v>
      </c>
      <c r="AY1122" s="60">
        <f t="shared" ca="1" si="399"/>
        <v>0</v>
      </c>
      <c r="AZ1122" s="60">
        <f t="shared" ca="1" si="400"/>
        <v>2.0669856824372945</v>
      </c>
      <c r="BA1122" s="67">
        <v>0</v>
      </c>
      <c r="BB1122" s="60">
        <v>0</v>
      </c>
      <c r="BC1122" s="67">
        <v>0</v>
      </c>
      <c r="BD1122" s="60" t="e">
        <f ca="1">_xll.BDP($H1122,BD$1)</f>
        <v>#NAME?</v>
      </c>
      <c r="BE1122" s="60" t="e">
        <f t="shared" ca="1" si="401"/>
        <v>#NAME?</v>
      </c>
      <c r="BF1122" s="63">
        <v>16.933</v>
      </c>
      <c r="BG1122" s="63">
        <v>18.466999999999999</v>
      </c>
      <c r="BH1122" s="63">
        <v>20.067</v>
      </c>
      <c r="BI1122" s="63">
        <v>17.058</v>
      </c>
      <c r="BJ1122" s="63">
        <v>19.815999999999999</v>
      </c>
      <c r="BK1122" s="63">
        <v>21.594000000000001</v>
      </c>
      <c r="BL1122" s="45">
        <f t="shared" ca="1" si="402"/>
        <v>0</v>
      </c>
      <c r="BM1122" s="45">
        <f t="shared" ca="1" si="403"/>
        <v>0</v>
      </c>
      <c r="BN1122" s="45">
        <f t="shared" ca="1" si="404"/>
        <v>0</v>
      </c>
      <c r="BO1122" s="45">
        <f t="shared" ca="1" si="405"/>
        <v>0</v>
      </c>
      <c r="BP1122" s="45">
        <f t="shared" ca="1" si="406"/>
        <v>0</v>
      </c>
      <c r="BQ1122" s="45">
        <f t="shared" ca="1" si="407"/>
        <v>0</v>
      </c>
      <c r="BR1122" s="29">
        <f t="shared" ca="1" si="408"/>
        <v>0</v>
      </c>
      <c r="CI1122" s="125">
        <f t="shared" si="396"/>
        <v>1.5082210579996989</v>
      </c>
      <c r="CJ1122">
        <f t="shared" si="389"/>
        <v>0</v>
      </c>
      <c r="CK1122">
        <f t="shared" si="390"/>
        <v>0</v>
      </c>
      <c r="CL1122">
        <f t="shared" si="391"/>
        <v>0</v>
      </c>
      <c r="CM1122">
        <f t="shared" si="392"/>
        <v>0</v>
      </c>
      <c r="CN1122">
        <f t="shared" si="393"/>
        <v>0</v>
      </c>
      <c r="CO1122">
        <f t="shared" si="394"/>
        <v>0</v>
      </c>
      <c r="CP1122">
        <f t="shared" si="395"/>
        <v>1</v>
      </c>
      <c r="CR1122" t="e">
        <f ca="1">_xll.BDP($H1122,CR$1)</f>
        <v>#NAME?</v>
      </c>
      <c r="CS1122" t="e">
        <f ca="1">_xll.BDP($H1122,CS$1)</f>
        <v>#NAME?</v>
      </c>
      <c r="CT1122" s="121" t="e">
        <f ca="1">_xll.BDP($H1122,CT$1)</f>
        <v>#NAME?</v>
      </c>
      <c r="CU1122" s="122" t="e">
        <f ca="1">_xll.BDP($H1122,CU$1)</f>
        <v>#NAME?</v>
      </c>
      <c r="CV1122" s="122" t="e">
        <f ca="1">_xll.BDP($H1122,CV$1)</f>
        <v>#NAME?</v>
      </c>
      <c r="CW1122" s="122" t="e">
        <f ca="1">_xll.BDP($H1122,CW$1)</f>
        <v>#NAME?</v>
      </c>
    </row>
    <row r="1123" spans="1:101" hidden="1" x14ac:dyDescent="0.3">
      <c r="A1123" t="str">
        <f t="shared" si="409"/>
        <v>15B</v>
      </c>
      <c r="B1123">
        <v>15</v>
      </c>
      <c r="C1123" t="s">
        <v>3296</v>
      </c>
      <c r="D1123">
        <v>65</v>
      </c>
      <c r="E1123">
        <v>10</v>
      </c>
      <c r="F1123" t="s">
        <v>2368</v>
      </c>
      <c r="G1123" t="s">
        <v>3181</v>
      </c>
      <c r="H1123" s="6" t="s">
        <v>440</v>
      </c>
      <c r="I1123" s="35">
        <v>2085</v>
      </c>
      <c r="J1123" s="34" t="str">
        <f t="shared" si="388"/>
        <v>2085BOX US Equity</v>
      </c>
      <c r="K1123" s="6" t="s">
        <v>1138</v>
      </c>
      <c r="L1123" s="2">
        <v>-1.5871810104911308</v>
      </c>
      <c r="M1123" s="2">
        <v>-8.2670329670330212</v>
      </c>
      <c r="N1123" s="2">
        <v>0.29483885532959475</v>
      </c>
      <c r="O1123" s="2">
        <v>0.54268319074343896</v>
      </c>
      <c r="P1123" s="3">
        <v>7.8776803183536988</v>
      </c>
      <c r="Q1123" s="3">
        <v>6.4573860934839287</v>
      </c>
      <c r="R1123" s="3" t="e">
        <v>#N/A</v>
      </c>
      <c r="S1123" s="7">
        <v>3.1866846529289861</v>
      </c>
      <c r="T1123" s="7">
        <v>14.586415629030537</v>
      </c>
      <c r="U1123" s="2">
        <v>4.6282999362713701E-3</v>
      </c>
      <c r="V1123" s="8">
        <v>3.2554944120587598E-2</v>
      </c>
      <c r="W1123" s="2">
        <v>-1.9501815695619779E-2</v>
      </c>
      <c r="X1123" s="4" t="e">
        <v>#N/A</v>
      </c>
      <c r="Y1123" s="8">
        <v>13.710961259214338</v>
      </c>
      <c r="Z1123" s="8" t="e">
        <v>#N/A</v>
      </c>
      <c r="AA1123" s="8">
        <v>-4549999.9999999702</v>
      </c>
      <c r="AB1123" s="8">
        <v>69313000.00000003</v>
      </c>
      <c r="AC1123" s="8">
        <v>185799000</v>
      </c>
      <c r="AD1123" s="5">
        <v>315182000</v>
      </c>
      <c r="AE1123" s="36">
        <v>0.58949749668445528</v>
      </c>
      <c r="AF1123" s="66" t="e">
        <f ca="1">_xll.BDP($H1123,AF$1)/1000000</f>
        <v>#NAME?</v>
      </c>
      <c r="AG1123" s="66" t="e">
        <f ca="1">_xll.BDP($H1123,AG$1)</f>
        <v>#NAME?</v>
      </c>
      <c r="AH1123" s="67" t="e">
        <f ca="1">_xll.BDP($H1123,AH$1)</f>
        <v>#NAME?</v>
      </c>
      <c r="AI1123" s="67" t="e">
        <f ca="1">_xll.BDP($H1123,AI$1)</f>
        <v>#NAME?</v>
      </c>
      <c r="AJ1123" s="67" t="e">
        <f ca="1">_xll.BDP($H1123,AJ$1)</f>
        <v>#NAME?</v>
      </c>
      <c r="AK1123" s="67" t="e">
        <f ca="1">_xll.BDP($H1123,AK$1)</f>
        <v>#NAME?</v>
      </c>
      <c r="AL1123" s="67" t="e">
        <f ca="1">_xll.BDP($H1123,AL$1)</f>
        <v>#NAME?</v>
      </c>
      <c r="AM1123" s="34" t="e">
        <f ca="1">_xll.BDP($H1123,AM$1)</f>
        <v>#NAME?</v>
      </c>
      <c r="AN1123" s="34" t="e">
        <f ca="1">_xll.BDP($H1123,AN$1)</f>
        <v>#NAME?</v>
      </c>
      <c r="AO1123" s="34" t="e">
        <f ca="1">_xll.BDP($H1123,AO$1)</f>
        <v>#NAME?</v>
      </c>
      <c r="AP1123" s="34" t="e">
        <f ca="1">_xll.BDP($H1123,AP$1)</f>
        <v>#NAME?</v>
      </c>
      <c r="AQ1123" s="129" t="e">
        <v>#VALUE!</v>
      </c>
      <c r="AR1123" s="129" t="e">
        <v>#VALUE!</v>
      </c>
      <c r="AS1123" s="129">
        <v>6.1902290000000006E-2</v>
      </c>
      <c r="AT1123" s="63" t="s">
        <v>3964</v>
      </c>
      <c r="AU1123" s="63" t="s">
        <v>3964</v>
      </c>
      <c r="AV1123" t="str">
        <f t="shared" si="397"/>
        <v>23/01/2015</v>
      </c>
      <c r="AW1123" s="67" t="s">
        <v>3317</v>
      </c>
      <c r="AX1123" s="60">
        <f t="shared" si="398"/>
        <v>0</v>
      </c>
      <c r="AY1123" s="60">
        <f t="shared" ca="1" si="399"/>
        <v>0</v>
      </c>
      <c r="AZ1123" s="60">
        <f t="shared" ca="1" si="400"/>
        <v>0</v>
      </c>
      <c r="BA1123" s="67">
        <v>0</v>
      </c>
      <c r="BB1123" s="60">
        <v>2417.4438021836863</v>
      </c>
      <c r="BC1123" s="67">
        <v>2417.4438021836863</v>
      </c>
      <c r="BD1123" s="60" t="e">
        <f ca="1">_xll.BDP($H1123,BD$1)</f>
        <v>#NAME?</v>
      </c>
      <c r="BE1123" s="60" t="e">
        <f t="shared" ca="1" si="401"/>
        <v>#NAME?</v>
      </c>
      <c r="BF1123" s="63">
        <v>233.833</v>
      </c>
      <c r="BG1123" s="63">
        <v>286.077</v>
      </c>
      <c r="BH1123" s="63">
        <v>334.75</v>
      </c>
      <c r="BI1123" s="63">
        <v>286.36400000000003</v>
      </c>
      <c r="BJ1123" s="63">
        <v>321.75100000000003</v>
      </c>
      <c r="BK1123" s="63">
        <v>319.173</v>
      </c>
      <c r="BL1123" s="45">
        <f t="shared" ca="1" si="402"/>
        <v>0</v>
      </c>
      <c r="BM1123" s="45">
        <f t="shared" ca="1" si="403"/>
        <v>0</v>
      </c>
      <c r="BN1123" s="45">
        <f t="shared" ca="1" si="404"/>
        <v>0</v>
      </c>
      <c r="BO1123" s="45">
        <f t="shared" ca="1" si="405"/>
        <v>0</v>
      </c>
      <c r="BP1123" s="45">
        <f t="shared" ca="1" si="406"/>
        <v>0</v>
      </c>
      <c r="BQ1123" s="45">
        <f t="shared" ca="1" si="407"/>
        <v>0</v>
      </c>
      <c r="BR1123" s="29">
        <f t="shared" ca="1" si="408"/>
        <v>0</v>
      </c>
      <c r="CI1123" s="125">
        <f t="shared" si="396"/>
        <v>-1.5871810104911308</v>
      </c>
      <c r="CJ1123">
        <f t="shared" si="389"/>
        <v>0</v>
      </c>
      <c r="CK1123">
        <f t="shared" si="390"/>
        <v>0</v>
      </c>
      <c r="CL1123">
        <f t="shared" si="391"/>
        <v>0</v>
      </c>
      <c r="CM1123">
        <f t="shared" si="392"/>
        <v>0</v>
      </c>
      <c r="CN1123">
        <f t="shared" si="393"/>
        <v>0</v>
      </c>
      <c r="CO1123">
        <f t="shared" si="394"/>
        <v>0</v>
      </c>
      <c r="CP1123">
        <f t="shared" si="395"/>
        <v>1</v>
      </c>
      <c r="CR1123" t="e">
        <f ca="1">_xll.BDP($H1123,CR$1)</f>
        <v>#NAME?</v>
      </c>
      <c r="CS1123" t="e">
        <f ca="1">_xll.BDP($H1123,CS$1)</f>
        <v>#NAME?</v>
      </c>
      <c r="CT1123" s="121" t="e">
        <f ca="1">_xll.BDP($H1123,CT$1)</f>
        <v>#NAME?</v>
      </c>
      <c r="CU1123" s="122" t="e">
        <f ca="1">_xll.BDP($H1123,CU$1)</f>
        <v>#NAME?</v>
      </c>
      <c r="CV1123" s="122" t="e">
        <f ca="1">_xll.BDP($H1123,CV$1)</f>
        <v>#NAME?</v>
      </c>
      <c r="CW1123" s="122" t="e">
        <f ca="1">_xll.BDP($H1123,CW$1)</f>
        <v>#NAME?</v>
      </c>
    </row>
    <row r="1124" spans="1:101" hidden="1" x14ac:dyDescent="0.3">
      <c r="A1124" t="str">
        <f t="shared" si="409"/>
        <v>15B</v>
      </c>
      <c r="B1124">
        <v>15</v>
      </c>
      <c r="C1124" t="s">
        <v>3296</v>
      </c>
      <c r="D1124">
        <v>66</v>
      </c>
      <c r="E1124">
        <v>24</v>
      </c>
      <c r="F1124" s="32">
        <v>0.3</v>
      </c>
      <c r="G1124" t="s">
        <v>2573</v>
      </c>
      <c r="H1124" s="6" t="s">
        <v>1270</v>
      </c>
      <c r="I1124" s="34">
        <v>2086</v>
      </c>
      <c r="J1124" s="34" t="str">
        <f t="shared" ref="J1124:J1169" si="410">I1124&amp;H1124</f>
        <v>2086PPH NZ Equity</v>
      </c>
      <c r="K1124" s="6" t="s">
        <v>1271</v>
      </c>
      <c r="L1124" s="2">
        <v>-0.4049157280684591</v>
      </c>
      <c r="M1124" s="2">
        <v>1.4955536567612899</v>
      </c>
      <c r="N1124" s="2">
        <v>-1.0279268475960233</v>
      </c>
      <c r="O1124" s="2">
        <v>0.21795256125851487</v>
      </c>
      <c r="P1124" s="3">
        <v>15.852684947626516</v>
      </c>
      <c r="Q1124" s="3">
        <v>11.888918277887923</v>
      </c>
      <c r="R1124" s="3">
        <v>14.481953277540949</v>
      </c>
      <c r="S1124" s="7">
        <v>10.886418140725405</v>
      </c>
      <c r="T1124" s="7">
        <v>28.231228803533401</v>
      </c>
      <c r="U1124" s="2">
        <v>0.59848145202111513</v>
      </c>
      <c r="V1124" s="8">
        <v>0.85484104195500854</v>
      </c>
      <c r="W1124" s="2">
        <v>0.69140592751589203</v>
      </c>
      <c r="X1124" s="4" t="e">
        <v>#N/A</v>
      </c>
      <c r="Y1124" s="8">
        <v>34.26718644738839</v>
      </c>
      <c r="Z1124" s="8" t="e">
        <v>#N/A</v>
      </c>
      <c r="AA1124" s="8">
        <v>31599000</v>
      </c>
      <c r="AB1124" s="8">
        <v>216827000</v>
      </c>
      <c r="AC1124" s="8">
        <v>8577000</v>
      </c>
      <c r="AD1124" s="5">
        <v>45805000</v>
      </c>
      <c r="AE1124" s="36">
        <v>0.18725030018556926</v>
      </c>
      <c r="AF1124" s="66" t="e">
        <f ca="1">_xll.BDP($H1124,AF$1)/1000000</f>
        <v>#NAME?</v>
      </c>
      <c r="AG1124" s="66" t="e">
        <f ca="1">_xll.BDP($H1124,AG$1)</f>
        <v>#NAME?</v>
      </c>
      <c r="AH1124" s="67" t="e">
        <f ca="1">_xll.BDP($H1124,AH$1)</f>
        <v>#NAME?</v>
      </c>
      <c r="AI1124" s="67" t="e">
        <f ca="1">_xll.BDP($H1124,AI$1)</f>
        <v>#NAME?</v>
      </c>
      <c r="AJ1124" s="67" t="e">
        <f ca="1">_xll.BDP($H1124,AJ$1)</f>
        <v>#NAME?</v>
      </c>
      <c r="AK1124" s="67" t="e">
        <f ca="1">_xll.BDP($H1124,AK$1)</f>
        <v>#NAME?</v>
      </c>
      <c r="AL1124" s="67" t="e">
        <f ca="1">_xll.BDP($H1124,AL$1)</f>
        <v>#NAME?</v>
      </c>
      <c r="AM1124" s="34" t="e">
        <f ca="1">_xll.BDP($H1124,AM$1)</f>
        <v>#NAME?</v>
      </c>
      <c r="AN1124" s="34" t="e">
        <f ca="1">_xll.BDP($H1124,AN$1)</f>
        <v>#NAME?</v>
      </c>
      <c r="AO1124" s="34" t="e">
        <f ca="1">_xll.BDP($H1124,AO$1)</f>
        <v>#NAME?</v>
      </c>
      <c r="AP1124" s="34" t="e">
        <f ca="1">_xll.BDP($H1124,AP$1)</f>
        <v>#NAME?</v>
      </c>
      <c r="AQ1124" s="129" t="e">
        <v>#VALUE!</v>
      </c>
      <c r="AR1124" s="129" t="e">
        <v>#VALUE!</v>
      </c>
      <c r="AS1124" s="129" t="e">
        <v>#VALUE!</v>
      </c>
      <c r="AT1124" s="63" t="s">
        <v>4237</v>
      </c>
      <c r="AU1124" s="63" t="s">
        <v>3317</v>
      </c>
      <c r="AV1124" t="str">
        <f t="shared" si="397"/>
        <v>14/08/2014</v>
      </c>
      <c r="AW1124" s="67" t="s">
        <v>3317</v>
      </c>
      <c r="AX1124" s="60">
        <f t="shared" si="398"/>
        <v>0</v>
      </c>
      <c r="AY1124" s="60">
        <f t="shared" ca="1" si="399"/>
        <v>0</v>
      </c>
      <c r="AZ1124" s="60">
        <f t="shared" ca="1" si="400"/>
        <v>0</v>
      </c>
      <c r="BA1124" s="67">
        <v>0</v>
      </c>
      <c r="BB1124" s="60">
        <v>0</v>
      </c>
      <c r="BC1124" s="67">
        <v>0</v>
      </c>
      <c r="BD1124" s="60" t="e">
        <f ca="1">_xll.BDP($H1124,BD$1)</f>
        <v>#NAME?</v>
      </c>
      <c r="BE1124" s="60" t="e">
        <f t="shared" ca="1" si="401"/>
        <v>#NAME?</v>
      </c>
      <c r="BF1124" s="63">
        <v>33.201000000000001</v>
      </c>
      <c r="BG1124" s="63">
        <v>36.237000000000002</v>
      </c>
      <c r="BH1124" s="63">
        <v>44.002000000000002</v>
      </c>
      <c r="BI1124" s="63">
        <v>36.85</v>
      </c>
      <c r="BJ1124" s="63">
        <v>29.338000000000001</v>
      </c>
      <c r="BK1124" s="63">
        <v>42.804000000000002</v>
      </c>
      <c r="BL1124" s="45">
        <f t="shared" ca="1" si="402"/>
        <v>0</v>
      </c>
      <c r="BM1124" s="45">
        <f t="shared" ca="1" si="403"/>
        <v>0</v>
      </c>
      <c r="BN1124" s="45">
        <f t="shared" ca="1" si="404"/>
        <v>0</v>
      </c>
      <c r="BO1124" s="45">
        <f t="shared" ca="1" si="405"/>
        <v>0</v>
      </c>
      <c r="BP1124" s="45">
        <f t="shared" ca="1" si="406"/>
        <v>0</v>
      </c>
      <c r="BQ1124" s="45">
        <f t="shared" ca="1" si="407"/>
        <v>0</v>
      </c>
      <c r="BR1124" s="29">
        <f t="shared" ca="1" si="408"/>
        <v>0</v>
      </c>
      <c r="CI1124" s="125">
        <f t="shared" si="396"/>
        <v>-0.4049157280684591</v>
      </c>
      <c r="CJ1124">
        <f t="shared" ref="CJ1124:CJ1169" si="411">IF(AND(M1124&lt;0,AA1124&gt;0),1,0)</f>
        <v>0</v>
      </c>
      <c r="CK1124">
        <f t="shared" ref="CK1124:CK1169" si="412">IF(AND(CJ1124=0,CI1124&lt;0.1,CI1124&gt;0),1,0)</f>
        <v>0</v>
      </c>
      <c r="CL1124">
        <f t="shared" ref="CL1124:CL1169" si="413">IF(AND(CK1124=0,CI1124&lt;0.2,CI1124&gt;0.1),1,0)</f>
        <v>0</v>
      </c>
      <c r="CM1124">
        <f t="shared" ref="CM1124:CM1169" si="414">IF(AND(CL1124=0,CI1124&lt;0.3,CI1124&gt;0.2),1,0)</f>
        <v>0</v>
      </c>
      <c r="CN1124">
        <f t="shared" ref="CN1124:CN1169" si="415">IF(AND(CM1124=0,CI1124&lt;0.4,CI1124&gt;0.3),1,0)</f>
        <v>0</v>
      </c>
      <c r="CO1124">
        <f t="shared" ref="CO1124:CO1169" si="416">IF(AND(CN1124=0,CI1124&lt;0.5,CI1124&gt;0.4),1,0)</f>
        <v>0</v>
      </c>
      <c r="CP1124">
        <f t="shared" ref="CP1124:CP1169" si="417">IF(AND(CJ1124=0,CK1124=0,CL1124=0,CM1124=0,CN1124=0,CO1124=0),1,0)</f>
        <v>1</v>
      </c>
      <c r="CR1124" t="e">
        <f ca="1">_xll.BDP($H1124,CR$1)</f>
        <v>#NAME?</v>
      </c>
      <c r="CS1124" t="e">
        <f ca="1">_xll.BDP($H1124,CS$1)</f>
        <v>#NAME?</v>
      </c>
      <c r="CT1124" s="121" t="e">
        <f ca="1">_xll.BDP($H1124,CT$1)</f>
        <v>#NAME?</v>
      </c>
      <c r="CU1124" s="122" t="e">
        <f ca="1">_xll.BDP($H1124,CU$1)</f>
        <v>#NAME?</v>
      </c>
      <c r="CV1124" s="122" t="e">
        <f ca="1">_xll.BDP($H1124,CV$1)</f>
        <v>#NAME?</v>
      </c>
      <c r="CW1124" s="122" t="e">
        <f ca="1">_xll.BDP($H1124,CW$1)</f>
        <v>#NAME?</v>
      </c>
    </row>
    <row r="1125" spans="1:101" hidden="1" x14ac:dyDescent="0.3">
      <c r="A1125" t="str">
        <f t="shared" si="409"/>
        <v>15B</v>
      </c>
      <c r="B1125">
        <v>15</v>
      </c>
      <c r="C1125" t="s">
        <v>3296</v>
      </c>
      <c r="D1125">
        <v>66</v>
      </c>
      <c r="E1125">
        <v>16</v>
      </c>
      <c r="F1125" s="32" t="s">
        <v>2368</v>
      </c>
      <c r="G1125" t="s">
        <v>3219</v>
      </c>
      <c r="H1125" s="43" t="s">
        <v>2765</v>
      </c>
      <c r="I1125" s="35">
        <v>2087</v>
      </c>
      <c r="J1125" s="34" t="str">
        <f t="shared" si="410"/>
        <v>2087LIME SS Equity</v>
      </c>
      <c r="K1125" s="43" t="s">
        <v>2766</v>
      </c>
      <c r="L1125" s="2">
        <v>0.7050969326321439</v>
      </c>
      <c r="M1125" s="2">
        <v>0.57307735898953516</v>
      </c>
      <c r="N1125" s="2">
        <v>0.34236774407394777</v>
      </c>
      <c r="O1125" s="2">
        <v>0.23096853762644079</v>
      </c>
      <c r="P1125" s="3">
        <v>26.217237931893067</v>
      </c>
      <c r="Q1125" s="3">
        <v>21.127307357904723</v>
      </c>
      <c r="R1125" s="3">
        <v>40.716812047042481</v>
      </c>
      <c r="S1125" s="7">
        <v>30.920018345375716</v>
      </c>
      <c r="T1125" s="7">
        <v>31.364331599877648</v>
      </c>
      <c r="U1125" s="2">
        <v>0.21569885916916709</v>
      </c>
      <c r="V1125" s="8">
        <v>0.54415974185937577</v>
      </c>
      <c r="W1125" s="2">
        <v>0.33272464218039322</v>
      </c>
      <c r="X1125" s="4" t="e">
        <v>#N/A</v>
      </c>
      <c r="Y1125" s="8">
        <v>19.154481521604126</v>
      </c>
      <c r="Z1125" s="8" t="e">
        <v>#N/A</v>
      </c>
      <c r="AA1125" s="8">
        <v>158818000</v>
      </c>
      <c r="AB1125" s="8">
        <v>394058000</v>
      </c>
      <c r="AC1125" s="8" t="e">
        <v>#N/A</v>
      </c>
      <c r="AD1125" s="5">
        <v>140761000</v>
      </c>
      <c r="AE1125" s="36">
        <v>0</v>
      </c>
      <c r="AF1125" s="66" t="e">
        <f ca="1">_xll.BDP($H1125,AF$1)/1000000</f>
        <v>#NAME?</v>
      </c>
      <c r="AG1125" s="66" t="e">
        <f ca="1">_xll.BDP($H1125,AG$1)</f>
        <v>#NAME?</v>
      </c>
      <c r="AH1125" s="67" t="e">
        <f ca="1">_xll.BDP($H1125,AH$1)</f>
        <v>#NAME?</v>
      </c>
      <c r="AI1125" s="67" t="e">
        <f ca="1">_xll.BDP($H1125,AI$1)</f>
        <v>#NAME?</v>
      </c>
      <c r="AJ1125" s="67" t="e">
        <f ca="1">_xll.BDP($H1125,AJ$1)</f>
        <v>#NAME?</v>
      </c>
      <c r="AK1125" s="67" t="e">
        <f ca="1">_xll.BDP($H1125,AK$1)</f>
        <v>#NAME?</v>
      </c>
      <c r="AL1125" s="67" t="e">
        <f ca="1">_xll.BDP($H1125,AL$1)</f>
        <v>#NAME?</v>
      </c>
      <c r="AM1125" s="34" t="e">
        <f ca="1">_xll.BDP($H1125,AM$1)</f>
        <v>#NAME?</v>
      </c>
      <c r="AN1125" s="34" t="e">
        <f ca="1">_xll.BDP($H1125,AN$1)</f>
        <v>#NAME?</v>
      </c>
      <c r="AO1125" s="34" t="e">
        <f ca="1">_xll.BDP($H1125,AO$1)</f>
        <v>#NAME?</v>
      </c>
      <c r="AP1125" s="34" t="e">
        <f ca="1">_xll.BDP($H1125,AP$1)</f>
        <v>#NAME?</v>
      </c>
      <c r="AQ1125" s="129" t="e">
        <v>#VALUE!</v>
      </c>
      <c r="AR1125" s="129" t="e">
        <v>#VALUE!</v>
      </c>
      <c r="AS1125" s="129" t="e">
        <v>#VALUE!</v>
      </c>
      <c r="AT1125" s="63" t="s">
        <v>3965</v>
      </c>
      <c r="AU1125" s="63" t="s">
        <v>3965</v>
      </c>
      <c r="AV1125" t="str">
        <f t="shared" si="397"/>
        <v>06/12/2018</v>
      </c>
      <c r="AW1125" s="67">
        <v>1.0428305222779457</v>
      </c>
      <c r="AX1125" s="60">
        <f t="shared" si="398"/>
        <v>1.0428305222779457</v>
      </c>
      <c r="AY1125" s="60">
        <f t="shared" si="399"/>
        <v>0</v>
      </c>
      <c r="AZ1125" s="60">
        <f t="shared" si="400"/>
        <v>1.0428305222779457</v>
      </c>
      <c r="BA1125" s="67">
        <v>54.841856384547327</v>
      </c>
      <c r="BB1125" s="60">
        <v>0</v>
      </c>
      <c r="BC1125" s="67">
        <v>54.841856384547327</v>
      </c>
      <c r="BD1125" s="60" t="e">
        <f ca="1">_xll.BDP($H1125,BD$1)</f>
        <v>#NAME?</v>
      </c>
      <c r="BE1125" s="60" t="e">
        <f t="shared" ca="1" si="401"/>
        <v>#NAME?</v>
      </c>
      <c r="BF1125" s="63">
        <v>86.2</v>
      </c>
      <c r="BG1125" s="63">
        <v>105</v>
      </c>
      <c r="BH1125" s="63">
        <v>125.5</v>
      </c>
      <c r="BI1125" s="63">
        <v>123.5</v>
      </c>
      <c r="BJ1125" s="63">
        <v>148.5</v>
      </c>
      <c r="BK1125" s="63">
        <v>172.5</v>
      </c>
      <c r="BL1125" s="45">
        <f t="shared" ca="1" si="402"/>
        <v>0</v>
      </c>
      <c r="BM1125" s="45">
        <f t="shared" ca="1" si="403"/>
        <v>0</v>
      </c>
      <c r="BN1125" s="45">
        <f t="shared" ca="1" si="404"/>
        <v>0</v>
      </c>
      <c r="BO1125" s="45">
        <f t="shared" ca="1" si="405"/>
        <v>0</v>
      </c>
      <c r="BP1125" s="45">
        <f t="shared" ca="1" si="406"/>
        <v>0</v>
      </c>
      <c r="BQ1125" s="45">
        <f t="shared" ca="1" si="407"/>
        <v>0</v>
      </c>
      <c r="BR1125" s="29">
        <f t="shared" ca="1" si="408"/>
        <v>0</v>
      </c>
      <c r="CI1125" s="125">
        <f t="shared" si="396"/>
        <v>0.7050969326321439</v>
      </c>
      <c r="CJ1125">
        <f t="shared" si="411"/>
        <v>0</v>
      </c>
      <c r="CK1125">
        <f t="shared" si="412"/>
        <v>0</v>
      </c>
      <c r="CL1125">
        <f t="shared" si="413"/>
        <v>0</v>
      </c>
      <c r="CM1125">
        <f t="shared" si="414"/>
        <v>0</v>
      </c>
      <c r="CN1125">
        <f t="shared" si="415"/>
        <v>0</v>
      </c>
      <c r="CO1125">
        <f t="shared" si="416"/>
        <v>0</v>
      </c>
      <c r="CP1125">
        <f t="shared" si="417"/>
        <v>1</v>
      </c>
      <c r="CR1125" t="e">
        <f ca="1">_xll.BDP($H1125,CR$1)</f>
        <v>#NAME?</v>
      </c>
      <c r="CS1125" t="e">
        <f ca="1">_xll.BDP($H1125,CS$1)</f>
        <v>#NAME?</v>
      </c>
      <c r="CT1125" s="121" t="e">
        <f ca="1">_xll.BDP($H1125,CT$1)</f>
        <v>#NAME?</v>
      </c>
      <c r="CU1125" s="122" t="e">
        <f ca="1">_xll.BDP($H1125,CU$1)</f>
        <v>#NAME?</v>
      </c>
      <c r="CV1125" s="122" t="e">
        <f ca="1">_xll.BDP($H1125,CV$1)</f>
        <v>#NAME?</v>
      </c>
      <c r="CW1125" s="122" t="e">
        <f ca="1">_xll.BDP($H1125,CW$1)</f>
        <v>#NAME?</v>
      </c>
    </row>
    <row r="1126" spans="1:101" hidden="1" x14ac:dyDescent="0.3">
      <c r="A1126" t="str">
        <f t="shared" si="409"/>
        <v>15B</v>
      </c>
      <c r="B1126">
        <v>15</v>
      </c>
      <c r="C1126" t="s">
        <v>3296</v>
      </c>
      <c r="D1126">
        <v>67</v>
      </c>
      <c r="E1126">
        <v>17</v>
      </c>
      <c r="F1126" s="32">
        <v>0.2</v>
      </c>
      <c r="G1126" t="s">
        <v>3224</v>
      </c>
      <c r="H1126" s="1" t="s">
        <v>2172</v>
      </c>
      <c r="I1126" s="34">
        <v>2088</v>
      </c>
      <c r="J1126" s="34" t="str">
        <f t="shared" si="410"/>
        <v>2088ADMCM FH Equity</v>
      </c>
      <c r="K1126" s="6" t="s">
        <v>2173</v>
      </c>
      <c r="L1126" s="2">
        <v>-7.4257060125651693</v>
      </c>
      <c r="M1126" s="2">
        <v>-3.7267308701813939</v>
      </c>
      <c r="N1126" s="2">
        <v>272.44237646694091</v>
      </c>
      <c r="O1126" s="2">
        <v>0.48853309405902873</v>
      </c>
      <c r="P1126" s="3">
        <v>29.104863002421695</v>
      </c>
      <c r="Q1126" s="3">
        <v>21.997352752939179</v>
      </c>
      <c r="R1126" s="3">
        <v>26.237098911824791</v>
      </c>
      <c r="S1126" s="7">
        <v>49.029043749584787</v>
      </c>
      <c r="T1126" s="7">
        <v>52.328905951115921</v>
      </c>
      <c r="U1126" s="2">
        <v>-0.12889934538796602</v>
      </c>
      <c r="V1126" s="8">
        <v>-0.17311583926292778</v>
      </c>
      <c r="W1126" s="2">
        <v>0.59554009782441375</v>
      </c>
      <c r="X1126" s="4" t="e">
        <v>#N/A</v>
      </c>
      <c r="Y1126" s="8">
        <v>31.759681458289037</v>
      </c>
      <c r="Z1126" s="8">
        <v>-36.681504456054824</v>
      </c>
      <c r="AA1126" s="8">
        <v>-3552765</v>
      </c>
      <c r="AB1126" s="8">
        <v>27101949</v>
      </c>
      <c r="AC1126" s="8">
        <v>0</v>
      </c>
      <c r="AD1126" s="5">
        <v>11197011</v>
      </c>
      <c r="AE1126" s="36">
        <v>0</v>
      </c>
      <c r="AF1126" s="66" t="e">
        <f ca="1">_xll.BDP($H1126,AF$1)/1000000</f>
        <v>#NAME?</v>
      </c>
      <c r="AG1126" s="66" t="e">
        <f ca="1">_xll.BDP($H1126,AG$1)</f>
        <v>#NAME?</v>
      </c>
      <c r="AH1126" s="67" t="e">
        <f ca="1">_xll.BDP($H1126,AH$1)</f>
        <v>#NAME?</v>
      </c>
      <c r="AI1126" s="67" t="e">
        <f ca="1">_xll.BDP($H1126,AI$1)</f>
        <v>#NAME?</v>
      </c>
      <c r="AJ1126" s="67" t="e">
        <f ca="1">_xll.BDP($H1126,AJ$1)</f>
        <v>#NAME?</v>
      </c>
      <c r="AK1126" s="67" t="e">
        <f ca="1">_xll.BDP($H1126,AK$1)</f>
        <v>#NAME?</v>
      </c>
      <c r="AL1126" s="67" t="e">
        <f ca="1">_xll.BDP($H1126,AL$1)</f>
        <v>#NAME?</v>
      </c>
      <c r="AM1126" s="34" t="e">
        <f ca="1">_xll.BDP($H1126,AM$1)</f>
        <v>#NAME?</v>
      </c>
      <c r="AN1126" s="34" t="e">
        <f ca="1">_xll.BDP($H1126,AN$1)</f>
        <v>#NAME?</v>
      </c>
      <c r="AO1126" s="34" t="e">
        <f ca="1">_xll.BDP($H1126,AO$1)</f>
        <v>#NAME?</v>
      </c>
      <c r="AP1126" s="34" t="e">
        <f ca="1">_xll.BDP($H1126,AP$1)</f>
        <v>#NAME?</v>
      </c>
      <c r="AQ1126" s="129" t="e">
        <v>#VALUE!</v>
      </c>
      <c r="AR1126" s="129" t="e">
        <v>#VALUE!</v>
      </c>
      <c r="AS1126" s="129" t="e">
        <v>#VALUE!</v>
      </c>
      <c r="AT1126" s="63" t="s">
        <v>3867</v>
      </c>
      <c r="AU1126" s="63" t="s">
        <v>3867</v>
      </c>
      <c r="AV1126" t="str">
        <f t="shared" si="397"/>
        <v>09/02/2018</v>
      </c>
      <c r="AW1126" s="67">
        <v>3.3854165424903235</v>
      </c>
      <c r="AX1126" s="60">
        <f t="shared" si="398"/>
        <v>3.3854165424903235</v>
      </c>
      <c r="AY1126" s="60">
        <f t="shared" si="399"/>
        <v>0</v>
      </c>
      <c r="AZ1126" s="60">
        <f t="shared" si="400"/>
        <v>3.3854165424903235</v>
      </c>
      <c r="BA1126" s="67">
        <v>62.336160095898222</v>
      </c>
      <c r="BB1126" s="60">
        <v>0</v>
      </c>
      <c r="BC1126" s="67">
        <v>62.336160095898222</v>
      </c>
      <c r="BD1126" s="60" t="e">
        <f ca="1">_xll.BDP($H1126,BD$1)</f>
        <v>#NAME?</v>
      </c>
      <c r="BE1126" s="60" t="e">
        <f t="shared" ca="1" si="401"/>
        <v>#NAME?</v>
      </c>
      <c r="BF1126" s="63">
        <v>8.3000000000000007</v>
      </c>
      <c r="BG1126" s="63">
        <v>9.4250000000000007</v>
      </c>
      <c r="BH1126" s="63">
        <v>10.975</v>
      </c>
      <c r="BI1126" s="63">
        <v>9.7249999999999996</v>
      </c>
      <c r="BJ1126" s="63">
        <v>10.975</v>
      </c>
      <c r="BK1126" s="63">
        <v>11.925000000000001</v>
      </c>
      <c r="BL1126" s="45">
        <f t="shared" ca="1" si="402"/>
        <v>0</v>
      </c>
      <c r="BM1126" s="45">
        <f t="shared" ca="1" si="403"/>
        <v>0</v>
      </c>
      <c r="BN1126" s="45">
        <f t="shared" ca="1" si="404"/>
        <v>0</v>
      </c>
      <c r="BO1126" s="45">
        <f t="shared" ca="1" si="405"/>
        <v>0</v>
      </c>
      <c r="BP1126" s="45">
        <f t="shared" ca="1" si="406"/>
        <v>0</v>
      </c>
      <c r="BQ1126" s="45">
        <f t="shared" ca="1" si="407"/>
        <v>0</v>
      </c>
      <c r="BR1126" s="29">
        <f t="shared" ca="1" si="408"/>
        <v>0</v>
      </c>
      <c r="CI1126" s="125">
        <f t="shared" si="396"/>
        <v>-7.4257060125651693</v>
      </c>
      <c r="CJ1126">
        <f t="shared" si="411"/>
        <v>0</v>
      </c>
      <c r="CK1126">
        <f t="shared" si="412"/>
        <v>0</v>
      </c>
      <c r="CL1126">
        <f t="shared" si="413"/>
        <v>0</v>
      </c>
      <c r="CM1126">
        <f t="shared" si="414"/>
        <v>0</v>
      </c>
      <c r="CN1126">
        <f t="shared" si="415"/>
        <v>0</v>
      </c>
      <c r="CO1126">
        <f t="shared" si="416"/>
        <v>0</v>
      </c>
      <c r="CP1126">
        <f t="shared" si="417"/>
        <v>1</v>
      </c>
      <c r="CR1126" t="e">
        <f ca="1">_xll.BDP($H1126,CR$1)</f>
        <v>#NAME?</v>
      </c>
      <c r="CS1126" t="e">
        <f ca="1">_xll.BDP($H1126,CS$1)</f>
        <v>#NAME?</v>
      </c>
      <c r="CT1126" s="121" t="e">
        <f ca="1">_xll.BDP($H1126,CT$1)</f>
        <v>#NAME?</v>
      </c>
      <c r="CU1126" s="122" t="e">
        <f ca="1">_xll.BDP($H1126,CU$1)</f>
        <v>#NAME?</v>
      </c>
      <c r="CV1126" s="122" t="e">
        <f ca="1">_xll.BDP($H1126,CV$1)</f>
        <v>#NAME?</v>
      </c>
      <c r="CW1126" s="122" t="e">
        <f ca="1">_xll.BDP($H1126,CW$1)</f>
        <v>#NAME?</v>
      </c>
    </row>
    <row r="1127" spans="1:101" hidden="1" x14ac:dyDescent="0.3">
      <c r="A1127" t="str">
        <f t="shared" si="409"/>
        <v>15B</v>
      </c>
      <c r="B1127">
        <v>15</v>
      </c>
      <c r="C1127" t="s">
        <v>3296</v>
      </c>
      <c r="D1127">
        <v>68</v>
      </c>
      <c r="E1127">
        <v>23</v>
      </c>
      <c r="F1127" s="32">
        <v>0.09</v>
      </c>
      <c r="G1127" t="s">
        <v>2575</v>
      </c>
      <c r="H1127" s="6" t="s">
        <v>66</v>
      </c>
      <c r="I1127" s="35">
        <v>2089</v>
      </c>
      <c r="J1127" s="34" t="str">
        <f t="shared" si="410"/>
        <v>2089EEFT US Equity</v>
      </c>
      <c r="K1127" s="6" t="s">
        <v>680</v>
      </c>
      <c r="L1127" s="2">
        <v>1.0613701030398712</v>
      </c>
      <c r="M1127" s="2">
        <v>0.71947041283675672</v>
      </c>
      <c r="N1127" s="2">
        <v>0.27379049514821213</v>
      </c>
      <c r="O1127" s="2">
        <v>0.28252088998637026</v>
      </c>
      <c r="P1127" s="3">
        <v>8.9012732376032222</v>
      </c>
      <c r="Q1127" s="3">
        <v>6.4422054506894062</v>
      </c>
      <c r="R1127" s="3">
        <v>11.003398107063061</v>
      </c>
      <c r="S1127" s="7">
        <v>18.072024674726006</v>
      </c>
      <c r="T1127" s="7">
        <v>17.037157673068563</v>
      </c>
      <c r="U1127" s="2">
        <v>-1.2293245817564797E-3</v>
      </c>
      <c r="V1127" s="8">
        <v>-8.8127294981641645E-3</v>
      </c>
      <c r="W1127" s="2">
        <v>0.76286305305497026</v>
      </c>
      <c r="X1127" s="4">
        <v>2.4458638743455496E-2</v>
      </c>
      <c r="Y1127" s="8">
        <v>8.0097549041533167</v>
      </c>
      <c r="Z1127" s="8">
        <v>14.346268607366031</v>
      </c>
      <c r="AA1127" s="8">
        <v>535587000</v>
      </c>
      <c r="AB1127" s="8">
        <v>1363931000</v>
      </c>
      <c r="AC1127" s="8">
        <v>50955000</v>
      </c>
      <c r="AD1127" s="5">
        <v>1551453910.3049753</v>
      </c>
      <c r="AE1127" s="36">
        <v>3.2843386233744824E-2</v>
      </c>
      <c r="AF1127" s="66" t="e">
        <f ca="1">_xll.BDP($H1127,AF$1)/1000000</f>
        <v>#NAME?</v>
      </c>
      <c r="AG1127" s="66" t="e">
        <f ca="1">_xll.BDP($H1127,AG$1)</f>
        <v>#NAME?</v>
      </c>
      <c r="AH1127" s="67" t="e">
        <f ca="1">_xll.BDP($H1127,AH$1)</f>
        <v>#NAME?</v>
      </c>
      <c r="AI1127" s="67" t="e">
        <f ca="1">_xll.BDP($H1127,AI$1)</f>
        <v>#NAME?</v>
      </c>
      <c r="AJ1127" s="67" t="e">
        <f ca="1">_xll.BDP($H1127,AJ$1)</f>
        <v>#NAME?</v>
      </c>
      <c r="AK1127" s="67" t="e">
        <f ca="1">_xll.BDP($H1127,AK$1)</f>
        <v>#NAME?</v>
      </c>
      <c r="AL1127" s="67" t="e">
        <f ca="1">_xll.BDP($H1127,AL$1)</f>
        <v>#NAME?</v>
      </c>
      <c r="AM1127" s="34" t="e">
        <f ca="1">_xll.BDP($H1127,AM$1)</f>
        <v>#NAME?</v>
      </c>
      <c r="AN1127" s="34" t="e">
        <f ca="1">_xll.BDP($H1127,AN$1)</f>
        <v>#NAME?</v>
      </c>
      <c r="AO1127" s="34" t="e">
        <f ca="1">_xll.BDP($H1127,AO$1)</f>
        <v>#NAME?</v>
      </c>
      <c r="AP1127" s="34" t="e">
        <f ca="1">_xll.BDP($H1127,AP$1)</f>
        <v>#NAME?</v>
      </c>
      <c r="AQ1127" s="129">
        <v>0.14345850000000002</v>
      </c>
      <c r="AR1127" s="129">
        <v>0.16508019999999998</v>
      </c>
      <c r="AS1127" s="129">
        <v>6.2136440000000008E-2</v>
      </c>
      <c r="AT1127" s="63" t="s">
        <v>4238</v>
      </c>
      <c r="AU1127" s="63" t="s">
        <v>3966</v>
      </c>
      <c r="AV1127" t="str">
        <f t="shared" si="397"/>
        <v>07/03/1997</v>
      </c>
      <c r="AW1127" s="67" t="s">
        <v>3317</v>
      </c>
      <c r="AX1127" s="60">
        <f t="shared" si="398"/>
        <v>0</v>
      </c>
      <c r="AY1127" s="60">
        <f t="shared" ca="1" si="399"/>
        <v>0</v>
      </c>
      <c r="AZ1127" s="60">
        <f t="shared" ca="1" si="400"/>
        <v>0</v>
      </c>
      <c r="BA1127" s="67">
        <v>0</v>
      </c>
      <c r="BB1127" s="60">
        <v>75.50218934062832</v>
      </c>
      <c r="BC1127" s="67">
        <v>75.50218934062832</v>
      </c>
      <c r="BD1127" s="60" t="e">
        <f ca="1">_xll.BDP($H1127,BD$1)</f>
        <v>#NAME?</v>
      </c>
      <c r="BE1127" s="60" t="e">
        <f t="shared" ca="1" si="401"/>
        <v>#NAME?</v>
      </c>
      <c r="BF1127" s="63">
        <v>372.25</v>
      </c>
      <c r="BG1127" s="63">
        <v>427.75</v>
      </c>
      <c r="BH1127" s="63">
        <v>491.286</v>
      </c>
      <c r="BI1127" s="63">
        <v>262.98900000000003</v>
      </c>
      <c r="BJ1127" s="63">
        <v>112.57000000000001</v>
      </c>
      <c r="BK1127" s="63">
        <v>-471.92</v>
      </c>
      <c r="BL1127" s="45">
        <f t="shared" ca="1" si="402"/>
        <v>0</v>
      </c>
      <c r="BM1127" s="45">
        <f t="shared" ca="1" si="403"/>
        <v>0</v>
      </c>
      <c r="BN1127" s="45">
        <f t="shared" ca="1" si="404"/>
        <v>0</v>
      </c>
      <c r="BO1127" s="45">
        <f t="shared" ca="1" si="405"/>
        <v>0</v>
      </c>
      <c r="BP1127" s="45">
        <f t="shared" ca="1" si="406"/>
        <v>0</v>
      </c>
      <c r="BQ1127" s="45">
        <f t="shared" ca="1" si="407"/>
        <v>0</v>
      </c>
      <c r="BR1127" s="29">
        <f t="shared" ca="1" si="408"/>
        <v>0</v>
      </c>
      <c r="CI1127" s="125">
        <f t="shared" si="396"/>
        <v>1.0613701030398712</v>
      </c>
      <c r="CJ1127">
        <f t="shared" si="411"/>
        <v>0</v>
      </c>
      <c r="CK1127">
        <f t="shared" si="412"/>
        <v>0</v>
      </c>
      <c r="CL1127">
        <f t="shared" si="413"/>
        <v>0</v>
      </c>
      <c r="CM1127">
        <f t="shared" si="414"/>
        <v>0</v>
      </c>
      <c r="CN1127">
        <f t="shared" si="415"/>
        <v>0</v>
      </c>
      <c r="CO1127">
        <f t="shared" si="416"/>
        <v>0</v>
      </c>
      <c r="CP1127">
        <f t="shared" si="417"/>
        <v>1</v>
      </c>
      <c r="CR1127" t="e">
        <f ca="1">_xll.BDP($H1127,CR$1)</f>
        <v>#NAME?</v>
      </c>
      <c r="CS1127" t="e">
        <f ca="1">_xll.BDP($H1127,CS$1)</f>
        <v>#NAME?</v>
      </c>
      <c r="CT1127" s="121" t="e">
        <f ca="1">_xll.BDP($H1127,CT$1)</f>
        <v>#NAME?</v>
      </c>
      <c r="CU1127" s="122" t="e">
        <f ca="1">_xll.BDP($H1127,CU$1)</f>
        <v>#NAME?</v>
      </c>
      <c r="CV1127" s="122" t="e">
        <f ca="1">_xll.BDP($H1127,CV$1)</f>
        <v>#NAME?</v>
      </c>
      <c r="CW1127" s="122" t="e">
        <f ca="1">_xll.BDP($H1127,CW$1)</f>
        <v>#NAME?</v>
      </c>
    </row>
    <row r="1128" spans="1:101" hidden="1" x14ac:dyDescent="0.3">
      <c r="A1128" t="str">
        <f t="shared" si="409"/>
        <v>15B</v>
      </c>
      <c r="B1128">
        <v>15</v>
      </c>
      <c r="C1128" t="s">
        <v>3296</v>
      </c>
      <c r="D1128">
        <v>68</v>
      </c>
      <c r="E1128">
        <v>18</v>
      </c>
      <c r="F1128" t="s">
        <v>2368</v>
      </c>
      <c r="G1128" t="s">
        <v>3214</v>
      </c>
      <c r="H1128" s="6" t="s">
        <v>52</v>
      </c>
      <c r="I1128" s="34">
        <v>2090</v>
      </c>
      <c r="J1128" s="34" t="str">
        <f t="shared" si="410"/>
        <v>2090DFIN US Equity</v>
      </c>
      <c r="K1128" s="6" t="s">
        <v>659</v>
      </c>
      <c r="L1128" s="2">
        <v>1.3335918599079806</v>
      </c>
      <c r="M1128" s="2">
        <v>1.4903288201160541</v>
      </c>
      <c r="N1128" s="2">
        <v>0.24722488889143102</v>
      </c>
      <c r="O1128" s="2">
        <v>0.30263157894736842</v>
      </c>
      <c r="P1128" s="3">
        <v>19.95512101298285</v>
      </c>
      <c r="Q1128" s="3">
        <v>14.70494142565409</v>
      </c>
      <c r="R1128" s="3">
        <v>26.769589280512673</v>
      </c>
      <c r="S1128" s="7">
        <v>20.756031515762324</v>
      </c>
      <c r="T1128" s="7">
        <v>25.64779270633397</v>
      </c>
      <c r="U1128" s="2">
        <v>0.52996777658431793</v>
      </c>
      <c r="V1128" s="8">
        <v>1.3313545601726928</v>
      </c>
      <c r="W1128" s="2">
        <v>0.3818432227705727</v>
      </c>
      <c r="X1128" s="4">
        <v>4.4283121597096187E-2</v>
      </c>
      <c r="Y1128" s="8">
        <v>-3.4180200706753601</v>
      </c>
      <c r="Z1128" s="8">
        <v>63.489011719144827</v>
      </c>
      <c r="AA1128" s="8">
        <v>103400000</v>
      </c>
      <c r="AB1128" s="8">
        <v>509200000</v>
      </c>
      <c r="AC1128" s="8">
        <v>20000000</v>
      </c>
      <c r="AD1128" s="5">
        <v>150900000</v>
      </c>
      <c r="AE1128" s="36">
        <v>0.13253810470510272</v>
      </c>
      <c r="AF1128" s="66" t="e">
        <f ca="1">_xll.BDP($H1128,AF$1)/1000000</f>
        <v>#NAME?</v>
      </c>
      <c r="AG1128" s="66" t="e">
        <f ca="1">_xll.BDP($H1128,AG$1)</f>
        <v>#NAME?</v>
      </c>
      <c r="AH1128" s="67" t="e">
        <f ca="1">_xll.BDP($H1128,AH$1)</f>
        <v>#NAME?</v>
      </c>
      <c r="AI1128" s="67" t="e">
        <f ca="1">_xll.BDP($H1128,AI$1)</f>
        <v>#NAME?</v>
      </c>
      <c r="AJ1128" s="67" t="e">
        <f ca="1">_xll.BDP($H1128,AJ$1)</f>
        <v>#NAME?</v>
      </c>
      <c r="AK1128" s="67" t="e">
        <f ca="1">_xll.BDP($H1128,AK$1)</f>
        <v>#NAME?</v>
      </c>
      <c r="AL1128" s="67" t="e">
        <f ca="1">_xll.BDP($H1128,AL$1)</f>
        <v>#NAME?</v>
      </c>
      <c r="AM1128" s="34" t="e">
        <f ca="1">_xll.BDP($H1128,AM$1)</f>
        <v>#NAME?</v>
      </c>
      <c r="AN1128" s="34" t="e">
        <f ca="1">_xll.BDP($H1128,AN$1)</f>
        <v>#NAME?</v>
      </c>
      <c r="AO1128" s="34" t="e">
        <f ca="1">_xll.BDP($H1128,AO$1)</f>
        <v>#NAME?</v>
      </c>
      <c r="AP1128" s="34" t="e">
        <f ca="1">_xll.BDP($H1128,AP$1)</f>
        <v>#NAME?</v>
      </c>
      <c r="AQ1128" s="129" t="e">
        <v>#VALUE!</v>
      </c>
      <c r="AR1128" s="129" t="e">
        <v>#VALUE!</v>
      </c>
      <c r="AS1128" s="129">
        <v>0.16693729999999998</v>
      </c>
      <c r="AT1128" s="63" t="s">
        <v>3371</v>
      </c>
      <c r="AU1128" s="63" t="s">
        <v>3317</v>
      </c>
      <c r="AV1128" t="str">
        <f t="shared" si="397"/>
        <v>21/09/2016</v>
      </c>
      <c r="AW1128" s="67" t="s">
        <v>3317</v>
      </c>
      <c r="AX1128" s="60">
        <f t="shared" si="398"/>
        <v>0</v>
      </c>
      <c r="AY1128" s="60">
        <f t="shared" ca="1" si="399"/>
        <v>0</v>
      </c>
      <c r="AZ1128" s="60">
        <f t="shared" ca="1" si="400"/>
        <v>0</v>
      </c>
      <c r="BA1128" s="67">
        <v>0</v>
      </c>
      <c r="BB1128" s="60">
        <v>180.56989011059912</v>
      </c>
      <c r="BC1128" s="67">
        <v>180.56989011059912</v>
      </c>
      <c r="BD1128" s="60" t="e">
        <f ca="1">_xll.BDP($H1128,BD$1)</f>
        <v>#NAME?</v>
      </c>
      <c r="BE1128" s="60" t="e">
        <f t="shared" ca="1" si="401"/>
        <v>#NAME?</v>
      </c>
      <c r="BF1128" s="63">
        <v>90.567000000000007</v>
      </c>
      <c r="BG1128" s="63">
        <v>100.93300000000001</v>
      </c>
      <c r="BH1128" s="63">
        <v>112</v>
      </c>
      <c r="BI1128" s="63">
        <v>117.7</v>
      </c>
      <c r="BJ1128" s="63">
        <v>107.5</v>
      </c>
      <c r="BK1128" s="63" t="s">
        <v>3317</v>
      </c>
      <c r="BL1128" s="45">
        <f t="shared" ca="1" si="402"/>
        <v>0</v>
      </c>
      <c r="BM1128" s="45">
        <f t="shared" ca="1" si="403"/>
        <v>0</v>
      </c>
      <c r="BN1128" s="45">
        <f t="shared" ca="1" si="404"/>
        <v>0</v>
      </c>
      <c r="BO1128" s="45">
        <f t="shared" ca="1" si="405"/>
        <v>0</v>
      </c>
      <c r="BP1128" s="45">
        <f t="shared" ca="1" si="406"/>
        <v>0</v>
      </c>
      <c r="BQ1128" s="45">
        <f t="shared" ca="1" si="407"/>
        <v>0</v>
      </c>
      <c r="BR1128" s="29">
        <f t="shared" ca="1" si="408"/>
        <v>0</v>
      </c>
      <c r="CI1128" s="125">
        <f t="shared" si="396"/>
        <v>1.3335918599079806</v>
      </c>
      <c r="CJ1128">
        <f t="shared" si="411"/>
        <v>0</v>
      </c>
      <c r="CK1128">
        <f t="shared" si="412"/>
        <v>0</v>
      </c>
      <c r="CL1128">
        <f t="shared" si="413"/>
        <v>0</v>
      </c>
      <c r="CM1128">
        <f t="shared" si="414"/>
        <v>0</v>
      </c>
      <c r="CN1128">
        <f t="shared" si="415"/>
        <v>0</v>
      </c>
      <c r="CO1128">
        <f t="shared" si="416"/>
        <v>0</v>
      </c>
      <c r="CP1128">
        <f t="shared" si="417"/>
        <v>1</v>
      </c>
      <c r="CR1128" t="e">
        <f ca="1">_xll.BDP($H1128,CR$1)</f>
        <v>#NAME?</v>
      </c>
      <c r="CS1128" t="e">
        <f ca="1">_xll.BDP($H1128,CS$1)</f>
        <v>#NAME?</v>
      </c>
      <c r="CT1128" s="121" t="e">
        <f ca="1">_xll.BDP($H1128,CT$1)</f>
        <v>#NAME?</v>
      </c>
      <c r="CU1128" s="122" t="e">
        <f ca="1">_xll.BDP($H1128,CU$1)</f>
        <v>#NAME?</v>
      </c>
      <c r="CV1128" s="122" t="e">
        <f ca="1">_xll.BDP($H1128,CV$1)</f>
        <v>#NAME?</v>
      </c>
      <c r="CW1128" s="122" t="e">
        <f ca="1">_xll.BDP($H1128,CW$1)</f>
        <v>#NAME?</v>
      </c>
    </row>
    <row r="1129" spans="1:101" hidden="1" x14ac:dyDescent="0.3">
      <c r="A1129" t="str">
        <f t="shared" si="409"/>
        <v>15B</v>
      </c>
      <c r="B1129">
        <v>15</v>
      </c>
      <c r="C1129" t="s">
        <v>3296</v>
      </c>
      <c r="D1129">
        <v>69</v>
      </c>
      <c r="E1129">
        <v>10</v>
      </c>
      <c r="F1129" s="32" t="s">
        <v>2377</v>
      </c>
      <c r="H1129" s="1" t="s">
        <v>1701</v>
      </c>
      <c r="I1129" s="35">
        <v>2091</v>
      </c>
      <c r="J1129" s="34" t="str">
        <f t="shared" si="410"/>
        <v>2091PAGE LN Equity</v>
      </c>
      <c r="K1129" s="6" t="s">
        <v>1702</v>
      </c>
      <c r="L1129" s="2">
        <v>0.4661176984690677</v>
      </c>
      <c r="M1129" s="2">
        <v>0.6093229508595327</v>
      </c>
      <c r="N1129" s="2">
        <v>0.46357432737915677</v>
      </c>
      <c r="O1129" s="2">
        <v>0.60648606132111149</v>
      </c>
      <c r="P1129" s="3">
        <v>37.698764036410793</v>
      </c>
      <c r="Q1129" s="3">
        <v>31.625200364705115</v>
      </c>
      <c r="R1129" s="3">
        <v>40.159004373775836</v>
      </c>
      <c r="S1129" s="7">
        <v>11.103541818707749</v>
      </c>
      <c r="T1129" s="7">
        <v>13.11715345575789</v>
      </c>
      <c r="U1129" s="2">
        <v>-2.7284930142865239E-2</v>
      </c>
      <c r="V1129" s="8">
        <v>-8.4341433196582383E-2</v>
      </c>
      <c r="W1129" s="2">
        <v>0.4430538503341116</v>
      </c>
      <c r="X1129" s="4">
        <v>2.5648262801369365E-2</v>
      </c>
      <c r="Y1129" s="8">
        <v>9.1335617837897605</v>
      </c>
      <c r="Z1129" s="8">
        <v>10.503762657432736</v>
      </c>
      <c r="AA1129" s="8">
        <v>329016000</v>
      </c>
      <c r="AB1129" s="8">
        <v>330555000</v>
      </c>
      <c r="AC1129" s="8">
        <v>10455000</v>
      </c>
      <c r="AD1129" s="5">
        <v>184663000</v>
      </c>
      <c r="AE1129" s="36">
        <v>5.6616647622967246E-2</v>
      </c>
      <c r="AF1129" s="66" t="e">
        <f ca="1">_xll.BDP($H1129,AF$1)/1000000</f>
        <v>#NAME?</v>
      </c>
      <c r="AG1129" s="66" t="e">
        <f ca="1">_xll.BDP($H1129,AG$1)</f>
        <v>#NAME?</v>
      </c>
      <c r="AH1129" s="67" t="e">
        <f ca="1">_xll.BDP($H1129,AH$1)</f>
        <v>#NAME?</v>
      </c>
      <c r="AI1129" s="67" t="e">
        <f ca="1">_xll.BDP($H1129,AI$1)</f>
        <v>#NAME?</v>
      </c>
      <c r="AJ1129" s="67" t="e">
        <f ca="1">_xll.BDP($H1129,AJ$1)</f>
        <v>#NAME?</v>
      </c>
      <c r="AK1129" s="67" t="e">
        <f ca="1">_xll.BDP($H1129,AK$1)</f>
        <v>#NAME?</v>
      </c>
      <c r="AL1129" s="67" t="e">
        <f ca="1">_xll.BDP($H1129,AL$1)</f>
        <v>#NAME?</v>
      </c>
      <c r="AM1129" s="34" t="e">
        <f ca="1">_xll.BDP($H1129,AM$1)</f>
        <v>#NAME?</v>
      </c>
      <c r="AN1129" s="34" t="e">
        <f ca="1">_xll.BDP($H1129,AN$1)</f>
        <v>#NAME?</v>
      </c>
      <c r="AO1129" s="34" t="e">
        <f ca="1">_xll.BDP($H1129,AO$1)</f>
        <v>#NAME?</v>
      </c>
      <c r="AP1129" s="34" t="e">
        <f ca="1">_xll.BDP($H1129,AP$1)</f>
        <v>#NAME?</v>
      </c>
      <c r="AQ1129" s="129">
        <v>0.10216789999999999</v>
      </c>
      <c r="AR1129" s="129">
        <v>4.8171239999999997E-2</v>
      </c>
      <c r="AS1129" s="129">
        <v>2.3165550000000003E-2</v>
      </c>
      <c r="AT1129" s="63" t="s">
        <v>3729</v>
      </c>
      <c r="AU1129" s="63" t="s">
        <v>3729</v>
      </c>
      <c r="AV1129" t="str">
        <f t="shared" si="397"/>
        <v>28/03/2001</v>
      </c>
      <c r="AW1129" s="67">
        <v>2.3742277645370335</v>
      </c>
      <c r="AX1129" s="60">
        <f t="shared" si="398"/>
        <v>2.3742277645370335</v>
      </c>
      <c r="AY1129" s="60">
        <f t="shared" si="399"/>
        <v>0</v>
      </c>
      <c r="AZ1129" s="60">
        <f t="shared" si="400"/>
        <v>2.3742277645370335</v>
      </c>
      <c r="BA1129" s="67">
        <v>94.486821545357586</v>
      </c>
      <c r="BB1129" s="60">
        <v>0</v>
      </c>
      <c r="BC1129" s="67" t="s">
        <v>3317</v>
      </c>
      <c r="BD1129" s="60" t="e">
        <f ca="1">_xll.BDP($H1129,BD$1)</f>
        <v>#NAME?</v>
      </c>
      <c r="BE1129" s="60" t="e">
        <f t="shared" ca="1" si="401"/>
        <v>#NAME?</v>
      </c>
      <c r="BF1129" s="63">
        <v>91.609000000000009</v>
      </c>
      <c r="BG1129" s="63">
        <v>113.245</v>
      </c>
      <c r="BH1129" s="63">
        <v>139.1</v>
      </c>
      <c r="BI1129" s="63">
        <v>120.833</v>
      </c>
      <c r="BJ1129" s="63">
        <v>141.35</v>
      </c>
      <c r="BK1129" s="63">
        <v>98.433000000000007</v>
      </c>
      <c r="BL1129" s="45">
        <f t="shared" ca="1" si="402"/>
        <v>0</v>
      </c>
      <c r="BM1129" s="45">
        <f t="shared" ca="1" si="403"/>
        <v>0</v>
      </c>
      <c r="BN1129" s="45">
        <f t="shared" ca="1" si="404"/>
        <v>0</v>
      </c>
      <c r="BO1129" s="45">
        <f t="shared" ca="1" si="405"/>
        <v>0</v>
      </c>
      <c r="BP1129" s="45">
        <f t="shared" ca="1" si="406"/>
        <v>0</v>
      </c>
      <c r="BQ1129" s="45">
        <f t="shared" ca="1" si="407"/>
        <v>0</v>
      </c>
      <c r="BR1129" s="29">
        <f t="shared" ca="1" si="408"/>
        <v>0</v>
      </c>
      <c r="CI1129" s="125">
        <f t="shared" si="396"/>
        <v>0.4661176984690677</v>
      </c>
      <c r="CJ1129">
        <f t="shared" si="411"/>
        <v>0</v>
      </c>
      <c r="CK1129">
        <f t="shared" si="412"/>
        <v>0</v>
      </c>
      <c r="CL1129">
        <f t="shared" si="413"/>
        <v>0</v>
      </c>
      <c r="CM1129">
        <f t="shared" si="414"/>
        <v>0</v>
      </c>
      <c r="CN1129">
        <f t="shared" si="415"/>
        <v>0</v>
      </c>
      <c r="CO1129">
        <f t="shared" si="416"/>
        <v>1</v>
      </c>
      <c r="CP1129">
        <f t="shared" si="417"/>
        <v>0</v>
      </c>
      <c r="CR1129" t="e">
        <f ca="1">_xll.BDP($H1129,CR$1)</f>
        <v>#NAME?</v>
      </c>
      <c r="CS1129" t="e">
        <f ca="1">_xll.BDP($H1129,CS$1)</f>
        <v>#NAME?</v>
      </c>
      <c r="CT1129" s="121" t="e">
        <f ca="1">_xll.BDP($H1129,CT$1)</f>
        <v>#NAME?</v>
      </c>
      <c r="CU1129" s="122" t="e">
        <f ca="1">_xll.BDP($H1129,CU$1)</f>
        <v>#NAME?</v>
      </c>
      <c r="CV1129" s="122" t="e">
        <f ca="1">_xll.BDP($H1129,CV$1)</f>
        <v>#NAME?</v>
      </c>
      <c r="CW1129" s="122" t="e">
        <f ca="1">_xll.BDP($H1129,CW$1)</f>
        <v>#NAME?</v>
      </c>
    </row>
    <row r="1130" spans="1:101" hidden="1" x14ac:dyDescent="0.3">
      <c r="A1130" t="str">
        <f t="shared" si="409"/>
        <v>15B</v>
      </c>
      <c r="B1130">
        <v>15</v>
      </c>
      <c r="C1130" t="s">
        <v>3296</v>
      </c>
      <c r="D1130">
        <v>69</v>
      </c>
      <c r="E1130">
        <v>1</v>
      </c>
      <c r="F1130" t="s">
        <v>2368</v>
      </c>
      <c r="G1130" t="s">
        <v>3198</v>
      </c>
      <c r="H1130" s="1" t="s">
        <v>2130</v>
      </c>
      <c r="I1130" s="34">
        <v>2092</v>
      </c>
      <c r="J1130" s="34" t="str">
        <f t="shared" si="410"/>
        <v>2092FSECURE FH Equity</v>
      </c>
      <c r="K1130" s="6" t="s">
        <v>2131</v>
      </c>
      <c r="L1130" s="2" t="e">
        <v>#N/A</v>
      </c>
      <c r="M1130" s="2">
        <v>4.2191751006638363</v>
      </c>
      <c r="N1130" s="2" t="e">
        <v>#N/A</v>
      </c>
      <c r="O1130" s="2">
        <v>4.2191751006638363</v>
      </c>
      <c r="P1130" s="3">
        <v>192.62401383335134</v>
      </c>
      <c r="Q1130" s="3">
        <v>149.54525046342962</v>
      </c>
      <c r="R1130" s="3">
        <v>195.64925188355559</v>
      </c>
      <c r="S1130" s="7" t="e">
        <v>#N/A</v>
      </c>
      <c r="T1130" s="7">
        <v>36.702487006494501</v>
      </c>
      <c r="U1130" s="2">
        <v>-0.28617645828394528</v>
      </c>
      <c r="V1130" s="8">
        <v>-0.4881212414323497</v>
      </c>
      <c r="W1130" s="2">
        <v>0.26454797729776464</v>
      </c>
      <c r="X1130" s="4" t="e">
        <v>#N/A</v>
      </c>
      <c r="Y1130" s="8" t="e">
        <v>#N/A</v>
      </c>
      <c r="Z1130" s="8" t="e">
        <v>#N/A</v>
      </c>
      <c r="AA1130" s="8">
        <v>9189000.0000000019</v>
      </c>
      <c r="AB1130" s="8">
        <v>9189000.0000000019</v>
      </c>
      <c r="AC1130" s="8" t="e">
        <v>#N/A</v>
      </c>
      <c r="AD1130" s="5">
        <v>36513000</v>
      </c>
      <c r="AE1130" s="36">
        <v>0</v>
      </c>
      <c r="AF1130" s="66" t="e">
        <f ca="1">_xll.BDP($H1130,AF$1)/1000000</f>
        <v>#NAME?</v>
      </c>
      <c r="AG1130" s="66" t="e">
        <f ca="1">_xll.BDP($H1130,AG$1)</f>
        <v>#NAME?</v>
      </c>
      <c r="AH1130" s="67" t="e">
        <f ca="1">_xll.BDP($H1130,AH$1)</f>
        <v>#NAME?</v>
      </c>
      <c r="AI1130" s="67" t="e">
        <f ca="1">_xll.BDP($H1130,AI$1)</f>
        <v>#NAME?</v>
      </c>
      <c r="AJ1130" s="67" t="e">
        <f ca="1">_xll.BDP($H1130,AJ$1)</f>
        <v>#NAME?</v>
      </c>
      <c r="AK1130" s="67" t="e">
        <f ca="1">_xll.BDP($H1130,AK$1)</f>
        <v>#NAME?</v>
      </c>
      <c r="AL1130" s="67" t="e">
        <f ca="1">_xll.BDP($H1130,AL$1)</f>
        <v>#NAME?</v>
      </c>
      <c r="AM1130" s="34" t="e">
        <f ca="1">_xll.BDP($H1130,AM$1)</f>
        <v>#NAME?</v>
      </c>
      <c r="AN1130" s="34" t="e">
        <f ca="1">_xll.BDP($H1130,AN$1)</f>
        <v>#NAME?</v>
      </c>
      <c r="AO1130" s="34" t="e">
        <f ca="1">_xll.BDP($H1130,AO$1)</f>
        <v>#NAME?</v>
      </c>
      <c r="AP1130" s="34" t="e">
        <f ca="1">_xll.BDP($H1130,AP$1)</f>
        <v>#NAME?</v>
      </c>
      <c r="AQ1130" s="129" t="e">
        <v>#VALUE!</v>
      </c>
      <c r="AR1130" s="129" t="e">
        <v>#VALUE!</v>
      </c>
      <c r="AS1130" s="129" t="e">
        <v>#VALUE!</v>
      </c>
      <c r="AT1130" s="63" t="s">
        <v>4239</v>
      </c>
      <c r="AU1130" s="63" t="s">
        <v>3317</v>
      </c>
      <c r="AV1130" t="str">
        <f t="shared" si="397"/>
        <v>01/07/2022</v>
      </c>
      <c r="AW1130" s="67">
        <v>3.0837004536574106</v>
      </c>
      <c r="AX1130" s="60">
        <f t="shared" si="398"/>
        <v>3.0837004536574106</v>
      </c>
      <c r="AY1130" s="60">
        <f t="shared" si="399"/>
        <v>-5.4079448324862322E-16</v>
      </c>
      <c r="AZ1130" s="60">
        <f t="shared" si="400"/>
        <v>3.0837004536574102</v>
      </c>
      <c r="BA1130" s="67">
        <v>40.516333366497534</v>
      </c>
      <c r="BB1130" s="60">
        <v>-7.1054273576010019E-15</v>
      </c>
      <c r="BC1130" s="67">
        <v>40.516333366497527</v>
      </c>
      <c r="BD1130" s="60" t="e">
        <f ca="1">_xll.BDP($H1130,BD$1)</f>
        <v>#NAME?</v>
      </c>
      <c r="BE1130" s="60" t="e">
        <f t="shared" ca="1" si="401"/>
        <v>#NAME?</v>
      </c>
      <c r="BF1130" s="63">
        <v>30.632999999999999</v>
      </c>
      <c r="BG1130" s="63">
        <v>34.533000000000001</v>
      </c>
      <c r="BH1130" s="63">
        <v>39.716999999999999</v>
      </c>
      <c r="BI1130" s="63">
        <v>-173.1</v>
      </c>
      <c r="BJ1130" s="63">
        <v>41.56</v>
      </c>
      <c r="BK1130" s="63">
        <v>44.64</v>
      </c>
      <c r="BL1130" s="45">
        <f t="shared" ca="1" si="402"/>
        <v>0</v>
      </c>
      <c r="BM1130" s="45">
        <f t="shared" ca="1" si="403"/>
        <v>0</v>
      </c>
      <c r="BN1130" s="45">
        <f t="shared" ca="1" si="404"/>
        <v>0</v>
      </c>
      <c r="BO1130" s="45">
        <f t="shared" ca="1" si="405"/>
        <v>0</v>
      </c>
      <c r="BP1130" s="45">
        <f t="shared" ca="1" si="406"/>
        <v>0</v>
      </c>
      <c r="BQ1130" s="45">
        <f t="shared" ca="1" si="407"/>
        <v>0</v>
      </c>
      <c r="BR1130" s="29">
        <f t="shared" ca="1" si="408"/>
        <v>0</v>
      </c>
      <c r="CI1130" s="125">
        <f t="shared" si="396"/>
        <v>4.2191751006638363</v>
      </c>
      <c r="CJ1130">
        <f t="shared" si="411"/>
        <v>0</v>
      </c>
      <c r="CK1130">
        <f t="shared" si="412"/>
        <v>0</v>
      </c>
      <c r="CL1130">
        <f t="shared" si="413"/>
        <v>0</v>
      </c>
      <c r="CM1130">
        <f t="shared" si="414"/>
        <v>0</v>
      </c>
      <c r="CN1130">
        <f t="shared" si="415"/>
        <v>0</v>
      </c>
      <c r="CO1130">
        <f t="shared" si="416"/>
        <v>0</v>
      </c>
      <c r="CP1130">
        <f t="shared" si="417"/>
        <v>1</v>
      </c>
      <c r="CR1130" t="e">
        <f ca="1">_xll.BDP($H1130,CR$1)</f>
        <v>#NAME?</v>
      </c>
      <c r="CS1130" t="e">
        <f ca="1">_xll.BDP($H1130,CS$1)</f>
        <v>#NAME?</v>
      </c>
      <c r="CT1130" s="121" t="e">
        <f ca="1">_xll.BDP($H1130,CT$1)</f>
        <v>#NAME?</v>
      </c>
      <c r="CU1130" s="122" t="e">
        <f ca="1">_xll.BDP($H1130,CU$1)</f>
        <v>#NAME?</v>
      </c>
      <c r="CV1130" s="122" t="e">
        <f ca="1">_xll.BDP($H1130,CV$1)</f>
        <v>#NAME?</v>
      </c>
      <c r="CW1130" s="122" t="e">
        <f ca="1">_xll.BDP($H1130,CW$1)</f>
        <v>#NAME?</v>
      </c>
    </row>
    <row r="1131" spans="1:101" hidden="1" x14ac:dyDescent="0.3">
      <c r="A1131" t="str">
        <f t="shared" si="409"/>
        <v>15B</v>
      </c>
      <c r="B1131">
        <v>15</v>
      </c>
      <c r="C1131" t="s">
        <v>3296</v>
      </c>
      <c r="D1131">
        <v>70</v>
      </c>
      <c r="E1131">
        <v>1</v>
      </c>
      <c r="F1131" s="32">
        <v>7.0000000000000007E-2</v>
      </c>
      <c r="G1131" t="s">
        <v>2618</v>
      </c>
      <c r="H1131" s="1" t="s">
        <v>1707</v>
      </c>
      <c r="I1131" s="35">
        <v>2093</v>
      </c>
      <c r="J1131" s="34" t="str">
        <f t="shared" si="410"/>
        <v>2093LSC LN Equity</v>
      </c>
      <c r="K1131" s="6" t="s">
        <v>1708</v>
      </c>
      <c r="L1131" s="2">
        <v>0.53855670526574728</v>
      </c>
      <c r="M1131" s="2">
        <v>0.45443395275378878</v>
      </c>
      <c r="N1131" s="2">
        <v>0.24450596937101707</v>
      </c>
      <c r="O1131" s="2">
        <v>0.22576606205290439</v>
      </c>
      <c r="P1131" s="3">
        <v>16.380591727394151</v>
      </c>
      <c r="Q1131" s="3">
        <v>13.822181848669727</v>
      </c>
      <c r="R1131" s="3">
        <v>14.561507829252033</v>
      </c>
      <c r="S1131" s="7">
        <v>21.326735660566396</v>
      </c>
      <c r="T1131" s="7">
        <v>19.667227816070042</v>
      </c>
      <c r="U1131" s="2">
        <v>-0.19214743471559528</v>
      </c>
      <c r="V1131" s="8">
        <v>-0.69910649601545527</v>
      </c>
      <c r="W1131" s="2">
        <v>0.74461155185264594</v>
      </c>
      <c r="X1131" s="4">
        <v>1.5935247249272796E-2</v>
      </c>
      <c r="Y1131" s="8">
        <v>8.502269044230923</v>
      </c>
      <c r="Z1131" s="8">
        <v>7.1463226435033889</v>
      </c>
      <c r="AA1131" s="8">
        <v>59518000</v>
      </c>
      <c r="AB1131" s="8">
        <v>119801000</v>
      </c>
      <c r="AC1131" s="8">
        <v>0</v>
      </c>
      <c r="AD1131" s="5">
        <v>23327000</v>
      </c>
      <c r="AE1131" s="36">
        <v>0</v>
      </c>
      <c r="AF1131" s="66" t="e">
        <f ca="1">_xll.BDP($H1131,AF$1)/1000000</f>
        <v>#NAME?</v>
      </c>
      <c r="AG1131" s="66" t="e">
        <f ca="1">_xll.BDP($H1131,AG$1)</f>
        <v>#NAME?</v>
      </c>
      <c r="AH1131" s="67" t="e">
        <f ca="1">_xll.BDP($H1131,AH$1)</f>
        <v>#NAME?</v>
      </c>
      <c r="AI1131" s="67" t="e">
        <f ca="1">_xll.BDP($H1131,AI$1)</f>
        <v>#NAME?</v>
      </c>
      <c r="AJ1131" s="67" t="e">
        <f ca="1">_xll.BDP($H1131,AJ$1)</f>
        <v>#NAME?</v>
      </c>
      <c r="AK1131" s="67" t="e">
        <f ca="1">_xll.BDP($H1131,AK$1)</f>
        <v>#NAME?</v>
      </c>
      <c r="AL1131" s="67" t="e">
        <f ca="1">_xll.BDP($H1131,AL$1)</f>
        <v>#NAME?</v>
      </c>
      <c r="AM1131" s="34" t="e">
        <f ca="1">_xll.BDP($H1131,AM$1)</f>
        <v>#NAME?</v>
      </c>
      <c r="AN1131" s="34" t="e">
        <f ca="1">_xll.BDP($H1131,AN$1)</f>
        <v>#NAME?</v>
      </c>
      <c r="AO1131" s="34" t="e">
        <f ca="1">_xll.BDP($H1131,AO$1)</f>
        <v>#NAME?</v>
      </c>
      <c r="AP1131" s="34" t="e">
        <f ca="1">_xll.BDP($H1131,AP$1)</f>
        <v>#NAME?</v>
      </c>
      <c r="AQ1131" s="129">
        <v>8.0167059999999998E-2</v>
      </c>
      <c r="AR1131" s="129">
        <v>8.8371110000000003E-2</v>
      </c>
      <c r="AS1131" s="129">
        <v>0.10140639999999999</v>
      </c>
      <c r="AT1131" s="63" t="s">
        <v>3998</v>
      </c>
      <c r="AU1131" s="63" t="s">
        <v>3317</v>
      </c>
      <c r="AV1131" t="str">
        <f t="shared" si="397"/>
        <v>#N/A N/A</v>
      </c>
      <c r="AW1131" s="67">
        <v>2.8000000000000003</v>
      </c>
      <c r="AX1131" s="60">
        <f t="shared" si="398"/>
        <v>2.8000000000000003</v>
      </c>
      <c r="AY1131" s="60">
        <f t="shared" si="399"/>
        <v>0</v>
      </c>
      <c r="AZ1131" s="60">
        <f t="shared" si="400"/>
        <v>2.8000000000000003</v>
      </c>
      <c r="BA1131" s="67">
        <v>51.220995433526525</v>
      </c>
      <c r="BB1131" s="60">
        <v>0</v>
      </c>
      <c r="BC1131" s="67">
        <v>51.220995433526525</v>
      </c>
      <c r="BD1131" s="60" t="e">
        <f ca="1">_xll.BDP($H1131,BD$1)</f>
        <v>#NAME?</v>
      </c>
      <c r="BE1131" s="60" t="e">
        <f t="shared" ca="1" si="401"/>
        <v>#NAME?</v>
      </c>
      <c r="BF1131" s="63" t="s">
        <v>3317</v>
      </c>
      <c r="BG1131" s="63" t="s">
        <v>3317</v>
      </c>
      <c r="BH1131" s="63" t="s">
        <v>3317</v>
      </c>
      <c r="BI1131" s="63" t="s">
        <v>3317</v>
      </c>
      <c r="BJ1131" s="63" t="s">
        <v>3317</v>
      </c>
      <c r="BK1131" s="63" t="s">
        <v>3317</v>
      </c>
      <c r="BL1131" s="45">
        <f t="shared" ca="1" si="402"/>
        <v>0</v>
      </c>
      <c r="BM1131" s="45">
        <f t="shared" ca="1" si="403"/>
        <v>0</v>
      </c>
      <c r="BN1131" s="45">
        <f t="shared" ca="1" si="404"/>
        <v>0</v>
      </c>
      <c r="BO1131" s="45">
        <f t="shared" ca="1" si="405"/>
        <v>0</v>
      </c>
      <c r="BP1131" s="45">
        <f t="shared" ca="1" si="406"/>
        <v>0</v>
      </c>
      <c r="BQ1131" s="45">
        <f t="shared" ca="1" si="407"/>
        <v>0</v>
      </c>
      <c r="BR1131" s="29">
        <f t="shared" ca="1" si="408"/>
        <v>0</v>
      </c>
      <c r="CI1131" s="125">
        <f t="shared" si="396"/>
        <v>0.53855670526574728</v>
      </c>
      <c r="CJ1131">
        <f t="shared" si="411"/>
        <v>0</v>
      </c>
      <c r="CK1131">
        <f t="shared" si="412"/>
        <v>0</v>
      </c>
      <c r="CL1131">
        <f t="shared" si="413"/>
        <v>0</v>
      </c>
      <c r="CM1131">
        <f t="shared" si="414"/>
        <v>0</v>
      </c>
      <c r="CN1131">
        <f t="shared" si="415"/>
        <v>0</v>
      </c>
      <c r="CO1131">
        <f t="shared" si="416"/>
        <v>0</v>
      </c>
      <c r="CP1131">
        <f t="shared" si="417"/>
        <v>1</v>
      </c>
      <c r="CR1131" t="e">
        <f ca="1">_xll.BDP($H1131,CR$1)</f>
        <v>#NAME?</v>
      </c>
      <c r="CS1131" t="e">
        <f ca="1">_xll.BDP($H1131,CS$1)</f>
        <v>#NAME?</v>
      </c>
      <c r="CT1131" s="121" t="e">
        <f ca="1">_xll.BDP($H1131,CT$1)</f>
        <v>#NAME?</v>
      </c>
      <c r="CU1131" s="122" t="e">
        <f ca="1">_xll.BDP($H1131,CU$1)</f>
        <v>#NAME?</v>
      </c>
      <c r="CV1131" s="122" t="e">
        <f ca="1">_xll.BDP($H1131,CV$1)</f>
        <v>#NAME?</v>
      </c>
      <c r="CW1131" s="122" t="e">
        <f ca="1">_xll.BDP($H1131,CW$1)</f>
        <v>#NAME?</v>
      </c>
    </row>
    <row r="1132" spans="1:101" hidden="1" x14ac:dyDescent="0.3">
      <c r="A1132" t="str">
        <f t="shared" si="409"/>
        <v>15B</v>
      </c>
      <c r="B1132">
        <v>15</v>
      </c>
      <c r="C1132" t="s">
        <v>3296</v>
      </c>
      <c r="D1132">
        <v>70</v>
      </c>
      <c r="E1132">
        <v>2</v>
      </c>
      <c r="F1132" t="s">
        <v>2377</v>
      </c>
      <c r="G1132" t="s">
        <v>3199</v>
      </c>
      <c r="H1132" s="6" t="s">
        <v>441</v>
      </c>
      <c r="I1132" s="34">
        <v>2094</v>
      </c>
      <c r="J1132" s="34" t="str">
        <f t="shared" si="410"/>
        <v>2094VMW US Equity</v>
      </c>
      <c r="K1132" s="6" t="s">
        <v>1139</v>
      </c>
      <c r="L1132" s="2">
        <v>-1.6114806804261055</v>
      </c>
      <c r="M1132" s="2">
        <v>-3.62</v>
      </c>
      <c r="N1132" s="2">
        <v>0.28235744846821625</v>
      </c>
      <c r="O1132" s="2">
        <v>0.2413869748833074</v>
      </c>
      <c r="P1132" s="3">
        <v>9.8164833201459967</v>
      </c>
      <c r="Q1132" s="3">
        <v>7.2162010112928039</v>
      </c>
      <c r="R1132" s="3" t="e">
        <v>#N/A</v>
      </c>
      <c r="S1132" s="7">
        <v>27.944644217319809</v>
      </c>
      <c r="T1132" s="7">
        <v>27.00374531835206</v>
      </c>
      <c r="U1132" s="2">
        <v>0.28880625476735317</v>
      </c>
      <c r="V1132" s="8">
        <v>1.7833382396231969</v>
      </c>
      <c r="W1132" s="2">
        <v>6.1064957153136652E-2</v>
      </c>
      <c r="X1132" s="4">
        <v>2.4908773599873077E-2</v>
      </c>
      <c r="Y1132" s="8">
        <v>10.904356697981143</v>
      </c>
      <c r="Z1132" s="8">
        <v>-1.5129849178977084</v>
      </c>
      <c r="AA1132" s="8">
        <v>-600000000</v>
      </c>
      <c r="AB1132" s="8">
        <v>8998000000</v>
      </c>
      <c r="AC1132" s="8">
        <v>1297000000</v>
      </c>
      <c r="AD1132" s="5">
        <v>5045000000</v>
      </c>
      <c r="AE1132" s="36">
        <v>0.25708622398414271</v>
      </c>
      <c r="AF1132" s="66" t="e">
        <f ca="1">_xll.BDP($H1132,AF$1)/1000000</f>
        <v>#NAME?</v>
      </c>
      <c r="AG1132" s="66" t="e">
        <f ca="1">_xll.BDP($H1132,AG$1)</f>
        <v>#NAME?</v>
      </c>
      <c r="AH1132" s="67" t="e">
        <f ca="1">_xll.BDP($H1132,AH$1)</f>
        <v>#NAME?</v>
      </c>
      <c r="AI1132" s="67" t="e">
        <f ca="1">_xll.BDP($H1132,AI$1)</f>
        <v>#NAME?</v>
      </c>
      <c r="AJ1132" s="67" t="e">
        <f ca="1">_xll.BDP($H1132,AJ$1)</f>
        <v>#NAME?</v>
      </c>
      <c r="AK1132" s="67" t="e">
        <f ca="1">_xll.BDP($H1132,AK$1)</f>
        <v>#NAME?</v>
      </c>
      <c r="AL1132" s="67" t="e">
        <f ca="1">_xll.BDP($H1132,AL$1)</f>
        <v>#NAME?</v>
      </c>
      <c r="AM1132" s="34" t="e">
        <f ca="1">_xll.BDP($H1132,AM$1)</f>
        <v>#NAME?</v>
      </c>
      <c r="AN1132" s="34" t="e">
        <f ca="1">_xll.BDP($H1132,AN$1)</f>
        <v>#NAME?</v>
      </c>
      <c r="AO1132" s="34" t="e">
        <f ca="1">_xll.BDP($H1132,AO$1)</f>
        <v>#NAME?</v>
      </c>
      <c r="AP1132" s="34" t="e">
        <f ca="1">_xll.BDP($H1132,AP$1)</f>
        <v>#NAME?</v>
      </c>
      <c r="AQ1132" s="129" t="e">
        <v>#VALUE!</v>
      </c>
      <c r="AR1132" s="129">
        <v>7.7781409999999995E-2</v>
      </c>
      <c r="AS1132" s="129">
        <v>9.5305490000000007E-2</v>
      </c>
      <c r="AT1132" s="63" t="s">
        <v>3967</v>
      </c>
      <c r="AU1132" s="63" t="s">
        <v>3967</v>
      </c>
      <c r="AV1132" t="str">
        <f t="shared" si="397"/>
        <v>14/08/2007</v>
      </c>
      <c r="AW1132" s="67" t="s">
        <v>3317</v>
      </c>
      <c r="AX1132" s="60">
        <f t="shared" si="398"/>
        <v>0</v>
      </c>
      <c r="AY1132" s="60">
        <f t="shared" ca="1" si="399"/>
        <v>0</v>
      </c>
      <c r="AZ1132" s="60">
        <f t="shared" ca="1" si="400"/>
        <v>0</v>
      </c>
      <c r="BA1132" s="67">
        <v>0</v>
      </c>
      <c r="BB1132" s="60">
        <v>-13.125927375303691</v>
      </c>
      <c r="BC1132" s="67">
        <v>-13.125927375303691</v>
      </c>
      <c r="BD1132" s="60" t="e">
        <f ca="1">_xll.BDP($H1132,BD$1)</f>
        <v>#NAME?</v>
      </c>
      <c r="BE1132" s="60" t="e">
        <f t="shared" ca="1" si="401"/>
        <v>#NAME?</v>
      </c>
      <c r="BF1132" s="63">
        <v>2991.8</v>
      </c>
      <c r="BG1132" s="63">
        <v>3455.4290000000001</v>
      </c>
      <c r="BH1132" s="63">
        <v>3807</v>
      </c>
      <c r="BI1132" s="63">
        <v>4430.2449999999999</v>
      </c>
      <c r="BJ1132" s="63">
        <v>4706.8010000000004</v>
      </c>
      <c r="BK1132" s="63">
        <v>4833.924</v>
      </c>
      <c r="BL1132" s="45">
        <f t="shared" ca="1" si="402"/>
        <v>0</v>
      </c>
      <c r="BM1132" s="45">
        <f t="shared" ca="1" si="403"/>
        <v>0</v>
      </c>
      <c r="BN1132" s="45">
        <f t="shared" ca="1" si="404"/>
        <v>0</v>
      </c>
      <c r="BO1132" s="45">
        <f t="shared" ca="1" si="405"/>
        <v>0</v>
      </c>
      <c r="BP1132" s="45">
        <f t="shared" ca="1" si="406"/>
        <v>0</v>
      </c>
      <c r="BQ1132" s="45">
        <f t="shared" ca="1" si="407"/>
        <v>0</v>
      </c>
      <c r="BR1132" s="29">
        <f t="shared" ca="1" si="408"/>
        <v>0</v>
      </c>
      <c r="CI1132" s="125">
        <f t="shared" si="396"/>
        <v>-1.6114806804261055</v>
      </c>
      <c r="CJ1132">
        <f t="shared" si="411"/>
        <v>0</v>
      </c>
      <c r="CK1132">
        <f t="shared" si="412"/>
        <v>0</v>
      </c>
      <c r="CL1132">
        <f t="shared" si="413"/>
        <v>0</v>
      </c>
      <c r="CM1132">
        <f t="shared" si="414"/>
        <v>0</v>
      </c>
      <c r="CN1132">
        <f t="shared" si="415"/>
        <v>0</v>
      </c>
      <c r="CO1132">
        <f t="shared" si="416"/>
        <v>0</v>
      </c>
      <c r="CP1132">
        <f t="shared" si="417"/>
        <v>1</v>
      </c>
      <c r="CR1132" t="e">
        <f ca="1">_xll.BDP($H1132,CR$1)</f>
        <v>#NAME?</v>
      </c>
      <c r="CS1132" t="e">
        <f ca="1">_xll.BDP($H1132,CS$1)</f>
        <v>#NAME?</v>
      </c>
      <c r="CT1132" s="121" t="e">
        <f ca="1">_xll.BDP($H1132,CT$1)</f>
        <v>#NAME?</v>
      </c>
      <c r="CU1132" s="122" t="e">
        <f ca="1">_xll.BDP($H1132,CU$1)</f>
        <v>#NAME?</v>
      </c>
      <c r="CV1132" s="122" t="e">
        <f ca="1">_xll.BDP($H1132,CV$1)</f>
        <v>#NAME?</v>
      </c>
      <c r="CW1132" s="122" t="e">
        <f ca="1">_xll.BDP($H1132,CW$1)</f>
        <v>#NAME?</v>
      </c>
    </row>
    <row r="1133" spans="1:101" hidden="1" x14ac:dyDescent="0.3">
      <c r="A1133" t="str">
        <f t="shared" si="409"/>
        <v>15B</v>
      </c>
      <c r="B1133">
        <v>15</v>
      </c>
      <c r="C1133" t="s">
        <v>3296</v>
      </c>
      <c r="D1133">
        <v>71</v>
      </c>
      <c r="E1133">
        <v>5</v>
      </c>
      <c r="F1133" t="s">
        <v>2437</v>
      </c>
      <c r="G1133" t="s">
        <v>2572</v>
      </c>
      <c r="H1133" s="1" t="s">
        <v>1857</v>
      </c>
      <c r="I1133" s="35">
        <v>2095</v>
      </c>
      <c r="J1133" s="34" t="str">
        <f t="shared" si="410"/>
        <v>2095BAB LN Equity</v>
      </c>
      <c r="K1133" s="6" t="s">
        <v>1858</v>
      </c>
      <c r="L1133" s="2">
        <v>0.25667642250799511</v>
      </c>
      <c r="M1133" s="2">
        <v>0.8022193211488251</v>
      </c>
      <c r="N1133" s="2">
        <v>6.93124490783079E-2</v>
      </c>
      <c r="O1133" s="2">
        <v>0.13150010699764605</v>
      </c>
      <c r="P1133" s="3">
        <v>2.1167713421725982</v>
      </c>
      <c r="Q1133" s="3">
        <v>-12.569389730544989</v>
      </c>
      <c r="R1133" s="3">
        <v>-6.7574090163143152</v>
      </c>
      <c r="S1133" s="7">
        <v>10.932059799199473</v>
      </c>
      <c r="T1133" s="7">
        <v>7.3964763664218447</v>
      </c>
      <c r="U1133" s="2">
        <v>0.22293850108760135</v>
      </c>
      <c r="V1133" s="8">
        <v>2.2467118373854125</v>
      </c>
      <c r="W1133" s="2">
        <v>0.11205776609565243</v>
      </c>
      <c r="X1133" s="4">
        <v>5.3697875688434302E-2</v>
      </c>
      <c r="Y1133" s="8">
        <v>-0.7657293799253736</v>
      </c>
      <c r="Z1133" s="8" t="e">
        <v>#N/A</v>
      </c>
      <c r="AA1133" s="8">
        <v>153200000</v>
      </c>
      <c r="AB1133" s="8">
        <v>934600000</v>
      </c>
      <c r="AC1133" s="8">
        <v>9400000</v>
      </c>
      <c r="AD1133" s="5">
        <v>270000000</v>
      </c>
      <c r="AE1133" s="36">
        <v>3.4814814814814812E-2</v>
      </c>
      <c r="AF1133" s="66" t="e">
        <f ca="1">_xll.BDP($H1133,AF$1)/1000000</f>
        <v>#NAME?</v>
      </c>
      <c r="AG1133" s="66" t="e">
        <f ca="1">_xll.BDP($H1133,AG$1)</f>
        <v>#NAME?</v>
      </c>
      <c r="AH1133" s="67" t="e">
        <f ca="1">_xll.BDP($H1133,AH$1)</f>
        <v>#NAME?</v>
      </c>
      <c r="AI1133" s="67" t="e">
        <f ca="1">_xll.BDP($H1133,AI$1)</f>
        <v>#NAME?</v>
      </c>
      <c r="AJ1133" s="67" t="e">
        <f ca="1">_xll.BDP($H1133,AJ$1)</f>
        <v>#NAME?</v>
      </c>
      <c r="AK1133" s="67" t="e">
        <f ca="1">_xll.BDP($H1133,AK$1)</f>
        <v>#NAME?</v>
      </c>
      <c r="AL1133" s="67" t="e">
        <f ca="1">_xll.BDP($H1133,AL$1)</f>
        <v>#NAME?</v>
      </c>
      <c r="AM1133" s="34" t="e">
        <f ca="1">_xll.BDP($H1133,AM$1)</f>
        <v>#NAME?</v>
      </c>
      <c r="AN1133" s="34" t="e">
        <f ca="1">_xll.BDP($H1133,AN$1)</f>
        <v>#NAME?</v>
      </c>
      <c r="AO1133" s="34" t="e">
        <f ca="1">_xll.BDP($H1133,AO$1)</f>
        <v>#NAME?</v>
      </c>
      <c r="AP1133" s="34" t="e">
        <f ca="1">_xll.BDP($H1133,AP$1)</f>
        <v>#NAME?</v>
      </c>
      <c r="AQ1133" s="129">
        <v>7.9363059999999999E-2</v>
      </c>
      <c r="AR1133" s="129">
        <v>-7.9546569999999997E-2</v>
      </c>
      <c r="AS1133" s="129">
        <v>-0.1371859</v>
      </c>
      <c r="AT1133" s="63" t="s">
        <v>3998</v>
      </c>
      <c r="AU1133" s="63" t="s">
        <v>3317</v>
      </c>
      <c r="AV1133" t="str">
        <f t="shared" si="397"/>
        <v>#N/A N/A</v>
      </c>
      <c r="AW1133" s="67" t="s">
        <v>3317</v>
      </c>
      <c r="AX1133" s="60">
        <f t="shared" si="398"/>
        <v>0</v>
      </c>
      <c r="AY1133" s="60">
        <f t="shared" ca="1" si="399"/>
        <v>0</v>
      </c>
      <c r="AZ1133" s="60">
        <f t="shared" ca="1" si="400"/>
        <v>0</v>
      </c>
      <c r="BA1133" s="67">
        <v>0</v>
      </c>
      <c r="BB1133" s="60">
        <v>0</v>
      </c>
      <c r="BC1133" s="67">
        <v>0</v>
      </c>
      <c r="BD1133" s="60" t="e">
        <f ca="1">_xll.BDP($H1133,BD$1)</f>
        <v>#NAME?</v>
      </c>
      <c r="BE1133" s="60" t="e">
        <f t="shared" ca="1" si="401"/>
        <v>#NAME?</v>
      </c>
      <c r="BF1133" s="63">
        <v>192.22200000000001</v>
      </c>
      <c r="BG1133" s="63">
        <v>214.77799999999999</v>
      </c>
      <c r="BH1133" s="63">
        <v>239.833</v>
      </c>
      <c r="BI1133" s="63">
        <v>71.366</v>
      </c>
      <c r="BJ1133" s="63">
        <v>117.258</v>
      </c>
      <c r="BK1133" s="63">
        <v>136.72800000000001</v>
      </c>
      <c r="BL1133" s="45">
        <f t="shared" ca="1" si="402"/>
        <v>0</v>
      </c>
      <c r="BM1133" s="45">
        <f t="shared" ca="1" si="403"/>
        <v>0</v>
      </c>
      <c r="BN1133" s="45">
        <f t="shared" ca="1" si="404"/>
        <v>0</v>
      </c>
      <c r="BO1133" s="45">
        <f t="shared" ca="1" si="405"/>
        <v>0</v>
      </c>
      <c r="BP1133" s="45">
        <f t="shared" ca="1" si="406"/>
        <v>0</v>
      </c>
      <c r="BQ1133" s="45">
        <f t="shared" ca="1" si="407"/>
        <v>0</v>
      </c>
      <c r="BR1133" s="29">
        <f t="shared" ca="1" si="408"/>
        <v>0</v>
      </c>
      <c r="CI1133" s="125">
        <f t="shared" si="396"/>
        <v>0.25667642250799511</v>
      </c>
      <c r="CJ1133">
        <f t="shared" si="411"/>
        <v>0</v>
      </c>
      <c r="CK1133">
        <f t="shared" si="412"/>
        <v>0</v>
      </c>
      <c r="CL1133">
        <f t="shared" si="413"/>
        <v>0</v>
      </c>
      <c r="CM1133">
        <f t="shared" si="414"/>
        <v>1</v>
      </c>
      <c r="CN1133">
        <f t="shared" si="415"/>
        <v>0</v>
      </c>
      <c r="CO1133">
        <f t="shared" si="416"/>
        <v>0</v>
      </c>
      <c r="CP1133">
        <f t="shared" si="417"/>
        <v>0</v>
      </c>
      <c r="CR1133" t="e">
        <f ca="1">_xll.BDP($H1133,CR$1)</f>
        <v>#NAME?</v>
      </c>
      <c r="CS1133" t="e">
        <f ca="1">_xll.BDP($H1133,CS$1)</f>
        <v>#NAME?</v>
      </c>
      <c r="CT1133" s="121" t="e">
        <f ca="1">_xll.BDP($H1133,CT$1)</f>
        <v>#NAME?</v>
      </c>
      <c r="CU1133" s="122" t="e">
        <f ca="1">_xll.BDP($H1133,CU$1)</f>
        <v>#NAME?</v>
      </c>
      <c r="CV1133" s="122" t="e">
        <f ca="1">_xll.BDP($H1133,CV$1)</f>
        <v>#NAME?</v>
      </c>
      <c r="CW1133" s="122" t="e">
        <f ca="1">_xll.BDP($H1133,CW$1)</f>
        <v>#NAME?</v>
      </c>
    </row>
    <row r="1134" spans="1:101" hidden="1" x14ac:dyDescent="0.3">
      <c r="A1134" t="str">
        <f t="shared" si="409"/>
        <v>15B</v>
      </c>
      <c r="B1134">
        <v>15</v>
      </c>
      <c r="C1134" t="s">
        <v>3296</v>
      </c>
      <c r="D1134">
        <v>71</v>
      </c>
      <c r="E1134">
        <v>9</v>
      </c>
      <c r="F1134" t="s">
        <v>2437</v>
      </c>
      <c r="H1134" s="6" t="s">
        <v>387</v>
      </c>
      <c r="I1134" s="34">
        <v>2096</v>
      </c>
      <c r="J1134" s="34" t="str">
        <f t="shared" si="410"/>
        <v>2096FIS US Equity</v>
      </c>
      <c r="K1134" s="6" t="s">
        <v>1077</v>
      </c>
      <c r="L1134" s="2">
        <v>0.18479090836904494</v>
      </c>
      <c r="M1134" s="2">
        <v>0.1959453580440268</v>
      </c>
      <c r="N1134" s="2">
        <v>4.5014665842823577E-2</v>
      </c>
      <c r="O1134" s="2">
        <v>4.9203609429963512E-2</v>
      </c>
      <c r="P1134" s="3">
        <v>-26.261244933601347</v>
      </c>
      <c r="Q1134" s="3">
        <v>-27.000345997956966</v>
      </c>
      <c r="R1134" s="3">
        <v>-45.057539495163446</v>
      </c>
      <c r="S1134" s="7">
        <v>42.46868783306109</v>
      </c>
      <c r="T1134" s="7">
        <v>43.281938325991192</v>
      </c>
      <c r="U1134" s="2">
        <v>0.68061079012530956</v>
      </c>
      <c r="V1134" s="8">
        <v>-1.4856277127180411</v>
      </c>
      <c r="W1134" s="2">
        <v>0.44376043747339466</v>
      </c>
      <c r="X1134" s="4">
        <v>1.8438936638017191E-2</v>
      </c>
      <c r="Y1134" s="8">
        <v>11.038920139073259</v>
      </c>
      <c r="Z1134" s="8" t="e">
        <v>#N/A</v>
      </c>
      <c r="AA1134" s="8">
        <v>11493000000</v>
      </c>
      <c r="AB1134" s="8">
        <v>45769000000</v>
      </c>
      <c r="AC1134" s="8">
        <v>178000000</v>
      </c>
      <c r="AD1134" s="5">
        <v>3675000000</v>
      </c>
      <c r="AE1134" s="36">
        <v>4.8435374149659864E-2</v>
      </c>
      <c r="AF1134" s="66" t="e">
        <f ca="1">_xll.BDP($H1134,AF$1)/1000000</f>
        <v>#NAME?</v>
      </c>
      <c r="AG1134" s="66" t="e">
        <f ca="1">_xll.BDP($H1134,AG$1)</f>
        <v>#NAME?</v>
      </c>
      <c r="AH1134" s="67" t="e">
        <f ca="1">_xll.BDP($H1134,AH$1)</f>
        <v>#NAME?</v>
      </c>
      <c r="AI1134" s="67" t="e">
        <f ca="1">_xll.BDP($H1134,AI$1)</f>
        <v>#NAME?</v>
      </c>
      <c r="AJ1134" s="67" t="e">
        <f ca="1">_xll.BDP($H1134,AJ$1)</f>
        <v>#NAME?</v>
      </c>
      <c r="AK1134" s="67" t="e">
        <f ca="1">_xll.BDP($H1134,AK$1)</f>
        <v>#NAME?</v>
      </c>
      <c r="AL1134" s="67" t="e">
        <f ca="1">_xll.BDP($H1134,AL$1)</f>
        <v>#NAME?</v>
      </c>
      <c r="AM1134" s="34" t="e">
        <f ca="1">_xll.BDP($H1134,AM$1)</f>
        <v>#NAME?</v>
      </c>
      <c r="AN1134" s="34" t="e">
        <f ca="1">_xll.BDP($H1134,AN$1)</f>
        <v>#NAME?</v>
      </c>
      <c r="AO1134" s="34" t="e">
        <f ca="1">_xll.BDP($H1134,AO$1)</f>
        <v>#NAME?</v>
      </c>
      <c r="AP1134" s="34" t="e">
        <f ca="1">_xll.BDP($H1134,AP$1)</f>
        <v>#NAME?</v>
      </c>
      <c r="AQ1134" s="129">
        <v>8.7681839999999997E-2</v>
      </c>
      <c r="AR1134" s="129">
        <v>6.0707230000000001E-2</v>
      </c>
      <c r="AS1134" s="129">
        <v>-7.9672069999999998E-2</v>
      </c>
      <c r="AT1134" s="63" t="s">
        <v>4240</v>
      </c>
      <c r="AU1134" s="63" t="s">
        <v>3317</v>
      </c>
      <c r="AV1134" t="str">
        <f t="shared" si="397"/>
        <v>20/06/2001</v>
      </c>
      <c r="AW1134" s="67">
        <v>3.3826637237047561</v>
      </c>
      <c r="AX1134" s="60">
        <f t="shared" si="398"/>
        <v>3.3826637237047561</v>
      </c>
      <c r="AY1134" s="60">
        <f t="shared" si="399"/>
        <v>5.1269416264499048</v>
      </c>
      <c r="AZ1134" s="60">
        <f t="shared" si="400"/>
        <v>8.5096053501546614</v>
      </c>
      <c r="BA1134" s="67">
        <v>75.144220077751967</v>
      </c>
      <c r="BB1134" s="60">
        <v>113.89250051784494</v>
      </c>
      <c r="BC1134" s="67">
        <v>189.0367205955969</v>
      </c>
      <c r="BD1134" s="60" t="e">
        <f ca="1">_xll.BDP($H1134,BD$1)</f>
        <v>#NAME?</v>
      </c>
      <c r="BE1134" s="60" t="e">
        <f t="shared" ca="1" si="401"/>
        <v>#NAME?</v>
      </c>
      <c r="BF1134" s="63">
        <v>3520.2760000000003</v>
      </c>
      <c r="BG1134" s="63">
        <v>3727.1030000000001</v>
      </c>
      <c r="BH1134" s="63">
        <v>3885.5880000000002</v>
      </c>
      <c r="BI1134" s="63">
        <v>3308.86</v>
      </c>
      <c r="BJ1134" s="63">
        <v>3606.5810000000001</v>
      </c>
      <c r="BK1134" s="63">
        <v>3957.96</v>
      </c>
      <c r="BL1134" s="45">
        <f t="shared" ca="1" si="402"/>
        <v>0</v>
      </c>
      <c r="BM1134" s="45">
        <f t="shared" ca="1" si="403"/>
        <v>0</v>
      </c>
      <c r="BN1134" s="45">
        <f t="shared" ca="1" si="404"/>
        <v>0</v>
      </c>
      <c r="BO1134" s="45">
        <f t="shared" ca="1" si="405"/>
        <v>0</v>
      </c>
      <c r="BP1134" s="45">
        <f t="shared" ca="1" si="406"/>
        <v>0</v>
      </c>
      <c r="BQ1134" s="45">
        <f t="shared" ca="1" si="407"/>
        <v>0</v>
      </c>
      <c r="BR1134" s="29">
        <f t="shared" ca="1" si="408"/>
        <v>0</v>
      </c>
      <c r="CI1134" s="125">
        <f t="shared" si="396"/>
        <v>0.18479090836904494</v>
      </c>
      <c r="CJ1134">
        <f t="shared" si="411"/>
        <v>0</v>
      </c>
      <c r="CK1134">
        <f t="shared" si="412"/>
        <v>0</v>
      </c>
      <c r="CL1134">
        <f t="shared" si="413"/>
        <v>1</v>
      </c>
      <c r="CM1134">
        <f t="shared" si="414"/>
        <v>0</v>
      </c>
      <c r="CN1134">
        <f t="shared" si="415"/>
        <v>0</v>
      </c>
      <c r="CO1134">
        <f t="shared" si="416"/>
        <v>0</v>
      </c>
      <c r="CP1134">
        <f t="shared" si="417"/>
        <v>0</v>
      </c>
      <c r="CR1134" t="e">
        <f ca="1">_xll.BDP($H1134,CR$1)</f>
        <v>#NAME?</v>
      </c>
      <c r="CS1134" t="e">
        <f ca="1">_xll.BDP($H1134,CS$1)</f>
        <v>#NAME?</v>
      </c>
      <c r="CT1134" s="121" t="e">
        <f ca="1">_xll.BDP($H1134,CT$1)</f>
        <v>#NAME?</v>
      </c>
      <c r="CU1134" s="122" t="e">
        <f ca="1">_xll.BDP($H1134,CU$1)</f>
        <v>#NAME?</v>
      </c>
      <c r="CV1134" s="122" t="e">
        <f ca="1">_xll.BDP($H1134,CV$1)</f>
        <v>#NAME?</v>
      </c>
      <c r="CW1134" s="122" t="e">
        <f ca="1">_xll.BDP($H1134,CW$1)</f>
        <v>#NAME?</v>
      </c>
    </row>
    <row r="1135" spans="1:101" hidden="1" x14ac:dyDescent="0.3">
      <c r="A1135" t="str">
        <f t="shared" si="409"/>
        <v>15B</v>
      </c>
      <c r="B1135">
        <v>15</v>
      </c>
      <c r="C1135" t="s">
        <v>3296</v>
      </c>
      <c r="D1135">
        <v>72</v>
      </c>
      <c r="E1135">
        <v>21</v>
      </c>
      <c r="F1135" t="s">
        <v>2368</v>
      </c>
      <c r="G1135" t="s">
        <v>2589</v>
      </c>
      <c r="H1135" s="6" t="s">
        <v>468</v>
      </c>
      <c r="I1135" s="35">
        <v>2097</v>
      </c>
      <c r="J1135" s="34" t="str">
        <f t="shared" si="410"/>
        <v>2097NVEI CN Equity</v>
      </c>
      <c r="K1135" s="6" t="s">
        <v>523</v>
      </c>
      <c r="L1135" s="2">
        <v>0.12848925365095326</v>
      </c>
      <c r="M1135" s="2">
        <v>0.17739937336228795</v>
      </c>
      <c r="N1135" s="2">
        <v>4.5936649367791807E-2</v>
      </c>
      <c r="O1135" s="2">
        <v>6.3668281414827693E-2</v>
      </c>
      <c r="P1135" s="3">
        <v>2.253267237494367</v>
      </c>
      <c r="Q1135" s="3">
        <v>1.5821798751046161</v>
      </c>
      <c r="R1135" s="3">
        <v>2.281332506639461</v>
      </c>
      <c r="S1135" s="7">
        <v>30.183548427434875</v>
      </c>
      <c r="T1135" s="7">
        <v>25.16034781453844</v>
      </c>
      <c r="U1135" s="2">
        <v>0.46743319554764551</v>
      </c>
      <c r="V1135" s="8">
        <v>7.0373475206490124</v>
      </c>
      <c r="W1135" s="2">
        <v>0.43352946799171355</v>
      </c>
      <c r="X1135" s="4">
        <v>2.5543699343643249E-2</v>
      </c>
      <c r="Y1135" s="8">
        <v>48.527634450447792</v>
      </c>
      <c r="Z1135" s="8" t="e">
        <v>#N/A</v>
      </c>
      <c r="AA1135" s="8">
        <v>623965000</v>
      </c>
      <c r="AB1135" s="8">
        <v>1738558000</v>
      </c>
      <c r="AC1135" s="8">
        <v>137489000</v>
      </c>
      <c r="AD1135" s="5">
        <v>258711000</v>
      </c>
      <c r="AE1135" s="36">
        <v>0.53143855498993087</v>
      </c>
      <c r="AF1135" s="66" t="e">
        <f ca="1">_xll.BDP($H1135,AF$1)/1000000</f>
        <v>#NAME?</v>
      </c>
      <c r="AG1135" s="66" t="e">
        <f ca="1">_xll.BDP($H1135,AG$1)</f>
        <v>#NAME?</v>
      </c>
      <c r="AH1135" s="67" t="e">
        <f ca="1">_xll.BDP($H1135,AH$1)</f>
        <v>#NAME?</v>
      </c>
      <c r="AI1135" s="67" t="e">
        <f ca="1">_xll.BDP($H1135,AI$1)</f>
        <v>#NAME?</v>
      </c>
      <c r="AJ1135" s="67" t="e">
        <f ca="1">_xll.BDP($H1135,AJ$1)</f>
        <v>#NAME?</v>
      </c>
      <c r="AK1135" s="67" t="e">
        <f ca="1">_xll.BDP($H1135,AK$1)</f>
        <v>#NAME?</v>
      </c>
      <c r="AL1135" s="67" t="e">
        <f ca="1">_xll.BDP($H1135,AL$1)</f>
        <v>#NAME?</v>
      </c>
      <c r="AM1135" s="34" t="e">
        <f ca="1">_xll.BDP($H1135,AM$1)</f>
        <v>#NAME?</v>
      </c>
      <c r="AN1135" s="34" t="e">
        <f ca="1">_xll.BDP($H1135,AN$1)</f>
        <v>#NAME?</v>
      </c>
      <c r="AO1135" s="34" t="e">
        <f ca="1">_xll.BDP($H1135,AO$1)</f>
        <v>#NAME?</v>
      </c>
      <c r="AP1135" s="34" t="e">
        <f ca="1">_xll.BDP($H1135,AP$1)</f>
        <v>#NAME?</v>
      </c>
      <c r="AQ1135" s="129" t="e">
        <v>#VALUE!</v>
      </c>
      <c r="AR1135" s="129" t="e">
        <v>#VALUE!</v>
      </c>
      <c r="AS1135" s="129" t="e">
        <v>#VALUE!</v>
      </c>
      <c r="AT1135" s="63" t="s">
        <v>4241</v>
      </c>
      <c r="AU1135" s="63" t="s">
        <v>3968</v>
      </c>
      <c r="AV1135" t="str">
        <f t="shared" si="397"/>
        <v>17/09/2020</v>
      </c>
      <c r="AW1135" s="67" t="s">
        <v>3317</v>
      </c>
      <c r="AX1135" s="60">
        <f t="shared" si="398"/>
        <v>0</v>
      </c>
      <c r="AY1135" s="60">
        <f t="shared" ca="1" si="399"/>
        <v>0</v>
      </c>
      <c r="AZ1135" s="60">
        <f t="shared" ca="1" si="400"/>
        <v>0</v>
      </c>
      <c r="BA1135" s="67">
        <v>0</v>
      </c>
      <c r="BB1135" s="60">
        <v>-2.4470136539841754</v>
      </c>
      <c r="BC1135" s="67">
        <v>-2.4470136539841754</v>
      </c>
      <c r="BD1135" s="60" t="e">
        <f ca="1">_xll.BDP($H1135,BD$1)</f>
        <v>#NAME?</v>
      </c>
      <c r="BE1135" s="60" t="e">
        <f t="shared" ca="1" si="401"/>
        <v>#NAME?</v>
      </c>
      <c r="BF1135" s="63">
        <v>270.536</v>
      </c>
      <c r="BG1135" s="63">
        <v>334.17099999999999</v>
      </c>
      <c r="BH1135" s="63">
        <v>448</v>
      </c>
      <c r="BI1135" s="63">
        <v>371.37299999999999</v>
      </c>
      <c r="BJ1135" s="63">
        <v>479.38900000000001</v>
      </c>
      <c r="BK1135" s="63">
        <v>626.08699999999999</v>
      </c>
      <c r="BL1135" s="45">
        <f t="shared" ca="1" si="402"/>
        <v>0</v>
      </c>
      <c r="BM1135" s="45">
        <f t="shared" ca="1" si="403"/>
        <v>0</v>
      </c>
      <c r="BN1135" s="45">
        <f t="shared" ca="1" si="404"/>
        <v>0</v>
      </c>
      <c r="BO1135" s="45">
        <f t="shared" ca="1" si="405"/>
        <v>0</v>
      </c>
      <c r="BP1135" s="45">
        <f t="shared" ca="1" si="406"/>
        <v>0</v>
      </c>
      <c r="BQ1135" s="45">
        <f t="shared" ca="1" si="407"/>
        <v>0</v>
      </c>
      <c r="BR1135" s="29">
        <f t="shared" ca="1" si="408"/>
        <v>0</v>
      </c>
      <c r="CI1135" s="125">
        <f t="shared" si="396"/>
        <v>0.12848925365095326</v>
      </c>
      <c r="CJ1135">
        <f t="shared" si="411"/>
        <v>0</v>
      </c>
      <c r="CK1135">
        <f t="shared" si="412"/>
        <v>0</v>
      </c>
      <c r="CL1135">
        <f t="shared" si="413"/>
        <v>1</v>
      </c>
      <c r="CM1135">
        <f t="shared" si="414"/>
        <v>0</v>
      </c>
      <c r="CN1135">
        <f t="shared" si="415"/>
        <v>0</v>
      </c>
      <c r="CO1135">
        <f t="shared" si="416"/>
        <v>0</v>
      </c>
      <c r="CP1135">
        <f t="shared" si="417"/>
        <v>0</v>
      </c>
      <c r="CR1135" t="e">
        <f ca="1">_xll.BDP($H1135,CR$1)</f>
        <v>#NAME?</v>
      </c>
      <c r="CS1135" t="e">
        <f ca="1">_xll.BDP($H1135,CS$1)</f>
        <v>#NAME?</v>
      </c>
      <c r="CT1135" s="121" t="e">
        <f ca="1">_xll.BDP($H1135,CT$1)</f>
        <v>#NAME?</v>
      </c>
      <c r="CU1135" s="122" t="e">
        <f ca="1">_xll.BDP($H1135,CU$1)</f>
        <v>#NAME?</v>
      </c>
      <c r="CV1135" s="122" t="e">
        <f ca="1">_xll.BDP($H1135,CV$1)</f>
        <v>#NAME?</v>
      </c>
      <c r="CW1135" s="122" t="e">
        <f ca="1">_xll.BDP($H1135,CW$1)</f>
        <v>#NAME?</v>
      </c>
    </row>
    <row r="1136" spans="1:101" hidden="1" x14ac:dyDescent="0.3">
      <c r="A1136" t="str">
        <f t="shared" si="409"/>
        <v>15B</v>
      </c>
      <c r="B1136">
        <v>15</v>
      </c>
      <c r="C1136" t="s">
        <v>3296</v>
      </c>
      <c r="D1136">
        <v>73</v>
      </c>
      <c r="E1136">
        <v>15</v>
      </c>
      <c r="F1136" t="s">
        <v>2377</v>
      </c>
      <c r="H1136" s="1" t="s">
        <v>1310</v>
      </c>
      <c r="I1136" s="34">
        <v>2098</v>
      </c>
      <c r="J1136" s="34" t="str">
        <f t="shared" si="410"/>
        <v>2098APPS SM Equity</v>
      </c>
      <c r="K1136" s="6" t="s">
        <v>1311</v>
      </c>
      <c r="L1136" s="2">
        <v>0.1450804646571644</v>
      </c>
      <c r="M1136" s="2">
        <v>0.17128824997391057</v>
      </c>
      <c r="N1136" s="2">
        <v>7.7822706664210969E-2</v>
      </c>
      <c r="O1136" s="2">
        <v>8.8517316636994442E-2</v>
      </c>
      <c r="P1136" s="3">
        <v>7.6280838202688717</v>
      </c>
      <c r="Q1136" s="3">
        <v>5.2969056334431821</v>
      </c>
      <c r="R1136" s="3">
        <v>9.2644161131627367</v>
      </c>
      <c r="S1136" s="7">
        <v>14.98432557918137</v>
      </c>
      <c r="T1136" s="7">
        <v>15.457307837339865</v>
      </c>
      <c r="U1136" s="2">
        <v>0.56747237688210606</v>
      </c>
      <c r="V1136" s="8">
        <v>2.8670068207217949</v>
      </c>
      <c r="W1136" s="2">
        <v>0.24453740484760206</v>
      </c>
      <c r="X1136" s="4">
        <v>5.7866622770760259E-3</v>
      </c>
      <c r="Y1136" s="8">
        <v>5.3854688870727543</v>
      </c>
      <c r="Z1136" s="8">
        <v>6.1939983079345007</v>
      </c>
      <c r="AA1136" s="8">
        <v>776177000</v>
      </c>
      <c r="AB1136" s="8">
        <v>1501966000</v>
      </c>
      <c r="AC1136" s="8" t="e">
        <v>#N/A</v>
      </c>
      <c r="AD1136" s="5">
        <v>232853000</v>
      </c>
      <c r="AE1136" s="36">
        <v>0</v>
      </c>
      <c r="AF1136" s="66" t="e">
        <f ca="1">_xll.BDP($H1136,AF$1)/1000000</f>
        <v>#NAME?</v>
      </c>
      <c r="AG1136" s="66" t="e">
        <f ca="1">_xll.BDP($H1136,AG$1)</f>
        <v>#NAME?</v>
      </c>
      <c r="AH1136" s="67" t="e">
        <f ca="1">_xll.BDP($H1136,AH$1)</f>
        <v>#NAME?</v>
      </c>
      <c r="AI1136" s="67" t="e">
        <f ca="1">_xll.BDP($H1136,AI$1)</f>
        <v>#NAME?</v>
      </c>
      <c r="AJ1136" s="67" t="e">
        <f ca="1">_xll.BDP($H1136,AJ$1)</f>
        <v>#NAME?</v>
      </c>
      <c r="AK1136" s="67" t="e">
        <f ca="1">_xll.BDP($H1136,AK$1)</f>
        <v>#NAME?</v>
      </c>
      <c r="AL1136" s="67" t="e">
        <f ca="1">_xll.BDP($H1136,AL$1)</f>
        <v>#NAME?</v>
      </c>
      <c r="AM1136" s="34" t="e">
        <f ca="1">_xll.BDP($H1136,AM$1)</f>
        <v>#NAME?</v>
      </c>
      <c r="AN1136" s="34" t="e">
        <f ca="1">_xll.BDP($H1136,AN$1)</f>
        <v>#NAME?</v>
      </c>
      <c r="AO1136" s="34" t="e">
        <f ca="1">_xll.BDP($H1136,AO$1)</f>
        <v>#NAME?</v>
      </c>
      <c r="AP1136" s="34" t="e">
        <f ca="1">_xll.BDP($H1136,AP$1)</f>
        <v>#NAME?</v>
      </c>
      <c r="AQ1136" s="129" t="e">
        <v>#VALUE!</v>
      </c>
      <c r="AR1136" s="129" t="e">
        <v>#VALUE!</v>
      </c>
      <c r="AS1136" s="129">
        <v>-1.2327840000000001E-2</v>
      </c>
      <c r="AT1136" s="63" t="s">
        <v>3969</v>
      </c>
      <c r="AU1136" s="63" t="s">
        <v>3969</v>
      </c>
      <c r="AV1136" t="str">
        <f t="shared" si="397"/>
        <v>09/05/2014</v>
      </c>
      <c r="AW1136" s="67">
        <v>1.6351558142434472</v>
      </c>
      <c r="AX1136" s="60">
        <f t="shared" si="398"/>
        <v>1.6351558142434472</v>
      </c>
      <c r="AY1136" s="60">
        <f t="shared" si="399"/>
        <v>0</v>
      </c>
      <c r="AZ1136" s="60">
        <f t="shared" si="400"/>
        <v>1.6351558142434472</v>
      </c>
      <c r="BA1136" s="67">
        <v>36.447428218862051</v>
      </c>
      <c r="BB1136" s="60">
        <v>0</v>
      </c>
      <c r="BC1136" s="67">
        <v>36.447428218862051</v>
      </c>
      <c r="BD1136" s="60" t="e">
        <f ca="1">_xll.BDP($H1136,BD$1)</f>
        <v>#NAME?</v>
      </c>
      <c r="BE1136" s="60" t="e">
        <f t="shared" ca="1" si="401"/>
        <v>#NAME?</v>
      </c>
      <c r="BF1136" s="63">
        <v>115.636</v>
      </c>
      <c r="BG1136" s="63">
        <v>126.09100000000001</v>
      </c>
      <c r="BH1136" s="63">
        <v>143.1</v>
      </c>
      <c r="BI1136" s="63">
        <v>155.233</v>
      </c>
      <c r="BJ1136" s="63">
        <v>180.77700000000002</v>
      </c>
      <c r="BK1136" s="63">
        <v>197.79300000000001</v>
      </c>
      <c r="BL1136" s="45">
        <f t="shared" ca="1" si="402"/>
        <v>0</v>
      </c>
      <c r="BM1136" s="45">
        <f t="shared" ca="1" si="403"/>
        <v>0</v>
      </c>
      <c r="BN1136" s="45">
        <f t="shared" ca="1" si="404"/>
        <v>0</v>
      </c>
      <c r="BO1136" s="45">
        <f t="shared" ca="1" si="405"/>
        <v>0</v>
      </c>
      <c r="BP1136" s="45">
        <f t="shared" ca="1" si="406"/>
        <v>0</v>
      </c>
      <c r="BQ1136" s="45">
        <f t="shared" ca="1" si="407"/>
        <v>0</v>
      </c>
      <c r="BR1136" s="29">
        <f t="shared" ca="1" si="408"/>
        <v>0</v>
      </c>
      <c r="CI1136" s="125">
        <f t="shared" si="396"/>
        <v>0.1450804646571644</v>
      </c>
      <c r="CJ1136">
        <f t="shared" si="411"/>
        <v>0</v>
      </c>
      <c r="CK1136">
        <f t="shared" si="412"/>
        <v>0</v>
      </c>
      <c r="CL1136">
        <f t="shared" si="413"/>
        <v>1</v>
      </c>
      <c r="CM1136">
        <f t="shared" si="414"/>
        <v>0</v>
      </c>
      <c r="CN1136">
        <f t="shared" si="415"/>
        <v>0</v>
      </c>
      <c r="CO1136">
        <f t="shared" si="416"/>
        <v>0</v>
      </c>
      <c r="CP1136">
        <f t="shared" si="417"/>
        <v>0</v>
      </c>
      <c r="CR1136" t="e">
        <f ca="1">_xll.BDP($H1136,CR$1)</f>
        <v>#NAME?</v>
      </c>
      <c r="CS1136" t="e">
        <f ca="1">_xll.BDP($H1136,CS$1)</f>
        <v>#NAME?</v>
      </c>
      <c r="CT1136" s="121" t="e">
        <f ca="1">_xll.BDP($H1136,CT$1)</f>
        <v>#NAME?</v>
      </c>
      <c r="CU1136" s="122" t="e">
        <f ca="1">_xll.BDP($H1136,CU$1)</f>
        <v>#NAME?</v>
      </c>
      <c r="CV1136" s="122" t="e">
        <f ca="1">_xll.BDP($H1136,CV$1)</f>
        <v>#NAME?</v>
      </c>
      <c r="CW1136" s="122" t="e">
        <f ca="1">_xll.BDP($H1136,CW$1)</f>
        <v>#NAME?</v>
      </c>
    </row>
    <row r="1137" spans="1:101" hidden="1" x14ac:dyDescent="0.3">
      <c r="A1137" t="str">
        <f t="shared" si="409"/>
        <v>15B</v>
      </c>
      <c r="B1137">
        <v>15</v>
      </c>
      <c r="C1137" t="s">
        <v>3296</v>
      </c>
      <c r="D1137">
        <v>73</v>
      </c>
      <c r="E1137">
        <v>4</v>
      </c>
      <c r="F1137" s="32">
        <v>0.1</v>
      </c>
      <c r="H1137" s="6" t="s">
        <v>243</v>
      </c>
      <c r="I1137" s="35">
        <v>2099</v>
      </c>
      <c r="J1137" s="34" t="str">
        <f t="shared" si="410"/>
        <v>2099EA US Equity</v>
      </c>
      <c r="K1137" s="6" t="s">
        <v>912</v>
      </c>
      <c r="L1137" s="2">
        <v>0.82225992352622901</v>
      </c>
      <c r="M1137" s="2">
        <v>1.2892622352081811</v>
      </c>
      <c r="N1137" s="2">
        <v>0.49080710658189763</v>
      </c>
      <c r="O1137" s="2">
        <v>0.26152022521855089</v>
      </c>
      <c r="P1137" s="3">
        <v>18.160747153861887</v>
      </c>
      <c r="Q1137" s="3">
        <v>10.9841019739044</v>
      </c>
      <c r="R1137" s="3">
        <v>10.752111543102293</v>
      </c>
      <c r="S1137" s="7">
        <v>28.093616371362678</v>
      </c>
      <c r="T1137" s="7">
        <v>32.844061405871265</v>
      </c>
      <c r="U1137" s="2">
        <v>-6.7335066221066969E-2</v>
      </c>
      <c r="V1137" s="8">
        <v>-0.2711864406779661</v>
      </c>
      <c r="W1137" s="2">
        <v>0.54186789508878819</v>
      </c>
      <c r="X1137" s="4">
        <v>2.6090868196131354E-2</v>
      </c>
      <c r="Y1137" s="8">
        <v>8.0110106565994741</v>
      </c>
      <c r="Z1137" s="8">
        <v>-2.9201259552440018</v>
      </c>
      <c r="AA1137" s="8">
        <v>1369000000</v>
      </c>
      <c r="AB1137" s="8">
        <v>6749000000</v>
      </c>
      <c r="AC1137" s="8">
        <v>548000000</v>
      </c>
      <c r="AD1137" s="5">
        <v>1550000000</v>
      </c>
      <c r="AE1137" s="36">
        <v>0.35354838709677422</v>
      </c>
      <c r="AF1137" s="66" t="e">
        <f ca="1">_xll.BDP($H1137,AF$1)/1000000</f>
        <v>#NAME?</v>
      </c>
      <c r="AG1137" s="66" t="e">
        <f ca="1">_xll.BDP($H1137,AG$1)</f>
        <v>#NAME?</v>
      </c>
      <c r="AH1137" s="67" t="e">
        <f ca="1">_xll.BDP($H1137,AH$1)</f>
        <v>#NAME?</v>
      </c>
      <c r="AI1137" s="67" t="e">
        <f ca="1">_xll.BDP($H1137,AI$1)</f>
        <v>#NAME?</v>
      </c>
      <c r="AJ1137" s="67" t="e">
        <f ca="1">_xll.BDP($H1137,AJ$1)</f>
        <v>#NAME?</v>
      </c>
      <c r="AK1137" s="67" t="e">
        <f ca="1">_xll.BDP($H1137,AK$1)</f>
        <v>#NAME?</v>
      </c>
      <c r="AL1137" s="67" t="e">
        <f ca="1">_xll.BDP($H1137,AL$1)</f>
        <v>#NAME?</v>
      </c>
      <c r="AM1137" s="34" t="e">
        <f ca="1">_xll.BDP($H1137,AM$1)</f>
        <v>#NAME?</v>
      </c>
      <c r="AN1137" s="34" t="e">
        <f ca="1">_xll.BDP($H1137,AN$1)</f>
        <v>#NAME?</v>
      </c>
      <c r="AO1137" s="34" t="e">
        <f ca="1">_xll.BDP($H1137,AO$1)</f>
        <v>#NAME?</v>
      </c>
      <c r="AP1137" s="34" t="e">
        <f ca="1">_xll.BDP($H1137,AP$1)</f>
        <v>#NAME?</v>
      </c>
      <c r="AQ1137" s="129">
        <v>8.4641350000000004E-2</v>
      </c>
      <c r="AR1137" s="129">
        <v>0.23370090000000002</v>
      </c>
      <c r="AS1137" s="129">
        <v>4.1960329999999997E-2</v>
      </c>
      <c r="AT1137" s="63" t="s">
        <v>3998</v>
      </c>
      <c r="AU1137" s="63" t="s">
        <v>3970</v>
      </c>
      <c r="AV1137" t="str">
        <f t="shared" si="397"/>
        <v>03/10/1989</v>
      </c>
      <c r="AW1137" s="67">
        <v>0.5472744224549988</v>
      </c>
      <c r="AX1137" s="60">
        <f t="shared" si="398"/>
        <v>0.5472744224549988</v>
      </c>
      <c r="AY1137" s="60">
        <f t="shared" si="399"/>
        <v>3.1660151836166337</v>
      </c>
      <c r="AZ1137" s="60">
        <f t="shared" si="400"/>
        <v>3.7132896060716325</v>
      </c>
      <c r="BA1137" s="67">
        <v>18.355520204183307</v>
      </c>
      <c r="BB1137" s="60">
        <v>106.18777944880992</v>
      </c>
      <c r="BC1137" s="67">
        <v>124.54329965299323</v>
      </c>
      <c r="BD1137" s="60" t="e">
        <f ca="1">_xll.BDP($H1137,BD$1)</f>
        <v>#NAME?</v>
      </c>
      <c r="BE1137" s="60" t="e">
        <f t="shared" ca="1" si="401"/>
        <v>#NAME?</v>
      </c>
      <c r="BF1137" s="63">
        <v>1886.444</v>
      </c>
      <c r="BG1137" s="63">
        <v>2052.6999999999998</v>
      </c>
      <c r="BH1137" s="63">
        <v>2184.0830000000001</v>
      </c>
      <c r="BI1137" s="63">
        <v>1794.299</v>
      </c>
      <c r="BJ1137" s="63">
        <v>2033.0940000000001</v>
      </c>
      <c r="BK1137" s="63">
        <v>2397.6930000000002</v>
      </c>
      <c r="BL1137" s="45">
        <f t="shared" ca="1" si="402"/>
        <v>0</v>
      </c>
      <c r="BM1137" s="45">
        <f t="shared" ca="1" si="403"/>
        <v>0</v>
      </c>
      <c r="BN1137" s="45">
        <f t="shared" ca="1" si="404"/>
        <v>0</v>
      </c>
      <c r="BO1137" s="45">
        <f t="shared" ca="1" si="405"/>
        <v>0</v>
      </c>
      <c r="BP1137" s="45">
        <f t="shared" ca="1" si="406"/>
        <v>0</v>
      </c>
      <c r="BQ1137" s="45">
        <f t="shared" ca="1" si="407"/>
        <v>0</v>
      </c>
      <c r="BR1137" s="29">
        <f t="shared" ca="1" si="408"/>
        <v>0</v>
      </c>
      <c r="CI1137" s="125">
        <f t="shared" si="396"/>
        <v>0.82225992352622901</v>
      </c>
      <c r="CJ1137">
        <f t="shared" si="411"/>
        <v>0</v>
      </c>
      <c r="CK1137">
        <f t="shared" si="412"/>
        <v>0</v>
      </c>
      <c r="CL1137">
        <f t="shared" si="413"/>
        <v>0</v>
      </c>
      <c r="CM1137">
        <f t="shared" si="414"/>
        <v>0</v>
      </c>
      <c r="CN1137">
        <f t="shared" si="415"/>
        <v>0</v>
      </c>
      <c r="CO1137">
        <f t="shared" si="416"/>
        <v>0</v>
      </c>
      <c r="CP1137">
        <f t="shared" si="417"/>
        <v>1</v>
      </c>
      <c r="CR1137" t="e">
        <f ca="1">_xll.BDP($H1137,CR$1)</f>
        <v>#NAME?</v>
      </c>
      <c r="CS1137" t="e">
        <f ca="1">_xll.BDP($H1137,CS$1)</f>
        <v>#NAME?</v>
      </c>
      <c r="CT1137" s="121" t="e">
        <f ca="1">_xll.BDP($H1137,CT$1)</f>
        <v>#NAME?</v>
      </c>
      <c r="CU1137" s="122" t="e">
        <f ca="1">_xll.BDP($H1137,CU$1)</f>
        <v>#NAME?</v>
      </c>
      <c r="CV1137" s="122" t="e">
        <f ca="1">_xll.BDP($H1137,CV$1)</f>
        <v>#NAME?</v>
      </c>
      <c r="CW1137" s="122" t="e">
        <f ca="1">_xll.BDP($H1137,CW$1)</f>
        <v>#NAME?</v>
      </c>
    </row>
    <row r="1138" spans="1:101" hidden="1" x14ac:dyDescent="0.3">
      <c r="A1138" t="str">
        <f t="shared" si="409"/>
        <v>15B</v>
      </c>
      <c r="B1138">
        <v>15</v>
      </c>
      <c r="C1138" t="s">
        <v>3296</v>
      </c>
      <c r="D1138">
        <v>74</v>
      </c>
      <c r="E1138">
        <v>11</v>
      </c>
      <c r="F1138" t="s">
        <v>2377</v>
      </c>
      <c r="H1138" s="1" t="s">
        <v>1723</v>
      </c>
      <c r="I1138" s="34">
        <v>2100</v>
      </c>
      <c r="J1138" s="34" t="str">
        <f t="shared" si="410"/>
        <v>2100RWA LN Equity</v>
      </c>
      <c r="K1138" s="6" t="s">
        <v>1724</v>
      </c>
      <c r="L1138" s="2">
        <v>0.43687363600034124</v>
      </c>
      <c r="M1138" s="2">
        <v>0.37782076079948418</v>
      </c>
      <c r="N1138" s="2">
        <v>0.40263442007548045</v>
      </c>
      <c r="O1138" s="2">
        <v>0.35906862745098039</v>
      </c>
      <c r="P1138" s="3">
        <v>19.784596060247832</v>
      </c>
      <c r="Q1138" s="3">
        <v>16.598806045923396</v>
      </c>
      <c r="R1138" s="3">
        <v>21.800947867298579</v>
      </c>
      <c r="S1138" s="7">
        <v>5.9266645245349983</v>
      </c>
      <c r="T1138" s="7">
        <v>7.3026555110949438</v>
      </c>
      <c r="U1138" s="2">
        <v>-4.4420600858369109E-2</v>
      </c>
      <c r="V1138" s="8">
        <v>-0.25907384230287867</v>
      </c>
      <c r="W1138" s="2">
        <v>0.38789284960978698</v>
      </c>
      <c r="X1138" s="4">
        <v>3.4146341463414637E-2</v>
      </c>
      <c r="Y1138" s="8">
        <v>-0.34344164517013204</v>
      </c>
      <c r="Z1138" s="8">
        <v>6.5413832782707404</v>
      </c>
      <c r="AA1138" s="8">
        <v>155100000</v>
      </c>
      <c r="AB1138" s="8">
        <v>163200000</v>
      </c>
      <c r="AC1138" s="8">
        <v>2500000</v>
      </c>
      <c r="AD1138" s="5">
        <v>35000000</v>
      </c>
      <c r="AE1138" s="36">
        <v>7.1428571428571425E-2</v>
      </c>
      <c r="AF1138" s="66" t="e">
        <f ca="1">_xll.BDP($H1138,AF$1)/1000000</f>
        <v>#NAME?</v>
      </c>
      <c r="AG1138" s="66" t="e">
        <f ca="1">_xll.BDP($H1138,AG$1)</f>
        <v>#NAME?</v>
      </c>
      <c r="AH1138" s="67" t="e">
        <f ca="1">_xll.BDP($H1138,AH$1)</f>
        <v>#NAME?</v>
      </c>
      <c r="AI1138" s="67" t="e">
        <f ca="1">_xll.BDP($H1138,AI$1)</f>
        <v>#NAME?</v>
      </c>
      <c r="AJ1138" s="67" t="e">
        <f ca="1">_xll.BDP($H1138,AJ$1)</f>
        <v>#NAME?</v>
      </c>
      <c r="AK1138" s="67" t="e">
        <f ca="1">_xll.BDP($H1138,AK$1)</f>
        <v>#NAME?</v>
      </c>
      <c r="AL1138" s="67" t="e">
        <f ca="1">_xll.BDP($H1138,AL$1)</f>
        <v>#NAME?</v>
      </c>
      <c r="AM1138" s="34" t="e">
        <f ca="1">_xll.BDP($H1138,AM$1)</f>
        <v>#NAME?</v>
      </c>
      <c r="AN1138" s="34" t="e">
        <f ca="1">_xll.BDP($H1138,AN$1)</f>
        <v>#NAME?</v>
      </c>
      <c r="AO1138" s="34" t="e">
        <f ca="1">_xll.BDP($H1138,AO$1)</f>
        <v>#NAME?</v>
      </c>
      <c r="AP1138" s="34" t="e">
        <f ca="1">_xll.BDP($H1138,AP$1)</f>
        <v>#NAME?</v>
      </c>
      <c r="AQ1138" s="129">
        <v>0.1288879</v>
      </c>
      <c r="AR1138" s="129">
        <v>0.1010023</v>
      </c>
      <c r="AS1138" s="129">
        <v>-3.7146640000000002E-2</v>
      </c>
      <c r="AT1138" s="63" t="s">
        <v>3971</v>
      </c>
      <c r="AU1138" s="63" t="s">
        <v>3971</v>
      </c>
      <c r="AV1138" t="str">
        <f t="shared" si="397"/>
        <v>06/07/2000</v>
      </c>
      <c r="AW1138" s="67">
        <v>5.690072639225181</v>
      </c>
      <c r="AX1138" s="60">
        <f t="shared" si="398"/>
        <v>5.690072639225181</v>
      </c>
      <c r="AY1138" s="60">
        <f t="shared" si="399"/>
        <v>-4.88059941586695E-2</v>
      </c>
      <c r="AZ1138" s="60">
        <f t="shared" si="400"/>
        <v>5.6412666450665112</v>
      </c>
      <c r="BA1138" s="67">
        <v>88.716666624391237</v>
      </c>
      <c r="BB1138" s="60">
        <v>-0.76095779220777615</v>
      </c>
      <c r="BC1138" s="67">
        <v>87.955708832183461</v>
      </c>
      <c r="BD1138" s="60" t="e">
        <f ca="1">_xll.BDP($H1138,BD$1)</f>
        <v>#NAME?</v>
      </c>
      <c r="BE1138" s="60" t="e">
        <f t="shared" ca="1" si="401"/>
        <v>#NAME?</v>
      </c>
      <c r="BF1138" s="63">
        <v>21.1</v>
      </c>
      <c r="BG1138" s="63">
        <v>31.150000000000002</v>
      </c>
      <c r="BH1138" s="63">
        <v>37.6</v>
      </c>
      <c r="BI1138" s="63">
        <v>-4.6000000000000005</v>
      </c>
      <c r="BJ1138" s="63">
        <v>32.1</v>
      </c>
      <c r="BK1138" s="63">
        <v>47.1</v>
      </c>
      <c r="BL1138" s="45">
        <f t="shared" ca="1" si="402"/>
        <v>0</v>
      </c>
      <c r="BM1138" s="45">
        <f t="shared" ca="1" si="403"/>
        <v>0</v>
      </c>
      <c r="BN1138" s="45">
        <f t="shared" ca="1" si="404"/>
        <v>0</v>
      </c>
      <c r="BO1138" s="45">
        <f t="shared" ca="1" si="405"/>
        <v>0</v>
      </c>
      <c r="BP1138" s="45">
        <f t="shared" ca="1" si="406"/>
        <v>0</v>
      </c>
      <c r="BQ1138" s="45">
        <f t="shared" ca="1" si="407"/>
        <v>0</v>
      </c>
      <c r="BR1138" s="29">
        <f t="shared" ca="1" si="408"/>
        <v>0</v>
      </c>
      <c r="CI1138" s="125">
        <f t="shared" si="396"/>
        <v>0.43687363600034124</v>
      </c>
      <c r="CJ1138">
        <f t="shared" si="411"/>
        <v>0</v>
      </c>
      <c r="CK1138">
        <f t="shared" si="412"/>
        <v>0</v>
      </c>
      <c r="CL1138">
        <f t="shared" si="413"/>
        <v>0</v>
      </c>
      <c r="CM1138">
        <f t="shared" si="414"/>
        <v>0</v>
      </c>
      <c r="CN1138">
        <f t="shared" si="415"/>
        <v>0</v>
      </c>
      <c r="CO1138">
        <f t="shared" si="416"/>
        <v>1</v>
      </c>
      <c r="CP1138">
        <f t="shared" si="417"/>
        <v>0</v>
      </c>
      <c r="CR1138" t="e">
        <f ca="1">_xll.BDP($H1138,CR$1)</f>
        <v>#NAME?</v>
      </c>
      <c r="CS1138" t="e">
        <f ca="1">_xll.BDP($H1138,CS$1)</f>
        <v>#NAME?</v>
      </c>
      <c r="CT1138" s="121" t="e">
        <f ca="1">_xll.BDP($H1138,CT$1)</f>
        <v>#NAME?</v>
      </c>
      <c r="CU1138" s="122" t="e">
        <f ca="1">_xll.BDP($H1138,CU$1)</f>
        <v>#NAME?</v>
      </c>
      <c r="CV1138" s="122" t="e">
        <f ca="1">_xll.BDP($H1138,CV$1)</f>
        <v>#NAME?</v>
      </c>
      <c r="CW1138" s="122" t="e">
        <f ca="1">_xll.BDP($H1138,CW$1)</f>
        <v>#NAME?</v>
      </c>
    </row>
    <row r="1139" spans="1:101" hidden="1" x14ac:dyDescent="0.3">
      <c r="A1139" t="str">
        <f t="shared" si="409"/>
        <v>15B</v>
      </c>
      <c r="B1139">
        <v>15</v>
      </c>
      <c r="C1139" t="s">
        <v>3296</v>
      </c>
      <c r="D1139">
        <v>74</v>
      </c>
      <c r="E1139">
        <v>1</v>
      </c>
      <c r="H1139" s="6" t="s">
        <v>2327</v>
      </c>
      <c r="I1139" s="35">
        <v>2101</v>
      </c>
      <c r="J1139" s="34" t="str">
        <f t="shared" si="410"/>
        <v>2101LVC PW Equity</v>
      </c>
      <c r="K1139" s="6" t="s">
        <v>2328</v>
      </c>
      <c r="L1139" s="2">
        <v>2.277082116423315</v>
      </c>
      <c r="M1139" s="2">
        <v>2.3025709374455046</v>
      </c>
      <c r="N1139" s="2">
        <v>2.277082116423315</v>
      </c>
      <c r="O1139" s="2">
        <v>2.3025709374455046</v>
      </c>
      <c r="P1139" s="3">
        <v>120.5791032314456</v>
      </c>
      <c r="Q1139" s="3">
        <v>112.29313789362297</v>
      </c>
      <c r="R1139" s="3">
        <v>115.04847726324572</v>
      </c>
      <c r="S1139" s="7">
        <v>65.370686574683504</v>
      </c>
      <c r="T1139" s="7">
        <v>63.13560664128569</v>
      </c>
      <c r="U1139" s="2">
        <v>-0.48057831764902625</v>
      </c>
      <c r="V1139" s="8">
        <v>-0.47575163169169177</v>
      </c>
      <c r="W1139" s="2">
        <v>0.88741758770796275</v>
      </c>
      <c r="X1139" s="4">
        <v>0.3850050658561297</v>
      </c>
      <c r="Y1139" s="8">
        <v>28.986956816989288</v>
      </c>
      <c r="Z1139" s="8">
        <v>28.900218550471134</v>
      </c>
      <c r="AA1139" s="8">
        <v>80282000</v>
      </c>
      <c r="AB1139" s="8">
        <v>80282000</v>
      </c>
      <c r="AC1139" s="8">
        <v>0</v>
      </c>
      <c r="AD1139" s="5">
        <v>194778000</v>
      </c>
      <c r="AE1139" s="36">
        <v>0</v>
      </c>
      <c r="AF1139" s="66" t="e">
        <f ca="1">_xll.BDP($H1139,AF$1)/1000000</f>
        <v>#NAME?</v>
      </c>
      <c r="AG1139" s="66" t="e">
        <f ca="1">_xll.BDP($H1139,AG$1)</f>
        <v>#NAME?</v>
      </c>
      <c r="AH1139" s="67" t="e">
        <f ca="1">_xll.BDP($H1139,AH$1)</f>
        <v>#NAME?</v>
      </c>
      <c r="AI1139" s="67" t="e">
        <f ca="1">_xll.BDP($H1139,AI$1)</f>
        <v>#NAME?</v>
      </c>
      <c r="AJ1139" s="67" t="e">
        <f ca="1">_xll.BDP($H1139,AJ$1)</f>
        <v>#NAME?</v>
      </c>
      <c r="AK1139" s="67" t="e">
        <f ca="1">_xll.BDP($H1139,AK$1)</f>
        <v>#NAME?</v>
      </c>
      <c r="AL1139" s="67" t="e">
        <f ca="1">_xll.BDP($H1139,AL$1)</f>
        <v>#NAME?</v>
      </c>
      <c r="AM1139" s="34" t="e">
        <f ca="1">_xll.BDP($H1139,AM$1)</f>
        <v>#NAME?</v>
      </c>
      <c r="AN1139" s="34" t="e">
        <f ca="1">_xll.BDP($H1139,AN$1)</f>
        <v>#NAME?</v>
      </c>
      <c r="AO1139" s="34" t="e">
        <f ca="1">_xll.BDP($H1139,AO$1)</f>
        <v>#NAME?</v>
      </c>
      <c r="AP1139" s="34" t="e">
        <f ca="1">_xll.BDP($H1139,AP$1)</f>
        <v>#NAME?</v>
      </c>
      <c r="AQ1139" s="129" t="e">
        <v>#VALUE!</v>
      </c>
      <c r="AR1139" s="129" t="e">
        <v>#VALUE!</v>
      </c>
      <c r="AS1139" s="129">
        <v>0.29170000000000001</v>
      </c>
      <c r="AT1139" s="63" t="s">
        <v>3837</v>
      </c>
      <c r="AU1139" s="63" t="s">
        <v>3837</v>
      </c>
      <c r="AV1139" t="str">
        <f t="shared" si="397"/>
        <v>11/04/2014</v>
      </c>
      <c r="AW1139" s="67">
        <v>6.2689656224744068</v>
      </c>
      <c r="AX1139" s="60">
        <f t="shared" si="398"/>
        <v>6.2689656224744068</v>
      </c>
      <c r="AY1139" s="60">
        <f t="shared" si="399"/>
        <v>0</v>
      </c>
      <c r="AZ1139" s="60">
        <f t="shared" si="400"/>
        <v>6.2689656224744068</v>
      </c>
      <c r="BA1139" s="67">
        <v>65.735653324204989</v>
      </c>
      <c r="BB1139" s="60">
        <v>0</v>
      </c>
      <c r="BC1139" s="67">
        <v>65.735653324204989</v>
      </c>
      <c r="BD1139" s="60" t="e">
        <f ca="1">_xll.BDP($H1139,BD$1)</f>
        <v>#NAME?</v>
      </c>
      <c r="BE1139" s="60" t="e">
        <f t="shared" ca="1" si="401"/>
        <v>#NAME?</v>
      </c>
      <c r="BF1139" s="63">
        <v>195.75</v>
      </c>
      <c r="BG1139" s="63">
        <v>226.5</v>
      </c>
      <c r="BH1139" s="63">
        <v>248</v>
      </c>
      <c r="BI1139" s="63">
        <v>207.8</v>
      </c>
      <c r="BJ1139" s="63">
        <v>233</v>
      </c>
      <c r="BK1139" s="63">
        <v>258.8</v>
      </c>
      <c r="BL1139" s="45">
        <f t="shared" ca="1" si="402"/>
        <v>0</v>
      </c>
      <c r="BM1139" s="45">
        <f t="shared" ca="1" si="403"/>
        <v>0</v>
      </c>
      <c r="BN1139" s="45">
        <f t="shared" ca="1" si="404"/>
        <v>0</v>
      </c>
      <c r="BO1139" s="45">
        <f t="shared" ca="1" si="405"/>
        <v>0</v>
      </c>
      <c r="BP1139" s="45">
        <f t="shared" ca="1" si="406"/>
        <v>0</v>
      </c>
      <c r="BQ1139" s="45">
        <f t="shared" ca="1" si="407"/>
        <v>0</v>
      </c>
      <c r="BR1139" s="29">
        <f t="shared" ca="1" si="408"/>
        <v>0</v>
      </c>
      <c r="CI1139" s="125">
        <f t="shared" si="396"/>
        <v>2.277082116423315</v>
      </c>
      <c r="CJ1139">
        <f t="shared" si="411"/>
        <v>0</v>
      </c>
      <c r="CK1139">
        <f t="shared" si="412"/>
        <v>0</v>
      </c>
      <c r="CL1139">
        <f t="shared" si="413"/>
        <v>0</v>
      </c>
      <c r="CM1139">
        <f t="shared" si="414"/>
        <v>0</v>
      </c>
      <c r="CN1139">
        <f t="shared" si="415"/>
        <v>0</v>
      </c>
      <c r="CO1139">
        <f t="shared" si="416"/>
        <v>0</v>
      </c>
      <c r="CP1139">
        <f t="shared" si="417"/>
        <v>1</v>
      </c>
      <c r="CR1139" t="e">
        <f ca="1">_xll.BDP($H1139,CR$1)</f>
        <v>#NAME?</v>
      </c>
      <c r="CS1139" t="e">
        <f ca="1">_xll.BDP($H1139,CS$1)</f>
        <v>#NAME?</v>
      </c>
      <c r="CT1139" s="121" t="e">
        <f ca="1">_xll.BDP($H1139,CT$1)</f>
        <v>#NAME?</v>
      </c>
      <c r="CU1139" s="122" t="e">
        <f ca="1">_xll.BDP($H1139,CU$1)</f>
        <v>#NAME?</v>
      </c>
      <c r="CV1139" s="122" t="e">
        <f ca="1">_xll.BDP($H1139,CV$1)</f>
        <v>#NAME?</v>
      </c>
      <c r="CW1139" s="122" t="e">
        <f ca="1">_xll.BDP($H1139,CW$1)</f>
        <v>#NAME?</v>
      </c>
    </row>
    <row r="1140" spans="1:101" hidden="1" x14ac:dyDescent="0.3">
      <c r="A1140" t="str">
        <f t="shared" si="409"/>
        <v>15B</v>
      </c>
      <c r="B1140">
        <v>15</v>
      </c>
      <c r="C1140" t="s">
        <v>3296</v>
      </c>
      <c r="D1140">
        <v>75</v>
      </c>
      <c r="E1140">
        <v>12</v>
      </c>
      <c r="F1140" t="s">
        <v>2377</v>
      </c>
      <c r="H1140" s="1" t="s">
        <v>1725</v>
      </c>
      <c r="I1140" s="34">
        <v>2102</v>
      </c>
      <c r="J1140" s="34" t="str">
        <f t="shared" si="410"/>
        <v>2102STEM LN Equity</v>
      </c>
      <c r="K1140" s="6" t="s">
        <v>1726</v>
      </c>
      <c r="L1140" s="2" t="e">
        <v>#N/A</v>
      </c>
      <c r="M1140" s="2" t="e">
        <v>#N/A</v>
      </c>
      <c r="N1140" s="2">
        <v>0.46567703768211571</v>
      </c>
      <c r="O1140" s="2">
        <v>0.49106147900514496</v>
      </c>
      <c r="P1140" s="3">
        <v>32.319757560865739</v>
      </c>
      <c r="Q1140" s="3">
        <v>22.271328701408855</v>
      </c>
      <c r="R1140" s="3">
        <v>26.653383687575783</v>
      </c>
      <c r="S1140" s="7">
        <v>5.3013436070421651</v>
      </c>
      <c r="T1140" s="7">
        <v>6.2062428405693142</v>
      </c>
      <c r="U1140" s="2" t="e">
        <v>#N/A</v>
      </c>
      <c r="V1140" s="8">
        <v>-0.48690520103282919</v>
      </c>
      <c r="W1140" s="2">
        <v>0.45317570646958727</v>
      </c>
      <c r="X1140" s="4">
        <v>2.0309540912949783E-2</v>
      </c>
      <c r="Y1140" s="8">
        <v>8.0127601529382986</v>
      </c>
      <c r="Z1140" s="8">
        <v>13.219183769848076</v>
      </c>
      <c r="AA1140" s="8" t="e">
        <v>#N/A</v>
      </c>
      <c r="AB1140" s="8">
        <v>168708000</v>
      </c>
      <c r="AC1140" s="8">
        <v>5315000</v>
      </c>
      <c r="AD1140" s="5">
        <v>81392000</v>
      </c>
      <c r="AE1140" s="36">
        <v>6.5301258108905053E-2</v>
      </c>
      <c r="AF1140" s="66" t="e">
        <f ca="1">_xll.BDP($H1140,AF$1)/1000000</f>
        <v>#NAME?</v>
      </c>
      <c r="AG1140" s="66" t="e">
        <f ca="1">_xll.BDP($H1140,AG$1)</f>
        <v>#NAME?</v>
      </c>
      <c r="AH1140" s="67" t="e">
        <f ca="1">_xll.BDP($H1140,AH$1)</f>
        <v>#NAME?</v>
      </c>
      <c r="AI1140" s="67" t="e">
        <f ca="1">_xll.BDP($H1140,AI$1)</f>
        <v>#NAME?</v>
      </c>
      <c r="AJ1140" s="67" t="e">
        <f ca="1">_xll.BDP($H1140,AJ$1)</f>
        <v>#NAME?</v>
      </c>
      <c r="AK1140" s="67" t="e">
        <f ca="1">_xll.BDP($H1140,AK$1)</f>
        <v>#NAME?</v>
      </c>
      <c r="AL1140" s="67" t="e">
        <f ca="1">_xll.BDP($H1140,AL$1)</f>
        <v>#NAME?</v>
      </c>
      <c r="AM1140" s="34" t="e">
        <f ca="1">_xll.BDP($H1140,AM$1)</f>
        <v>#NAME?</v>
      </c>
      <c r="AN1140" s="34" t="e">
        <f ca="1">_xll.BDP($H1140,AN$1)</f>
        <v>#NAME?</v>
      </c>
      <c r="AO1140" s="34" t="e">
        <f ca="1">_xll.BDP($H1140,AO$1)</f>
        <v>#NAME?</v>
      </c>
      <c r="AP1140" s="34" t="e">
        <f ca="1">_xll.BDP($H1140,AP$1)</f>
        <v>#NAME?</v>
      </c>
      <c r="AQ1140" s="129" t="e">
        <v>#VALUE!</v>
      </c>
      <c r="AR1140" s="129">
        <v>3.9749310000000003E-2</v>
      </c>
      <c r="AS1140" s="129">
        <v>1.8317099999999999E-2</v>
      </c>
      <c r="AT1140" s="63" t="s">
        <v>3972</v>
      </c>
      <c r="AU1140" s="63" t="s">
        <v>3972</v>
      </c>
      <c r="AV1140" t="str">
        <f t="shared" si="397"/>
        <v>11/11/2005</v>
      </c>
      <c r="AW1140" s="67">
        <v>4.4755244755244759</v>
      </c>
      <c r="AX1140" s="60">
        <f t="shared" si="398"/>
        <v>4.4755244755244759</v>
      </c>
      <c r="AY1140" s="60">
        <f t="shared" si="399"/>
        <v>0</v>
      </c>
      <c r="AZ1140" s="60">
        <f t="shared" si="400"/>
        <v>4.4755244755244759</v>
      </c>
      <c r="BA1140" s="67">
        <v>36.209521810000794</v>
      </c>
      <c r="BB1140" s="60">
        <v>0</v>
      </c>
      <c r="BC1140" s="67" t="s">
        <v>3317</v>
      </c>
      <c r="BD1140" s="60" t="e">
        <f ca="1">_xll.BDP($H1140,BD$1)</f>
        <v>#NAME?</v>
      </c>
      <c r="BE1140" s="60" t="e">
        <f t="shared" ca="1" si="401"/>
        <v>#NAME?</v>
      </c>
      <c r="BF1140" s="63">
        <v>51.933</v>
      </c>
      <c r="BG1140" s="63">
        <v>57.550000000000004</v>
      </c>
      <c r="BH1140" s="63">
        <v>67.783000000000001</v>
      </c>
      <c r="BI1140" s="63">
        <v>51.832999999999998</v>
      </c>
      <c r="BJ1140" s="63">
        <v>45.133000000000003</v>
      </c>
      <c r="BK1140" s="63">
        <v>39.578000000000003</v>
      </c>
      <c r="BL1140" s="45">
        <f t="shared" ca="1" si="402"/>
        <v>0</v>
      </c>
      <c r="BM1140" s="45">
        <f t="shared" ca="1" si="403"/>
        <v>0</v>
      </c>
      <c r="BN1140" s="45">
        <f t="shared" ca="1" si="404"/>
        <v>0</v>
      </c>
      <c r="BO1140" s="45">
        <f t="shared" ca="1" si="405"/>
        <v>0</v>
      </c>
      <c r="BP1140" s="45">
        <f t="shared" ca="1" si="406"/>
        <v>0</v>
      </c>
      <c r="BQ1140" s="45">
        <f t="shared" ca="1" si="407"/>
        <v>0</v>
      </c>
      <c r="BR1140" s="29">
        <f t="shared" ca="1" si="408"/>
        <v>0</v>
      </c>
      <c r="CI1140" s="125" t="e">
        <f t="shared" si="396"/>
        <v>#N/A</v>
      </c>
      <c r="CJ1140" t="e">
        <f t="shared" si="411"/>
        <v>#N/A</v>
      </c>
      <c r="CK1140" t="e">
        <f t="shared" si="412"/>
        <v>#N/A</v>
      </c>
      <c r="CL1140" t="e">
        <f t="shared" si="413"/>
        <v>#N/A</v>
      </c>
      <c r="CM1140" t="e">
        <f t="shared" si="414"/>
        <v>#N/A</v>
      </c>
      <c r="CN1140" t="e">
        <f t="shared" si="415"/>
        <v>#N/A</v>
      </c>
      <c r="CO1140" t="e">
        <f t="shared" si="416"/>
        <v>#N/A</v>
      </c>
      <c r="CP1140" t="e">
        <f t="shared" si="417"/>
        <v>#N/A</v>
      </c>
      <c r="CR1140" t="e">
        <f ca="1">_xll.BDP($H1140,CR$1)</f>
        <v>#NAME?</v>
      </c>
      <c r="CS1140" t="e">
        <f ca="1">_xll.BDP($H1140,CS$1)</f>
        <v>#NAME?</v>
      </c>
      <c r="CT1140" s="121" t="e">
        <f ca="1">_xll.BDP($H1140,CT$1)</f>
        <v>#NAME?</v>
      </c>
      <c r="CU1140" s="122" t="e">
        <f ca="1">_xll.BDP($H1140,CU$1)</f>
        <v>#NAME?</v>
      </c>
      <c r="CV1140" s="122" t="e">
        <f ca="1">_xll.BDP($H1140,CV$1)</f>
        <v>#NAME?</v>
      </c>
      <c r="CW1140" s="122" t="e">
        <f ca="1">_xll.BDP($H1140,CW$1)</f>
        <v>#NAME?</v>
      </c>
    </row>
    <row r="1141" spans="1:101" hidden="1" x14ac:dyDescent="0.3">
      <c r="A1141" t="str">
        <f t="shared" si="409"/>
        <v>15B</v>
      </c>
      <c r="B1141">
        <v>15</v>
      </c>
      <c r="C1141" t="s">
        <v>3296</v>
      </c>
      <c r="D1141">
        <v>75</v>
      </c>
      <c r="E1141">
        <v>2</v>
      </c>
      <c r="H1141" s="6" t="s">
        <v>406</v>
      </c>
      <c r="I1141" s="35">
        <v>2103</v>
      </c>
      <c r="J1141" s="34" t="str">
        <f t="shared" si="410"/>
        <v>2103ZM US Equity</v>
      </c>
      <c r="K1141" s="6" t="s">
        <v>1100</v>
      </c>
      <c r="L1141" s="2">
        <v>0.15368190489987008</v>
      </c>
      <c r="M1141" s="2">
        <v>0.36133017790321931</v>
      </c>
      <c r="N1141" s="2">
        <v>7.3863414241418041E-2</v>
      </c>
      <c r="O1141" s="2">
        <v>0.31156265933527849</v>
      </c>
      <c r="P1141" s="3">
        <v>1.0692278986436132</v>
      </c>
      <c r="Q1141" s="3">
        <v>3.9490612083555678E-2</v>
      </c>
      <c r="R1141" s="3">
        <v>8.8085353472748623E-2</v>
      </c>
      <c r="S1141" s="7">
        <v>15.175910543297729</v>
      </c>
      <c r="T1141" s="7">
        <v>8.9334298513985999</v>
      </c>
      <c r="U1141" s="2">
        <v>-0.66875970596867285</v>
      </c>
      <c r="V1141" s="8">
        <v>-29.269919079569995</v>
      </c>
      <c r="W1141" s="2">
        <v>0.76428614103917325</v>
      </c>
      <c r="X1141" s="4" t="e">
        <v>#N/A</v>
      </c>
      <c r="Y1141" s="8">
        <v>110.5492083268243</v>
      </c>
      <c r="Z1141" s="8" t="e">
        <v>#N/A</v>
      </c>
      <c r="AA1141" s="8">
        <v>767777000</v>
      </c>
      <c r="AB1141" s="8">
        <v>890418000</v>
      </c>
      <c r="AC1141" s="8">
        <v>1570540000</v>
      </c>
      <c r="AD1141" s="5">
        <v>1182598000</v>
      </c>
      <c r="AE1141" s="36">
        <v>1.328042158028341</v>
      </c>
      <c r="AF1141" s="66" t="e">
        <f ca="1">_xll.BDP($H1141,AF$1)/1000000</f>
        <v>#NAME?</v>
      </c>
      <c r="AG1141" s="66" t="e">
        <f ca="1">_xll.BDP($H1141,AG$1)</f>
        <v>#NAME?</v>
      </c>
      <c r="AH1141" s="67" t="e">
        <f ca="1">_xll.BDP($H1141,AH$1)</f>
        <v>#NAME?</v>
      </c>
      <c r="AI1141" s="67" t="e">
        <f ca="1">_xll.BDP($H1141,AI$1)</f>
        <v>#NAME?</v>
      </c>
      <c r="AJ1141" s="67" t="e">
        <f ca="1">_xll.BDP($H1141,AJ$1)</f>
        <v>#NAME?</v>
      </c>
      <c r="AK1141" s="67" t="e">
        <f ca="1">_xll.BDP($H1141,AK$1)</f>
        <v>#NAME?</v>
      </c>
      <c r="AL1141" s="67" t="e">
        <f ca="1">_xll.BDP($H1141,AL$1)</f>
        <v>#NAME?</v>
      </c>
      <c r="AM1141" s="34" t="e">
        <f ca="1">_xll.BDP($H1141,AM$1)</f>
        <v>#NAME?</v>
      </c>
      <c r="AN1141" s="34" t="e">
        <f ca="1">_xll.BDP($H1141,AN$1)</f>
        <v>#NAME?</v>
      </c>
      <c r="AO1141" s="34" t="e">
        <f ca="1">_xll.BDP($H1141,AO$1)</f>
        <v>#NAME?</v>
      </c>
      <c r="AP1141" s="34" t="e">
        <f ca="1">_xll.BDP($H1141,AP$1)</f>
        <v>#NAME?</v>
      </c>
      <c r="AQ1141" s="129" t="e">
        <v>#VALUE!</v>
      </c>
      <c r="AR1141" s="129" t="e">
        <v>#VALUE!</v>
      </c>
      <c r="AS1141" s="129" t="e">
        <v>#VALUE!</v>
      </c>
      <c r="AT1141" s="63" t="s">
        <v>3934</v>
      </c>
      <c r="AU1141" s="63" t="s">
        <v>3934</v>
      </c>
      <c r="AV1141" t="str">
        <f t="shared" si="397"/>
        <v>18/04/2019</v>
      </c>
      <c r="AW1141" s="67" t="s">
        <v>3317</v>
      </c>
      <c r="AX1141" s="60">
        <f t="shared" si="398"/>
        <v>0</v>
      </c>
      <c r="AY1141" s="60">
        <f t="shared" ca="1" si="399"/>
        <v>0</v>
      </c>
      <c r="AZ1141" s="60">
        <f t="shared" ca="1" si="400"/>
        <v>0</v>
      </c>
      <c r="BA1141" s="67">
        <v>0</v>
      </c>
      <c r="BB1141" s="60">
        <v>-37.55302454658392</v>
      </c>
      <c r="BC1141" s="67">
        <v>-37.55302454658392</v>
      </c>
      <c r="BD1141" s="60" t="e">
        <f ca="1">_xll.BDP($H1141,BD$1)</f>
        <v>#NAME?</v>
      </c>
      <c r="BE1141" s="60" t="e">
        <f t="shared" ca="1" si="401"/>
        <v>#NAME?</v>
      </c>
      <c r="BF1141" s="63">
        <v>1326.0340000000001</v>
      </c>
      <c r="BG1141" s="63">
        <v>1256.606</v>
      </c>
      <c r="BH1141" s="63">
        <v>1375.6880000000001</v>
      </c>
      <c r="BI1141" s="63">
        <v>1219.33</v>
      </c>
      <c r="BJ1141" s="63">
        <v>1431.4</v>
      </c>
      <c r="BK1141" s="63">
        <v>1607.4670000000001</v>
      </c>
      <c r="BL1141" s="45">
        <f t="shared" ca="1" si="402"/>
        <v>0</v>
      </c>
      <c r="BM1141" s="45">
        <f t="shared" ca="1" si="403"/>
        <v>0</v>
      </c>
      <c r="BN1141" s="45">
        <f t="shared" ca="1" si="404"/>
        <v>0</v>
      </c>
      <c r="BO1141" s="45">
        <f t="shared" ca="1" si="405"/>
        <v>0</v>
      </c>
      <c r="BP1141" s="45">
        <f t="shared" ca="1" si="406"/>
        <v>0</v>
      </c>
      <c r="BQ1141" s="45">
        <f t="shared" ca="1" si="407"/>
        <v>0</v>
      </c>
      <c r="BR1141" s="29">
        <f t="shared" ca="1" si="408"/>
        <v>0</v>
      </c>
      <c r="CI1141" s="125">
        <f t="shared" si="396"/>
        <v>0.15368190489987008</v>
      </c>
      <c r="CJ1141">
        <f t="shared" si="411"/>
        <v>0</v>
      </c>
      <c r="CK1141">
        <f t="shared" si="412"/>
        <v>0</v>
      </c>
      <c r="CL1141">
        <f t="shared" si="413"/>
        <v>1</v>
      </c>
      <c r="CM1141">
        <f t="shared" si="414"/>
        <v>0</v>
      </c>
      <c r="CN1141">
        <f t="shared" si="415"/>
        <v>0</v>
      </c>
      <c r="CO1141">
        <f t="shared" si="416"/>
        <v>0</v>
      </c>
      <c r="CP1141">
        <f t="shared" si="417"/>
        <v>0</v>
      </c>
      <c r="CR1141" t="e">
        <f ca="1">_xll.BDP($H1141,CR$1)</f>
        <v>#NAME?</v>
      </c>
      <c r="CS1141" t="e">
        <f ca="1">_xll.BDP($H1141,CS$1)</f>
        <v>#NAME?</v>
      </c>
      <c r="CT1141" s="121" t="e">
        <f ca="1">_xll.BDP($H1141,CT$1)</f>
        <v>#NAME?</v>
      </c>
      <c r="CU1141" s="122" t="e">
        <f ca="1">_xll.BDP($H1141,CU$1)</f>
        <v>#NAME?</v>
      </c>
      <c r="CV1141" s="122" t="e">
        <f ca="1">_xll.BDP($H1141,CV$1)</f>
        <v>#NAME?</v>
      </c>
      <c r="CW1141" s="122" t="e">
        <f ca="1">_xll.BDP($H1141,CW$1)</f>
        <v>#NAME?</v>
      </c>
    </row>
    <row r="1142" spans="1:101" hidden="1" x14ac:dyDescent="0.3">
      <c r="A1142" t="str">
        <f t="shared" si="409"/>
        <v>15B</v>
      </c>
      <c r="B1142">
        <v>15</v>
      </c>
      <c r="C1142" t="s">
        <v>3296</v>
      </c>
      <c r="D1142">
        <v>76</v>
      </c>
      <c r="E1142">
        <v>25</v>
      </c>
      <c r="F1142" t="s">
        <v>2377</v>
      </c>
      <c r="H1142" s="6" t="s">
        <v>282</v>
      </c>
      <c r="I1142" s="34">
        <v>2104</v>
      </c>
      <c r="J1142" s="34" t="str">
        <f t="shared" si="410"/>
        <v>2104PMTS US Equity</v>
      </c>
      <c r="K1142" s="6" t="s">
        <v>960</v>
      </c>
      <c r="L1142" s="2">
        <v>0.31641814837168669</v>
      </c>
      <c r="M1142" s="2">
        <v>0.47322309601411355</v>
      </c>
      <c r="N1142" s="2">
        <v>0.23052444297590052</v>
      </c>
      <c r="O1142" s="2">
        <v>0.36913675273482144</v>
      </c>
      <c r="P1142" s="3">
        <v>37.43551581622723</v>
      </c>
      <c r="Q1142" s="3">
        <v>29.178282429244984</v>
      </c>
      <c r="R1142" s="3" t="e">
        <v>#N/A</v>
      </c>
      <c r="S1142" s="7">
        <v>16.59556261608024</v>
      </c>
      <c r="T1142" s="7">
        <v>20.405889709823537</v>
      </c>
      <c r="U1142" s="2">
        <v>1.0827259039743804</v>
      </c>
      <c r="V1142" s="8">
        <v>2.7408822788001008</v>
      </c>
      <c r="W1142" s="2">
        <v>-0.23719014915763495</v>
      </c>
      <c r="X1142" s="4" t="e">
        <v>#N/A</v>
      </c>
      <c r="Y1142" s="8">
        <v>15.681120015277724</v>
      </c>
      <c r="Z1142" s="8" t="e">
        <v>#N/A</v>
      </c>
      <c r="AA1142" s="8">
        <v>167215000</v>
      </c>
      <c r="AB1142" s="8">
        <v>214365000</v>
      </c>
      <c r="AC1142" s="8">
        <v>3059000</v>
      </c>
      <c r="AD1142" s="5">
        <v>55298000</v>
      </c>
      <c r="AE1142" s="36">
        <v>5.5318456363702126E-2</v>
      </c>
      <c r="AF1142" s="66" t="e">
        <f ca="1">_xll.BDP($H1142,AF$1)/1000000</f>
        <v>#NAME?</v>
      </c>
      <c r="AG1142" s="66" t="e">
        <f ca="1">_xll.BDP($H1142,AG$1)</f>
        <v>#NAME?</v>
      </c>
      <c r="AH1142" s="67" t="e">
        <f ca="1">_xll.BDP($H1142,AH$1)</f>
        <v>#NAME?</v>
      </c>
      <c r="AI1142" s="67" t="e">
        <f ca="1">_xll.BDP($H1142,AI$1)</f>
        <v>#NAME?</v>
      </c>
      <c r="AJ1142" s="67" t="e">
        <f ca="1">_xll.BDP($H1142,AJ$1)</f>
        <v>#NAME?</v>
      </c>
      <c r="AK1142" s="67" t="e">
        <f ca="1">_xll.BDP($H1142,AK$1)</f>
        <v>#NAME?</v>
      </c>
      <c r="AL1142" s="67" t="e">
        <f ca="1">_xll.BDP($H1142,AL$1)</f>
        <v>#NAME?</v>
      </c>
      <c r="AM1142" s="34" t="e">
        <f ca="1">_xll.BDP($H1142,AM$1)</f>
        <v>#NAME?</v>
      </c>
      <c r="AN1142" s="34" t="e">
        <f ca="1">_xll.BDP($H1142,AN$1)</f>
        <v>#NAME?</v>
      </c>
      <c r="AO1142" s="34" t="e">
        <f ca="1">_xll.BDP($H1142,AO$1)</f>
        <v>#NAME?</v>
      </c>
      <c r="AP1142" s="34" t="e">
        <f ca="1">_xll.BDP($H1142,AP$1)</f>
        <v>#NAME?</v>
      </c>
      <c r="AQ1142" s="129" t="e">
        <v>#VALUE!</v>
      </c>
      <c r="AR1142" s="129" t="e">
        <v>#VALUE!</v>
      </c>
      <c r="AS1142" s="129">
        <v>0.39921030000000002</v>
      </c>
      <c r="AT1142" s="63" t="s">
        <v>3973</v>
      </c>
      <c r="AU1142" s="63" t="s">
        <v>3973</v>
      </c>
      <c r="AV1142" t="str">
        <f t="shared" si="397"/>
        <v>09/10/2015</v>
      </c>
      <c r="AW1142" s="67" t="s">
        <v>3317</v>
      </c>
      <c r="AX1142" s="60">
        <f t="shared" si="398"/>
        <v>0</v>
      </c>
      <c r="AY1142" s="60">
        <f t="shared" ca="1" si="399"/>
        <v>0</v>
      </c>
      <c r="AZ1142" s="60">
        <f t="shared" ca="1" si="400"/>
        <v>0</v>
      </c>
      <c r="BA1142" s="67">
        <v>0</v>
      </c>
      <c r="BB1142" s="60">
        <v>0</v>
      </c>
      <c r="BC1142" s="67">
        <v>0</v>
      </c>
      <c r="BD1142" s="60" t="e">
        <f ca="1">_xll.BDP($H1142,BD$1)</f>
        <v>#NAME?</v>
      </c>
      <c r="BE1142" s="60" t="e">
        <f t="shared" ca="1" si="401"/>
        <v>#NAME?</v>
      </c>
      <c r="BF1142" s="63" t="s">
        <v>3317</v>
      </c>
      <c r="BG1142" s="63" t="s">
        <v>3317</v>
      </c>
      <c r="BH1142" s="63" t="s">
        <v>3317</v>
      </c>
      <c r="BI1142" s="63" t="s">
        <v>3317</v>
      </c>
      <c r="BJ1142" s="63" t="s">
        <v>3317</v>
      </c>
      <c r="BK1142" s="63" t="s">
        <v>3317</v>
      </c>
      <c r="BL1142" s="45">
        <f t="shared" ca="1" si="402"/>
        <v>0</v>
      </c>
      <c r="BM1142" s="45">
        <f t="shared" ca="1" si="403"/>
        <v>0</v>
      </c>
      <c r="BN1142" s="45">
        <f t="shared" ca="1" si="404"/>
        <v>0</v>
      </c>
      <c r="BO1142" s="45">
        <f t="shared" ca="1" si="405"/>
        <v>0</v>
      </c>
      <c r="BP1142" s="45">
        <f t="shared" ca="1" si="406"/>
        <v>0</v>
      </c>
      <c r="BQ1142" s="45">
        <f t="shared" ca="1" si="407"/>
        <v>0</v>
      </c>
      <c r="BR1142" s="29">
        <f t="shared" ca="1" si="408"/>
        <v>0</v>
      </c>
      <c r="CI1142" s="125">
        <f t="shared" si="396"/>
        <v>0.31641814837168669</v>
      </c>
      <c r="CJ1142">
        <f t="shared" si="411"/>
        <v>0</v>
      </c>
      <c r="CK1142">
        <f t="shared" si="412"/>
        <v>0</v>
      </c>
      <c r="CL1142">
        <f t="shared" si="413"/>
        <v>0</v>
      </c>
      <c r="CM1142">
        <f t="shared" si="414"/>
        <v>0</v>
      </c>
      <c r="CN1142">
        <f t="shared" si="415"/>
        <v>1</v>
      </c>
      <c r="CO1142">
        <f t="shared" si="416"/>
        <v>0</v>
      </c>
      <c r="CP1142">
        <f t="shared" si="417"/>
        <v>0</v>
      </c>
      <c r="CR1142" t="e">
        <f ca="1">_xll.BDP($H1142,CR$1)</f>
        <v>#NAME?</v>
      </c>
      <c r="CS1142" t="e">
        <f ca="1">_xll.BDP($H1142,CS$1)</f>
        <v>#NAME?</v>
      </c>
      <c r="CT1142" s="121" t="e">
        <f ca="1">_xll.BDP($H1142,CT$1)</f>
        <v>#NAME?</v>
      </c>
      <c r="CU1142" s="122" t="e">
        <f ca="1">_xll.BDP($H1142,CU$1)</f>
        <v>#NAME?</v>
      </c>
      <c r="CV1142" s="122" t="e">
        <f ca="1">_xll.BDP($H1142,CV$1)</f>
        <v>#NAME?</v>
      </c>
      <c r="CW1142" s="122" t="e">
        <f ca="1">_xll.BDP($H1142,CW$1)</f>
        <v>#NAME?</v>
      </c>
    </row>
    <row r="1143" spans="1:101" hidden="1" x14ac:dyDescent="0.3">
      <c r="A1143" t="str">
        <f t="shared" si="409"/>
        <v>15B</v>
      </c>
      <c r="B1143">
        <v>15</v>
      </c>
      <c r="C1143" t="s">
        <v>3296</v>
      </c>
      <c r="D1143">
        <v>76</v>
      </c>
      <c r="E1143">
        <v>3</v>
      </c>
      <c r="F1143" s="32" t="s">
        <v>2368</v>
      </c>
      <c r="G1143" t="s">
        <v>2732</v>
      </c>
      <c r="H1143" s="43" t="s">
        <v>2733</v>
      </c>
      <c r="I1143" s="35">
        <v>2105</v>
      </c>
      <c r="J1143" s="34" t="str">
        <f t="shared" si="410"/>
        <v>2105TRUEB SS Equity</v>
      </c>
      <c r="K1143" s="43" t="s">
        <v>2734</v>
      </c>
      <c r="L1143" s="2">
        <v>2.473314817898506</v>
      </c>
      <c r="M1143" s="2">
        <v>4.051250909528572</v>
      </c>
      <c r="N1143" s="2">
        <v>2.3445722953107455</v>
      </c>
      <c r="O1143" s="2">
        <v>3.4075382965897707</v>
      </c>
      <c r="P1143" s="3">
        <v>34.330642841665068</v>
      </c>
      <c r="Q1143" s="3">
        <v>27.121118022538582</v>
      </c>
      <c r="R1143" s="3">
        <v>30.444796028917747</v>
      </c>
      <c r="S1143" s="7">
        <v>9.3167480611435689</v>
      </c>
      <c r="T1143" s="7">
        <v>43.384777480842402</v>
      </c>
      <c r="U1143" s="2">
        <v>-0.68638416273893776</v>
      </c>
      <c r="V1143" s="8">
        <v>-2.1271123174188542</v>
      </c>
      <c r="W1143" s="2">
        <v>0.8223368119832265</v>
      </c>
      <c r="X1143" s="4" t="e">
        <v>#N/A</v>
      </c>
      <c r="Y1143" s="8" t="e">
        <v>#N/A</v>
      </c>
      <c r="Z1143" s="8" t="e">
        <v>#N/A</v>
      </c>
      <c r="AA1143" s="8">
        <v>182787000.00000024</v>
      </c>
      <c r="AB1143" s="8">
        <v>217317000.00000024</v>
      </c>
      <c r="AC1143" s="8" t="e">
        <v>#N/A</v>
      </c>
      <c r="AD1143" s="5">
        <v>493597000</v>
      </c>
      <c r="AE1143" s="36">
        <v>0</v>
      </c>
      <c r="AF1143" s="66" t="e">
        <f ca="1">_xll.BDP($H1143,AF$1)/1000000</f>
        <v>#NAME?</v>
      </c>
      <c r="AG1143" s="66" t="e">
        <f ca="1">_xll.BDP($H1143,AG$1)</f>
        <v>#NAME?</v>
      </c>
      <c r="AH1143" s="67" t="e">
        <f ca="1">_xll.BDP($H1143,AH$1)</f>
        <v>#NAME?</v>
      </c>
      <c r="AI1143" s="67" t="e">
        <f ca="1">_xll.BDP($H1143,AI$1)</f>
        <v>#NAME?</v>
      </c>
      <c r="AJ1143" s="67" t="e">
        <f ca="1">_xll.BDP($H1143,AJ$1)</f>
        <v>#NAME?</v>
      </c>
      <c r="AK1143" s="67" t="e">
        <f ca="1">_xll.BDP($H1143,AK$1)</f>
        <v>#NAME?</v>
      </c>
      <c r="AL1143" s="67" t="e">
        <f ca="1">_xll.BDP($H1143,AL$1)</f>
        <v>#NAME?</v>
      </c>
      <c r="AM1143" s="34" t="e">
        <f ca="1">_xll.BDP($H1143,AM$1)</f>
        <v>#NAME?</v>
      </c>
      <c r="AN1143" s="34" t="e">
        <f ca="1">_xll.BDP($H1143,AN$1)</f>
        <v>#NAME?</v>
      </c>
      <c r="AO1143" s="34" t="e">
        <f ca="1">_xll.BDP($H1143,AO$1)</f>
        <v>#NAME?</v>
      </c>
      <c r="AP1143" s="34" t="e">
        <f ca="1">_xll.BDP($H1143,AP$1)</f>
        <v>#NAME?</v>
      </c>
      <c r="AQ1143" s="129" t="e">
        <v>#VALUE!</v>
      </c>
      <c r="AR1143" s="129" t="e">
        <v>#VALUE!</v>
      </c>
      <c r="AS1143" s="129" t="e">
        <v>#VALUE!</v>
      </c>
      <c r="AT1143" s="63" t="s">
        <v>3974</v>
      </c>
      <c r="AU1143" s="63" t="s">
        <v>3974</v>
      </c>
      <c r="AV1143" t="str">
        <f t="shared" si="397"/>
        <v>08/10/2021</v>
      </c>
      <c r="AW1143" s="67" t="s">
        <v>3317</v>
      </c>
      <c r="AX1143" s="60">
        <f t="shared" si="398"/>
        <v>0</v>
      </c>
      <c r="AY1143" s="60">
        <f t="shared" ca="1" si="399"/>
        <v>0</v>
      </c>
      <c r="AZ1143" s="60">
        <f t="shared" ca="1" si="400"/>
        <v>0</v>
      </c>
      <c r="BA1143" s="67">
        <v>0</v>
      </c>
      <c r="BB1143" s="60">
        <v>-273.36007220970629</v>
      </c>
      <c r="BC1143" s="67" t="s">
        <v>3317</v>
      </c>
      <c r="BD1143" s="60" t="e">
        <f ca="1">_xll.BDP($H1143,BD$1)</f>
        <v>#NAME?</v>
      </c>
      <c r="BE1143" s="60" t="e">
        <f t="shared" ca="1" si="401"/>
        <v>#NAME?</v>
      </c>
      <c r="BF1143" s="63">
        <v>632.85699999999997</v>
      </c>
      <c r="BG1143" s="63">
        <v>817</v>
      </c>
      <c r="BH1143" s="63">
        <v>1052.4290000000001</v>
      </c>
      <c r="BI1143" s="63">
        <v>592.30799999999999</v>
      </c>
      <c r="BJ1143" s="63">
        <v>782.32900000000006</v>
      </c>
      <c r="BK1143" s="63">
        <v>1017.982</v>
      </c>
      <c r="BL1143" s="45">
        <f t="shared" ca="1" si="402"/>
        <v>0</v>
      </c>
      <c r="BM1143" s="45">
        <f t="shared" ca="1" si="403"/>
        <v>0</v>
      </c>
      <c r="BN1143" s="45">
        <f t="shared" ca="1" si="404"/>
        <v>0</v>
      </c>
      <c r="BO1143" s="45">
        <f t="shared" ca="1" si="405"/>
        <v>0</v>
      </c>
      <c r="BP1143" s="45">
        <f t="shared" ca="1" si="406"/>
        <v>0</v>
      </c>
      <c r="BQ1143" s="45">
        <f t="shared" ca="1" si="407"/>
        <v>0</v>
      </c>
      <c r="BR1143" s="29">
        <f t="shared" ca="1" si="408"/>
        <v>0</v>
      </c>
      <c r="CI1143" s="125">
        <f t="shared" si="396"/>
        <v>2.473314817898506</v>
      </c>
      <c r="CJ1143">
        <f t="shared" si="411"/>
        <v>0</v>
      </c>
      <c r="CK1143">
        <f t="shared" si="412"/>
        <v>0</v>
      </c>
      <c r="CL1143">
        <f t="shared" si="413"/>
        <v>0</v>
      </c>
      <c r="CM1143">
        <f t="shared" si="414"/>
        <v>0</v>
      </c>
      <c r="CN1143">
        <f t="shared" si="415"/>
        <v>0</v>
      </c>
      <c r="CO1143">
        <f t="shared" si="416"/>
        <v>0</v>
      </c>
      <c r="CP1143">
        <f t="shared" si="417"/>
        <v>1</v>
      </c>
      <c r="CR1143" t="e">
        <f ca="1">_xll.BDP($H1143,CR$1)</f>
        <v>#NAME?</v>
      </c>
      <c r="CS1143" t="e">
        <f ca="1">_xll.BDP($H1143,CS$1)</f>
        <v>#NAME?</v>
      </c>
      <c r="CT1143" s="121" t="e">
        <f ca="1">_xll.BDP($H1143,CT$1)</f>
        <v>#NAME?</v>
      </c>
      <c r="CU1143" s="122" t="e">
        <f ca="1">_xll.BDP($H1143,CU$1)</f>
        <v>#NAME?</v>
      </c>
      <c r="CV1143" s="122" t="e">
        <f ca="1">_xll.BDP($H1143,CV$1)</f>
        <v>#NAME?</v>
      </c>
      <c r="CW1143" s="122" t="e">
        <f ca="1">_xll.BDP($H1143,CW$1)</f>
        <v>#NAME?</v>
      </c>
    </row>
    <row r="1144" spans="1:101" hidden="1" x14ac:dyDescent="0.3">
      <c r="A1144" t="str">
        <f t="shared" si="409"/>
        <v>15B</v>
      </c>
      <c r="B1144">
        <v>15</v>
      </c>
      <c r="C1144" t="s">
        <v>3296</v>
      </c>
      <c r="D1144">
        <v>77</v>
      </c>
      <c r="E1144">
        <v>13</v>
      </c>
      <c r="F1144" t="s">
        <v>2377</v>
      </c>
      <c r="H1144" s="1" t="s">
        <v>1733</v>
      </c>
      <c r="I1144" s="34">
        <v>2106</v>
      </c>
      <c r="J1144" s="34" t="str">
        <f t="shared" si="410"/>
        <v>2106HAS LN Equity</v>
      </c>
      <c r="K1144" s="6" t="s">
        <v>1734</v>
      </c>
      <c r="L1144" s="2">
        <v>0.47251629994763322</v>
      </c>
      <c r="M1144" s="2">
        <v>0.44697597348798673</v>
      </c>
      <c r="N1144" s="2">
        <v>0.30211920603707015</v>
      </c>
      <c r="O1144" s="2">
        <v>0.31499051233396586</v>
      </c>
      <c r="P1144" s="3">
        <v>21.500313873195228</v>
      </c>
      <c r="Q1144" s="3">
        <v>16.344954464916611</v>
      </c>
      <c r="R1144" s="3">
        <v>20.957878100735243</v>
      </c>
      <c r="S1144" s="7">
        <v>3.8013495663186534</v>
      </c>
      <c r="T1144" s="7">
        <v>4.2480535445977328</v>
      </c>
      <c r="U1144" s="2">
        <v>-1.0110020814748837E-3</v>
      </c>
      <c r="V1144" s="8">
        <v>-6.259204712813023E-3</v>
      </c>
      <c r="W1144" s="2">
        <v>0.35296300222622706</v>
      </c>
      <c r="X1144" s="4">
        <v>4.322614654717976E-2</v>
      </c>
      <c r="Y1144" s="8">
        <v>6.8161142794563689</v>
      </c>
      <c r="Z1144" s="8">
        <v>-2.4593611946242544</v>
      </c>
      <c r="AA1144" s="8">
        <v>482800000</v>
      </c>
      <c r="AB1144" s="8">
        <v>685100000</v>
      </c>
      <c r="AC1144" s="8">
        <v>11300000</v>
      </c>
      <c r="AD1144" s="5">
        <v>176200000</v>
      </c>
      <c r="AE1144" s="36">
        <v>6.4131668558456298E-2</v>
      </c>
      <c r="AF1144" s="66" t="e">
        <f ca="1">_xll.BDP($H1144,AF$1)/1000000</f>
        <v>#NAME?</v>
      </c>
      <c r="AG1144" s="66" t="e">
        <f ca="1">_xll.BDP($H1144,AG$1)</f>
        <v>#NAME?</v>
      </c>
      <c r="AH1144" s="67" t="e">
        <f ca="1">_xll.BDP($H1144,AH$1)</f>
        <v>#NAME?</v>
      </c>
      <c r="AI1144" s="67" t="e">
        <f ca="1">_xll.BDP($H1144,AI$1)</f>
        <v>#NAME?</v>
      </c>
      <c r="AJ1144" s="67" t="e">
        <f ca="1">_xll.BDP($H1144,AJ$1)</f>
        <v>#NAME?</v>
      </c>
      <c r="AK1144" s="67" t="e">
        <f ca="1">_xll.BDP($H1144,AK$1)</f>
        <v>#NAME?</v>
      </c>
      <c r="AL1144" s="67" t="e">
        <f ca="1">_xll.BDP($H1144,AL$1)</f>
        <v>#NAME?</v>
      </c>
      <c r="AM1144" s="34" t="e">
        <f ca="1">_xll.BDP($H1144,AM$1)</f>
        <v>#NAME?</v>
      </c>
      <c r="AN1144" s="34" t="e">
        <f ca="1">_xll.BDP($H1144,AN$1)</f>
        <v>#NAME?</v>
      </c>
      <c r="AO1144" s="34" t="e">
        <f ca="1">_xll.BDP($H1144,AO$1)</f>
        <v>#NAME?</v>
      </c>
      <c r="AP1144" s="34" t="e">
        <f ca="1">_xll.BDP($H1144,AP$1)</f>
        <v>#NAME?</v>
      </c>
      <c r="AQ1144" s="129">
        <v>5.2977290000000003E-2</v>
      </c>
      <c r="AR1144" s="129">
        <v>6.0368880000000007E-2</v>
      </c>
      <c r="AS1144" s="129">
        <v>-5.4427779999999995E-2</v>
      </c>
      <c r="AT1144" s="63" t="s">
        <v>3998</v>
      </c>
      <c r="AU1144" s="63" t="s">
        <v>3975</v>
      </c>
      <c r="AV1144" t="str">
        <f t="shared" si="397"/>
        <v>26/10/1989</v>
      </c>
      <c r="AW1144" s="67">
        <v>2.6437846981749242</v>
      </c>
      <c r="AX1144" s="60">
        <f t="shared" si="398"/>
        <v>2.6437846981749242</v>
      </c>
      <c r="AY1144" s="60">
        <f t="shared" si="399"/>
        <v>3.9101078690939638E-16</v>
      </c>
      <c r="AZ1144" s="60">
        <f t="shared" si="400"/>
        <v>2.6437846981749247</v>
      </c>
      <c r="BA1144" s="67">
        <v>96.085431660338614</v>
      </c>
      <c r="BB1144" s="60">
        <v>1.4210854715202004E-14</v>
      </c>
      <c r="BC1144" s="67">
        <v>96.085431660338628</v>
      </c>
      <c r="BD1144" s="60" t="e">
        <f ca="1">_xll.BDP($H1144,BD$1)</f>
        <v>#NAME?</v>
      </c>
      <c r="BE1144" s="60" t="e">
        <f t="shared" ca="1" si="401"/>
        <v>#NAME?</v>
      </c>
      <c r="BF1144" s="63">
        <v>133.09100000000001</v>
      </c>
      <c r="BG1144" s="63">
        <v>122.818</v>
      </c>
      <c r="BH1144" s="63">
        <v>156.30000000000001</v>
      </c>
      <c r="BI1144" s="63">
        <v>107.3</v>
      </c>
      <c r="BJ1144" s="63">
        <v>82.233000000000004</v>
      </c>
      <c r="BK1144" s="63">
        <v>118.65</v>
      </c>
      <c r="BL1144" s="45">
        <f t="shared" ca="1" si="402"/>
        <v>0</v>
      </c>
      <c r="BM1144" s="45">
        <f t="shared" ca="1" si="403"/>
        <v>0</v>
      </c>
      <c r="BN1144" s="45">
        <f t="shared" ca="1" si="404"/>
        <v>0</v>
      </c>
      <c r="BO1144" s="45">
        <f t="shared" ca="1" si="405"/>
        <v>0</v>
      </c>
      <c r="BP1144" s="45">
        <f t="shared" ca="1" si="406"/>
        <v>0</v>
      </c>
      <c r="BQ1144" s="45">
        <f t="shared" ca="1" si="407"/>
        <v>0</v>
      </c>
      <c r="BR1144" s="29">
        <f t="shared" ca="1" si="408"/>
        <v>0</v>
      </c>
      <c r="CI1144" s="125">
        <f t="shared" si="396"/>
        <v>0.47251629994763322</v>
      </c>
      <c r="CJ1144">
        <f t="shared" si="411"/>
        <v>0</v>
      </c>
      <c r="CK1144">
        <f t="shared" si="412"/>
        <v>0</v>
      </c>
      <c r="CL1144">
        <f t="shared" si="413"/>
        <v>0</v>
      </c>
      <c r="CM1144">
        <f t="shared" si="414"/>
        <v>0</v>
      </c>
      <c r="CN1144">
        <f t="shared" si="415"/>
        <v>0</v>
      </c>
      <c r="CO1144">
        <f t="shared" si="416"/>
        <v>1</v>
      </c>
      <c r="CP1144">
        <f t="shared" si="417"/>
        <v>0</v>
      </c>
      <c r="CR1144" t="e">
        <f ca="1">_xll.BDP($H1144,CR$1)</f>
        <v>#NAME?</v>
      </c>
      <c r="CS1144" t="e">
        <f ca="1">_xll.BDP($H1144,CS$1)</f>
        <v>#NAME?</v>
      </c>
      <c r="CT1144" s="121" t="e">
        <f ca="1">_xll.BDP($H1144,CT$1)</f>
        <v>#NAME?</v>
      </c>
      <c r="CU1144" s="122" t="e">
        <f ca="1">_xll.BDP($H1144,CU$1)</f>
        <v>#NAME?</v>
      </c>
      <c r="CV1144" s="122" t="e">
        <f ca="1">_xll.BDP($H1144,CV$1)</f>
        <v>#NAME?</v>
      </c>
      <c r="CW1144" s="122" t="e">
        <f ca="1">_xll.BDP($H1144,CW$1)</f>
        <v>#NAME?</v>
      </c>
    </row>
    <row r="1145" spans="1:101" hidden="1" x14ac:dyDescent="0.3">
      <c r="A1145" t="str">
        <f t="shared" si="409"/>
        <v>15B</v>
      </c>
      <c r="B1145">
        <v>15</v>
      </c>
      <c r="C1145" t="s">
        <v>3296</v>
      </c>
      <c r="D1145">
        <v>77</v>
      </c>
      <c r="E1145">
        <v>5</v>
      </c>
      <c r="F1145" t="s">
        <v>2368</v>
      </c>
      <c r="G1145" t="s">
        <v>3200</v>
      </c>
      <c r="H1145" s="1" t="s">
        <v>12</v>
      </c>
      <c r="I1145" s="34">
        <v>2107</v>
      </c>
      <c r="J1145" s="34" t="str">
        <f t="shared" si="410"/>
        <v>2107APP US Equity</v>
      </c>
      <c r="K1145" s="6" t="s">
        <v>597</v>
      </c>
      <c r="L1145" s="2" t="e">
        <v>#N/A</v>
      </c>
      <c r="M1145" s="2">
        <v>8.8190930846243409E-2</v>
      </c>
      <c r="N1145" s="2" t="e">
        <v>#N/A</v>
      </c>
      <c r="O1145" s="2">
        <v>4.8984960518252477E-2</v>
      </c>
      <c r="P1145" s="3">
        <v>2.6938677189133475</v>
      </c>
      <c r="Q1145" s="3">
        <v>1.3226428371370882</v>
      </c>
      <c r="R1145" s="3">
        <v>-4.1937929491482082</v>
      </c>
      <c r="S1145" s="7" t="e">
        <v>#N/A</v>
      </c>
      <c r="T1145" s="7">
        <v>27.291699354432886</v>
      </c>
      <c r="U1145" s="2">
        <v>0.4968096398434057</v>
      </c>
      <c r="V1145" s="8">
        <v>2.9496891844327506</v>
      </c>
      <c r="W1145" s="2">
        <v>0.32093160058419429</v>
      </c>
      <c r="X1145" s="4">
        <v>6.5476154114003315E-2</v>
      </c>
      <c r="Y1145" s="8" t="e">
        <v>#N/A</v>
      </c>
      <c r="Z1145" s="8" t="e">
        <v>#N/A</v>
      </c>
      <c r="AA1145" s="8">
        <v>2278647000</v>
      </c>
      <c r="AB1145" s="8">
        <v>4102402000</v>
      </c>
      <c r="AC1145" s="8">
        <v>229938000</v>
      </c>
      <c r="AD1145" s="5">
        <v>733154000</v>
      </c>
      <c r="AE1145" s="36">
        <v>0.31362851460948177</v>
      </c>
      <c r="AF1145" s="66" t="e">
        <f ca="1">_xll.BDP($H1145,AF$1)/1000000</f>
        <v>#NAME?</v>
      </c>
      <c r="AG1145" s="66" t="e">
        <f ca="1">_xll.BDP($H1145,AG$1)</f>
        <v>#NAME?</v>
      </c>
      <c r="AH1145" s="67" t="e">
        <f ca="1">_xll.BDP($H1145,AH$1)</f>
        <v>#NAME?</v>
      </c>
      <c r="AI1145" s="67" t="e">
        <f ca="1">_xll.BDP($H1145,AI$1)</f>
        <v>#NAME?</v>
      </c>
      <c r="AJ1145" s="67" t="e">
        <f ca="1">_xll.BDP($H1145,AJ$1)</f>
        <v>#NAME?</v>
      </c>
      <c r="AK1145" s="67" t="e">
        <f ca="1">_xll.BDP($H1145,AK$1)</f>
        <v>#NAME?</v>
      </c>
      <c r="AL1145" s="67" t="e">
        <f ca="1">_xll.BDP($H1145,AL$1)</f>
        <v>#NAME?</v>
      </c>
      <c r="AM1145" s="34" t="e">
        <f ca="1">_xll.BDP($H1145,AM$1)</f>
        <v>#NAME?</v>
      </c>
      <c r="AN1145" s="34" t="e">
        <f ca="1">_xll.BDP($H1145,AN$1)</f>
        <v>#NAME?</v>
      </c>
      <c r="AO1145" s="34" t="e">
        <f ca="1">_xll.BDP($H1145,AO$1)</f>
        <v>#NAME?</v>
      </c>
      <c r="AP1145" s="34" t="e">
        <f ca="1">_xll.BDP($H1145,AP$1)</f>
        <v>#NAME?</v>
      </c>
      <c r="AQ1145" s="129" t="e">
        <v>#VALUE!</v>
      </c>
      <c r="AR1145" s="129" t="e">
        <v>#VALUE!</v>
      </c>
      <c r="AS1145" s="129" t="e">
        <v>#VALUE!</v>
      </c>
      <c r="AT1145" s="63" t="s">
        <v>3976</v>
      </c>
      <c r="AU1145" s="63" t="s">
        <v>3976</v>
      </c>
      <c r="AV1145" t="str">
        <f t="shared" si="397"/>
        <v>15/04/2021</v>
      </c>
      <c r="AW1145" s="67" t="s">
        <v>3317</v>
      </c>
      <c r="AX1145" s="60">
        <f t="shared" si="398"/>
        <v>0</v>
      </c>
      <c r="AY1145" s="60">
        <f t="shared" ca="1" si="399"/>
        <v>0</v>
      </c>
      <c r="AZ1145" s="60">
        <f t="shared" ca="1" si="400"/>
        <v>0</v>
      </c>
      <c r="BA1145" s="67">
        <v>0</v>
      </c>
      <c r="BB1145" s="60">
        <v>-29.597664324623537</v>
      </c>
      <c r="BC1145" s="67">
        <v>-29.597664324623537</v>
      </c>
      <c r="BD1145" s="60" t="e">
        <f ca="1">_xll.BDP($H1145,BD$1)</f>
        <v>#NAME?</v>
      </c>
      <c r="BE1145" s="60" t="e">
        <f t="shared" ca="1" si="401"/>
        <v>#NAME?</v>
      </c>
      <c r="BF1145" s="63">
        <v>116.68300000000001</v>
      </c>
      <c r="BG1145" s="63">
        <v>285.74700000000001</v>
      </c>
      <c r="BH1145" s="63">
        <v>457.40000000000003</v>
      </c>
      <c r="BI1145" s="63">
        <v>891.62800000000004</v>
      </c>
      <c r="BJ1145" s="63">
        <v>962.16100000000006</v>
      </c>
      <c r="BK1145" s="63">
        <v>1071.8330000000001</v>
      </c>
      <c r="BL1145" s="45">
        <f t="shared" ca="1" si="402"/>
        <v>0</v>
      </c>
      <c r="BM1145" s="45">
        <f t="shared" ca="1" si="403"/>
        <v>0</v>
      </c>
      <c r="BN1145" s="45">
        <f t="shared" ca="1" si="404"/>
        <v>0</v>
      </c>
      <c r="BO1145" s="45">
        <f t="shared" ca="1" si="405"/>
        <v>0</v>
      </c>
      <c r="BP1145" s="45">
        <f t="shared" ca="1" si="406"/>
        <v>0</v>
      </c>
      <c r="BQ1145" s="45">
        <f t="shared" ca="1" si="407"/>
        <v>0</v>
      </c>
      <c r="BR1145" s="29">
        <f t="shared" ca="1" si="408"/>
        <v>0</v>
      </c>
      <c r="CI1145" s="125">
        <f t="shared" si="396"/>
        <v>8.8190930846243409E-2</v>
      </c>
      <c r="CJ1145">
        <f t="shared" si="411"/>
        <v>0</v>
      </c>
      <c r="CK1145">
        <f t="shared" si="412"/>
        <v>1</v>
      </c>
      <c r="CL1145">
        <f t="shared" si="413"/>
        <v>0</v>
      </c>
      <c r="CM1145">
        <f t="shared" si="414"/>
        <v>0</v>
      </c>
      <c r="CN1145">
        <f t="shared" si="415"/>
        <v>0</v>
      </c>
      <c r="CO1145">
        <f t="shared" si="416"/>
        <v>0</v>
      </c>
      <c r="CP1145">
        <f t="shared" si="417"/>
        <v>0</v>
      </c>
      <c r="CR1145" t="e">
        <f ca="1">_xll.BDP($H1145,CR$1)</f>
        <v>#NAME?</v>
      </c>
      <c r="CS1145" t="e">
        <f ca="1">_xll.BDP($H1145,CS$1)</f>
        <v>#NAME?</v>
      </c>
      <c r="CT1145" s="121" t="e">
        <f ca="1">_xll.BDP($H1145,CT$1)</f>
        <v>#NAME?</v>
      </c>
      <c r="CU1145" s="122" t="e">
        <f ca="1">_xll.BDP($H1145,CU$1)</f>
        <v>#NAME?</v>
      </c>
      <c r="CV1145" s="122" t="e">
        <f ca="1">_xll.BDP($H1145,CV$1)</f>
        <v>#NAME?</v>
      </c>
      <c r="CW1145" s="122" t="e">
        <f ca="1">_xll.BDP($H1145,CW$1)</f>
        <v>#NAME?</v>
      </c>
    </row>
    <row r="1146" spans="1:101" hidden="1" x14ac:dyDescent="0.3">
      <c r="A1146" t="str">
        <f t="shared" si="409"/>
        <v>15B</v>
      </c>
      <c r="B1146">
        <v>15</v>
      </c>
      <c r="C1146" t="s">
        <v>3296</v>
      </c>
      <c r="D1146">
        <v>78</v>
      </c>
      <c r="E1146">
        <v>14</v>
      </c>
      <c r="F1146" t="s">
        <v>2377</v>
      </c>
      <c r="H1146" s="1" t="s">
        <v>1544</v>
      </c>
      <c r="I1146" s="34">
        <v>2108</v>
      </c>
      <c r="J1146" s="34" t="str">
        <f t="shared" si="410"/>
        <v>2108RAND NA Equity</v>
      </c>
      <c r="K1146" s="6" t="s">
        <v>1545</v>
      </c>
      <c r="L1146" s="2">
        <v>0.38687676955851791</v>
      </c>
      <c r="M1146" s="2">
        <v>0.4877312193280483</v>
      </c>
      <c r="N1146" s="2">
        <v>0.17579650116627504</v>
      </c>
      <c r="O1146" s="2">
        <v>0.2233362143474503</v>
      </c>
      <c r="P1146" s="3">
        <v>13.143104104988911</v>
      </c>
      <c r="Q1146" s="3">
        <v>10.729333245420907</v>
      </c>
      <c r="R1146" s="3">
        <v>11.681916573643329</v>
      </c>
      <c r="S1146" s="7">
        <v>5.7320792464407528</v>
      </c>
      <c r="T1146" s="7">
        <v>5.8074579222286706</v>
      </c>
      <c r="U1146" s="2">
        <v>0.15615305067218202</v>
      </c>
      <c r="V1146" s="8">
        <v>0.89614243323442133</v>
      </c>
      <c r="W1146" s="2">
        <v>0.64445667770419424</v>
      </c>
      <c r="X1146" s="4" t="e">
        <v>#N/A</v>
      </c>
      <c r="Y1146" s="8">
        <v>3.1369753219126921</v>
      </c>
      <c r="Z1146" s="8">
        <v>3.7978807796199776</v>
      </c>
      <c r="AA1146" s="8">
        <v>2649000000</v>
      </c>
      <c r="AB1146" s="8">
        <v>5785000000</v>
      </c>
      <c r="AC1146" s="8">
        <v>56000000</v>
      </c>
      <c r="AD1146" s="5">
        <v>1184000000</v>
      </c>
      <c r="AE1146" s="36">
        <v>4.72972972972973E-2</v>
      </c>
      <c r="AF1146" s="66" t="e">
        <f ca="1">_xll.BDP($H1146,AF$1)/1000000</f>
        <v>#NAME?</v>
      </c>
      <c r="AG1146" s="66" t="e">
        <f ca="1">_xll.BDP($H1146,AG$1)</f>
        <v>#NAME?</v>
      </c>
      <c r="AH1146" s="67" t="e">
        <f ca="1">_xll.BDP($H1146,AH$1)</f>
        <v>#NAME?</v>
      </c>
      <c r="AI1146" s="67" t="e">
        <f ca="1">_xll.BDP($H1146,AI$1)</f>
        <v>#NAME?</v>
      </c>
      <c r="AJ1146" s="67" t="e">
        <f ca="1">_xll.BDP($H1146,AJ$1)</f>
        <v>#NAME?</v>
      </c>
      <c r="AK1146" s="67" t="e">
        <f ca="1">_xll.BDP($H1146,AK$1)</f>
        <v>#NAME?</v>
      </c>
      <c r="AL1146" s="67" t="e">
        <f ca="1">_xll.BDP($H1146,AL$1)</f>
        <v>#NAME?</v>
      </c>
      <c r="AM1146" s="34" t="e">
        <f ca="1">_xll.BDP($H1146,AM$1)</f>
        <v>#NAME?</v>
      </c>
      <c r="AN1146" s="34" t="e">
        <f ca="1">_xll.BDP($H1146,AN$1)</f>
        <v>#NAME?</v>
      </c>
      <c r="AO1146" s="34" t="e">
        <f ca="1">_xll.BDP($H1146,AO$1)</f>
        <v>#NAME?</v>
      </c>
      <c r="AP1146" s="34" t="e">
        <f ca="1">_xll.BDP($H1146,AP$1)</f>
        <v>#NAME?</v>
      </c>
      <c r="AQ1146" s="129">
        <v>0.12607499999999999</v>
      </c>
      <c r="AR1146" s="129">
        <v>0.104688</v>
      </c>
      <c r="AS1146" s="129">
        <v>5.2017100000000004E-2</v>
      </c>
      <c r="AT1146" s="63" t="s">
        <v>3998</v>
      </c>
      <c r="AU1146" s="63" t="s">
        <v>3977</v>
      </c>
      <c r="AV1146" t="str">
        <f t="shared" si="397"/>
        <v>14/06/1990</v>
      </c>
      <c r="AW1146" s="67">
        <v>5.4347824268355618</v>
      </c>
      <c r="AX1146" s="60">
        <f t="shared" si="398"/>
        <v>5.4347824268355618</v>
      </c>
      <c r="AY1146" s="60">
        <f t="shared" si="399"/>
        <v>7.7064049485405003E-16</v>
      </c>
      <c r="AZ1146" s="60">
        <f t="shared" si="400"/>
        <v>5.4347824268355627</v>
      </c>
      <c r="BA1146" s="67">
        <v>50.109554320215231</v>
      </c>
      <c r="BB1146" s="60">
        <v>7.1054273576010019E-15</v>
      </c>
      <c r="BC1146" s="67">
        <v>50.109554320215238</v>
      </c>
      <c r="BD1146" s="60" t="e">
        <f ca="1">_xll.BDP($H1146,BD$1)</f>
        <v>#NAME?</v>
      </c>
      <c r="BE1146" s="60" t="e">
        <f t="shared" ca="1" si="401"/>
        <v>#NAME?</v>
      </c>
      <c r="BF1146" s="63">
        <v>753.5</v>
      </c>
      <c r="BG1146" s="63">
        <v>795.64300000000003</v>
      </c>
      <c r="BH1146" s="63">
        <v>868.154</v>
      </c>
      <c r="BI1146" s="63">
        <v>782.49199999999996</v>
      </c>
      <c r="BJ1146" s="63">
        <v>734.36599999999999</v>
      </c>
      <c r="BK1146" s="63">
        <v>910.03800000000001</v>
      </c>
      <c r="BL1146" s="45">
        <f t="shared" ca="1" si="402"/>
        <v>0</v>
      </c>
      <c r="BM1146" s="45">
        <f t="shared" ca="1" si="403"/>
        <v>0</v>
      </c>
      <c r="BN1146" s="45">
        <f t="shared" ca="1" si="404"/>
        <v>0</v>
      </c>
      <c r="BO1146" s="45">
        <f t="shared" ca="1" si="405"/>
        <v>0</v>
      </c>
      <c r="BP1146" s="45">
        <f t="shared" ca="1" si="406"/>
        <v>0</v>
      </c>
      <c r="BQ1146" s="45">
        <f t="shared" ca="1" si="407"/>
        <v>0</v>
      </c>
      <c r="BR1146" s="29">
        <f t="shared" ca="1" si="408"/>
        <v>0</v>
      </c>
      <c r="CI1146" s="125">
        <f t="shared" si="396"/>
        <v>0.38687676955851791</v>
      </c>
      <c r="CJ1146">
        <f t="shared" si="411"/>
        <v>0</v>
      </c>
      <c r="CK1146">
        <f t="shared" si="412"/>
        <v>0</v>
      </c>
      <c r="CL1146">
        <f t="shared" si="413"/>
        <v>0</v>
      </c>
      <c r="CM1146">
        <f t="shared" si="414"/>
        <v>0</v>
      </c>
      <c r="CN1146">
        <f t="shared" si="415"/>
        <v>1</v>
      </c>
      <c r="CO1146">
        <f t="shared" si="416"/>
        <v>0</v>
      </c>
      <c r="CP1146">
        <f t="shared" si="417"/>
        <v>0</v>
      </c>
      <c r="CR1146" t="e">
        <f ca="1">_xll.BDP($H1146,CR$1)</f>
        <v>#NAME?</v>
      </c>
      <c r="CS1146" t="e">
        <f ca="1">_xll.BDP($H1146,CS$1)</f>
        <v>#NAME?</v>
      </c>
      <c r="CT1146" s="121" t="e">
        <f ca="1">_xll.BDP($H1146,CT$1)</f>
        <v>#NAME?</v>
      </c>
      <c r="CU1146" s="122" t="e">
        <f ca="1">_xll.BDP($H1146,CU$1)</f>
        <v>#NAME?</v>
      </c>
      <c r="CV1146" s="122" t="e">
        <f ca="1">_xll.BDP($H1146,CV$1)</f>
        <v>#NAME?</v>
      </c>
      <c r="CW1146" s="122" t="e">
        <f ca="1">_xll.BDP($H1146,CW$1)</f>
        <v>#NAME?</v>
      </c>
    </row>
    <row r="1147" spans="1:101" hidden="1" x14ac:dyDescent="0.3">
      <c r="A1147" t="str">
        <f t="shared" si="409"/>
        <v>15B</v>
      </c>
      <c r="B1147">
        <v>15</v>
      </c>
      <c r="C1147" t="s">
        <v>3296</v>
      </c>
      <c r="D1147">
        <v>78</v>
      </c>
      <c r="E1147">
        <v>6</v>
      </c>
      <c r="F1147" t="s">
        <v>2368</v>
      </c>
      <c r="G1147" t="s">
        <v>3209</v>
      </c>
      <c r="H1147" s="1" t="s">
        <v>1893</v>
      </c>
      <c r="I1147" s="34">
        <v>2109</v>
      </c>
      <c r="J1147" s="34" t="str">
        <f t="shared" si="410"/>
        <v>2109PTRK SS Equity</v>
      </c>
      <c r="K1147" s="6" t="s">
        <v>1894</v>
      </c>
      <c r="L1147" s="2">
        <v>0.63793334216638065</v>
      </c>
      <c r="M1147" s="2">
        <v>-0.21909674610571106</v>
      </c>
      <c r="N1147" s="2">
        <v>6.2604395022107821E-3</v>
      </c>
      <c r="O1147" s="2">
        <v>4.475492824273488E-2</v>
      </c>
      <c r="P1147" s="3">
        <v>0.34257312231979392</v>
      </c>
      <c r="Q1147" s="3">
        <v>1.0427550669581407</v>
      </c>
      <c r="R1147" s="3">
        <v>0.76130056631950993</v>
      </c>
      <c r="S1147" s="7">
        <v>40.272902316159026</v>
      </c>
      <c r="T1147" s="7">
        <v>27.548935199443729</v>
      </c>
      <c r="U1147" s="2">
        <v>0.16071390634895893</v>
      </c>
      <c r="V1147" s="8">
        <v>0.76281782703367207</v>
      </c>
      <c r="W1147" s="2">
        <v>0.5373475561849117</v>
      </c>
      <c r="X1147" s="4" t="e">
        <v>#N/A</v>
      </c>
      <c r="Y1147" s="8" t="e">
        <v>#N/A</v>
      </c>
      <c r="Z1147" s="8" t="e">
        <v>#N/A</v>
      </c>
      <c r="AA1147" s="8">
        <v>-4621447</v>
      </c>
      <c r="AB1147" s="8">
        <v>22624190</v>
      </c>
      <c r="AC1147" s="8" t="e">
        <v>#N/A</v>
      </c>
      <c r="AD1147" s="5">
        <v>1754991</v>
      </c>
      <c r="AE1147" s="36">
        <v>0</v>
      </c>
      <c r="AF1147" s="66" t="e">
        <f ca="1">_xll.BDP($H1147,AF$1)/1000000</f>
        <v>#NAME?</v>
      </c>
      <c r="AG1147" s="66" t="e">
        <f ca="1">_xll.BDP($H1147,AG$1)</f>
        <v>#NAME?</v>
      </c>
      <c r="AH1147" s="67" t="e">
        <f ca="1">_xll.BDP($H1147,AH$1)</f>
        <v>#NAME?</v>
      </c>
      <c r="AI1147" s="67" t="e">
        <f ca="1">_xll.BDP($H1147,AI$1)</f>
        <v>#NAME?</v>
      </c>
      <c r="AJ1147" s="67" t="e">
        <f ca="1">_xll.BDP($H1147,AJ$1)</f>
        <v>#NAME?</v>
      </c>
      <c r="AK1147" s="67" t="e">
        <f ca="1">_xll.BDP($H1147,AK$1)</f>
        <v>#NAME?</v>
      </c>
      <c r="AL1147" s="67" t="e">
        <f ca="1">_xll.BDP($H1147,AL$1)</f>
        <v>#NAME?</v>
      </c>
      <c r="AM1147" s="34" t="e">
        <f ca="1">_xll.BDP($H1147,AM$1)</f>
        <v>#NAME?</v>
      </c>
      <c r="AN1147" s="34" t="e">
        <f ca="1">_xll.BDP($H1147,AN$1)</f>
        <v>#NAME?</v>
      </c>
      <c r="AO1147" s="34" t="e">
        <f ca="1">_xll.BDP($H1147,AO$1)</f>
        <v>#NAME?</v>
      </c>
      <c r="AP1147" s="34" t="e">
        <f ca="1">_xll.BDP($H1147,AP$1)</f>
        <v>#NAME?</v>
      </c>
      <c r="AQ1147" s="129" t="e">
        <v>#VALUE!</v>
      </c>
      <c r="AR1147" s="129" t="e">
        <v>#VALUE!</v>
      </c>
      <c r="AS1147" s="129" t="e">
        <v>#VALUE!</v>
      </c>
      <c r="AT1147" s="63" t="s">
        <v>3978</v>
      </c>
      <c r="AU1147" s="63" t="s">
        <v>3978</v>
      </c>
      <c r="AV1147" t="str">
        <f t="shared" si="397"/>
        <v>18/06/2021</v>
      </c>
      <c r="AW1147" s="67" t="s">
        <v>3317</v>
      </c>
      <c r="AX1147" s="60">
        <f t="shared" si="398"/>
        <v>0</v>
      </c>
      <c r="AY1147" s="60">
        <f t="shared" ca="1" si="399"/>
        <v>0</v>
      </c>
      <c r="AZ1147" s="60">
        <f t="shared" ca="1" si="400"/>
        <v>0</v>
      </c>
      <c r="BA1147" s="67">
        <v>0</v>
      </c>
      <c r="BB1147" s="60">
        <v>0</v>
      </c>
      <c r="BC1147" s="67">
        <v>0</v>
      </c>
      <c r="BD1147" s="60" t="e">
        <f ca="1">_xll.BDP($H1147,BD$1)</f>
        <v>#NAME?</v>
      </c>
      <c r="BE1147" s="60" t="e">
        <f t="shared" ca="1" si="401"/>
        <v>#NAME?</v>
      </c>
      <c r="BF1147" s="63">
        <v>2</v>
      </c>
      <c r="BG1147" s="63">
        <v>3</v>
      </c>
      <c r="BH1147" s="63">
        <v>5</v>
      </c>
      <c r="BI1147" s="63">
        <v>-2</v>
      </c>
      <c r="BJ1147" s="63">
        <v>-1</v>
      </c>
      <c r="BK1147" s="63">
        <v>-2</v>
      </c>
      <c r="BL1147" s="45">
        <f t="shared" ca="1" si="402"/>
        <v>0</v>
      </c>
      <c r="BM1147" s="45">
        <f t="shared" ca="1" si="403"/>
        <v>0</v>
      </c>
      <c r="BN1147" s="45">
        <f t="shared" ca="1" si="404"/>
        <v>0</v>
      </c>
      <c r="BO1147" s="45">
        <f t="shared" ca="1" si="405"/>
        <v>0</v>
      </c>
      <c r="BP1147" s="45">
        <f t="shared" ca="1" si="406"/>
        <v>0</v>
      </c>
      <c r="BQ1147" s="45">
        <f t="shared" ca="1" si="407"/>
        <v>0</v>
      </c>
      <c r="BR1147" s="29">
        <f t="shared" ca="1" si="408"/>
        <v>0</v>
      </c>
      <c r="CI1147" s="125">
        <f t="shared" si="396"/>
        <v>0.63793334216638065</v>
      </c>
      <c r="CJ1147">
        <f t="shared" si="411"/>
        <v>0</v>
      </c>
      <c r="CK1147">
        <f t="shared" si="412"/>
        <v>0</v>
      </c>
      <c r="CL1147">
        <f t="shared" si="413"/>
        <v>0</v>
      </c>
      <c r="CM1147">
        <f t="shared" si="414"/>
        <v>0</v>
      </c>
      <c r="CN1147">
        <f t="shared" si="415"/>
        <v>0</v>
      </c>
      <c r="CO1147">
        <f t="shared" si="416"/>
        <v>0</v>
      </c>
      <c r="CP1147">
        <f t="shared" si="417"/>
        <v>1</v>
      </c>
      <c r="CR1147" t="e">
        <f ca="1">_xll.BDP($H1147,CR$1)</f>
        <v>#NAME?</v>
      </c>
      <c r="CS1147" t="e">
        <f ca="1">_xll.BDP($H1147,CS$1)</f>
        <v>#NAME?</v>
      </c>
      <c r="CT1147" s="121" t="e">
        <f ca="1">_xll.BDP($H1147,CT$1)</f>
        <v>#NAME?</v>
      </c>
      <c r="CU1147" s="122" t="e">
        <f ca="1">_xll.BDP($H1147,CU$1)</f>
        <v>#NAME?</v>
      </c>
      <c r="CV1147" s="122" t="e">
        <f ca="1">_xll.BDP($H1147,CV$1)</f>
        <v>#NAME?</v>
      </c>
      <c r="CW1147" s="122" t="e">
        <f ca="1">_xll.BDP($H1147,CW$1)</f>
        <v>#NAME?</v>
      </c>
    </row>
    <row r="1148" spans="1:101" hidden="1" x14ac:dyDescent="0.3">
      <c r="A1148" t="str">
        <f t="shared" si="409"/>
        <v>15B</v>
      </c>
      <c r="B1148">
        <v>15</v>
      </c>
      <c r="C1148" t="s">
        <v>3296</v>
      </c>
      <c r="D1148">
        <v>79</v>
      </c>
      <c r="E1148">
        <v>15</v>
      </c>
      <c r="F1148" t="s">
        <v>2377</v>
      </c>
      <c r="H1148" s="1" t="s">
        <v>1564</v>
      </c>
      <c r="I1148" s="34">
        <v>2110</v>
      </c>
      <c r="J1148" s="34" t="str">
        <f t="shared" si="410"/>
        <v>2110BRNL NA Equity</v>
      </c>
      <c r="K1148" s="6" t="s">
        <v>1565</v>
      </c>
      <c r="L1148" s="2">
        <v>0.18602165597063822</v>
      </c>
      <c r="M1148" s="2">
        <v>0.25562446984521581</v>
      </c>
      <c r="N1148" s="2">
        <v>0.16604781262411192</v>
      </c>
      <c r="O1148" s="2">
        <v>0.21542106511053469</v>
      </c>
      <c r="P1148" s="3">
        <v>15.678971803143574</v>
      </c>
      <c r="Q1148" s="3">
        <v>16.898159646599339</v>
      </c>
      <c r="R1148" s="3">
        <v>9.9137313105588483</v>
      </c>
      <c r="S1148" s="7">
        <v>5.6248500743266829</v>
      </c>
      <c r="T1148" s="7">
        <v>6.9555111420989926</v>
      </c>
      <c r="U1148" s="2">
        <v>-7.0093913430953447E-2</v>
      </c>
      <c r="V1148" s="8">
        <v>-0.42865137101287082</v>
      </c>
      <c r="W1148" s="2">
        <v>0.58086961289615091</v>
      </c>
      <c r="X1148" s="4">
        <v>2.5709589041095892E-2</v>
      </c>
      <c r="Y1148" s="8">
        <v>9.4962852724212503</v>
      </c>
      <c r="Z1148" s="8">
        <v>31.059149982403731</v>
      </c>
      <c r="AA1148" s="8">
        <v>238138000</v>
      </c>
      <c r="AB1148" s="8">
        <v>282581000</v>
      </c>
      <c r="AC1148" s="8">
        <v>0</v>
      </c>
      <c r="AD1148" s="5">
        <v>26333000</v>
      </c>
      <c r="AE1148" s="36">
        <v>0</v>
      </c>
      <c r="AF1148" s="66" t="e">
        <f ca="1">_xll.BDP($H1148,AF$1)/1000000</f>
        <v>#NAME?</v>
      </c>
      <c r="AG1148" s="66" t="e">
        <f ca="1">_xll.BDP($H1148,AG$1)</f>
        <v>#NAME?</v>
      </c>
      <c r="AH1148" s="67" t="e">
        <f ca="1">_xll.BDP($H1148,AH$1)</f>
        <v>#NAME?</v>
      </c>
      <c r="AI1148" s="67" t="e">
        <f ca="1">_xll.BDP($H1148,AI$1)</f>
        <v>#NAME?</v>
      </c>
      <c r="AJ1148" s="67" t="e">
        <f ca="1">_xll.BDP($H1148,AJ$1)</f>
        <v>#NAME?</v>
      </c>
      <c r="AK1148" s="67" t="e">
        <f ca="1">_xll.BDP($H1148,AK$1)</f>
        <v>#NAME?</v>
      </c>
      <c r="AL1148" s="67" t="e">
        <f ca="1">_xll.BDP($H1148,AL$1)</f>
        <v>#NAME?</v>
      </c>
      <c r="AM1148" s="34" t="e">
        <f ca="1">_xll.BDP($H1148,AM$1)</f>
        <v>#NAME?</v>
      </c>
      <c r="AN1148" s="34" t="e">
        <f ca="1">_xll.BDP($H1148,AN$1)</f>
        <v>#NAME?</v>
      </c>
      <c r="AO1148" s="34" t="e">
        <f ca="1">_xll.BDP($H1148,AO$1)</f>
        <v>#NAME?</v>
      </c>
      <c r="AP1148" s="34" t="e">
        <f ca="1">_xll.BDP($H1148,AP$1)</f>
        <v>#NAME?</v>
      </c>
      <c r="AQ1148" s="129">
        <v>0.1360827</v>
      </c>
      <c r="AR1148" s="129">
        <v>-7.7588880000000002E-3</v>
      </c>
      <c r="AS1148" s="129">
        <v>-1.7603940000000002E-2</v>
      </c>
      <c r="AT1148" s="63" t="s">
        <v>3979</v>
      </c>
      <c r="AU1148" s="63" t="s">
        <v>3979</v>
      </c>
      <c r="AV1148" t="str">
        <f t="shared" si="397"/>
        <v>19/06/1997</v>
      </c>
      <c r="AW1148" s="67">
        <v>4.2834891894153344</v>
      </c>
      <c r="AX1148" s="60">
        <f t="shared" si="398"/>
        <v>4.2834891894153344</v>
      </c>
      <c r="AY1148" s="60">
        <f t="shared" si="399"/>
        <v>0</v>
      </c>
      <c r="AZ1148" s="60">
        <f t="shared" si="400"/>
        <v>4.2834891894153344</v>
      </c>
      <c r="BA1148" s="67">
        <v>94.319882223043905</v>
      </c>
      <c r="BB1148" s="60">
        <v>0</v>
      </c>
      <c r="BC1148" s="67">
        <v>94.319882223043905</v>
      </c>
      <c r="BD1148" s="60" t="e">
        <f ca="1">_xll.BDP($H1148,BD$1)</f>
        <v>#NAME?</v>
      </c>
      <c r="BE1148" s="60" t="e">
        <f t="shared" ca="1" si="401"/>
        <v>#NAME?</v>
      </c>
      <c r="BF1148" s="63">
        <v>45.300000000000004</v>
      </c>
      <c r="BG1148" s="63">
        <v>55.167000000000002</v>
      </c>
      <c r="BH1148" s="63">
        <v>67.433000000000007</v>
      </c>
      <c r="BI1148" s="63">
        <v>41.250999999999998</v>
      </c>
      <c r="BJ1148" s="63">
        <v>55.991</v>
      </c>
      <c r="BK1148" s="63">
        <v>68.251999999999995</v>
      </c>
      <c r="BL1148" s="45">
        <f t="shared" ca="1" si="402"/>
        <v>0</v>
      </c>
      <c r="BM1148" s="45">
        <f t="shared" ca="1" si="403"/>
        <v>0</v>
      </c>
      <c r="BN1148" s="45">
        <f t="shared" ca="1" si="404"/>
        <v>0</v>
      </c>
      <c r="BO1148" s="45">
        <f t="shared" ca="1" si="405"/>
        <v>0</v>
      </c>
      <c r="BP1148" s="45">
        <f t="shared" ca="1" si="406"/>
        <v>0</v>
      </c>
      <c r="BQ1148" s="45">
        <f t="shared" ca="1" si="407"/>
        <v>0</v>
      </c>
      <c r="BR1148" s="29">
        <f t="shared" ca="1" si="408"/>
        <v>0</v>
      </c>
      <c r="CI1148" s="125">
        <f t="shared" si="396"/>
        <v>0.18602165597063822</v>
      </c>
      <c r="CJ1148">
        <f t="shared" si="411"/>
        <v>0</v>
      </c>
      <c r="CK1148">
        <f t="shared" si="412"/>
        <v>0</v>
      </c>
      <c r="CL1148">
        <f t="shared" si="413"/>
        <v>1</v>
      </c>
      <c r="CM1148">
        <f t="shared" si="414"/>
        <v>0</v>
      </c>
      <c r="CN1148">
        <f t="shared" si="415"/>
        <v>0</v>
      </c>
      <c r="CO1148">
        <f t="shared" si="416"/>
        <v>0</v>
      </c>
      <c r="CP1148">
        <f t="shared" si="417"/>
        <v>0</v>
      </c>
      <c r="CR1148" t="e">
        <f ca="1">_xll.BDP($H1148,CR$1)</f>
        <v>#NAME?</v>
      </c>
      <c r="CS1148" t="e">
        <f ca="1">_xll.BDP($H1148,CS$1)</f>
        <v>#NAME?</v>
      </c>
      <c r="CT1148" s="121" t="e">
        <f ca="1">_xll.BDP($H1148,CT$1)</f>
        <v>#NAME?</v>
      </c>
      <c r="CU1148" s="122" t="e">
        <f ca="1">_xll.BDP($H1148,CU$1)</f>
        <v>#NAME?</v>
      </c>
      <c r="CV1148" s="122" t="e">
        <f ca="1">_xll.BDP($H1148,CV$1)</f>
        <v>#NAME?</v>
      </c>
      <c r="CW1148" s="122" t="e">
        <f ca="1">_xll.BDP($H1148,CW$1)</f>
        <v>#NAME?</v>
      </c>
    </row>
    <row r="1149" spans="1:101" hidden="1" x14ac:dyDescent="0.3">
      <c r="A1149" t="str">
        <f t="shared" si="409"/>
        <v>15B</v>
      </c>
      <c r="B1149">
        <v>15</v>
      </c>
      <c r="C1149" t="s">
        <v>3296</v>
      </c>
      <c r="D1149">
        <v>79</v>
      </c>
      <c r="E1149">
        <v>1</v>
      </c>
      <c r="F1149" t="s">
        <v>2368</v>
      </c>
      <c r="H1149" s="1" t="s">
        <v>18</v>
      </c>
      <c r="I1149" s="34">
        <v>2111</v>
      </c>
      <c r="J1149" s="34" t="str">
        <f t="shared" si="410"/>
        <v>2111INST US Equity</v>
      </c>
      <c r="K1149" s="6" t="s">
        <v>608</v>
      </c>
      <c r="L1149" s="2" t="e">
        <v>#N/A</v>
      </c>
      <c r="M1149" s="2">
        <v>-4.8747300854852543E-2</v>
      </c>
      <c r="N1149" s="2" t="e">
        <v>#N/A</v>
      </c>
      <c r="O1149" s="2">
        <v>-1.0271291739587851E-2</v>
      </c>
      <c r="P1149" s="3">
        <v>-1.0423832110941624</v>
      </c>
      <c r="Q1149" s="3">
        <v>-0.95009214952880461</v>
      </c>
      <c r="R1149" s="3">
        <v>-3.1738540914613749</v>
      </c>
      <c r="S1149" s="7">
        <v>0.21315070865563507</v>
      </c>
      <c r="T1149" s="7">
        <v>27.483722437572865</v>
      </c>
      <c r="U1149" s="2">
        <v>0.50862073278730369</v>
      </c>
      <c r="V1149" s="8">
        <v>2.9711308719192751</v>
      </c>
      <c r="W1149" s="2">
        <v>0.61764728661532431</v>
      </c>
      <c r="X1149" s="4">
        <v>5.7739389578086137E-2</v>
      </c>
      <c r="Y1149" s="8" t="e">
        <v>#N/A</v>
      </c>
      <c r="Z1149" s="8" t="e">
        <v>#N/A</v>
      </c>
      <c r="AA1149" s="8">
        <v>338070000</v>
      </c>
      <c r="AB1149" s="8">
        <v>1604472000</v>
      </c>
      <c r="AC1149" s="8">
        <v>41761000</v>
      </c>
      <c r="AD1149" s="5">
        <v>123504000</v>
      </c>
      <c r="AE1149" s="36">
        <v>0.33813479725353024</v>
      </c>
      <c r="AF1149" s="66" t="e">
        <f ca="1">_xll.BDP($H1149,AF$1)/1000000</f>
        <v>#NAME?</v>
      </c>
      <c r="AG1149" s="66" t="e">
        <f ca="1">_xll.BDP($H1149,AG$1)</f>
        <v>#NAME?</v>
      </c>
      <c r="AH1149" s="67" t="e">
        <f ca="1">_xll.BDP($H1149,AH$1)</f>
        <v>#NAME?</v>
      </c>
      <c r="AI1149" s="67" t="e">
        <f ca="1">_xll.BDP($H1149,AI$1)</f>
        <v>#NAME?</v>
      </c>
      <c r="AJ1149" s="67" t="e">
        <f ca="1">_xll.BDP($H1149,AJ$1)</f>
        <v>#NAME?</v>
      </c>
      <c r="AK1149" s="67" t="e">
        <f ca="1">_xll.BDP($H1149,AK$1)</f>
        <v>#NAME?</v>
      </c>
      <c r="AL1149" s="67" t="e">
        <f ca="1">_xll.BDP($H1149,AL$1)</f>
        <v>#NAME?</v>
      </c>
      <c r="AM1149" s="34" t="e">
        <f ca="1">_xll.BDP($H1149,AM$1)</f>
        <v>#NAME?</v>
      </c>
      <c r="AN1149" s="34" t="e">
        <f ca="1">_xll.BDP($H1149,AN$1)</f>
        <v>#NAME?</v>
      </c>
      <c r="AO1149" s="34" t="e">
        <f ca="1">_xll.BDP($H1149,AO$1)</f>
        <v>#NAME?</v>
      </c>
      <c r="AP1149" s="34" t="e">
        <f ca="1">_xll.BDP($H1149,AP$1)</f>
        <v>#NAME?</v>
      </c>
      <c r="AQ1149" s="129" t="e">
        <v>#VALUE!</v>
      </c>
      <c r="AR1149" s="129" t="e">
        <v>#VALUE!</v>
      </c>
      <c r="AS1149" s="129" t="e">
        <v>#VALUE!</v>
      </c>
      <c r="AT1149" s="63" t="s">
        <v>3980</v>
      </c>
      <c r="AU1149" s="63" t="s">
        <v>3980</v>
      </c>
      <c r="AV1149" t="str">
        <f t="shared" si="397"/>
        <v>22/07/2021</v>
      </c>
      <c r="AW1149" s="67" t="s">
        <v>3317</v>
      </c>
      <c r="AX1149" s="60">
        <f t="shared" si="398"/>
        <v>0</v>
      </c>
      <c r="AY1149" s="60">
        <f t="shared" ca="1" si="399"/>
        <v>0</v>
      </c>
      <c r="AZ1149" s="60">
        <f t="shared" ca="1" si="400"/>
        <v>0</v>
      </c>
      <c r="BA1149" s="67" t="s">
        <v>3317</v>
      </c>
      <c r="BB1149" s="60">
        <v>0</v>
      </c>
      <c r="BC1149" s="67" t="s">
        <v>3317</v>
      </c>
      <c r="BD1149" s="60" t="e">
        <f ca="1">_xll.BDP($H1149,BD$1)</f>
        <v>#NAME?</v>
      </c>
      <c r="BE1149" s="60" t="e">
        <f t="shared" ca="1" si="401"/>
        <v>#NAME?</v>
      </c>
      <c r="BF1149" s="63">
        <v>95.25</v>
      </c>
      <c r="BG1149" s="63">
        <v>122.31700000000001</v>
      </c>
      <c r="BH1149" s="63">
        <v>191.667</v>
      </c>
      <c r="BI1149" s="63">
        <v>155.64400000000001</v>
      </c>
      <c r="BJ1149" s="63">
        <v>193.50200000000001</v>
      </c>
      <c r="BK1149" s="63" t="s">
        <v>3317</v>
      </c>
      <c r="BL1149" s="45">
        <f t="shared" ca="1" si="402"/>
        <v>0</v>
      </c>
      <c r="BM1149" s="45">
        <f t="shared" ca="1" si="403"/>
        <v>0</v>
      </c>
      <c r="BN1149" s="45">
        <f t="shared" ca="1" si="404"/>
        <v>0</v>
      </c>
      <c r="BO1149" s="45">
        <f t="shared" ca="1" si="405"/>
        <v>0</v>
      </c>
      <c r="BP1149" s="45">
        <f t="shared" ca="1" si="406"/>
        <v>0</v>
      </c>
      <c r="BQ1149" s="45">
        <f t="shared" ca="1" si="407"/>
        <v>0</v>
      </c>
      <c r="BR1149" s="29">
        <f t="shared" ca="1" si="408"/>
        <v>0</v>
      </c>
      <c r="CI1149" s="125">
        <f t="shared" si="396"/>
        <v>-4.8747300854852543E-2</v>
      </c>
      <c r="CJ1149">
        <f t="shared" si="411"/>
        <v>1</v>
      </c>
      <c r="CK1149">
        <f t="shared" si="412"/>
        <v>0</v>
      </c>
      <c r="CL1149">
        <f t="shared" si="413"/>
        <v>0</v>
      </c>
      <c r="CM1149">
        <f t="shared" si="414"/>
        <v>0</v>
      </c>
      <c r="CN1149">
        <f t="shared" si="415"/>
        <v>0</v>
      </c>
      <c r="CO1149">
        <f t="shared" si="416"/>
        <v>0</v>
      </c>
      <c r="CP1149">
        <f t="shared" si="417"/>
        <v>0</v>
      </c>
      <c r="CR1149" t="e">
        <f ca="1">_xll.BDP($H1149,CR$1)</f>
        <v>#NAME?</v>
      </c>
      <c r="CS1149" t="e">
        <f ca="1">_xll.BDP($H1149,CS$1)</f>
        <v>#NAME?</v>
      </c>
      <c r="CT1149" s="121" t="e">
        <f ca="1">_xll.BDP($H1149,CT$1)</f>
        <v>#NAME?</v>
      </c>
      <c r="CU1149" s="122" t="e">
        <f ca="1">_xll.BDP($H1149,CU$1)</f>
        <v>#NAME?</v>
      </c>
      <c r="CV1149" s="122" t="e">
        <f ca="1">_xll.BDP($H1149,CV$1)</f>
        <v>#NAME?</v>
      </c>
      <c r="CW1149" s="122" t="e">
        <f ca="1">_xll.BDP($H1149,CW$1)</f>
        <v>#NAME?</v>
      </c>
    </row>
    <row r="1150" spans="1:101" hidden="1" x14ac:dyDescent="0.3">
      <c r="A1150" t="str">
        <f t="shared" si="409"/>
        <v>15B</v>
      </c>
      <c r="B1150">
        <v>15</v>
      </c>
      <c r="C1150" t="s">
        <v>3296</v>
      </c>
      <c r="D1150">
        <v>80</v>
      </c>
      <c r="E1150">
        <v>12</v>
      </c>
      <c r="F1150" t="s">
        <v>2377</v>
      </c>
      <c r="G1150" t="s">
        <v>2611</v>
      </c>
      <c r="H1150" s="1" t="s">
        <v>1875</v>
      </c>
      <c r="I1150" s="34">
        <v>2112</v>
      </c>
      <c r="J1150" s="34" t="str">
        <f t="shared" si="410"/>
        <v>2112QQ/ LN Equity</v>
      </c>
      <c r="K1150" s="6" t="s">
        <v>1876</v>
      </c>
      <c r="L1150" s="2">
        <v>0.23013493205335211</v>
      </c>
      <c r="M1150" s="2">
        <v>0.25006475006475004</v>
      </c>
      <c r="N1150" s="2">
        <v>0.17421336394622991</v>
      </c>
      <c r="O1150" s="2">
        <v>0.16347781916694887</v>
      </c>
      <c r="P1150" s="3">
        <v>12.475888925282964</v>
      </c>
      <c r="Q1150" s="3">
        <v>13.948696485545486</v>
      </c>
      <c r="R1150" s="3">
        <v>15.367006718089076</v>
      </c>
      <c r="S1150" s="7">
        <v>16.390767296668194</v>
      </c>
      <c r="T1150" s="7">
        <v>16.935534889605872</v>
      </c>
      <c r="U1150" s="2">
        <v>0.12801394985268477</v>
      </c>
      <c r="V1150" s="8">
        <v>0.86544715447154485</v>
      </c>
      <c r="W1150" s="2">
        <v>0.46730370155880507</v>
      </c>
      <c r="X1150" s="4">
        <v>3.086085544125609E-2</v>
      </c>
      <c r="Y1150" s="8">
        <v>13.856592866738371</v>
      </c>
      <c r="Z1150" s="8">
        <v>1.7484776476811792</v>
      </c>
      <c r="AA1150" s="8">
        <v>772200000</v>
      </c>
      <c r="AB1150" s="8">
        <v>1181200000</v>
      </c>
      <c r="AC1150" s="8">
        <v>7900000</v>
      </c>
      <c r="AD1150" s="5">
        <v>206000000</v>
      </c>
      <c r="AE1150" s="36">
        <v>3.8349514563106799E-2</v>
      </c>
      <c r="AF1150" s="66" t="e">
        <f ca="1">_xll.BDP($H1150,AF$1)/1000000</f>
        <v>#NAME?</v>
      </c>
      <c r="AG1150" s="66" t="e">
        <f ca="1">_xll.BDP($H1150,AG$1)</f>
        <v>#NAME?</v>
      </c>
      <c r="AH1150" s="67" t="e">
        <f ca="1">_xll.BDP($H1150,AH$1)</f>
        <v>#NAME?</v>
      </c>
      <c r="AI1150" s="67" t="e">
        <f ca="1">_xll.BDP($H1150,AI$1)</f>
        <v>#NAME?</v>
      </c>
      <c r="AJ1150" s="67" t="e">
        <f ca="1">_xll.BDP($H1150,AJ$1)</f>
        <v>#NAME?</v>
      </c>
      <c r="AK1150" s="67" t="e">
        <f ca="1">_xll.BDP($H1150,AK$1)</f>
        <v>#NAME?</v>
      </c>
      <c r="AL1150" s="67" t="e">
        <f ca="1">_xll.BDP($H1150,AL$1)</f>
        <v>#NAME?</v>
      </c>
      <c r="AM1150" s="34" t="e">
        <f ca="1">_xll.BDP($H1150,AM$1)</f>
        <v>#NAME?</v>
      </c>
      <c r="AN1150" s="34" t="e">
        <f ca="1">_xll.BDP($H1150,AN$1)</f>
        <v>#NAME?</v>
      </c>
      <c r="AO1150" s="34" t="e">
        <f ca="1">_xll.BDP($H1150,AO$1)</f>
        <v>#NAME?</v>
      </c>
      <c r="AP1150" s="34" t="e">
        <f ca="1">_xll.BDP($H1150,AP$1)</f>
        <v>#NAME?</v>
      </c>
      <c r="AQ1150" s="129" t="e">
        <v>#VALUE!</v>
      </c>
      <c r="AR1150" s="129">
        <v>8.8685150000000004E-2</v>
      </c>
      <c r="AS1150" s="129">
        <v>0.1041789</v>
      </c>
      <c r="AT1150" s="63" t="s">
        <v>3981</v>
      </c>
      <c r="AU1150" s="63" t="s">
        <v>3981</v>
      </c>
      <c r="AV1150" t="str">
        <f t="shared" si="397"/>
        <v>10/02/2006</v>
      </c>
      <c r="AW1150" s="67">
        <v>2.2370714146615738</v>
      </c>
      <c r="AX1150" s="60">
        <f t="shared" si="398"/>
        <v>2.2370714146615738</v>
      </c>
      <c r="AY1150" s="60">
        <f t="shared" si="399"/>
        <v>4.0307593056965567E-2</v>
      </c>
      <c r="AZ1150" s="60">
        <f t="shared" si="400"/>
        <v>2.2773790077185394</v>
      </c>
      <c r="BA1150" s="67">
        <v>27.907327559114503</v>
      </c>
      <c r="BB1150" s="60">
        <v>0.5028347307948593</v>
      </c>
      <c r="BC1150" s="67">
        <v>28.410162289909362</v>
      </c>
      <c r="BD1150" s="60" t="e">
        <f ca="1">_xll.BDP($H1150,BD$1)</f>
        <v>#NAME?</v>
      </c>
      <c r="BE1150" s="60" t="e">
        <f t="shared" ca="1" si="401"/>
        <v>#NAME?</v>
      </c>
      <c r="BF1150" s="63">
        <v>159.125</v>
      </c>
      <c r="BG1150" s="63">
        <v>174.5</v>
      </c>
      <c r="BH1150" s="63">
        <v>192.857</v>
      </c>
      <c r="BI1150" s="63">
        <v>100.289</v>
      </c>
      <c r="BJ1150" s="63">
        <v>153.03399999999999</v>
      </c>
      <c r="BK1150" s="63">
        <v>210.65600000000001</v>
      </c>
      <c r="BL1150" s="45">
        <f t="shared" ca="1" si="402"/>
        <v>0</v>
      </c>
      <c r="BM1150" s="45">
        <f t="shared" ca="1" si="403"/>
        <v>0</v>
      </c>
      <c r="BN1150" s="45">
        <f t="shared" ca="1" si="404"/>
        <v>0</v>
      </c>
      <c r="BO1150" s="45">
        <f t="shared" ca="1" si="405"/>
        <v>0</v>
      </c>
      <c r="BP1150" s="45">
        <f t="shared" ca="1" si="406"/>
        <v>0</v>
      </c>
      <c r="BQ1150" s="45">
        <f t="shared" ca="1" si="407"/>
        <v>0</v>
      </c>
      <c r="BR1150" s="29">
        <f t="shared" ca="1" si="408"/>
        <v>0</v>
      </c>
      <c r="CI1150" s="125">
        <f t="shared" si="396"/>
        <v>0.23013493205335211</v>
      </c>
      <c r="CJ1150">
        <f t="shared" si="411"/>
        <v>0</v>
      </c>
      <c r="CK1150">
        <f t="shared" si="412"/>
        <v>0</v>
      </c>
      <c r="CL1150">
        <f t="shared" si="413"/>
        <v>0</v>
      </c>
      <c r="CM1150">
        <f t="shared" si="414"/>
        <v>1</v>
      </c>
      <c r="CN1150">
        <f t="shared" si="415"/>
        <v>0</v>
      </c>
      <c r="CO1150">
        <f t="shared" si="416"/>
        <v>0</v>
      </c>
      <c r="CP1150">
        <f t="shared" si="417"/>
        <v>0</v>
      </c>
      <c r="CR1150" t="e">
        <f ca="1">_xll.BDP($H1150,CR$1)</f>
        <v>#NAME?</v>
      </c>
      <c r="CS1150" t="e">
        <f ca="1">_xll.BDP($H1150,CS$1)</f>
        <v>#NAME?</v>
      </c>
      <c r="CT1150" s="121" t="e">
        <f ca="1">_xll.BDP($H1150,CT$1)</f>
        <v>#NAME?</v>
      </c>
      <c r="CU1150" s="122" t="e">
        <f ca="1">_xll.BDP($H1150,CU$1)</f>
        <v>#NAME?</v>
      </c>
      <c r="CV1150" s="122" t="e">
        <f ca="1">_xll.BDP($H1150,CV$1)</f>
        <v>#NAME?</v>
      </c>
      <c r="CW1150" s="122" t="e">
        <f ca="1">_xll.BDP($H1150,CW$1)</f>
        <v>#NAME?</v>
      </c>
    </row>
    <row r="1151" spans="1:101" hidden="1" x14ac:dyDescent="0.3">
      <c r="A1151" t="str">
        <f t="shared" si="409"/>
        <v>15B</v>
      </c>
      <c r="B1151">
        <v>15</v>
      </c>
      <c r="C1151" t="s">
        <v>3296</v>
      </c>
      <c r="D1151">
        <v>80</v>
      </c>
      <c r="E1151">
        <v>2</v>
      </c>
      <c r="F1151" t="s">
        <v>2368</v>
      </c>
      <c r="H1151" s="1" t="s">
        <v>14</v>
      </c>
      <c r="I1151" s="34">
        <v>2113</v>
      </c>
      <c r="J1151" s="34" t="str">
        <f t="shared" si="410"/>
        <v>2113PWSC US Equity</v>
      </c>
      <c r="K1151" s="6" t="s">
        <v>601</v>
      </c>
      <c r="L1151" s="2" t="e">
        <v>#N/A</v>
      </c>
      <c r="M1151" s="2">
        <v>-0.15777029905427281</v>
      </c>
      <c r="N1151" s="2" t="e">
        <v>#N/A</v>
      </c>
      <c r="O1151" s="2">
        <v>9.4712089483978742E-3</v>
      </c>
      <c r="P1151" s="3">
        <v>0.23818730744861816</v>
      </c>
      <c r="Q1151" s="3">
        <v>0.36157349665946736</v>
      </c>
      <c r="R1151" s="3">
        <v>-1.6740677744973447</v>
      </c>
      <c r="S1151" s="7" t="e">
        <v>#N/A</v>
      </c>
      <c r="T1151" s="7">
        <v>25.027470218794544</v>
      </c>
      <c r="U1151" s="2">
        <v>0.55839629766104704</v>
      </c>
      <c r="V1151" s="8">
        <v>4.3258106227080342</v>
      </c>
      <c r="W1151" s="2">
        <v>0.48388302154800128</v>
      </c>
      <c r="X1151" s="4" t="e">
        <v>#N/A</v>
      </c>
      <c r="Y1151" s="8" t="e">
        <v>#N/A</v>
      </c>
      <c r="Z1151" s="8" t="e">
        <v>#N/A</v>
      </c>
      <c r="AA1151" s="8">
        <v>-140844000</v>
      </c>
      <c r="AB1151" s="8">
        <v>2346163000</v>
      </c>
      <c r="AC1151" s="8">
        <v>50267000</v>
      </c>
      <c r="AD1151" s="5">
        <v>149009000</v>
      </c>
      <c r="AE1151" s="36">
        <v>0.33734203974256588</v>
      </c>
      <c r="AF1151" s="66" t="e">
        <f ca="1">_xll.BDP($H1151,AF$1)/1000000</f>
        <v>#NAME?</v>
      </c>
      <c r="AG1151" s="66" t="e">
        <f ca="1">_xll.BDP($H1151,AG$1)</f>
        <v>#NAME?</v>
      </c>
      <c r="AH1151" s="67" t="e">
        <f ca="1">_xll.BDP($H1151,AH$1)</f>
        <v>#NAME?</v>
      </c>
      <c r="AI1151" s="67" t="e">
        <f ca="1">_xll.BDP($H1151,AI$1)</f>
        <v>#NAME?</v>
      </c>
      <c r="AJ1151" s="67" t="e">
        <f ca="1">_xll.BDP($H1151,AJ$1)</f>
        <v>#NAME?</v>
      </c>
      <c r="AK1151" s="67" t="e">
        <f ca="1">_xll.BDP($H1151,AK$1)</f>
        <v>#NAME?</v>
      </c>
      <c r="AL1151" s="67" t="e">
        <f ca="1">_xll.BDP($H1151,AL$1)</f>
        <v>#NAME?</v>
      </c>
      <c r="AM1151" s="34" t="e">
        <f ca="1">_xll.BDP($H1151,AM$1)</f>
        <v>#NAME?</v>
      </c>
      <c r="AN1151" s="34" t="e">
        <f ca="1">_xll.BDP($H1151,AN$1)</f>
        <v>#NAME?</v>
      </c>
      <c r="AO1151" s="34" t="e">
        <f ca="1">_xll.BDP($H1151,AO$1)</f>
        <v>#NAME?</v>
      </c>
      <c r="AP1151" s="34" t="e">
        <f ca="1">_xll.BDP($H1151,AP$1)</f>
        <v>#NAME?</v>
      </c>
      <c r="AQ1151" s="129" t="e">
        <v>#VALUE!</v>
      </c>
      <c r="AR1151" s="129" t="e">
        <v>#VALUE!</v>
      </c>
      <c r="AS1151" s="129" t="e">
        <v>#VALUE!</v>
      </c>
      <c r="AT1151" s="63" t="s">
        <v>3982</v>
      </c>
      <c r="AU1151" s="63" t="s">
        <v>3982</v>
      </c>
      <c r="AV1151" t="str">
        <f t="shared" si="397"/>
        <v>28/07/2021</v>
      </c>
      <c r="AW1151" s="67" t="s">
        <v>3317</v>
      </c>
      <c r="AX1151" s="60">
        <f t="shared" si="398"/>
        <v>0</v>
      </c>
      <c r="AY1151" s="60">
        <f t="shared" ca="1" si="399"/>
        <v>0</v>
      </c>
      <c r="AZ1151" s="60">
        <f t="shared" ca="1" si="400"/>
        <v>0</v>
      </c>
      <c r="BA1151" s="67" t="s">
        <v>3317</v>
      </c>
      <c r="BB1151" s="60">
        <v>0</v>
      </c>
      <c r="BC1151" s="67" t="s">
        <v>3317</v>
      </c>
      <c r="BD1151" s="60" t="e">
        <f ca="1">_xll.BDP($H1151,BD$1)</f>
        <v>#NAME?</v>
      </c>
      <c r="BE1151" s="60" t="e">
        <f t="shared" ca="1" si="401"/>
        <v>#NAME?</v>
      </c>
      <c r="BF1151" s="63">
        <v>173.77799999999999</v>
      </c>
      <c r="BG1151" s="63">
        <v>205.55600000000001</v>
      </c>
      <c r="BH1151" s="63">
        <v>227.8</v>
      </c>
      <c r="BI1151" s="63">
        <v>119.188</v>
      </c>
      <c r="BJ1151" s="63">
        <v>172.88300000000001</v>
      </c>
      <c r="BK1151" s="63">
        <v>211.57300000000001</v>
      </c>
      <c r="BL1151" s="45">
        <f t="shared" ca="1" si="402"/>
        <v>0</v>
      </c>
      <c r="BM1151" s="45">
        <f t="shared" ca="1" si="403"/>
        <v>0</v>
      </c>
      <c r="BN1151" s="45">
        <f t="shared" ca="1" si="404"/>
        <v>0</v>
      </c>
      <c r="BO1151" s="45">
        <f t="shared" ca="1" si="405"/>
        <v>0</v>
      </c>
      <c r="BP1151" s="45">
        <f t="shared" ca="1" si="406"/>
        <v>0</v>
      </c>
      <c r="BQ1151" s="45">
        <f t="shared" ca="1" si="407"/>
        <v>0</v>
      </c>
      <c r="BR1151" s="29">
        <f t="shared" ca="1" si="408"/>
        <v>0</v>
      </c>
      <c r="CI1151" s="125">
        <f t="shared" si="396"/>
        <v>-0.15777029905427281</v>
      </c>
      <c r="CJ1151">
        <f t="shared" si="411"/>
        <v>0</v>
      </c>
      <c r="CK1151">
        <f t="shared" si="412"/>
        <v>0</v>
      </c>
      <c r="CL1151">
        <f t="shared" si="413"/>
        <v>0</v>
      </c>
      <c r="CM1151">
        <f t="shared" si="414"/>
        <v>0</v>
      </c>
      <c r="CN1151">
        <f t="shared" si="415"/>
        <v>0</v>
      </c>
      <c r="CO1151">
        <f t="shared" si="416"/>
        <v>0</v>
      </c>
      <c r="CP1151">
        <f t="shared" si="417"/>
        <v>1</v>
      </c>
      <c r="CR1151" t="e">
        <f ca="1">_xll.BDP($H1151,CR$1)</f>
        <v>#NAME?</v>
      </c>
      <c r="CS1151" t="e">
        <f ca="1">_xll.BDP($H1151,CS$1)</f>
        <v>#NAME?</v>
      </c>
      <c r="CT1151" s="121" t="e">
        <f ca="1">_xll.BDP($H1151,CT$1)</f>
        <v>#NAME?</v>
      </c>
      <c r="CU1151" s="122" t="e">
        <f ca="1">_xll.BDP($H1151,CU$1)</f>
        <v>#NAME?</v>
      </c>
      <c r="CV1151" s="122" t="e">
        <f ca="1">_xll.BDP($H1151,CV$1)</f>
        <v>#NAME?</v>
      </c>
      <c r="CW1151" s="122" t="e">
        <f ca="1">_xll.BDP($H1151,CW$1)</f>
        <v>#NAME?</v>
      </c>
    </row>
    <row r="1152" spans="1:101" hidden="1" x14ac:dyDescent="0.3">
      <c r="A1152" t="str">
        <f t="shared" si="409"/>
        <v>15B</v>
      </c>
      <c r="B1152">
        <v>15</v>
      </c>
      <c r="C1152" t="s">
        <v>3296</v>
      </c>
      <c r="D1152">
        <v>81</v>
      </c>
      <c r="E1152">
        <v>1</v>
      </c>
      <c r="F1152">
        <v>0.15</v>
      </c>
      <c r="G1152" t="s">
        <v>2620</v>
      </c>
      <c r="H1152" s="1" t="s">
        <v>1285</v>
      </c>
      <c r="I1152" s="34">
        <v>2114</v>
      </c>
      <c r="J1152" s="34" t="str">
        <f t="shared" si="410"/>
        <v>2114POT NZ Equity</v>
      </c>
      <c r="K1152" s="6" t="s">
        <v>1286</v>
      </c>
      <c r="L1152" s="2">
        <v>7.8365627173765662E-2</v>
      </c>
      <c r="M1152" s="2">
        <v>6.0634406075957367E-2</v>
      </c>
      <c r="N1152" s="2">
        <v>7.7639174571430075E-2</v>
      </c>
      <c r="O1152" s="2">
        <v>6.019658764614224E-2</v>
      </c>
      <c r="P1152" s="3">
        <v>6.9013040174265781</v>
      </c>
      <c r="Q1152" s="3">
        <v>5.1001801010575054</v>
      </c>
      <c r="R1152" s="3">
        <v>6.7194206161719157</v>
      </c>
      <c r="S1152" s="7">
        <v>53.480532531532141</v>
      </c>
      <c r="T1152" s="7">
        <v>50.686406173392157</v>
      </c>
      <c r="U1152" s="2">
        <v>0.17963818413139523</v>
      </c>
      <c r="V1152" s="8">
        <v>2.4737006298775897</v>
      </c>
      <c r="W1152" s="2">
        <v>0.74659144737829197</v>
      </c>
      <c r="X1152" s="4">
        <v>2.8912318284420122E-2</v>
      </c>
      <c r="Y1152" s="8">
        <v>8.2900027748678191</v>
      </c>
      <c r="Z1152" s="8">
        <v>5.905625914649737</v>
      </c>
      <c r="AA1152" s="8">
        <v>2532605000</v>
      </c>
      <c r="AB1152" s="8">
        <v>2551025000</v>
      </c>
      <c r="AC1152" s="8" t="e">
        <v>#N/A</v>
      </c>
      <c r="AD1152" s="5">
        <v>142524000</v>
      </c>
      <c r="AE1152" s="36">
        <v>0</v>
      </c>
      <c r="AF1152" s="66" t="e">
        <f ca="1">_xll.BDP($H1152,AF$1)/1000000</f>
        <v>#NAME?</v>
      </c>
      <c r="AG1152" s="66" t="e">
        <f ca="1">_xll.BDP($H1152,AG$1)</f>
        <v>#NAME?</v>
      </c>
      <c r="AH1152" s="67" t="e">
        <f ca="1">_xll.BDP($H1152,AH$1)</f>
        <v>#NAME?</v>
      </c>
      <c r="AI1152" s="67" t="e">
        <f ca="1">_xll.BDP($H1152,AI$1)</f>
        <v>#NAME?</v>
      </c>
      <c r="AJ1152" s="67" t="e">
        <f ca="1">_xll.BDP($H1152,AJ$1)</f>
        <v>#NAME?</v>
      </c>
      <c r="AK1152" s="67" t="e">
        <f ca="1">_xll.BDP($H1152,AK$1)</f>
        <v>#NAME?</v>
      </c>
      <c r="AL1152" s="67" t="e">
        <f ca="1">_xll.BDP($H1152,AL$1)</f>
        <v>#NAME?</v>
      </c>
      <c r="AM1152" s="34" t="e">
        <f ca="1">_xll.BDP($H1152,AM$1)</f>
        <v>#NAME?</v>
      </c>
      <c r="AN1152" s="34" t="e">
        <f ca="1">_xll.BDP($H1152,AN$1)</f>
        <v>#NAME?</v>
      </c>
      <c r="AO1152" s="34" t="e">
        <f ca="1">_xll.BDP($H1152,AO$1)</f>
        <v>#NAME?</v>
      </c>
      <c r="AP1152" s="34" t="e">
        <f ca="1">_xll.BDP($H1152,AP$1)</f>
        <v>#NAME?</v>
      </c>
      <c r="AQ1152" s="129">
        <v>0.15622540000000001</v>
      </c>
      <c r="AR1152" s="129">
        <v>0.13078870000000001</v>
      </c>
      <c r="AS1152" s="129">
        <v>7.9436790000000007E-2</v>
      </c>
      <c r="AT1152" s="63" t="s">
        <v>4242</v>
      </c>
      <c r="AU1152" s="63" t="s">
        <v>3317</v>
      </c>
      <c r="AV1152" t="str">
        <f t="shared" si="397"/>
        <v>05/05/1992</v>
      </c>
      <c r="AW1152" s="67">
        <v>3.3875354906407797</v>
      </c>
      <c r="AX1152" s="60">
        <f t="shared" si="398"/>
        <v>3.3875354906407797</v>
      </c>
      <c r="AY1152" s="60">
        <f t="shared" si="399"/>
        <v>6.0039495495505058E-16</v>
      </c>
      <c r="AZ1152" s="60">
        <f t="shared" si="400"/>
        <v>3.3875354906407802</v>
      </c>
      <c r="BA1152" s="67">
        <v>40.090089284386735</v>
      </c>
      <c r="BB1152" s="60">
        <v>7.1054273576010019E-15</v>
      </c>
      <c r="BC1152" s="67">
        <v>40.090089284386742</v>
      </c>
      <c r="BD1152" s="60" t="e">
        <f ca="1">_xll.BDP($H1152,BD$1)</f>
        <v>#NAME?</v>
      </c>
      <c r="BE1152" s="60" t="e">
        <f t="shared" ca="1" si="401"/>
        <v>#NAME?</v>
      </c>
      <c r="BF1152" s="63">
        <v>121.60000000000001</v>
      </c>
      <c r="BG1152" s="63">
        <v>130.6</v>
      </c>
      <c r="BH1152" s="63">
        <v>143</v>
      </c>
      <c r="BI1152" s="63">
        <v>100</v>
      </c>
      <c r="BJ1152" s="63">
        <v>71</v>
      </c>
      <c r="BK1152" s="63">
        <v>107</v>
      </c>
      <c r="BL1152" s="45">
        <f t="shared" ca="1" si="402"/>
        <v>0</v>
      </c>
      <c r="BM1152" s="45">
        <f t="shared" ca="1" si="403"/>
        <v>0</v>
      </c>
      <c r="BN1152" s="45">
        <f t="shared" ca="1" si="404"/>
        <v>0</v>
      </c>
      <c r="BO1152" s="45">
        <f t="shared" ca="1" si="405"/>
        <v>0</v>
      </c>
      <c r="BP1152" s="45">
        <f t="shared" ca="1" si="406"/>
        <v>0</v>
      </c>
      <c r="BQ1152" s="45">
        <f t="shared" ca="1" si="407"/>
        <v>0</v>
      </c>
      <c r="BR1152" s="29">
        <f t="shared" ca="1" si="408"/>
        <v>0</v>
      </c>
      <c r="CI1152" s="125">
        <f t="shared" ref="CI1152:CI1184" si="418">IFERROR(L1152,M1152)</f>
        <v>7.8365627173765662E-2</v>
      </c>
      <c r="CJ1152">
        <f t="shared" si="411"/>
        <v>0</v>
      </c>
      <c r="CK1152">
        <f t="shared" si="412"/>
        <v>1</v>
      </c>
      <c r="CL1152">
        <f t="shared" si="413"/>
        <v>0</v>
      </c>
      <c r="CM1152">
        <f t="shared" si="414"/>
        <v>0</v>
      </c>
      <c r="CN1152">
        <f t="shared" si="415"/>
        <v>0</v>
      </c>
      <c r="CO1152">
        <f t="shared" si="416"/>
        <v>0</v>
      </c>
      <c r="CP1152">
        <f t="shared" si="417"/>
        <v>0</v>
      </c>
      <c r="CR1152" t="e">
        <f ca="1">_xll.BDP($H1152,CR$1)</f>
        <v>#NAME?</v>
      </c>
      <c r="CS1152" t="e">
        <f ca="1">_xll.BDP($H1152,CS$1)</f>
        <v>#NAME?</v>
      </c>
      <c r="CT1152" s="121" t="e">
        <f ca="1">_xll.BDP($H1152,CT$1)</f>
        <v>#NAME?</v>
      </c>
      <c r="CU1152" s="122" t="e">
        <f ca="1">_xll.BDP($H1152,CU$1)</f>
        <v>#NAME?</v>
      </c>
      <c r="CV1152" s="122" t="e">
        <f ca="1">_xll.BDP($H1152,CV$1)</f>
        <v>#NAME?</v>
      </c>
      <c r="CW1152" s="122" t="e">
        <f ca="1">_xll.BDP($H1152,CW$1)</f>
        <v>#NAME?</v>
      </c>
    </row>
    <row r="1153" spans="1:101" hidden="1" x14ac:dyDescent="0.3">
      <c r="A1153" t="str">
        <f t="shared" si="409"/>
        <v>15B</v>
      </c>
      <c r="B1153">
        <v>15</v>
      </c>
      <c r="C1153" t="s">
        <v>3296</v>
      </c>
      <c r="D1153">
        <v>81</v>
      </c>
      <c r="E1153">
        <v>14</v>
      </c>
      <c r="F1153" t="s">
        <v>2368</v>
      </c>
      <c r="G1153" t="s">
        <v>2629</v>
      </c>
      <c r="H1153" s="1" t="s">
        <v>2630</v>
      </c>
      <c r="I1153" s="34">
        <v>2115</v>
      </c>
      <c r="J1153" s="34" t="str">
        <f t="shared" si="410"/>
        <v>2115OPTER SS Equity</v>
      </c>
      <c r="K1153" s="6" t="s">
        <v>2631</v>
      </c>
      <c r="L1153" s="2">
        <v>10.506869272774946</v>
      </c>
      <c r="M1153" s="2">
        <v>12.739176346356917</v>
      </c>
      <c r="N1153" s="2">
        <v>10.506869272774946</v>
      </c>
      <c r="O1153" s="2">
        <v>12.739176346356917</v>
      </c>
      <c r="P1153" s="3">
        <v>55.158074733303543</v>
      </c>
      <c r="Q1153" s="3">
        <v>43.079119786725002</v>
      </c>
      <c r="R1153" s="3">
        <v>43.147816855721786</v>
      </c>
      <c r="S1153" s="7">
        <v>18.343586415435084</v>
      </c>
      <c r="T1153" s="7">
        <v>18.575331593326926</v>
      </c>
      <c r="U1153" s="2">
        <v>-0.67493465621166049</v>
      </c>
      <c r="V1153" s="8">
        <v>-1.7695266065310118</v>
      </c>
      <c r="W1153" s="2">
        <v>0.73265055742252094</v>
      </c>
      <c r="X1153" s="4" t="e">
        <v>#N/A</v>
      </c>
      <c r="Y1153" s="8" t="e">
        <v>#N/A</v>
      </c>
      <c r="Z1153" s="8" t="e">
        <v>#N/A</v>
      </c>
      <c r="AA1153" s="8">
        <v>947000</v>
      </c>
      <c r="AB1153" s="8">
        <v>947000</v>
      </c>
      <c r="AC1153" s="8" t="e">
        <v>#N/A</v>
      </c>
      <c r="AD1153" s="5">
        <v>10247000</v>
      </c>
      <c r="AE1153" s="36">
        <v>0</v>
      </c>
      <c r="AF1153" s="66" t="e">
        <f ca="1">_xll.BDP($H1153,AF$1)/1000000</f>
        <v>#NAME?</v>
      </c>
      <c r="AG1153" s="66" t="e">
        <f ca="1">_xll.BDP($H1153,AG$1)</f>
        <v>#NAME?</v>
      </c>
      <c r="AH1153" s="67" t="e">
        <f ca="1">_xll.BDP($H1153,AH$1)</f>
        <v>#NAME?</v>
      </c>
      <c r="AI1153" s="67" t="e">
        <f ca="1">_xll.BDP($H1153,AI$1)</f>
        <v>#NAME?</v>
      </c>
      <c r="AJ1153" s="67" t="e">
        <f ca="1">_xll.BDP($H1153,AJ$1)</f>
        <v>#NAME?</v>
      </c>
      <c r="AK1153" s="67" t="e">
        <f ca="1">_xll.BDP($H1153,AK$1)</f>
        <v>#NAME?</v>
      </c>
      <c r="AL1153" s="67" t="e">
        <f ca="1">_xll.BDP($H1153,AL$1)</f>
        <v>#NAME?</v>
      </c>
      <c r="AM1153" s="34" t="e">
        <f ca="1">_xll.BDP($H1153,AM$1)</f>
        <v>#NAME?</v>
      </c>
      <c r="AN1153" s="34" t="e">
        <f ca="1">_xll.BDP($H1153,AN$1)</f>
        <v>#NAME?</v>
      </c>
      <c r="AO1153" s="34" t="e">
        <f ca="1">_xll.BDP($H1153,AO$1)</f>
        <v>#NAME?</v>
      </c>
      <c r="AP1153" s="34" t="e">
        <f ca="1">_xll.BDP($H1153,AP$1)</f>
        <v>#NAME?</v>
      </c>
      <c r="AQ1153" s="129" t="e">
        <v>#VALUE!</v>
      </c>
      <c r="AR1153" s="129" t="e">
        <v>#VALUE!</v>
      </c>
      <c r="AS1153" s="129" t="e">
        <v>#VALUE!</v>
      </c>
      <c r="AT1153" s="63" t="s">
        <v>3983</v>
      </c>
      <c r="AU1153" s="63" t="s">
        <v>3983</v>
      </c>
      <c r="AV1153" t="str">
        <f t="shared" si="397"/>
        <v>23/11/2021</v>
      </c>
      <c r="AW1153" s="67">
        <v>2.3759399141584123</v>
      </c>
      <c r="AX1153" s="60">
        <f t="shared" si="398"/>
        <v>2.3759399141584123</v>
      </c>
      <c r="AY1153" s="60">
        <f t="shared" si="399"/>
        <v>-3.3785506639073804E-16</v>
      </c>
      <c r="AZ1153" s="60">
        <f t="shared" si="400"/>
        <v>2.3759399141584119</v>
      </c>
      <c r="BA1153" s="67">
        <v>99.93674889310563</v>
      </c>
      <c r="BB1153" s="60">
        <v>-1.4210854715202004E-14</v>
      </c>
      <c r="BC1153" s="67">
        <v>99.936748893105616</v>
      </c>
      <c r="BD1153" s="60" t="e">
        <f ca="1">_xll.BDP($H1153,BD$1)</f>
        <v>#NAME?</v>
      </c>
      <c r="BE1153" s="60" t="e">
        <f t="shared" ca="1" si="401"/>
        <v>#NAME?</v>
      </c>
      <c r="BF1153" s="63" t="s">
        <v>3317</v>
      </c>
      <c r="BG1153" s="63" t="s">
        <v>3317</v>
      </c>
      <c r="BH1153" s="63" t="s">
        <v>3317</v>
      </c>
      <c r="BI1153" s="63" t="s">
        <v>3317</v>
      </c>
      <c r="BJ1153" s="63" t="s">
        <v>3317</v>
      </c>
      <c r="BK1153" s="63" t="s">
        <v>3317</v>
      </c>
      <c r="BL1153" s="45">
        <f t="shared" ca="1" si="402"/>
        <v>0</v>
      </c>
      <c r="BM1153" s="45">
        <f t="shared" ca="1" si="403"/>
        <v>0</v>
      </c>
      <c r="BN1153" s="45">
        <f t="shared" ca="1" si="404"/>
        <v>0</v>
      </c>
      <c r="BO1153" s="45">
        <f t="shared" ca="1" si="405"/>
        <v>0</v>
      </c>
      <c r="BP1153" s="45">
        <f t="shared" ca="1" si="406"/>
        <v>0</v>
      </c>
      <c r="BQ1153" s="45">
        <f t="shared" ca="1" si="407"/>
        <v>0</v>
      </c>
      <c r="BR1153" s="29">
        <f t="shared" ca="1" si="408"/>
        <v>0</v>
      </c>
      <c r="CI1153" s="125">
        <f t="shared" si="418"/>
        <v>10.506869272774946</v>
      </c>
      <c r="CJ1153">
        <f t="shared" si="411"/>
        <v>0</v>
      </c>
      <c r="CK1153">
        <f t="shared" si="412"/>
        <v>0</v>
      </c>
      <c r="CL1153">
        <f t="shared" si="413"/>
        <v>0</v>
      </c>
      <c r="CM1153">
        <f t="shared" si="414"/>
        <v>0</v>
      </c>
      <c r="CN1153">
        <f t="shared" si="415"/>
        <v>0</v>
      </c>
      <c r="CO1153">
        <f t="shared" si="416"/>
        <v>0</v>
      </c>
      <c r="CP1153">
        <f t="shared" si="417"/>
        <v>1</v>
      </c>
      <c r="CR1153" t="e">
        <f ca="1">_xll.BDP($H1153,CR$1)</f>
        <v>#NAME?</v>
      </c>
      <c r="CS1153" t="e">
        <f ca="1">_xll.BDP($H1153,CS$1)</f>
        <v>#NAME?</v>
      </c>
      <c r="CT1153" s="121" t="e">
        <f ca="1">_xll.BDP($H1153,CT$1)</f>
        <v>#NAME?</v>
      </c>
      <c r="CU1153" s="122" t="e">
        <f ca="1">_xll.BDP($H1153,CU$1)</f>
        <v>#NAME?</v>
      </c>
      <c r="CV1153" s="122" t="e">
        <f ca="1">_xll.BDP($H1153,CV$1)</f>
        <v>#NAME?</v>
      </c>
      <c r="CW1153" s="122" t="e">
        <f ca="1">_xll.BDP($H1153,CW$1)</f>
        <v>#NAME?</v>
      </c>
    </row>
    <row r="1154" spans="1:101" hidden="1" x14ac:dyDescent="0.3">
      <c r="A1154" t="str">
        <f t="shared" si="409"/>
        <v>15B</v>
      </c>
      <c r="B1154">
        <v>15</v>
      </c>
      <c r="C1154" t="s">
        <v>3296</v>
      </c>
      <c r="D1154">
        <v>82</v>
      </c>
      <c r="E1154">
        <v>15</v>
      </c>
      <c r="F1154" t="s">
        <v>2368</v>
      </c>
      <c r="G1154" t="s">
        <v>3168</v>
      </c>
      <c r="H1154" s="1" t="s">
        <v>269</v>
      </c>
      <c r="I1154" s="34">
        <v>2116</v>
      </c>
      <c r="J1154" s="34" t="str">
        <f t="shared" si="410"/>
        <v>2116PUBM US Equity</v>
      </c>
      <c r="K1154" s="6" t="s">
        <v>943</v>
      </c>
      <c r="L1154" s="2">
        <v>0.33274444414377358</v>
      </c>
      <c r="M1154" s="2">
        <v>0.2989346947206894</v>
      </c>
      <c r="N1154" s="2">
        <v>0.29713728999398115</v>
      </c>
      <c r="O1154" s="2">
        <v>0.24538985616956854</v>
      </c>
      <c r="P1154" s="3">
        <v>8.0448296996760362</v>
      </c>
      <c r="Q1154" s="3">
        <v>6.5905621955465676</v>
      </c>
      <c r="R1154" s="3">
        <v>6.2902613306576631</v>
      </c>
      <c r="S1154" s="7">
        <v>27.352501736593126</v>
      </c>
      <c r="T1154" s="7">
        <v>31.845307746314074</v>
      </c>
      <c r="U1154" s="2">
        <v>-0.26957783496687293</v>
      </c>
      <c r="V1154" s="8">
        <v>-2.1300999437545971</v>
      </c>
      <c r="W1154" s="2">
        <v>0.53051689533774227</v>
      </c>
      <c r="X1154" s="4" t="e">
        <v>#N/A</v>
      </c>
      <c r="Y1154" s="8" t="e">
        <v>#N/A</v>
      </c>
      <c r="Z1154" s="8" t="e">
        <v>#N/A</v>
      </c>
      <c r="AA1154" s="8">
        <v>135547999.99999997</v>
      </c>
      <c r="AB1154" s="8">
        <v>165124999.99999997</v>
      </c>
      <c r="AC1154" s="8">
        <v>37751000</v>
      </c>
      <c r="AD1154" s="5">
        <v>80652000</v>
      </c>
      <c r="AE1154" s="36">
        <v>0.46807270743440954</v>
      </c>
      <c r="AF1154" s="66" t="e">
        <f ca="1">_xll.BDP($H1154,AF$1)/1000000</f>
        <v>#NAME?</v>
      </c>
      <c r="AG1154" s="66" t="e">
        <f ca="1">_xll.BDP($H1154,AG$1)</f>
        <v>#NAME?</v>
      </c>
      <c r="AH1154" s="67" t="e">
        <f ca="1">_xll.BDP($H1154,AH$1)</f>
        <v>#NAME?</v>
      </c>
      <c r="AI1154" s="67" t="e">
        <f ca="1">_xll.BDP($H1154,AI$1)</f>
        <v>#NAME?</v>
      </c>
      <c r="AJ1154" s="67" t="e">
        <f ca="1">_xll.BDP($H1154,AJ$1)</f>
        <v>#NAME?</v>
      </c>
      <c r="AK1154" s="67" t="e">
        <f ca="1">_xll.BDP($H1154,AK$1)</f>
        <v>#NAME?</v>
      </c>
      <c r="AL1154" s="67" t="e">
        <f ca="1">_xll.BDP($H1154,AL$1)</f>
        <v>#NAME?</v>
      </c>
      <c r="AM1154" s="34" t="e">
        <f ca="1">_xll.BDP($H1154,AM$1)</f>
        <v>#NAME?</v>
      </c>
      <c r="AN1154" s="34" t="e">
        <f ca="1">_xll.BDP($H1154,AN$1)</f>
        <v>#NAME?</v>
      </c>
      <c r="AO1154" s="34" t="e">
        <f ca="1">_xll.BDP($H1154,AO$1)</f>
        <v>#NAME?</v>
      </c>
      <c r="AP1154" s="34" t="e">
        <f ca="1">_xll.BDP($H1154,AP$1)</f>
        <v>#NAME?</v>
      </c>
      <c r="AQ1154" s="129" t="e">
        <v>#VALUE!</v>
      </c>
      <c r="AR1154" s="129" t="e">
        <v>#VALUE!</v>
      </c>
      <c r="AS1154" s="129" t="e">
        <v>#VALUE!</v>
      </c>
      <c r="AT1154" s="63" t="s">
        <v>3984</v>
      </c>
      <c r="AU1154" s="63" t="s">
        <v>3984</v>
      </c>
      <c r="AV1154" t="str">
        <f t="shared" si="397"/>
        <v>09/12/2020</v>
      </c>
      <c r="AW1154" s="67" t="s">
        <v>3317</v>
      </c>
      <c r="AX1154" s="60">
        <f t="shared" si="398"/>
        <v>0</v>
      </c>
      <c r="AY1154" s="60">
        <f t="shared" ca="1" si="399"/>
        <v>0</v>
      </c>
      <c r="AZ1154" s="60">
        <f t="shared" ca="1" si="400"/>
        <v>0</v>
      </c>
      <c r="BA1154" s="67">
        <v>0</v>
      </c>
      <c r="BB1154" s="60">
        <v>-11.90861748259565</v>
      </c>
      <c r="BC1154" s="67">
        <v>-11.90861748259565</v>
      </c>
      <c r="BD1154" s="60" t="e">
        <f ca="1">_xll.BDP($H1154,BD$1)</f>
        <v>#NAME?</v>
      </c>
      <c r="BE1154" s="60" t="e">
        <f t="shared" ca="1" si="401"/>
        <v>#NAME?</v>
      </c>
      <c r="BF1154" s="63">
        <v>6.1989999999999998</v>
      </c>
      <c r="BG1154" s="63">
        <v>17.122</v>
      </c>
      <c r="BH1154" s="63">
        <v>37.200000000000003</v>
      </c>
      <c r="BI1154" s="63">
        <v>37.877000000000002</v>
      </c>
      <c r="BJ1154" s="63">
        <v>55.533000000000001</v>
      </c>
      <c r="BK1154" s="63">
        <v>53.404000000000003</v>
      </c>
      <c r="BL1154" s="45">
        <f t="shared" ca="1" si="402"/>
        <v>0</v>
      </c>
      <c r="BM1154" s="45">
        <f t="shared" ca="1" si="403"/>
        <v>0</v>
      </c>
      <c r="BN1154" s="45">
        <f t="shared" ca="1" si="404"/>
        <v>0</v>
      </c>
      <c r="BO1154" s="45">
        <f t="shared" ca="1" si="405"/>
        <v>0</v>
      </c>
      <c r="BP1154" s="45">
        <f t="shared" ca="1" si="406"/>
        <v>0</v>
      </c>
      <c r="BQ1154" s="45">
        <f t="shared" ca="1" si="407"/>
        <v>0</v>
      </c>
      <c r="BR1154" s="29">
        <f t="shared" ca="1" si="408"/>
        <v>0</v>
      </c>
      <c r="CI1154" s="125">
        <f t="shared" si="418"/>
        <v>0.33274444414377358</v>
      </c>
      <c r="CJ1154">
        <f t="shared" si="411"/>
        <v>0</v>
      </c>
      <c r="CK1154">
        <f t="shared" si="412"/>
        <v>0</v>
      </c>
      <c r="CL1154">
        <f t="shared" si="413"/>
        <v>0</v>
      </c>
      <c r="CM1154">
        <f t="shared" si="414"/>
        <v>0</v>
      </c>
      <c r="CN1154">
        <f t="shared" si="415"/>
        <v>1</v>
      </c>
      <c r="CO1154">
        <f t="shared" si="416"/>
        <v>0</v>
      </c>
      <c r="CP1154">
        <f t="shared" si="417"/>
        <v>0</v>
      </c>
      <c r="CR1154" t="e">
        <f ca="1">_xll.BDP($H1154,CR$1)</f>
        <v>#NAME?</v>
      </c>
      <c r="CS1154" t="e">
        <f ca="1">_xll.BDP($H1154,CS$1)</f>
        <v>#NAME?</v>
      </c>
      <c r="CT1154" s="121" t="e">
        <f ca="1">_xll.BDP($H1154,CT$1)</f>
        <v>#NAME?</v>
      </c>
      <c r="CU1154" s="122" t="e">
        <f ca="1">_xll.BDP($H1154,CU$1)</f>
        <v>#NAME?</v>
      </c>
      <c r="CV1154" s="122" t="e">
        <f ca="1">_xll.BDP($H1154,CV$1)</f>
        <v>#NAME?</v>
      </c>
      <c r="CW1154" s="122" t="e">
        <f ca="1">_xll.BDP($H1154,CW$1)</f>
        <v>#NAME?</v>
      </c>
    </row>
    <row r="1155" spans="1:101" hidden="1" x14ac:dyDescent="0.3">
      <c r="A1155" t="str">
        <f t="shared" si="409"/>
        <v>15B</v>
      </c>
      <c r="B1155">
        <v>15</v>
      </c>
      <c r="C1155" t="s">
        <v>3296</v>
      </c>
      <c r="D1155">
        <v>82</v>
      </c>
      <c r="E1155">
        <v>13</v>
      </c>
      <c r="F1155" t="s">
        <v>2377</v>
      </c>
      <c r="G1155" t="s">
        <v>2614</v>
      </c>
      <c r="H1155" s="1" t="s">
        <v>1922</v>
      </c>
      <c r="I1155" s="34">
        <v>2117</v>
      </c>
      <c r="J1155" s="34" t="str">
        <f t="shared" si="410"/>
        <v>2117WIL LN Equity</v>
      </c>
      <c r="K1155" s="6" t="s">
        <v>1923</v>
      </c>
      <c r="L1155" s="2">
        <v>-4.2223838662970179</v>
      </c>
      <c r="M1155" s="2">
        <v>-3.0380107697180869</v>
      </c>
      <c r="N1155" s="2">
        <v>0.22719228963431476</v>
      </c>
      <c r="O1155" s="2">
        <v>0.3499470938081512</v>
      </c>
      <c r="P1155" s="3">
        <v>27.253009502383364</v>
      </c>
      <c r="Q1155" s="3">
        <v>22.999664250515639</v>
      </c>
      <c r="R1155" s="3">
        <v>28.384238604810779</v>
      </c>
      <c r="S1155" s="7">
        <v>20.604732105310283</v>
      </c>
      <c r="T1155" s="7">
        <v>22.873219420299435</v>
      </c>
      <c r="U1155" s="2">
        <v>-0.17999296479692617</v>
      </c>
      <c r="V1155" s="8">
        <v>-0.44309741881765197</v>
      </c>
      <c r="W1155" s="2">
        <v>0.52851995175766364</v>
      </c>
      <c r="X1155" s="4" t="e">
        <v>#N/A</v>
      </c>
      <c r="Y1155" s="8">
        <v>-0.48154842460557756</v>
      </c>
      <c r="Z1155" s="8">
        <v>11.604838668493645</v>
      </c>
      <c r="AA1155" s="8">
        <v>-6314000</v>
      </c>
      <c r="AB1155" s="8">
        <v>54814000</v>
      </c>
      <c r="AC1155" s="8" t="e">
        <v>#N/A</v>
      </c>
      <c r="AD1155" s="5">
        <v>19606000</v>
      </c>
      <c r="AE1155" s="36">
        <v>0</v>
      </c>
      <c r="AF1155" s="66" t="e">
        <f ca="1">_xll.BDP($H1155,AF$1)/1000000</f>
        <v>#NAME?</v>
      </c>
      <c r="AG1155" s="66" t="e">
        <f ca="1">_xll.BDP($H1155,AG$1)</f>
        <v>#NAME?</v>
      </c>
      <c r="AH1155" s="67" t="e">
        <f ca="1">_xll.BDP($H1155,AH$1)</f>
        <v>#NAME?</v>
      </c>
      <c r="AI1155" s="67" t="e">
        <f ca="1">_xll.BDP($H1155,AI$1)</f>
        <v>#NAME?</v>
      </c>
      <c r="AJ1155" s="67" t="e">
        <f ca="1">_xll.BDP($H1155,AJ$1)</f>
        <v>#NAME?</v>
      </c>
      <c r="AK1155" s="67" t="e">
        <f ca="1">_xll.BDP($H1155,AK$1)</f>
        <v>#NAME?</v>
      </c>
      <c r="AL1155" s="67" t="e">
        <f ca="1">_xll.BDP($H1155,AL$1)</f>
        <v>#NAME?</v>
      </c>
      <c r="AM1155" s="34" t="e">
        <f ca="1">_xll.BDP($H1155,AM$1)</f>
        <v>#NAME?</v>
      </c>
      <c r="AN1155" s="34" t="e">
        <f ca="1">_xll.BDP($H1155,AN$1)</f>
        <v>#NAME?</v>
      </c>
      <c r="AO1155" s="34" t="e">
        <f ca="1">_xll.BDP($H1155,AO$1)</f>
        <v>#NAME?</v>
      </c>
      <c r="AP1155" s="34" t="e">
        <f ca="1">_xll.BDP($H1155,AP$1)</f>
        <v>#NAME?</v>
      </c>
      <c r="AQ1155" s="129">
        <v>0.1043399</v>
      </c>
      <c r="AR1155" s="129">
        <v>9.0722999999999998E-2</v>
      </c>
      <c r="AS1155" s="129">
        <v>5.7373239999999999E-2</v>
      </c>
      <c r="AT1155" s="63" t="s">
        <v>3998</v>
      </c>
      <c r="AU1155" s="63" t="s">
        <v>3985</v>
      </c>
      <c r="AV1155" t="str">
        <f t="shared" ref="AV1155:AV1184" si="419">IF(AT1155=$AT$1,AU1155,AT1155)</f>
        <v>06/12/1995</v>
      </c>
      <c r="AW1155" s="67">
        <v>2.8911564625850339</v>
      </c>
      <c r="AX1155" s="60">
        <f t="shared" ref="AX1155:AX1184" si="420">IF(AW1155=$AY$1,0,AW1155)</f>
        <v>2.8911564625850339</v>
      </c>
      <c r="AY1155" s="60">
        <f t="shared" ref="AY1155:AY1184" si="421">IFERROR(IFERROR((BB1155/BA1155)*AW1155,(BD1155/AF1155)*(BB1155/BC1155)*100),0)</f>
        <v>-0.17805211231431797</v>
      </c>
      <c r="AZ1155" s="60">
        <f t="shared" ref="AZ1155:AZ1184" si="422">IFERROR(AY1155+AX1155,0)</f>
        <v>2.7131043502707159</v>
      </c>
      <c r="BA1155" s="67">
        <v>30.251330450481817</v>
      </c>
      <c r="BB1155" s="60">
        <v>-1.8630307133951298</v>
      </c>
      <c r="BC1155" s="67">
        <v>28.388299737086687</v>
      </c>
      <c r="BD1155" s="60" t="e">
        <f ca="1">_xll.BDP($H1155,BD$1)</f>
        <v>#NAME?</v>
      </c>
      <c r="BE1155" s="60" t="e">
        <f t="shared" ref="BE1155:BE1184" ca="1" si="423">IF(AG1155&lt;AF1155,AG1155,AF1155)</f>
        <v>#NAME?</v>
      </c>
      <c r="BF1155" s="63">
        <v>19</v>
      </c>
      <c r="BG1155" s="63">
        <v>19.25</v>
      </c>
      <c r="BH1155" s="63">
        <v>20.3</v>
      </c>
      <c r="BI1155" s="63">
        <v>27.3</v>
      </c>
      <c r="BJ1155" s="63">
        <v>21.45</v>
      </c>
      <c r="BK1155" s="63">
        <v>24.1</v>
      </c>
      <c r="BL1155" s="45">
        <f t="shared" ref="BL1155:BL1184" ca="1" si="424">IFERROR(BF1155/$BE1155,0)</f>
        <v>0</v>
      </c>
      <c r="BM1155" s="45">
        <f t="shared" ref="BM1155:BM1184" ca="1" si="425">IFERROR(BG1155/$BE1155,0)</f>
        <v>0</v>
      </c>
      <c r="BN1155" s="45">
        <f t="shared" ref="BN1155:BN1184" ca="1" si="426">IFERROR(BH1155/$BE1155,0)</f>
        <v>0</v>
      </c>
      <c r="BO1155" s="45">
        <f t="shared" ref="BO1155:BO1184" ca="1" si="427">IFERROR(BI1155/$BE1155,0)</f>
        <v>0</v>
      </c>
      <c r="BP1155" s="45">
        <f t="shared" ref="BP1155:BP1184" ca="1" si="428">IFERROR(BJ1155/$BE1155,0)</f>
        <v>0</v>
      </c>
      <c r="BQ1155" s="45">
        <f t="shared" ref="BQ1155:BQ1184" ca="1" si="429">IFERROR(BK1155/$BE1155,0)</f>
        <v>0</v>
      </c>
      <c r="BR1155" s="29">
        <f t="shared" ref="BR1155:BR1184" ca="1" si="430">IF(IF(BN1155&gt;BQ1155,BN1155,BQ1155)=0,IF(BM1155&gt;BP1155,BM1155,BP1155),IF(BN1155&gt;BQ1155,BN1155,BQ1155))</f>
        <v>0</v>
      </c>
      <c r="CI1155" s="125">
        <f t="shared" si="418"/>
        <v>-4.2223838662970179</v>
      </c>
      <c r="CJ1155">
        <f t="shared" si="411"/>
        <v>0</v>
      </c>
      <c r="CK1155">
        <f t="shared" si="412"/>
        <v>0</v>
      </c>
      <c r="CL1155">
        <f t="shared" si="413"/>
        <v>0</v>
      </c>
      <c r="CM1155">
        <f t="shared" si="414"/>
        <v>0</v>
      </c>
      <c r="CN1155">
        <f t="shared" si="415"/>
        <v>0</v>
      </c>
      <c r="CO1155">
        <f t="shared" si="416"/>
        <v>0</v>
      </c>
      <c r="CP1155">
        <f t="shared" si="417"/>
        <v>1</v>
      </c>
      <c r="CR1155" t="e">
        <f ca="1">_xll.BDP($H1155,CR$1)</f>
        <v>#NAME?</v>
      </c>
      <c r="CS1155" t="e">
        <f ca="1">_xll.BDP($H1155,CS$1)</f>
        <v>#NAME?</v>
      </c>
      <c r="CT1155" s="121" t="e">
        <f ca="1">_xll.BDP($H1155,CT$1)</f>
        <v>#NAME?</v>
      </c>
      <c r="CU1155" s="122" t="e">
        <f ca="1">_xll.BDP($H1155,CU$1)</f>
        <v>#NAME?</v>
      </c>
      <c r="CV1155" s="122" t="e">
        <f ca="1">_xll.BDP($H1155,CV$1)</f>
        <v>#NAME?</v>
      </c>
      <c r="CW1155" s="122" t="e">
        <f ca="1">_xll.BDP($H1155,CW$1)</f>
        <v>#NAME?</v>
      </c>
    </row>
    <row r="1156" spans="1:101" hidden="1" x14ac:dyDescent="0.3">
      <c r="A1156" t="str">
        <f t="shared" ref="A1156:A1184" si="431">B1156&amp;C1156</f>
        <v>15B</v>
      </c>
      <c r="B1156">
        <v>15</v>
      </c>
      <c r="C1156" t="s">
        <v>3296</v>
      </c>
      <c r="D1156">
        <v>83</v>
      </c>
      <c r="E1156">
        <v>16</v>
      </c>
      <c r="F1156">
        <v>0.1</v>
      </c>
      <c r="G1156" t="s">
        <v>3169</v>
      </c>
      <c r="H1156" s="1" t="s">
        <v>1488</v>
      </c>
      <c r="I1156" s="34">
        <v>2118</v>
      </c>
      <c r="J1156" s="34" t="str">
        <f t="shared" si="410"/>
        <v>2118LSS FP Equity</v>
      </c>
      <c r="K1156" s="6" t="s">
        <v>1489</v>
      </c>
      <c r="L1156" s="2">
        <v>0.83906108288240078</v>
      </c>
      <c r="M1156" s="2">
        <v>0.37504449494811204</v>
      </c>
      <c r="N1156" s="2">
        <v>0.33730120912208178</v>
      </c>
      <c r="O1156" s="2">
        <v>0.14410886495199177</v>
      </c>
      <c r="P1156" s="3">
        <v>10.813121152202257</v>
      </c>
      <c r="Q1156" s="3">
        <v>8.0312730207648375</v>
      </c>
      <c r="R1156" s="3">
        <v>10.332919748359393</v>
      </c>
      <c r="S1156" s="7">
        <v>17.509872238385238</v>
      </c>
      <c r="T1156" s="7">
        <v>16.794652197404272</v>
      </c>
      <c r="U1156" s="2">
        <v>4.6917101668885783E-2</v>
      </c>
      <c r="V1156" s="8">
        <v>0.289446625939069</v>
      </c>
      <c r="W1156" s="2">
        <v>0.49852188187462121</v>
      </c>
      <c r="X1156" s="4">
        <v>4.1993369467978742E-2</v>
      </c>
      <c r="Y1156" s="8">
        <v>16.997317878786301</v>
      </c>
      <c r="Z1156" s="8">
        <v>5.1171114566577414</v>
      </c>
      <c r="AA1156" s="8">
        <v>182605000</v>
      </c>
      <c r="AB1156" s="8">
        <v>475231000</v>
      </c>
      <c r="AC1156" s="8" t="e">
        <v>#N/A</v>
      </c>
      <c r="AD1156" s="5">
        <v>62368000</v>
      </c>
      <c r="AE1156" s="36">
        <v>0</v>
      </c>
      <c r="AF1156" s="66" t="e">
        <f ca="1">_xll.BDP($H1156,AF$1)/1000000</f>
        <v>#NAME?</v>
      </c>
      <c r="AG1156" s="66" t="e">
        <f ca="1">_xll.BDP($H1156,AG$1)</f>
        <v>#NAME?</v>
      </c>
      <c r="AH1156" s="67" t="e">
        <f ca="1">_xll.BDP($H1156,AH$1)</f>
        <v>#NAME?</v>
      </c>
      <c r="AI1156" s="67" t="e">
        <f ca="1">_xll.BDP($H1156,AI$1)</f>
        <v>#NAME?</v>
      </c>
      <c r="AJ1156" s="67" t="e">
        <f ca="1">_xll.BDP($H1156,AJ$1)</f>
        <v>#NAME?</v>
      </c>
      <c r="AK1156" s="67" t="e">
        <f ca="1">_xll.BDP($H1156,AK$1)</f>
        <v>#NAME?</v>
      </c>
      <c r="AL1156" s="67" t="e">
        <f ca="1">_xll.BDP($H1156,AL$1)</f>
        <v>#NAME?</v>
      </c>
      <c r="AM1156" s="34" t="e">
        <f ca="1">_xll.BDP($H1156,AM$1)</f>
        <v>#NAME?</v>
      </c>
      <c r="AN1156" s="34" t="e">
        <f ca="1">_xll.BDP($H1156,AN$1)</f>
        <v>#NAME?</v>
      </c>
      <c r="AO1156" s="34" t="e">
        <f ca="1">_xll.BDP($H1156,AO$1)</f>
        <v>#NAME?</v>
      </c>
      <c r="AP1156" s="34" t="e">
        <f ca="1">_xll.BDP($H1156,AP$1)</f>
        <v>#NAME?</v>
      </c>
      <c r="AQ1156" s="129">
        <v>0.1132073</v>
      </c>
      <c r="AR1156" s="129">
        <v>0.20724490000000001</v>
      </c>
      <c r="AS1156" s="129">
        <v>3.303043E-2</v>
      </c>
      <c r="AT1156" s="63" t="s">
        <v>3998</v>
      </c>
      <c r="AU1156" s="63" t="s">
        <v>3317</v>
      </c>
      <c r="AV1156" t="str">
        <f t="shared" si="419"/>
        <v>#N/A N/A</v>
      </c>
      <c r="AW1156" s="67">
        <v>1.8250950162401671</v>
      </c>
      <c r="AX1156" s="60">
        <f t="shared" si="420"/>
        <v>1.8250950162401671</v>
      </c>
      <c r="AY1156" s="60">
        <f t="shared" si="421"/>
        <v>0</v>
      </c>
      <c r="AZ1156" s="60">
        <f t="shared" si="422"/>
        <v>1.8250950162401671</v>
      </c>
      <c r="BA1156" s="67">
        <v>38.26406109189098</v>
      </c>
      <c r="BB1156" s="60">
        <v>0</v>
      </c>
      <c r="BC1156" s="67" t="s">
        <v>3317</v>
      </c>
      <c r="BD1156" s="60" t="e">
        <f ca="1">_xll.BDP($H1156,BD$1)</f>
        <v>#NAME?</v>
      </c>
      <c r="BE1156" s="60" t="e">
        <f t="shared" ca="1" si="423"/>
        <v>#NAME?</v>
      </c>
      <c r="BF1156" s="63">
        <v>40.65</v>
      </c>
      <c r="BG1156" s="63">
        <v>53.332999999999998</v>
      </c>
      <c r="BH1156" s="63">
        <v>63.4</v>
      </c>
      <c r="BI1156" s="63">
        <v>63.7</v>
      </c>
      <c r="BJ1156" s="63">
        <v>69.125</v>
      </c>
      <c r="BK1156" s="63">
        <v>78.45</v>
      </c>
      <c r="BL1156" s="45">
        <f t="shared" ca="1" si="424"/>
        <v>0</v>
      </c>
      <c r="BM1156" s="45">
        <f t="shared" ca="1" si="425"/>
        <v>0</v>
      </c>
      <c r="BN1156" s="45">
        <f t="shared" ca="1" si="426"/>
        <v>0</v>
      </c>
      <c r="BO1156" s="45">
        <f t="shared" ca="1" si="427"/>
        <v>0</v>
      </c>
      <c r="BP1156" s="45">
        <f t="shared" ca="1" si="428"/>
        <v>0</v>
      </c>
      <c r="BQ1156" s="45">
        <f t="shared" ca="1" si="429"/>
        <v>0</v>
      </c>
      <c r="BR1156" s="29">
        <f t="shared" ca="1" si="430"/>
        <v>0</v>
      </c>
      <c r="CI1156" s="125">
        <f t="shared" si="418"/>
        <v>0.83906108288240078</v>
      </c>
      <c r="CJ1156">
        <f t="shared" si="411"/>
        <v>0</v>
      </c>
      <c r="CK1156">
        <f t="shared" si="412"/>
        <v>0</v>
      </c>
      <c r="CL1156">
        <f t="shared" si="413"/>
        <v>0</v>
      </c>
      <c r="CM1156">
        <f t="shared" si="414"/>
        <v>0</v>
      </c>
      <c r="CN1156">
        <f t="shared" si="415"/>
        <v>0</v>
      </c>
      <c r="CO1156">
        <f t="shared" si="416"/>
        <v>0</v>
      </c>
      <c r="CP1156">
        <f t="shared" si="417"/>
        <v>1</v>
      </c>
      <c r="CR1156" t="e">
        <f ca="1">_xll.BDP($H1156,CR$1)</f>
        <v>#NAME?</v>
      </c>
      <c r="CS1156" t="e">
        <f ca="1">_xll.BDP($H1156,CS$1)</f>
        <v>#NAME?</v>
      </c>
      <c r="CT1156" s="121" t="e">
        <f ca="1">_xll.BDP($H1156,CT$1)</f>
        <v>#NAME?</v>
      </c>
      <c r="CU1156" s="122" t="e">
        <f ca="1">_xll.BDP($H1156,CU$1)</f>
        <v>#NAME?</v>
      </c>
      <c r="CV1156" s="122" t="e">
        <f ca="1">_xll.BDP($H1156,CV$1)</f>
        <v>#NAME?</v>
      </c>
      <c r="CW1156" s="122" t="e">
        <f ca="1">_xll.BDP($H1156,CW$1)</f>
        <v>#NAME?</v>
      </c>
    </row>
    <row r="1157" spans="1:101" hidden="1" x14ac:dyDescent="0.3">
      <c r="A1157" t="str">
        <f t="shared" si="431"/>
        <v>15B</v>
      </c>
      <c r="B1157">
        <v>15</v>
      </c>
      <c r="C1157" t="s">
        <v>3296</v>
      </c>
      <c r="D1157">
        <v>84</v>
      </c>
      <c r="E1157">
        <v>17</v>
      </c>
      <c r="F1157" s="32">
        <v>0.1</v>
      </c>
      <c r="H1157" s="1" t="s">
        <v>1901</v>
      </c>
      <c r="I1157" s="35">
        <v>2119</v>
      </c>
      <c r="J1157" s="34" t="str">
        <f t="shared" si="410"/>
        <v>2119SGE LN Equity</v>
      </c>
      <c r="K1157" s="6" t="s">
        <v>1902</v>
      </c>
      <c r="L1157" s="2">
        <v>-4.1763451458286225</v>
      </c>
      <c r="M1157" s="2">
        <v>-1.1643356643356644</v>
      </c>
      <c r="N1157" s="2">
        <v>0.21097740226242703</v>
      </c>
      <c r="O1157" s="2">
        <v>0.1563380281690141</v>
      </c>
      <c r="P1157" s="3">
        <v>12.794882047181128</v>
      </c>
      <c r="Q1157" s="3">
        <v>9.2729458739152424</v>
      </c>
      <c r="R1157" s="3">
        <v>16.573705179282868</v>
      </c>
      <c r="S1157" s="7">
        <v>25.168878279088791</v>
      </c>
      <c r="T1157" s="7">
        <v>22.085259373394965</v>
      </c>
      <c r="U1157" s="2">
        <v>0.44380218368657676</v>
      </c>
      <c r="V1157" s="8">
        <v>1.6531100478468899</v>
      </c>
      <c r="W1157" s="2">
        <v>0.34413702239789196</v>
      </c>
      <c r="X1157" s="4" t="e">
        <v>#N/A</v>
      </c>
      <c r="Y1157" s="8">
        <v>3.6328787787843475</v>
      </c>
      <c r="Z1157" s="8">
        <v>-5.4779849028327217</v>
      </c>
      <c r="AA1157" s="8">
        <v>-286000000</v>
      </c>
      <c r="AB1157" s="8">
        <v>2130000000</v>
      </c>
      <c r="AC1157" s="8">
        <v>40000000</v>
      </c>
      <c r="AD1157" s="5">
        <v>322000000</v>
      </c>
      <c r="AE1157" s="36">
        <v>0.12422360248447205</v>
      </c>
      <c r="AF1157" s="66" t="e">
        <f ca="1">_xll.BDP($H1157,AF$1)/1000000</f>
        <v>#NAME?</v>
      </c>
      <c r="AG1157" s="66" t="e">
        <f ca="1">_xll.BDP($H1157,AG$1)</f>
        <v>#NAME?</v>
      </c>
      <c r="AH1157" s="67" t="e">
        <f ca="1">_xll.BDP($H1157,AH$1)</f>
        <v>#NAME?</v>
      </c>
      <c r="AI1157" s="67" t="e">
        <f ca="1">_xll.BDP($H1157,AI$1)</f>
        <v>#NAME?</v>
      </c>
      <c r="AJ1157" s="67" t="e">
        <f ca="1">_xll.BDP($H1157,AJ$1)</f>
        <v>#NAME?</v>
      </c>
      <c r="AK1157" s="67" t="e">
        <f ca="1">_xll.BDP($H1157,AK$1)</f>
        <v>#NAME?</v>
      </c>
      <c r="AL1157" s="67" t="e">
        <f ca="1">_xll.BDP($H1157,AL$1)</f>
        <v>#NAME?</v>
      </c>
      <c r="AM1157" s="34" t="e">
        <f ca="1">_xll.BDP($H1157,AM$1)</f>
        <v>#NAME?</v>
      </c>
      <c r="AN1157" s="34" t="e">
        <f ca="1">_xll.BDP($H1157,AN$1)</f>
        <v>#NAME?</v>
      </c>
      <c r="AO1157" s="34" t="e">
        <f ca="1">_xll.BDP($H1157,AO$1)</f>
        <v>#NAME?</v>
      </c>
      <c r="AP1157" s="34" t="e">
        <f ca="1">_xll.BDP($H1157,AP$1)</f>
        <v>#NAME?</v>
      </c>
      <c r="AQ1157" s="129">
        <v>0.12684210000000001</v>
      </c>
      <c r="AR1157" s="129">
        <v>0.1448692</v>
      </c>
      <c r="AS1157" s="129">
        <v>5.5010570000000002E-2</v>
      </c>
      <c r="AT1157" s="63" t="s">
        <v>3998</v>
      </c>
      <c r="AU1157" s="63" t="s">
        <v>3317</v>
      </c>
      <c r="AV1157" t="str">
        <f t="shared" si="419"/>
        <v>#N/A N/A</v>
      </c>
      <c r="AW1157" s="67">
        <v>1.9946523656182109</v>
      </c>
      <c r="AX1157" s="60">
        <f t="shared" si="420"/>
        <v>1.9946523656182109</v>
      </c>
      <c r="AY1157" s="60">
        <f t="shared" si="421"/>
        <v>-7.2051650281015969E-2</v>
      </c>
      <c r="AZ1157" s="60">
        <f t="shared" si="422"/>
        <v>1.9226007153371949</v>
      </c>
      <c r="BA1157" s="67">
        <v>77.929834018833674</v>
      </c>
      <c r="BB1157" s="60">
        <v>-2.8150134048257343</v>
      </c>
      <c r="BC1157" s="67">
        <v>75.11482061400794</v>
      </c>
      <c r="BD1157" s="60" t="e">
        <f ca="1">_xll.BDP($H1157,BD$1)</f>
        <v>#NAME?</v>
      </c>
      <c r="BE1157" s="60" t="e">
        <f t="shared" ca="1" si="423"/>
        <v>#NAME?</v>
      </c>
      <c r="BF1157" s="63">
        <v>315.8</v>
      </c>
      <c r="BG1157" s="63">
        <v>355.8</v>
      </c>
      <c r="BH1157" s="63">
        <v>399.267</v>
      </c>
      <c r="BI1157" s="63">
        <v>390.99</v>
      </c>
      <c r="BJ1157" s="63">
        <v>437.58300000000003</v>
      </c>
      <c r="BK1157" s="63">
        <v>494.04900000000004</v>
      </c>
      <c r="BL1157" s="45">
        <f t="shared" ca="1" si="424"/>
        <v>0</v>
      </c>
      <c r="BM1157" s="45">
        <f t="shared" ca="1" si="425"/>
        <v>0</v>
      </c>
      <c r="BN1157" s="45">
        <f t="shared" ca="1" si="426"/>
        <v>0</v>
      </c>
      <c r="BO1157" s="45">
        <f t="shared" ca="1" si="427"/>
        <v>0</v>
      </c>
      <c r="BP1157" s="45">
        <f t="shared" ca="1" si="428"/>
        <v>0</v>
      </c>
      <c r="BQ1157" s="45">
        <f t="shared" ca="1" si="429"/>
        <v>0</v>
      </c>
      <c r="BR1157" s="29">
        <f t="shared" ca="1" si="430"/>
        <v>0</v>
      </c>
      <c r="CI1157" s="125">
        <f t="shared" si="418"/>
        <v>-4.1763451458286225</v>
      </c>
      <c r="CJ1157">
        <f t="shared" si="411"/>
        <v>0</v>
      </c>
      <c r="CK1157">
        <f t="shared" si="412"/>
        <v>0</v>
      </c>
      <c r="CL1157">
        <f t="shared" si="413"/>
        <v>0</v>
      </c>
      <c r="CM1157">
        <f t="shared" si="414"/>
        <v>0</v>
      </c>
      <c r="CN1157">
        <f t="shared" si="415"/>
        <v>0</v>
      </c>
      <c r="CO1157">
        <f t="shared" si="416"/>
        <v>0</v>
      </c>
      <c r="CP1157">
        <f t="shared" si="417"/>
        <v>1</v>
      </c>
      <c r="CR1157" t="e">
        <f ca="1">_xll.BDP($H1157,CR$1)</f>
        <v>#NAME?</v>
      </c>
      <c r="CS1157" t="e">
        <f ca="1">_xll.BDP($H1157,CS$1)</f>
        <v>#NAME?</v>
      </c>
      <c r="CT1157" s="121" t="e">
        <f ca="1">_xll.BDP($H1157,CT$1)</f>
        <v>#NAME?</v>
      </c>
      <c r="CU1157" s="122" t="e">
        <f ca="1">_xll.BDP($H1157,CU$1)</f>
        <v>#NAME?</v>
      </c>
      <c r="CV1157" s="122" t="e">
        <f ca="1">_xll.BDP($H1157,CV$1)</f>
        <v>#NAME?</v>
      </c>
      <c r="CW1157" s="122" t="e">
        <f ca="1">_xll.BDP($H1157,CW$1)</f>
        <v>#NAME?</v>
      </c>
    </row>
    <row r="1158" spans="1:101" hidden="1" x14ac:dyDescent="0.3">
      <c r="A1158" t="str">
        <f t="shared" si="431"/>
        <v>15B</v>
      </c>
      <c r="B1158">
        <v>15</v>
      </c>
      <c r="C1158" t="s">
        <v>3296</v>
      </c>
      <c r="D1158">
        <v>85</v>
      </c>
      <c r="E1158">
        <v>19</v>
      </c>
      <c r="F1158" t="s">
        <v>2368</v>
      </c>
      <c r="G1158" t="s">
        <v>3212</v>
      </c>
      <c r="H1158" s="1" t="s">
        <v>1651</v>
      </c>
      <c r="I1158" s="34">
        <v>2120</v>
      </c>
      <c r="J1158" s="34" t="str">
        <f t="shared" si="410"/>
        <v>2120ALFA LN Equity</v>
      </c>
      <c r="K1158" s="6" t="s">
        <v>1652</v>
      </c>
      <c r="L1158" s="2">
        <v>2.9649553918535134</v>
      </c>
      <c r="M1158" s="2">
        <v>3.7468354430379747</v>
      </c>
      <c r="N1158" s="2">
        <v>0.65482060509433082</v>
      </c>
      <c r="O1158" s="2">
        <v>0.90797546012269936</v>
      </c>
      <c r="P1158" s="3">
        <v>53.720508166969147</v>
      </c>
      <c r="Q1158" s="3">
        <v>45.54160726957592</v>
      </c>
      <c r="R1158" s="3">
        <v>57.377049180327866</v>
      </c>
      <c r="S1158" s="7">
        <v>32.170801298102383</v>
      </c>
      <c r="T1158" s="7">
        <v>34.941050375133976</v>
      </c>
      <c r="U1158" s="2">
        <v>-0.18146718146718144</v>
      </c>
      <c r="V1158" s="8">
        <v>-0.28834355828220853</v>
      </c>
      <c r="W1158" s="2">
        <v>0.5490196078431373</v>
      </c>
      <c r="X1158" s="4">
        <v>6.4516129032258063E-2</v>
      </c>
      <c r="Y1158" s="8">
        <v>2.3289745758014733</v>
      </c>
      <c r="Z1158" s="8">
        <v>-1.2152252112768824</v>
      </c>
      <c r="AA1158" s="8">
        <v>7900000</v>
      </c>
      <c r="AB1158" s="8">
        <v>32600000</v>
      </c>
      <c r="AC1158" s="8">
        <v>1800000</v>
      </c>
      <c r="AD1158" s="5">
        <v>27200000</v>
      </c>
      <c r="AE1158" s="36">
        <v>6.6176470588235295E-2</v>
      </c>
      <c r="AF1158" s="66" t="e">
        <f ca="1">_xll.BDP($H1158,AF$1)/1000000</f>
        <v>#NAME?</v>
      </c>
      <c r="AG1158" s="66" t="e">
        <f ca="1">_xll.BDP($H1158,AG$1)</f>
        <v>#NAME?</v>
      </c>
      <c r="AH1158" s="67" t="e">
        <f ca="1">_xll.BDP($H1158,AH$1)</f>
        <v>#NAME?</v>
      </c>
      <c r="AI1158" s="67" t="e">
        <f ca="1">_xll.BDP($H1158,AI$1)</f>
        <v>#NAME?</v>
      </c>
      <c r="AJ1158" s="67" t="e">
        <f ca="1">_xll.BDP($H1158,AJ$1)</f>
        <v>#NAME?</v>
      </c>
      <c r="AK1158" s="67" t="e">
        <f ca="1">_xll.BDP($H1158,AK$1)</f>
        <v>#NAME?</v>
      </c>
      <c r="AL1158" s="67" t="e">
        <f ca="1">_xll.BDP($H1158,AL$1)</f>
        <v>#NAME?</v>
      </c>
      <c r="AM1158" s="34" t="e">
        <f ca="1">_xll.BDP($H1158,AM$1)</f>
        <v>#NAME?</v>
      </c>
      <c r="AN1158" s="34" t="e">
        <f ca="1">_xll.BDP($H1158,AN$1)</f>
        <v>#NAME?</v>
      </c>
      <c r="AO1158" s="34" t="e">
        <f ca="1">_xll.BDP($H1158,AO$1)</f>
        <v>#NAME?</v>
      </c>
      <c r="AP1158" s="34" t="e">
        <f ca="1">_xll.BDP($H1158,AP$1)</f>
        <v>#NAME?</v>
      </c>
      <c r="AQ1158" s="129" t="e">
        <v>#VALUE!</v>
      </c>
      <c r="AR1158" s="129" t="e">
        <v>#VALUE!</v>
      </c>
      <c r="AS1158" s="129">
        <v>-0.13066510000000001</v>
      </c>
      <c r="AT1158" s="63" t="s">
        <v>3986</v>
      </c>
      <c r="AU1158" s="63" t="s">
        <v>3986</v>
      </c>
      <c r="AV1158" t="str">
        <f t="shared" si="419"/>
        <v>26/05/2017</v>
      </c>
      <c r="AW1158" s="67">
        <v>0.75709782188247055</v>
      </c>
      <c r="AX1158" s="60">
        <f t="shared" si="420"/>
        <v>0.75709782188247055</v>
      </c>
      <c r="AY1158" s="60">
        <f t="shared" si="421"/>
        <v>-9.1526276119169438E-17</v>
      </c>
      <c r="AZ1158" s="60">
        <f t="shared" si="422"/>
        <v>0.75709782188247043</v>
      </c>
      <c r="BA1158" s="67">
        <v>14.69387755102041</v>
      </c>
      <c r="BB1158" s="60">
        <v>-1.7763568394002505E-15</v>
      </c>
      <c r="BC1158" s="67">
        <v>14.693877551020408</v>
      </c>
      <c r="BD1158" s="60" t="e">
        <f ca="1">_xll.BDP($H1158,BD$1)</f>
        <v>#NAME?</v>
      </c>
      <c r="BE1158" s="60" t="e">
        <f t="shared" ca="1" si="423"/>
        <v>#NAME?</v>
      </c>
      <c r="BF1158" s="63">
        <v>22.125</v>
      </c>
      <c r="BG1158" s="63">
        <v>22.85</v>
      </c>
      <c r="BH1158" s="63">
        <v>24.2</v>
      </c>
      <c r="BI1158" s="63">
        <v>21.807000000000002</v>
      </c>
      <c r="BJ1158" s="63">
        <v>22.523</v>
      </c>
      <c r="BK1158" s="63">
        <v>23.744</v>
      </c>
      <c r="BL1158" s="45">
        <f t="shared" ca="1" si="424"/>
        <v>0</v>
      </c>
      <c r="BM1158" s="45">
        <f t="shared" ca="1" si="425"/>
        <v>0</v>
      </c>
      <c r="BN1158" s="45">
        <f t="shared" ca="1" si="426"/>
        <v>0</v>
      </c>
      <c r="BO1158" s="45">
        <f t="shared" ca="1" si="427"/>
        <v>0</v>
      </c>
      <c r="BP1158" s="45">
        <f t="shared" ca="1" si="428"/>
        <v>0</v>
      </c>
      <c r="BQ1158" s="45">
        <f t="shared" ca="1" si="429"/>
        <v>0</v>
      </c>
      <c r="BR1158" s="29">
        <f t="shared" ca="1" si="430"/>
        <v>0</v>
      </c>
      <c r="CI1158" s="125">
        <f t="shared" si="418"/>
        <v>2.9649553918535134</v>
      </c>
      <c r="CJ1158">
        <f t="shared" si="411"/>
        <v>0</v>
      </c>
      <c r="CK1158">
        <f t="shared" si="412"/>
        <v>0</v>
      </c>
      <c r="CL1158">
        <f t="shared" si="413"/>
        <v>0</v>
      </c>
      <c r="CM1158">
        <f t="shared" si="414"/>
        <v>0</v>
      </c>
      <c r="CN1158">
        <f t="shared" si="415"/>
        <v>0</v>
      </c>
      <c r="CO1158">
        <f t="shared" si="416"/>
        <v>0</v>
      </c>
      <c r="CP1158">
        <f t="shared" si="417"/>
        <v>1</v>
      </c>
      <c r="CR1158" t="e">
        <f ca="1">_xll.BDP($H1158,CR$1)</f>
        <v>#NAME?</v>
      </c>
      <c r="CS1158" t="e">
        <f ca="1">_xll.BDP($H1158,CS$1)</f>
        <v>#NAME?</v>
      </c>
      <c r="CT1158" s="121" t="e">
        <f ca="1">_xll.BDP($H1158,CT$1)</f>
        <v>#NAME?</v>
      </c>
      <c r="CU1158" s="122" t="e">
        <f ca="1">_xll.BDP($H1158,CU$1)</f>
        <v>#NAME?</v>
      </c>
      <c r="CV1158" s="122" t="e">
        <f ca="1">_xll.BDP($H1158,CV$1)</f>
        <v>#NAME?</v>
      </c>
      <c r="CW1158" s="122" t="e">
        <f ca="1">_xll.BDP($H1158,CW$1)</f>
        <v>#NAME?</v>
      </c>
    </row>
    <row r="1159" spans="1:101" hidden="1" x14ac:dyDescent="0.3">
      <c r="A1159" t="str">
        <f t="shared" si="431"/>
        <v>15B</v>
      </c>
      <c r="B1159">
        <v>15</v>
      </c>
      <c r="C1159" t="s">
        <v>3296</v>
      </c>
      <c r="D1159">
        <v>86</v>
      </c>
      <c r="E1159">
        <v>20</v>
      </c>
      <c r="F1159" t="s">
        <v>2368</v>
      </c>
      <c r="G1159" t="s">
        <v>2626</v>
      </c>
      <c r="H1159" s="43" t="s">
        <v>2627</v>
      </c>
      <c r="I1159" s="35">
        <v>2121</v>
      </c>
      <c r="J1159" s="34" t="str">
        <f t="shared" si="410"/>
        <v>2121UPSALE SS Equity</v>
      </c>
      <c r="K1159" s="43" t="s">
        <v>2628</v>
      </c>
      <c r="L1159" s="2">
        <v>9.7446609281593641</v>
      </c>
      <c r="M1159" s="2">
        <v>-1.0254900591517235</v>
      </c>
      <c r="N1159" s="2">
        <v>-0.1903551327761944</v>
      </c>
      <c r="O1159" s="2">
        <v>-1.0254900591517235</v>
      </c>
      <c r="P1159" s="3">
        <v>80.63255137220662</v>
      </c>
      <c r="Q1159" s="3">
        <v>63.864367298505954</v>
      </c>
      <c r="R1159" s="3">
        <v>73.731733605425305</v>
      </c>
      <c r="S1159" s="7">
        <v>22.767057829196631</v>
      </c>
      <c r="T1159" s="7">
        <v>27.456050067811891</v>
      </c>
      <c r="U1159" s="2">
        <v>-0.47460087082728591</v>
      </c>
      <c r="V1159" s="8">
        <v>-1.0324425734419329</v>
      </c>
      <c r="W1159" s="2">
        <v>0.3622082623419785</v>
      </c>
      <c r="X1159" s="4" t="e">
        <v>#N/A</v>
      </c>
      <c r="Y1159" s="8">
        <v>26.256428223066138</v>
      </c>
      <c r="Z1159" s="8" t="e">
        <v>#N/A</v>
      </c>
      <c r="AA1159" s="8">
        <v>-27766393</v>
      </c>
      <c r="AB1159" s="8">
        <v>-27766393</v>
      </c>
      <c r="AC1159" s="8" t="e">
        <v>#N/A</v>
      </c>
      <c r="AD1159" s="5">
        <v>46013000</v>
      </c>
      <c r="AE1159" s="36">
        <v>0</v>
      </c>
      <c r="AF1159" s="66" t="e">
        <f ca="1">_xll.BDP($H1159,AF$1)/1000000</f>
        <v>#NAME?</v>
      </c>
      <c r="AG1159" s="66" t="e">
        <f ca="1">_xll.BDP($H1159,AG$1)</f>
        <v>#NAME?</v>
      </c>
      <c r="AH1159" s="67" t="e">
        <f ca="1">_xll.BDP($H1159,AH$1)</f>
        <v>#NAME?</v>
      </c>
      <c r="AI1159" s="67" t="e">
        <f ca="1">_xll.BDP($H1159,AI$1)</f>
        <v>#NAME?</v>
      </c>
      <c r="AJ1159" s="67" t="e">
        <f ca="1">_xll.BDP($H1159,AJ$1)</f>
        <v>#NAME?</v>
      </c>
      <c r="AK1159" s="67" t="e">
        <f ca="1">_xll.BDP($H1159,AK$1)</f>
        <v>#NAME?</v>
      </c>
      <c r="AL1159" s="67" t="e">
        <f ca="1">_xll.BDP($H1159,AL$1)</f>
        <v>#NAME?</v>
      </c>
      <c r="AM1159" s="34" t="e">
        <f ca="1">_xll.BDP($H1159,AM$1)</f>
        <v>#NAME?</v>
      </c>
      <c r="AN1159" s="34" t="e">
        <f ca="1">_xll.BDP($H1159,AN$1)</f>
        <v>#NAME?</v>
      </c>
      <c r="AO1159" s="34" t="e">
        <f ca="1">_xll.BDP($H1159,AO$1)</f>
        <v>#NAME?</v>
      </c>
      <c r="AP1159" s="34" t="e">
        <f ca="1">_xll.BDP($H1159,AP$1)</f>
        <v>#NAME?</v>
      </c>
      <c r="AQ1159" s="129" t="e">
        <v>#VALUE!</v>
      </c>
      <c r="AR1159" s="129" t="e">
        <v>#VALUE!</v>
      </c>
      <c r="AS1159" s="129" t="e">
        <v>#VALUE!</v>
      </c>
      <c r="AT1159" s="63" t="s">
        <v>4243</v>
      </c>
      <c r="AU1159" s="63" t="s">
        <v>3317</v>
      </c>
      <c r="AV1159" t="str">
        <f t="shared" si="419"/>
        <v>24/04/2019</v>
      </c>
      <c r="AW1159" s="67">
        <v>2.7352297592997812</v>
      </c>
      <c r="AX1159" s="60">
        <f t="shared" si="420"/>
        <v>2.7352297592997812</v>
      </c>
      <c r="AY1159" s="60">
        <f t="shared" si="421"/>
        <v>-0.66616313981009356</v>
      </c>
      <c r="AZ1159" s="60">
        <f t="shared" si="422"/>
        <v>2.0690666194896874</v>
      </c>
      <c r="BA1159" s="67">
        <v>149.69618032982834</v>
      </c>
      <c r="BB1159" s="60">
        <v>-36.458391536228845</v>
      </c>
      <c r="BC1159" s="67">
        <v>113.23778879359949</v>
      </c>
      <c r="BD1159" s="60" t="e">
        <f ca="1">_xll.BDP($H1159,BD$1)</f>
        <v>#NAME?</v>
      </c>
      <c r="BE1159" s="60" t="e">
        <f t="shared" ca="1" si="423"/>
        <v>#NAME?</v>
      </c>
      <c r="BF1159" s="63">
        <v>27</v>
      </c>
      <c r="BG1159" s="63">
        <v>36</v>
      </c>
      <c r="BH1159" s="63">
        <v>43</v>
      </c>
      <c r="BI1159" s="63">
        <v>21</v>
      </c>
      <c r="BJ1159" s="63">
        <v>26</v>
      </c>
      <c r="BK1159" s="63">
        <v>31</v>
      </c>
      <c r="BL1159" s="45">
        <f t="shared" ca="1" si="424"/>
        <v>0</v>
      </c>
      <c r="BM1159" s="45">
        <f t="shared" ca="1" si="425"/>
        <v>0</v>
      </c>
      <c r="BN1159" s="45">
        <f t="shared" ca="1" si="426"/>
        <v>0</v>
      </c>
      <c r="BO1159" s="45">
        <f t="shared" ca="1" si="427"/>
        <v>0</v>
      </c>
      <c r="BP1159" s="45">
        <f t="shared" ca="1" si="428"/>
        <v>0</v>
      </c>
      <c r="BQ1159" s="45">
        <f t="shared" ca="1" si="429"/>
        <v>0</v>
      </c>
      <c r="BR1159" s="29">
        <f t="shared" ca="1" si="430"/>
        <v>0</v>
      </c>
      <c r="CI1159" s="125">
        <f t="shared" si="418"/>
        <v>9.7446609281593641</v>
      </c>
      <c r="CJ1159">
        <f t="shared" si="411"/>
        <v>0</v>
      </c>
      <c r="CK1159">
        <f t="shared" si="412"/>
        <v>0</v>
      </c>
      <c r="CL1159">
        <f t="shared" si="413"/>
        <v>0</v>
      </c>
      <c r="CM1159">
        <f t="shared" si="414"/>
        <v>0</v>
      </c>
      <c r="CN1159">
        <f t="shared" si="415"/>
        <v>0</v>
      </c>
      <c r="CO1159">
        <f t="shared" si="416"/>
        <v>0</v>
      </c>
      <c r="CP1159">
        <f t="shared" si="417"/>
        <v>1</v>
      </c>
      <c r="CR1159" t="e">
        <f ca="1">_xll.BDP($H1159,CR$1)</f>
        <v>#NAME?</v>
      </c>
      <c r="CS1159" t="e">
        <f ca="1">_xll.BDP($H1159,CS$1)</f>
        <v>#NAME?</v>
      </c>
      <c r="CT1159" s="121" t="e">
        <f ca="1">_xll.BDP($H1159,CT$1)</f>
        <v>#NAME?</v>
      </c>
      <c r="CU1159" s="122" t="e">
        <f ca="1">_xll.BDP($H1159,CU$1)</f>
        <v>#NAME?</v>
      </c>
      <c r="CV1159" s="122" t="e">
        <f ca="1">_xll.BDP($H1159,CV$1)</f>
        <v>#NAME?</v>
      </c>
      <c r="CW1159" s="122" t="e">
        <f ca="1">_xll.BDP($H1159,CW$1)</f>
        <v>#NAME?</v>
      </c>
    </row>
    <row r="1160" spans="1:101" hidden="1" x14ac:dyDescent="0.3">
      <c r="A1160" t="str">
        <f t="shared" si="431"/>
        <v>15B</v>
      </c>
      <c r="B1160">
        <v>15</v>
      </c>
      <c r="C1160" t="s">
        <v>3296</v>
      </c>
      <c r="D1160">
        <v>87</v>
      </c>
      <c r="E1160">
        <v>10</v>
      </c>
      <c r="F1160" t="s">
        <v>3094</v>
      </c>
      <c r="G1160" t="s">
        <v>3185</v>
      </c>
      <c r="H1160" s="6" t="s">
        <v>2217</v>
      </c>
      <c r="I1160" s="34">
        <v>2122</v>
      </c>
      <c r="J1160" s="34" t="str">
        <f t="shared" si="410"/>
        <v>2122CBRAIN DC Equity</v>
      </c>
      <c r="K1160" s="6" t="s">
        <v>2218</v>
      </c>
      <c r="L1160" s="2">
        <v>0.25055077947224536</v>
      </c>
      <c r="M1160" s="2">
        <v>0.18573588709677419</v>
      </c>
      <c r="N1160" s="2">
        <v>0.25055077947224536</v>
      </c>
      <c r="O1160" s="2">
        <v>0.18573588709677419</v>
      </c>
      <c r="P1160" s="3">
        <v>20.892983699503898</v>
      </c>
      <c r="Q1160" s="3">
        <v>16.390111865149976</v>
      </c>
      <c r="R1160" s="3">
        <v>25.220530982755051</v>
      </c>
      <c r="S1160" s="7">
        <v>31.69322049295338</v>
      </c>
      <c r="T1160" s="7">
        <v>36.308294842595942</v>
      </c>
      <c r="U1160" s="2">
        <v>0.29859339991880829</v>
      </c>
      <c r="V1160" s="8">
        <v>1.4121526556454449</v>
      </c>
      <c r="W1160" s="2">
        <v>0.52527324732795566</v>
      </c>
      <c r="X1160" s="4">
        <v>8.4399314255571671E-3</v>
      </c>
      <c r="Y1160" s="8">
        <v>18.791280598028738</v>
      </c>
      <c r="Z1160" s="8">
        <v>42.218946672089672</v>
      </c>
      <c r="AA1160" s="8">
        <v>265856000</v>
      </c>
      <c r="AB1160" s="8">
        <v>265856000</v>
      </c>
      <c r="AC1160" s="8">
        <v>296000</v>
      </c>
      <c r="AD1160" s="5">
        <v>62312000</v>
      </c>
      <c r="AE1160" s="36">
        <v>4.7502888689177044E-3</v>
      </c>
      <c r="AF1160" s="66" t="e">
        <f ca="1">_xll.BDP($H1160,AF$1)/1000000</f>
        <v>#NAME?</v>
      </c>
      <c r="AG1160" s="66" t="e">
        <f ca="1">_xll.BDP($H1160,AG$1)</f>
        <v>#NAME?</v>
      </c>
      <c r="AH1160" s="67" t="e">
        <f ca="1">_xll.BDP($H1160,AH$1)</f>
        <v>#NAME?</v>
      </c>
      <c r="AI1160" s="67" t="e">
        <f ca="1">_xll.BDP($H1160,AI$1)</f>
        <v>#NAME?</v>
      </c>
      <c r="AJ1160" s="67" t="e">
        <f ca="1">_xll.BDP($H1160,AJ$1)</f>
        <v>#NAME?</v>
      </c>
      <c r="AK1160" s="67" t="e">
        <f ca="1">_xll.BDP($H1160,AK$1)</f>
        <v>#NAME?</v>
      </c>
      <c r="AL1160" s="67" t="e">
        <f ca="1">_xll.BDP($H1160,AL$1)</f>
        <v>#NAME?</v>
      </c>
      <c r="AM1160" s="34" t="e">
        <f ca="1">_xll.BDP($H1160,AM$1)</f>
        <v>#NAME?</v>
      </c>
      <c r="AN1160" s="34" t="e">
        <f ca="1">_xll.BDP($H1160,AN$1)</f>
        <v>#NAME?</v>
      </c>
      <c r="AO1160" s="34" t="e">
        <f ca="1">_xll.BDP($H1160,AO$1)</f>
        <v>#NAME?</v>
      </c>
      <c r="AP1160" s="34" t="e">
        <f ca="1">_xll.BDP($H1160,AP$1)</f>
        <v>#NAME?</v>
      </c>
      <c r="AQ1160" s="129" t="e">
        <v>#VALUE!</v>
      </c>
      <c r="AR1160" s="129">
        <v>0.39858690000000002</v>
      </c>
      <c r="AS1160" s="129">
        <v>0.27465810000000002</v>
      </c>
      <c r="AT1160" s="63" t="s">
        <v>3987</v>
      </c>
      <c r="AU1160" s="63" t="s">
        <v>3987</v>
      </c>
      <c r="AV1160" t="str">
        <f t="shared" si="419"/>
        <v>22/02/2006</v>
      </c>
      <c r="AW1160" s="67">
        <v>0.13478818577887616</v>
      </c>
      <c r="AX1160" s="60">
        <f t="shared" si="420"/>
        <v>0.13478818577887616</v>
      </c>
      <c r="AY1160" s="60">
        <f t="shared" si="421"/>
        <v>-2.1881226713080803E-17</v>
      </c>
      <c r="AZ1160" s="60">
        <f t="shared" si="422"/>
        <v>0.13478818577887614</v>
      </c>
      <c r="BA1160" s="67">
        <v>10.942344266993203</v>
      </c>
      <c r="BB1160" s="60">
        <v>-1.7763568394002505E-15</v>
      </c>
      <c r="BC1160" s="67">
        <v>10.942344266993201</v>
      </c>
      <c r="BD1160" s="60" t="e">
        <f ca="1">_xll.BDP($H1160,BD$1)</f>
        <v>#NAME?</v>
      </c>
      <c r="BE1160" s="60" t="e">
        <f t="shared" ca="1" si="423"/>
        <v>#NAME?</v>
      </c>
      <c r="BF1160" s="63">
        <v>45</v>
      </c>
      <c r="BG1160" s="63">
        <v>66</v>
      </c>
      <c r="BH1160" s="63">
        <v>94</v>
      </c>
      <c r="BI1160" s="63">
        <v>42</v>
      </c>
      <c r="BJ1160" s="63">
        <v>62</v>
      </c>
      <c r="BK1160" s="63">
        <v>89</v>
      </c>
      <c r="BL1160" s="45">
        <f t="shared" ca="1" si="424"/>
        <v>0</v>
      </c>
      <c r="BM1160" s="45">
        <f t="shared" ca="1" si="425"/>
        <v>0</v>
      </c>
      <c r="BN1160" s="45">
        <f t="shared" ca="1" si="426"/>
        <v>0</v>
      </c>
      <c r="BO1160" s="45">
        <f t="shared" ca="1" si="427"/>
        <v>0</v>
      </c>
      <c r="BP1160" s="45">
        <f t="shared" ca="1" si="428"/>
        <v>0</v>
      </c>
      <c r="BQ1160" s="45">
        <f t="shared" ca="1" si="429"/>
        <v>0</v>
      </c>
      <c r="BR1160" s="29">
        <f t="shared" ca="1" si="430"/>
        <v>0</v>
      </c>
      <c r="CI1160" s="125">
        <f t="shared" si="418"/>
        <v>0.25055077947224536</v>
      </c>
      <c r="CJ1160">
        <f t="shared" si="411"/>
        <v>0</v>
      </c>
      <c r="CK1160">
        <f t="shared" si="412"/>
        <v>0</v>
      </c>
      <c r="CL1160">
        <f t="shared" si="413"/>
        <v>0</v>
      </c>
      <c r="CM1160">
        <f t="shared" si="414"/>
        <v>1</v>
      </c>
      <c r="CN1160">
        <f t="shared" si="415"/>
        <v>0</v>
      </c>
      <c r="CO1160">
        <f t="shared" si="416"/>
        <v>0</v>
      </c>
      <c r="CP1160">
        <f t="shared" si="417"/>
        <v>0</v>
      </c>
      <c r="CR1160" t="e">
        <f ca="1">_xll.BDP($H1160,CR$1)</f>
        <v>#NAME?</v>
      </c>
      <c r="CS1160" t="e">
        <f ca="1">_xll.BDP($H1160,CS$1)</f>
        <v>#NAME?</v>
      </c>
      <c r="CT1160" s="121" t="e">
        <f ca="1">_xll.BDP($H1160,CT$1)</f>
        <v>#NAME?</v>
      </c>
      <c r="CU1160" s="122" t="e">
        <f ca="1">_xll.BDP($H1160,CU$1)</f>
        <v>#NAME?</v>
      </c>
      <c r="CV1160" s="122" t="e">
        <f ca="1">_xll.BDP($H1160,CV$1)</f>
        <v>#NAME?</v>
      </c>
      <c r="CW1160" s="122" t="e">
        <f ca="1">_xll.BDP($H1160,CW$1)</f>
        <v>#NAME?</v>
      </c>
    </row>
    <row r="1161" spans="1:101" hidden="1" x14ac:dyDescent="0.3">
      <c r="A1161" t="str">
        <f t="shared" si="431"/>
        <v>15B</v>
      </c>
      <c r="B1161">
        <v>15</v>
      </c>
      <c r="C1161" t="s">
        <v>3296</v>
      </c>
      <c r="D1161">
        <v>88</v>
      </c>
      <c r="E1161">
        <v>6</v>
      </c>
      <c r="F1161" s="32">
        <v>0.1</v>
      </c>
      <c r="G1161" t="s">
        <v>3202</v>
      </c>
      <c r="H1161" s="6" t="s">
        <v>63</v>
      </c>
      <c r="I1161" s="35">
        <v>2123</v>
      </c>
      <c r="J1161" s="34" t="str">
        <f t="shared" si="410"/>
        <v>2123TTWO US Equity</v>
      </c>
      <c r="K1161" s="6" t="s">
        <v>676</v>
      </c>
      <c r="L1161" s="2">
        <v>1.0413953416737094</v>
      </c>
      <c r="M1161" s="2">
        <v>-8.2940185341196293E-2</v>
      </c>
      <c r="N1161" s="2">
        <v>0.39672116025039239</v>
      </c>
      <c r="O1161" s="2">
        <v>-3.419857404625231E-2</v>
      </c>
      <c r="P1161" s="3">
        <v>-13.643846770888935</v>
      </c>
      <c r="Q1161" s="3">
        <v>-11.570209224971073</v>
      </c>
      <c r="R1161" s="3">
        <v>-17.502117737572341</v>
      </c>
      <c r="S1161" s="7">
        <v>23.781782636342527</v>
      </c>
      <c r="T1161" s="7">
        <v>29.557561823585488</v>
      </c>
      <c r="U1161" s="2">
        <v>0.27186366135239143</v>
      </c>
      <c r="V1161" s="8">
        <v>3.0529695024077053</v>
      </c>
      <c r="W1161" s="2">
        <v>0.57006953682047146</v>
      </c>
      <c r="X1161" s="4">
        <v>3.7166618870088902E-2</v>
      </c>
      <c r="Y1161" s="8">
        <v>26.068056859048017</v>
      </c>
      <c r="Z1161" s="8" t="e">
        <v>#N/A</v>
      </c>
      <c r="AA1161" s="8">
        <v>4748000000</v>
      </c>
      <c r="AB1161" s="8">
        <v>11515100000</v>
      </c>
      <c r="AC1161" s="8">
        <v>317800000</v>
      </c>
      <c r="AD1161" s="5">
        <v>1100000</v>
      </c>
      <c r="AE1161" s="36">
        <v>288.90909090909093</v>
      </c>
      <c r="AF1161" s="66" t="e">
        <f ca="1">_xll.BDP($H1161,AF$1)/1000000</f>
        <v>#NAME?</v>
      </c>
      <c r="AG1161" s="66" t="e">
        <f ca="1">_xll.BDP($H1161,AG$1)</f>
        <v>#NAME?</v>
      </c>
      <c r="AH1161" s="67" t="e">
        <f ca="1">_xll.BDP($H1161,AH$1)</f>
        <v>#NAME?</v>
      </c>
      <c r="AI1161" s="67" t="e">
        <f ca="1">_xll.BDP($H1161,AI$1)</f>
        <v>#NAME?</v>
      </c>
      <c r="AJ1161" s="67" t="e">
        <f ca="1">_xll.BDP($H1161,AJ$1)</f>
        <v>#NAME?</v>
      </c>
      <c r="AK1161" s="67" t="e">
        <f ca="1">_xll.BDP($H1161,AK$1)</f>
        <v>#NAME?</v>
      </c>
      <c r="AL1161" s="67" t="e">
        <f ca="1">_xll.BDP($H1161,AL$1)</f>
        <v>#NAME?</v>
      </c>
      <c r="AM1161" s="34" t="e">
        <f ca="1">_xll.BDP($H1161,AM$1)</f>
        <v>#NAME?</v>
      </c>
      <c r="AN1161" s="34" t="e">
        <f ca="1">_xll.BDP($H1161,AN$1)</f>
        <v>#NAME?</v>
      </c>
      <c r="AO1161" s="34" t="e">
        <f ca="1">_xll.BDP($H1161,AO$1)</f>
        <v>#NAME?</v>
      </c>
      <c r="AP1161" s="34" t="e">
        <f ca="1">_xll.BDP($H1161,AP$1)</f>
        <v>#NAME?</v>
      </c>
      <c r="AQ1161" s="129">
        <v>0.1154435</v>
      </c>
      <c r="AR1161" s="129">
        <v>0.28012480000000001</v>
      </c>
      <c r="AS1161" s="129">
        <v>5.4767349999999999E-2</v>
      </c>
      <c r="AT1161" s="63" t="s">
        <v>4244</v>
      </c>
      <c r="AU1161" s="63" t="s">
        <v>3988</v>
      </c>
      <c r="AV1161" t="str">
        <f t="shared" si="419"/>
        <v>15/04/1997</v>
      </c>
      <c r="AW1161" s="67" t="s">
        <v>3317</v>
      </c>
      <c r="AX1161" s="60">
        <f t="shared" si="420"/>
        <v>0</v>
      </c>
      <c r="AY1161" s="60">
        <f t="shared" ca="1" si="421"/>
        <v>0</v>
      </c>
      <c r="AZ1161" s="60">
        <f t="shared" ca="1" si="422"/>
        <v>0</v>
      </c>
      <c r="BA1161" s="67" t="s">
        <v>3317</v>
      </c>
      <c r="BB1161" s="60">
        <v>0</v>
      </c>
      <c r="BC1161" s="67" t="s">
        <v>3317</v>
      </c>
      <c r="BD1161" s="60" t="e">
        <f ca="1">_xll.BDP($H1161,BD$1)</f>
        <v>#NAME?</v>
      </c>
      <c r="BE1161" s="60" t="e">
        <f t="shared" ca="1" si="423"/>
        <v>#NAME?</v>
      </c>
      <c r="BF1161" s="63">
        <v>557.77800000000002</v>
      </c>
      <c r="BG1161" s="63">
        <v>1323.059</v>
      </c>
      <c r="BH1161" s="63">
        <v>1416.933</v>
      </c>
      <c r="BI1161" s="63">
        <v>97.344000000000008</v>
      </c>
      <c r="BJ1161" s="63">
        <v>1070.597</v>
      </c>
      <c r="BK1161" s="63">
        <v>1349.828</v>
      </c>
      <c r="BL1161" s="45">
        <f t="shared" ca="1" si="424"/>
        <v>0</v>
      </c>
      <c r="BM1161" s="45">
        <f t="shared" ca="1" si="425"/>
        <v>0</v>
      </c>
      <c r="BN1161" s="45">
        <f t="shared" ca="1" si="426"/>
        <v>0</v>
      </c>
      <c r="BO1161" s="45">
        <f t="shared" ca="1" si="427"/>
        <v>0</v>
      </c>
      <c r="BP1161" s="45">
        <f t="shared" ca="1" si="428"/>
        <v>0</v>
      </c>
      <c r="BQ1161" s="45">
        <f t="shared" ca="1" si="429"/>
        <v>0</v>
      </c>
      <c r="BR1161" s="29">
        <f t="shared" ca="1" si="430"/>
        <v>0</v>
      </c>
      <c r="CI1161" s="125">
        <f t="shared" si="418"/>
        <v>1.0413953416737094</v>
      </c>
      <c r="CJ1161">
        <f t="shared" si="411"/>
        <v>1</v>
      </c>
      <c r="CK1161">
        <f t="shared" si="412"/>
        <v>0</v>
      </c>
      <c r="CL1161">
        <f t="shared" si="413"/>
        <v>0</v>
      </c>
      <c r="CM1161">
        <f t="shared" si="414"/>
        <v>0</v>
      </c>
      <c r="CN1161">
        <f t="shared" si="415"/>
        <v>0</v>
      </c>
      <c r="CO1161">
        <f t="shared" si="416"/>
        <v>0</v>
      </c>
      <c r="CP1161">
        <f t="shared" si="417"/>
        <v>0</v>
      </c>
      <c r="CR1161" t="e">
        <f ca="1">_xll.BDP($H1161,CR$1)</f>
        <v>#NAME?</v>
      </c>
      <c r="CS1161" t="e">
        <f ca="1">_xll.BDP($H1161,CS$1)</f>
        <v>#NAME?</v>
      </c>
      <c r="CT1161" s="121" t="e">
        <f ca="1">_xll.BDP($H1161,CT$1)</f>
        <v>#NAME?</v>
      </c>
      <c r="CU1161" s="122" t="e">
        <f ca="1">_xll.BDP($H1161,CU$1)</f>
        <v>#NAME?</v>
      </c>
      <c r="CV1161" s="122" t="e">
        <f ca="1">_xll.BDP($H1161,CV$1)</f>
        <v>#NAME?</v>
      </c>
      <c r="CW1161" s="122" t="e">
        <f ca="1">_xll.BDP($H1161,CW$1)</f>
        <v>#NAME?</v>
      </c>
    </row>
    <row r="1162" spans="1:101" hidden="1" x14ac:dyDescent="0.3">
      <c r="A1162" t="str">
        <f t="shared" si="431"/>
        <v>15B</v>
      </c>
      <c r="B1162">
        <v>15</v>
      </c>
      <c r="C1162" t="s">
        <v>3296</v>
      </c>
      <c r="D1162">
        <v>89</v>
      </c>
      <c r="E1162">
        <v>7</v>
      </c>
      <c r="F1162" t="s">
        <v>2368</v>
      </c>
      <c r="H1162" s="1" t="s">
        <v>1685</v>
      </c>
      <c r="I1162" s="34">
        <v>2124</v>
      </c>
      <c r="J1162" s="34" t="str">
        <f t="shared" si="410"/>
        <v>2124TM17 LN Equity</v>
      </c>
      <c r="K1162" s="6" t="s">
        <v>1686</v>
      </c>
      <c r="L1162" s="2">
        <v>0.84191264023904322</v>
      </c>
      <c r="M1162" s="2">
        <v>0.37296182988475496</v>
      </c>
      <c r="N1162" s="2">
        <v>0.39188055286048495</v>
      </c>
      <c r="O1162" s="2">
        <v>0.16622438557137342</v>
      </c>
      <c r="P1162" s="3">
        <v>16.081178402597629</v>
      </c>
      <c r="Q1162" s="3">
        <v>13.171250882127584</v>
      </c>
      <c r="R1162" s="3">
        <v>12.353721165179323</v>
      </c>
      <c r="S1162" s="7">
        <v>40.972345405944942</v>
      </c>
      <c r="T1162" s="7">
        <v>39.792206280376</v>
      </c>
      <c r="U1162" s="2">
        <v>-0.22322961773928629</v>
      </c>
      <c r="V1162" s="8">
        <v>-0.90356029842289198</v>
      </c>
      <c r="W1162" s="2">
        <v>0.77033393545867301</v>
      </c>
      <c r="X1162" s="4">
        <v>1.3322181331549012</v>
      </c>
      <c r="Y1162" s="8">
        <v>36.806352341450747</v>
      </c>
      <c r="Z1162" s="8" t="e">
        <v>#N/A</v>
      </c>
      <c r="AA1162" s="8">
        <v>91197000</v>
      </c>
      <c r="AB1162" s="8">
        <v>204621000</v>
      </c>
      <c r="AC1162" s="8">
        <v>509000</v>
      </c>
      <c r="AD1162" s="5">
        <v>49329000</v>
      </c>
      <c r="AE1162" s="36">
        <v>1.0318473920006488E-2</v>
      </c>
      <c r="AF1162" s="66" t="e">
        <f ca="1">_xll.BDP($H1162,AF$1)/1000000</f>
        <v>#NAME?</v>
      </c>
      <c r="AG1162" s="66" t="e">
        <f ca="1">_xll.BDP($H1162,AG$1)</f>
        <v>#NAME?</v>
      </c>
      <c r="AH1162" s="67" t="e">
        <f ca="1">_xll.BDP($H1162,AH$1)</f>
        <v>#NAME?</v>
      </c>
      <c r="AI1162" s="67" t="e">
        <f ca="1">_xll.BDP($H1162,AI$1)</f>
        <v>#NAME?</v>
      </c>
      <c r="AJ1162" s="67" t="e">
        <f ca="1">_xll.BDP($H1162,AJ$1)</f>
        <v>#NAME?</v>
      </c>
      <c r="AK1162" s="67" t="e">
        <f ca="1">_xll.BDP($H1162,AK$1)</f>
        <v>#NAME?</v>
      </c>
      <c r="AL1162" s="67" t="e">
        <f ca="1">_xll.BDP($H1162,AL$1)</f>
        <v>#NAME?</v>
      </c>
      <c r="AM1162" s="34" t="e">
        <f ca="1">_xll.BDP($H1162,AM$1)</f>
        <v>#NAME?</v>
      </c>
      <c r="AN1162" s="34" t="e">
        <f ca="1">_xll.BDP($H1162,AN$1)</f>
        <v>#NAME?</v>
      </c>
      <c r="AO1162" s="34" t="e">
        <f ca="1">_xll.BDP($H1162,AO$1)</f>
        <v>#NAME?</v>
      </c>
      <c r="AP1162" s="34" t="e">
        <f ca="1">_xll.BDP($H1162,AP$1)</f>
        <v>#NAME?</v>
      </c>
      <c r="AQ1162" s="129" t="e">
        <v>#VALUE!</v>
      </c>
      <c r="AR1162" s="129" t="e">
        <v>#VALUE!</v>
      </c>
      <c r="AS1162" s="129" t="e">
        <v>#VALUE!</v>
      </c>
      <c r="AT1162" s="63" t="s">
        <v>3989</v>
      </c>
      <c r="AU1162" s="63" t="s">
        <v>3989</v>
      </c>
      <c r="AV1162" t="str">
        <f t="shared" si="419"/>
        <v>23/05/2018</v>
      </c>
      <c r="AW1162" s="67" t="s">
        <v>3317</v>
      </c>
      <c r="AX1162" s="60">
        <f t="shared" si="420"/>
        <v>0</v>
      </c>
      <c r="AY1162" s="60">
        <f t="shared" ca="1" si="421"/>
        <v>0</v>
      </c>
      <c r="AZ1162" s="60">
        <f t="shared" ca="1" si="422"/>
        <v>0</v>
      </c>
      <c r="BA1162" s="67">
        <v>0</v>
      </c>
      <c r="BB1162" s="60">
        <v>-325.39824516568706</v>
      </c>
      <c r="BC1162" s="67">
        <v>-306.90067556954614</v>
      </c>
      <c r="BD1162" s="60" t="e">
        <f ca="1">_xll.BDP($H1162,BD$1)</f>
        <v>#NAME?</v>
      </c>
      <c r="BE1162" s="60" t="e">
        <f t="shared" ca="1" si="423"/>
        <v>#NAME?</v>
      </c>
      <c r="BF1162" s="63">
        <v>35.817999999999998</v>
      </c>
      <c r="BG1162" s="63">
        <v>38.5</v>
      </c>
      <c r="BH1162" s="63">
        <v>39.886000000000003</v>
      </c>
      <c r="BI1162" s="63">
        <v>29.844999999999999</v>
      </c>
      <c r="BJ1162" s="63">
        <v>31.355</v>
      </c>
      <c r="BK1162" s="63">
        <v>32.451000000000001</v>
      </c>
      <c r="BL1162" s="45">
        <f t="shared" ca="1" si="424"/>
        <v>0</v>
      </c>
      <c r="BM1162" s="45">
        <f t="shared" ca="1" si="425"/>
        <v>0</v>
      </c>
      <c r="BN1162" s="45">
        <f t="shared" ca="1" si="426"/>
        <v>0</v>
      </c>
      <c r="BO1162" s="45">
        <f t="shared" ca="1" si="427"/>
        <v>0</v>
      </c>
      <c r="BP1162" s="45">
        <f t="shared" ca="1" si="428"/>
        <v>0</v>
      </c>
      <c r="BQ1162" s="45">
        <f t="shared" ca="1" si="429"/>
        <v>0</v>
      </c>
      <c r="BR1162" s="29">
        <f t="shared" ca="1" si="430"/>
        <v>0</v>
      </c>
      <c r="CI1162" s="125">
        <f t="shared" si="418"/>
        <v>0.84191264023904322</v>
      </c>
      <c r="CJ1162">
        <f t="shared" si="411"/>
        <v>0</v>
      </c>
      <c r="CK1162">
        <f t="shared" si="412"/>
        <v>0</v>
      </c>
      <c r="CL1162">
        <f t="shared" si="413"/>
        <v>0</v>
      </c>
      <c r="CM1162">
        <f t="shared" si="414"/>
        <v>0</v>
      </c>
      <c r="CN1162">
        <f t="shared" si="415"/>
        <v>0</v>
      </c>
      <c r="CO1162">
        <f t="shared" si="416"/>
        <v>0</v>
      </c>
      <c r="CP1162">
        <f t="shared" si="417"/>
        <v>1</v>
      </c>
      <c r="CR1162" t="e">
        <f ca="1">_xll.BDP($H1162,CR$1)</f>
        <v>#NAME?</v>
      </c>
      <c r="CS1162" t="e">
        <f ca="1">_xll.BDP($H1162,CS$1)</f>
        <v>#NAME?</v>
      </c>
      <c r="CT1162" s="121" t="e">
        <f ca="1">_xll.BDP($H1162,CT$1)</f>
        <v>#NAME?</v>
      </c>
      <c r="CU1162" s="122" t="e">
        <f ca="1">_xll.BDP($H1162,CU$1)</f>
        <v>#NAME?</v>
      </c>
      <c r="CV1162" s="122" t="e">
        <f ca="1">_xll.BDP($H1162,CV$1)</f>
        <v>#NAME?</v>
      </c>
      <c r="CW1162" s="122" t="e">
        <f ca="1">_xll.BDP($H1162,CW$1)</f>
        <v>#NAME?</v>
      </c>
    </row>
    <row r="1163" spans="1:101" hidden="1" x14ac:dyDescent="0.3">
      <c r="A1163" t="str">
        <f t="shared" si="431"/>
        <v>15B</v>
      </c>
      <c r="B1163">
        <v>15</v>
      </c>
      <c r="C1163" t="s">
        <v>3296</v>
      </c>
      <c r="D1163">
        <v>90</v>
      </c>
      <c r="E1163">
        <v>18</v>
      </c>
      <c r="F1163" t="s">
        <v>2368</v>
      </c>
      <c r="H1163" s="1" t="s">
        <v>1905</v>
      </c>
      <c r="I1163" s="35">
        <v>2125</v>
      </c>
      <c r="J1163" s="34" t="str">
        <f t="shared" si="410"/>
        <v>2125VTEX US Equity</v>
      </c>
      <c r="K1163" s="6" t="s">
        <v>1906</v>
      </c>
      <c r="L1163" s="2" t="e">
        <v>#N/A</v>
      </c>
      <c r="M1163" s="2">
        <v>-1.1636329736406639</v>
      </c>
      <c r="N1163" s="2" t="e">
        <v>#N/A</v>
      </c>
      <c r="O1163" s="2">
        <v>-1.1636329736406639</v>
      </c>
      <c r="P1163" s="3">
        <v>-15.883606974672269</v>
      </c>
      <c r="Q1163" s="3">
        <v>-15.038898434516993</v>
      </c>
      <c r="R1163" s="3">
        <v>-17.419247640568923</v>
      </c>
      <c r="S1163" s="7" t="e">
        <v>#N/A</v>
      </c>
      <c r="T1163" s="7">
        <v>-28.747620860296916</v>
      </c>
      <c r="U1163" s="2">
        <v>-0.64799411753193548</v>
      </c>
      <c r="V1163" s="8">
        <v>5.1159967331081821</v>
      </c>
      <c r="W1163" s="2">
        <v>0.76795564663813032</v>
      </c>
      <c r="X1163" s="4" t="e">
        <v>#N/A</v>
      </c>
      <c r="Y1163" s="8" t="e">
        <v>#N/A</v>
      </c>
      <c r="Z1163" s="8" t="e">
        <v>#N/A</v>
      </c>
      <c r="AA1163" s="8">
        <v>42907000.00000003</v>
      </c>
      <c r="AB1163" s="8">
        <v>42907000.00000003</v>
      </c>
      <c r="AC1163" s="8">
        <v>12202000</v>
      </c>
      <c r="AD1163" s="5">
        <v>-28021000</v>
      </c>
      <c r="AE1163" s="36">
        <v>-0.43545911994575498</v>
      </c>
      <c r="AF1163" s="66" t="e">
        <f ca="1">_xll.BDP($H1163,AF$1)/1000000</f>
        <v>#NAME?</v>
      </c>
      <c r="AG1163" s="66" t="e">
        <f ca="1">_xll.BDP($H1163,AG$1)</f>
        <v>#NAME?</v>
      </c>
      <c r="AH1163" s="67" t="e">
        <f ca="1">_xll.BDP($H1163,AH$1)</f>
        <v>#NAME?</v>
      </c>
      <c r="AI1163" s="67" t="e">
        <f ca="1">_xll.BDP($H1163,AI$1)</f>
        <v>#NAME?</v>
      </c>
      <c r="AJ1163" s="67" t="e">
        <f ca="1">_xll.BDP($H1163,AJ$1)</f>
        <v>#NAME?</v>
      </c>
      <c r="AK1163" s="67" t="e">
        <f ca="1">_xll.BDP($H1163,AK$1)</f>
        <v>#NAME?</v>
      </c>
      <c r="AL1163" s="67" t="e">
        <f ca="1">_xll.BDP($H1163,AL$1)</f>
        <v>#NAME?</v>
      </c>
      <c r="AM1163" s="34" t="e">
        <f ca="1">_xll.BDP($H1163,AM$1)</f>
        <v>#NAME?</v>
      </c>
      <c r="AN1163" s="34" t="e">
        <f ca="1">_xll.BDP($H1163,AN$1)</f>
        <v>#NAME?</v>
      </c>
      <c r="AO1163" s="34" t="e">
        <f ca="1">_xll.BDP($H1163,AO$1)</f>
        <v>#NAME?</v>
      </c>
      <c r="AP1163" s="34" t="e">
        <f ca="1">_xll.BDP($H1163,AP$1)</f>
        <v>#NAME?</v>
      </c>
      <c r="AQ1163" s="129" t="e">
        <v>#VALUE!</v>
      </c>
      <c r="AR1163" s="129" t="e">
        <v>#VALUE!</v>
      </c>
      <c r="AS1163" s="129" t="e">
        <v>#VALUE!</v>
      </c>
      <c r="AT1163" s="63" t="s">
        <v>3990</v>
      </c>
      <c r="AU1163" s="63" t="s">
        <v>3990</v>
      </c>
      <c r="AV1163" t="str">
        <f t="shared" si="419"/>
        <v>21/07/2021</v>
      </c>
      <c r="AW1163" s="67" t="s">
        <v>3317</v>
      </c>
      <c r="AX1163" s="60">
        <f t="shared" si="420"/>
        <v>0</v>
      </c>
      <c r="AY1163" s="60">
        <f t="shared" ca="1" si="421"/>
        <v>0</v>
      </c>
      <c r="AZ1163" s="60">
        <f t="shared" ca="1" si="422"/>
        <v>0</v>
      </c>
      <c r="BA1163" s="67" t="s">
        <v>3317</v>
      </c>
      <c r="BB1163" s="60">
        <v>0</v>
      </c>
      <c r="BC1163" s="67" t="s">
        <v>3317</v>
      </c>
      <c r="BD1163" s="60" t="e">
        <f ca="1">_xll.BDP($H1163,BD$1)</f>
        <v>#NAME?</v>
      </c>
      <c r="BE1163" s="60" t="e">
        <f t="shared" ca="1" si="423"/>
        <v>#NAME?</v>
      </c>
      <c r="BF1163" s="63">
        <v>-12.151</v>
      </c>
      <c r="BG1163" s="63">
        <v>8.4600000000000009</v>
      </c>
      <c r="BH1163" s="63">
        <v>17.583000000000002</v>
      </c>
      <c r="BI1163" s="63">
        <v>2.2640000000000002</v>
      </c>
      <c r="BJ1163" s="63">
        <v>12.662000000000001</v>
      </c>
      <c r="BK1163" s="63">
        <v>28.79</v>
      </c>
      <c r="BL1163" s="45">
        <f t="shared" ca="1" si="424"/>
        <v>0</v>
      </c>
      <c r="BM1163" s="45">
        <f t="shared" ca="1" si="425"/>
        <v>0</v>
      </c>
      <c r="BN1163" s="45">
        <f t="shared" ca="1" si="426"/>
        <v>0</v>
      </c>
      <c r="BO1163" s="45">
        <f t="shared" ca="1" si="427"/>
        <v>0</v>
      </c>
      <c r="BP1163" s="45">
        <f t="shared" ca="1" si="428"/>
        <v>0</v>
      </c>
      <c r="BQ1163" s="45">
        <f t="shared" ca="1" si="429"/>
        <v>0</v>
      </c>
      <c r="BR1163" s="29">
        <f t="shared" ca="1" si="430"/>
        <v>0</v>
      </c>
      <c r="CI1163" s="125">
        <f t="shared" si="418"/>
        <v>-1.1636329736406639</v>
      </c>
      <c r="CJ1163">
        <f t="shared" si="411"/>
        <v>1</v>
      </c>
      <c r="CK1163">
        <f t="shared" si="412"/>
        <v>0</v>
      </c>
      <c r="CL1163">
        <f t="shared" si="413"/>
        <v>0</v>
      </c>
      <c r="CM1163">
        <f t="shared" si="414"/>
        <v>0</v>
      </c>
      <c r="CN1163">
        <f t="shared" si="415"/>
        <v>0</v>
      </c>
      <c r="CO1163">
        <f t="shared" si="416"/>
        <v>0</v>
      </c>
      <c r="CP1163">
        <f t="shared" si="417"/>
        <v>0</v>
      </c>
      <c r="CR1163" t="e">
        <f ca="1">_xll.BDP($H1163,CR$1)</f>
        <v>#NAME?</v>
      </c>
      <c r="CS1163" t="e">
        <f ca="1">_xll.BDP($H1163,CS$1)</f>
        <v>#NAME?</v>
      </c>
      <c r="CT1163" s="121" t="e">
        <f ca="1">_xll.BDP($H1163,CT$1)</f>
        <v>#NAME?</v>
      </c>
      <c r="CU1163" s="122" t="e">
        <f ca="1">_xll.BDP($H1163,CU$1)</f>
        <v>#NAME?</v>
      </c>
      <c r="CV1163" s="122" t="e">
        <f ca="1">_xll.BDP($H1163,CV$1)</f>
        <v>#NAME?</v>
      </c>
      <c r="CW1163" s="122" t="e">
        <f ca="1">_xll.BDP($H1163,CW$1)</f>
        <v>#NAME?</v>
      </c>
    </row>
    <row r="1164" spans="1:101" hidden="1" x14ac:dyDescent="0.3">
      <c r="A1164" t="str">
        <f t="shared" si="431"/>
        <v>15B</v>
      </c>
      <c r="B1164">
        <v>15</v>
      </c>
      <c r="C1164" t="s">
        <v>3296</v>
      </c>
      <c r="D1164">
        <v>91</v>
      </c>
      <c r="E1164">
        <v>19</v>
      </c>
      <c r="F1164" t="s">
        <v>2368</v>
      </c>
      <c r="H1164" s="6" t="s">
        <v>2075</v>
      </c>
      <c r="I1164" s="34">
        <v>2126</v>
      </c>
      <c r="J1164" s="34" t="str">
        <f t="shared" si="410"/>
        <v>2126TMV GR Equity</v>
      </c>
      <c r="K1164" s="6" t="s">
        <v>2076</v>
      </c>
      <c r="L1164" s="2">
        <v>-0.97171864254849538</v>
      </c>
      <c r="M1164" s="2">
        <v>-2.0297896814504006</v>
      </c>
      <c r="N1164" s="2">
        <v>0.23296488396507603</v>
      </c>
      <c r="O1164" s="2">
        <v>0.26256032031057142</v>
      </c>
      <c r="P1164" s="3">
        <v>16.933701522551768</v>
      </c>
      <c r="Q1164" s="3">
        <v>9.9071590971267209</v>
      </c>
      <c r="R1164" s="3">
        <v>48.597050019327895</v>
      </c>
      <c r="S1164" s="7">
        <v>44.862657786473491</v>
      </c>
      <c r="T1164" s="7">
        <v>36.93861177576634</v>
      </c>
      <c r="U1164" s="2">
        <v>1.0596189581203381</v>
      </c>
      <c r="V1164" s="8">
        <v>2.1335092348284959</v>
      </c>
      <c r="W1164" s="2">
        <v>0.11062008933684572</v>
      </c>
      <c r="X1164" s="4" t="e">
        <v>#N/A</v>
      </c>
      <c r="Y1164" s="8">
        <v>30.194208530982166</v>
      </c>
      <c r="Z1164" s="8" t="e">
        <v>#N/A</v>
      </c>
      <c r="AA1164" s="8">
        <v>-76503000</v>
      </c>
      <c r="AB1164" s="8">
        <v>591426000</v>
      </c>
      <c r="AC1164" s="8">
        <v>31762000</v>
      </c>
      <c r="AD1164" s="5">
        <v>219342000</v>
      </c>
      <c r="AE1164" s="36">
        <v>0.14480582834112937</v>
      </c>
      <c r="AF1164" s="66" t="e">
        <f ca="1">_xll.BDP($H1164,AF$1)/1000000</f>
        <v>#NAME?</v>
      </c>
      <c r="AG1164" s="66" t="e">
        <f ca="1">_xll.BDP($H1164,AG$1)</f>
        <v>#NAME?</v>
      </c>
      <c r="AH1164" s="67" t="e">
        <f ca="1">_xll.BDP($H1164,AH$1)</f>
        <v>#NAME?</v>
      </c>
      <c r="AI1164" s="67" t="e">
        <f ca="1">_xll.BDP($H1164,AI$1)</f>
        <v>#NAME?</v>
      </c>
      <c r="AJ1164" s="67" t="e">
        <f ca="1">_xll.BDP($H1164,AJ$1)</f>
        <v>#NAME?</v>
      </c>
      <c r="AK1164" s="67" t="e">
        <f ca="1">_xll.BDP($H1164,AK$1)</f>
        <v>#NAME?</v>
      </c>
      <c r="AL1164" s="67" t="e">
        <f ca="1">_xll.BDP($H1164,AL$1)</f>
        <v>#NAME?</v>
      </c>
      <c r="AM1164" s="34" t="e">
        <f ca="1">_xll.BDP($H1164,AM$1)</f>
        <v>#NAME?</v>
      </c>
      <c r="AN1164" s="34" t="e">
        <f ca="1">_xll.BDP($H1164,AN$1)</f>
        <v>#NAME?</v>
      </c>
      <c r="AO1164" s="34" t="e">
        <f ca="1">_xll.BDP($H1164,AO$1)</f>
        <v>#NAME?</v>
      </c>
      <c r="AP1164" s="34" t="e">
        <f ca="1">_xll.BDP($H1164,AP$1)</f>
        <v>#NAME?</v>
      </c>
      <c r="AQ1164" s="129" t="e">
        <v>#VALUE!</v>
      </c>
      <c r="AR1164" s="129" t="e">
        <v>#VALUE!</v>
      </c>
      <c r="AS1164" s="129" t="e">
        <v>#VALUE!</v>
      </c>
      <c r="AT1164" s="63" t="s">
        <v>3991</v>
      </c>
      <c r="AU1164" s="63" t="s">
        <v>3991</v>
      </c>
      <c r="AV1164" t="str">
        <f t="shared" si="419"/>
        <v>25/09/2019</v>
      </c>
      <c r="AW1164" s="67" t="s">
        <v>3317</v>
      </c>
      <c r="AX1164" s="60">
        <f t="shared" si="420"/>
        <v>0</v>
      </c>
      <c r="AY1164" s="60">
        <f t="shared" ca="1" si="421"/>
        <v>0</v>
      </c>
      <c r="AZ1164" s="60">
        <f t="shared" ca="1" si="422"/>
        <v>0</v>
      </c>
      <c r="BA1164" s="67" t="s">
        <v>3317</v>
      </c>
      <c r="BB1164" s="60">
        <v>0</v>
      </c>
      <c r="BC1164" s="67" t="s">
        <v>3317</v>
      </c>
      <c r="BD1164" s="60" t="e">
        <f ca="1">_xll.BDP($H1164,BD$1)</f>
        <v>#NAME?</v>
      </c>
      <c r="BE1164" s="60" t="e">
        <f t="shared" ca="1" si="423"/>
        <v>#NAME?</v>
      </c>
      <c r="BF1164" s="63">
        <v>119.429</v>
      </c>
      <c r="BG1164" s="63">
        <v>138.714</v>
      </c>
      <c r="BH1164" s="63">
        <v>160.69200000000001</v>
      </c>
      <c r="BI1164" s="63">
        <v>192.64600000000002</v>
      </c>
      <c r="BJ1164" s="63">
        <v>224.03200000000001</v>
      </c>
      <c r="BK1164" s="63">
        <v>254.28399999999999</v>
      </c>
      <c r="BL1164" s="45">
        <f t="shared" ca="1" si="424"/>
        <v>0</v>
      </c>
      <c r="BM1164" s="45">
        <f t="shared" ca="1" si="425"/>
        <v>0</v>
      </c>
      <c r="BN1164" s="45">
        <f t="shared" ca="1" si="426"/>
        <v>0</v>
      </c>
      <c r="BO1164" s="45">
        <f t="shared" ca="1" si="427"/>
        <v>0</v>
      </c>
      <c r="BP1164" s="45">
        <f t="shared" ca="1" si="428"/>
        <v>0</v>
      </c>
      <c r="BQ1164" s="45">
        <f t="shared" ca="1" si="429"/>
        <v>0</v>
      </c>
      <c r="BR1164" s="29">
        <f t="shared" ca="1" si="430"/>
        <v>0</v>
      </c>
      <c r="CI1164" s="125">
        <f t="shared" si="418"/>
        <v>-0.97171864254849538</v>
      </c>
      <c r="CJ1164">
        <f t="shared" si="411"/>
        <v>0</v>
      </c>
      <c r="CK1164">
        <f t="shared" si="412"/>
        <v>0</v>
      </c>
      <c r="CL1164">
        <f t="shared" si="413"/>
        <v>0</v>
      </c>
      <c r="CM1164">
        <f t="shared" si="414"/>
        <v>0</v>
      </c>
      <c r="CN1164">
        <f t="shared" si="415"/>
        <v>0</v>
      </c>
      <c r="CO1164">
        <f t="shared" si="416"/>
        <v>0</v>
      </c>
      <c r="CP1164">
        <f t="shared" si="417"/>
        <v>1</v>
      </c>
      <c r="CR1164" t="e">
        <f ca="1">_xll.BDP($H1164,CR$1)</f>
        <v>#NAME?</v>
      </c>
      <c r="CS1164" t="e">
        <f ca="1">_xll.BDP($H1164,CS$1)</f>
        <v>#NAME?</v>
      </c>
      <c r="CT1164" s="121" t="e">
        <f ca="1">_xll.BDP($H1164,CT$1)</f>
        <v>#NAME?</v>
      </c>
      <c r="CU1164" s="122" t="e">
        <f ca="1">_xll.BDP($H1164,CU$1)</f>
        <v>#NAME?</v>
      </c>
      <c r="CV1164" s="122" t="e">
        <f ca="1">_xll.BDP($H1164,CV$1)</f>
        <v>#NAME?</v>
      </c>
      <c r="CW1164" s="122" t="e">
        <f ca="1">_xll.BDP($H1164,CW$1)</f>
        <v>#NAME?</v>
      </c>
    </row>
    <row r="1165" spans="1:101" hidden="1" x14ac:dyDescent="0.3">
      <c r="A1165" t="str">
        <f t="shared" si="431"/>
        <v>15B</v>
      </c>
      <c r="B1165">
        <v>15</v>
      </c>
      <c r="C1165" t="s">
        <v>3296</v>
      </c>
      <c r="D1165">
        <v>92</v>
      </c>
      <c r="E1165">
        <v>21</v>
      </c>
      <c r="F1165" s="32">
        <v>0.1</v>
      </c>
      <c r="G1165" t="s">
        <v>3215</v>
      </c>
      <c r="H1165" s="6" t="s">
        <v>100</v>
      </c>
      <c r="I1165" s="35">
        <v>2127</v>
      </c>
      <c r="J1165" s="34" t="str">
        <f t="shared" si="410"/>
        <v>2127PRGS US Equity</v>
      </c>
      <c r="K1165" s="6" t="s">
        <v>728</v>
      </c>
      <c r="L1165" s="2">
        <v>0.75541012897319537</v>
      </c>
      <c r="M1165" s="2">
        <v>1.2171120315617143</v>
      </c>
      <c r="N1165" s="2">
        <v>0.22308947498439027</v>
      </c>
      <c r="O1165" s="2">
        <v>0.17379518610967046</v>
      </c>
      <c r="P1165" s="3">
        <v>10.737071268475555</v>
      </c>
      <c r="Q1165" s="3">
        <v>8.814852308974956</v>
      </c>
      <c r="R1165" s="3">
        <v>20.549432905035772</v>
      </c>
      <c r="S1165" s="7">
        <v>38.456338883414602</v>
      </c>
      <c r="T1165" s="7">
        <v>35.690398907336508</v>
      </c>
      <c r="U1165" s="2">
        <v>0.88684191194949102</v>
      </c>
      <c r="V1165" s="8">
        <v>3.2726040556992846</v>
      </c>
      <c r="W1165" s="2">
        <v>0.26145135262518843</v>
      </c>
      <c r="X1165" s="4">
        <v>2.6676841444277732E-2</v>
      </c>
      <c r="Y1165" s="8">
        <v>10.386408974282141</v>
      </c>
      <c r="Z1165" s="8">
        <v>10.048111542633119</v>
      </c>
      <c r="AA1165" s="8">
        <v>111781000</v>
      </c>
      <c r="AB1165" s="8">
        <v>782818000</v>
      </c>
      <c r="AC1165" s="8">
        <v>39662000</v>
      </c>
      <c r="AD1165" s="5">
        <v>174525000</v>
      </c>
      <c r="AE1165" s="36">
        <v>0.22725683999427015</v>
      </c>
      <c r="AF1165" s="66" t="e">
        <f ca="1">_xll.BDP($H1165,AF$1)/1000000</f>
        <v>#NAME?</v>
      </c>
      <c r="AG1165" s="66" t="e">
        <f ca="1">_xll.BDP($H1165,AG$1)</f>
        <v>#NAME?</v>
      </c>
      <c r="AH1165" s="67" t="e">
        <f ca="1">_xll.BDP($H1165,AH$1)</f>
        <v>#NAME?</v>
      </c>
      <c r="AI1165" s="67" t="e">
        <f ca="1">_xll.BDP($H1165,AI$1)</f>
        <v>#NAME?</v>
      </c>
      <c r="AJ1165" s="67" t="e">
        <f ca="1">_xll.BDP($H1165,AJ$1)</f>
        <v>#NAME?</v>
      </c>
      <c r="AK1165" s="67" t="e">
        <f ca="1">_xll.BDP($H1165,AK$1)</f>
        <v>#NAME?</v>
      </c>
      <c r="AL1165" s="67" t="e">
        <f ca="1">_xll.BDP($H1165,AL$1)</f>
        <v>#NAME?</v>
      </c>
      <c r="AM1165" s="34" t="e">
        <f ca="1">_xll.BDP($H1165,AM$1)</f>
        <v>#NAME?</v>
      </c>
      <c r="AN1165" s="34" t="e">
        <f ca="1">_xll.BDP($H1165,AN$1)</f>
        <v>#NAME?</v>
      </c>
      <c r="AO1165" s="34" t="e">
        <f ca="1">_xll.BDP($H1165,AO$1)</f>
        <v>#NAME?</v>
      </c>
      <c r="AP1165" s="34" t="e">
        <f ca="1">_xll.BDP($H1165,AP$1)</f>
        <v>#NAME?</v>
      </c>
      <c r="AQ1165" s="129">
        <v>0.102976</v>
      </c>
      <c r="AR1165" s="129">
        <v>0.112738</v>
      </c>
      <c r="AS1165" s="129">
        <v>7.4427690000000005E-2</v>
      </c>
      <c r="AT1165" s="63" t="s">
        <v>3998</v>
      </c>
      <c r="AU1165" s="63" t="s">
        <v>3992</v>
      </c>
      <c r="AV1165" t="str">
        <f t="shared" si="419"/>
        <v>30/07/1991</v>
      </c>
      <c r="AW1165" s="67">
        <v>1.1961722284331355</v>
      </c>
      <c r="AX1165" s="60">
        <f t="shared" si="420"/>
        <v>1.1961722284331355</v>
      </c>
      <c r="AY1165" s="60">
        <f t="shared" si="421"/>
        <v>2.9473037028326892</v>
      </c>
      <c r="AZ1165" s="60">
        <f t="shared" si="422"/>
        <v>4.1434759312658249</v>
      </c>
      <c r="BA1165" s="67">
        <v>31.827514679390749</v>
      </c>
      <c r="BB1165" s="60">
        <v>78.421275495925556</v>
      </c>
      <c r="BC1165" s="67">
        <v>110.2487901753163</v>
      </c>
      <c r="BD1165" s="60" t="e">
        <f ca="1">_xll.BDP($H1165,BD$1)</f>
        <v>#NAME?</v>
      </c>
      <c r="BE1165" s="60" t="e">
        <f t="shared" ca="1" si="423"/>
        <v>#NAME?</v>
      </c>
      <c r="BF1165" s="63">
        <v>186.75</v>
      </c>
      <c r="BG1165" s="63">
        <v>207.25</v>
      </c>
      <c r="BH1165" s="63">
        <v>216</v>
      </c>
      <c r="BI1165" s="63">
        <v>176.363</v>
      </c>
      <c r="BJ1165" s="63">
        <v>206.291</v>
      </c>
      <c r="BK1165" s="63">
        <v>208.30600000000001</v>
      </c>
      <c r="BL1165" s="45">
        <f t="shared" ca="1" si="424"/>
        <v>0</v>
      </c>
      <c r="BM1165" s="45">
        <f t="shared" ca="1" si="425"/>
        <v>0</v>
      </c>
      <c r="BN1165" s="45">
        <f t="shared" ca="1" si="426"/>
        <v>0</v>
      </c>
      <c r="BO1165" s="45">
        <f t="shared" ca="1" si="427"/>
        <v>0</v>
      </c>
      <c r="BP1165" s="45">
        <f t="shared" ca="1" si="428"/>
        <v>0</v>
      </c>
      <c r="BQ1165" s="45">
        <f t="shared" ca="1" si="429"/>
        <v>0</v>
      </c>
      <c r="BR1165" s="29">
        <f t="shared" ca="1" si="430"/>
        <v>0</v>
      </c>
      <c r="CI1165" s="125">
        <f t="shared" si="418"/>
        <v>0.75541012897319537</v>
      </c>
      <c r="CJ1165">
        <f t="shared" si="411"/>
        <v>0</v>
      </c>
      <c r="CK1165">
        <f t="shared" si="412"/>
        <v>0</v>
      </c>
      <c r="CL1165">
        <f t="shared" si="413"/>
        <v>0</v>
      </c>
      <c r="CM1165">
        <f t="shared" si="414"/>
        <v>0</v>
      </c>
      <c r="CN1165">
        <f t="shared" si="415"/>
        <v>0</v>
      </c>
      <c r="CO1165">
        <f t="shared" si="416"/>
        <v>0</v>
      </c>
      <c r="CP1165">
        <f t="shared" si="417"/>
        <v>1</v>
      </c>
      <c r="CR1165" t="e">
        <f ca="1">_xll.BDP($H1165,CR$1)</f>
        <v>#NAME?</v>
      </c>
      <c r="CS1165" t="e">
        <f ca="1">_xll.BDP($H1165,CS$1)</f>
        <v>#NAME?</v>
      </c>
      <c r="CT1165" s="121" t="e">
        <f ca="1">_xll.BDP($H1165,CT$1)</f>
        <v>#NAME?</v>
      </c>
      <c r="CU1165" s="122" t="e">
        <f ca="1">_xll.BDP($H1165,CU$1)</f>
        <v>#NAME?</v>
      </c>
      <c r="CV1165" s="122" t="e">
        <f ca="1">_xll.BDP($H1165,CV$1)</f>
        <v>#NAME?</v>
      </c>
      <c r="CW1165" s="122" t="e">
        <f ca="1">_xll.BDP($H1165,CW$1)</f>
        <v>#NAME?</v>
      </c>
    </row>
    <row r="1166" spans="1:101" hidden="1" x14ac:dyDescent="0.3">
      <c r="A1166" t="str">
        <f t="shared" si="431"/>
        <v>15B</v>
      </c>
      <c r="B1166">
        <v>15</v>
      </c>
      <c r="C1166" t="s">
        <v>3296</v>
      </c>
      <c r="D1166">
        <v>93</v>
      </c>
      <c r="E1166">
        <v>22</v>
      </c>
      <c r="F1166" t="s">
        <v>2377</v>
      </c>
      <c r="G1166" t="s">
        <v>3217</v>
      </c>
      <c r="H1166" s="6" t="s">
        <v>145</v>
      </c>
      <c r="I1166" s="34">
        <v>2128</v>
      </c>
      <c r="J1166" s="34" t="str">
        <f t="shared" si="410"/>
        <v>2128VRNT US Equity</v>
      </c>
      <c r="K1166" s="6" t="s">
        <v>792</v>
      </c>
      <c r="L1166" s="2">
        <v>0.58887961145734846</v>
      </c>
      <c r="M1166" s="2">
        <v>0.77258900137839248</v>
      </c>
      <c r="N1166" s="2">
        <v>6.9539999930039925E-2</v>
      </c>
      <c r="O1166" s="2">
        <v>6.6189689890440578E-2</v>
      </c>
      <c r="P1166" s="3">
        <v>3.7884604061728298</v>
      </c>
      <c r="Q1166" s="3">
        <v>1.1458609824548658</v>
      </c>
      <c r="R1166" s="3">
        <v>-0.33787078340357224</v>
      </c>
      <c r="S1166" s="7">
        <v>20.984932293820336</v>
      </c>
      <c r="T1166" s="7">
        <v>20.118814734357077</v>
      </c>
      <c r="U1166" s="2">
        <v>0.2174007020847526</v>
      </c>
      <c r="V1166" s="8">
        <v>1.4439249877860871</v>
      </c>
      <c r="W1166" s="2">
        <v>0.56276829810379214</v>
      </c>
      <c r="X1166" s="4">
        <v>2.0060376101929581E-2</v>
      </c>
      <c r="Y1166" s="8">
        <v>-4.2605505596670055</v>
      </c>
      <c r="Z1166" s="8" t="e">
        <v>#N/A</v>
      </c>
      <c r="AA1166" s="8">
        <v>126234000</v>
      </c>
      <c r="AB1166" s="8">
        <v>1473447000</v>
      </c>
      <c r="AC1166" s="8">
        <v>72729000</v>
      </c>
      <c r="AD1166" s="5">
        <v>145897000</v>
      </c>
      <c r="AE1166" s="36">
        <v>0.49849551395847758</v>
      </c>
      <c r="AF1166" s="66" t="e">
        <f ca="1">_xll.BDP($H1166,AF$1)/1000000</f>
        <v>#NAME?</v>
      </c>
      <c r="AG1166" s="66" t="e">
        <f ca="1">_xll.BDP($H1166,AG$1)</f>
        <v>#NAME?</v>
      </c>
      <c r="AH1166" s="67" t="e">
        <f ca="1">_xll.BDP($H1166,AH$1)</f>
        <v>#NAME?</v>
      </c>
      <c r="AI1166" s="67" t="e">
        <f ca="1">_xll.BDP($H1166,AI$1)</f>
        <v>#NAME?</v>
      </c>
      <c r="AJ1166" s="67" t="e">
        <f ca="1">_xll.BDP($H1166,AJ$1)</f>
        <v>#NAME?</v>
      </c>
      <c r="AK1166" s="67" t="e">
        <f ca="1">_xll.BDP($H1166,AK$1)</f>
        <v>#NAME?</v>
      </c>
      <c r="AL1166" s="67" t="e">
        <f ca="1">_xll.BDP($H1166,AL$1)</f>
        <v>#NAME?</v>
      </c>
      <c r="AM1166" s="34" t="e">
        <f ca="1">_xll.BDP($H1166,AM$1)</f>
        <v>#NAME?</v>
      </c>
      <c r="AN1166" s="34" t="e">
        <f ca="1">_xll.BDP($H1166,AN$1)</f>
        <v>#NAME?</v>
      </c>
      <c r="AO1166" s="34" t="e">
        <f ca="1">_xll.BDP($H1166,AO$1)</f>
        <v>#NAME?</v>
      </c>
      <c r="AP1166" s="34" t="e">
        <f ca="1">_xll.BDP($H1166,AP$1)</f>
        <v>#NAME?</v>
      </c>
      <c r="AQ1166" s="129">
        <v>6.1664649999999994E-2</v>
      </c>
      <c r="AR1166" s="129">
        <v>8.4552759999999991E-2</v>
      </c>
      <c r="AS1166" s="129">
        <v>9.4783850000000003E-2</v>
      </c>
      <c r="AT1166" s="63" t="s">
        <v>3993</v>
      </c>
      <c r="AU1166" s="63" t="s">
        <v>3993</v>
      </c>
      <c r="AV1166" t="str">
        <f t="shared" si="419"/>
        <v>16/05/2002</v>
      </c>
      <c r="AW1166" s="67" t="s">
        <v>3317</v>
      </c>
      <c r="AX1166" s="60">
        <f t="shared" si="420"/>
        <v>0</v>
      </c>
      <c r="AY1166" s="60">
        <f t="shared" ca="1" si="421"/>
        <v>0</v>
      </c>
      <c r="AZ1166" s="60">
        <f t="shared" ca="1" si="422"/>
        <v>0</v>
      </c>
      <c r="BA1166" s="67">
        <v>0</v>
      </c>
      <c r="BB1166" s="60">
        <v>379.18677611268851</v>
      </c>
      <c r="BC1166" s="67">
        <v>379.18677611268851</v>
      </c>
      <c r="BD1166" s="60" t="e">
        <f ca="1">_xll.BDP($H1166,BD$1)</f>
        <v>#NAME?</v>
      </c>
      <c r="BE1166" s="60" t="e">
        <f t="shared" ca="1" si="423"/>
        <v>#NAME?</v>
      </c>
      <c r="BF1166" s="63">
        <v>187</v>
      </c>
      <c r="BG1166" s="63">
        <v>209.833</v>
      </c>
      <c r="BH1166" s="63">
        <v>242</v>
      </c>
      <c r="BI1166" s="63">
        <v>182.93600000000001</v>
      </c>
      <c r="BJ1166" s="63">
        <v>206.58500000000001</v>
      </c>
      <c r="BK1166" s="63">
        <v>241.685</v>
      </c>
      <c r="BL1166" s="45">
        <f t="shared" ca="1" si="424"/>
        <v>0</v>
      </c>
      <c r="BM1166" s="45">
        <f t="shared" ca="1" si="425"/>
        <v>0</v>
      </c>
      <c r="BN1166" s="45">
        <f t="shared" ca="1" si="426"/>
        <v>0</v>
      </c>
      <c r="BO1166" s="45">
        <f t="shared" ca="1" si="427"/>
        <v>0</v>
      </c>
      <c r="BP1166" s="45">
        <f t="shared" ca="1" si="428"/>
        <v>0</v>
      </c>
      <c r="BQ1166" s="45">
        <f t="shared" ca="1" si="429"/>
        <v>0</v>
      </c>
      <c r="BR1166" s="29">
        <f t="shared" ca="1" si="430"/>
        <v>0</v>
      </c>
      <c r="CI1166" s="125">
        <f t="shared" si="418"/>
        <v>0.58887961145734846</v>
      </c>
      <c r="CJ1166">
        <f t="shared" si="411"/>
        <v>0</v>
      </c>
      <c r="CK1166">
        <f t="shared" si="412"/>
        <v>0</v>
      </c>
      <c r="CL1166">
        <f t="shared" si="413"/>
        <v>0</v>
      </c>
      <c r="CM1166">
        <f t="shared" si="414"/>
        <v>0</v>
      </c>
      <c r="CN1166">
        <f t="shared" si="415"/>
        <v>0</v>
      </c>
      <c r="CO1166">
        <f t="shared" si="416"/>
        <v>0</v>
      </c>
      <c r="CP1166">
        <f t="shared" si="417"/>
        <v>1</v>
      </c>
      <c r="CR1166" t="e">
        <f ca="1">_xll.BDP($H1166,CR$1)</f>
        <v>#NAME?</v>
      </c>
      <c r="CS1166" t="e">
        <f ca="1">_xll.BDP($H1166,CS$1)</f>
        <v>#NAME?</v>
      </c>
      <c r="CT1166" s="121" t="e">
        <f ca="1">_xll.BDP($H1166,CT$1)</f>
        <v>#NAME?</v>
      </c>
      <c r="CU1166" s="122" t="e">
        <f ca="1">_xll.BDP($H1166,CU$1)</f>
        <v>#NAME?</v>
      </c>
      <c r="CV1166" s="122" t="e">
        <f ca="1">_xll.BDP($H1166,CV$1)</f>
        <v>#NAME?</v>
      </c>
      <c r="CW1166" s="122" t="e">
        <f ca="1">_xll.BDP($H1166,CW$1)</f>
        <v>#NAME?</v>
      </c>
    </row>
    <row r="1167" spans="1:101" hidden="1" x14ac:dyDescent="0.3">
      <c r="A1167" t="str">
        <f t="shared" si="431"/>
        <v>15B</v>
      </c>
      <c r="B1167">
        <v>15</v>
      </c>
      <c r="C1167" t="s">
        <v>3296</v>
      </c>
      <c r="D1167">
        <v>94</v>
      </c>
      <c r="E1167">
        <v>11</v>
      </c>
      <c r="F1167" t="s">
        <v>2368</v>
      </c>
      <c r="H1167" s="6" t="s">
        <v>479</v>
      </c>
      <c r="I1167" s="35">
        <v>2129</v>
      </c>
      <c r="J1167" s="34" t="str">
        <f t="shared" si="410"/>
        <v>2129DND CN Equity</v>
      </c>
      <c r="K1167" s="6" t="s">
        <v>553</v>
      </c>
      <c r="L1167" s="2">
        <v>0.22410753637903785</v>
      </c>
      <c r="M1167" s="2">
        <v>0.14932324419390472</v>
      </c>
      <c r="N1167" s="2">
        <v>0.11617373994691638</v>
      </c>
      <c r="O1167" s="2">
        <v>6.4457890257096986E-2</v>
      </c>
      <c r="P1167" s="3">
        <v>3.3890837915991483</v>
      </c>
      <c r="Q1167" s="3">
        <v>1.4692213197284747</v>
      </c>
      <c r="R1167" s="3">
        <v>1.0123215312799427</v>
      </c>
      <c r="S1167" s="7">
        <v>52.569631909956684</v>
      </c>
      <c r="T1167" s="7">
        <v>51.171842091961381</v>
      </c>
      <c r="U1167" s="2">
        <v>0.73710340474957448</v>
      </c>
      <c r="V1167" s="8">
        <v>4.8794701027942669</v>
      </c>
      <c r="W1167" s="2">
        <v>0.33923513691976953</v>
      </c>
      <c r="X1167" s="4">
        <v>3.6303777385034895E-2</v>
      </c>
      <c r="Y1167" s="8">
        <v>100.61856477412293</v>
      </c>
      <c r="Z1167" s="8" t="e">
        <v>#N/A</v>
      </c>
      <c r="AA1167" s="8">
        <v>736898000</v>
      </c>
      <c r="AB1167" s="8">
        <v>1707099000</v>
      </c>
      <c r="AC1167" s="8">
        <v>23962000</v>
      </c>
      <c r="AD1167" s="5">
        <v>105875000</v>
      </c>
      <c r="AE1167" s="36">
        <v>0.22632349468713106</v>
      </c>
      <c r="AF1167" s="66" t="e">
        <f ca="1">_xll.BDP($H1167,AF$1)/1000000</f>
        <v>#NAME?</v>
      </c>
      <c r="AG1167" s="66" t="e">
        <f ca="1">_xll.BDP($H1167,AG$1)</f>
        <v>#NAME?</v>
      </c>
      <c r="AH1167" s="67" t="e">
        <f ca="1">_xll.BDP($H1167,AH$1)</f>
        <v>#NAME?</v>
      </c>
      <c r="AI1167" s="67" t="e">
        <f ca="1">_xll.BDP($H1167,AI$1)</f>
        <v>#NAME?</v>
      </c>
      <c r="AJ1167" s="67" t="e">
        <f ca="1">_xll.BDP($H1167,AJ$1)</f>
        <v>#NAME?</v>
      </c>
      <c r="AK1167" s="67" t="e">
        <f ca="1">_xll.BDP($H1167,AK$1)</f>
        <v>#NAME?</v>
      </c>
      <c r="AL1167" s="67" t="e">
        <f ca="1">_xll.BDP($H1167,AL$1)</f>
        <v>#NAME?</v>
      </c>
      <c r="AM1167" s="34" t="e">
        <f ca="1">_xll.BDP($H1167,AM$1)</f>
        <v>#NAME?</v>
      </c>
      <c r="AN1167" s="34" t="e">
        <f ca="1">_xll.BDP($H1167,AN$1)</f>
        <v>#NAME?</v>
      </c>
      <c r="AO1167" s="34" t="e">
        <f ca="1">_xll.BDP($H1167,AO$1)</f>
        <v>#NAME?</v>
      </c>
      <c r="AP1167" s="34" t="e">
        <f ca="1">_xll.BDP($H1167,AP$1)</f>
        <v>#NAME?</v>
      </c>
      <c r="AQ1167" s="129" t="e">
        <v>#VALUE!</v>
      </c>
      <c r="AR1167" s="129" t="e">
        <v>#VALUE!</v>
      </c>
      <c r="AS1167" s="129" t="e">
        <v>#VALUE!</v>
      </c>
      <c r="AT1167" s="63" t="s">
        <v>3994</v>
      </c>
      <c r="AU1167" s="63" t="s">
        <v>3994</v>
      </c>
      <c r="AV1167" t="str">
        <f t="shared" si="419"/>
        <v>17/07/2020</v>
      </c>
      <c r="AW1167" s="67">
        <v>0.40300915088786798</v>
      </c>
      <c r="AX1167" s="60">
        <f t="shared" si="420"/>
        <v>0.40300915088786798</v>
      </c>
      <c r="AY1167" s="60">
        <f t="shared" si="421"/>
        <v>-1.5364496823487301</v>
      </c>
      <c r="AZ1167" s="60">
        <f t="shared" si="422"/>
        <v>-1.1334405314608622</v>
      </c>
      <c r="BA1167" s="67">
        <v>2.9399805035870408</v>
      </c>
      <c r="BB1167" s="60">
        <v>-11.208510032330757</v>
      </c>
      <c r="BC1167" s="67">
        <v>-8.2685295287437164</v>
      </c>
      <c r="BD1167" s="60" t="e">
        <f ca="1">_xll.BDP($H1167,BD$1)</f>
        <v>#NAME?</v>
      </c>
      <c r="BE1167" s="60" t="e">
        <f t="shared" ca="1" si="423"/>
        <v>#NAME?</v>
      </c>
      <c r="BF1167" s="63">
        <v>-91.02</v>
      </c>
      <c r="BG1167" s="63">
        <v>-33.725000000000001</v>
      </c>
      <c r="BH1167" s="63">
        <v>94.45</v>
      </c>
      <c r="BI1167" s="63">
        <v>99.013999999999996</v>
      </c>
      <c r="BJ1167" s="63">
        <v>165.166</v>
      </c>
      <c r="BK1167" s="63">
        <v>305.69200000000001</v>
      </c>
      <c r="BL1167" s="45">
        <f t="shared" ca="1" si="424"/>
        <v>0</v>
      </c>
      <c r="BM1167" s="45">
        <f t="shared" ca="1" si="425"/>
        <v>0</v>
      </c>
      <c r="BN1167" s="45">
        <f t="shared" ca="1" si="426"/>
        <v>0</v>
      </c>
      <c r="BO1167" s="45">
        <f t="shared" ca="1" si="427"/>
        <v>0</v>
      </c>
      <c r="BP1167" s="45">
        <f t="shared" ca="1" si="428"/>
        <v>0</v>
      </c>
      <c r="BQ1167" s="45">
        <f t="shared" ca="1" si="429"/>
        <v>0</v>
      </c>
      <c r="BR1167" s="29">
        <f t="shared" ca="1" si="430"/>
        <v>0</v>
      </c>
      <c r="CI1167" s="125">
        <f t="shared" si="418"/>
        <v>0.22410753637903785</v>
      </c>
      <c r="CJ1167">
        <f t="shared" si="411"/>
        <v>0</v>
      </c>
      <c r="CK1167">
        <f t="shared" si="412"/>
        <v>0</v>
      </c>
      <c r="CL1167">
        <f t="shared" si="413"/>
        <v>0</v>
      </c>
      <c r="CM1167">
        <f t="shared" si="414"/>
        <v>1</v>
      </c>
      <c r="CN1167">
        <f t="shared" si="415"/>
        <v>0</v>
      </c>
      <c r="CO1167">
        <f t="shared" si="416"/>
        <v>0</v>
      </c>
      <c r="CP1167">
        <f t="shared" si="417"/>
        <v>0</v>
      </c>
      <c r="CR1167" t="e">
        <f ca="1">_xll.BDP($H1167,CR$1)</f>
        <v>#NAME?</v>
      </c>
      <c r="CS1167" t="e">
        <f ca="1">_xll.BDP($H1167,CS$1)</f>
        <v>#NAME?</v>
      </c>
      <c r="CT1167" s="121" t="e">
        <f ca="1">_xll.BDP($H1167,CT$1)</f>
        <v>#NAME?</v>
      </c>
      <c r="CU1167" s="122" t="e">
        <f ca="1">_xll.BDP($H1167,CU$1)</f>
        <v>#NAME?</v>
      </c>
      <c r="CV1167" s="122" t="e">
        <f ca="1">_xll.BDP($H1167,CV$1)</f>
        <v>#NAME?</v>
      </c>
      <c r="CW1167" s="122" t="e">
        <f ca="1">_xll.BDP($H1167,CW$1)</f>
        <v>#NAME?</v>
      </c>
    </row>
    <row r="1168" spans="1:101" hidden="1" x14ac:dyDescent="0.3">
      <c r="A1168" t="str">
        <f t="shared" si="431"/>
        <v>15B</v>
      </c>
      <c r="B1168">
        <v>15</v>
      </c>
      <c r="C1168" t="s">
        <v>3296</v>
      </c>
      <c r="D1168">
        <v>95</v>
      </c>
      <c r="E1168">
        <v>12</v>
      </c>
      <c r="F1168" t="s">
        <v>2368</v>
      </c>
      <c r="G1168" t="s">
        <v>3180</v>
      </c>
      <c r="H1168" s="6" t="s">
        <v>363</v>
      </c>
      <c r="I1168" s="34">
        <v>2130</v>
      </c>
      <c r="J1168" s="34" t="str">
        <f t="shared" si="410"/>
        <v>2130ZI US Equity</v>
      </c>
      <c r="K1168" s="6" t="s">
        <v>1051</v>
      </c>
      <c r="L1168" s="2">
        <v>0.22598957372706882</v>
      </c>
      <c r="M1168" s="2">
        <v>0.13753432791508943</v>
      </c>
      <c r="N1168" s="2">
        <v>5.217361453918358E-2</v>
      </c>
      <c r="O1168" s="2">
        <v>6.0953947368421052E-2</v>
      </c>
      <c r="P1168" s="3">
        <v>5.9451413991069524</v>
      </c>
      <c r="Q1168" s="3">
        <v>2.4771422496278972</v>
      </c>
      <c r="R1168" s="3">
        <v>4.6360792015895127</v>
      </c>
      <c r="S1168" s="7">
        <v>29.769764555474886</v>
      </c>
      <c r="T1168" s="7">
        <v>26.001821493624771</v>
      </c>
      <c r="U1168" s="2">
        <v>0.13507784518675536</v>
      </c>
      <c r="V1168" s="8">
        <v>2.3722721437740693</v>
      </c>
      <c r="W1168" s="2">
        <v>0.32369401683158644</v>
      </c>
      <c r="X1168" s="4" t="e">
        <v>#N/A</v>
      </c>
      <c r="Y1168" s="8" t="e">
        <v>#N/A</v>
      </c>
      <c r="Z1168" s="8" t="e">
        <v>#N/A</v>
      </c>
      <c r="AA1168" s="8">
        <v>1347300000</v>
      </c>
      <c r="AB1168" s="8">
        <v>3040000000</v>
      </c>
      <c r="AC1168" s="8">
        <v>187500000</v>
      </c>
      <c r="AD1168" s="5">
        <v>420600000</v>
      </c>
      <c r="AE1168" s="36">
        <v>0.4457917261055635</v>
      </c>
      <c r="AF1168" s="66" t="e">
        <f ca="1">_xll.BDP($H1168,AF$1)/1000000</f>
        <v>#NAME?</v>
      </c>
      <c r="AG1168" s="66" t="e">
        <f ca="1">_xll.BDP($H1168,AG$1)</f>
        <v>#NAME?</v>
      </c>
      <c r="AH1168" s="67" t="e">
        <f ca="1">_xll.BDP($H1168,AH$1)</f>
        <v>#NAME?</v>
      </c>
      <c r="AI1168" s="67" t="e">
        <f ca="1">_xll.BDP($H1168,AI$1)</f>
        <v>#NAME?</v>
      </c>
      <c r="AJ1168" s="67" t="e">
        <f ca="1">_xll.BDP($H1168,AJ$1)</f>
        <v>#NAME?</v>
      </c>
      <c r="AK1168" s="67" t="e">
        <f ca="1">_xll.BDP($H1168,AK$1)</f>
        <v>#NAME?</v>
      </c>
      <c r="AL1168" s="67" t="e">
        <f ca="1">_xll.BDP($H1168,AL$1)</f>
        <v>#NAME?</v>
      </c>
      <c r="AM1168" s="34" t="e">
        <f ca="1">_xll.BDP($H1168,AM$1)</f>
        <v>#NAME?</v>
      </c>
      <c r="AN1168" s="34" t="e">
        <f ca="1">_xll.BDP($H1168,AN$1)</f>
        <v>#NAME?</v>
      </c>
      <c r="AO1168" s="34" t="e">
        <f ca="1">_xll.BDP($H1168,AO$1)</f>
        <v>#NAME?</v>
      </c>
      <c r="AP1168" s="34" t="e">
        <f ca="1">_xll.BDP($H1168,AP$1)</f>
        <v>#NAME?</v>
      </c>
      <c r="AQ1168" s="129" t="e">
        <v>#VALUE!</v>
      </c>
      <c r="AR1168" s="129" t="e">
        <v>#VALUE!</v>
      </c>
      <c r="AS1168" s="129" t="e">
        <v>#VALUE!</v>
      </c>
      <c r="AT1168" s="63" t="s">
        <v>3995</v>
      </c>
      <c r="AU1168" s="63" t="s">
        <v>3995</v>
      </c>
      <c r="AV1168" t="str">
        <f t="shared" si="419"/>
        <v>04/06/2020</v>
      </c>
      <c r="AW1168" s="67" t="s">
        <v>3317</v>
      </c>
      <c r="AX1168" s="60">
        <f t="shared" si="420"/>
        <v>0</v>
      </c>
      <c r="AY1168" s="60">
        <f t="shared" ca="1" si="421"/>
        <v>0</v>
      </c>
      <c r="AZ1168" s="60">
        <f t="shared" ca="1" si="422"/>
        <v>0</v>
      </c>
      <c r="BA1168" s="67">
        <v>0</v>
      </c>
      <c r="BB1168" s="60">
        <v>-6.7517258646308438</v>
      </c>
      <c r="BC1168" s="67">
        <v>-6.7517258646308438</v>
      </c>
      <c r="BD1168" s="60" t="e">
        <f ca="1">_xll.BDP($H1168,BD$1)</f>
        <v>#NAME?</v>
      </c>
      <c r="BE1168" s="60" t="e">
        <f t="shared" ca="1" si="423"/>
        <v>#NAME?</v>
      </c>
      <c r="BF1168" s="63">
        <v>418.65000000000003</v>
      </c>
      <c r="BG1168" s="63">
        <v>466.68200000000002</v>
      </c>
      <c r="BH1168" s="63">
        <v>534.09100000000001</v>
      </c>
      <c r="BI1168" s="63">
        <v>468.05099999999999</v>
      </c>
      <c r="BJ1168" s="63">
        <v>572.97199999999998</v>
      </c>
      <c r="BK1168" s="63">
        <v>750.35800000000006</v>
      </c>
      <c r="BL1168" s="45">
        <f t="shared" ca="1" si="424"/>
        <v>0</v>
      </c>
      <c r="BM1168" s="45">
        <f t="shared" ca="1" si="425"/>
        <v>0</v>
      </c>
      <c r="BN1168" s="45">
        <f t="shared" ca="1" si="426"/>
        <v>0</v>
      </c>
      <c r="BO1168" s="45">
        <f t="shared" ca="1" si="427"/>
        <v>0</v>
      </c>
      <c r="BP1168" s="45">
        <f t="shared" ca="1" si="428"/>
        <v>0</v>
      </c>
      <c r="BQ1168" s="45">
        <f t="shared" ca="1" si="429"/>
        <v>0</v>
      </c>
      <c r="BR1168" s="29">
        <f t="shared" ca="1" si="430"/>
        <v>0</v>
      </c>
      <c r="CI1168" s="125">
        <f t="shared" si="418"/>
        <v>0.22598957372706882</v>
      </c>
      <c r="CJ1168">
        <f t="shared" si="411"/>
        <v>0</v>
      </c>
      <c r="CK1168">
        <f t="shared" si="412"/>
        <v>0</v>
      </c>
      <c r="CL1168">
        <f t="shared" si="413"/>
        <v>0</v>
      </c>
      <c r="CM1168">
        <f t="shared" si="414"/>
        <v>1</v>
      </c>
      <c r="CN1168">
        <f t="shared" si="415"/>
        <v>0</v>
      </c>
      <c r="CO1168">
        <f t="shared" si="416"/>
        <v>0</v>
      </c>
      <c r="CP1168">
        <f t="shared" si="417"/>
        <v>0</v>
      </c>
      <c r="CR1168" t="e">
        <f ca="1">_xll.BDP($H1168,CR$1)</f>
        <v>#NAME?</v>
      </c>
      <c r="CS1168" t="e">
        <f ca="1">_xll.BDP($H1168,CS$1)</f>
        <v>#NAME?</v>
      </c>
      <c r="CT1168" s="121" t="e">
        <f ca="1">_xll.BDP($H1168,CT$1)</f>
        <v>#NAME?</v>
      </c>
      <c r="CU1168" s="122" t="e">
        <f ca="1">_xll.BDP($H1168,CU$1)</f>
        <v>#NAME?</v>
      </c>
      <c r="CV1168" s="122" t="e">
        <f ca="1">_xll.BDP($H1168,CV$1)</f>
        <v>#NAME?</v>
      </c>
      <c r="CW1168" s="122" t="e">
        <f ca="1">_xll.BDP($H1168,CW$1)</f>
        <v>#NAME?</v>
      </c>
    </row>
    <row r="1169" spans="1:101" hidden="1" x14ac:dyDescent="0.3">
      <c r="A1169" t="str">
        <f t="shared" si="431"/>
        <v>15B</v>
      </c>
      <c r="B1169">
        <v>15</v>
      </c>
      <c r="C1169" t="s">
        <v>3296</v>
      </c>
      <c r="D1169">
        <v>1</v>
      </c>
      <c r="E1169">
        <v>1</v>
      </c>
      <c r="F1169" s="32">
        <v>0.12</v>
      </c>
      <c r="G1169" t="s">
        <v>2912</v>
      </c>
      <c r="H1169" s="1" t="s">
        <v>1737</v>
      </c>
      <c r="I1169" s="35">
        <v>2131</v>
      </c>
      <c r="J1169" s="34" t="str">
        <f t="shared" si="410"/>
        <v>2131ASY LN Equity</v>
      </c>
      <c r="K1169" s="6" t="s">
        <v>1738</v>
      </c>
      <c r="L1169" s="2">
        <v>0.47001547987595815</v>
      </c>
      <c r="M1169" s="2">
        <v>0.60038644853793632</v>
      </c>
      <c r="N1169" s="2">
        <v>0.47001547987595815</v>
      </c>
      <c r="O1169" s="2">
        <v>0.60038644853793632</v>
      </c>
      <c r="P1169" s="3">
        <v>25.364773242697169</v>
      </c>
      <c r="Q1169" s="3">
        <v>21.230085654411386</v>
      </c>
      <c r="R1169" s="3">
        <v>26.525157600268056</v>
      </c>
      <c r="S1169" s="7">
        <v>38.68390701104078</v>
      </c>
      <c r="T1169" s="7">
        <v>40.823063115158952</v>
      </c>
      <c r="U1169" s="2">
        <v>-0.26913323633340264</v>
      </c>
      <c r="V1169" s="8">
        <v>-0.80642750373692085</v>
      </c>
      <c r="W1169" s="2">
        <v>0.67253169819164416</v>
      </c>
      <c r="X1169" s="4" t="e">
        <v>#N/A</v>
      </c>
      <c r="Y1169" s="8">
        <v>3.5539927412340333</v>
      </c>
      <c r="Z1169" s="8">
        <v>3.8769023173672812</v>
      </c>
      <c r="AA1169" s="8">
        <v>38815000</v>
      </c>
      <c r="AB1169" s="8">
        <v>38815000</v>
      </c>
      <c r="AC1169" s="8">
        <v>0</v>
      </c>
      <c r="AD1169" s="5">
        <v>27861000</v>
      </c>
      <c r="AE1169" s="36">
        <v>0</v>
      </c>
      <c r="AF1169" s="66" t="e">
        <f ca="1">_xll.BDP($H1169,AF$1)/1000000</f>
        <v>#NAME?</v>
      </c>
      <c r="AG1169" s="66" t="e">
        <f ca="1">_xll.BDP($H1169,AG$1)</f>
        <v>#NAME?</v>
      </c>
      <c r="AH1169" s="67" t="e">
        <f ca="1">_xll.BDP($H1169,AH$1)</f>
        <v>#NAME?</v>
      </c>
      <c r="AI1169" s="67" t="e">
        <f ca="1">_xll.BDP($H1169,AI$1)</f>
        <v>#NAME?</v>
      </c>
      <c r="AJ1169" s="67" t="e">
        <f ca="1">_xll.BDP($H1169,AJ$1)</f>
        <v>#NAME?</v>
      </c>
      <c r="AK1169" s="67" t="e">
        <f ca="1">_xll.BDP($H1169,AK$1)</f>
        <v>#NAME?</v>
      </c>
      <c r="AL1169" s="67" t="e">
        <f ca="1">_xll.BDP($H1169,AL$1)</f>
        <v>#NAME?</v>
      </c>
      <c r="AM1169" s="34" t="e">
        <f ca="1">_xll.BDP($H1169,AM$1)</f>
        <v>#NAME?</v>
      </c>
      <c r="AN1169" s="34" t="e">
        <f ca="1">_xll.BDP($H1169,AN$1)</f>
        <v>#NAME?</v>
      </c>
      <c r="AO1169" s="34" t="e">
        <f ca="1">_xll.BDP($H1169,AO$1)</f>
        <v>#NAME?</v>
      </c>
      <c r="AP1169" s="34" t="e">
        <f ca="1">_xll.BDP($H1169,AP$1)</f>
        <v>#NAME?</v>
      </c>
      <c r="AQ1169" s="129">
        <v>0.13956080000000001</v>
      </c>
      <c r="AR1169" s="129">
        <v>0.17947510000000003</v>
      </c>
      <c r="AS1169" s="129">
        <v>8.4513999999999992E-2</v>
      </c>
      <c r="AT1169" s="63" t="s">
        <v>3998</v>
      </c>
      <c r="AU1169" s="63" t="s">
        <v>3317</v>
      </c>
      <c r="AV1169" t="str">
        <f t="shared" si="419"/>
        <v>#N/A N/A</v>
      </c>
      <c r="AW1169" s="67">
        <v>3.9999999410857563</v>
      </c>
      <c r="AX1169" s="60">
        <f t="shared" si="420"/>
        <v>3.9999999410857563</v>
      </c>
      <c r="AY1169" s="60">
        <f t="shared" si="421"/>
        <v>0</v>
      </c>
      <c r="AZ1169" s="60">
        <f t="shared" si="422"/>
        <v>3.9999999410857563</v>
      </c>
      <c r="BA1169" s="67">
        <v>93.680592991037528</v>
      </c>
      <c r="BB1169" s="60">
        <v>0</v>
      </c>
      <c r="BC1169" s="67">
        <v>93.680592991037528</v>
      </c>
      <c r="BD1169" s="60" t="e">
        <f ca="1">_xll.BDP($H1169,BD$1)</f>
        <v>#NAME?</v>
      </c>
      <c r="BE1169" s="60" t="e">
        <f t="shared" ca="1" si="423"/>
        <v>#NAME?</v>
      </c>
      <c r="BF1169" s="63" t="s">
        <v>3317</v>
      </c>
      <c r="BG1169" s="63" t="s">
        <v>3317</v>
      </c>
      <c r="BH1169" s="63" t="s">
        <v>3317</v>
      </c>
      <c r="BI1169" s="63" t="s">
        <v>3317</v>
      </c>
      <c r="BJ1169" s="63" t="s">
        <v>3317</v>
      </c>
      <c r="BK1169" s="63" t="s">
        <v>3317</v>
      </c>
      <c r="BL1169" s="45">
        <f t="shared" ca="1" si="424"/>
        <v>0</v>
      </c>
      <c r="BM1169" s="45">
        <f t="shared" ca="1" si="425"/>
        <v>0</v>
      </c>
      <c r="BN1169" s="45">
        <f t="shared" ca="1" si="426"/>
        <v>0</v>
      </c>
      <c r="BO1169" s="45">
        <f t="shared" ca="1" si="427"/>
        <v>0</v>
      </c>
      <c r="BP1169" s="45">
        <f t="shared" ca="1" si="428"/>
        <v>0</v>
      </c>
      <c r="BQ1169" s="45">
        <f t="shared" ca="1" si="429"/>
        <v>0</v>
      </c>
      <c r="BR1169" s="29">
        <f t="shared" ca="1" si="430"/>
        <v>0</v>
      </c>
      <c r="CI1169" s="125">
        <f t="shared" si="418"/>
        <v>0.47001547987595815</v>
      </c>
      <c r="CJ1169">
        <f t="shared" si="411"/>
        <v>0</v>
      </c>
      <c r="CK1169">
        <f t="shared" si="412"/>
        <v>0</v>
      </c>
      <c r="CL1169">
        <f t="shared" si="413"/>
        <v>0</v>
      </c>
      <c r="CM1169">
        <f t="shared" si="414"/>
        <v>0</v>
      </c>
      <c r="CN1169">
        <f t="shared" si="415"/>
        <v>0</v>
      </c>
      <c r="CO1169">
        <f t="shared" si="416"/>
        <v>1</v>
      </c>
      <c r="CP1169">
        <f t="shared" si="417"/>
        <v>0</v>
      </c>
      <c r="CR1169" t="e">
        <f ca="1">_xll.BDP($H1169,CR$1)</f>
        <v>#NAME?</v>
      </c>
      <c r="CS1169" t="e">
        <f ca="1">_xll.BDP($H1169,CS$1)</f>
        <v>#NAME?</v>
      </c>
      <c r="CT1169" s="121" t="e">
        <f ca="1">_xll.BDP($H1169,CT$1)</f>
        <v>#NAME?</v>
      </c>
      <c r="CU1169" s="122" t="e">
        <f ca="1">_xll.BDP($H1169,CU$1)</f>
        <v>#NAME?</v>
      </c>
      <c r="CV1169" s="122" t="e">
        <f ca="1">_xll.BDP($H1169,CV$1)</f>
        <v>#NAME?</v>
      </c>
      <c r="CW1169" s="122" t="e">
        <f ca="1">_xll.BDP($H1169,CW$1)</f>
        <v>#NAME?</v>
      </c>
    </row>
    <row r="1170" spans="1:101" hidden="1" x14ac:dyDescent="0.3">
      <c r="A1170" t="str">
        <f t="shared" si="431"/>
        <v>15</v>
      </c>
      <c r="B1170">
        <v>15</v>
      </c>
      <c r="G1170" t="s">
        <v>4809</v>
      </c>
      <c r="H1170" s="6" t="s">
        <v>4786</v>
      </c>
      <c r="I1170" s="34"/>
      <c r="J1170" s="34"/>
      <c r="K1170" s="6" t="s">
        <v>4842</v>
      </c>
      <c r="L1170" s="2">
        <v>0.29457612172009151</v>
      </c>
      <c r="M1170" s="2">
        <v>0.40405364325559234</v>
      </c>
      <c r="N1170" s="2">
        <v>0.29405705012698213</v>
      </c>
      <c r="O1170" s="2">
        <v>0.40369626830420408</v>
      </c>
      <c r="P1170" s="3">
        <v>23.851625634374702</v>
      </c>
      <c r="Q1170" s="3">
        <v>17.733738602185241</v>
      </c>
      <c r="R1170" s="3">
        <v>18.422937889212619</v>
      </c>
      <c r="S1170" s="7">
        <v>37.690465339121324</v>
      </c>
      <c r="T1170" s="7">
        <v>43.143821043967158</v>
      </c>
      <c r="U1170" s="2">
        <v>-0.32124914333996368</v>
      </c>
      <c r="V1170" s="8">
        <v>-1.3188970973565319</v>
      </c>
      <c r="W1170" s="2">
        <v>0.86221296820606463</v>
      </c>
      <c r="X1170" s="4" t="e">
        <v>#N/A</v>
      </c>
      <c r="Y1170" s="8">
        <v>14.356707418469744</v>
      </c>
      <c r="Z1170" s="8">
        <v>20.025671886339545</v>
      </c>
      <c r="AA1170" s="8">
        <v>2470469000000</v>
      </c>
      <c r="AB1170" s="8">
        <v>2472656000000</v>
      </c>
      <c r="AC1170" s="8" t="e">
        <v>#N/A</v>
      </c>
      <c r="AD1170" s="5">
        <v>790613000000</v>
      </c>
      <c r="AE1170" s="36">
        <v>0</v>
      </c>
      <c r="AF1170" s="66" t="e">
        <f ca="1">_xll.BDP($H1170,AF$1)/1000000</f>
        <v>#NAME?</v>
      </c>
      <c r="AG1170" s="66" t="e">
        <f ca="1">_xll.BDP($H1170,AG$1)</f>
        <v>#NAME?</v>
      </c>
      <c r="AH1170" s="67" t="e">
        <f ca="1">_xll.BDP($H1170,AH$1)</f>
        <v>#NAME?</v>
      </c>
      <c r="AI1170" s="67" t="e">
        <f ca="1">_xll.BDP($H1170,AI$1)</f>
        <v>#NAME?</v>
      </c>
      <c r="AJ1170" s="67" t="e">
        <f ca="1">_xll.BDP($H1170,AJ$1)</f>
        <v>#NAME?</v>
      </c>
      <c r="AK1170" s="67" t="e">
        <f ca="1">_xll.BDP($H1170,AK$1)</f>
        <v>#NAME?</v>
      </c>
      <c r="AL1170" s="67" t="e">
        <f ca="1">_xll.BDP($H1170,AL$1)</f>
        <v>#NAME?</v>
      </c>
      <c r="AM1170" s="34" t="e">
        <f ca="1">_xll.BDP($H1170,AM$1)</f>
        <v>#NAME?</v>
      </c>
      <c r="AN1170" s="34" t="e">
        <f ca="1">_xll.BDP($H1170,AN$1)</f>
        <v>#NAME?</v>
      </c>
      <c r="AO1170" s="34" t="e">
        <f ca="1">_xll.BDP($H1170,AO$1)</f>
        <v>#NAME?</v>
      </c>
      <c r="AP1170" s="34" t="e">
        <f ca="1">_xll.BDP($H1170,AP$1)</f>
        <v>#NAME?</v>
      </c>
      <c r="AQ1170" s="129">
        <v>0.109904</v>
      </c>
      <c r="AR1170" s="129">
        <v>0.17639990000000003</v>
      </c>
      <c r="AS1170" s="129">
        <v>0.1661617</v>
      </c>
      <c r="AT1170" s="63" t="s">
        <v>4895</v>
      </c>
      <c r="AU1170" s="63" t="s">
        <v>3317</v>
      </c>
      <c r="AV1170" t="str">
        <f t="shared" si="419"/>
        <v>16/05/1949</v>
      </c>
      <c r="AW1170" s="67">
        <v>2.1710811984368217</v>
      </c>
      <c r="AX1170" s="60">
        <f t="shared" si="420"/>
        <v>2.1710811984368217</v>
      </c>
      <c r="AY1170" s="60">
        <f t="shared" si="421"/>
        <v>0</v>
      </c>
      <c r="AZ1170" s="60">
        <f t="shared" si="422"/>
        <v>2.1710811984368217</v>
      </c>
      <c r="BA1170" s="67">
        <v>28.450624881920604</v>
      </c>
      <c r="BB1170" s="60">
        <v>0</v>
      </c>
      <c r="BC1170" s="67">
        <v>57.113151547926357</v>
      </c>
      <c r="BD1170" s="60"/>
      <c r="BE1170" s="60" t="e">
        <f t="shared" ca="1" si="423"/>
        <v>#NAME?</v>
      </c>
      <c r="BF1170" s="63">
        <v>594639.5</v>
      </c>
      <c r="BG1170" s="63">
        <v>659324.5</v>
      </c>
      <c r="BH1170" s="63">
        <v>722550.46700000006</v>
      </c>
      <c r="BI1170" s="63">
        <v>485781.89600000001</v>
      </c>
      <c r="BJ1170" s="63">
        <v>434578.42600000004</v>
      </c>
      <c r="BK1170" s="63">
        <v>532726.96600000001</v>
      </c>
      <c r="BL1170" s="45">
        <f t="shared" ca="1" si="424"/>
        <v>0</v>
      </c>
      <c r="BM1170" s="45">
        <f t="shared" ca="1" si="425"/>
        <v>0</v>
      </c>
      <c r="BN1170" s="45">
        <f t="shared" ca="1" si="426"/>
        <v>0</v>
      </c>
      <c r="BO1170" s="45">
        <f t="shared" ca="1" si="427"/>
        <v>0</v>
      </c>
      <c r="BP1170" s="45">
        <f t="shared" ca="1" si="428"/>
        <v>0</v>
      </c>
      <c r="BQ1170" s="45">
        <f t="shared" ca="1" si="429"/>
        <v>0</v>
      </c>
      <c r="BR1170" s="29">
        <f t="shared" ca="1" si="430"/>
        <v>0</v>
      </c>
      <c r="CI1170" s="125">
        <f t="shared" si="418"/>
        <v>0.29457612172009151</v>
      </c>
      <c r="CJ1170">
        <f t="shared" ref="CJ1170:CJ1184" si="432">IF(AND(M1170&lt;0,AA1170&gt;0),1,0)</f>
        <v>0</v>
      </c>
      <c r="CK1170">
        <f t="shared" ref="CK1170:CK1184" si="433">IF(AND(CJ1170=0,CI1170&lt;0.1,CI1170&gt;0),1,0)</f>
        <v>0</v>
      </c>
      <c r="CL1170">
        <f t="shared" ref="CL1170:CL1184" si="434">IF(AND(CK1170=0,CI1170&lt;0.2,CI1170&gt;0.1),1,0)</f>
        <v>0</v>
      </c>
      <c r="CM1170">
        <f t="shared" ref="CM1170:CM1184" si="435">IF(AND(CL1170=0,CI1170&lt;0.3,CI1170&gt;0.2),1,0)</f>
        <v>1</v>
      </c>
      <c r="CN1170">
        <f t="shared" ref="CN1170:CN1184" si="436">IF(AND(CM1170=0,CI1170&lt;0.4,CI1170&gt;0.3),1,0)</f>
        <v>0</v>
      </c>
      <c r="CO1170">
        <f t="shared" ref="CO1170:CO1184" si="437">IF(AND(CN1170=0,CI1170&lt;0.5,CI1170&gt;0.4),1,0)</f>
        <v>0</v>
      </c>
      <c r="CP1170">
        <f t="shared" ref="CP1170:CP1184" si="438">IF(AND(CJ1170=0,CK1170=0,CL1170=0,CM1170=0,CN1170=0,CO1170=0),1,0)</f>
        <v>0</v>
      </c>
      <c r="CR1170" t="e">
        <f ca="1">_xll.BDP($H1170,CR$1)</f>
        <v>#NAME?</v>
      </c>
      <c r="CS1170" t="e">
        <f ca="1">_xll.BDP($H1170,CS$1)</f>
        <v>#NAME?</v>
      </c>
      <c r="CT1170" s="121" t="e">
        <f ca="1">_xll.BDP($H1170,CT$1)</f>
        <v>#NAME?</v>
      </c>
      <c r="CU1170" s="122" t="e">
        <f ca="1">_xll.BDP($H1170,CU$1)</f>
        <v>#NAME?</v>
      </c>
      <c r="CV1170" s="122" t="e">
        <f ca="1">_xll.BDP($H1170,CV$1)</f>
        <v>#NAME?</v>
      </c>
      <c r="CW1170" s="122" t="e">
        <f ca="1">_xll.BDP($H1170,CW$1)</f>
        <v>#NAME?</v>
      </c>
    </row>
    <row r="1171" spans="1:101" hidden="1" x14ac:dyDescent="0.3">
      <c r="A1171" t="str">
        <f t="shared" si="431"/>
        <v>15</v>
      </c>
      <c r="B1171">
        <v>15</v>
      </c>
      <c r="H1171" s="6" t="s">
        <v>4787</v>
      </c>
      <c r="I1171" s="34"/>
      <c r="J1171" s="34"/>
      <c r="K1171" s="6" t="s">
        <v>4843</v>
      </c>
      <c r="L1171" s="2">
        <v>0.42234142547123932</v>
      </c>
      <c r="M1171" s="2">
        <v>0.53947225748017935</v>
      </c>
      <c r="N1171" s="2">
        <v>0.41629146317370774</v>
      </c>
      <c r="O1171" s="2">
        <v>0.53425007974683147</v>
      </c>
      <c r="P1171" s="3">
        <v>18.180795042891905</v>
      </c>
      <c r="Q1171" s="3">
        <v>13.193205792312495</v>
      </c>
      <c r="R1171" s="3">
        <v>14.385856614867922</v>
      </c>
      <c r="S1171" s="7">
        <v>27.02563571418084</v>
      </c>
      <c r="T1171" s="7">
        <v>30.234898848641059</v>
      </c>
      <c r="U1171" s="2">
        <v>-0.51387790329522742</v>
      </c>
      <c r="V1171" s="8">
        <v>-2.7734669553160956</v>
      </c>
      <c r="W1171" s="2">
        <v>0.91834459311523375</v>
      </c>
      <c r="X1171" s="4">
        <v>5.5524708495280399E-2</v>
      </c>
      <c r="Y1171" s="8">
        <v>12.302370925801871</v>
      </c>
      <c r="Z1171" s="8">
        <v>18.859080449555933</v>
      </c>
      <c r="AA1171" s="8">
        <v>313562000000</v>
      </c>
      <c r="AB1171" s="8">
        <v>316627000000</v>
      </c>
      <c r="AC1171" s="8" t="e">
        <v>#N/A</v>
      </c>
      <c r="AD1171" s="5">
        <v>119470000000</v>
      </c>
      <c r="AE1171" s="36">
        <v>0</v>
      </c>
      <c r="AF1171" s="66" t="e">
        <f ca="1">_xll.BDP($H1171,AF$1)/1000000</f>
        <v>#NAME?</v>
      </c>
      <c r="AG1171" s="66" t="e">
        <f ca="1">_xll.BDP($H1171,AG$1)</f>
        <v>#NAME?</v>
      </c>
      <c r="AH1171" s="67" t="e">
        <f ca="1">_xll.BDP($H1171,AH$1)</f>
        <v>#NAME?</v>
      </c>
      <c r="AI1171" s="67" t="e">
        <f ca="1">_xll.BDP($H1171,AI$1)</f>
        <v>#NAME?</v>
      </c>
      <c r="AJ1171" s="67" t="e">
        <f ca="1">_xll.BDP($H1171,AJ$1)</f>
        <v>#NAME?</v>
      </c>
      <c r="AK1171" s="67" t="e">
        <f ca="1">_xll.BDP($H1171,AK$1)</f>
        <v>#NAME?</v>
      </c>
      <c r="AL1171" s="67" t="e">
        <f ca="1">_xll.BDP($H1171,AL$1)</f>
        <v>#NAME?</v>
      </c>
      <c r="AM1171" s="34" t="e">
        <f ca="1">_xll.BDP($H1171,AM$1)</f>
        <v>#NAME?</v>
      </c>
      <c r="AN1171" s="34" t="e">
        <f ca="1">_xll.BDP($H1171,AN$1)</f>
        <v>#NAME?</v>
      </c>
      <c r="AO1171" s="34" t="e">
        <f ca="1">_xll.BDP($H1171,AO$1)</f>
        <v>#NAME?</v>
      </c>
      <c r="AP1171" s="34" t="e">
        <f ca="1">_xll.BDP($H1171,AP$1)</f>
        <v>#NAME?</v>
      </c>
      <c r="AQ1171" s="129">
        <v>0.1473449</v>
      </c>
      <c r="AR1171" s="129">
        <v>0.16171640000000001</v>
      </c>
      <c r="AS1171" s="129">
        <v>8.9979490000000009E-2</v>
      </c>
      <c r="AT1171" s="63" t="s">
        <v>4896</v>
      </c>
      <c r="AU1171" s="63" t="s">
        <v>4897</v>
      </c>
      <c r="AV1171" t="str">
        <f t="shared" si="419"/>
        <v>21/11/1972</v>
      </c>
      <c r="AW1171" s="67">
        <v>1.2538495380554333</v>
      </c>
      <c r="AX1171" s="60">
        <f t="shared" si="420"/>
        <v>1.2538495380554333</v>
      </c>
      <c r="AY1171" s="60">
        <f t="shared" si="421"/>
        <v>0</v>
      </c>
      <c r="AZ1171" s="60">
        <f t="shared" si="422"/>
        <v>1.2538495380554333</v>
      </c>
      <c r="BA1171" s="67">
        <v>18.147419086226517</v>
      </c>
      <c r="BB1171" s="60">
        <v>0</v>
      </c>
      <c r="BC1171" s="67">
        <v>44.58340410765318</v>
      </c>
      <c r="BD1171" s="60"/>
      <c r="BE1171" s="60" t="e">
        <f t="shared" ca="1" si="423"/>
        <v>#NAME?</v>
      </c>
      <c r="BF1171" s="63">
        <v>79764.091</v>
      </c>
      <c r="BG1171" s="63">
        <v>86188.726999999999</v>
      </c>
      <c r="BH1171" s="63">
        <v>94526.182000000001</v>
      </c>
      <c r="BI1171" s="63">
        <v>107431</v>
      </c>
      <c r="BJ1171" s="63">
        <v>78590</v>
      </c>
      <c r="BK1171" s="63">
        <v>88846.667000000001</v>
      </c>
      <c r="BL1171" s="45">
        <f t="shared" ca="1" si="424"/>
        <v>0</v>
      </c>
      <c r="BM1171" s="45">
        <f t="shared" ca="1" si="425"/>
        <v>0</v>
      </c>
      <c r="BN1171" s="45">
        <f t="shared" ca="1" si="426"/>
        <v>0</v>
      </c>
      <c r="BO1171" s="45">
        <f t="shared" ca="1" si="427"/>
        <v>0</v>
      </c>
      <c r="BP1171" s="45">
        <f t="shared" ca="1" si="428"/>
        <v>0</v>
      </c>
      <c r="BQ1171" s="45">
        <f t="shared" ca="1" si="429"/>
        <v>0</v>
      </c>
      <c r="BR1171" s="29">
        <f t="shared" ca="1" si="430"/>
        <v>0</v>
      </c>
      <c r="CI1171" s="125">
        <f t="shared" si="418"/>
        <v>0.42234142547123932</v>
      </c>
      <c r="CJ1171">
        <f t="shared" si="432"/>
        <v>0</v>
      </c>
      <c r="CK1171">
        <f t="shared" si="433"/>
        <v>0</v>
      </c>
      <c r="CL1171">
        <f t="shared" si="434"/>
        <v>0</v>
      </c>
      <c r="CM1171">
        <f t="shared" si="435"/>
        <v>0</v>
      </c>
      <c r="CN1171">
        <f t="shared" si="436"/>
        <v>0</v>
      </c>
      <c r="CO1171">
        <f t="shared" si="437"/>
        <v>1</v>
      </c>
      <c r="CP1171">
        <f t="shared" si="438"/>
        <v>0</v>
      </c>
      <c r="CR1171" t="e">
        <f ca="1">_xll.BDP($H1171,CR$1)</f>
        <v>#NAME?</v>
      </c>
      <c r="CS1171" t="e">
        <f ca="1">_xll.BDP($H1171,CS$1)</f>
        <v>#NAME?</v>
      </c>
      <c r="CT1171" s="121" t="e">
        <f ca="1">_xll.BDP($H1171,CT$1)</f>
        <v>#NAME?</v>
      </c>
      <c r="CU1171" s="122" t="e">
        <f ca="1">_xll.BDP($H1171,CU$1)</f>
        <v>#NAME?</v>
      </c>
      <c r="CV1171" s="122" t="e">
        <f ca="1">_xll.BDP($H1171,CV$1)</f>
        <v>#NAME?</v>
      </c>
      <c r="CW1171" s="122" t="e">
        <f ca="1">_xll.BDP($H1171,CW$1)</f>
        <v>#NAME?</v>
      </c>
    </row>
    <row r="1172" spans="1:101" hidden="1" x14ac:dyDescent="0.3">
      <c r="A1172" t="str">
        <f t="shared" si="431"/>
        <v>15</v>
      </c>
      <c r="B1172">
        <v>15</v>
      </c>
      <c r="H1172" s="6" t="s">
        <v>4788</v>
      </c>
      <c r="I1172" s="34"/>
      <c r="J1172" s="34"/>
      <c r="K1172" s="6" t="s">
        <v>4844</v>
      </c>
      <c r="L1172" s="2" t="e">
        <v>#N/A</v>
      </c>
      <c r="M1172" s="2" t="e">
        <v>#N/A</v>
      </c>
      <c r="N1172" s="2">
        <v>0.83631298966113499</v>
      </c>
      <c r="O1172" s="2">
        <v>1.4495645227286011</v>
      </c>
      <c r="P1172" s="3">
        <v>50.019666046990082</v>
      </c>
      <c r="Q1172" s="3">
        <v>34.827471503666963</v>
      </c>
      <c r="R1172" s="3">
        <v>36.989570035098453</v>
      </c>
      <c r="S1172" s="7">
        <v>33.739115513136483</v>
      </c>
      <c r="T1172" s="7">
        <v>33.373436632380546</v>
      </c>
      <c r="U1172" s="2" t="e">
        <v>#N/A</v>
      </c>
      <c r="V1172" s="8">
        <v>-1.3803298604233516</v>
      </c>
      <c r="W1172" s="2">
        <v>0.5546109638275537</v>
      </c>
      <c r="X1172" s="4" t="e">
        <v>#N/A</v>
      </c>
      <c r="Y1172" s="8">
        <v>4.1716649782291197</v>
      </c>
      <c r="Z1172" s="8">
        <v>6.0461594004884489</v>
      </c>
      <c r="AA1172" s="8" t="e">
        <v>#N/A</v>
      </c>
      <c r="AB1172" s="8">
        <v>51323000000</v>
      </c>
      <c r="AC1172" s="8" t="e">
        <v>#N/A</v>
      </c>
      <c r="AD1172" s="5">
        <v>67732000000</v>
      </c>
      <c r="AE1172" s="36">
        <v>0</v>
      </c>
      <c r="AF1172" s="66" t="e">
        <f ca="1">_xll.BDP($H1172,AF$1)/1000000</f>
        <v>#NAME?</v>
      </c>
      <c r="AG1172" s="66" t="e">
        <f ca="1">_xll.BDP($H1172,AG$1)</f>
        <v>#NAME?</v>
      </c>
      <c r="AH1172" s="67" t="e">
        <f ca="1">_xll.BDP($H1172,AH$1)</f>
        <v>#NAME?</v>
      </c>
      <c r="AI1172" s="67" t="e">
        <f ca="1">_xll.BDP($H1172,AI$1)</f>
        <v>#NAME?</v>
      </c>
      <c r="AJ1172" s="67" t="e">
        <f ca="1">_xll.BDP($H1172,AJ$1)</f>
        <v>#NAME?</v>
      </c>
      <c r="AK1172" s="67" t="e">
        <f ca="1">_xll.BDP($H1172,AK$1)</f>
        <v>#NAME?</v>
      </c>
      <c r="AL1172" s="67" t="e">
        <f ca="1">_xll.BDP($H1172,AL$1)</f>
        <v>#NAME?</v>
      </c>
      <c r="AM1172" s="34" t="e">
        <f ca="1">_xll.BDP($H1172,AM$1)</f>
        <v>#NAME?</v>
      </c>
      <c r="AN1172" s="34" t="e">
        <f ca="1">_xll.BDP($H1172,AN$1)</f>
        <v>#NAME?</v>
      </c>
      <c r="AO1172" s="34" t="e">
        <f ca="1">_xll.BDP($H1172,AO$1)</f>
        <v>#NAME?</v>
      </c>
      <c r="AP1172" s="34" t="e">
        <f ca="1">_xll.BDP($H1172,AP$1)</f>
        <v>#NAME?</v>
      </c>
      <c r="AQ1172" s="129">
        <v>0.1060672</v>
      </c>
      <c r="AR1172" s="129">
        <v>0.1469772</v>
      </c>
      <c r="AS1172" s="129">
        <v>6.0636789999999996E-2</v>
      </c>
      <c r="AT1172" s="63" t="s">
        <v>4898</v>
      </c>
      <c r="AU1172" s="63" t="s">
        <v>4898</v>
      </c>
      <c r="AV1172" t="str">
        <f t="shared" si="419"/>
        <v>05/02/1999</v>
      </c>
      <c r="AW1172" s="67">
        <v>1.6039603960396041</v>
      </c>
      <c r="AX1172" s="60">
        <f t="shared" si="420"/>
        <v>1.6039603960396041</v>
      </c>
      <c r="AY1172" s="60">
        <f t="shared" si="421"/>
        <v>0</v>
      </c>
      <c r="AZ1172" s="60">
        <f t="shared" si="422"/>
        <v>1.6039603960396041</v>
      </c>
      <c r="BA1172" s="67">
        <v>39.949178984000135</v>
      </c>
      <c r="BB1172" s="60">
        <v>0</v>
      </c>
      <c r="BC1172" s="67">
        <v>44.065609449143281</v>
      </c>
      <c r="BD1172" s="60"/>
      <c r="BE1172" s="60" t="e">
        <f t="shared" ca="1" si="423"/>
        <v>#NAME?</v>
      </c>
      <c r="BF1172" s="63" t="s">
        <v>3317</v>
      </c>
      <c r="BG1172" s="63" t="s">
        <v>3317</v>
      </c>
      <c r="BH1172" s="63" t="s">
        <v>3317</v>
      </c>
      <c r="BI1172" s="63" t="s">
        <v>3317</v>
      </c>
      <c r="BJ1172" s="63" t="s">
        <v>3317</v>
      </c>
      <c r="BK1172" s="63" t="s">
        <v>3317</v>
      </c>
      <c r="BL1172" s="45">
        <f t="shared" ca="1" si="424"/>
        <v>0</v>
      </c>
      <c r="BM1172" s="45">
        <f t="shared" ca="1" si="425"/>
        <v>0</v>
      </c>
      <c r="BN1172" s="45">
        <f t="shared" ca="1" si="426"/>
        <v>0</v>
      </c>
      <c r="BO1172" s="45">
        <f t="shared" ca="1" si="427"/>
        <v>0</v>
      </c>
      <c r="BP1172" s="45">
        <f t="shared" ca="1" si="428"/>
        <v>0</v>
      </c>
      <c r="BQ1172" s="45">
        <f t="shared" ca="1" si="429"/>
        <v>0</v>
      </c>
      <c r="BR1172" s="29">
        <f t="shared" ca="1" si="430"/>
        <v>0</v>
      </c>
      <c r="CI1172" s="125" t="e">
        <f t="shared" si="418"/>
        <v>#N/A</v>
      </c>
      <c r="CJ1172" t="e">
        <f t="shared" si="432"/>
        <v>#N/A</v>
      </c>
      <c r="CK1172" t="e">
        <f t="shared" si="433"/>
        <v>#N/A</v>
      </c>
      <c r="CL1172" t="e">
        <f t="shared" si="434"/>
        <v>#N/A</v>
      </c>
      <c r="CM1172" t="e">
        <f t="shared" si="435"/>
        <v>#N/A</v>
      </c>
      <c r="CN1172" t="e">
        <f t="shared" si="436"/>
        <v>#N/A</v>
      </c>
      <c r="CO1172" t="e">
        <f t="shared" si="437"/>
        <v>#N/A</v>
      </c>
      <c r="CP1172" t="e">
        <f t="shared" si="438"/>
        <v>#N/A</v>
      </c>
      <c r="CR1172" t="e">
        <f ca="1">_xll.BDP($H1172,CR$1)</f>
        <v>#NAME?</v>
      </c>
      <c r="CS1172" t="e">
        <f ca="1">_xll.BDP($H1172,CS$1)</f>
        <v>#NAME?</v>
      </c>
      <c r="CT1172" s="121" t="e">
        <f ca="1">_xll.BDP($H1172,CT$1)</f>
        <v>#NAME?</v>
      </c>
      <c r="CU1172" s="122" t="e">
        <f ca="1">_xll.BDP($H1172,CU$1)</f>
        <v>#NAME?</v>
      </c>
      <c r="CV1172" s="122" t="e">
        <f ca="1">_xll.BDP($H1172,CV$1)</f>
        <v>#NAME?</v>
      </c>
      <c r="CW1172" s="122" t="e">
        <f ca="1">_xll.BDP($H1172,CW$1)</f>
        <v>#NAME?</v>
      </c>
    </row>
    <row r="1173" spans="1:101" hidden="1" x14ac:dyDescent="0.3">
      <c r="A1173" t="str">
        <f t="shared" si="431"/>
        <v>15</v>
      </c>
      <c r="B1173">
        <v>15</v>
      </c>
      <c r="H1173" s="6" t="s">
        <v>4789</v>
      </c>
      <c r="I1173" s="34"/>
      <c r="J1173" s="34"/>
      <c r="K1173" s="6" t="s">
        <v>4845</v>
      </c>
      <c r="L1173" s="2">
        <v>0.55244941026897576</v>
      </c>
      <c r="M1173" s="2">
        <v>0.64677728257817391</v>
      </c>
      <c r="N1173" s="2">
        <v>0.29653345274884441</v>
      </c>
      <c r="O1173" s="2">
        <v>0.35278287497803212</v>
      </c>
      <c r="P1173" s="3">
        <v>19.089299218692823</v>
      </c>
      <c r="Q1173" s="3">
        <v>13.656466930674799</v>
      </c>
      <c r="R1173" s="3">
        <v>18.042013036038018</v>
      </c>
      <c r="S1173" s="7">
        <v>14.572125770735983</v>
      </c>
      <c r="T1173" s="7">
        <v>14.035933318928981</v>
      </c>
      <c r="U1173" s="2">
        <v>-0.2670964818324133</v>
      </c>
      <c r="V1173" s="8">
        <v>-1.3346628154571596</v>
      </c>
      <c r="W1173" s="2">
        <v>0.58746291547466944</v>
      </c>
      <c r="X1173" s="4">
        <v>1.4335919420758254E-2</v>
      </c>
      <c r="Y1173" s="8">
        <v>10.140900355219069</v>
      </c>
      <c r="Z1173" s="8">
        <v>13.069690534470668</v>
      </c>
      <c r="AA1173" s="8">
        <v>555556000000</v>
      </c>
      <c r="AB1173" s="8">
        <v>1018533000000</v>
      </c>
      <c r="AC1173" s="8">
        <v>1692000000</v>
      </c>
      <c r="AD1173" s="5">
        <v>438193000000</v>
      </c>
      <c r="AE1173" s="36">
        <v>3.8613122528201043E-3</v>
      </c>
      <c r="AF1173" s="66" t="e">
        <f ca="1">_xll.BDP($H1173,AF$1)/1000000</f>
        <v>#NAME?</v>
      </c>
      <c r="AG1173" s="66" t="e">
        <f ca="1">_xll.BDP($H1173,AG$1)</f>
        <v>#NAME?</v>
      </c>
      <c r="AH1173" s="67" t="e">
        <f ca="1">_xll.BDP($H1173,AH$1)</f>
        <v>#NAME?</v>
      </c>
      <c r="AI1173" s="67" t="e">
        <f ca="1">_xll.BDP($H1173,AI$1)</f>
        <v>#NAME?</v>
      </c>
      <c r="AJ1173" s="67" t="e">
        <f ca="1">_xll.BDP($H1173,AJ$1)</f>
        <v>#NAME?</v>
      </c>
      <c r="AK1173" s="67" t="e">
        <f ca="1">_xll.BDP($H1173,AK$1)</f>
        <v>#NAME?</v>
      </c>
      <c r="AL1173" s="67" t="e">
        <f ca="1">_xll.BDP($H1173,AL$1)</f>
        <v>#NAME?</v>
      </c>
      <c r="AM1173" s="34" t="e">
        <f ca="1">_xll.BDP($H1173,AM$1)</f>
        <v>#NAME?</v>
      </c>
      <c r="AN1173" s="34" t="e">
        <f ca="1">_xll.BDP($H1173,AN$1)</f>
        <v>#NAME?</v>
      </c>
      <c r="AO1173" s="34" t="e">
        <f ca="1">_xll.BDP($H1173,AO$1)</f>
        <v>#NAME?</v>
      </c>
      <c r="AP1173" s="34" t="e">
        <f ca="1">_xll.BDP($H1173,AP$1)</f>
        <v>#NAME?</v>
      </c>
      <c r="AQ1173" s="129" t="e">
        <v>#VALUE!</v>
      </c>
      <c r="AR1173" s="129" t="e">
        <v>#VALUE!</v>
      </c>
      <c r="AS1173" s="129">
        <v>0.10008929999999999</v>
      </c>
      <c r="AT1173" s="63" t="s">
        <v>4899</v>
      </c>
      <c r="AU1173" s="63" t="s">
        <v>4899</v>
      </c>
      <c r="AV1173" t="str">
        <f t="shared" si="419"/>
        <v>16/10/2014</v>
      </c>
      <c r="AW1173" s="67">
        <v>0.47344586249485388</v>
      </c>
      <c r="AX1173" s="60">
        <f t="shared" si="420"/>
        <v>0.47344586249485388</v>
      </c>
      <c r="AY1173" s="60">
        <f t="shared" si="421"/>
        <v>0</v>
      </c>
      <c r="AZ1173" s="60">
        <f t="shared" si="422"/>
        <v>0.47344586249485388</v>
      </c>
      <c r="BA1173" s="67">
        <v>12.939407231476736</v>
      </c>
      <c r="BB1173" s="60">
        <v>0</v>
      </c>
      <c r="BC1173" s="67">
        <v>67.306043749135426</v>
      </c>
      <c r="BD1173" s="60"/>
      <c r="BE1173" s="60" t="e">
        <f t="shared" ca="1" si="423"/>
        <v>#NAME?</v>
      </c>
      <c r="BF1173" s="63">
        <v>270155.31599999999</v>
      </c>
      <c r="BG1173" s="63">
        <v>302598.58799999999</v>
      </c>
      <c r="BH1173" s="63">
        <v>370169.21400000004</v>
      </c>
      <c r="BI1173" s="63">
        <v>339794</v>
      </c>
      <c r="BJ1173" s="63">
        <v>350400.4</v>
      </c>
      <c r="BK1173" s="63">
        <v>403106.8</v>
      </c>
      <c r="BL1173" s="45">
        <f t="shared" ca="1" si="424"/>
        <v>0</v>
      </c>
      <c r="BM1173" s="45">
        <f t="shared" ca="1" si="425"/>
        <v>0</v>
      </c>
      <c r="BN1173" s="45">
        <f t="shared" ca="1" si="426"/>
        <v>0</v>
      </c>
      <c r="BO1173" s="45">
        <f t="shared" ca="1" si="427"/>
        <v>0</v>
      </c>
      <c r="BP1173" s="45">
        <f t="shared" ca="1" si="428"/>
        <v>0</v>
      </c>
      <c r="BQ1173" s="45">
        <f t="shared" ca="1" si="429"/>
        <v>0</v>
      </c>
      <c r="BR1173" s="29">
        <f t="shared" ca="1" si="430"/>
        <v>0</v>
      </c>
      <c r="CI1173" s="125">
        <f t="shared" si="418"/>
        <v>0.55244941026897576</v>
      </c>
      <c r="CJ1173">
        <f t="shared" si="432"/>
        <v>0</v>
      </c>
      <c r="CK1173">
        <f t="shared" si="433"/>
        <v>0</v>
      </c>
      <c r="CL1173">
        <f t="shared" si="434"/>
        <v>0</v>
      </c>
      <c r="CM1173">
        <f t="shared" si="435"/>
        <v>0</v>
      </c>
      <c r="CN1173">
        <f t="shared" si="436"/>
        <v>0</v>
      </c>
      <c r="CO1173">
        <f t="shared" si="437"/>
        <v>0</v>
      </c>
      <c r="CP1173">
        <f t="shared" si="438"/>
        <v>1</v>
      </c>
      <c r="CR1173" t="e">
        <f ca="1">_xll.BDP($H1173,CR$1)</f>
        <v>#NAME?</v>
      </c>
      <c r="CS1173" t="e">
        <f ca="1">_xll.BDP($H1173,CS$1)</f>
        <v>#NAME?</v>
      </c>
      <c r="CT1173" s="121" t="e">
        <f ca="1">_xll.BDP($H1173,CT$1)</f>
        <v>#NAME?</v>
      </c>
      <c r="CU1173" s="122" t="e">
        <f ca="1">_xll.BDP($H1173,CU$1)</f>
        <v>#NAME?</v>
      </c>
      <c r="CV1173" s="122" t="e">
        <f ca="1">_xll.BDP($H1173,CV$1)</f>
        <v>#NAME?</v>
      </c>
      <c r="CW1173" s="122" t="e">
        <f ca="1">_xll.BDP($H1173,CW$1)</f>
        <v>#NAME?</v>
      </c>
    </row>
    <row r="1174" spans="1:101" hidden="1" x14ac:dyDescent="0.3">
      <c r="A1174" t="str">
        <f t="shared" si="431"/>
        <v>15</v>
      </c>
      <c r="B1174">
        <v>15</v>
      </c>
      <c r="H1174" s="6" t="s">
        <v>4790</v>
      </c>
      <c r="I1174" s="34"/>
      <c r="J1174" s="34"/>
      <c r="K1174" s="6" t="s">
        <v>4846</v>
      </c>
      <c r="L1174" s="2">
        <v>0.46113281651077004</v>
      </c>
      <c r="M1174" s="2">
        <v>0.57082347558074764</v>
      </c>
      <c r="N1174" s="2">
        <v>0.46113281651077004</v>
      </c>
      <c r="O1174" s="2">
        <v>0.57082347558074764</v>
      </c>
      <c r="P1174" s="3">
        <v>32.645133885306436</v>
      </c>
      <c r="Q1174" s="3">
        <v>31.916360428085522</v>
      </c>
      <c r="R1174" s="3">
        <v>24.179036488663986</v>
      </c>
      <c r="S1174" s="7">
        <v>38.662288469669107</v>
      </c>
      <c r="T1174" s="7">
        <v>44.873034241150016</v>
      </c>
      <c r="U1174" s="2">
        <v>-0.261530101756484</v>
      </c>
      <c r="V1174" s="8">
        <v>-0.92095511031731392</v>
      </c>
      <c r="W1174" s="2">
        <v>0.76180286432789701</v>
      </c>
      <c r="X1174" s="4" t="e">
        <v>#N/A</v>
      </c>
      <c r="Y1174" s="8">
        <v>18.056762164627663</v>
      </c>
      <c r="Z1174" s="8">
        <v>29.883485106836496</v>
      </c>
      <c r="AA1174" s="8">
        <v>935389000000</v>
      </c>
      <c r="AB1174" s="8">
        <v>935389000000</v>
      </c>
      <c r="AC1174" s="8" t="e">
        <v>#N/A</v>
      </c>
      <c r="AD1174" s="5">
        <v>327641184135.4043</v>
      </c>
      <c r="AE1174" s="36">
        <v>0</v>
      </c>
      <c r="AF1174" s="66" t="e">
        <f ca="1">_xll.BDP($H1174,AF$1)/1000000</f>
        <v>#NAME?</v>
      </c>
      <c r="AG1174" s="66" t="e">
        <f ca="1">_xll.BDP($H1174,AG$1)</f>
        <v>#NAME?</v>
      </c>
      <c r="AH1174" s="67" t="e">
        <f ca="1">_xll.BDP($H1174,AH$1)</f>
        <v>#NAME?</v>
      </c>
      <c r="AI1174" s="67" t="e">
        <f ca="1">_xll.BDP($H1174,AI$1)</f>
        <v>#NAME?</v>
      </c>
      <c r="AJ1174" s="67" t="e">
        <f ca="1">_xll.BDP($H1174,AJ$1)</f>
        <v>#NAME?</v>
      </c>
      <c r="AK1174" s="67" t="e">
        <f ca="1">_xll.BDP($H1174,AK$1)</f>
        <v>#NAME?</v>
      </c>
      <c r="AL1174" s="67" t="e">
        <f ca="1">_xll.BDP($H1174,AL$1)</f>
        <v>#NAME?</v>
      </c>
      <c r="AM1174" s="34" t="e">
        <f ca="1">_xll.BDP($H1174,AM$1)</f>
        <v>#NAME?</v>
      </c>
      <c r="AN1174" s="34" t="e">
        <f ca="1">_xll.BDP($H1174,AN$1)</f>
        <v>#NAME?</v>
      </c>
      <c r="AO1174" s="34" t="e">
        <f ca="1">_xll.BDP($H1174,AO$1)</f>
        <v>#NAME?</v>
      </c>
      <c r="AP1174" s="34" t="e">
        <f ca="1">_xll.BDP($H1174,AP$1)</f>
        <v>#NAME?</v>
      </c>
      <c r="AQ1174" s="129">
        <v>0.1433371</v>
      </c>
      <c r="AR1174" s="129">
        <v>0.23006720000000003</v>
      </c>
      <c r="AS1174" s="129">
        <v>0.16598360000000001</v>
      </c>
      <c r="AT1174" s="63" t="s">
        <v>4900</v>
      </c>
      <c r="AU1174" s="63" t="s">
        <v>3317</v>
      </c>
      <c r="AV1174" t="str">
        <f t="shared" si="419"/>
        <v>03/03/1956</v>
      </c>
      <c r="AW1174" s="67">
        <v>1.9516955354964627</v>
      </c>
      <c r="AX1174" s="60">
        <f t="shared" si="420"/>
        <v>1.9516955354964627</v>
      </c>
      <c r="AY1174" s="60">
        <f t="shared" si="421"/>
        <v>0</v>
      </c>
      <c r="AZ1174" s="60">
        <f t="shared" si="422"/>
        <v>1.9516955354964627</v>
      </c>
      <c r="BA1174" s="67">
        <v>34.228171863766761</v>
      </c>
      <c r="BB1174" s="60">
        <v>0</v>
      </c>
      <c r="BC1174" s="67" t="s">
        <v>3317</v>
      </c>
      <c r="BD1174" s="60"/>
      <c r="BE1174" s="60" t="e">
        <f t="shared" ca="1" si="423"/>
        <v>#NAME?</v>
      </c>
      <c r="BF1174" s="63">
        <v>310689</v>
      </c>
      <c r="BG1174" s="63">
        <v>313074.07699999999</v>
      </c>
      <c r="BH1174" s="63">
        <v>336999.23100000003</v>
      </c>
      <c r="BI1174" s="63">
        <v>332748.49</v>
      </c>
      <c r="BJ1174" s="63">
        <v>297754.86900000001</v>
      </c>
      <c r="BK1174" s="63">
        <v>293599.27600000001</v>
      </c>
      <c r="BL1174" s="45">
        <f t="shared" ca="1" si="424"/>
        <v>0</v>
      </c>
      <c r="BM1174" s="45">
        <f t="shared" ca="1" si="425"/>
        <v>0</v>
      </c>
      <c r="BN1174" s="45">
        <f t="shared" ca="1" si="426"/>
        <v>0</v>
      </c>
      <c r="BO1174" s="45">
        <f t="shared" ca="1" si="427"/>
        <v>0</v>
      </c>
      <c r="BP1174" s="45">
        <f t="shared" ca="1" si="428"/>
        <v>0</v>
      </c>
      <c r="BQ1174" s="45">
        <f t="shared" ca="1" si="429"/>
        <v>0</v>
      </c>
      <c r="BR1174" s="29">
        <f t="shared" ca="1" si="430"/>
        <v>0</v>
      </c>
      <c r="CI1174" s="125">
        <f t="shared" si="418"/>
        <v>0.46113281651077004</v>
      </c>
      <c r="CJ1174">
        <f t="shared" si="432"/>
        <v>0</v>
      </c>
      <c r="CK1174">
        <f t="shared" si="433"/>
        <v>0</v>
      </c>
      <c r="CL1174">
        <f t="shared" si="434"/>
        <v>0</v>
      </c>
      <c r="CM1174">
        <f t="shared" si="435"/>
        <v>0</v>
      </c>
      <c r="CN1174">
        <f t="shared" si="436"/>
        <v>0</v>
      </c>
      <c r="CO1174">
        <f t="shared" si="437"/>
        <v>1</v>
      </c>
      <c r="CP1174">
        <f t="shared" si="438"/>
        <v>0</v>
      </c>
      <c r="CR1174" t="e">
        <f ca="1">_xll.BDP($H1174,CR$1)</f>
        <v>#NAME?</v>
      </c>
      <c r="CS1174" t="e">
        <f ca="1">_xll.BDP($H1174,CS$1)</f>
        <v>#NAME?</v>
      </c>
      <c r="CT1174" s="121" t="e">
        <f ca="1">_xll.BDP($H1174,CT$1)</f>
        <v>#NAME?</v>
      </c>
      <c r="CU1174" s="122" t="e">
        <f ca="1">_xll.BDP($H1174,CU$1)</f>
        <v>#NAME?</v>
      </c>
      <c r="CV1174" s="122" t="e">
        <f ca="1">_xll.BDP($H1174,CV$1)</f>
        <v>#NAME?</v>
      </c>
      <c r="CW1174" s="122" t="e">
        <f ca="1">_xll.BDP($H1174,CW$1)</f>
        <v>#NAME?</v>
      </c>
    </row>
    <row r="1175" spans="1:101" hidden="1" x14ac:dyDescent="0.3">
      <c r="A1175" t="str">
        <f t="shared" si="431"/>
        <v>15</v>
      </c>
      <c r="B1175">
        <v>15</v>
      </c>
      <c r="H1175" s="6" t="s">
        <v>4791</v>
      </c>
      <c r="I1175" s="34"/>
      <c r="J1175" s="34"/>
      <c r="K1175" s="6" t="s">
        <v>4847</v>
      </c>
      <c r="L1175" s="2">
        <v>-1.3266644236102347</v>
      </c>
      <c r="M1175" s="2">
        <v>-1.6545511955726098</v>
      </c>
      <c r="N1175" s="2">
        <v>5.7889090221079913</v>
      </c>
      <c r="O1175" s="2">
        <v>-1.8972055499031997</v>
      </c>
      <c r="P1175" s="3">
        <v>14.94551836529533</v>
      </c>
      <c r="Q1175" s="3">
        <v>10.417587938256585</v>
      </c>
      <c r="R1175" s="3">
        <v>34.501902351495033</v>
      </c>
      <c r="S1175" s="7">
        <v>35.770976924688789</v>
      </c>
      <c r="T1175" s="7">
        <v>36.576735691987054</v>
      </c>
      <c r="U1175" s="2">
        <v>-0.34927397541935562</v>
      </c>
      <c r="V1175" s="8">
        <v>-4.9855771051919993</v>
      </c>
      <c r="W1175" s="2">
        <v>0.27836628829007276</v>
      </c>
      <c r="X1175" s="4" t="e">
        <v>#N/A</v>
      </c>
      <c r="Y1175" s="8">
        <v>18.990511417144873</v>
      </c>
      <c r="Z1175" s="8">
        <v>44.051458424606004</v>
      </c>
      <c r="AA1175" s="8">
        <v>-9820858999.9999847</v>
      </c>
      <c r="AB1175" s="8">
        <v>-8564761999.9999847</v>
      </c>
      <c r="AC1175" s="8" t="e">
        <v>#N/A</v>
      </c>
      <c r="AD1175" s="5">
        <v>6599582999.9999981</v>
      </c>
      <c r="AE1175" s="36">
        <v>0</v>
      </c>
      <c r="AF1175" s="66" t="e">
        <f ca="1">_xll.BDP($H1175,AF$1)/1000000</f>
        <v>#NAME?</v>
      </c>
      <c r="AG1175" s="66" t="e">
        <f ca="1">_xll.BDP($H1175,AG$1)</f>
        <v>#NAME?</v>
      </c>
      <c r="AH1175" s="67" t="e">
        <f ca="1">_xll.BDP($H1175,AH$1)</f>
        <v>#NAME?</v>
      </c>
      <c r="AI1175" s="67" t="e">
        <f ca="1">_xll.BDP($H1175,AI$1)</f>
        <v>#NAME?</v>
      </c>
      <c r="AJ1175" s="67" t="e">
        <f ca="1">_xll.BDP($H1175,AJ$1)</f>
        <v>#NAME?</v>
      </c>
      <c r="AK1175" s="67" t="e">
        <f ca="1">_xll.BDP($H1175,AK$1)</f>
        <v>#NAME?</v>
      </c>
      <c r="AL1175" s="67" t="e">
        <f ca="1">_xll.BDP($H1175,AL$1)</f>
        <v>#NAME?</v>
      </c>
      <c r="AM1175" s="34" t="e">
        <f ca="1">_xll.BDP($H1175,AM$1)</f>
        <v>#NAME?</v>
      </c>
      <c r="AN1175" s="34" t="e">
        <f ca="1">_xll.BDP($H1175,AN$1)</f>
        <v>#NAME?</v>
      </c>
      <c r="AO1175" s="34" t="e">
        <f ca="1">_xll.BDP($H1175,AO$1)</f>
        <v>#NAME?</v>
      </c>
      <c r="AP1175" s="34" t="e">
        <f ca="1">_xll.BDP($H1175,AP$1)</f>
        <v>#NAME?</v>
      </c>
      <c r="AQ1175" s="129" t="e">
        <v>#VALUE!</v>
      </c>
      <c r="AR1175" s="129">
        <v>0.4082054</v>
      </c>
      <c r="AS1175" s="129">
        <v>0.1800909</v>
      </c>
      <c r="AT1175" s="63" t="s">
        <v>4901</v>
      </c>
      <c r="AU1175" s="63" t="s">
        <v>4901</v>
      </c>
      <c r="AV1175" t="str">
        <f t="shared" si="419"/>
        <v>04/04/2005</v>
      </c>
      <c r="AW1175" s="67">
        <v>0.7575057736720554</v>
      </c>
      <c r="AX1175" s="60">
        <f t="shared" si="420"/>
        <v>0.7575057736720554</v>
      </c>
      <c r="AY1175" s="60">
        <f t="shared" si="421"/>
        <v>0</v>
      </c>
      <c r="AZ1175" s="60">
        <f t="shared" si="422"/>
        <v>0.7575057736720554</v>
      </c>
      <c r="BA1175" s="67">
        <v>50.713352936841204</v>
      </c>
      <c r="BB1175" s="60">
        <v>0</v>
      </c>
      <c r="BC1175" s="67">
        <v>50.713352936841204</v>
      </c>
      <c r="BD1175" s="60"/>
      <c r="BE1175" s="60" t="e">
        <f t="shared" ca="1" si="423"/>
        <v>#NAME?</v>
      </c>
      <c r="BF1175" s="63">
        <v>13433.666999999999</v>
      </c>
      <c r="BG1175" s="63">
        <v>17115</v>
      </c>
      <c r="BH1175" s="63">
        <v>21418.636000000002</v>
      </c>
      <c r="BI1175" s="63">
        <v>11817.800000000001</v>
      </c>
      <c r="BJ1175" s="63">
        <v>11678.6</v>
      </c>
      <c r="BK1175" s="63">
        <v>14852</v>
      </c>
      <c r="BL1175" s="45">
        <f t="shared" ca="1" si="424"/>
        <v>0</v>
      </c>
      <c r="BM1175" s="45">
        <f t="shared" ca="1" si="425"/>
        <v>0</v>
      </c>
      <c r="BN1175" s="45">
        <f t="shared" ca="1" si="426"/>
        <v>0</v>
      </c>
      <c r="BO1175" s="45">
        <f t="shared" ca="1" si="427"/>
        <v>0</v>
      </c>
      <c r="BP1175" s="45">
        <f t="shared" ca="1" si="428"/>
        <v>0</v>
      </c>
      <c r="BQ1175" s="45">
        <f t="shared" ca="1" si="429"/>
        <v>0</v>
      </c>
      <c r="BR1175" s="29">
        <f t="shared" ca="1" si="430"/>
        <v>0</v>
      </c>
      <c r="CI1175" s="125">
        <f t="shared" si="418"/>
        <v>-1.3266644236102347</v>
      </c>
      <c r="CJ1175">
        <f t="shared" si="432"/>
        <v>0</v>
      </c>
      <c r="CK1175">
        <f t="shared" si="433"/>
        <v>0</v>
      </c>
      <c r="CL1175">
        <f t="shared" si="434"/>
        <v>0</v>
      </c>
      <c r="CM1175">
        <f t="shared" si="435"/>
        <v>0</v>
      </c>
      <c r="CN1175">
        <f t="shared" si="436"/>
        <v>0</v>
      </c>
      <c r="CO1175">
        <f t="shared" si="437"/>
        <v>0</v>
      </c>
      <c r="CP1175">
        <f t="shared" si="438"/>
        <v>1</v>
      </c>
      <c r="CR1175" t="e">
        <f ca="1">_xll.BDP($H1175,CR$1)</f>
        <v>#NAME?</v>
      </c>
      <c r="CS1175" t="e">
        <f ca="1">_xll.BDP($H1175,CS$1)</f>
        <v>#NAME?</v>
      </c>
      <c r="CT1175" s="121" t="e">
        <f ca="1">_xll.BDP($H1175,CT$1)</f>
        <v>#NAME?</v>
      </c>
      <c r="CU1175" s="122" t="e">
        <f ca="1">_xll.BDP($H1175,CU$1)</f>
        <v>#NAME?</v>
      </c>
      <c r="CV1175" s="122" t="e">
        <f ca="1">_xll.BDP($H1175,CV$1)</f>
        <v>#NAME?</v>
      </c>
      <c r="CW1175" s="122" t="e">
        <f ca="1">_xll.BDP($H1175,CW$1)</f>
        <v>#NAME?</v>
      </c>
    </row>
    <row r="1176" spans="1:101" hidden="1" x14ac:dyDescent="0.3">
      <c r="A1176" t="str">
        <f t="shared" si="431"/>
        <v>15</v>
      </c>
      <c r="B1176">
        <v>15</v>
      </c>
      <c r="H1176" s="6" t="s">
        <v>4792</v>
      </c>
      <c r="I1176" s="34"/>
      <c r="J1176" s="34"/>
      <c r="K1176" s="6" t="s">
        <v>4848</v>
      </c>
      <c r="L1176" s="2">
        <v>-0.97882697843784106</v>
      </c>
      <c r="M1176" s="2">
        <v>1.6419537029671467</v>
      </c>
      <c r="N1176" s="2">
        <v>0.37291358664955621</v>
      </c>
      <c r="O1176" s="2">
        <v>0.35265073209068698</v>
      </c>
      <c r="P1176" s="3">
        <v>21.74675147469404</v>
      </c>
      <c r="Q1176" s="3">
        <v>15.742898739898639</v>
      </c>
      <c r="R1176" s="3">
        <v>21.824369312717316</v>
      </c>
      <c r="S1176" s="7">
        <v>11.644180151419828</v>
      </c>
      <c r="T1176" s="7">
        <v>13.281232518069324</v>
      </c>
      <c r="U1176" s="2">
        <v>-8.0950155101347038E-2</v>
      </c>
      <c r="V1176" s="8">
        <v>-0.31820269762391951</v>
      </c>
      <c r="W1176" s="2">
        <v>0.51810776538354075</v>
      </c>
      <c r="X1176" s="4" t="e">
        <v>#N/A</v>
      </c>
      <c r="Y1176" s="8">
        <v>12.389032050777361</v>
      </c>
      <c r="Z1176" s="8">
        <v>11.172353296127401</v>
      </c>
      <c r="AA1176" s="8">
        <v>12571000000</v>
      </c>
      <c r="AB1176" s="8">
        <v>58531000000</v>
      </c>
      <c r="AC1176" s="8" t="e">
        <v>#N/A</v>
      </c>
      <c r="AD1176" s="5">
        <v>22374000000</v>
      </c>
      <c r="AE1176" s="36">
        <v>0</v>
      </c>
      <c r="AF1176" s="66" t="e">
        <f ca="1">_xll.BDP($H1176,AF$1)/1000000</f>
        <v>#NAME?</v>
      </c>
      <c r="AG1176" s="66" t="e">
        <f ca="1">_xll.BDP($H1176,AG$1)</f>
        <v>#NAME?</v>
      </c>
      <c r="AH1176" s="67" t="e">
        <f ca="1">_xll.BDP($H1176,AH$1)</f>
        <v>#NAME?</v>
      </c>
      <c r="AI1176" s="67" t="e">
        <f ca="1">_xll.BDP($H1176,AI$1)</f>
        <v>#NAME?</v>
      </c>
      <c r="AJ1176" s="67" t="e">
        <f ca="1">_xll.BDP($H1176,AJ$1)</f>
        <v>#NAME?</v>
      </c>
      <c r="AK1176" s="67" t="e">
        <f ca="1">_xll.BDP($H1176,AK$1)</f>
        <v>#NAME?</v>
      </c>
      <c r="AL1176" s="67" t="e">
        <f ca="1">_xll.BDP($H1176,AL$1)</f>
        <v>#NAME?</v>
      </c>
      <c r="AM1176" s="34" t="e">
        <f ca="1">_xll.BDP($H1176,AM$1)</f>
        <v>#NAME?</v>
      </c>
      <c r="AN1176" s="34" t="e">
        <f ca="1">_xll.BDP($H1176,AN$1)</f>
        <v>#NAME?</v>
      </c>
      <c r="AO1176" s="34" t="e">
        <f ca="1">_xll.BDP($H1176,AO$1)</f>
        <v>#NAME?</v>
      </c>
      <c r="AP1176" s="34" t="e">
        <f ca="1">_xll.BDP($H1176,AP$1)</f>
        <v>#NAME?</v>
      </c>
      <c r="AQ1176" s="129" t="e">
        <v>#VALUE!</v>
      </c>
      <c r="AR1176" s="129" t="e">
        <v>#VALUE!</v>
      </c>
      <c r="AS1176" s="129">
        <v>0.10499449999999999</v>
      </c>
      <c r="AT1176" s="63" t="s">
        <v>4902</v>
      </c>
      <c r="AU1176" s="63" t="s">
        <v>4902</v>
      </c>
      <c r="AV1176" t="str">
        <f t="shared" si="419"/>
        <v>15/12/2014</v>
      </c>
      <c r="AW1176" s="67">
        <v>2.0530367835757057</v>
      </c>
      <c r="AX1176" s="60">
        <f t="shared" si="420"/>
        <v>2.0530367835757057</v>
      </c>
      <c r="AY1176" s="60">
        <f t="shared" si="421"/>
        <v>0</v>
      </c>
      <c r="AZ1176" s="60">
        <f t="shared" si="422"/>
        <v>2.0530367835757057</v>
      </c>
      <c r="BA1176" s="67">
        <v>51.168293209165824</v>
      </c>
      <c r="BB1176" s="60">
        <v>0</v>
      </c>
      <c r="BC1176" s="67">
        <v>51.168293209165824</v>
      </c>
      <c r="BD1176" s="60"/>
      <c r="BE1176" s="60" t="e">
        <f t="shared" ca="1" si="423"/>
        <v>#NAME?</v>
      </c>
      <c r="BF1176" s="63">
        <v>14984.222</v>
      </c>
      <c r="BG1176" s="63">
        <v>16946.111000000001</v>
      </c>
      <c r="BH1176" s="63">
        <v>19315.125</v>
      </c>
      <c r="BI1176" s="63">
        <v>12885.139000000001</v>
      </c>
      <c r="BJ1176" s="63">
        <v>15970.862000000001</v>
      </c>
      <c r="BK1176" s="63">
        <v>22642.457000000002</v>
      </c>
      <c r="BL1176" s="45">
        <f t="shared" ca="1" si="424"/>
        <v>0</v>
      </c>
      <c r="BM1176" s="45">
        <f t="shared" ca="1" si="425"/>
        <v>0</v>
      </c>
      <c r="BN1176" s="45">
        <f t="shared" ca="1" si="426"/>
        <v>0</v>
      </c>
      <c r="BO1176" s="45">
        <f t="shared" ca="1" si="427"/>
        <v>0</v>
      </c>
      <c r="BP1176" s="45">
        <f t="shared" ca="1" si="428"/>
        <v>0</v>
      </c>
      <c r="BQ1176" s="45">
        <f t="shared" ca="1" si="429"/>
        <v>0</v>
      </c>
      <c r="BR1176" s="29">
        <f t="shared" ca="1" si="430"/>
        <v>0</v>
      </c>
      <c r="CI1176" s="125">
        <f t="shared" si="418"/>
        <v>-0.97882697843784106</v>
      </c>
      <c r="CJ1176">
        <f t="shared" si="432"/>
        <v>0</v>
      </c>
      <c r="CK1176">
        <f t="shared" si="433"/>
        <v>0</v>
      </c>
      <c r="CL1176">
        <f t="shared" si="434"/>
        <v>0</v>
      </c>
      <c r="CM1176">
        <f t="shared" si="435"/>
        <v>0</v>
      </c>
      <c r="CN1176">
        <f t="shared" si="436"/>
        <v>0</v>
      </c>
      <c r="CO1176">
        <f t="shared" si="437"/>
        <v>0</v>
      </c>
      <c r="CP1176">
        <f t="shared" si="438"/>
        <v>1</v>
      </c>
      <c r="CR1176" t="e">
        <f ca="1">_xll.BDP($H1176,CR$1)</f>
        <v>#NAME?</v>
      </c>
      <c r="CS1176" t="e">
        <f ca="1">_xll.BDP($H1176,CS$1)</f>
        <v>#NAME?</v>
      </c>
      <c r="CT1176" s="121" t="e">
        <f ca="1">_xll.BDP($H1176,CT$1)</f>
        <v>#NAME?</v>
      </c>
      <c r="CU1176" s="122" t="e">
        <f ca="1">_xll.BDP($H1176,CU$1)</f>
        <v>#NAME?</v>
      </c>
      <c r="CV1176" s="122" t="e">
        <f ca="1">_xll.BDP($H1176,CV$1)</f>
        <v>#NAME?</v>
      </c>
      <c r="CW1176" s="122" t="e">
        <f ca="1">_xll.BDP($H1176,CW$1)</f>
        <v>#NAME?</v>
      </c>
    </row>
    <row r="1177" spans="1:101" hidden="1" x14ac:dyDescent="0.3">
      <c r="A1177" t="str">
        <f t="shared" si="431"/>
        <v>15</v>
      </c>
      <c r="B1177">
        <v>15</v>
      </c>
      <c r="H1177" s="6" t="s">
        <v>4793</v>
      </c>
      <c r="I1177" s="34"/>
      <c r="J1177" s="34"/>
      <c r="K1177" s="6" t="s">
        <v>4849</v>
      </c>
      <c r="L1177" s="2">
        <v>1.2048327482883736</v>
      </c>
      <c r="M1177" s="2">
        <v>0.75162648296976653</v>
      </c>
      <c r="N1177" s="2">
        <v>0.41203879878581462</v>
      </c>
      <c r="O1177" s="2">
        <v>0.16807297995789619</v>
      </c>
      <c r="P1177" s="3">
        <v>14.376061979744941</v>
      </c>
      <c r="Q1177" s="3">
        <v>9.9964994609682449</v>
      </c>
      <c r="R1177" s="3">
        <v>10.933784317918214</v>
      </c>
      <c r="S1177" s="7">
        <v>7.8403853326702073</v>
      </c>
      <c r="T1177" s="7">
        <v>8.6341394466020063</v>
      </c>
      <c r="U1177" s="2">
        <v>-0.17033182799921462</v>
      </c>
      <c r="V1177" s="8">
        <v>-0.58057823584526835</v>
      </c>
      <c r="W1177" s="2">
        <v>0.65877347722320223</v>
      </c>
      <c r="X1177" s="4" t="e">
        <v>#N/A</v>
      </c>
      <c r="Y1177" s="8">
        <v>26.324705680617409</v>
      </c>
      <c r="Z1177" s="8">
        <v>9.9997632994413657</v>
      </c>
      <c r="AA1177" s="8">
        <v>13065000000</v>
      </c>
      <c r="AB1177" s="8">
        <v>58427000000</v>
      </c>
      <c r="AC1177" s="8" t="e">
        <v>#N/A</v>
      </c>
      <c r="AD1177" s="5">
        <v>11629473800.216206</v>
      </c>
      <c r="AE1177" s="36">
        <v>0</v>
      </c>
      <c r="AF1177" s="66" t="e">
        <f ca="1">_xll.BDP($H1177,AF$1)/1000000</f>
        <v>#NAME?</v>
      </c>
      <c r="AG1177" s="66" t="e">
        <f ca="1">_xll.BDP($H1177,AG$1)</f>
        <v>#NAME?</v>
      </c>
      <c r="AH1177" s="67" t="e">
        <f ca="1">_xll.BDP($H1177,AH$1)</f>
        <v>#NAME?</v>
      </c>
      <c r="AI1177" s="67" t="e">
        <f ca="1">_xll.BDP($H1177,AI$1)</f>
        <v>#NAME?</v>
      </c>
      <c r="AJ1177" s="67" t="e">
        <f ca="1">_xll.BDP($H1177,AJ$1)</f>
        <v>#NAME?</v>
      </c>
      <c r="AK1177" s="67" t="e">
        <f ca="1">_xll.BDP($H1177,AK$1)</f>
        <v>#NAME?</v>
      </c>
      <c r="AL1177" s="67" t="e">
        <f ca="1">_xll.BDP($H1177,AL$1)</f>
        <v>#NAME?</v>
      </c>
      <c r="AM1177" s="34" t="e">
        <f ca="1">_xll.BDP($H1177,AM$1)</f>
        <v>#NAME?</v>
      </c>
      <c r="AN1177" s="34" t="e">
        <f ca="1">_xll.BDP($H1177,AN$1)</f>
        <v>#NAME?</v>
      </c>
      <c r="AO1177" s="34" t="e">
        <f ca="1">_xll.BDP($H1177,AO$1)</f>
        <v>#NAME?</v>
      </c>
      <c r="AP1177" s="34" t="e">
        <f ca="1">_xll.BDP($H1177,AP$1)</f>
        <v>#NAME?</v>
      </c>
      <c r="AQ1177" s="129" t="e">
        <v>#VALUE!</v>
      </c>
      <c r="AR1177" s="129">
        <v>0.3277313</v>
      </c>
      <c r="AS1177" s="129">
        <v>6.9844569999999995E-2</v>
      </c>
      <c r="AT1177" s="63" t="s">
        <v>3518</v>
      </c>
      <c r="AU1177" s="63" t="s">
        <v>3518</v>
      </c>
      <c r="AV1177" t="str">
        <f t="shared" si="419"/>
        <v>06/06/2007</v>
      </c>
      <c r="AW1177" s="67">
        <v>2.2327790973871733</v>
      </c>
      <c r="AX1177" s="60">
        <f t="shared" si="420"/>
        <v>2.2327790973871733</v>
      </c>
      <c r="AY1177" s="60">
        <f t="shared" si="421"/>
        <v>0</v>
      </c>
      <c r="AZ1177" s="60">
        <f t="shared" si="422"/>
        <v>2.2327790973871733</v>
      </c>
      <c r="BA1177" s="67">
        <v>56.301328892113546</v>
      </c>
      <c r="BB1177" s="60">
        <v>0</v>
      </c>
      <c r="BC1177" s="67">
        <v>113.73235588088349</v>
      </c>
      <c r="BD1177" s="60"/>
      <c r="BE1177" s="60" t="e">
        <f t="shared" ca="1" si="423"/>
        <v>#NAME?</v>
      </c>
      <c r="BF1177" s="63">
        <v>8712.25</v>
      </c>
      <c r="BG1177" s="63">
        <v>9726</v>
      </c>
      <c r="BH1177" s="63">
        <v>11453</v>
      </c>
      <c r="BI1177" s="63">
        <v>8944</v>
      </c>
      <c r="BJ1177" s="63">
        <v>10910</v>
      </c>
      <c r="BK1177" s="63">
        <v>13190</v>
      </c>
      <c r="BL1177" s="45">
        <f t="shared" ca="1" si="424"/>
        <v>0</v>
      </c>
      <c r="BM1177" s="45">
        <f t="shared" ca="1" si="425"/>
        <v>0</v>
      </c>
      <c r="BN1177" s="45">
        <f t="shared" ca="1" si="426"/>
        <v>0</v>
      </c>
      <c r="BO1177" s="45">
        <f t="shared" ca="1" si="427"/>
        <v>0</v>
      </c>
      <c r="BP1177" s="45">
        <f t="shared" ca="1" si="428"/>
        <v>0</v>
      </c>
      <c r="BQ1177" s="45">
        <f t="shared" ca="1" si="429"/>
        <v>0</v>
      </c>
      <c r="BR1177" s="29">
        <f t="shared" ca="1" si="430"/>
        <v>0</v>
      </c>
      <c r="CI1177" s="125">
        <f t="shared" si="418"/>
        <v>1.2048327482883736</v>
      </c>
      <c r="CJ1177">
        <f t="shared" si="432"/>
        <v>0</v>
      </c>
      <c r="CK1177">
        <f t="shared" si="433"/>
        <v>0</v>
      </c>
      <c r="CL1177">
        <f t="shared" si="434"/>
        <v>0</v>
      </c>
      <c r="CM1177">
        <f t="shared" si="435"/>
        <v>0</v>
      </c>
      <c r="CN1177">
        <f t="shared" si="436"/>
        <v>0</v>
      </c>
      <c r="CO1177">
        <f t="shared" si="437"/>
        <v>0</v>
      </c>
      <c r="CP1177">
        <f t="shared" si="438"/>
        <v>1</v>
      </c>
      <c r="CR1177" t="e">
        <f ca="1">_xll.BDP($H1177,CR$1)</f>
        <v>#NAME?</v>
      </c>
      <c r="CS1177" t="e">
        <f ca="1">_xll.BDP($H1177,CS$1)</f>
        <v>#NAME?</v>
      </c>
      <c r="CT1177" s="121" t="e">
        <f ca="1">_xll.BDP($H1177,CT$1)</f>
        <v>#NAME?</v>
      </c>
      <c r="CU1177" s="122" t="e">
        <f ca="1">_xll.BDP($H1177,CU$1)</f>
        <v>#NAME?</v>
      </c>
      <c r="CV1177" s="122" t="e">
        <f ca="1">_xll.BDP($H1177,CV$1)</f>
        <v>#NAME?</v>
      </c>
      <c r="CW1177" s="122" t="e">
        <f ca="1">_xll.BDP($H1177,CW$1)</f>
        <v>#NAME?</v>
      </c>
    </row>
    <row r="1178" spans="1:101" hidden="1" x14ac:dyDescent="0.3">
      <c r="A1178" t="str">
        <f t="shared" si="431"/>
        <v>15</v>
      </c>
      <c r="B1178">
        <v>15</v>
      </c>
      <c r="H1178" s="6" t="s">
        <v>4794</v>
      </c>
      <c r="I1178" s="34"/>
      <c r="J1178" s="34"/>
      <c r="K1178" s="6" t="s">
        <v>4850</v>
      </c>
      <c r="L1178" s="2">
        <v>0.45074020638821555</v>
      </c>
      <c r="M1178" s="2">
        <v>0.72322431841031398</v>
      </c>
      <c r="N1178" s="2">
        <v>0.44373918389030143</v>
      </c>
      <c r="O1178" s="2">
        <v>0.69601593625498004</v>
      </c>
      <c r="P1178" s="3">
        <v>24.041149938138705</v>
      </c>
      <c r="Q1178" s="3">
        <v>16.307708881784571</v>
      </c>
      <c r="R1178" s="3">
        <v>19.665781800774621</v>
      </c>
      <c r="S1178" s="7">
        <v>18.730015390193838</v>
      </c>
      <c r="T1178" s="7">
        <v>25.073504782463061</v>
      </c>
      <c r="U1178" s="2">
        <v>-0.4558179203317837</v>
      </c>
      <c r="V1178" s="8">
        <v>-1.9999266270452711</v>
      </c>
      <c r="W1178" s="2">
        <v>0.78151708538654174</v>
      </c>
      <c r="X1178" s="4" t="e">
        <v>#N/A</v>
      </c>
      <c r="Y1178" s="8">
        <v>8.2376044341686079</v>
      </c>
      <c r="Z1178" s="8">
        <v>16.279164446383419</v>
      </c>
      <c r="AA1178" s="8">
        <v>16909000000</v>
      </c>
      <c r="AB1178" s="8">
        <v>17570000000</v>
      </c>
      <c r="AC1178" s="8" t="e">
        <v>#N/A</v>
      </c>
      <c r="AD1178" s="5">
        <v>7225000000</v>
      </c>
      <c r="AE1178" s="36">
        <v>0</v>
      </c>
      <c r="AF1178" s="66" t="e">
        <f ca="1">_xll.BDP($H1178,AF$1)/1000000</f>
        <v>#NAME?</v>
      </c>
      <c r="AG1178" s="66" t="e">
        <f ca="1">_xll.BDP($H1178,AG$1)</f>
        <v>#NAME?</v>
      </c>
      <c r="AH1178" s="67" t="e">
        <f ca="1">_xll.BDP($H1178,AH$1)</f>
        <v>#NAME?</v>
      </c>
      <c r="AI1178" s="67" t="e">
        <f ca="1">_xll.BDP($H1178,AI$1)</f>
        <v>#NAME?</v>
      </c>
      <c r="AJ1178" s="67" t="e">
        <f ca="1">_xll.BDP($H1178,AJ$1)</f>
        <v>#NAME?</v>
      </c>
      <c r="AK1178" s="67" t="e">
        <f ca="1">_xll.BDP($H1178,AK$1)</f>
        <v>#NAME?</v>
      </c>
      <c r="AL1178" s="67" t="e">
        <f ca="1">_xll.BDP($H1178,AL$1)</f>
        <v>#NAME?</v>
      </c>
      <c r="AM1178" s="34" t="e">
        <f ca="1">_xll.BDP($H1178,AM$1)</f>
        <v>#NAME?</v>
      </c>
      <c r="AN1178" s="34" t="e">
        <f ca="1">_xll.BDP($H1178,AN$1)</f>
        <v>#NAME?</v>
      </c>
      <c r="AO1178" s="34" t="e">
        <f ca="1">_xll.BDP($H1178,AO$1)</f>
        <v>#NAME?</v>
      </c>
      <c r="AP1178" s="34" t="e">
        <f ca="1">_xll.BDP($H1178,AP$1)</f>
        <v>#NAME?</v>
      </c>
      <c r="AQ1178" s="129">
        <v>0.1150494</v>
      </c>
      <c r="AR1178" s="129">
        <v>0.2763543</v>
      </c>
      <c r="AS1178" s="129">
        <v>0.23293830000000001</v>
      </c>
      <c r="AT1178" s="63" t="s">
        <v>3756</v>
      </c>
      <c r="AU1178" s="63" t="s">
        <v>3756</v>
      </c>
      <c r="AV1178" t="str">
        <f t="shared" si="419"/>
        <v>22/06/1999</v>
      </c>
      <c r="AW1178" s="67">
        <v>2.2148394241417497</v>
      </c>
      <c r="AX1178" s="60">
        <f t="shared" si="420"/>
        <v>2.2148394241417497</v>
      </c>
      <c r="AY1178" s="60">
        <f t="shared" si="421"/>
        <v>0</v>
      </c>
      <c r="AZ1178" s="60">
        <f t="shared" si="422"/>
        <v>2.2148394241417497</v>
      </c>
      <c r="BA1178" s="67">
        <v>37.406509417739599</v>
      </c>
      <c r="BB1178" s="60">
        <v>0</v>
      </c>
      <c r="BC1178" s="67">
        <v>37.406509417739599</v>
      </c>
      <c r="BD1178" s="60"/>
      <c r="BE1178" s="60" t="e">
        <f t="shared" ca="1" si="423"/>
        <v>#NAME?</v>
      </c>
      <c r="BF1178" s="63">
        <v>10200</v>
      </c>
      <c r="BG1178" s="63">
        <v>11350</v>
      </c>
      <c r="BH1178" s="63">
        <v>12550</v>
      </c>
      <c r="BI1178" s="63">
        <v>9436</v>
      </c>
      <c r="BJ1178" s="63">
        <v>11138</v>
      </c>
      <c r="BK1178" s="63">
        <v>12638</v>
      </c>
      <c r="BL1178" s="45">
        <f t="shared" ca="1" si="424"/>
        <v>0</v>
      </c>
      <c r="BM1178" s="45">
        <f t="shared" ca="1" si="425"/>
        <v>0</v>
      </c>
      <c r="BN1178" s="45">
        <f t="shared" ca="1" si="426"/>
        <v>0</v>
      </c>
      <c r="BO1178" s="45">
        <f t="shared" ca="1" si="427"/>
        <v>0</v>
      </c>
      <c r="BP1178" s="45">
        <f t="shared" ca="1" si="428"/>
        <v>0</v>
      </c>
      <c r="BQ1178" s="45">
        <f t="shared" ca="1" si="429"/>
        <v>0</v>
      </c>
      <c r="BR1178" s="29">
        <f t="shared" ca="1" si="430"/>
        <v>0</v>
      </c>
      <c r="CI1178" s="125">
        <f t="shared" si="418"/>
        <v>0.45074020638821555</v>
      </c>
      <c r="CJ1178">
        <f t="shared" si="432"/>
        <v>0</v>
      </c>
      <c r="CK1178">
        <f t="shared" si="433"/>
        <v>0</v>
      </c>
      <c r="CL1178">
        <f t="shared" si="434"/>
        <v>0</v>
      </c>
      <c r="CM1178">
        <f t="shared" si="435"/>
        <v>0</v>
      </c>
      <c r="CN1178">
        <f t="shared" si="436"/>
        <v>0</v>
      </c>
      <c r="CO1178">
        <f t="shared" si="437"/>
        <v>1</v>
      </c>
      <c r="CP1178">
        <f t="shared" si="438"/>
        <v>0</v>
      </c>
      <c r="CR1178" t="e">
        <f ca="1">_xll.BDP($H1178,CR$1)</f>
        <v>#NAME?</v>
      </c>
      <c r="CS1178" t="e">
        <f ca="1">_xll.BDP($H1178,CS$1)</f>
        <v>#NAME?</v>
      </c>
      <c r="CT1178" s="121" t="e">
        <f ca="1">_xll.BDP($H1178,CT$1)</f>
        <v>#NAME?</v>
      </c>
      <c r="CU1178" s="122" t="e">
        <f ca="1">_xll.BDP($H1178,CU$1)</f>
        <v>#NAME?</v>
      </c>
      <c r="CV1178" s="122" t="e">
        <f ca="1">_xll.BDP($H1178,CV$1)</f>
        <v>#NAME?</v>
      </c>
      <c r="CW1178" s="122" t="e">
        <f ca="1">_xll.BDP($H1178,CW$1)</f>
        <v>#NAME?</v>
      </c>
    </row>
    <row r="1179" spans="1:101" hidden="1" x14ac:dyDescent="0.3">
      <c r="A1179" t="str">
        <f t="shared" si="431"/>
        <v>15</v>
      </c>
      <c r="B1179">
        <v>15</v>
      </c>
      <c r="H1179" s="6" t="s">
        <v>4795</v>
      </c>
      <c r="I1179" s="34"/>
      <c r="J1179" s="34"/>
      <c r="K1179" s="6" t="s">
        <v>4851</v>
      </c>
      <c r="L1179" s="2">
        <v>0.47748812287180797</v>
      </c>
      <c r="M1179" s="2">
        <v>0.50275248481632728</v>
      </c>
      <c r="N1179" s="2">
        <v>0.26633646425265572</v>
      </c>
      <c r="O1179" s="2">
        <v>0.33607372454634704</v>
      </c>
      <c r="P1179" s="3">
        <v>20.260719154151918</v>
      </c>
      <c r="Q1179" s="3">
        <v>11.359783936816958</v>
      </c>
      <c r="R1179" s="3">
        <v>11.166460463198108</v>
      </c>
      <c r="S1179" s="7">
        <v>5.8795290115880947</v>
      </c>
      <c r="T1179" s="7">
        <v>6.2433055793170897</v>
      </c>
      <c r="U1179" s="2">
        <v>-0.10991624232007491</v>
      </c>
      <c r="V1179" s="8">
        <v>-0.56070718174204359</v>
      </c>
      <c r="W1179" s="2">
        <v>0.45398148629791546</v>
      </c>
      <c r="X1179" s="4">
        <v>7.590933052187665E-3</v>
      </c>
      <c r="Y1179" s="8">
        <v>11.58909735299304</v>
      </c>
      <c r="Z1179" s="8">
        <v>21.916008431718303</v>
      </c>
      <c r="AA1179" s="8">
        <v>105541000000</v>
      </c>
      <c r="AB1179" s="8">
        <v>157885000000</v>
      </c>
      <c r="AC1179" s="8">
        <v>619000000</v>
      </c>
      <c r="AD1179" s="5">
        <v>52796000000</v>
      </c>
      <c r="AE1179" s="36">
        <v>1.1724373058565043E-2</v>
      </c>
      <c r="AF1179" s="66" t="e">
        <f ca="1">_xll.BDP($H1179,AF$1)/1000000</f>
        <v>#NAME?</v>
      </c>
      <c r="AG1179" s="66" t="e">
        <f ca="1">_xll.BDP($H1179,AG$1)</f>
        <v>#NAME?</v>
      </c>
      <c r="AH1179" s="67" t="e">
        <f ca="1">_xll.BDP($H1179,AH$1)</f>
        <v>#NAME?</v>
      </c>
      <c r="AI1179" s="67" t="e">
        <f ca="1">_xll.BDP($H1179,AI$1)</f>
        <v>#NAME?</v>
      </c>
      <c r="AJ1179" s="67" t="e">
        <f ca="1">_xll.BDP($H1179,AJ$1)</f>
        <v>#NAME?</v>
      </c>
      <c r="AK1179" s="67" t="e">
        <f ca="1">_xll.BDP($H1179,AK$1)</f>
        <v>#NAME?</v>
      </c>
      <c r="AL1179" s="67" t="e">
        <f ca="1">_xll.BDP($H1179,AL$1)</f>
        <v>#NAME?</v>
      </c>
      <c r="AM1179" s="34" t="e">
        <f ca="1">_xll.BDP($H1179,AM$1)</f>
        <v>#NAME?</v>
      </c>
      <c r="AN1179" s="34" t="e">
        <f ca="1">_xll.BDP($H1179,AN$1)</f>
        <v>#NAME?</v>
      </c>
      <c r="AO1179" s="34" t="e">
        <f ca="1">_xll.BDP($H1179,AO$1)</f>
        <v>#NAME?</v>
      </c>
      <c r="AP1179" s="34" t="e">
        <f ca="1">_xll.BDP($H1179,AP$1)</f>
        <v>#NAME?</v>
      </c>
      <c r="AQ1179" s="129" t="e">
        <v>#VALUE!</v>
      </c>
      <c r="AR1179" s="129">
        <v>0.22323270000000001</v>
      </c>
      <c r="AS1179" s="129">
        <v>8.6343759999999995E-5</v>
      </c>
      <c r="AT1179" s="63" t="s">
        <v>4903</v>
      </c>
      <c r="AU1179" s="63" t="s">
        <v>3317</v>
      </c>
      <c r="AV1179" t="str">
        <f t="shared" si="419"/>
        <v>01/10/2008</v>
      </c>
      <c r="AW1179" s="67">
        <v>3.1204644412191582</v>
      </c>
      <c r="AX1179" s="60">
        <f t="shared" si="420"/>
        <v>3.1204644412191582</v>
      </c>
      <c r="AY1179" s="60">
        <f t="shared" si="421"/>
        <v>0</v>
      </c>
      <c r="AZ1179" s="60">
        <f t="shared" si="422"/>
        <v>3.1204644412191582</v>
      </c>
      <c r="BA1179" s="67">
        <v>43.383718424291466</v>
      </c>
      <c r="BB1179" s="60">
        <v>0</v>
      </c>
      <c r="BC1179" s="67">
        <v>74.318169007225961</v>
      </c>
      <c r="BD1179" s="60"/>
      <c r="BE1179" s="60" t="e">
        <f t="shared" ca="1" si="423"/>
        <v>#NAME?</v>
      </c>
      <c r="BF1179" s="63">
        <v>36160.857000000004</v>
      </c>
      <c r="BG1179" s="63">
        <v>43046.286</v>
      </c>
      <c r="BH1179" s="63">
        <v>50182.75</v>
      </c>
      <c r="BI1179" s="63">
        <v>37628.629999999997</v>
      </c>
      <c r="BJ1179" s="63">
        <v>44467.264999999999</v>
      </c>
      <c r="BK1179" s="63">
        <v>52433.963000000003</v>
      </c>
      <c r="BL1179" s="45">
        <f t="shared" ca="1" si="424"/>
        <v>0</v>
      </c>
      <c r="BM1179" s="45">
        <f t="shared" ca="1" si="425"/>
        <v>0</v>
      </c>
      <c r="BN1179" s="45">
        <f t="shared" ca="1" si="426"/>
        <v>0</v>
      </c>
      <c r="BO1179" s="45">
        <f t="shared" ca="1" si="427"/>
        <v>0</v>
      </c>
      <c r="BP1179" s="45">
        <f t="shared" ca="1" si="428"/>
        <v>0</v>
      </c>
      <c r="BQ1179" s="45">
        <f t="shared" ca="1" si="429"/>
        <v>0</v>
      </c>
      <c r="BR1179" s="29">
        <f t="shared" ca="1" si="430"/>
        <v>0</v>
      </c>
      <c r="CI1179" s="125">
        <f t="shared" si="418"/>
        <v>0.47748812287180797</v>
      </c>
      <c r="CJ1179">
        <f t="shared" si="432"/>
        <v>0</v>
      </c>
      <c r="CK1179">
        <f t="shared" si="433"/>
        <v>0</v>
      </c>
      <c r="CL1179">
        <f t="shared" si="434"/>
        <v>0</v>
      </c>
      <c r="CM1179">
        <f t="shared" si="435"/>
        <v>0</v>
      </c>
      <c r="CN1179">
        <f t="shared" si="436"/>
        <v>0</v>
      </c>
      <c r="CO1179">
        <f t="shared" si="437"/>
        <v>1</v>
      </c>
      <c r="CP1179">
        <f t="shared" si="438"/>
        <v>0</v>
      </c>
      <c r="CR1179" t="e">
        <f ca="1">_xll.BDP($H1179,CR$1)</f>
        <v>#NAME?</v>
      </c>
      <c r="CS1179" t="e">
        <f ca="1">_xll.BDP($H1179,CS$1)</f>
        <v>#NAME?</v>
      </c>
      <c r="CT1179" s="121" t="e">
        <f ca="1">_xll.BDP($H1179,CT$1)</f>
        <v>#NAME?</v>
      </c>
      <c r="CU1179" s="122" t="e">
        <f ca="1">_xll.BDP($H1179,CU$1)</f>
        <v>#NAME?</v>
      </c>
      <c r="CV1179" s="122" t="e">
        <f ca="1">_xll.BDP($H1179,CV$1)</f>
        <v>#NAME?</v>
      </c>
      <c r="CW1179" s="122" t="e">
        <f ca="1">_xll.BDP($H1179,CW$1)</f>
        <v>#NAME?</v>
      </c>
    </row>
    <row r="1180" spans="1:101" hidden="1" x14ac:dyDescent="0.3">
      <c r="A1180" t="str">
        <f t="shared" si="431"/>
        <v>15</v>
      </c>
      <c r="B1180">
        <v>15</v>
      </c>
      <c r="H1180" s="6" t="s">
        <v>4796</v>
      </c>
      <c r="I1180" s="34"/>
      <c r="J1180" s="34"/>
      <c r="K1180" s="6" t="s">
        <v>4852</v>
      </c>
      <c r="L1180" s="2">
        <v>0.48070877782686916</v>
      </c>
      <c r="M1180" s="2">
        <v>0.60066207127742044</v>
      </c>
      <c r="N1180" s="2">
        <v>0.48070877782686916</v>
      </c>
      <c r="O1180" s="2">
        <v>0.60066207127742044</v>
      </c>
      <c r="P1180" s="3">
        <v>26.0933276296748</v>
      </c>
      <c r="Q1180" s="3">
        <v>18.307702880421445</v>
      </c>
      <c r="R1180" s="3">
        <v>19.853143731061145</v>
      </c>
      <c r="S1180" s="7">
        <v>31.546346356037837</v>
      </c>
      <c r="T1180" s="7">
        <v>33.470162479847239</v>
      </c>
      <c r="U1180" s="2">
        <v>-0.44365083583596887</v>
      </c>
      <c r="V1180" s="8">
        <v>-2.2811218912271114</v>
      </c>
      <c r="W1180" s="2">
        <v>0.7607701916177213</v>
      </c>
      <c r="X1180" s="4">
        <v>9.6774193548387094E-2</v>
      </c>
      <c r="Y1180" s="8">
        <v>15.507933336145864</v>
      </c>
      <c r="Z1180" s="8">
        <v>21.661445126104041</v>
      </c>
      <c r="AA1180" s="8">
        <v>47729000000</v>
      </c>
      <c r="AB1180" s="8">
        <v>47729000000</v>
      </c>
      <c r="AC1180" s="8">
        <v>0</v>
      </c>
      <c r="AD1180" s="5">
        <v>15260000000</v>
      </c>
      <c r="AE1180" s="36">
        <v>0</v>
      </c>
      <c r="AF1180" s="66" t="e">
        <f ca="1">_xll.BDP($H1180,AF$1)/1000000</f>
        <v>#NAME?</v>
      </c>
      <c r="AG1180" s="66" t="e">
        <f ca="1">_xll.BDP($H1180,AG$1)</f>
        <v>#NAME?</v>
      </c>
      <c r="AH1180" s="67" t="e">
        <f ca="1">_xll.BDP($H1180,AH$1)</f>
        <v>#NAME?</v>
      </c>
      <c r="AI1180" s="67" t="e">
        <f ca="1">_xll.BDP($H1180,AI$1)</f>
        <v>#NAME?</v>
      </c>
      <c r="AJ1180" s="67" t="e">
        <f ca="1">_xll.BDP($H1180,AJ$1)</f>
        <v>#NAME?</v>
      </c>
      <c r="AK1180" s="67" t="e">
        <f ca="1">_xll.BDP($H1180,AK$1)</f>
        <v>#NAME?</v>
      </c>
      <c r="AL1180" s="67" t="e">
        <f ca="1">_xll.BDP($H1180,AL$1)</f>
        <v>#NAME?</v>
      </c>
      <c r="AM1180" s="34" t="e">
        <f ca="1">_xll.BDP($H1180,AM$1)</f>
        <v>#NAME?</v>
      </c>
      <c r="AN1180" s="34" t="e">
        <f ca="1">_xll.BDP($H1180,AN$1)</f>
        <v>#NAME?</v>
      </c>
      <c r="AO1180" s="34" t="e">
        <f ca="1">_xll.BDP($H1180,AO$1)</f>
        <v>#NAME?</v>
      </c>
      <c r="AP1180" s="34" t="e">
        <f ca="1">_xll.BDP($H1180,AP$1)</f>
        <v>#NAME?</v>
      </c>
      <c r="AQ1180" s="129">
        <v>0.14204060000000002</v>
      </c>
      <c r="AR1180" s="129">
        <v>0.34689169999999997</v>
      </c>
      <c r="AS1180" s="129">
        <v>0.27922200000000003</v>
      </c>
      <c r="AT1180" s="63" t="s">
        <v>4904</v>
      </c>
      <c r="AU1180" s="63" t="s">
        <v>4904</v>
      </c>
      <c r="AV1180" t="str">
        <f t="shared" si="419"/>
        <v>08/12/2000</v>
      </c>
      <c r="AW1180" s="67">
        <v>0.73111291632818853</v>
      </c>
      <c r="AX1180" s="60">
        <f t="shared" si="420"/>
        <v>0.73111291632818853</v>
      </c>
      <c r="AY1180" s="60">
        <f t="shared" si="421"/>
        <v>0</v>
      </c>
      <c r="AZ1180" s="60">
        <f t="shared" si="422"/>
        <v>0.73111291632818853</v>
      </c>
      <c r="BA1180" s="67">
        <v>30.598086124401913</v>
      </c>
      <c r="BB1180" s="60">
        <v>0</v>
      </c>
      <c r="BC1180" s="67">
        <v>31.23444976076555</v>
      </c>
      <c r="BD1180" s="60"/>
      <c r="BE1180" s="60" t="e">
        <f t="shared" ca="1" si="423"/>
        <v>#NAME?</v>
      </c>
      <c r="BF1180" s="63">
        <v>14730.6</v>
      </c>
      <c r="BG1180" s="63">
        <v>16408.400000000001</v>
      </c>
      <c r="BH1180" s="63">
        <v>19127.2</v>
      </c>
      <c r="BI1180" s="63">
        <v>19270</v>
      </c>
      <c r="BJ1180" s="63">
        <v>19366</v>
      </c>
      <c r="BK1180" s="63">
        <v>20456.5</v>
      </c>
      <c r="BL1180" s="45">
        <f t="shared" ca="1" si="424"/>
        <v>0</v>
      </c>
      <c r="BM1180" s="45">
        <f t="shared" ca="1" si="425"/>
        <v>0</v>
      </c>
      <c r="BN1180" s="45">
        <f t="shared" ca="1" si="426"/>
        <v>0</v>
      </c>
      <c r="BO1180" s="45">
        <f t="shared" ca="1" si="427"/>
        <v>0</v>
      </c>
      <c r="BP1180" s="45">
        <f t="shared" ca="1" si="428"/>
        <v>0</v>
      </c>
      <c r="BQ1180" s="45">
        <f t="shared" ca="1" si="429"/>
        <v>0</v>
      </c>
      <c r="BR1180" s="29">
        <f t="shared" ca="1" si="430"/>
        <v>0</v>
      </c>
      <c r="CI1180" s="125">
        <f t="shared" si="418"/>
        <v>0.48070877782686916</v>
      </c>
      <c r="CJ1180">
        <f t="shared" si="432"/>
        <v>0</v>
      </c>
      <c r="CK1180">
        <f t="shared" si="433"/>
        <v>0</v>
      </c>
      <c r="CL1180">
        <f t="shared" si="434"/>
        <v>0</v>
      </c>
      <c r="CM1180">
        <f t="shared" si="435"/>
        <v>0</v>
      </c>
      <c r="CN1180">
        <f t="shared" si="436"/>
        <v>0</v>
      </c>
      <c r="CO1180">
        <f t="shared" si="437"/>
        <v>1</v>
      </c>
      <c r="CP1180">
        <f t="shared" si="438"/>
        <v>0</v>
      </c>
      <c r="CR1180" t="e">
        <f ca="1">_xll.BDP($H1180,CR$1)</f>
        <v>#NAME?</v>
      </c>
      <c r="CS1180" t="e">
        <f ca="1">_xll.BDP($H1180,CS$1)</f>
        <v>#NAME?</v>
      </c>
      <c r="CT1180" s="121" t="e">
        <f ca="1">_xll.BDP($H1180,CT$1)</f>
        <v>#NAME?</v>
      </c>
      <c r="CU1180" s="122" t="e">
        <f ca="1">_xll.BDP($H1180,CU$1)</f>
        <v>#NAME?</v>
      </c>
      <c r="CV1180" s="122" t="e">
        <f ca="1">_xll.BDP($H1180,CV$1)</f>
        <v>#NAME?</v>
      </c>
      <c r="CW1180" s="122" t="e">
        <f ca="1">_xll.BDP($H1180,CW$1)</f>
        <v>#NAME?</v>
      </c>
    </row>
    <row r="1181" spans="1:101" hidden="1" x14ac:dyDescent="0.3">
      <c r="A1181" t="str">
        <f t="shared" si="431"/>
        <v>15</v>
      </c>
      <c r="B1181">
        <v>15</v>
      </c>
      <c r="H1181" s="6" t="s">
        <v>4797</v>
      </c>
      <c r="I1181" s="34"/>
      <c r="J1181" s="34"/>
      <c r="K1181" s="6" t="s">
        <v>4853</v>
      </c>
      <c r="L1181" s="2">
        <v>0.23557501015531476</v>
      </c>
      <c r="M1181" s="2">
        <v>0.29800900808680519</v>
      </c>
      <c r="N1181" s="2">
        <v>0.23299409375829053</v>
      </c>
      <c r="O1181" s="2">
        <v>0.29572350043171314</v>
      </c>
      <c r="P1181" s="3">
        <v>16.379146652788815</v>
      </c>
      <c r="Q1181" s="3">
        <v>11.905610951903837</v>
      </c>
      <c r="R1181" s="3">
        <v>14.569597619630656</v>
      </c>
      <c r="S1181" s="7">
        <v>6.2292433515349526</v>
      </c>
      <c r="T1181" s="7">
        <v>7.7037690929031912</v>
      </c>
      <c r="U1181" s="2">
        <v>-0.17400821784535134</v>
      </c>
      <c r="V1181" s="8">
        <v>-1.1675752630299663</v>
      </c>
      <c r="W1181" s="2">
        <v>0.57975567730419619</v>
      </c>
      <c r="X1181" s="4">
        <v>4.7860520768047404E-3</v>
      </c>
      <c r="Y1181" s="8">
        <v>7.0027146168744112</v>
      </c>
      <c r="Z1181" s="8" t="e">
        <v>#N/A</v>
      </c>
      <c r="AA1181" s="8">
        <v>78152000000</v>
      </c>
      <c r="AB1181" s="8">
        <v>78756000000</v>
      </c>
      <c r="AC1181" s="8">
        <v>0</v>
      </c>
      <c r="AD1181" s="5">
        <v>24253000000</v>
      </c>
      <c r="AE1181" s="36">
        <v>0</v>
      </c>
      <c r="AF1181" s="66" t="e">
        <f ca="1">_xll.BDP($H1181,AF$1)/1000000</f>
        <v>#NAME?</v>
      </c>
      <c r="AG1181" s="66" t="e">
        <f ca="1">_xll.BDP($H1181,AG$1)</f>
        <v>#NAME?</v>
      </c>
      <c r="AH1181" s="67" t="e">
        <f ca="1">_xll.BDP($H1181,AH$1)</f>
        <v>#NAME?</v>
      </c>
      <c r="AI1181" s="67" t="e">
        <f ca="1">_xll.BDP($H1181,AI$1)</f>
        <v>#NAME?</v>
      </c>
      <c r="AJ1181" s="67" t="e">
        <f ca="1">_xll.BDP($H1181,AJ$1)</f>
        <v>#NAME?</v>
      </c>
      <c r="AK1181" s="67" t="e">
        <f ca="1">_xll.BDP($H1181,AK$1)</f>
        <v>#NAME?</v>
      </c>
      <c r="AL1181" s="67" t="e">
        <f ca="1">_xll.BDP($H1181,AL$1)</f>
        <v>#NAME?</v>
      </c>
      <c r="AM1181" s="34" t="e">
        <f ca="1">_xll.BDP($H1181,AM$1)</f>
        <v>#NAME?</v>
      </c>
      <c r="AN1181" s="34" t="e">
        <f ca="1">_xll.BDP($H1181,AN$1)</f>
        <v>#NAME?</v>
      </c>
      <c r="AO1181" s="34" t="e">
        <f ca="1">_xll.BDP($H1181,AO$1)</f>
        <v>#NAME?</v>
      </c>
      <c r="AP1181" s="34" t="e">
        <f ca="1">_xll.BDP($H1181,AP$1)</f>
        <v>#NAME?</v>
      </c>
      <c r="AQ1181" s="129">
        <v>0.11349769999999999</v>
      </c>
      <c r="AR1181" s="129">
        <v>0.1662322</v>
      </c>
      <c r="AS1181" s="129">
        <v>7.0294910000000002E-2</v>
      </c>
      <c r="AT1181" s="63" t="s">
        <v>4905</v>
      </c>
      <c r="AU1181" s="63" t="s">
        <v>4892</v>
      </c>
      <c r="AV1181" t="str">
        <f t="shared" si="419"/>
        <v>16/10/1992</v>
      </c>
      <c r="AW1181" s="67" t="s">
        <v>3317</v>
      </c>
      <c r="AX1181" s="60">
        <f t="shared" si="420"/>
        <v>0</v>
      </c>
      <c r="AY1181" s="60">
        <f t="shared" ca="1" si="421"/>
        <v>0</v>
      </c>
      <c r="AZ1181" s="60">
        <f t="shared" ca="1" si="422"/>
        <v>0</v>
      </c>
      <c r="BA1181" s="67">
        <v>28.256251666677347</v>
      </c>
      <c r="BB1181" s="60">
        <v>0</v>
      </c>
      <c r="BC1181" s="67">
        <v>114.14649110785943</v>
      </c>
      <c r="BD1181" s="60"/>
      <c r="BE1181" s="60" t="e">
        <f t="shared" ca="1" si="423"/>
        <v>#NAME?</v>
      </c>
      <c r="BF1181" s="63">
        <v>15061.25</v>
      </c>
      <c r="BG1181" s="63">
        <v>16300.5</v>
      </c>
      <c r="BH1181" s="63">
        <v>17602.667000000001</v>
      </c>
      <c r="BI1181" s="63">
        <v>12273.666999999999</v>
      </c>
      <c r="BJ1181" s="63">
        <v>14257</v>
      </c>
      <c r="BK1181" s="63">
        <v>15488.666999999999</v>
      </c>
      <c r="BL1181" s="45">
        <f t="shared" ca="1" si="424"/>
        <v>0</v>
      </c>
      <c r="BM1181" s="45">
        <f t="shared" ca="1" si="425"/>
        <v>0</v>
      </c>
      <c r="BN1181" s="45">
        <f t="shared" ca="1" si="426"/>
        <v>0</v>
      </c>
      <c r="BO1181" s="45">
        <f t="shared" ca="1" si="427"/>
        <v>0</v>
      </c>
      <c r="BP1181" s="45">
        <f t="shared" ca="1" si="428"/>
        <v>0</v>
      </c>
      <c r="BQ1181" s="45">
        <f t="shared" ca="1" si="429"/>
        <v>0</v>
      </c>
      <c r="BR1181" s="29">
        <f t="shared" ca="1" si="430"/>
        <v>0</v>
      </c>
      <c r="CI1181" s="125">
        <f t="shared" si="418"/>
        <v>0.23557501015531476</v>
      </c>
      <c r="CJ1181">
        <f t="shared" si="432"/>
        <v>0</v>
      </c>
      <c r="CK1181">
        <f t="shared" si="433"/>
        <v>0</v>
      </c>
      <c r="CL1181">
        <f t="shared" si="434"/>
        <v>0</v>
      </c>
      <c r="CM1181">
        <f t="shared" si="435"/>
        <v>1</v>
      </c>
      <c r="CN1181">
        <f t="shared" si="436"/>
        <v>0</v>
      </c>
      <c r="CO1181">
        <f t="shared" si="437"/>
        <v>0</v>
      </c>
      <c r="CP1181">
        <f t="shared" si="438"/>
        <v>0</v>
      </c>
      <c r="CR1181" t="e">
        <f ca="1">_xll.BDP($H1181,CR$1)</f>
        <v>#NAME?</v>
      </c>
      <c r="CS1181" t="e">
        <f ca="1">_xll.BDP($H1181,CS$1)</f>
        <v>#NAME?</v>
      </c>
      <c r="CT1181" s="121" t="e">
        <f ca="1">_xll.BDP($H1181,CT$1)</f>
        <v>#NAME?</v>
      </c>
      <c r="CU1181" s="122" t="e">
        <f ca="1">_xll.BDP($H1181,CU$1)</f>
        <v>#NAME?</v>
      </c>
      <c r="CV1181" s="122" t="e">
        <f ca="1">_xll.BDP($H1181,CV$1)</f>
        <v>#NAME?</v>
      </c>
      <c r="CW1181" s="122" t="e">
        <f ca="1">_xll.BDP($H1181,CW$1)</f>
        <v>#NAME?</v>
      </c>
    </row>
    <row r="1182" spans="1:101" hidden="1" x14ac:dyDescent="0.3">
      <c r="A1182" t="str">
        <f t="shared" si="431"/>
        <v>15</v>
      </c>
      <c r="B1182">
        <v>15</v>
      </c>
      <c r="G1182" t="s">
        <v>4810</v>
      </c>
      <c r="H1182" s="6" t="s">
        <v>4798</v>
      </c>
      <c r="I1182" s="34"/>
      <c r="J1182" s="34"/>
      <c r="K1182" s="6" t="s">
        <v>4854</v>
      </c>
      <c r="L1182" s="2" t="e">
        <v>#N/A</v>
      </c>
      <c r="M1182" s="2" t="e">
        <v>#N/A</v>
      </c>
      <c r="N1182" s="2" t="e">
        <v>#N/A</v>
      </c>
      <c r="O1182" s="2" t="e">
        <v>#N/A</v>
      </c>
      <c r="P1182" s="3" t="e">
        <v>#N/A</v>
      </c>
      <c r="Q1182" s="3" t="e">
        <v>#N/A</v>
      </c>
      <c r="R1182" s="3" t="e">
        <v>#N/A</v>
      </c>
      <c r="S1182" s="7" t="e">
        <v>#N/A</v>
      </c>
      <c r="T1182" s="7" t="e">
        <v>#N/A</v>
      </c>
      <c r="U1182" s="2" t="e">
        <v>#N/A</v>
      </c>
      <c r="V1182" s="8" t="e">
        <v>#N/A</v>
      </c>
      <c r="W1182" s="2" t="e">
        <v>#N/A</v>
      </c>
      <c r="X1182" s="4" t="e">
        <v>#N/A</v>
      </c>
      <c r="Y1182" s="8">
        <v>7.3082955979918554</v>
      </c>
      <c r="Z1182" s="8" t="e">
        <v>#N/A</v>
      </c>
      <c r="AA1182" s="8" t="e">
        <v>#N/A</v>
      </c>
      <c r="AB1182" s="8" t="e">
        <v>#N/A</v>
      </c>
      <c r="AC1182" s="8" t="e">
        <v>#N/A</v>
      </c>
      <c r="AD1182" s="5" t="e">
        <v>#N/A</v>
      </c>
      <c r="AE1182" s="36">
        <v>0</v>
      </c>
      <c r="AF1182" s="66" t="e">
        <f ca="1">_xll.BDP($H1182,AF$1)/1000000</f>
        <v>#NAME?</v>
      </c>
      <c r="AG1182" s="66" t="e">
        <f ca="1">_xll.BDP($H1182,AG$1)</f>
        <v>#NAME?</v>
      </c>
      <c r="AH1182" s="67" t="e">
        <f ca="1">_xll.BDP($H1182,AH$1)</f>
        <v>#NAME?</v>
      </c>
      <c r="AI1182" s="67" t="e">
        <f ca="1">_xll.BDP($H1182,AI$1)</f>
        <v>#NAME?</v>
      </c>
      <c r="AJ1182" s="67" t="e">
        <f ca="1">_xll.BDP($H1182,AJ$1)</f>
        <v>#NAME?</v>
      </c>
      <c r="AK1182" s="67" t="e">
        <f ca="1">_xll.BDP($H1182,AK$1)</f>
        <v>#NAME?</v>
      </c>
      <c r="AL1182" s="67" t="e">
        <f ca="1">_xll.BDP($H1182,AL$1)</f>
        <v>#NAME?</v>
      </c>
      <c r="AM1182" s="34" t="e">
        <f ca="1">_xll.BDP($H1182,AM$1)</f>
        <v>#NAME?</v>
      </c>
      <c r="AN1182" s="34" t="e">
        <f ca="1">_xll.BDP($H1182,AN$1)</f>
        <v>#NAME?</v>
      </c>
      <c r="AO1182" s="34" t="e">
        <f ca="1">_xll.BDP($H1182,AO$1)</f>
        <v>#NAME?</v>
      </c>
      <c r="AP1182" s="34" t="e">
        <f ca="1">_xll.BDP($H1182,AP$1)</f>
        <v>#NAME?</v>
      </c>
      <c r="AQ1182" s="129" t="e">
        <v>#VALUE!</v>
      </c>
      <c r="AR1182" s="129">
        <v>0.16625290000000001</v>
      </c>
      <c r="AS1182" s="129">
        <v>4.3581630000000003E-2</v>
      </c>
      <c r="AT1182" s="63" t="s">
        <v>4906</v>
      </c>
      <c r="AU1182" s="63" t="s">
        <v>3317</v>
      </c>
      <c r="AV1182" t="str">
        <f t="shared" si="419"/>
        <v>02/03/2009</v>
      </c>
      <c r="AW1182" s="67">
        <v>1.5517241379310345</v>
      </c>
      <c r="AX1182" s="60">
        <f t="shared" si="420"/>
        <v>1.5517241379310345</v>
      </c>
      <c r="AY1182" s="60">
        <f t="shared" si="421"/>
        <v>0</v>
      </c>
      <c r="AZ1182" s="60">
        <f t="shared" si="422"/>
        <v>1.5517241379310345</v>
      </c>
      <c r="BA1182" s="67">
        <v>22.378278479360581</v>
      </c>
      <c r="BB1182" s="60">
        <v>0</v>
      </c>
      <c r="BC1182" s="67">
        <v>22.378278479360581</v>
      </c>
      <c r="BD1182" s="60"/>
      <c r="BE1182" s="60" t="e">
        <f t="shared" ca="1" si="423"/>
        <v>#NAME?</v>
      </c>
      <c r="BF1182" s="63" t="s">
        <v>3317</v>
      </c>
      <c r="BG1182" s="63" t="s">
        <v>3317</v>
      </c>
      <c r="BH1182" s="63" t="s">
        <v>3317</v>
      </c>
      <c r="BI1182" s="63" t="s">
        <v>3317</v>
      </c>
      <c r="BJ1182" s="63" t="s">
        <v>3317</v>
      </c>
      <c r="BK1182" s="63" t="s">
        <v>3317</v>
      </c>
      <c r="BL1182" s="45">
        <f t="shared" ca="1" si="424"/>
        <v>0</v>
      </c>
      <c r="BM1182" s="45">
        <f t="shared" ca="1" si="425"/>
        <v>0</v>
      </c>
      <c r="BN1182" s="45">
        <f t="shared" ca="1" si="426"/>
        <v>0</v>
      </c>
      <c r="BO1182" s="45">
        <f t="shared" ca="1" si="427"/>
        <v>0</v>
      </c>
      <c r="BP1182" s="45">
        <f t="shared" ca="1" si="428"/>
        <v>0</v>
      </c>
      <c r="BQ1182" s="45">
        <f t="shared" ca="1" si="429"/>
        <v>0</v>
      </c>
      <c r="BR1182" s="29">
        <f t="shared" ca="1" si="430"/>
        <v>0</v>
      </c>
      <c r="CI1182" s="125" t="e">
        <f t="shared" si="418"/>
        <v>#N/A</v>
      </c>
      <c r="CJ1182" t="e">
        <f t="shared" si="432"/>
        <v>#N/A</v>
      </c>
      <c r="CK1182" t="e">
        <f t="shared" si="433"/>
        <v>#N/A</v>
      </c>
      <c r="CL1182" t="e">
        <f t="shared" si="434"/>
        <v>#N/A</v>
      </c>
      <c r="CM1182" t="e">
        <f t="shared" si="435"/>
        <v>#N/A</v>
      </c>
      <c r="CN1182" t="e">
        <f t="shared" si="436"/>
        <v>#N/A</v>
      </c>
      <c r="CO1182" t="e">
        <f t="shared" si="437"/>
        <v>#N/A</v>
      </c>
      <c r="CP1182" t="e">
        <f t="shared" si="438"/>
        <v>#N/A</v>
      </c>
      <c r="CR1182" t="e">
        <f ca="1">_xll.BDP($H1182,CR$1)</f>
        <v>#NAME?</v>
      </c>
      <c r="CS1182" t="e">
        <f ca="1">_xll.BDP($H1182,CS$1)</f>
        <v>#NAME?</v>
      </c>
      <c r="CT1182" s="121" t="e">
        <f ca="1">_xll.BDP($H1182,CT$1)</f>
        <v>#NAME?</v>
      </c>
      <c r="CU1182" s="122" t="e">
        <f ca="1">_xll.BDP($H1182,CU$1)</f>
        <v>#NAME?</v>
      </c>
      <c r="CV1182" s="122" t="e">
        <f ca="1">_xll.BDP($H1182,CV$1)</f>
        <v>#NAME?</v>
      </c>
      <c r="CW1182" s="122" t="e">
        <f ca="1">_xll.BDP($H1182,CW$1)</f>
        <v>#NAME?</v>
      </c>
    </row>
    <row r="1183" spans="1:101" hidden="1" x14ac:dyDescent="0.3">
      <c r="A1183" t="str">
        <f t="shared" si="431"/>
        <v>15</v>
      </c>
      <c r="B1183">
        <v>15</v>
      </c>
      <c r="H1183" s="6" t="s">
        <v>4799</v>
      </c>
      <c r="I1183" s="34"/>
      <c r="J1183" s="34"/>
      <c r="K1183" s="6" t="s">
        <v>4855</v>
      </c>
      <c r="L1183" s="2">
        <v>0.32595515780679313</v>
      </c>
      <c r="M1183" s="2">
        <v>0.23324377621591819</v>
      </c>
      <c r="N1183" s="2">
        <v>0.31756239798398062</v>
      </c>
      <c r="O1183" s="2">
        <v>0.19296351573793247</v>
      </c>
      <c r="P1183" s="3">
        <v>20.839498431535578</v>
      </c>
      <c r="Q1183" s="3">
        <v>20.758928672277545</v>
      </c>
      <c r="R1183" s="3">
        <v>29.072226000669112</v>
      </c>
      <c r="S1183" s="7">
        <v>53.422668196785779</v>
      </c>
      <c r="T1183" s="7">
        <v>42.180301745503101</v>
      </c>
      <c r="U1183" s="2">
        <v>0.16291314209905383</v>
      </c>
      <c r="V1183" s="8">
        <v>0.67598864299075978</v>
      </c>
      <c r="W1183" s="2">
        <v>0.53218144054562588</v>
      </c>
      <c r="X1183" s="4" t="e">
        <v>#N/A</v>
      </c>
      <c r="Y1183" s="8">
        <v>55.953456817943717</v>
      </c>
      <c r="Z1183" s="8">
        <v>56.674117916359322</v>
      </c>
      <c r="AA1183" s="8">
        <v>40099921000</v>
      </c>
      <c r="AB1183" s="8">
        <v>48470598000</v>
      </c>
      <c r="AC1183" s="8" t="e">
        <v>#N/A</v>
      </c>
      <c r="AD1183" s="5">
        <v>7662501000</v>
      </c>
      <c r="AE1183" s="36">
        <v>0</v>
      </c>
      <c r="AF1183" s="66" t="e">
        <f ca="1">_xll.BDP($H1183,AF$1)/1000000</f>
        <v>#NAME?</v>
      </c>
      <c r="AG1183" s="66" t="e">
        <f ca="1">_xll.BDP($H1183,AG$1)</f>
        <v>#NAME?</v>
      </c>
      <c r="AH1183" s="67" t="e">
        <f ca="1">_xll.BDP($H1183,AH$1)</f>
        <v>#NAME?</v>
      </c>
      <c r="AI1183" s="67" t="e">
        <f ca="1">_xll.BDP($H1183,AI$1)</f>
        <v>#NAME?</v>
      </c>
      <c r="AJ1183" s="67" t="e">
        <f ca="1">_xll.BDP($H1183,AJ$1)</f>
        <v>#NAME?</v>
      </c>
      <c r="AK1183" s="67" t="e">
        <f ca="1">_xll.BDP($H1183,AK$1)</f>
        <v>#NAME?</v>
      </c>
      <c r="AL1183" s="67" t="e">
        <f ca="1">_xll.BDP($H1183,AL$1)</f>
        <v>#NAME?</v>
      </c>
      <c r="AM1183" s="34" t="e">
        <f ca="1">_xll.BDP($H1183,AM$1)</f>
        <v>#NAME?</v>
      </c>
      <c r="AN1183" s="34" t="e">
        <f ca="1">_xll.BDP($H1183,AN$1)</f>
        <v>#NAME?</v>
      </c>
      <c r="AO1183" s="34" t="e">
        <f ca="1">_xll.BDP($H1183,AO$1)</f>
        <v>#NAME?</v>
      </c>
      <c r="AP1183" s="34" t="e">
        <f ca="1">_xll.BDP($H1183,AP$1)</f>
        <v>#NAME?</v>
      </c>
      <c r="AQ1183" s="129" t="e">
        <v>#VALUE!</v>
      </c>
      <c r="AR1183" s="129" t="e">
        <v>#VALUE!</v>
      </c>
      <c r="AS1183" s="129">
        <v>-0.10176869999999999</v>
      </c>
      <c r="AT1183" s="63" t="s">
        <v>4907</v>
      </c>
      <c r="AU1183" s="63" t="s">
        <v>4907</v>
      </c>
      <c r="AV1183" t="str">
        <f t="shared" si="419"/>
        <v>11/06/2013</v>
      </c>
      <c r="AW1183" s="67" t="s">
        <v>3317</v>
      </c>
      <c r="AX1183" s="60">
        <f t="shared" si="420"/>
        <v>0</v>
      </c>
      <c r="AY1183" s="60">
        <f t="shared" ca="1" si="421"/>
        <v>0</v>
      </c>
      <c r="AZ1183" s="60">
        <f t="shared" ca="1" si="422"/>
        <v>0</v>
      </c>
      <c r="BA1183" s="67">
        <v>0</v>
      </c>
      <c r="BB1183" s="60">
        <v>0</v>
      </c>
      <c r="BC1183" s="67">
        <v>2.137429406731815E-3</v>
      </c>
      <c r="BD1183" s="60"/>
      <c r="BE1183" s="60" t="e">
        <f t="shared" ca="1" si="423"/>
        <v>#NAME?</v>
      </c>
      <c r="BF1183" s="63">
        <v>4341.625</v>
      </c>
      <c r="BG1183" s="63">
        <v>8437.875</v>
      </c>
      <c r="BH1183" s="63">
        <v>8828</v>
      </c>
      <c r="BI1183" s="63">
        <v>9883.8029999999999</v>
      </c>
      <c r="BJ1183" s="63">
        <v>7007.12</v>
      </c>
      <c r="BK1183" s="63">
        <v>8415.4529999999995</v>
      </c>
      <c r="BL1183" s="45">
        <f t="shared" ca="1" si="424"/>
        <v>0</v>
      </c>
      <c r="BM1183" s="45">
        <f t="shared" ca="1" si="425"/>
        <v>0</v>
      </c>
      <c r="BN1183" s="45">
        <f t="shared" ca="1" si="426"/>
        <v>0</v>
      </c>
      <c r="BO1183" s="45">
        <f t="shared" ca="1" si="427"/>
        <v>0</v>
      </c>
      <c r="BP1183" s="45">
        <f t="shared" ca="1" si="428"/>
        <v>0</v>
      </c>
      <c r="BQ1183" s="45">
        <f t="shared" ca="1" si="429"/>
        <v>0</v>
      </c>
      <c r="BR1183" s="29">
        <f t="shared" ca="1" si="430"/>
        <v>0</v>
      </c>
      <c r="CI1183" s="125">
        <f t="shared" si="418"/>
        <v>0.32595515780679313</v>
      </c>
      <c r="CJ1183">
        <f t="shared" si="432"/>
        <v>0</v>
      </c>
      <c r="CK1183">
        <f t="shared" si="433"/>
        <v>0</v>
      </c>
      <c r="CL1183">
        <f t="shared" si="434"/>
        <v>0</v>
      </c>
      <c r="CM1183">
        <f t="shared" si="435"/>
        <v>0</v>
      </c>
      <c r="CN1183">
        <f t="shared" si="436"/>
        <v>1</v>
      </c>
      <c r="CO1183">
        <f t="shared" si="437"/>
        <v>0</v>
      </c>
      <c r="CP1183">
        <f t="shared" si="438"/>
        <v>0</v>
      </c>
      <c r="CR1183" t="e">
        <f ca="1">_xll.BDP($H1183,CR$1)</f>
        <v>#NAME?</v>
      </c>
      <c r="CS1183" t="e">
        <f ca="1">_xll.BDP($H1183,CS$1)</f>
        <v>#NAME?</v>
      </c>
      <c r="CT1183" s="121" t="e">
        <f ca="1">_xll.BDP($H1183,CT$1)</f>
        <v>#NAME?</v>
      </c>
      <c r="CU1183" s="122" t="e">
        <f ca="1">_xll.BDP($H1183,CU$1)</f>
        <v>#NAME?</v>
      </c>
      <c r="CV1183" s="122" t="e">
        <f ca="1">_xll.BDP($H1183,CV$1)</f>
        <v>#NAME?</v>
      </c>
      <c r="CW1183" s="122" t="e">
        <f ca="1">_xll.BDP($H1183,CW$1)</f>
        <v>#NAME?</v>
      </c>
    </row>
    <row r="1184" spans="1:101" hidden="1" x14ac:dyDescent="0.3">
      <c r="A1184" t="str">
        <f t="shared" si="431"/>
        <v>15</v>
      </c>
      <c r="B1184">
        <v>15</v>
      </c>
      <c r="H1184" s="6" t="s">
        <v>4811</v>
      </c>
      <c r="I1184" s="34"/>
      <c r="J1184" s="34"/>
      <c r="K1184" s="6" t="s">
        <v>4861</v>
      </c>
      <c r="L1184" s="2">
        <v>0.15615465003871476</v>
      </c>
      <c r="M1184" s="2">
        <v>0.12812236354936521</v>
      </c>
      <c r="N1184" s="2">
        <v>0.12857515411411721</v>
      </c>
      <c r="O1184" s="2">
        <v>0.11846193712598532</v>
      </c>
      <c r="P1184" s="3">
        <v>12.548049046847732</v>
      </c>
      <c r="Q1184" s="3">
        <v>9.7765004397485136</v>
      </c>
      <c r="R1184" s="3">
        <v>19.085521621395447</v>
      </c>
      <c r="S1184" s="7">
        <v>16.401773751507836</v>
      </c>
      <c r="T1184" s="7">
        <v>17.196474218502498</v>
      </c>
      <c r="U1184" s="2">
        <v>0.40791573931544323</v>
      </c>
      <c r="V1184" s="8">
        <v>2.2275492543746345</v>
      </c>
      <c r="W1184" s="2">
        <v>0.39869436032029026</v>
      </c>
      <c r="X1184" s="4">
        <v>8.8892030749765163E-3</v>
      </c>
      <c r="Y1184" s="8">
        <v>24.3195934650673</v>
      </c>
      <c r="Z1184" s="8">
        <v>18.609521088331029</v>
      </c>
      <c r="AA1184" s="8">
        <v>3132763000</v>
      </c>
      <c r="AB1184" s="8">
        <v>3388236000</v>
      </c>
      <c r="AC1184" s="8">
        <v>22994000</v>
      </c>
      <c r="AD1184" s="5">
        <v>366063000</v>
      </c>
      <c r="AE1184" s="36">
        <v>6.2814324310296321E-2</v>
      </c>
      <c r="AF1184" s="66" t="e">
        <f ca="1">_xll.BDP($H1184,AF$1)/1000000</f>
        <v>#NAME?</v>
      </c>
      <c r="AG1184" s="66" t="e">
        <f ca="1">_xll.BDP($H1184,AG$1)</f>
        <v>#NAME?</v>
      </c>
      <c r="AH1184" s="67" t="e">
        <f ca="1">_xll.BDP($H1184,AH$1)</f>
        <v>#NAME?</v>
      </c>
      <c r="AI1184" s="67" t="e">
        <f ca="1">_xll.BDP($H1184,AI$1)</f>
        <v>#NAME?</v>
      </c>
      <c r="AJ1184" s="67" t="e">
        <f ca="1">_xll.BDP($H1184,AJ$1)</f>
        <v>#NAME?</v>
      </c>
      <c r="AK1184" s="67" t="e">
        <f ca="1">_xll.BDP($H1184,AK$1)</f>
        <v>#NAME?</v>
      </c>
      <c r="AL1184" s="67" t="e">
        <f ca="1">_xll.BDP($H1184,AL$1)</f>
        <v>#NAME?</v>
      </c>
      <c r="AM1184" s="34" t="e">
        <f ca="1">_xll.BDP($H1184,AM$1)</f>
        <v>#NAME?</v>
      </c>
      <c r="AN1184" s="34" t="e">
        <f ca="1">_xll.BDP($H1184,AN$1)</f>
        <v>#NAME?</v>
      </c>
      <c r="AO1184" s="34" t="e">
        <f ca="1">_xll.BDP($H1184,AO$1)</f>
        <v>#NAME?</v>
      </c>
      <c r="AP1184" s="34" t="e">
        <f ca="1">_xll.BDP($H1184,AP$1)</f>
        <v>#NAME?</v>
      </c>
      <c r="AQ1184" s="129" t="e">
        <v>#VALUE!</v>
      </c>
      <c r="AR1184" s="129" t="e">
        <v>#VALUE!</v>
      </c>
      <c r="AS1184" s="129">
        <v>0.14803929999999998</v>
      </c>
      <c r="AT1184" s="63" t="s">
        <v>4914</v>
      </c>
      <c r="AU1184" s="63" t="s">
        <v>4914</v>
      </c>
      <c r="AV1184" t="str">
        <f t="shared" si="419"/>
        <v>27/04/2017</v>
      </c>
      <c r="AW1184" s="67" t="s">
        <v>3317</v>
      </c>
      <c r="AX1184" s="60">
        <f t="shared" si="420"/>
        <v>0</v>
      </c>
      <c r="AY1184" s="60">
        <f t="shared" ca="1" si="421"/>
        <v>0</v>
      </c>
      <c r="AZ1184" s="60">
        <f t="shared" ca="1" si="422"/>
        <v>0</v>
      </c>
      <c r="BA1184" s="67">
        <v>0</v>
      </c>
      <c r="BB1184" s="60">
        <v>0</v>
      </c>
      <c r="BC1184" s="67">
        <v>-2.5234093414007979</v>
      </c>
      <c r="BD1184" s="60"/>
      <c r="BE1184" s="60" t="e">
        <f t="shared" ca="1" si="423"/>
        <v>#NAME?</v>
      </c>
      <c r="BF1184" s="63">
        <v>283.34800000000001</v>
      </c>
      <c r="BG1184" s="63">
        <v>356.30400000000003</v>
      </c>
      <c r="BH1184" s="63">
        <v>452.625</v>
      </c>
      <c r="BI1184" s="63">
        <v>-16.04</v>
      </c>
      <c r="BJ1184" s="63">
        <v>-37.564999999999998</v>
      </c>
      <c r="BK1184" s="63">
        <v>35.911000000000001</v>
      </c>
      <c r="BL1184" s="45">
        <f t="shared" ca="1" si="424"/>
        <v>0</v>
      </c>
      <c r="BM1184" s="45">
        <f t="shared" ca="1" si="425"/>
        <v>0</v>
      </c>
      <c r="BN1184" s="45">
        <f t="shared" ca="1" si="426"/>
        <v>0</v>
      </c>
      <c r="BO1184" s="45">
        <f t="shared" ca="1" si="427"/>
        <v>0</v>
      </c>
      <c r="BP1184" s="45">
        <f t="shared" ca="1" si="428"/>
        <v>0</v>
      </c>
      <c r="BQ1184" s="45">
        <f t="shared" ca="1" si="429"/>
        <v>0</v>
      </c>
      <c r="BR1184" s="29">
        <f t="shared" ca="1" si="430"/>
        <v>0</v>
      </c>
      <c r="CI1184" s="125">
        <f t="shared" si="418"/>
        <v>0.15615465003871476</v>
      </c>
      <c r="CJ1184">
        <f t="shared" si="432"/>
        <v>0</v>
      </c>
      <c r="CK1184">
        <f t="shared" si="433"/>
        <v>0</v>
      </c>
      <c r="CL1184">
        <f t="shared" si="434"/>
        <v>1</v>
      </c>
      <c r="CM1184">
        <f t="shared" si="435"/>
        <v>0</v>
      </c>
      <c r="CN1184">
        <f t="shared" si="436"/>
        <v>0</v>
      </c>
      <c r="CO1184">
        <f t="shared" si="437"/>
        <v>0</v>
      </c>
      <c r="CP1184">
        <f t="shared" si="438"/>
        <v>0</v>
      </c>
      <c r="CR1184" t="e">
        <f ca="1">_xll.BDP($H1184,CR$1)</f>
        <v>#NAME?</v>
      </c>
      <c r="CS1184" t="e">
        <f ca="1">_xll.BDP($H1184,CS$1)</f>
        <v>#NAME?</v>
      </c>
      <c r="CT1184" s="121" t="e">
        <f ca="1">_xll.BDP($H1184,CT$1)</f>
        <v>#NAME?</v>
      </c>
      <c r="CU1184" s="122" t="e">
        <f ca="1">_xll.BDP($H1184,CU$1)</f>
        <v>#NAME?</v>
      </c>
      <c r="CV1184" s="122" t="e">
        <f ca="1">_xll.BDP($H1184,CV$1)</f>
        <v>#NAME?</v>
      </c>
      <c r="CW1184" s="122" t="e">
        <f ca="1">_xll.BDP($H1184,CW$1)</f>
        <v>#NAME?</v>
      </c>
    </row>
    <row r="1188" spans="7:8" ht="17.25" thickBot="1" x14ac:dyDescent="0.35"/>
    <row r="1189" spans="7:8" ht="17.25" thickBot="1" x14ac:dyDescent="0.35">
      <c r="G1189" s="131"/>
      <c r="H1189" s="131"/>
    </row>
    <row r="1190" spans="7:8" ht="17.25" thickBot="1" x14ac:dyDescent="0.35">
      <c r="G1190" s="131"/>
      <c r="H1190" s="132"/>
    </row>
    <row r="1191" spans="7:8" ht="17.25" thickBot="1" x14ac:dyDescent="0.35">
      <c r="G1191" s="131"/>
      <c r="H1191" s="131"/>
    </row>
    <row r="1192" spans="7:8" ht="17.25" thickBot="1" x14ac:dyDescent="0.35">
      <c r="G1192" s="131"/>
      <c r="H1192" s="131"/>
    </row>
    <row r="1193" spans="7:8" ht="17.25" thickBot="1" x14ac:dyDescent="0.35">
      <c r="G1193" s="131"/>
      <c r="H1193" s="131"/>
    </row>
    <row r="1194" spans="7:8" ht="17.25" thickBot="1" x14ac:dyDescent="0.35">
      <c r="G1194" s="131"/>
      <c r="H1194" s="132"/>
    </row>
    <row r="1195" spans="7:8" ht="17.25" thickBot="1" x14ac:dyDescent="0.35">
      <c r="G1195" s="131"/>
      <c r="H1195" s="131"/>
    </row>
    <row r="1196" spans="7:8" ht="17.25" thickBot="1" x14ac:dyDescent="0.35">
      <c r="G1196" s="131"/>
      <c r="H1196" s="131"/>
    </row>
    <row r="1197" spans="7:8" ht="17.25" thickBot="1" x14ac:dyDescent="0.35">
      <c r="G1197" s="131"/>
      <c r="H1197" s="131"/>
    </row>
    <row r="1198" spans="7:8" ht="17.25" thickBot="1" x14ac:dyDescent="0.35">
      <c r="G1198" s="131"/>
      <c r="H1198" s="131"/>
    </row>
    <row r="1199" spans="7:8" ht="17.25" thickBot="1" x14ac:dyDescent="0.35">
      <c r="G1199" s="131"/>
      <c r="H1199" s="131"/>
    </row>
    <row r="1200" spans="7:8" ht="17.25" thickBot="1" x14ac:dyDescent="0.35">
      <c r="G1200" s="131"/>
      <c r="H1200" s="131"/>
    </row>
    <row r="1201" spans="7:8" ht="17.25" thickBot="1" x14ac:dyDescent="0.35">
      <c r="G1201" s="131"/>
      <c r="H1201" s="131"/>
    </row>
    <row r="1202" spans="7:8" x14ac:dyDescent="0.3">
      <c r="G1202" s="131"/>
      <c r="H1202" s="131"/>
    </row>
  </sheetData>
  <autoFilter ref="A2:XFA1184" xr:uid="{64361682-4F82-4F24-8886-3433C9BA721F}">
    <filterColumn colId="1">
      <filters>
        <filter val="10"/>
      </filters>
    </filterColumn>
    <filterColumn colId="2">
      <filters>
        <filter val="C"/>
      </filters>
    </filterColumn>
  </autoFilter>
  <hyperlinks>
    <hyperlink ref="CZ320" r:id="rId1" xr:uid="{A7C2F177-9657-43BF-8A94-36485622D9E7}"/>
    <hyperlink ref="CY320" r:id="rId2" xr:uid="{EC013FA5-BA9B-4980-8475-45846C46825B}"/>
    <hyperlink ref="DA320" r:id="rId3" xr:uid="{3172766D-9794-4C6A-A6E7-7D8415BA3A72}"/>
    <hyperlink ref="CY93" r:id="rId4" xr:uid="{7492F8CA-608F-40DE-8731-6DCC83CE9895}"/>
  </hyperlinks>
  <pageMargins left="0.7" right="0.7" top="0.75" bottom="0.75" header="0.3" footer="0.3"/>
  <pageSetup paperSize="9" scale="10" orientation="landscape"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B63A8-BBC5-4D29-9236-A6C0CB2C69BA}">
  <sheetPr codeName="Hoja2"/>
  <dimension ref="A1:BR1134"/>
  <sheetViews>
    <sheetView workbookViewId="0">
      <pane xSplit="11" ySplit="2" topLeftCell="L3" activePane="bottomRight" state="frozen"/>
      <selection pane="topRight" activeCell="J1" sqref="J1"/>
      <selection pane="bottomLeft" activeCell="A3" sqref="A3"/>
      <selection pane="bottomRight" activeCell="K12" sqref="K12"/>
    </sheetView>
  </sheetViews>
  <sheetFormatPr baseColWidth="10" defaultRowHeight="15" x14ac:dyDescent="0.25"/>
  <cols>
    <col min="1" max="1" width="2.109375" style="71" customWidth="1"/>
    <col min="2" max="2" width="6.77734375" style="98" customWidth="1"/>
    <col min="3" max="3" width="0" style="71" hidden="1" customWidth="1"/>
    <col min="4" max="4" width="7.44140625" style="71" customWidth="1"/>
    <col min="5" max="5" width="7.88671875" style="72" customWidth="1"/>
    <col min="6" max="7" width="0" style="71" hidden="1" customWidth="1"/>
    <col min="8" max="8" width="16.44140625" style="71" bestFit="1" customWidth="1"/>
    <col min="9" max="10" width="16.44140625" style="71" hidden="1" customWidth="1"/>
    <col min="11" max="11" width="30.21875" style="72" bestFit="1" customWidth="1"/>
    <col min="12" max="15" width="7.77734375" style="74" customWidth="1"/>
    <col min="16" max="17" width="7.77734375" style="75" customWidth="1"/>
    <col min="18" max="18" width="7.77734375" style="76" customWidth="1"/>
    <col min="19" max="19" width="7.77734375" style="77" customWidth="1"/>
    <col min="20" max="20" width="7.77734375" style="78" customWidth="1"/>
    <col min="21" max="21" width="7.77734375" style="74" customWidth="1"/>
    <col min="22" max="22" width="7.77734375" style="77" customWidth="1"/>
    <col min="23" max="23" width="7.77734375" style="74" customWidth="1"/>
    <col min="24" max="24" width="7.77734375" style="79" customWidth="1"/>
    <col min="25" max="25" width="7.77734375" style="71" customWidth="1"/>
    <col min="26" max="26" width="7.77734375" style="72" customWidth="1"/>
    <col min="27" max="28" width="12.77734375" style="81" customWidth="1"/>
    <col min="29" max="30" width="7.77734375" style="71" hidden="1" customWidth="1"/>
    <col min="31" max="31" width="7.77734375" style="120" customWidth="1"/>
    <col min="32" max="32" width="12.77734375" style="81" customWidth="1"/>
    <col min="33" max="33" width="12.77734375" style="82" customWidth="1"/>
    <col min="34" max="37" width="7.77734375" style="77" customWidth="1"/>
    <col min="38" max="38" width="7.77734375" style="78" customWidth="1"/>
    <col min="39" max="39" width="19.109375" style="71" bestFit="1" customWidth="1"/>
    <col min="40" max="40" width="19.6640625" style="71" bestFit="1" customWidth="1"/>
    <col min="41" max="41" width="20.5546875" style="71" bestFit="1" customWidth="1"/>
    <col min="42" max="42" width="12.109375" style="72" customWidth="1"/>
    <col min="43" max="44" width="7.44140625" style="71" bestFit="1" customWidth="1"/>
    <col min="45" max="45" width="7.33203125" style="72" bestFit="1" customWidth="1"/>
    <col min="46" max="47" width="0" style="71" hidden="1" customWidth="1"/>
    <col min="48" max="48" width="11.5546875" style="72"/>
    <col min="49" max="49" width="0" style="71" hidden="1" customWidth="1"/>
    <col min="50" max="50" width="7.44140625" style="77" customWidth="1"/>
    <col min="51" max="51" width="7.109375" style="77" customWidth="1"/>
    <col min="52" max="52" width="6.6640625" style="78" customWidth="1"/>
    <col min="53" max="53" width="9.44140625" style="75" customWidth="1"/>
    <col min="54" max="54" width="8.5546875" style="75" customWidth="1"/>
    <col min="55" max="55" width="6.6640625" style="75" customWidth="1"/>
    <col min="56" max="69" width="0" style="71" hidden="1" customWidth="1"/>
    <col min="70" max="70" width="8.88671875" style="83" customWidth="1"/>
    <col min="71" max="16384" width="11.5546875" style="71"/>
  </cols>
  <sheetData>
    <row r="1" spans="1:70" s="96" customFormat="1" ht="15.75" thickBot="1" x14ac:dyDescent="0.3">
      <c r="A1" s="71"/>
      <c r="AA1" s="108"/>
      <c r="AB1" s="108"/>
      <c r="AE1" s="118"/>
      <c r="AF1" s="114" t="s">
        <v>4253</v>
      </c>
      <c r="AG1" s="114" t="s">
        <v>4254</v>
      </c>
      <c r="AH1" s="97" t="s">
        <v>4255</v>
      </c>
      <c r="AI1" s="97" t="s">
        <v>4256</v>
      </c>
      <c r="AJ1" s="97" t="s">
        <v>4257</v>
      </c>
      <c r="AK1" s="97" t="s">
        <v>4258</v>
      </c>
      <c r="AL1" s="97" t="s">
        <v>4259</v>
      </c>
      <c r="AT1" s="96" t="s">
        <v>3998</v>
      </c>
      <c r="AW1" s="97" t="s">
        <v>4260</v>
      </c>
      <c r="AX1" s="97"/>
      <c r="AY1" s="97" t="s">
        <v>3317</v>
      </c>
      <c r="AZ1" s="97"/>
      <c r="BA1" s="97" t="s">
        <v>4261</v>
      </c>
      <c r="BB1" s="97"/>
      <c r="BC1" s="97" t="s">
        <v>4268</v>
      </c>
      <c r="BD1" s="97" t="s">
        <v>4269</v>
      </c>
      <c r="BF1" s="96" t="s">
        <v>4270</v>
      </c>
      <c r="BG1" s="96" t="s">
        <v>4271</v>
      </c>
      <c r="BH1" s="96" t="s">
        <v>4272</v>
      </c>
      <c r="BI1" s="96" t="s">
        <v>4270</v>
      </c>
      <c r="BJ1" s="96" t="s">
        <v>4271</v>
      </c>
      <c r="BK1" s="96" t="s">
        <v>4272</v>
      </c>
    </row>
    <row r="2" spans="1:70" s="73" customFormat="1" ht="60.75" thickBot="1" x14ac:dyDescent="0.3">
      <c r="B2" s="15" t="s">
        <v>3298</v>
      </c>
      <c r="C2" s="85"/>
      <c r="D2" s="85" t="s">
        <v>2474</v>
      </c>
      <c r="E2" s="86" t="s">
        <v>2473</v>
      </c>
      <c r="F2" s="85" t="s">
        <v>2476</v>
      </c>
      <c r="G2" s="84" t="s">
        <v>2477</v>
      </c>
      <c r="H2" s="84" t="s">
        <v>3299</v>
      </c>
      <c r="I2" s="85"/>
      <c r="J2" s="85"/>
      <c r="K2" s="86" t="s">
        <v>2478</v>
      </c>
      <c r="L2" s="85" t="s">
        <v>2329</v>
      </c>
      <c r="M2" s="85" t="s">
        <v>2330</v>
      </c>
      <c r="N2" s="85" t="s">
        <v>2331</v>
      </c>
      <c r="O2" s="85" t="s">
        <v>2332</v>
      </c>
      <c r="P2" s="85" t="s">
        <v>4245</v>
      </c>
      <c r="Q2" s="85" t="s">
        <v>4246</v>
      </c>
      <c r="R2" s="86" t="s">
        <v>2333</v>
      </c>
      <c r="S2" s="85" t="s">
        <v>2334</v>
      </c>
      <c r="T2" s="86" t="s">
        <v>2335</v>
      </c>
      <c r="U2" s="85" t="s">
        <v>2336</v>
      </c>
      <c r="V2" s="85" t="s">
        <v>2337</v>
      </c>
      <c r="W2" s="85" t="s">
        <v>2338</v>
      </c>
      <c r="X2" s="86" t="s">
        <v>2339</v>
      </c>
      <c r="Y2" s="85" t="s">
        <v>4248</v>
      </c>
      <c r="Z2" s="86" t="s">
        <v>4247</v>
      </c>
      <c r="AA2" s="113" t="s">
        <v>2340</v>
      </c>
      <c r="AB2" s="113" t="s">
        <v>2341</v>
      </c>
      <c r="AC2" s="70" t="s">
        <v>4249</v>
      </c>
      <c r="AD2" s="70" t="s">
        <v>4250</v>
      </c>
      <c r="AE2" s="119" t="s">
        <v>4925</v>
      </c>
      <c r="AF2" s="115" t="s">
        <v>2342</v>
      </c>
      <c r="AG2" s="116" t="s">
        <v>4251</v>
      </c>
      <c r="AH2" s="87" t="s">
        <v>2343</v>
      </c>
      <c r="AI2" s="87" t="s">
        <v>2344</v>
      </c>
      <c r="AJ2" s="87" t="s">
        <v>2345</v>
      </c>
      <c r="AK2" s="87" t="s">
        <v>2346</v>
      </c>
      <c r="AL2" s="88" t="s">
        <v>2347</v>
      </c>
      <c r="AM2" s="89" t="s">
        <v>2348</v>
      </c>
      <c r="AN2" s="89" t="s">
        <v>2349</v>
      </c>
      <c r="AO2" s="89" t="s">
        <v>2350</v>
      </c>
      <c r="AP2" s="90" t="s">
        <v>2351</v>
      </c>
      <c r="AQ2" s="91" t="s">
        <v>3291</v>
      </c>
      <c r="AR2" s="91" t="s">
        <v>3292</v>
      </c>
      <c r="AS2" s="92" t="s">
        <v>3293</v>
      </c>
      <c r="AT2" s="73" t="s">
        <v>3996</v>
      </c>
      <c r="AU2" s="73" t="s">
        <v>3312</v>
      </c>
      <c r="AV2" s="93" t="s">
        <v>4252</v>
      </c>
      <c r="AW2" s="73" t="s">
        <v>4262</v>
      </c>
      <c r="AX2" s="94" t="s">
        <v>4262</v>
      </c>
      <c r="AY2" s="91" t="s">
        <v>4263</v>
      </c>
      <c r="AZ2" s="92" t="s">
        <v>4264</v>
      </c>
      <c r="BA2" s="91" t="s">
        <v>4265</v>
      </c>
      <c r="BB2" s="91" t="s">
        <v>4266</v>
      </c>
      <c r="BC2" s="92" t="s">
        <v>4267</v>
      </c>
      <c r="BF2" s="73" t="s">
        <v>4274</v>
      </c>
      <c r="BG2" s="73" t="s">
        <v>4274</v>
      </c>
      <c r="BH2" s="73" t="s">
        <v>4274</v>
      </c>
      <c r="BI2" s="73" t="s">
        <v>4273</v>
      </c>
      <c r="BJ2" s="73" t="s">
        <v>4273</v>
      </c>
      <c r="BK2" s="73" t="s">
        <v>4273</v>
      </c>
      <c r="BL2" s="73" t="s">
        <v>4275</v>
      </c>
      <c r="BM2" s="73" t="s">
        <v>4276</v>
      </c>
      <c r="BN2" s="73" t="s">
        <v>4277</v>
      </c>
      <c r="BO2" s="73" t="s">
        <v>4278</v>
      </c>
      <c r="BP2" s="73" t="s">
        <v>4279</v>
      </c>
      <c r="BQ2" s="73" t="s">
        <v>4280</v>
      </c>
      <c r="BR2" s="95" t="s">
        <v>4281</v>
      </c>
    </row>
    <row r="3" spans="1:70" x14ac:dyDescent="0.25">
      <c r="B3" s="98">
        <v>1</v>
      </c>
      <c r="C3" s="71" t="s">
        <v>3295</v>
      </c>
      <c r="D3" s="71">
        <v>1</v>
      </c>
      <c r="E3" s="72">
        <v>1</v>
      </c>
      <c r="F3" s="71">
        <v>0.2</v>
      </c>
      <c r="H3" s="71" t="s">
        <v>80</v>
      </c>
      <c r="I3" s="71">
        <v>1006</v>
      </c>
      <c r="J3" s="71" t="s">
        <v>4289</v>
      </c>
      <c r="K3" s="72" t="s">
        <v>699</v>
      </c>
      <c r="L3" s="74">
        <v>0.88338008846992278</v>
      </c>
      <c r="M3" s="74">
        <v>1.0097346164596896</v>
      </c>
      <c r="N3" s="74">
        <v>0.29701572012883332</v>
      </c>
      <c r="O3" s="74">
        <v>0.33981123604782582</v>
      </c>
      <c r="P3" s="75">
        <v>1.3471338947199276</v>
      </c>
      <c r="Q3" s="75">
        <v>1.382344996488448</v>
      </c>
      <c r="R3" s="76">
        <v>1.4268856862135193</v>
      </c>
      <c r="S3" s="77">
        <v>17.528446135415795</v>
      </c>
      <c r="T3" s="78">
        <v>17.299118530371913</v>
      </c>
      <c r="U3" s="74">
        <v>-0.42046258086408267</v>
      </c>
      <c r="V3" s="77">
        <v>-18.315945069616632</v>
      </c>
      <c r="W3" s="74">
        <v>0.51777604826933266</v>
      </c>
      <c r="X3" s="79">
        <v>3.6691904484566107E-2</v>
      </c>
      <c r="Y3" s="75">
        <v>7.362210658638773</v>
      </c>
      <c r="Z3" s="76">
        <v>-26.441261649243962</v>
      </c>
      <c r="AA3" s="81">
        <v>39625000000</v>
      </c>
      <c r="AB3" s="81">
        <v>117744000000</v>
      </c>
      <c r="AC3" s="71" t="e">
        <v>#N/A</v>
      </c>
      <c r="AD3" s="71">
        <v>39088000000</v>
      </c>
      <c r="AE3" s="80">
        <v>2.6116110817010763E-2</v>
      </c>
      <c r="AF3" s="81">
        <v>735636.82979454997</v>
      </c>
      <c r="AG3" s="82">
        <v>363220.82979454997</v>
      </c>
      <c r="AH3" s="77">
        <v>6.9404722499753753</v>
      </c>
      <c r="AI3" s="77">
        <v>8.8403431683790394</v>
      </c>
      <c r="AJ3" s="77">
        <v>3.0643776393786459</v>
      </c>
      <c r="AK3" s="77">
        <v>23.41243268666128</v>
      </c>
      <c r="AL3" s="78">
        <v>1.4730304956739022</v>
      </c>
      <c r="AM3" s="71" t="s">
        <v>502</v>
      </c>
      <c r="AN3" s="71" t="s">
        <v>503</v>
      </c>
      <c r="AO3" s="71" t="s">
        <v>504</v>
      </c>
      <c r="AP3" s="72" t="s">
        <v>574</v>
      </c>
      <c r="AQ3" s="74">
        <v>0.1011094</v>
      </c>
      <c r="AR3" s="74">
        <v>0.11030799999999999</v>
      </c>
      <c r="AS3" s="80">
        <v>0.1117986</v>
      </c>
      <c r="AT3" s="71" t="s">
        <v>3998</v>
      </c>
      <c r="AU3" s="71" t="s">
        <v>3317</v>
      </c>
      <c r="AV3" s="72" t="s">
        <v>3317</v>
      </c>
      <c r="AW3" s="71" t="s">
        <v>3317</v>
      </c>
      <c r="AX3" s="77">
        <v>0</v>
      </c>
      <c r="AY3" s="77">
        <v>1.0917071678212349</v>
      </c>
      <c r="AZ3" s="78">
        <v>1.0917071678212349</v>
      </c>
      <c r="BA3" s="75">
        <v>0</v>
      </c>
      <c r="BB3" s="75">
        <v>25.924674149991226</v>
      </c>
      <c r="BC3" s="75">
        <v>25.924674149991226</v>
      </c>
      <c r="BD3" s="71">
        <v>8031</v>
      </c>
      <c r="BE3" s="71">
        <v>363220.82979454997</v>
      </c>
      <c r="BF3" s="71">
        <v>43374</v>
      </c>
      <c r="BG3" s="71">
        <v>37625</v>
      </c>
      <c r="BH3" s="71">
        <v>41501</v>
      </c>
      <c r="BI3" s="71" t="s">
        <v>3317</v>
      </c>
      <c r="BJ3" s="71" t="s">
        <v>3317</v>
      </c>
      <c r="BK3" s="71" t="s">
        <v>3317</v>
      </c>
      <c r="BL3" s="71">
        <v>0.11941495762931274</v>
      </c>
      <c r="BM3" s="71">
        <v>0.10358712087432315</v>
      </c>
      <c r="BN3" s="71">
        <v>0.11425831504067202</v>
      </c>
      <c r="BO3" s="71">
        <v>0</v>
      </c>
      <c r="BP3" s="71">
        <v>0</v>
      </c>
      <c r="BQ3" s="71">
        <v>0</v>
      </c>
      <c r="BR3" s="83">
        <v>0.11425831504067202</v>
      </c>
    </row>
    <row r="4" spans="1:70" x14ac:dyDescent="0.25">
      <c r="B4" s="98">
        <v>1</v>
      </c>
      <c r="C4" s="71" t="s">
        <v>3295</v>
      </c>
      <c r="D4" s="71">
        <v>1</v>
      </c>
      <c r="E4" s="72">
        <v>1</v>
      </c>
      <c r="F4" s="71">
        <v>0.1</v>
      </c>
      <c r="G4" s="71" t="s">
        <v>2542</v>
      </c>
      <c r="H4" s="71" t="s">
        <v>53</v>
      </c>
      <c r="I4" s="71">
        <v>1008</v>
      </c>
      <c r="J4" s="71" t="s">
        <v>4291</v>
      </c>
      <c r="K4" s="72" t="s">
        <v>660</v>
      </c>
      <c r="L4" s="74">
        <v>1.319422277009505</v>
      </c>
      <c r="M4" s="74">
        <v>0.88636363636363635</v>
      </c>
      <c r="N4" s="74">
        <v>0.72159631544404013</v>
      </c>
      <c r="O4" s="74">
        <v>0.37724655892924985</v>
      </c>
      <c r="P4" s="75">
        <v>36.226871597623962</v>
      </c>
      <c r="Q4" s="75">
        <v>29.957691913735403</v>
      </c>
      <c r="R4" s="76" t="e">
        <v>#N/A</v>
      </c>
      <c r="S4" s="77">
        <v>44.443501547061537</v>
      </c>
      <c r="T4" s="78">
        <v>45.167180908003274</v>
      </c>
      <c r="U4" s="74">
        <v>1.0592264302981467</v>
      </c>
      <c r="V4" s="77">
        <v>3.4445472061657032</v>
      </c>
      <c r="W4" s="74">
        <v>-0.11364808250080567</v>
      </c>
      <c r="X4" s="79" t="e">
        <v>#N/A</v>
      </c>
      <c r="Y4" s="75">
        <v>1.6825084652675446</v>
      </c>
      <c r="Z4" s="76">
        <v>7.7432857439992286</v>
      </c>
      <c r="AA4" s="81">
        <v>14564000000</v>
      </c>
      <c r="AB4" s="81">
        <v>34219000000</v>
      </c>
      <c r="AC4" s="71">
        <v>146000000</v>
      </c>
      <c r="AD4" s="71">
        <v>8730000000</v>
      </c>
      <c r="AE4" s="80">
        <v>3.3333333333333333E-2</v>
      </c>
      <c r="AF4" s="81">
        <v>143065.96817994001</v>
      </c>
      <c r="AG4" s="82">
        <v>189629.96817994001</v>
      </c>
      <c r="AH4" s="77">
        <v>14.574588285292446</v>
      </c>
      <c r="AI4" s="77">
        <v>16.103088330497624</v>
      </c>
      <c r="AJ4" s="77">
        <v>5.3214983647156444</v>
      </c>
      <c r="AK4" s="77">
        <v>16.344206507811212</v>
      </c>
      <c r="AL4" s="78" t="s">
        <v>3317</v>
      </c>
      <c r="AM4" s="71" t="s">
        <v>493</v>
      </c>
      <c r="AN4" s="71" t="s">
        <v>661</v>
      </c>
      <c r="AO4" s="71" t="s">
        <v>662</v>
      </c>
      <c r="AP4" s="72" t="s">
        <v>574</v>
      </c>
      <c r="AQ4" s="74" t="e">
        <v>#VALUE!</v>
      </c>
      <c r="AR4" s="74">
        <v>5.047745E-2</v>
      </c>
      <c r="AS4" s="80">
        <v>8.5108260000000005E-2</v>
      </c>
      <c r="AT4" s="71" t="s">
        <v>4000</v>
      </c>
      <c r="AU4" s="71" t="s">
        <v>3317</v>
      </c>
      <c r="AV4" s="72" t="s">
        <v>4000</v>
      </c>
      <c r="AW4" s="71">
        <v>5.5115546530390089</v>
      </c>
      <c r="AX4" s="77">
        <v>5.5115546530390089</v>
      </c>
      <c r="AY4" s="77">
        <v>0.14067451128098193</v>
      </c>
      <c r="AZ4" s="78">
        <v>5.6522291643199907</v>
      </c>
      <c r="BA4" s="75">
        <v>81.957103436742202</v>
      </c>
      <c r="BB4" s="75">
        <v>2.0918372760055064</v>
      </c>
      <c r="BC4" s="75">
        <v>84.048940712747708</v>
      </c>
      <c r="BD4" s="71">
        <v>8041.1302558699999</v>
      </c>
      <c r="BE4" s="71">
        <v>143065.96817994001</v>
      </c>
      <c r="BF4" s="71">
        <v>9619.643</v>
      </c>
      <c r="BG4" s="71">
        <v>10548.429</v>
      </c>
      <c r="BH4" s="71">
        <v>11584.455</v>
      </c>
      <c r="BI4" s="71">
        <v>9508.4709999999995</v>
      </c>
      <c r="BJ4" s="71">
        <v>10634.087</v>
      </c>
      <c r="BK4" s="71">
        <v>11374.552</v>
      </c>
      <c r="BL4" s="71">
        <v>6.7239212248582939E-2</v>
      </c>
      <c r="BM4" s="71">
        <v>7.3731224372890716E-2</v>
      </c>
      <c r="BN4" s="71">
        <v>8.0972820771951504E-2</v>
      </c>
      <c r="BO4" s="71">
        <v>6.6462144149059973E-2</v>
      </c>
      <c r="BP4" s="71">
        <v>7.4329955161838809E-2</v>
      </c>
      <c r="BQ4" s="71">
        <v>7.950564445692461E-2</v>
      </c>
      <c r="BR4" s="83">
        <v>8.0972820771951504E-2</v>
      </c>
    </row>
    <row r="5" spans="1:70" x14ac:dyDescent="0.25">
      <c r="B5" s="98">
        <v>1</v>
      </c>
      <c r="C5" s="71" t="s">
        <v>3295</v>
      </c>
      <c r="D5" s="71">
        <v>1</v>
      </c>
      <c r="E5" s="72">
        <v>1</v>
      </c>
      <c r="F5" s="71">
        <v>0.25</v>
      </c>
      <c r="G5" s="71" t="s">
        <v>3153</v>
      </c>
      <c r="H5" s="71" t="s">
        <v>2182</v>
      </c>
      <c r="I5" s="71">
        <v>1005</v>
      </c>
      <c r="J5" s="71" t="s">
        <v>4288</v>
      </c>
      <c r="K5" s="72" t="s">
        <v>2183</v>
      </c>
      <c r="L5" s="74">
        <v>0.72790086208212001</v>
      </c>
      <c r="M5" s="74">
        <v>1.0341204104339226</v>
      </c>
      <c r="N5" s="74">
        <v>0.18287885960618402</v>
      </c>
      <c r="O5" s="74">
        <v>0.24955250596658712</v>
      </c>
      <c r="P5" s="75">
        <v>20.624649897009071</v>
      </c>
      <c r="Q5" s="75">
        <v>15.6900338823556</v>
      </c>
      <c r="R5" s="76">
        <v>22.548898835187998</v>
      </c>
      <c r="S5" s="77">
        <v>10.813955091011898</v>
      </c>
      <c r="T5" s="78">
        <v>12.800373411410265</v>
      </c>
      <c r="U5" s="74">
        <v>0.35447699384548731</v>
      </c>
      <c r="V5" s="77">
        <v>0.97473721093202526</v>
      </c>
      <c r="W5" s="74">
        <v>0.45693019409195462</v>
      </c>
      <c r="X5" s="79">
        <v>2.8986607933976356E-2</v>
      </c>
      <c r="Y5" s="75">
        <v>25.623257390542459</v>
      </c>
      <c r="Z5" s="76">
        <v>34.562774642128204</v>
      </c>
      <c r="AA5" s="81">
        <v>24267000000</v>
      </c>
      <c r="AB5" s="81">
        <v>100560000000</v>
      </c>
      <c r="AC5" s="71">
        <v>214000000</v>
      </c>
      <c r="AD5" s="71">
        <v>27666000000</v>
      </c>
      <c r="AE5" s="80">
        <v>0.21260401212668517</v>
      </c>
      <c r="AF5" s="81">
        <v>296088</v>
      </c>
      <c r="AG5" s="82">
        <v>325219</v>
      </c>
      <c r="AH5" s="77">
        <v>11.600877505885711</v>
      </c>
      <c r="AI5" s="77">
        <v>14.217845588878202</v>
      </c>
      <c r="AJ5" s="77">
        <v>8.6671608126169239</v>
      </c>
      <c r="AK5" s="77">
        <v>18.665259019119869</v>
      </c>
      <c r="AL5" s="78">
        <v>4.1593456023147954</v>
      </c>
      <c r="AM5" s="71" t="s">
        <v>498</v>
      </c>
      <c r="AN5" s="71" t="s">
        <v>516</v>
      </c>
      <c r="AO5" s="71" t="s">
        <v>715</v>
      </c>
      <c r="AP5" s="72" t="s">
        <v>2358</v>
      </c>
      <c r="AQ5" s="74">
        <v>0.25329249999999998</v>
      </c>
      <c r="AR5" s="74">
        <v>0.26169180000000003</v>
      </c>
      <c r="AS5" s="80">
        <v>0.20957270000000003</v>
      </c>
      <c r="AT5" s="71" t="s">
        <v>3998</v>
      </c>
      <c r="AU5" s="71" t="s">
        <v>3317</v>
      </c>
      <c r="AV5" s="72" t="s">
        <v>3317</v>
      </c>
      <c r="AW5" s="71">
        <v>0.47899778924097275</v>
      </c>
      <c r="AX5" s="77">
        <v>0.47899778924097275</v>
      </c>
      <c r="AY5" s="77">
        <v>6.8824458642166713</v>
      </c>
      <c r="AZ5" s="78">
        <v>7.361443653457644</v>
      </c>
      <c r="BA5" s="75">
        <v>7.4767634477966594</v>
      </c>
      <c r="BB5" s="75">
        <v>107.42934690900411</v>
      </c>
      <c r="BC5" s="75">
        <v>114.90611035680077</v>
      </c>
      <c r="BD5" s="71">
        <v>21065.713500000002</v>
      </c>
      <c r="BE5" s="71">
        <v>297183</v>
      </c>
      <c r="BF5" s="71">
        <v>12496.471</v>
      </c>
      <c r="BG5" s="71">
        <v>12757.875</v>
      </c>
      <c r="BH5" s="71">
        <v>13617</v>
      </c>
      <c r="BI5" s="71">
        <v>15558.478000000001</v>
      </c>
      <c r="BJ5" s="71">
        <v>14418.892</v>
      </c>
      <c r="BK5" s="71">
        <v>15706.148999999999</v>
      </c>
      <c r="BL5" s="71">
        <v>4.2049750490438548E-2</v>
      </c>
      <c r="BM5" s="71">
        <v>4.2929356659028278E-2</v>
      </c>
      <c r="BN5" s="71">
        <v>4.5820252167856172E-2</v>
      </c>
      <c r="BO5" s="71">
        <v>5.2353189785418412E-2</v>
      </c>
      <c r="BP5" s="71">
        <v>4.8518562636489973E-2</v>
      </c>
      <c r="BQ5" s="71">
        <v>5.2850092367329217E-2</v>
      </c>
      <c r="BR5" s="83">
        <v>5.2850092367329217E-2</v>
      </c>
    </row>
    <row r="6" spans="1:70" x14ac:dyDescent="0.25">
      <c r="B6" s="98">
        <v>1</v>
      </c>
      <c r="C6" s="71" t="s">
        <v>3295</v>
      </c>
      <c r="D6" s="71">
        <v>1</v>
      </c>
      <c r="E6" s="72">
        <v>1</v>
      </c>
      <c r="F6" s="71">
        <v>0.3</v>
      </c>
      <c r="H6" s="71" t="s">
        <v>29</v>
      </c>
      <c r="I6" s="71">
        <v>1004</v>
      </c>
      <c r="J6" s="71" t="s">
        <v>4287</v>
      </c>
      <c r="K6" s="72" t="s">
        <v>622</v>
      </c>
      <c r="L6" s="74">
        <v>4.7305382295604614</v>
      </c>
      <c r="M6" s="74">
        <v>2.0331730769230769</v>
      </c>
      <c r="N6" s="74">
        <v>1.2428990195904333</v>
      </c>
      <c r="O6" s="74">
        <v>0.92188635372765582</v>
      </c>
      <c r="P6" s="75">
        <v>58.5923712262042</v>
      </c>
      <c r="Q6" s="75">
        <v>47.917567392916752</v>
      </c>
      <c r="R6" s="76">
        <v>156.26010999676481</v>
      </c>
      <c r="S6" s="77">
        <v>59.509731473702359</v>
      </c>
      <c r="T6" s="78">
        <v>61.04240679947835</v>
      </c>
      <c r="U6" s="74">
        <v>0.27422594942763306</v>
      </c>
      <c r="V6" s="77">
        <v>0.65156451246306535</v>
      </c>
      <c r="W6" s="74">
        <v>0.13886891308814464</v>
      </c>
      <c r="X6" s="79">
        <v>3.1667523124357659E-2</v>
      </c>
      <c r="Y6" s="75">
        <v>12.025132330286135</v>
      </c>
      <c r="Z6" s="76">
        <v>19.779255341370661</v>
      </c>
      <c r="AA6" s="81">
        <v>6240000000</v>
      </c>
      <c r="AB6" s="81">
        <v>13762000000</v>
      </c>
      <c r="AC6" s="71">
        <v>329000000</v>
      </c>
      <c r="AD6" s="71">
        <v>11332000000</v>
      </c>
      <c r="AE6" s="80">
        <v>0</v>
      </c>
      <c r="AF6" s="81">
        <v>348338.88970667997</v>
      </c>
      <c r="AG6" s="82">
        <v>357015.88970667997</v>
      </c>
      <c r="AH6" s="77">
        <v>25.883846132580292</v>
      </c>
      <c r="AI6" s="77">
        <v>27.370123405909229</v>
      </c>
      <c r="AJ6" s="77">
        <v>3.0867362284300999</v>
      </c>
      <c r="AK6" s="77">
        <v>34.308747777630579</v>
      </c>
      <c r="AL6" s="78">
        <v>65.379984339272099</v>
      </c>
      <c r="AM6" s="71" t="s">
        <v>502</v>
      </c>
      <c r="AN6" s="71" t="s">
        <v>528</v>
      </c>
      <c r="AO6" s="71" t="s">
        <v>623</v>
      </c>
      <c r="AP6" s="72" t="s">
        <v>574</v>
      </c>
      <c r="AQ6" s="74" t="e">
        <v>#VALUE!</v>
      </c>
      <c r="AR6" s="74">
        <v>0.21115980000000001</v>
      </c>
      <c r="AS6" s="80">
        <v>0.145458</v>
      </c>
      <c r="AT6" s="71" t="s">
        <v>3999</v>
      </c>
      <c r="AU6" s="71" t="s">
        <v>3316</v>
      </c>
      <c r="AV6" s="72" t="s">
        <v>3999</v>
      </c>
      <c r="AW6" s="71">
        <v>0.62027313003693629</v>
      </c>
      <c r="AX6" s="77">
        <v>0.62027313003693629</v>
      </c>
      <c r="AY6" s="77">
        <v>2.8236606019495416</v>
      </c>
      <c r="AZ6" s="78">
        <v>3.443933731986478</v>
      </c>
      <c r="BA6" s="75">
        <v>18.398917142028427</v>
      </c>
      <c r="BB6" s="75">
        <v>83.757130426375326</v>
      </c>
      <c r="BC6" s="75">
        <v>102.15604756840375</v>
      </c>
      <c r="BD6" s="71">
        <v>10566</v>
      </c>
      <c r="BE6" s="71">
        <v>348338.88970667997</v>
      </c>
      <c r="BF6" s="71">
        <v>11558.711000000001</v>
      </c>
      <c r="BG6" s="71">
        <v>13474.789000000001</v>
      </c>
      <c r="BH6" s="71">
        <v>15604.222</v>
      </c>
      <c r="BI6" s="71">
        <v>10984.895</v>
      </c>
      <c r="BJ6" s="71">
        <v>13524.64</v>
      </c>
      <c r="BK6" s="71">
        <v>15185.387000000001</v>
      </c>
      <c r="BL6" s="71">
        <v>3.3182373089990197E-2</v>
      </c>
      <c r="BM6" s="71">
        <v>3.8682987740319481E-2</v>
      </c>
      <c r="BN6" s="71">
        <v>4.4796095012932927E-2</v>
      </c>
      <c r="BO6" s="71">
        <v>3.1535080706176305E-2</v>
      </c>
      <c r="BP6" s="71">
        <v>3.8826098376177495E-2</v>
      </c>
      <c r="BQ6" s="71">
        <v>4.3593717063250992E-2</v>
      </c>
      <c r="BR6" s="83">
        <v>4.4796095012932927E-2</v>
      </c>
    </row>
    <row r="7" spans="1:70" x14ac:dyDescent="0.25">
      <c r="B7" s="98">
        <v>1</v>
      </c>
      <c r="C7" s="71" t="s">
        <v>3295</v>
      </c>
      <c r="D7" s="71">
        <v>1</v>
      </c>
      <c r="E7" s="72">
        <v>1</v>
      </c>
      <c r="F7" s="71">
        <v>0.17</v>
      </c>
      <c r="G7" s="71" t="s">
        <v>2585</v>
      </c>
      <c r="H7" s="71" t="s">
        <v>26</v>
      </c>
      <c r="I7" s="71">
        <v>1016</v>
      </c>
      <c r="J7" s="71" t="s">
        <v>4299</v>
      </c>
      <c r="K7" s="72" t="s">
        <v>619</v>
      </c>
      <c r="L7" s="74">
        <v>8.9225680748270051</v>
      </c>
      <c r="M7" s="74">
        <v>0.24643086816720258</v>
      </c>
      <c r="N7" s="74">
        <v>0.73850733516328793</v>
      </c>
      <c r="O7" s="74">
        <v>7.649466014572312E-2</v>
      </c>
      <c r="P7" s="75">
        <v>7.7434118254964197</v>
      </c>
      <c r="Q7" s="75">
        <v>6.1277658854482464</v>
      </c>
      <c r="R7" s="76">
        <v>7.3917106492754385</v>
      </c>
      <c r="S7" s="77">
        <v>52.652805038059952</v>
      </c>
      <c r="T7" s="78">
        <v>44.60245058581522</v>
      </c>
      <c r="U7" s="74">
        <v>0.40235968684529716</v>
      </c>
      <c r="V7" s="77">
        <v>1.9925373134328359</v>
      </c>
      <c r="W7" s="74">
        <v>0.64123565071585198</v>
      </c>
      <c r="X7" s="79">
        <v>2.6884767997408698E-2</v>
      </c>
      <c r="Y7" s="75">
        <v>14.720564738507761</v>
      </c>
      <c r="Z7" s="76">
        <v>6.5825459628003236</v>
      </c>
      <c r="AA7" s="81">
        <v>15550000000</v>
      </c>
      <c r="AB7" s="81">
        <v>50095000000</v>
      </c>
      <c r="AC7" s="71">
        <v>326000000</v>
      </c>
      <c r="AD7" s="71">
        <v>2975000000</v>
      </c>
      <c r="AE7" s="80">
        <v>4.3994793704534747E-2</v>
      </c>
      <c r="AF7" s="81">
        <v>122596.92800000001</v>
      </c>
      <c r="AG7" s="82">
        <v>137040.92800000001</v>
      </c>
      <c r="AH7" s="77">
        <v>24.629929547088427</v>
      </c>
      <c r="AI7" s="77">
        <v>31.947198520200125</v>
      </c>
      <c r="AJ7" s="77">
        <v>2.2991525385409886</v>
      </c>
      <c r="AK7" s="77">
        <v>44.391342115821878</v>
      </c>
      <c r="AL7" s="78">
        <v>3.3796534576100536</v>
      </c>
      <c r="AM7" s="71" t="s">
        <v>493</v>
      </c>
      <c r="AN7" s="71" t="s">
        <v>524</v>
      </c>
      <c r="AO7" s="71" t="s">
        <v>525</v>
      </c>
      <c r="AP7" s="72" t="s">
        <v>574</v>
      </c>
      <c r="AQ7" s="74">
        <v>0.15140330000000002</v>
      </c>
      <c r="AR7" s="74">
        <v>0.2235415</v>
      </c>
      <c r="AS7" s="80">
        <v>0.14241310000000001</v>
      </c>
      <c r="AT7" s="71" t="s">
        <v>3998</v>
      </c>
      <c r="AU7" s="71" t="s">
        <v>3317</v>
      </c>
      <c r="AV7" s="72" t="s">
        <v>3317</v>
      </c>
      <c r="AW7" s="71">
        <v>0.9420137912477935</v>
      </c>
      <c r="AX7" s="77">
        <v>0.9420137912477935</v>
      </c>
      <c r="AY7" s="77">
        <v>5.8331940578983748</v>
      </c>
      <c r="AZ7" s="78">
        <v>6.7752078491461685</v>
      </c>
      <c r="BA7" s="75">
        <v>41.519652722967635</v>
      </c>
      <c r="BB7" s="75">
        <v>257.10047326250987</v>
      </c>
      <c r="BC7" s="75">
        <v>298.6201259854775</v>
      </c>
      <c r="BD7" s="71">
        <v>7567.0339924720001</v>
      </c>
      <c r="BE7" s="71">
        <v>122596.92800000001</v>
      </c>
      <c r="BF7" s="71">
        <v>4049.7370000000001</v>
      </c>
      <c r="BG7" s="71">
        <v>4506.2</v>
      </c>
      <c r="BH7" s="71">
        <v>5033.4000000000005</v>
      </c>
      <c r="BI7" s="71">
        <v>4195.8919999999998</v>
      </c>
      <c r="BJ7" s="71">
        <v>4968.6509999999998</v>
      </c>
      <c r="BK7" s="71">
        <v>5358.8389999999999</v>
      </c>
      <c r="BL7" s="71">
        <v>3.3032940270738262E-2</v>
      </c>
      <c r="BM7" s="71">
        <v>3.6756222798665882E-2</v>
      </c>
      <c r="BN7" s="71">
        <v>4.1056493683104357E-2</v>
      </c>
      <c r="BO7" s="71">
        <v>3.4225099017162967E-2</v>
      </c>
      <c r="BP7" s="71">
        <v>4.0528348312283968E-2</v>
      </c>
      <c r="BQ7" s="71">
        <v>4.3711038175442696E-2</v>
      </c>
      <c r="BR7" s="83">
        <v>4.3711038175442696E-2</v>
      </c>
    </row>
    <row r="8" spans="1:70" x14ac:dyDescent="0.25">
      <c r="B8" s="98">
        <v>1</v>
      </c>
      <c r="C8" s="71" t="s">
        <v>3295</v>
      </c>
      <c r="D8" s="71">
        <v>1</v>
      </c>
      <c r="E8" s="72">
        <v>1</v>
      </c>
      <c r="F8" s="71">
        <v>0.3</v>
      </c>
      <c r="H8" s="71" t="s">
        <v>382</v>
      </c>
      <c r="I8" s="71">
        <v>1001</v>
      </c>
      <c r="J8" s="71" t="s">
        <v>4284</v>
      </c>
      <c r="K8" s="72" t="s">
        <v>1071</v>
      </c>
      <c r="L8" s="74">
        <v>0.20008027874073847</v>
      </c>
      <c r="M8" s="74">
        <v>5.8129766825976148E-2</v>
      </c>
      <c r="N8" s="74">
        <v>0.1634791114202212</v>
      </c>
      <c r="O8" s="74">
        <v>5.302416998212036E-2</v>
      </c>
      <c r="P8" s="75">
        <v>4.5787234918038688</v>
      </c>
      <c r="Q8" s="75">
        <v>4.114936143729329</v>
      </c>
      <c r="R8" s="76">
        <v>2.9764978667507722</v>
      </c>
      <c r="S8" s="77">
        <v>13.270044274872291</v>
      </c>
      <c r="T8" s="78">
        <v>12.26032767620719</v>
      </c>
      <c r="U8" s="74">
        <v>0.20463782949036408</v>
      </c>
      <c r="V8" s="77">
        <v>1.3648569055349997</v>
      </c>
      <c r="W8" s="74">
        <v>0.33275908850117791</v>
      </c>
      <c r="X8" s="79">
        <v>1.756052177620995E-2</v>
      </c>
      <c r="Y8" s="75">
        <v>22.601346467933769</v>
      </c>
      <c r="Z8" s="76">
        <v>1.132736027453074</v>
      </c>
      <c r="AA8" s="81">
        <v>210701000000</v>
      </c>
      <c r="AB8" s="81">
        <v>230989000000</v>
      </c>
      <c r="AC8" s="71">
        <v>21119000000</v>
      </c>
      <c r="AD8" s="71">
        <v>54330000000</v>
      </c>
      <c r="AE8" s="80">
        <v>3.4032449544914918E-2</v>
      </c>
      <c r="AF8" s="81">
        <v>1274848.9457339998</v>
      </c>
      <c r="AG8" s="82">
        <v>1365222.9457339998</v>
      </c>
      <c r="AH8" s="77">
        <v>20.417601820593731</v>
      </c>
      <c r="AI8" s="77">
        <v>86.616748929930438</v>
      </c>
      <c r="AJ8" s="77">
        <v>-0.67626729710298161</v>
      </c>
      <c r="AK8" s="77">
        <v>133.94421237030051</v>
      </c>
      <c r="AL8" s="78">
        <v>8.2481685929875876</v>
      </c>
      <c r="AM8" s="71" t="s">
        <v>543</v>
      </c>
      <c r="AN8" s="71" t="s">
        <v>570</v>
      </c>
      <c r="AO8" s="71" t="s">
        <v>641</v>
      </c>
      <c r="AP8" s="72" t="s">
        <v>574</v>
      </c>
      <c r="AQ8" s="74">
        <v>0.23396840000000002</v>
      </c>
      <c r="AR8" s="74">
        <v>0.24500440000000001</v>
      </c>
      <c r="AS8" s="80">
        <v>8.149656000000001E-2</v>
      </c>
      <c r="AT8" s="71" t="s">
        <v>3997</v>
      </c>
      <c r="AU8" s="71" t="s">
        <v>3313</v>
      </c>
      <c r="AV8" s="72" t="s">
        <v>3997</v>
      </c>
      <c r="AW8" s="71" t="s">
        <v>3317</v>
      </c>
      <c r="AX8" s="77">
        <v>0</v>
      </c>
      <c r="AY8" s="77">
        <v>0</v>
      </c>
      <c r="AZ8" s="78">
        <v>0</v>
      </c>
      <c r="BA8" s="75">
        <v>0</v>
      </c>
      <c r="BB8" s="75">
        <v>0</v>
      </c>
      <c r="BC8" s="75">
        <v>0</v>
      </c>
      <c r="BD8" s="71">
        <v>0</v>
      </c>
      <c r="BE8" s="71">
        <v>1274848.9457339998</v>
      </c>
      <c r="BF8" s="71">
        <v>27203.467000000001</v>
      </c>
      <c r="BG8" s="71">
        <v>37376.813000000002</v>
      </c>
      <c r="BH8" s="71">
        <v>51104.538</v>
      </c>
      <c r="BI8" s="71">
        <v>17078.142</v>
      </c>
      <c r="BJ8" s="71">
        <v>34446.256000000001</v>
      </c>
      <c r="BK8" s="71">
        <v>54656.455999999998</v>
      </c>
      <c r="BL8" s="71">
        <v>2.1338580614613512E-2</v>
      </c>
      <c r="BM8" s="71">
        <v>2.931862094334646E-2</v>
      </c>
      <c r="BN8" s="71">
        <v>4.0086739822007965E-2</v>
      </c>
      <c r="BO8" s="71">
        <v>1.3396208277967539E-2</v>
      </c>
      <c r="BP8" s="71">
        <v>2.7019872523146197E-2</v>
      </c>
      <c r="BQ8" s="71">
        <v>4.287288794715307E-2</v>
      </c>
      <c r="BR8" s="83">
        <v>4.287288794715307E-2</v>
      </c>
    </row>
    <row r="9" spans="1:70" x14ac:dyDescent="0.25">
      <c r="B9" s="98">
        <v>1</v>
      </c>
      <c r="C9" s="71" t="s">
        <v>3295</v>
      </c>
      <c r="D9" s="71">
        <v>1</v>
      </c>
      <c r="E9" s="72">
        <v>1</v>
      </c>
      <c r="F9" s="71">
        <v>0.22</v>
      </c>
      <c r="H9" s="71" t="s">
        <v>178</v>
      </c>
      <c r="I9" s="71">
        <v>1013</v>
      </c>
      <c r="J9" s="71" t="s">
        <v>4296</v>
      </c>
      <c r="K9" s="72" t="s">
        <v>828</v>
      </c>
      <c r="L9" s="74">
        <v>0.50750645495222579</v>
      </c>
      <c r="M9" s="74">
        <v>0.52163565556036351</v>
      </c>
      <c r="N9" s="74">
        <v>0.16781817431702811</v>
      </c>
      <c r="O9" s="74">
        <v>0.18178391012591419</v>
      </c>
      <c r="P9" s="75">
        <v>13.8185798330825</v>
      </c>
      <c r="Q9" s="75">
        <v>10.574981042981078</v>
      </c>
      <c r="R9" s="76" t="e">
        <v>#N/A</v>
      </c>
      <c r="S9" s="77">
        <v>45.356265688455984</v>
      </c>
      <c r="T9" s="78">
        <v>49.511880641002023</v>
      </c>
      <c r="U9" s="74">
        <v>1.5715046604527296</v>
      </c>
      <c r="V9" s="77">
        <v>6.3179871520342612</v>
      </c>
      <c r="W9" s="74">
        <v>-0.1445921631347461</v>
      </c>
      <c r="X9" s="79" t="e">
        <v>#N/A</v>
      </c>
      <c r="Y9" s="75">
        <v>12.642039197797114</v>
      </c>
      <c r="Z9" s="76">
        <v>5.3193301807121784</v>
      </c>
      <c r="AA9" s="81">
        <v>4622000000</v>
      </c>
      <c r="AB9" s="81">
        <v>13263000000</v>
      </c>
      <c r="AC9" s="71">
        <v>247000000</v>
      </c>
      <c r="AD9" s="71">
        <v>1089000000</v>
      </c>
      <c r="AE9" s="80">
        <v>0</v>
      </c>
      <c r="AF9" s="81">
        <v>44327.131644000001</v>
      </c>
      <c r="AG9" s="82">
        <v>62038.131644000001</v>
      </c>
      <c r="AH9" s="77">
        <v>21.676496032145351</v>
      </c>
      <c r="AI9" s="77">
        <v>23.954669189628021</v>
      </c>
      <c r="AJ9" s="77">
        <v>2.0788390073016876</v>
      </c>
      <c r="AK9" s="77">
        <v>45.507386209683041</v>
      </c>
      <c r="AL9" s="78" t="s">
        <v>3317</v>
      </c>
      <c r="AM9" s="71" t="s">
        <v>498</v>
      </c>
      <c r="AN9" s="71" t="s">
        <v>829</v>
      </c>
      <c r="AO9" s="71" t="s">
        <v>829</v>
      </c>
      <c r="AP9" s="72" t="s">
        <v>574</v>
      </c>
      <c r="AQ9" s="74" t="e">
        <v>#VALUE!</v>
      </c>
      <c r="AR9" s="74">
        <v>0.25339200000000001</v>
      </c>
      <c r="AS9" s="80">
        <v>0.21639549999999999</v>
      </c>
      <c r="AT9" s="71" t="s">
        <v>3319</v>
      </c>
      <c r="AU9" s="71" t="s">
        <v>3319</v>
      </c>
      <c r="AV9" s="72" t="s">
        <v>3319</v>
      </c>
      <c r="AW9" s="71" t="s">
        <v>3317</v>
      </c>
      <c r="AX9" s="77">
        <v>0</v>
      </c>
      <c r="AY9" s="77">
        <v>1.7603812399975647</v>
      </c>
      <c r="AZ9" s="78">
        <v>1.7603812399975647</v>
      </c>
      <c r="BA9" s="75">
        <v>117.79001068268325</v>
      </c>
      <c r="BB9" s="75">
        <v>85.367017657997607</v>
      </c>
      <c r="BC9" s="75">
        <v>203.15702834068085</v>
      </c>
      <c r="BD9" s="71">
        <v>1857.0265096900002</v>
      </c>
      <c r="BE9" s="71">
        <v>44327.131644000001</v>
      </c>
      <c r="BF9" s="71">
        <v>1361</v>
      </c>
      <c r="BG9" s="71">
        <v>1660.2670000000001</v>
      </c>
      <c r="BH9" s="71">
        <v>1881.8330000000001</v>
      </c>
      <c r="BI9" s="71">
        <v>1273.4850000000001</v>
      </c>
      <c r="BJ9" s="71">
        <v>1654.68</v>
      </c>
      <c r="BK9" s="71">
        <v>1767.9180000000001</v>
      </c>
      <c r="BL9" s="71">
        <v>3.0703543169236874E-2</v>
      </c>
      <c r="BM9" s="71">
        <v>3.745487105581146E-2</v>
      </c>
      <c r="BN9" s="71">
        <v>4.2453299597938678E-2</v>
      </c>
      <c r="BO9" s="71">
        <v>2.8729244432678637E-2</v>
      </c>
      <c r="BP9" s="71">
        <v>3.73288308679448E-2</v>
      </c>
      <c r="BQ9" s="71">
        <v>3.9883428826356301E-2</v>
      </c>
      <c r="BR9" s="83">
        <v>4.2453299597938678E-2</v>
      </c>
    </row>
    <row r="10" spans="1:70" x14ac:dyDescent="0.25">
      <c r="B10" s="98">
        <v>1</v>
      </c>
      <c r="C10" s="71" t="s">
        <v>3295</v>
      </c>
      <c r="D10" s="71">
        <v>1</v>
      </c>
      <c r="E10" s="72">
        <v>1</v>
      </c>
      <c r="F10" s="71">
        <v>0.17</v>
      </c>
      <c r="H10" s="71" t="s">
        <v>2184</v>
      </c>
      <c r="I10" s="71">
        <v>1007</v>
      </c>
      <c r="J10" s="71" t="s">
        <v>4290</v>
      </c>
      <c r="K10" s="72" t="s">
        <v>2185</v>
      </c>
      <c r="L10" s="74">
        <v>1.0121781824639355</v>
      </c>
      <c r="M10" s="74">
        <v>0.93877475063272298</v>
      </c>
      <c r="N10" s="74">
        <v>0.99249689903521665</v>
      </c>
      <c r="O10" s="74">
        <v>0.8829933719193428</v>
      </c>
      <c r="P10" s="75">
        <v>80.346809294728132</v>
      </c>
      <c r="Q10" s="75">
        <v>64.120061578898884</v>
      </c>
      <c r="R10" s="76">
        <v>83.495874993170517</v>
      </c>
      <c r="S10" s="77">
        <v>46.596577146490212</v>
      </c>
      <c r="T10" s="78">
        <v>46.465183041920497</v>
      </c>
      <c r="U10" s="74">
        <v>-9.1984338574222346E-3</v>
      </c>
      <c r="V10" s="77">
        <v>-2.5810220984981268E-2</v>
      </c>
      <c r="W10" s="74">
        <v>0.31946405359464053</v>
      </c>
      <c r="X10" s="79" t="e">
        <v>#N/A</v>
      </c>
      <c r="Y10" s="75">
        <v>11.707289159826468</v>
      </c>
      <c r="Z10" s="76">
        <v>11.410727031020818</v>
      </c>
      <c r="AA10" s="81">
        <v>80604000000</v>
      </c>
      <c r="AB10" s="81">
        <v>85696000000</v>
      </c>
      <c r="AC10" s="71">
        <v>1939000000</v>
      </c>
      <c r="AD10" s="71">
        <v>85115000000</v>
      </c>
      <c r="AE10" s="80">
        <v>0</v>
      </c>
      <c r="AF10" s="81">
        <v>2459754</v>
      </c>
      <c r="AG10" s="82">
        <v>2466521</v>
      </c>
      <c r="AH10" s="77">
        <v>27.980635500448095</v>
      </c>
      <c r="AI10" s="77">
        <v>30.253296373069706</v>
      </c>
      <c r="AJ10" s="77">
        <v>2.8216934242431511</v>
      </c>
      <c r="AK10" s="77">
        <v>40.428362216695895</v>
      </c>
      <c r="AL10" s="78">
        <v>30.834011255424471</v>
      </c>
      <c r="AM10" s="71" t="s">
        <v>493</v>
      </c>
      <c r="AN10" s="71" t="s">
        <v>654</v>
      </c>
      <c r="AO10" s="71" t="s">
        <v>655</v>
      </c>
      <c r="AP10" s="72" t="s">
        <v>2358</v>
      </c>
      <c r="AQ10" s="74">
        <v>0.23941389999999999</v>
      </c>
      <c r="AR10" s="74">
        <v>0.22147</v>
      </c>
      <c r="AS10" s="80">
        <v>0.32366190000000006</v>
      </c>
      <c r="AT10" s="71" t="s">
        <v>3998</v>
      </c>
      <c r="AU10" s="71" t="s">
        <v>3317</v>
      </c>
      <c r="AV10" s="72" t="s">
        <v>3317</v>
      </c>
      <c r="AW10" s="71">
        <v>1.1326269289852278</v>
      </c>
      <c r="AX10" s="77">
        <v>1.1326269289852278</v>
      </c>
      <c r="AY10" s="77">
        <v>0.9760448018439426</v>
      </c>
      <c r="AZ10" s="78">
        <v>2.1086717308291703</v>
      </c>
      <c r="BA10" s="75">
        <v>49.736813071439499</v>
      </c>
      <c r="BB10" s="75">
        <v>42.860854369899528</v>
      </c>
      <c r="BC10" s="75">
        <v>92.597667441339027</v>
      </c>
      <c r="BD10" s="71">
        <v>52036</v>
      </c>
      <c r="BE10" s="71">
        <v>2466521</v>
      </c>
      <c r="BF10" s="71">
        <v>78305.759999999995</v>
      </c>
      <c r="BG10" s="71">
        <v>89490.880000000005</v>
      </c>
      <c r="BH10" s="71">
        <v>102709.333</v>
      </c>
      <c r="BI10" s="71">
        <v>71994.883000000002</v>
      </c>
      <c r="BJ10" s="71">
        <v>80505.331000000006</v>
      </c>
      <c r="BK10" s="71">
        <v>91248.028000000006</v>
      </c>
      <c r="BL10" s="71">
        <v>3.1747453194195384E-2</v>
      </c>
      <c r="BM10" s="71">
        <v>3.6282229099204914E-2</v>
      </c>
      <c r="BN10" s="71">
        <v>4.1641377875963753E-2</v>
      </c>
      <c r="BO10" s="71">
        <v>2.918883844897327E-2</v>
      </c>
      <c r="BP10" s="71">
        <v>3.2639223829839685E-2</v>
      </c>
      <c r="BQ10" s="71">
        <v>3.6994628466572962E-2</v>
      </c>
      <c r="BR10" s="83">
        <v>4.1641377875963753E-2</v>
      </c>
    </row>
    <row r="11" spans="1:70" x14ac:dyDescent="0.25">
      <c r="B11" s="98">
        <v>1</v>
      </c>
      <c r="C11" s="71" t="s">
        <v>3295</v>
      </c>
      <c r="D11" s="71">
        <v>1</v>
      </c>
      <c r="E11" s="72">
        <v>1</v>
      </c>
      <c r="F11" s="71">
        <v>0.23</v>
      </c>
      <c r="G11" s="71" t="s">
        <v>3237</v>
      </c>
      <c r="H11" s="71" t="s">
        <v>1530</v>
      </c>
      <c r="I11" s="71">
        <v>1000</v>
      </c>
      <c r="J11" s="117" t="s">
        <v>4283</v>
      </c>
      <c r="K11" s="72" t="s">
        <v>1531</v>
      </c>
      <c r="L11" s="74">
        <v>1.1541196351908205</v>
      </c>
      <c r="M11" s="74">
        <v>1.8200539893691037</v>
      </c>
      <c r="N11" s="74">
        <v>0.52280366434649683</v>
      </c>
      <c r="O11" s="74">
        <v>0.80045040634485465</v>
      </c>
      <c r="P11" s="75">
        <v>42.032119329171387</v>
      </c>
      <c r="Q11" s="75">
        <v>36.349736336155253</v>
      </c>
      <c r="R11" s="76">
        <v>44.778808016428506</v>
      </c>
      <c r="S11" s="77">
        <v>33.994517748856893</v>
      </c>
      <c r="T11" s="78">
        <v>35.024606345697904</v>
      </c>
      <c r="U11" s="74">
        <v>-0.10187303870292887</v>
      </c>
      <c r="V11" s="77">
        <v>-0.35269286918732956</v>
      </c>
      <c r="W11" s="74">
        <v>0.3389932740784577</v>
      </c>
      <c r="X11" s="79" t="e">
        <v>#N/A</v>
      </c>
      <c r="Y11" s="75">
        <v>21.506137679632637</v>
      </c>
      <c r="Z11" s="76">
        <v>27.459590449254168</v>
      </c>
      <c r="AA11" s="81">
        <v>3593300000</v>
      </c>
      <c r="AB11" s="81">
        <v>8170400000</v>
      </c>
      <c r="AC11" s="71">
        <v>75700000</v>
      </c>
      <c r="AD11" s="71">
        <v>10705900000</v>
      </c>
      <c r="AE11" s="80">
        <v>0</v>
      </c>
      <c r="AF11" s="81">
        <v>268852.88425319997</v>
      </c>
      <c r="AG11" s="82">
        <v>265736.38425319997</v>
      </c>
      <c r="AH11" s="77">
        <v>29.959343876841896</v>
      </c>
      <c r="AI11" s="77">
        <v>33.406210699737258</v>
      </c>
      <c r="AJ11" s="77">
        <v>3.4430840249806804</v>
      </c>
      <c r="AK11" s="77">
        <v>38.696893862939923</v>
      </c>
      <c r="AL11" s="78">
        <v>27.472374042839679</v>
      </c>
      <c r="AM11" s="71" t="s">
        <v>506</v>
      </c>
      <c r="AN11" s="71" t="s">
        <v>577</v>
      </c>
      <c r="AO11" s="71" t="s">
        <v>665</v>
      </c>
      <c r="AP11" s="72" t="s">
        <v>1529</v>
      </c>
      <c r="AQ11" s="74">
        <v>0.27169680000000002</v>
      </c>
      <c r="AR11" s="74">
        <v>0.27647290000000002</v>
      </c>
      <c r="AS11" s="80">
        <v>0.3325709</v>
      </c>
      <c r="AT11" s="71" t="s">
        <v>3998</v>
      </c>
      <c r="AU11" s="71" t="s">
        <v>4282</v>
      </c>
      <c r="AV11" s="72" t="s">
        <v>4282</v>
      </c>
      <c r="AW11" s="71">
        <v>0.88482077661859082</v>
      </c>
      <c r="AX11" s="77">
        <v>0.88482077661859082</v>
      </c>
      <c r="AY11" s="77">
        <v>0</v>
      </c>
      <c r="AZ11" s="78">
        <v>0.88482077661859082</v>
      </c>
      <c r="BA11" s="75">
        <v>40.482442932687981</v>
      </c>
      <c r="BB11" s="75">
        <v>0</v>
      </c>
      <c r="BC11" s="75" t="s">
        <v>3317</v>
      </c>
      <c r="BD11" s="71" t="s">
        <v>3317</v>
      </c>
      <c r="BE11" s="71">
        <v>265736.38425319997</v>
      </c>
      <c r="BF11" s="71">
        <v>7356.7650000000003</v>
      </c>
      <c r="BG11" s="71">
        <v>8502.4120000000003</v>
      </c>
      <c r="BH11" s="71">
        <v>10689.333000000001</v>
      </c>
      <c r="BI11" s="71">
        <v>5098.5140000000001</v>
      </c>
      <c r="BJ11" s="71">
        <v>7256.9369999999999</v>
      </c>
      <c r="BK11" s="71">
        <v>9078.648000000001</v>
      </c>
      <c r="BL11" s="71">
        <v>2.768444758016388E-2</v>
      </c>
      <c r="BM11" s="71">
        <v>3.1995663762395064E-2</v>
      </c>
      <c r="BN11" s="71">
        <v>4.0225327179190293E-2</v>
      </c>
      <c r="BO11" s="71">
        <v>1.9186360250698732E-2</v>
      </c>
      <c r="BP11" s="71">
        <v>2.7308782048774388E-2</v>
      </c>
      <c r="BQ11" s="71">
        <v>3.4164113527448497E-2</v>
      </c>
      <c r="BR11" s="83">
        <v>4.0225327179190293E-2</v>
      </c>
    </row>
    <row r="12" spans="1:70" x14ac:dyDescent="0.25">
      <c r="B12" s="98">
        <v>1</v>
      </c>
      <c r="C12" s="71" t="s">
        <v>3295</v>
      </c>
      <c r="D12" s="71">
        <v>1</v>
      </c>
      <c r="E12" s="72">
        <v>1</v>
      </c>
      <c r="F12" s="71">
        <v>0.21</v>
      </c>
      <c r="G12" s="71" t="s">
        <v>2846</v>
      </c>
      <c r="H12" s="71" t="s">
        <v>176</v>
      </c>
      <c r="I12" s="71">
        <v>1015</v>
      </c>
      <c r="J12" s="71" t="s">
        <v>4298</v>
      </c>
      <c r="K12" s="72" t="s">
        <v>825</v>
      </c>
      <c r="L12" s="74">
        <v>0.51178941770338371</v>
      </c>
      <c r="M12" s="74">
        <v>0.43444055944055943</v>
      </c>
      <c r="N12" s="74">
        <v>0.35138114570283685</v>
      </c>
      <c r="O12" s="74">
        <v>0.33869044238741552</v>
      </c>
      <c r="P12" s="75">
        <v>25.132649059061208</v>
      </c>
      <c r="Q12" s="75">
        <v>21.629856014295811</v>
      </c>
      <c r="R12" s="76">
        <v>25.185022287256086</v>
      </c>
      <c r="S12" s="77">
        <v>33.076610920431889</v>
      </c>
      <c r="T12" s="78">
        <v>36.357387039238994</v>
      </c>
      <c r="U12" s="74">
        <v>-7.7136787056708608E-2</v>
      </c>
      <c r="V12" s="77">
        <v>-0.30725832700444833</v>
      </c>
      <c r="W12" s="74">
        <v>0.70071203994821529</v>
      </c>
      <c r="X12" s="79" t="e">
        <v>#N/A</v>
      </c>
      <c r="Y12" s="75">
        <v>10.08203724182747</v>
      </c>
      <c r="Z12" s="76">
        <v>21.065026178768107</v>
      </c>
      <c r="AA12" s="81">
        <v>4118400000</v>
      </c>
      <c r="AB12" s="81">
        <v>5282700000</v>
      </c>
      <c r="AC12" s="71">
        <v>244400000</v>
      </c>
      <c r="AD12" s="71">
        <v>1239000000</v>
      </c>
      <c r="AE12" s="80">
        <v>6.0702955838662573E-2</v>
      </c>
      <c r="AF12" s="81">
        <v>50898.081331399997</v>
      </c>
      <c r="AG12" s="82">
        <v>50415.681331399996</v>
      </c>
      <c r="AH12" s="77">
        <v>26.202214714100098</v>
      </c>
      <c r="AI12" s="77">
        <v>28.342523797728806</v>
      </c>
      <c r="AJ12" s="77">
        <v>1.9458902007470513</v>
      </c>
      <c r="AK12" s="77">
        <v>33.547486549428662</v>
      </c>
      <c r="AL12" s="78">
        <v>8.5111675217782583</v>
      </c>
      <c r="AM12" s="71" t="s">
        <v>493</v>
      </c>
      <c r="AN12" s="71" t="s">
        <v>537</v>
      </c>
      <c r="AO12" s="71" t="s">
        <v>826</v>
      </c>
      <c r="AP12" s="72" t="s">
        <v>574</v>
      </c>
      <c r="AQ12" s="74">
        <v>0.19149940000000001</v>
      </c>
      <c r="AR12" s="74">
        <v>0.22477840000000002</v>
      </c>
      <c r="AS12" s="80">
        <v>0.1296611</v>
      </c>
      <c r="AT12" s="71" t="s">
        <v>4003</v>
      </c>
      <c r="AU12" s="71" t="s">
        <v>3317</v>
      </c>
      <c r="AV12" s="72" t="s">
        <v>4003</v>
      </c>
      <c r="AW12" s="71" t="s">
        <v>3317</v>
      </c>
      <c r="AX12" s="77">
        <v>0</v>
      </c>
      <c r="AY12" s="77">
        <v>3.1045299673902989</v>
      </c>
      <c r="AZ12" s="78">
        <v>3.1045299673902989</v>
      </c>
      <c r="BA12" s="75">
        <v>0</v>
      </c>
      <c r="BB12" s="75">
        <v>102.22190372363823</v>
      </c>
      <c r="BC12" s="75">
        <v>102.22190372363823</v>
      </c>
      <c r="BD12" s="71">
        <v>1580.14618776</v>
      </c>
      <c r="BE12" s="71">
        <v>50415.681331399996</v>
      </c>
      <c r="BF12" s="71">
        <v>1547.1849999999999</v>
      </c>
      <c r="BG12" s="71">
        <v>1748.4290000000001</v>
      </c>
      <c r="BH12" s="71">
        <v>1974.81</v>
      </c>
      <c r="BI12" s="71">
        <v>1314.393</v>
      </c>
      <c r="BJ12" s="71">
        <v>1501.278</v>
      </c>
      <c r="BK12" s="71">
        <v>1713.8009999999999</v>
      </c>
      <c r="BL12" s="71">
        <v>3.068856671458646E-2</v>
      </c>
      <c r="BM12" s="71">
        <v>3.4680261256551541E-2</v>
      </c>
      <c r="BN12" s="71">
        <v>3.9170550666941889E-2</v>
      </c>
      <c r="BO12" s="71">
        <v>2.607111448836787E-2</v>
      </c>
      <c r="BP12" s="71">
        <v>2.9777996852439065E-2</v>
      </c>
      <c r="BQ12" s="71">
        <v>3.3993411469232827E-2</v>
      </c>
      <c r="BR12" s="83">
        <v>3.9170550666941889E-2</v>
      </c>
    </row>
    <row r="13" spans="1:70" x14ac:dyDescent="0.25">
      <c r="B13" s="98">
        <v>1</v>
      </c>
      <c r="C13" s="71" t="s">
        <v>3295</v>
      </c>
      <c r="D13" s="71">
        <v>1</v>
      </c>
      <c r="E13" s="72">
        <v>1</v>
      </c>
      <c r="F13" s="71">
        <v>0.25</v>
      </c>
      <c r="H13" s="71" t="s">
        <v>25</v>
      </c>
      <c r="I13" s="71">
        <v>1002</v>
      </c>
      <c r="J13" s="71" t="s">
        <v>4285</v>
      </c>
      <c r="K13" s="72" t="s">
        <v>617</v>
      </c>
      <c r="L13" s="74">
        <v>10.777072114027156</v>
      </c>
      <c r="M13" s="74">
        <v>1.1475619658413729</v>
      </c>
      <c r="N13" s="74">
        <v>0.78365594747587475</v>
      </c>
      <c r="O13" s="74">
        <v>0.59480686236045222</v>
      </c>
      <c r="P13" s="75">
        <v>33.62256438314887</v>
      </c>
      <c r="Q13" s="75">
        <v>27.278736510972429</v>
      </c>
      <c r="R13" s="76">
        <v>38.601034096088718</v>
      </c>
      <c r="S13" s="77">
        <v>47.080080108021775</v>
      </c>
      <c r="T13" s="78">
        <v>50.589600040349019</v>
      </c>
      <c r="U13" s="74">
        <v>-8.0458628599254206E-2</v>
      </c>
      <c r="V13" s="77">
        <v>-0.24733851350685929</v>
      </c>
      <c r="W13" s="74">
        <v>0.51220506829997259</v>
      </c>
      <c r="X13" s="79">
        <v>2.4989913253984263E-2</v>
      </c>
      <c r="Y13" s="75">
        <v>14.485971463500334</v>
      </c>
      <c r="Z13" s="76">
        <v>35.779542517970754</v>
      </c>
      <c r="AA13" s="81">
        <v>72661000000</v>
      </c>
      <c r="AB13" s="81">
        <v>140185000000</v>
      </c>
      <c r="AC13" s="71">
        <v>9192000000</v>
      </c>
      <c r="AD13" s="71">
        <v>83441000000</v>
      </c>
      <c r="AE13" s="80">
        <v>0.11425135297654841</v>
      </c>
      <c r="AF13" s="81">
        <v>2418466.6886445</v>
      </c>
      <c r="AG13" s="82">
        <v>2393351.6886445</v>
      </c>
      <c r="AH13" s="77">
        <v>23.301578088679999</v>
      </c>
      <c r="AI13" s="77">
        <v>27.838086964018192</v>
      </c>
      <c r="AJ13" s="77">
        <v>2.3668833490843064</v>
      </c>
      <c r="AK13" s="77">
        <v>34.703544268796691</v>
      </c>
      <c r="AL13" s="78">
        <v>12.42511514938106</v>
      </c>
      <c r="AM13" s="71" t="s">
        <v>506</v>
      </c>
      <c r="AN13" s="71" t="s">
        <v>507</v>
      </c>
      <c r="AO13" s="71" t="s">
        <v>618</v>
      </c>
      <c r="AP13" s="72" t="s">
        <v>574</v>
      </c>
      <c r="AQ13" s="74">
        <v>0.16518439999999998</v>
      </c>
      <c r="AR13" s="74">
        <v>0.2741459</v>
      </c>
      <c r="AS13" s="80">
        <v>0.28557850000000001</v>
      </c>
      <c r="AT13" s="71" t="s">
        <v>3314</v>
      </c>
      <c r="AU13" s="71" t="s">
        <v>3314</v>
      </c>
      <c r="AV13" s="72" t="s">
        <v>3314</v>
      </c>
      <c r="AW13" s="71">
        <v>0.83630550627543632</v>
      </c>
      <c r="AX13" s="77">
        <v>0.83630550627543632</v>
      </c>
      <c r="AY13" s="77">
        <v>1.1804545063788654</v>
      </c>
      <c r="AZ13" s="78">
        <v>2.0167600126543017</v>
      </c>
      <c r="BA13" s="75">
        <v>26.860517109828049</v>
      </c>
      <c r="BB13" s="75">
        <v>37.913918093372288</v>
      </c>
      <c r="BC13" s="75">
        <v>64.774435203200341</v>
      </c>
      <c r="BD13" s="71">
        <v>44748</v>
      </c>
      <c r="BE13" s="71">
        <v>2393351.6886445</v>
      </c>
      <c r="BF13" s="71">
        <v>71662.740000000005</v>
      </c>
      <c r="BG13" s="71">
        <v>82132.66</v>
      </c>
      <c r="BH13" s="71">
        <v>93236.243000000002</v>
      </c>
      <c r="BI13" s="71">
        <v>59875.556000000004</v>
      </c>
      <c r="BJ13" s="71">
        <v>73457.341</v>
      </c>
      <c r="BK13" s="71">
        <v>84002.67</v>
      </c>
      <c r="BL13" s="71">
        <v>2.9942419386173435E-2</v>
      </c>
      <c r="BM13" s="71">
        <v>3.4317004220352047E-2</v>
      </c>
      <c r="BN13" s="71">
        <v>3.8956348723160422E-2</v>
      </c>
      <c r="BO13" s="71">
        <v>2.5017449915148558E-2</v>
      </c>
      <c r="BP13" s="71">
        <v>3.0692246922391645E-2</v>
      </c>
      <c r="BQ13" s="71">
        <v>3.5098339453645357E-2</v>
      </c>
      <c r="BR13" s="83">
        <v>3.8956348723160422E-2</v>
      </c>
    </row>
    <row r="14" spans="1:70" x14ac:dyDescent="0.25">
      <c r="B14" s="98">
        <v>1</v>
      </c>
      <c r="C14" s="71" t="s">
        <v>3295</v>
      </c>
      <c r="D14" s="71">
        <v>1</v>
      </c>
      <c r="E14" s="72">
        <v>1</v>
      </c>
      <c r="H14" s="71" t="s">
        <v>443</v>
      </c>
      <c r="I14" s="71">
        <v>1003</v>
      </c>
      <c r="J14" s="71" t="s">
        <v>4286</v>
      </c>
      <c r="K14" s="72" t="s">
        <v>1141</v>
      </c>
      <c r="L14" s="74">
        <v>-1.7003327520822187</v>
      </c>
      <c r="M14" s="74">
        <v>8.5050915046642448</v>
      </c>
      <c r="N14" s="74">
        <v>-1.7003327520822187</v>
      </c>
      <c r="O14" s="74">
        <v>8.5050915046642448</v>
      </c>
      <c r="P14" s="75">
        <v>58.073807473827642</v>
      </c>
      <c r="Q14" s="75">
        <v>49.026023868134196</v>
      </c>
      <c r="R14" s="76">
        <v>145.60540920212725</v>
      </c>
      <c r="S14" s="77">
        <v>31.148850010232955</v>
      </c>
      <c r="T14" s="78">
        <v>33.58650666450265</v>
      </c>
      <c r="U14" s="74">
        <v>-0.1707550578034682</v>
      </c>
      <c r="V14" s="77">
        <v>-0.45818657705108734</v>
      </c>
      <c r="W14" s="74">
        <v>0.18713270712909441</v>
      </c>
      <c r="X14" s="79">
        <v>3.1738356976691147E-2</v>
      </c>
      <c r="Y14" s="75">
        <v>9.59266547908625</v>
      </c>
      <c r="Z14" s="76">
        <v>17.859096131440879</v>
      </c>
      <c r="AA14" s="81">
        <v>14043000000</v>
      </c>
      <c r="AB14" s="81">
        <v>14043000000</v>
      </c>
      <c r="AC14" s="71">
        <v>10112000000</v>
      </c>
      <c r="AD14" s="71">
        <v>109584000000</v>
      </c>
      <c r="AE14" s="80">
        <v>0.13169051235929347</v>
      </c>
      <c r="AF14" s="81">
        <v>2840131.7201399999</v>
      </c>
      <c r="AG14" s="82">
        <v>2783413.7201399999</v>
      </c>
      <c r="AH14" s="77">
        <v>22.485327496526317</v>
      </c>
      <c r="AI14" s="77">
        <v>24.784635633103004</v>
      </c>
      <c r="AJ14" s="77">
        <v>3.3847892084212301</v>
      </c>
      <c r="AK14" s="77">
        <v>30.657047083908108</v>
      </c>
      <c r="AL14" s="78">
        <v>45.676751770997541</v>
      </c>
      <c r="AM14" s="71" t="s">
        <v>506</v>
      </c>
      <c r="AN14" s="71" t="s">
        <v>629</v>
      </c>
      <c r="AO14" s="71" t="s">
        <v>629</v>
      </c>
      <c r="AP14" s="72" t="s">
        <v>574</v>
      </c>
      <c r="AQ14" s="74">
        <v>0.38220490000000001</v>
      </c>
      <c r="AR14" s="74">
        <v>0.2893174</v>
      </c>
      <c r="AS14" s="80">
        <v>0.3173494</v>
      </c>
      <c r="AT14" s="71" t="s">
        <v>3998</v>
      </c>
      <c r="AU14" s="71" t="s">
        <v>3315</v>
      </c>
      <c r="AV14" s="72" t="s">
        <v>3315</v>
      </c>
      <c r="AW14" s="71">
        <v>0.53167920831985371</v>
      </c>
      <c r="AX14" s="77">
        <v>0.53167920831985371</v>
      </c>
      <c r="AY14" s="77">
        <v>3.2860257369338823</v>
      </c>
      <c r="AZ14" s="78">
        <v>3.8177049452537362</v>
      </c>
      <c r="BA14" s="75">
        <v>14.623174353476347</v>
      </c>
      <c r="BB14" s="75">
        <v>90.378044748153869</v>
      </c>
      <c r="BC14" s="75">
        <v>105.00121910163021</v>
      </c>
      <c r="BD14" s="71">
        <v>104794.3667</v>
      </c>
      <c r="BE14" s="71">
        <v>2783413.7201399999</v>
      </c>
      <c r="BF14" s="71">
        <v>94625.157999999996</v>
      </c>
      <c r="BG14" s="71">
        <v>100771.658</v>
      </c>
      <c r="BH14" s="71">
        <v>102558.667</v>
      </c>
      <c r="BI14" s="71">
        <v>100971.087</v>
      </c>
      <c r="BJ14" s="71">
        <v>102994.02500000001</v>
      </c>
      <c r="BK14" s="71">
        <v>105794.39200000001</v>
      </c>
      <c r="BL14" s="71">
        <v>3.3996080897108087E-2</v>
      </c>
      <c r="BM14" s="71">
        <v>3.6204340472580337E-2</v>
      </c>
      <c r="BN14" s="71">
        <v>3.6846361091746549E-2</v>
      </c>
      <c r="BO14" s="71">
        <v>3.6275989540973219E-2</v>
      </c>
      <c r="BP14" s="71">
        <v>3.7002772622253086E-2</v>
      </c>
      <c r="BQ14" s="71">
        <v>3.8008863445093161E-2</v>
      </c>
      <c r="BR14" s="83">
        <v>3.8008863445093161E-2</v>
      </c>
    </row>
    <row r="15" spans="1:70" x14ac:dyDescent="0.25">
      <c r="B15" s="98">
        <v>1</v>
      </c>
      <c r="C15" s="71" t="s">
        <v>3295</v>
      </c>
      <c r="D15" s="71">
        <v>1</v>
      </c>
      <c r="E15" s="72">
        <v>1</v>
      </c>
      <c r="F15" s="71">
        <v>0.2</v>
      </c>
      <c r="H15" s="71" t="s">
        <v>84</v>
      </c>
      <c r="I15" s="71">
        <v>1012</v>
      </c>
      <c r="J15" s="71" t="s">
        <v>4295</v>
      </c>
      <c r="K15" s="72" t="s">
        <v>705</v>
      </c>
      <c r="L15" s="74">
        <v>0.84416249215959405</v>
      </c>
      <c r="M15" s="74">
        <v>0.53247825105115443</v>
      </c>
      <c r="N15" s="74">
        <v>0.48112182042588075</v>
      </c>
      <c r="O15" s="74">
        <v>0.36063679112696606</v>
      </c>
      <c r="P15" s="75">
        <v>23.15708668095543</v>
      </c>
      <c r="Q15" s="75">
        <v>17.876737734590094</v>
      </c>
      <c r="R15" s="76">
        <v>18.158197934207411</v>
      </c>
      <c r="S15" s="77">
        <v>33.8420380659039</v>
      </c>
      <c r="T15" s="78">
        <v>26.214623557094306</v>
      </c>
      <c r="U15" s="74">
        <v>-0.40634135877834027</v>
      </c>
      <c r="V15" s="77">
        <v>-1.7311445879896283</v>
      </c>
      <c r="W15" s="74">
        <v>0.8361665883870425</v>
      </c>
      <c r="X15" s="79" t="e">
        <v>#N/A</v>
      </c>
      <c r="Y15" s="75">
        <v>13.368661278331427</v>
      </c>
      <c r="Z15" s="76">
        <v>10.21982406393338</v>
      </c>
      <c r="AA15" s="81">
        <v>2975776000</v>
      </c>
      <c r="AB15" s="81">
        <v>4393717000</v>
      </c>
      <c r="AC15" s="71">
        <v>67051000</v>
      </c>
      <c r="AD15" s="71">
        <v>1312525000</v>
      </c>
      <c r="AE15" s="80">
        <v>0.90485779311396752</v>
      </c>
      <c r="AF15" s="81">
        <v>60217.337447959988</v>
      </c>
      <c r="AG15" s="82">
        <v>57199.675447959991</v>
      </c>
      <c r="AH15" s="77">
        <v>32.826966155871581</v>
      </c>
      <c r="AI15" s="77">
        <v>34.234389048229374</v>
      </c>
      <c r="AJ15" s="77">
        <v>1.831785591943766</v>
      </c>
      <c r="AK15" s="77">
        <v>47.175883126562134</v>
      </c>
      <c r="AL15" s="78">
        <v>8.1418372063554152</v>
      </c>
      <c r="AM15" s="71" t="s">
        <v>493</v>
      </c>
      <c r="AN15" s="71" t="s">
        <v>673</v>
      </c>
      <c r="AO15" s="71" t="s">
        <v>674</v>
      </c>
      <c r="AP15" s="72" t="s">
        <v>574</v>
      </c>
      <c r="AQ15" s="74">
        <v>0.43131680000000006</v>
      </c>
      <c r="AR15" s="74">
        <v>0.20465890000000003</v>
      </c>
      <c r="AS15" s="80">
        <v>0.18029240000000002</v>
      </c>
      <c r="AT15" s="71" t="s">
        <v>4002</v>
      </c>
      <c r="AU15" s="71" t="s">
        <v>3317</v>
      </c>
      <c r="AV15" s="72" t="s">
        <v>4002</v>
      </c>
      <c r="AW15" s="71" t="s">
        <v>3317</v>
      </c>
      <c r="AX15" s="77">
        <v>0</v>
      </c>
      <c r="AY15" s="77">
        <v>1.1489224586156759</v>
      </c>
      <c r="AZ15" s="78">
        <v>1.1489224586156759</v>
      </c>
      <c r="BA15" s="75">
        <v>0</v>
      </c>
      <c r="BB15" s="75">
        <v>58.066586291973458</v>
      </c>
      <c r="BC15" s="75">
        <v>58.066586291973458</v>
      </c>
      <c r="BD15" s="71">
        <v>691.85051392000003</v>
      </c>
      <c r="BE15" s="71">
        <v>57199.675447959991</v>
      </c>
      <c r="BF15" s="71">
        <v>1622.4580000000001</v>
      </c>
      <c r="BG15" s="71">
        <v>1881.318</v>
      </c>
      <c r="BH15" s="71">
        <v>2135.625</v>
      </c>
      <c r="BI15" s="71">
        <v>1448.4649999999999</v>
      </c>
      <c r="BJ15" s="71">
        <v>1819.037</v>
      </c>
      <c r="BK15" s="71">
        <v>1898.5240000000001</v>
      </c>
      <c r="BL15" s="71">
        <v>2.8364811291212745E-2</v>
      </c>
      <c r="BM15" s="71">
        <v>3.2890361444648665E-2</v>
      </c>
      <c r="BN15" s="71">
        <v>3.7336313244346678E-2</v>
      </c>
      <c r="BO15" s="71">
        <v>2.5322958367444005E-2</v>
      </c>
      <c r="BP15" s="71">
        <v>3.1801526595285526E-2</v>
      </c>
      <c r="BQ15" s="71">
        <v>3.3191167347221558E-2</v>
      </c>
      <c r="BR15" s="83">
        <v>3.7336313244346678E-2</v>
      </c>
    </row>
    <row r="16" spans="1:70" x14ac:dyDescent="0.25">
      <c r="B16" s="98">
        <v>1</v>
      </c>
      <c r="C16" s="71" t="s">
        <v>3295</v>
      </c>
      <c r="D16" s="71">
        <v>1</v>
      </c>
      <c r="E16" s="72">
        <v>1</v>
      </c>
      <c r="F16" s="71">
        <v>0.2</v>
      </c>
      <c r="G16" s="71" t="s">
        <v>2452</v>
      </c>
      <c r="H16" s="71" t="s">
        <v>222</v>
      </c>
      <c r="I16" s="71">
        <v>1014</v>
      </c>
      <c r="J16" s="71" t="s">
        <v>4297</v>
      </c>
      <c r="K16" s="72" t="s">
        <v>883</v>
      </c>
      <c r="L16" s="74">
        <v>0.42592943945044548</v>
      </c>
      <c r="M16" s="74">
        <v>0.46656256302895821</v>
      </c>
      <c r="N16" s="74">
        <v>0.36305104791797416</v>
      </c>
      <c r="O16" s="74">
        <v>0.41076195613836852</v>
      </c>
      <c r="P16" s="75">
        <v>26.350936544236159</v>
      </c>
      <c r="Q16" s="75">
        <v>21.19848932340776</v>
      </c>
      <c r="R16" s="76">
        <v>23.200317410649827</v>
      </c>
      <c r="S16" s="77">
        <v>42.25450356599071</v>
      </c>
      <c r="T16" s="78">
        <v>44.181990099755168</v>
      </c>
      <c r="U16" s="74">
        <v>-0.33398012675064548</v>
      </c>
      <c r="V16" s="77">
        <v>-1.241166943885144</v>
      </c>
      <c r="W16" s="74">
        <v>0.88072342379017943</v>
      </c>
      <c r="X16" s="79" t="e">
        <v>#N/A</v>
      </c>
      <c r="Y16" s="75">
        <v>17.069295126872511</v>
      </c>
      <c r="Z16" s="76">
        <v>24.94119310164773</v>
      </c>
      <c r="AA16" s="81">
        <v>2958882000</v>
      </c>
      <c r="AB16" s="81">
        <v>3360836000</v>
      </c>
      <c r="AC16" s="71">
        <v>40437000</v>
      </c>
      <c r="AD16" s="71">
        <v>1318462000</v>
      </c>
      <c r="AE16" s="80">
        <v>4.1634541249036235E-3</v>
      </c>
      <c r="AF16" s="81">
        <v>41408.356976279996</v>
      </c>
      <c r="AG16" s="82">
        <v>39423.457976279999</v>
      </c>
      <c r="AH16" s="77">
        <v>24.661301527265174</v>
      </c>
      <c r="AI16" s="77">
        <v>27.76063305611282</v>
      </c>
      <c r="AJ16" s="77">
        <v>2.10412173341826</v>
      </c>
      <c r="AK16" s="77">
        <v>36.213587655285572</v>
      </c>
      <c r="AL16" s="78">
        <v>7.3995647449251525</v>
      </c>
      <c r="AM16" s="71" t="s">
        <v>533</v>
      </c>
      <c r="AN16" s="71" t="s">
        <v>857</v>
      </c>
      <c r="AO16" s="71" t="s">
        <v>857</v>
      </c>
      <c r="AP16" s="72" t="s">
        <v>574</v>
      </c>
      <c r="AQ16" s="74">
        <v>0.24322189999999999</v>
      </c>
      <c r="AR16" s="74">
        <v>0.26111020000000001</v>
      </c>
      <c r="AS16" s="80">
        <v>0.2613569</v>
      </c>
      <c r="AT16" s="71" t="s">
        <v>3998</v>
      </c>
      <c r="AU16" s="71" t="s">
        <v>3320</v>
      </c>
      <c r="AV16" s="72" t="s">
        <v>3320</v>
      </c>
      <c r="AW16" s="71" t="s">
        <v>3317</v>
      </c>
      <c r="AX16" s="77">
        <v>0</v>
      </c>
      <c r="AY16" s="77">
        <v>-9.1124117823884299E-2</v>
      </c>
      <c r="AZ16" s="78">
        <v>-9.1124117823884299E-2</v>
      </c>
      <c r="BA16" s="75">
        <v>0</v>
      </c>
      <c r="BB16" s="75">
        <v>-3.4595021870512115</v>
      </c>
      <c r="BC16" s="75">
        <v>-3.4595021870512115</v>
      </c>
      <c r="BD16" s="71">
        <v>-37.732999999999997</v>
      </c>
      <c r="BE16" s="71">
        <v>39423.457976279999</v>
      </c>
      <c r="BF16" s="71">
        <v>1197.625</v>
      </c>
      <c r="BG16" s="71">
        <v>1330</v>
      </c>
      <c r="BH16" s="71">
        <v>1430</v>
      </c>
      <c r="BI16" s="71">
        <v>961.67700000000002</v>
      </c>
      <c r="BJ16" s="71">
        <v>940.76700000000005</v>
      </c>
      <c r="BK16" s="71" t="s">
        <v>3317</v>
      </c>
      <c r="BL16" s="71">
        <v>3.0378486857255842E-2</v>
      </c>
      <c r="BM16" s="71">
        <v>3.373625927995013E-2</v>
      </c>
      <c r="BN16" s="71">
        <v>3.627282012806668E-2</v>
      </c>
      <c r="BO16" s="71">
        <v>2.4393522267341806E-2</v>
      </c>
      <c r="BP16" s="71">
        <v>2.3863127394000636E-2</v>
      </c>
      <c r="BQ16" s="71">
        <v>0</v>
      </c>
      <c r="BR16" s="83">
        <v>3.627282012806668E-2</v>
      </c>
    </row>
    <row r="17" spans="2:70" x14ac:dyDescent="0.25">
      <c r="B17" s="98">
        <v>1</v>
      </c>
      <c r="C17" s="71" t="s">
        <v>3295</v>
      </c>
      <c r="D17" s="71">
        <v>1</v>
      </c>
      <c r="E17" s="72">
        <v>1</v>
      </c>
      <c r="F17" s="71">
        <v>0.35</v>
      </c>
      <c r="G17" s="71" t="s">
        <v>2448</v>
      </c>
      <c r="H17" s="71" t="s">
        <v>120</v>
      </c>
      <c r="I17" s="71">
        <v>1010</v>
      </c>
      <c r="J17" s="71" t="s">
        <v>4293</v>
      </c>
      <c r="K17" s="72" t="s">
        <v>756</v>
      </c>
      <c r="L17" s="74">
        <v>0.65031918036652481</v>
      </c>
      <c r="M17" s="74">
        <v>0.50884095712560384</v>
      </c>
      <c r="N17" s="74">
        <v>0.5455741990152958</v>
      </c>
      <c r="O17" s="74">
        <v>0.40625400197367928</v>
      </c>
      <c r="P17" s="75">
        <v>36.220129090480619</v>
      </c>
      <c r="Q17" s="75">
        <v>28.818727448544717</v>
      </c>
      <c r="R17" s="76">
        <v>39.311351687085029</v>
      </c>
      <c r="S17" s="77">
        <v>15.954037940560969</v>
      </c>
      <c r="T17" s="78">
        <v>19.063066177355687</v>
      </c>
      <c r="U17" s="74">
        <v>0.20000774130761748</v>
      </c>
      <c r="V17" s="77">
        <v>0.5401382399088257</v>
      </c>
      <c r="W17" s="74">
        <v>0.65853987393278668</v>
      </c>
      <c r="X17" s="79">
        <v>3.8493516999617984E-2</v>
      </c>
      <c r="Y17" s="75">
        <v>33.826219863362439</v>
      </c>
      <c r="Z17" s="76">
        <v>67.436983906593156</v>
      </c>
      <c r="AA17" s="81">
        <v>105984000</v>
      </c>
      <c r="AB17" s="81">
        <v>132747000</v>
      </c>
      <c r="AC17" s="71" t="e">
        <v>#N/A</v>
      </c>
      <c r="AD17" s="71">
        <v>17061479</v>
      </c>
      <c r="AE17" s="80">
        <v>2.0339547905901385E-2</v>
      </c>
      <c r="AF17" s="81">
        <v>2107.5359900399999</v>
      </c>
      <c r="AG17" s="82">
        <v>2143.7069900399997</v>
      </c>
      <c r="AH17" s="77">
        <v>31.950233541927517</v>
      </c>
      <c r="AI17" s="77">
        <v>36.35805006767184</v>
      </c>
      <c r="AJ17" s="77">
        <v>0.44325223890244031</v>
      </c>
      <c r="AK17" s="77">
        <v>46.997886024175642</v>
      </c>
      <c r="AL17" s="78">
        <v>15.409681233267539</v>
      </c>
      <c r="AM17" s="71" t="s">
        <v>533</v>
      </c>
      <c r="AN17" s="71" t="s">
        <v>730</v>
      </c>
      <c r="AO17" s="71" t="s">
        <v>757</v>
      </c>
      <c r="AP17" s="72" t="s">
        <v>574</v>
      </c>
      <c r="AQ17" s="74" t="e">
        <v>#VALUE!</v>
      </c>
      <c r="AR17" s="74">
        <v>0.6729176</v>
      </c>
      <c r="AS17" s="80">
        <v>0.8366321000000001</v>
      </c>
      <c r="AT17" s="71" t="s">
        <v>4001</v>
      </c>
      <c r="AU17" s="71" t="s">
        <v>3317</v>
      </c>
      <c r="AV17" s="72" t="s">
        <v>4001</v>
      </c>
      <c r="AW17" s="71" t="s">
        <v>3317</v>
      </c>
      <c r="AX17" s="77">
        <v>0</v>
      </c>
      <c r="AY17" s="77">
        <v>0</v>
      </c>
      <c r="AZ17" s="78">
        <v>0</v>
      </c>
      <c r="BA17" s="75">
        <v>0</v>
      </c>
      <c r="BB17" s="75">
        <v>0</v>
      </c>
      <c r="BC17" s="75">
        <v>0</v>
      </c>
      <c r="BD17" s="71">
        <v>0</v>
      </c>
      <c r="BE17" s="71">
        <v>2107.5359900399999</v>
      </c>
      <c r="BF17" s="71">
        <v>59.233000000000004</v>
      </c>
      <c r="BG17" s="71">
        <v>75.3</v>
      </c>
      <c r="BH17" s="71" t="s">
        <v>3317</v>
      </c>
      <c r="BI17" s="71">
        <v>31.975000000000001</v>
      </c>
      <c r="BJ17" s="71">
        <v>47.737000000000002</v>
      </c>
      <c r="BK17" s="71" t="s">
        <v>3317</v>
      </c>
      <c r="BL17" s="71">
        <v>2.8105332615874234E-2</v>
      </c>
      <c r="BM17" s="71">
        <v>3.5728927219207701E-2</v>
      </c>
      <c r="BN17" s="71">
        <v>0</v>
      </c>
      <c r="BO17" s="71">
        <v>1.517174565516821E-2</v>
      </c>
      <c r="BP17" s="71">
        <v>2.2650621496192801E-2</v>
      </c>
      <c r="BQ17" s="71">
        <v>0</v>
      </c>
      <c r="BR17" s="83">
        <v>3.5728927219207701E-2</v>
      </c>
    </row>
    <row r="18" spans="2:70" x14ac:dyDescent="0.25">
      <c r="B18" s="98">
        <v>1</v>
      </c>
      <c r="C18" s="71" t="s">
        <v>3295</v>
      </c>
      <c r="D18" s="71">
        <v>1</v>
      </c>
      <c r="E18" s="72">
        <v>1</v>
      </c>
      <c r="F18" s="71">
        <v>0.24</v>
      </c>
      <c r="H18" s="71" t="s">
        <v>1348</v>
      </c>
      <c r="I18" s="71">
        <v>1011</v>
      </c>
      <c r="J18" s="71" t="s">
        <v>4294</v>
      </c>
      <c r="K18" s="72" t="s">
        <v>1349</v>
      </c>
      <c r="L18" s="74">
        <v>0.38874866214528331</v>
      </c>
      <c r="M18" s="74">
        <v>0.37689445318366277</v>
      </c>
      <c r="N18" s="74">
        <v>0.28722462520911973</v>
      </c>
      <c r="O18" s="74">
        <v>0.30337795454573685</v>
      </c>
      <c r="P18" s="75">
        <v>21.34879543792665</v>
      </c>
      <c r="Q18" s="75">
        <v>16.90085098749476</v>
      </c>
      <c r="R18" s="76">
        <v>38.576627420301804</v>
      </c>
      <c r="S18" s="77">
        <v>32.589865286674197</v>
      </c>
      <c r="T18" s="78">
        <v>34.687809479174156</v>
      </c>
      <c r="U18" s="74">
        <v>0.18426268944481844</v>
      </c>
      <c r="V18" s="77">
        <v>0.70639217639143459</v>
      </c>
      <c r="W18" s="74">
        <v>0.34999607309772751</v>
      </c>
      <c r="X18" s="79">
        <v>7.9031841296987419E-3</v>
      </c>
      <c r="Y18" s="75">
        <v>9.8749542134612582</v>
      </c>
      <c r="Z18" s="76">
        <v>12.906364471155918</v>
      </c>
      <c r="AA18" s="81">
        <v>3240183000</v>
      </c>
      <c r="AB18" s="81">
        <v>4025365000</v>
      </c>
      <c r="AC18" s="71">
        <v>14015000</v>
      </c>
      <c r="AD18" s="71">
        <v>1384359000</v>
      </c>
      <c r="AE18" s="80">
        <v>9.1659028414298807E-2</v>
      </c>
      <c r="AF18" s="81">
        <v>54168.436480000011</v>
      </c>
      <c r="AG18" s="82">
        <v>51632.765125331811</v>
      </c>
      <c r="AH18" s="77">
        <v>27.426947790839588</v>
      </c>
      <c r="AI18" s="77">
        <v>39.717817156541059</v>
      </c>
      <c r="AJ18" s="77">
        <v>2.0492738251162872</v>
      </c>
      <c r="AK18" s="77">
        <v>51.312781476844464</v>
      </c>
      <c r="AL18" s="78">
        <v>19.167726294775822</v>
      </c>
      <c r="AM18" s="71" t="s">
        <v>533</v>
      </c>
      <c r="AN18" s="71" t="s">
        <v>836</v>
      </c>
      <c r="AO18" s="71" t="s">
        <v>1087</v>
      </c>
      <c r="AP18" s="72" t="s">
        <v>1316</v>
      </c>
      <c r="AQ18" s="74" t="e">
        <v>#VALUE!</v>
      </c>
      <c r="AR18" s="74" t="e">
        <v>#VALUE!</v>
      </c>
      <c r="AS18" s="80">
        <v>0.17696039999999999</v>
      </c>
      <c r="AT18" s="71" t="s">
        <v>3318</v>
      </c>
      <c r="AU18" s="71" t="s">
        <v>3318</v>
      </c>
      <c r="AV18" s="72" t="s">
        <v>3318</v>
      </c>
      <c r="AW18" s="71">
        <v>0.66964659248298841</v>
      </c>
      <c r="AX18" s="77">
        <v>0.66964659248298841</v>
      </c>
      <c r="AY18" s="77">
        <v>0</v>
      </c>
      <c r="AZ18" s="78">
        <v>0.66964659248298841</v>
      </c>
      <c r="BA18" s="75">
        <v>26.829656778870429</v>
      </c>
      <c r="BB18" s="75">
        <v>0</v>
      </c>
      <c r="BC18" s="75">
        <v>26.829656778870429</v>
      </c>
      <c r="BD18" s="71">
        <v>249.02263199999999</v>
      </c>
      <c r="BE18" s="71">
        <v>51632.765125331811</v>
      </c>
      <c r="BF18" s="71">
        <v>1156.684</v>
      </c>
      <c r="BG18" s="71">
        <v>1301.895</v>
      </c>
      <c r="BH18" s="71">
        <v>1432.8330000000001</v>
      </c>
      <c r="BI18" s="71">
        <v>963.19</v>
      </c>
      <c r="BJ18" s="71">
        <v>1033.0550000000001</v>
      </c>
      <c r="BK18" s="71">
        <v>1271.2370000000001</v>
      </c>
      <c r="BL18" s="71">
        <v>2.2402131615308619E-2</v>
      </c>
      <c r="BM18" s="71">
        <v>2.521451246780643E-2</v>
      </c>
      <c r="BN18" s="71">
        <v>2.7750460323439672E-2</v>
      </c>
      <c r="BO18" s="71">
        <v>1.8654627495970473E-2</v>
      </c>
      <c r="BP18" s="71">
        <v>2.000774115994744E-2</v>
      </c>
      <c r="BQ18" s="71">
        <v>2.4620742215030279E-2</v>
      </c>
      <c r="BR18" s="83">
        <v>2.7750460323439672E-2</v>
      </c>
    </row>
    <row r="19" spans="2:70" x14ac:dyDescent="0.25">
      <c r="B19" s="98">
        <v>1</v>
      </c>
      <c r="C19" s="71" t="s">
        <v>3295</v>
      </c>
      <c r="D19" s="71">
        <v>1</v>
      </c>
      <c r="E19" s="72">
        <v>1</v>
      </c>
      <c r="F19" s="71">
        <v>0.21</v>
      </c>
      <c r="H19" s="71" t="s">
        <v>1425</v>
      </c>
      <c r="I19" s="71">
        <v>1009</v>
      </c>
      <c r="J19" s="71" t="s">
        <v>4292</v>
      </c>
      <c r="K19" s="72" t="s">
        <v>1426</v>
      </c>
      <c r="L19" s="74">
        <v>0.72102207319626821</v>
      </c>
      <c r="M19" s="74">
        <v>0.93302361595044525</v>
      </c>
      <c r="N19" s="74">
        <v>0.71723404569688209</v>
      </c>
      <c r="O19" s="74">
        <v>0.93302361595044525</v>
      </c>
      <c r="P19" s="75">
        <v>37.001733102253034</v>
      </c>
      <c r="Q19" s="75">
        <v>27.166721989289339</v>
      </c>
      <c r="R19" s="76">
        <v>30.831921615310655</v>
      </c>
      <c r="S19" s="77">
        <v>43.327836884754618</v>
      </c>
      <c r="T19" s="78">
        <v>46.776417858989831</v>
      </c>
      <c r="U19" s="74">
        <v>-0.41760696488916893</v>
      </c>
      <c r="V19" s="77">
        <v>-1.3746229260935143</v>
      </c>
      <c r="W19" s="74">
        <v>0.71350020046967177</v>
      </c>
      <c r="X19" s="79">
        <v>2.3267838676318511E-2</v>
      </c>
      <c r="Y19" s="75">
        <v>17.091468380052383</v>
      </c>
      <c r="Z19" s="76">
        <v>22.527258883400393</v>
      </c>
      <c r="AA19" s="81">
        <v>5166000000</v>
      </c>
      <c r="AB19" s="81">
        <v>5166000000</v>
      </c>
      <c r="AC19" s="71">
        <v>65000000</v>
      </c>
      <c r="AD19" s="71">
        <v>4252000000</v>
      </c>
      <c r="AE19" s="80">
        <v>3.117133022617204E-2</v>
      </c>
      <c r="AF19" s="81">
        <v>200476.31338800001</v>
      </c>
      <c r="AG19" s="82">
        <v>193074.63009359999</v>
      </c>
      <c r="AH19" s="77">
        <v>35.576677739745712</v>
      </c>
      <c r="AI19" s="77">
        <v>40.056977197842322</v>
      </c>
      <c r="AJ19" s="77">
        <v>1.8817250309440123</v>
      </c>
      <c r="AK19" s="77">
        <v>58.9362039932996</v>
      </c>
      <c r="AL19" s="78">
        <v>16.103981613082265</v>
      </c>
      <c r="AM19" s="71" t="s">
        <v>533</v>
      </c>
      <c r="AN19" s="71" t="s">
        <v>831</v>
      </c>
      <c r="AO19" s="71" t="s">
        <v>894</v>
      </c>
      <c r="AP19" s="72" t="s">
        <v>1410</v>
      </c>
      <c r="AQ19" s="74">
        <v>0.2218195</v>
      </c>
      <c r="AR19" s="74">
        <v>0.22615400000000002</v>
      </c>
      <c r="AS19" s="80">
        <v>0.26729069999999999</v>
      </c>
      <c r="AT19" s="71" t="s">
        <v>3998</v>
      </c>
      <c r="AU19" s="71" t="s">
        <v>3317</v>
      </c>
      <c r="AV19" s="72" t="s">
        <v>3317</v>
      </c>
      <c r="AW19" s="71">
        <v>0.68457082675092151</v>
      </c>
      <c r="AX19" s="77">
        <v>0.68457082675092151</v>
      </c>
      <c r="AY19" s="77">
        <v>0</v>
      </c>
      <c r="AZ19" s="78">
        <v>0.68457082675092151</v>
      </c>
      <c r="BA19" s="75">
        <v>39.684696203241742</v>
      </c>
      <c r="BB19" s="75">
        <v>0</v>
      </c>
      <c r="BC19" s="75">
        <v>39.684696203241742</v>
      </c>
      <c r="BD19" s="71">
        <v>1372.4023560000001</v>
      </c>
      <c r="BE19" s="71">
        <v>193074.63009359999</v>
      </c>
      <c r="BF19" s="71">
        <v>3927.261</v>
      </c>
      <c r="BG19" s="71">
        <v>4465.7390000000005</v>
      </c>
      <c r="BH19" s="71">
        <v>4908.1180000000004</v>
      </c>
      <c r="BI19" s="71">
        <v>3833.239</v>
      </c>
      <c r="BJ19" s="71">
        <v>4362.3029999999999</v>
      </c>
      <c r="BK19" s="71">
        <v>4825.125</v>
      </c>
      <c r="BL19" s="71">
        <v>2.0340637183125076E-2</v>
      </c>
      <c r="BM19" s="71">
        <v>2.3129600185353559E-2</v>
      </c>
      <c r="BN19" s="71">
        <v>2.5420833372155682E-2</v>
      </c>
      <c r="BO19" s="71">
        <v>1.9853664865972797E-2</v>
      </c>
      <c r="BP19" s="71">
        <v>2.2593869520222382E-2</v>
      </c>
      <c r="BQ19" s="71">
        <v>2.4990984044153518E-2</v>
      </c>
      <c r="BR19" s="83">
        <v>2.5420833372155682E-2</v>
      </c>
    </row>
    <row r="20" spans="2:70" x14ac:dyDescent="0.25">
      <c r="B20" s="98">
        <v>1</v>
      </c>
      <c r="C20" s="71" t="s">
        <v>3295</v>
      </c>
      <c r="D20" s="71">
        <v>2</v>
      </c>
      <c r="E20" s="72">
        <v>1</v>
      </c>
      <c r="F20" s="71">
        <v>0.17</v>
      </c>
      <c r="H20" s="71" t="s">
        <v>1465</v>
      </c>
      <c r="I20" s="71">
        <v>1022</v>
      </c>
      <c r="J20" s="71" t="s">
        <v>4305</v>
      </c>
      <c r="K20" s="72" t="s">
        <v>1466</v>
      </c>
      <c r="L20" s="74">
        <v>0.32362445137095791</v>
      </c>
      <c r="M20" s="74">
        <v>0.37452108986581606</v>
      </c>
      <c r="N20" s="74">
        <v>0.22010840205069301</v>
      </c>
      <c r="O20" s="74">
        <v>0.25979307531613494</v>
      </c>
      <c r="P20" s="75">
        <v>21.862208850628054</v>
      </c>
      <c r="Q20" s="75">
        <v>16.055780463040676</v>
      </c>
      <c r="R20" s="76">
        <v>27.553555707717891</v>
      </c>
      <c r="S20" s="77">
        <v>31.998622926785821</v>
      </c>
      <c r="T20" s="78">
        <v>34.404677712669226</v>
      </c>
      <c r="U20" s="74">
        <v>0.22113704216121752</v>
      </c>
      <c r="V20" s="77">
        <v>0.89352703199705774</v>
      </c>
      <c r="W20" s="74">
        <v>0.42039124816184664</v>
      </c>
      <c r="X20" s="79">
        <v>1.0925541297977067E-2</v>
      </c>
      <c r="Y20" s="75">
        <v>14.952952473941849</v>
      </c>
      <c r="Z20" s="76">
        <v>21.376970615496305</v>
      </c>
      <c r="AA20" s="81">
        <v>56117000000</v>
      </c>
      <c r="AB20" s="81">
        <v>80899000000</v>
      </c>
      <c r="AC20" s="71">
        <v>132000000</v>
      </c>
      <c r="AD20" s="71">
        <v>17840000000</v>
      </c>
      <c r="AE20" s="80">
        <v>0</v>
      </c>
      <c r="AF20" s="81">
        <v>410675.59120000002</v>
      </c>
      <c r="AG20" s="82">
        <v>436714.61540000001</v>
      </c>
      <c r="AH20" s="77">
        <v>16.030342304445178</v>
      </c>
      <c r="AI20" s="77">
        <v>20.779112880049485</v>
      </c>
      <c r="AJ20" s="77">
        <v>3.2812430237704771</v>
      </c>
      <c r="AK20" s="77">
        <v>29.183451310896743</v>
      </c>
      <c r="AL20" s="78">
        <v>7.4419167750539819</v>
      </c>
      <c r="AM20" s="71" t="s">
        <v>533</v>
      </c>
      <c r="AN20" s="71" t="s">
        <v>831</v>
      </c>
      <c r="AO20" s="71" t="s">
        <v>1467</v>
      </c>
      <c r="AP20" s="72" t="s">
        <v>1410</v>
      </c>
      <c r="AQ20" s="74">
        <v>0.18528800000000001</v>
      </c>
      <c r="AR20" s="74">
        <v>0.22922960000000001</v>
      </c>
      <c r="AS20" s="80">
        <v>0.24097000000000002</v>
      </c>
      <c r="AT20" s="71" t="s">
        <v>3998</v>
      </c>
      <c r="AU20" s="71" t="s">
        <v>3317</v>
      </c>
      <c r="AV20" s="72" t="s">
        <v>3317</v>
      </c>
      <c r="AW20" s="71">
        <v>1.4659174199853409</v>
      </c>
      <c r="AX20" s="77">
        <v>1.4659174199853409</v>
      </c>
      <c r="AY20" s="77">
        <v>0.39397185701266929</v>
      </c>
      <c r="AZ20" s="78">
        <v>1.8598892769980102</v>
      </c>
      <c r="BA20" s="75">
        <v>42.574413987186865</v>
      </c>
      <c r="BB20" s="75">
        <v>11.442064001071699</v>
      </c>
      <c r="BC20" s="75">
        <v>54.016477988258565</v>
      </c>
      <c r="BD20" s="71">
        <v>7628.92328</v>
      </c>
      <c r="BE20" s="71">
        <v>410926.61540000001</v>
      </c>
      <c r="BF20" s="71">
        <v>16550</v>
      </c>
      <c r="BG20" s="71">
        <v>18317.793000000001</v>
      </c>
      <c r="BH20" s="71">
        <v>19973.182000000001</v>
      </c>
      <c r="BI20" s="71">
        <v>17014.578000000001</v>
      </c>
      <c r="BJ20" s="71">
        <v>18995.933000000001</v>
      </c>
      <c r="BK20" s="71">
        <v>21213.306</v>
      </c>
      <c r="BL20" s="71">
        <v>4.0274831027652142E-2</v>
      </c>
      <c r="BM20" s="71">
        <v>4.4576798663112344E-2</v>
      </c>
      <c r="BN20" s="71">
        <v>4.8605228406921046E-2</v>
      </c>
      <c r="BO20" s="71">
        <v>4.1405392988326746E-2</v>
      </c>
      <c r="BP20" s="71">
        <v>4.6227068990187394E-2</v>
      </c>
      <c r="BQ20" s="71">
        <v>5.1623100585370361E-2</v>
      </c>
      <c r="BR20" s="83">
        <v>5.1623100585370361E-2</v>
      </c>
    </row>
    <row r="21" spans="2:70" x14ac:dyDescent="0.25">
      <c r="B21" s="98">
        <v>1</v>
      </c>
      <c r="C21" s="71" t="s">
        <v>3295</v>
      </c>
      <c r="D21" s="71">
        <v>2</v>
      </c>
      <c r="E21" s="72">
        <v>1</v>
      </c>
      <c r="F21" s="71">
        <v>0.2</v>
      </c>
      <c r="H21" s="71" t="s">
        <v>420</v>
      </c>
      <c r="I21" s="71">
        <v>1018</v>
      </c>
      <c r="J21" s="71" t="s">
        <v>4301</v>
      </c>
      <c r="K21" s="72" t="s">
        <v>1116</v>
      </c>
      <c r="L21" s="74">
        <v>-2.0302794538311277E-2</v>
      </c>
      <c r="M21" s="74">
        <v>2.7819966575453159</v>
      </c>
      <c r="N21" s="74">
        <v>0.44413211541086134</v>
      </c>
      <c r="O21" s="74">
        <v>0.45468427683716295</v>
      </c>
      <c r="P21" s="75">
        <v>33.909795605923293</v>
      </c>
      <c r="Q21" s="75">
        <v>27.883160112534185</v>
      </c>
      <c r="R21" s="76" t="e">
        <v>#N/A</v>
      </c>
      <c r="S21" s="77">
        <v>57.314260355798332</v>
      </c>
      <c r="T21" s="78">
        <v>60.461318563833998</v>
      </c>
      <c r="U21" s="74">
        <v>1.2673624827286702</v>
      </c>
      <c r="V21" s="77">
        <v>2.5925274305527926</v>
      </c>
      <c r="W21" s="74">
        <v>-0.17818095558147351</v>
      </c>
      <c r="X21" s="79">
        <v>3.7961469739608365E-2</v>
      </c>
      <c r="Y21" s="75">
        <v>11.586036013303083</v>
      </c>
      <c r="Z21" s="76">
        <v>23.744920541454874</v>
      </c>
      <c r="AA21" s="81">
        <v>435608000</v>
      </c>
      <c r="AB21" s="81">
        <v>2665278000</v>
      </c>
      <c r="AC21" s="71">
        <v>57250000</v>
      </c>
      <c r="AD21" s="71">
        <v>1115326000</v>
      </c>
      <c r="AE21" s="80">
        <v>0</v>
      </c>
      <c r="AF21" s="81">
        <v>38499.904427399997</v>
      </c>
      <c r="AG21" s="82">
        <v>42083.578427399996</v>
      </c>
      <c r="AH21" s="77">
        <v>30.391904096997393</v>
      </c>
      <c r="AI21" s="77">
        <v>34.260333950748439</v>
      </c>
      <c r="AJ21" s="77">
        <v>2.8393225338059946</v>
      </c>
      <c r="AK21" s="77">
        <v>44.338739891393978</v>
      </c>
      <c r="AL21" s="78" t="s">
        <v>3317</v>
      </c>
      <c r="AM21" s="71" t="s">
        <v>506</v>
      </c>
      <c r="AN21" s="71" t="s">
        <v>507</v>
      </c>
      <c r="AO21" s="71" t="s">
        <v>1117</v>
      </c>
      <c r="AP21" s="72" t="s">
        <v>574</v>
      </c>
      <c r="AQ21" s="74" t="e">
        <v>#VALUE!</v>
      </c>
      <c r="AR21" s="74">
        <v>0.30813800000000002</v>
      </c>
      <c r="AS21" s="80">
        <v>0.24886880000000003</v>
      </c>
      <c r="AT21" s="71" t="s">
        <v>3322</v>
      </c>
      <c r="AU21" s="71" t="s">
        <v>3322</v>
      </c>
      <c r="AV21" s="72" t="s">
        <v>3322</v>
      </c>
      <c r="AW21" s="71">
        <v>1.1480148869510043</v>
      </c>
      <c r="AX21" s="77">
        <v>1.1480148869510043</v>
      </c>
      <c r="AY21" s="77">
        <v>3.1284943747513556</v>
      </c>
      <c r="AZ21" s="78">
        <v>4.2765092617023601</v>
      </c>
      <c r="BA21" s="75">
        <v>42.308640401343453</v>
      </c>
      <c r="BB21" s="75">
        <v>115.29671348646018</v>
      </c>
      <c r="BC21" s="75">
        <v>157.60535388780363</v>
      </c>
      <c r="BD21" s="71">
        <v>1377.6166800000001</v>
      </c>
      <c r="BE21" s="71">
        <v>38499.904427399997</v>
      </c>
      <c r="BF21" s="71">
        <v>1028.588</v>
      </c>
      <c r="BG21" s="71">
        <v>1163.7060000000001</v>
      </c>
      <c r="BH21" s="71">
        <v>1309.5710000000001</v>
      </c>
      <c r="BI21" s="71">
        <v>1130.135</v>
      </c>
      <c r="BJ21" s="71">
        <v>1273.2760000000001</v>
      </c>
      <c r="BK21" s="71">
        <v>1436.81</v>
      </c>
      <c r="BL21" s="71">
        <v>2.6716637750091768E-2</v>
      </c>
      <c r="BM21" s="71">
        <v>3.0226204903817947E-2</v>
      </c>
      <c r="BN21" s="71">
        <v>3.401491560763438E-2</v>
      </c>
      <c r="BO21" s="71">
        <v>2.9354228713245695E-2</v>
      </c>
      <c r="BP21" s="71">
        <v>3.3072185994670218E-2</v>
      </c>
      <c r="BQ21" s="71">
        <v>3.7319832902687325E-2</v>
      </c>
      <c r="BR21" s="83">
        <v>3.7319832902687325E-2</v>
      </c>
    </row>
    <row r="22" spans="2:70" x14ac:dyDescent="0.25">
      <c r="B22" s="98">
        <v>1</v>
      </c>
      <c r="C22" s="71" t="s">
        <v>3295</v>
      </c>
      <c r="D22" s="71">
        <v>2</v>
      </c>
      <c r="E22" s="72">
        <v>1</v>
      </c>
      <c r="H22" s="71" t="s">
        <v>436</v>
      </c>
      <c r="I22" s="71">
        <v>1017</v>
      </c>
      <c r="J22" s="71" t="s">
        <v>4300</v>
      </c>
      <c r="K22" s="72" t="s">
        <v>1134</v>
      </c>
      <c r="L22" s="74">
        <v>-0.99613500870182237</v>
      </c>
      <c r="M22" s="74">
        <v>-1.1706802383316783</v>
      </c>
      <c r="N22" s="74">
        <v>-1.0639771630073143</v>
      </c>
      <c r="O22" s="74">
        <v>-1.252290532465808</v>
      </c>
      <c r="P22" s="75">
        <v>520.81411126187243</v>
      </c>
      <c r="Q22" s="75">
        <v>398.77251000000149</v>
      </c>
      <c r="R22" s="76" t="e">
        <v>#N/A</v>
      </c>
      <c r="S22" s="77">
        <v>67.692491166969006</v>
      </c>
      <c r="T22" s="78">
        <v>69.478559898940276</v>
      </c>
      <c r="U22" s="74">
        <v>0.4537987679671458</v>
      </c>
      <c r="V22" s="77">
        <v>0.76873385012919893</v>
      </c>
      <c r="W22" s="74">
        <v>-0.90711439954467843</v>
      </c>
      <c r="X22" s="79">
        <v>4.2102320380206879E-2</v>
      </c>
      <c r="Y22" s="75">
        <v>4.1908419515938968</v>
      </c>
      <c r="Z22" s="76">
        <v>11.168891263801871</v>
      </c>
      <c r="AA22" s="81">
        <v>-805600000</v>
      </c>
      <c r="AB22" s="81">
        <v>-753100000</v>
      </c>
      <c r="AC22" s="71">
        <v>60200000</v>
      </c>
      <c r="AD22" s="71">
        <v>883000000</v>
      </c>
      <c r="AE22" s="80">
        <v>2.8699088128361725E-2</v>
      </c>
      <c r="AF22" s="81">
        <v>22954.301133180001</v>
      </c>
      <c r="AG22" s="82">
        <v>23727.801133180001</v>
      </c>
      <c r="AH22" s="77">
        <v>23.581595242675412</v>
      </c>
      <c r="AI22" s="77">
        <v>24.726762331367237</v>
      </c>
      <c r="AJ22" s="77">
        <v>3.6508848653747026</v>
      </c>
      <c r="AK22" s="77">
        <v>33.820551304729435</v>
      </c>
      <c r="AL22" s="78" t="s">
        <v>3317</v>
      </c>
      <c r="AM22" s="71" t="s">
        <v>543</v>
      </c>
      <c r="AN22" s="71" t="s">
        <v>570</v>
      </c>
      <c r="AO22" s="71" t="s">
        <v>1125</v>
      </c>
      <c r="AP22" s="72" t="s">
        <v>574</v>
      </c>
      <c r="AQ22" s="74">
        <v>0.1537656</v>
      </c>
      <c r="AR22" s="74">
        <v>0.16844690000000001</v>
      </c>
      <c r="AS22" s="80">
        <v>0.1134681</v>
      </c>
      <c r="AT22" s="71" t="s">
        <v>4004</v>
      </c>
      <c r="AU22" s="71" t="s">
        <v>3321</v>
      </c>
      <c r="AV22" s="72" t="s">
        <v>4004</v>
      </c>
      <c r="AW22" s="71" t="s">
        <v>3317</v>
      </c>
      <c r="AX22" s="77">
        <v>0</v>
      </c>
      <c r="AY22" s="77">
        <v>4.4335917442894148</v>
      </c>
      <c r="AZ22" s="78">
        <v>4.4335917442894148</v>
      </c>
      <c r="BA22" s="75">
        <v>0</v>
      </c>
      <c r="BB22" s="75">
        <v>151.03888394182249</v>
      </c>
      <c r="BC22" s="75">
        <v>151.03888394182249</v>
      </c>
      <c r="BD22" s="71">
        <v>1017.7</v>
      </c>
      <c r="BE22" s="71">
        <v>22954.301133180001</v>
      </c>
      <c r="BF22" s="71">
        <v>712.66700000000003</v>
      </c>
      <c r="BG22" s="71">
        <v>796</v>
      </c>
      <c r="BH22" s="71">
        <v>852.66700000000003</v>
      </c>
      <c r="BI22" s="71">
        <v>858</v>
      </c>
      <c r="BJ22" s="71">
        <v>939</v>
      </c>
      <c r="BK22" s="71" t="s">
        <v>3317</v>
      </c>
      <c r="BL22" s="71">
        <v>3.1047209665200984E-2</v>
      </c>
      <c r="BM22" s="71">
        <v>3.467759682081531E-2</v>
      </c>
      <c r="BN22" s="71">
        <v>3.7146284482932321E-2</v>
      </c>
      <c r="BO22" s="71">
        <v>3.7378615668667757E-2</v>
      </c>
      <c r="BP22" s="71">
        <v>4.0907366098926597E-2</v>
      </c>
      <c r="BQ22" s="71">
        <v>0</v>
      </c>
      <c r="BR22" s="83">
        <v>3.7146284482932321E-2</v>
      </c>
    </row>
    <row r="23" spans="2:70" x14ac:dyDescent="0.25">
      <c r="B23" s="98">
        <v>1</v>
      </c>
      <c r="C23" s="71" t="s">
        <v>3295</v>
      </c>
      <c r="D23" s="71">
        <v>2</v>
      </c>
      <c r="E23" s="72">
        <v>1</v>
      </c>
      <c r="F23" s="71">
        <v>0.3</v>
      </c>
      <c r="G23" s="71" t="s">
        <v>3241</v>
      </c>
      <c r="H23" s="71" t="s">
        <v>95</v>
      </c>
      <c r="I23" s="71">
        <v>1019</v>
      </c>
      <c r="J23" s="71" t="s">
        <v>4302</v>
      </c>
      <c r="K23" s="72" t="s">
        <v>721</v>
      </c>
      <c r="L23" s="74">
        <v>0.77237006556066967</v>
      </c>
      <c r="M23" s="74">
        <v>0.38435374149659862</v>
      </c>
      <c r="N23" s="74">
        <v>0.61100655777000057</v>
      </c>
      <c r="O23" s="74">
        <v>0.30370512574390479</v>
      </c>
      <c r="P23" s="75">
        <v>12.623335064351782</v>
      </c>
      <c r="Q23" s="75">
        <v>13.256859745399934</v>
      </c>
      <c r="R23" s="76">
        <v>18.855232100708104</v>
      </c>
      <c r="S23" s="77">
        <v>36.114805931256214</v>
      </c>
      <c r="T23" s="78">
        <v>29.899162156150368</v>
      </c>
      <c r="U23" s="74">
        <v>-8.093929552835373E-2</v>
      </c>
      <c r="V23" s="77">
        <v>-0.51428571428571423</v>
      </c>
      <c r="W23" s="74">
        <v>0.55150697255960413</v>
      </c>
      <c r="X23" s="79">
        <v>2.1605960264900661E-2</v>
      </c>
      <c r="Y23" s="75">
        <v>22.391828683238213</v>
      </c>
      <c r="Z23" s="76">
        <v>5.0261267830503442</v>
      </c>
      <c r="AA23" s="81">
        <v>16464000000</v>
      </c>
      <c r="AB23" s="81">
        <v>20836000000</v>
      </c>
      <c r="AC23" s="71">
        <v>2867000000</v>
      </c>
      <c r="AD23" s="71">
        <v>6821000000</v>
      </c>
      <c r="AE23" s="80">
        <v>3.5589540262437457E-2</v>
      </c>
      <c r="AF23" s="81">
        <v>951197</v>
      </c>
      <c r="AG23" s="82">
        <v>947957</v>
      </c>
      <c r="AH23" s="77">
        <v>141.12803334822092</v>
      </c>
      <c r="AI23" s="77">
        <v>191.74202698957691</v>
      </c>
      <c r="AJ23" s="77">
        <v>0.53591109272545312</v>
      </c>
      <c r="AK23" s="77">
        <v>186.94864767026144</v>
      </c>
      <c r="AL23" s="78">
        <v>38.839817091924722</v>
      </c>
      <c r="AM23" s="71" t="s">
        <v>506</v>
      </c>
      <c r="AN23" s="71" t="s">
        <v>577</v>
      </c>
      <c r="AO23" s="71" t="s">
        <v>578</v>
      </c>
      <c r="AP23" s="72" t="s">
        <v>574</v>
      </c>
      <c r="AQ23" s="74">
        <v>0.29941950000000001</v>
      </c>
      <c r="AR23" s="74">
        <v>0.60251050000000006</v>
      </c>
      <c r="AS23" s="80">
        <v>0.43332850000000001</v>
      </c>
      <c r="AT23" s="71" t="s">
        <v>4005</v>
      </c>
      <c r="AU23" s="71" t="s">
        <v>3323</v>
      </c>
      <c r="AV23" s="72" t="s">
        <v>4005</v>
      </c>
      <c r="AW23" s="71">
        <v>4.1547649032386731E-2</v>
      </c>
      <c r="AX23" s="77">
        <v>4.1547649032386731E-2</v>
      </c>
      <c r="AY23" s="77">
        <v>1.0110275901474006</v>
      </c>
      <c r="AZ23" s="78">
        <v>1.0525752391797873</v>
      </c>
      <c r="BA23" s="75">
        <v>6.4883175689101567</v>
      </c>
      <c r="BB23" s="75">
        <v>157.88782827863031</v>
      </c>
      <c r="BC23" s="75">
        <v>164.37614584754047</v>
      </c>
      <c r="BD23" s="71">
        <v>10083</v>
      </c>
      <c r="BE23" s="71">
        <v>947957</v>
      </c>
      <c r="BF23" s="71">
        <v>18987.447</v>
      </c>
      <c r="BG23" s="71">
        <v>24467.415000000001</v>
      </c>
      <c r="BH23" s="71">
        <v>29090.190000000002</v>
      </c>
      <c r="BI23" s="71">
        <v>16675.485000000001</v>
      </c>
      <c r="BJ23" s="71">
        <v>22583.894</v>
      </c>
      <c r="BK23" s="71">
        <v>24182.248</v>
      </c>
      <c r="BL23" s="71">
        <v>2.0029861059098673E-2</v>
      </c>
      <c r="BM23" s="71">
        <v>2.5810680231276313E-2</v>
      </c>
      <c r="BN23" s="71">
        <v>3.0687246362440492E-2</v>
      </c>
      <c r="BO23" s="71">
        <v>1.7590971953369193E-2</v>
      </c>
      <c r="BP23" s="71">
        <v>2.3823753609077205E-2</v>
      </c>
      <c r="BQ23" s="71">
        <v>2.5509857514634103E-2</v>
      </c>
      <c r="BR23" s="83">
        <v>3.0687246362440492E-2</v>
      </c>
    </row>
    <row r="24" spans="2:70" x14ac:dyDescent="0.25">
      <c r="B24" s="98">
        <v>1</v>
      </c>
      <c r="C24" s="71" t="s">
        <v>3295</v>
      </c>
      <c r="D24" s="71">
        <v>2</v>
      </c>
      <c r="E24" s="72">
        <v>1</v>
      </c>
      <c r="F24" s="71">
        <v>0.16</v>
      </c>
      <c r="H24" s="71" t="s">
        <v>266</v>
      </c>
      <c r="I24" s="71">
        <v>1023</v>
      </c>
      <c r="J24" s="71" t="s">
        <v>4306</v>
      </c>
      <c r="K24" s="72" t="s">
        <v>939</v>
      </c>
      <c r="L24" s="74">
        <v>0.34202655122838665</v>
      </c>
      <c r="M24" s="74">
        <v>0.32106381095100267</v>
      </c>
      <c r="N24" s="74">
        <v>0.1618003962251448</v>
      </c>
      <c r="O24" s="74">
        <v>0.15430330834511935</v>
      </c>
      <c r="P24" s="75">
        <v>16.525572808313957</v>
      </c>
      <c r="Q24" s="75">
        <v>12.876477533621719</v>
      </c>
      <c r="R24" s="76">
        <v>14.534476067544039</v>
      </c>
      <c r="S24" s="77">
        <v>26.684426626764822</v>
      </c>
      <c r="T24" s="78">
        <v>27.761078321005723</v>
      </c>
      <c r="U24" s="74">
        <v>0.22102358465975622</v>
      </c>
      <c r="V24" s="77">
        <v>0.93908668186219579</v>
      </c>
      <c r="W24" s="74">
        <v>0.65818665725979575</v>
      </c>
      <c r="X24" s="79">
        <v>2.9221919354817338E-2</v>
      </c>
      <c r="Y24" s="75">
        <v>9.6592374058972457</v>
      </c>
      <c r="Z24" s="76">
        <v>10.51480530406652</v>
      </c>
      <c r="AA24" s="81">
        <v>1547493000</v>
      </c>
      <c r="AB24" s="81">
        <v>3219918000</v>
      </c>
      <c r="AC24" s="71">
        <v>11846000</v>
      </c>
      <c r="AD24" s="71">
        <v>447539000</v>
      </c>
      <c r="AE24" s="80">
        <v>0</v>
      </c>
      <c r="AF24" s="81">
        <v>19803.481045779998</v>
      </c>
      <c r="AG24" s="82">
        <v>20818.569045779997</v>
      </c>
      <c r="AH24" s="77">
        <v>30.921162023143449</v>
      </c>
      <c r="AI24" s="77">
        <v>36.725538079838543</v>
      </c>
      <c r="AJ24" s="77">
        <v>1.8243841263895895</v>
      </c>
      <c r="AK24" s="77">
        <v>59.683066916271656</v>
      </c>
      <c r="AL24" s="78">
        <v>8.0046885006809934</v>
      </c>
      <c r="AM24" s="71" t="s">
        <v>498</v>
      </c>
      <c r="AN24" s="71" t="s">
        <v>829</v>
      </c>
      <c r="AO24" s="71" t="s">
        <v>940</v>
      </c>
      <c r="AP24" s="72" t="s">
        <v>574</v>
      </c>
      <c r="AQ24" s="74">
        <v>0.25724140000000001</v>
      </c>
      <c r="AR24" s="74">
        <v>0.22547509999999998</v>
      </c>
      <c r="AS24" s="80">
        <v>0.1618561</v>
      </c>
      <c r="AT24" s="71" t="s">
        <v>3998</v>
      </c>
      <c r="AU24" s="71" t="s">
        <v>3317</v>
      </c>
      <c r="AV24" s="72" t="s">
        <v>3317</v>
      </c>
      <c r="AW24" s="71">
        <v>0.12145503308449157</v>
      </c>
      <c r="AX24" s="77">
        <v>0.12145503308449157</v>
      </c>
      <c r="AY24" s="77">
        <v>-2.1003031969320213E-2</v>
      </c>
      <c r="AZ24" s="78">
        <v>0.10045200111517136</v>
      </c>
      <c r="BA24" s="75">
        <v>3.8674912916755524</v>
      </c>
      <c r="BB24" s="75">
        <v>-0.66879931755171684</v>
      </c>
      <c r="BC24" s="75">
        <v>3.1986919741238355</v>
      </c>
      <c r="BD24" s="71">
        <v>11.249000000000001</v>
      </c>
      <c r="BE24" s="71">
        <v>19803.481045779998</v>
      </c>
      <c r="BF24" s="71">
        <v>409.46199999999999</v>
      </c>
      <c r="BG24" s="71">
        <v>475.61500000000001</v>
      </c>
      <c r="BH24" s="71">
        <v>529.5</v>
      </c>
      <c r="BI24" s="71">
        <v>472.15800000000002</v>
      </c>
      <c r="BJ24" s="71">
        <v>561.78399999999999</v>
      </c>
      <c r="BK24" s="71">
        <v>593.36199999999997</v>
      </c>
      <c r="BL24" s="71">
        <v>2.0676263887820564E-2</v>
      </c>
      <c r="BM24" s="71">
        <v>2.4016737203954891E-2</v>
      </c>
      <c r="BN24" s="71">
        <v>2.6737723472754465E-2</v>
      </c>
      <c r="BO24" s="71">
        <v>2.3842171934747504E-2</v>
      </c>
      <c r="BP24" s="71">
        <v>2.8367941913914816E-2</v>
      </c>
      <c r="BQ24" s="71">
        <v>2.996251005711149E-2</v>
      </c>
      <c r="BR24" s="83">
        <v>2.996251005711149E-2</v>
      </c>
    </row>
    <row r="25" spans="2:70" x14ac:dyDescent="0.25">
      <c r="B25" s="98">
        <v>1</v>
      </c>
      <c r="C25" s="71" t="s">
        <v>3295</v>
      </c>
      <c r="D25" s="71">
        <v>2</v>
      </c>
      <c r="E25" s="72">
        <v>2</v>
      </c>
      <c r="F25" s="71">
        <v>0.2</v>
      </c>
      <c r="H25" s="71" t="s">
        <v>90</v>
      </c>
      <c r="I25" s="71">
        <v>1021</v>
      </c>
      <c r="J25" s="71" t="s">
        <v>4304</v>
      </c>
      <c r="K25" s="72" t="s">
        <v>712</v>
      </c>
      <c r="L25" s="74">
        <v>0.80396743115086289</v>
      </c>
      <c r="M25" s="74">
        <v>1.1147827065976132</v>
      </c>
      <c r="N25" s="74">
        <v>0.43913236462710203</v>
      </c>
      <c r="O25" s="74">
        <v>0.55703074456414725</v>
      </c>
      <c r="P25" s="75">
        <v>31.311812202385692</v>
      </c>
      <c r="Q25" s="75">
        <v>26.082713129963221</v>
      </c>
      <c r="R25" s="76">
        <v>45.31155822163543</v>
      </c>
      <c r="S25" s="77">
        <v>69.688988616628293</v>
      </c>
      <c r="T25" s="78">
        <v>70.900716479017404</v>
      </c>
      <c r="U25" s="74">
        <v>-2.2816954730113428E-2</v>
      </c>
      <c r="V25" s="77">
        <v>-7.6149285644863451E-2</v>
      </c>
      <c r="W25" s="74">
        <v>0.44452769292836147</v>
      </c>
      <c r="X25" s="79">
        <v>2.6642725419780647E-2</v>
      </c>
      <c r="Y25" s="75">
        <v>10.550234205692423</v>
      </c>
      <c r="Z25" s="76">
        <v>11.107127998266964</v>
      </c>
      <c r="AA25" s="81">
        <v>17764000000</v>
      </c>
      <c r="AB25" s="81">
        <v>35551000000</v>
      </c>
      <c r="AC25" s="71">
        <v>684000000</v>
      </c>
      <c r="AD25" s="71">
        <v>19159000000</v>
      </c>
      <c r="AE25" s="80">
        <v>0</v>
      </c>
      <c r="AF25" s="81">
        <v>468518.26344132819</v>
      </c>
      <c r="AG25" s="82">
        <v>466951.26344132819</v>
      </c>
      <c r="AH25" s="77">
        <v>21.496697515943662</v>
      </c>
      <c r="AI25" s="77">
        <v>22.444184736425292</v>
      </c>
      <c r="AJ25" s="77">
        <v>4.3116771786705668</v>
      </c>
      <c r="AK25" s="77">
        <v>30.79513196024616</v>
      </c>
      <c r="AL25" s="78">
        <v>11.4930345083921</v>
      </c>
      <c r="AM25" s="71" t="s">
        <v>502</v>
      </c>
      <c r="AN25" s="71" t="s">
        <v>528</v>
      </c>
      <c r="AO25" s="71" t="s">
        <v>623</v>
      </c>
      <c r="AP25" s="72" t="s">
        <v>574</v>
      </c>
      <c r="AQ25" s="74" t="e">
        <v>#VALUE!</v>
      </c>
      <c r="AR25" s="74">
        <v>0.18183959999999999</v>
      </c>
      <c r="AS25" s="80">
        <v>0.1181504</v>
      </c>
      <c r="AT25" s="71" t="s">
        <v>3324</v>
      </c>
      <c r="AU25" s="71" t="s">
        <v>3324</v>
      </c>
      <c r="AV25" s="72" t="s">
        <v>3324</v>
      </c>
      <c r="AW25" s="71">
        <v>0.80703010774582329</v>
      </c>
      <c r="AX25" s="77">
        <v>0.80703010774582329</v>
      </c>
      <c r="AY25" s="77">
        <v>3.0628404928623607</v>
      </c>
      <c r="AZ25" s="78">
        <v>3.8698706006081842</v>
      </c>
      <c r="BA25" s="75">
        <v>18.832810539523212</v>
      </c>
      <c r="BB25" s="75">
        <v>71.474278544542031</v>
      </c>
      <c r="BC25" s="75">
        <v>90.30708908406524</v>
      </c>
      <c r="BD25" s="71">
        <v>14394.95</v>
      </c>
      <c r="BE25" s="71">
        <v>466951.26344132819</v>
      </c>
      <c r="BF25" s="71">
        <v>17901.324000000001</v>
      </c>
      <c r="BG25" s="71">
        <v>19931.296999999999</v>
      </c>
      <c r="BH25" s="71">
        <v>22247.726999999999</v>
      </c>
      <c r="BI25" s="71">
        <v>17183.528000000002</v>
      </c>
      <c r="BJ25" s="71">
        <v>20409.311000000002</v>
      </c>
      <c r="BK25" s="71">
        <v>21876.18</v>
      </c>
      <c r="BL25" s="71">
        <v>3.8336600415364928E-2</v>
      </c>
      <c r="BM25" s="71">
        <v>4.2683891361832323E-2</v>
      </c>
      <c r="BN25" s="71">
        <v>4.7644644616740388E-2</v>
      </c>
      <c r="BO25" s="71">
        <v>3.6799403589490638E-2</v>
      </c>
      <c r="BP25" s="71">
        <v>4.3707582777671193E-2</v>
      </c>
      <c r="BQ25" s="71">
        <v>4.6848957723719088E-2</v>
      </c>
      <c r="BR25" s="83">
        <v>4.7644644616740388E-2</v>
      </c>
    </row>
    <row r="26" spans="2:70" x14ac:dyDescent="0.25">
      <c r="B26" s="98">
        <v>1</v>
      </c>
      <c r="C26" s="71" t="s">
        <v>3295</v>
      </c>
      <c r="D26" s="71">
        <v>2</v>
      </c>
      <c r="E26" s="72">
        <v>2</v>
      </c>
      <c r="F26" s="71">
        <v>0.18</v>
      </c>
      <c r="G26" s="71" t="s">
        <v>2585</v>
      </c>
      <c r="H26" s="71" t="s">
        <v>455</v>
      </c>
      <c r="I26" s="71">
        <v>1020</v>
      </c>
      <c r="J26" s="71" t="s">
        <v>4303</v>
      </c>
      <c r="K26" s="72" t="s">
        <v>1154</v>
      </c>
      <c r="L26" s="74">
        <v>-10.085980857751384</v>
      </c>
      <c r="M26" s="74">
        <v>1.3138157894736842</v>
      </c>
      <c r="N26" s="74">
        <v>0.45463657584568445</v>
      </c>
      <c r="O26" s="74">
        <v>0.27136839244462563</v>
      </c>
      <c r="P26" s="75">
        <v>17.984449156821164</v>
      </c>
      <c r="Q26" s="75">
        <v>14.945435418794656</v>
      </c>
      <c r="R26" s="76">
        <v>52.10974456007569</v>
      </c>
      <c r="S26" s="77">
        <v>49.26629795271684</v>
      </c>
      <c r="T26" s="78">
        <v>44.312362838332113</v>
      </c>
      <c r="U26" s="74">
        <v>0.49416562818624676</v>
      </c>
      <c r="V26" s="77">
        <v>1.9701897018970189</v>
      </c>
      <c r="W26" s="74">
        <v>0.20775867925810176</v>
      </c>
      <c r="X26" s="79">
        <v>4.07074249123342E-2</v>
      </c>
      <c r="Y26" s="75">
        <v>4.8852593266180735</v>
      </c>
      <c r="Z26" s="76">
        <v>7.1739371215673309</v>
      </c>
      <c r="AA26" s="81">
        <v>1520000000</v>
      </c>
      <c r="AB26" s="81">
        <v>7359000000</v>
      </c>
      <c r="AC26" s="71">
        <v>170000000</v>
      </c>
      <c r="AD26" s="71">
        <v>1612000000</v>
      </c>
      <c r="AE26" s="80">
        <v>0</v>
      </c>
      <c r="AF26" s="81">
        <v>61149.54</v>
      </c>
      <c r="AG26" s="82">
        <v>65678.540000000008</v>
      </c>
      <c r="AH26" s="77">
        <v>27.457583612040136</v>
      </c>
      <c r="AI26" s="77">
        <v>33.264226733563795</v>
      </c>
      <c r="AJ26" s="77">
        <v>2.1517717058134163</v>
      </c>
      <c r="AK26" s="77">
        <v>42.345812484489144</v>
      </c>
      <c r="AL26" s="78">
        <v>21.151436555029179</v>
      </c>
      <c r="AM26" s="71" t="s">
        <v>493</v>
      </c>
      <c r="AN26" s="71" t="s">
        <v>524</v>
      </c>
      <c r="AO26" s="71" t="s">
        <v>525</v>
      </c>
      <c r="AP26" s="72" t="s">
        <v>574</v>
      </c>
      <c r="AQ26" s="74">
        <v>0.14531920000000001</v>
      </c>
      <c r="AR26" s="74">
        <v>0.18207799999999999</v>
      </c>
      <c r="AS26" s="80">
        <v>0.14218059999999999</v>
      </c>
      <c r="AT26" s="71" t="s">
        <v>4006</v>
      </c>
      <c r="AU26" s="71" t="s">
        <v>3317</v>
      </c>
      <c r="AV26" s="72" t="s">
        <v>4006</v>
      </c>
      <c r="AW26" s="71">
        <v>0.92425876956729514</v>
      </c>
      <c r="AX26" s="77">
        <v>0.92425876956729514</v>
      </c>
      <c r="AY26" s="77">
        <v>1.7025995056187599</v>
      </c>
      <c r="AZ26" s="78">
        <v>2.6268582751860552</v>
      </c>
      <c r="BA26" s="75">
        <v>36.545067423704751</v>
      </c>
      <c r="BB26" s="75">
        <v>67.320555430092256</v>
      </c>
      <c r="BC26" s="75">
        <v>103.86562285379701</v>
      </c>
      <c r="BD26" s="71">
        <v>1463.4666260099998</v>
      </c>
      <c r="BE26" s="71">
        <v>61149.54</v>
      </c>
      <c r="BF26" s="71">
        <v>1796.3679999999999</v>
      </c>
      <c r="BG26" s="71">
        <v>2021.421</v>
      </c>
      <c r="BH26" s="71">
        <v>2274.4</v>
      </c>
      <c r="BI26" s="71">
        <v>1585.2339999999999</v>
      </c>
      <c r="BJ26" s="71">
        <v>2007.31</v>
      </c>
      <c r="BK26" s="71">
        <v>2345.9940000000001</v>
      </c>
      <c r="BL26" s="71">
        <v>2.9376639628033177E-2</v>
      </c>
      <c r="BM26" s="71">
        <v>3.3057010731397163E-2</v>
      </c>
      <c r="BN26" s="71">
        <v>3.7194065564516106E-2</v>
      </c>
      <c r="BO26" s="71">
        <v>2.592389084202432E-2</v>
      </c>
      <c r="BP26" s="71">
        <v>3.2826248570308129E-2</v>
      </c>
      <c r="BQ26" s="71">
        <v>3.836486750350044E-2</v>
      </c>
      <c r="BR26" s="83">
        <v>3.836486750350044E-2</v>
      </c>
    </row>
    <row r="27" spans="2:70" x14ac:dyDescent="0.25">
      <c r="B27" s="98">
        <v>1</v>
      </c>
      <c r="C27" s="71" t="s">
        <v>3295</v>
      </c>
      <c r="D27" s="71">
        <v>3</v>
      </c>
      <c r="E27" s="72">
        <v>1</v>
      </c>
      <c r="F27" s="71">
        <v>0.25</v>
      </c>
      <c r="H27" s="71" t="s">
        <v>127</v>
      </c>
      <c r="I27" s="71">
        <v>1024</v>
      </c>
      <c r="J27" s="71" t="s">
        <v>4307</v>
      </c>
      <c r="K27" s="72" t="s">
        <v>767</v>
      </c>
      <c r="L27" s="74">
        <v>0.64131729066457732</v>
      </c>
      <c r="M27" s="74">
        <v>0.36493849717772192</v>
      </c>
      <c r="N27" s="74">
        <v>0.44646638276749195</v>
      </c>
      <c r="O27" s="74">
        <v>0.29892296865117191</v>
      </c>
      <c r="P27" s="75">
        <v>18.579521399915329</v>
      </c>
      <c r="Q27" s="75">
        <v>14.637397214284089</v>
      </c>
      <c r="R27" s="76">
        <v>17.291138321849182</v>
      </c>
      <c r="S27" s="77">
        <v>45.826582555642098</v>
      </c>
      <c r="T27" s="78">
        <v>37.816978106321123</v>
      </c>
      <c r="U27" s="74">
        <v>-5.601127915918995E-2</v>
      </c>
      <c r="V27" s="77">
        <v>-0.2371011497222581</v>
      </c>
      <c r="W27" s="74">
        <v>0.67642866047666284</v>
      </c>
      <c r="X27" s="79">
        <v>1.9460760031137217E-3</v>
      </c>
      <c r="Y27" s="75">
        <v>22.032898471478443</v>
      </c>
      <c r="Z27" s="76">
        <v>5.9399151194306166</v>
      </c>
      <c r="AA27" s="81">
        <v>91947000000</v>
      </c>
      <c r="AB27" s="81">
        <v>112253000000</v>
      </c>
      <c r="AC27" s="71">
        <v>12544000000</v>
      </c>
      <c r="AD27" s="71">
        <v>50397000000</v>
      </c>
      <c r="AE27" s="80">
        <v>0</v>
      </c>
      <c r="AF27" s="81">
        <v>678047.64155571989</v>
      </c>
      <c r="AG27" s="82">
        <v>668870.64155571989</v>
      </c>
      <c r="AH27" s="77">
        <v>13.826497468904414</v>
      </c>
      <c r="AI27" s="77">
        <v>17.685399463212271</v>
      </c>
      <c r="AJ27" s="77">
        <v>2.519908023320991</v>
      </c>
      <c r="AK27" s="77">
        <v>23.925269615707744</v>
      </c>
      <c r="AL27" s="78">
        <v>5.4402199250325216</v>
      </c>
      <c r="AM27" s="71" t="s">
        <v>543</v>
      </c>
      <c r="AN27" s="71" t="s">
        <v>570</v>
      </c>
      <c r="AO27" s="71" t="s">
        <v>588</v>
      </c>
      <c r="AP27" s="72" t="s">
        <v>574</v>
      </c>
      <c r="AQ27" s="74" t="e">
        <v>#VALUE!</v>
      </c>
      <c r="AR27" s="74">
        <v>0.26933309999999999</v>
      </c>
      <c r="AS27" s="80">
        <v>6.6550330000000005E-2</v>
      </c>
      <c r="AT27" s="71" t="s">
        <v>3325</v>
      </c>
      <c r="AU27" s="71" t="s">
        <v>3325</v>
      </c>
      <c r="AV27" s="72" t="s">
        <v>3325</v>
      </c>
      <c r="AW27" s="71" t="s">
        <v>3317</v>
      </c>
      <c r="AX27" s="77">
        <v>0</v>
      </c>
      <c r="AY27" s="77">
        <v>4.1191795809387521</v>
      </c>
      <c r="AZ27" s="78">
        <v>4.1191795809387521</v>
      </c>
      <c r="BA27" s="75">
        <v>0</v>
      </c>
      <c r="BB27" s="75">
        <v>102.6518957706537</v>
      </c>
      <c r="BC27" s="75">
        <v>102.6518957706537</v>
      </c>
      <c r="BD27" s="71">
        <v>27930</v>
      </c>
      <c r="BE27" s="71">
        <v>668870.64155571989</v>
      </c>
      <c r="BF27" s="71">
        <v>31817.486000000001</v>
      </c>
      <c r="BG27" s="71">
        <v>38756.086000000003</v>
      </c>
      <c r="BH27" s="71">
        <v>41912.76</v>
      </c>
      <c r="BI27" s="71">
        <v>24121.815999999999</v>
      </c>
      <c r="BJ27" s="71">
        <v>30839.154999999999</v>
      </c>
      <c r="BK27" s="71">
        <v>37703.758000000002</v>
      </c>
      <c r="BL27" s="71">
        <v>4.7568967784257975E-2</v>
      </c>
      <c r="BM27" s="71">
        <v>5.7942573036032181E-2</v>
      </c>
      <c r="BN27" s="71">
        <v>6.2661981848262188E-2</v>
      </c>
      <c r="BO27" s="71">
        <v>3.6063499429269757E-2</v>
      </c>
      <c r="BP27" s="71">
        <v>4.6106306786423606E-2</v>
      </c>
      <c r="BQ27" s="71">
        <v>5.6369282276024536E-2</v>
      </c>
      <c r="BR27" s="83">
        <v>6.2661981848262188E-2</v>
      </c>
    </row>
    <row r="28" spans="2:70" x14ac:dyDescent="0.25">
      <c r="B28" s="98">
        <v>1</v>
      </c>
      <c r="C28" s="71" t="s">
        <v>3295</v>
      </c>
      <c r="D28" s="71">
        <v>3</v>
      </c>
      <c r="E28" s="72">
        <v>1</v>
      </c>
      <c r="F28" s="71">
        <v>0.18</v>
      </c>
      <c r="G28" s="71" t="s">
        <v>2599</v>
      </c>
      <c r="H28" s="71" t="s">
        <v>108</v>
      </c>
      <c r="I28" s="71">
        <v>1025</v>
      </c>
      <c r="J28" s="71" t="s">
        <v>4308</v>
      </c>
      <c r="K28" s="72" t="s">
        <v>741</v>
      </c>
      <c r="L28" s="74">
        <v>0.72309201968062187</v>
      </c>
      <c r="M28" s="74">
        <v>0.67044267300843374</v>
      </c>
      <c r="N28" s="74">
        <v>0.14872388285900143</v>
      </c>
      <c r="O28" s="74">
        <v>0.15446793612859663</v>
      </c>
      <c r="P28" s="75">
        <v>5.1722465706254717</v>
      </c>
      <c r="Q28" s="75">
        <v>3.9121201444397862</v>
      </c>
      <c r="R28" s="76">
        <v>5.7552092168343787</v>
      </c>
      <c r="S28" s="77">
        <v>31.710049478466392</v>
      </c>
      <c r="T28" s="78">
        <v>29.147465701734642</v>
      </c>
      <c r="U28" s="74">
        <v>-0.63850768030284677</v>
      </c>
      <c r="V28" s="77">
        <v>-7.0796584278666765</v>
      </c>
      <c r="W28" s="74">
        <v>0.81785616664819361</v>
      </c>
      <c r="X28" s="79" t="e">
        <v>#N/A</v>
      </c>
      <c r="Y28" s="75">
        <v>17.378784904564334</v>
      </c>
      <c r="Z28" s="76">
        <v>15.747989538189877</v>
      </c>
      <c r="AA28" s="81">
        <v>692971999.99999952</v>
      </c>
      <c r="AB28" s="81">
        <v>3007730999.9999995</v>
      </c>
      <c r="AC28" s="71">
        <v>77405000</v>
      </c>
      <c r="AD28" s="71">
        <v>471129000</v>
      </c>
      <c r="AE28" s="80">
        <v>4.1045005254455862E-2</v>
      </c>
      <c r="AF28" s="81">
        <v>33067.16357646</v>
      </c>
      <c r="AG28" s="82">
        <v>29109.195576459999</v>
      </c>
      <c r="AH28" s="77">
        <v>50.350170075259236</v>
      </c>
      <c r="AI28" s="77">
        <v>69.678313088219426</v>
      </c>
      <c r="AJ28" s="77">
        <v>1.1390276271224273</v>
      </c>
      <c r="AK28" s="77">
        <v>86.043683529987447</v>
      </c>
      <c r="AL28" s="78">
        <v>4.7365573656479052</v>
      </c>
      <c r="AM28" s="71" t="s">
        <v>493</v>
      </c>
      <c r="AN28" s="71" t="s">
        <v>524</v>
      </c>
      <c r="AO28" s="71" t="s">
        <v>524</v>
      </c>
      <c r="AP28" s="72" t="s">
        <v>574</v>
      </c>
      <c r="AQ28" s="74">
        <v>0.1815708</v>
      </c>
      <c r="AR28" s="74">
        <v>0.21643070000000003</v>
      </c>
      <c r="AS28" s="80">
        <v>0.1579613</v>
      </c>
      <c r="AT28" s="71" t="s">
        <v>3326</v>
      </c>
      <c r="AU28" s="71" t="s">
        <v>3326</v>
      </c>
      <c r="AV28" s="72" t="s">
        <v>3326</v>
      </c>
      <c r="AW28" s="71" t="s">
        <v>3317</v>
      </c>
      <c r="AX28" s="77">
        <v>0</v>
      </c>
      <c r="AY28" s="77">
        <v>2.6613181682945266E-2</v>
      </c>
      <c r="AZ28" s="78">
        <v>2.6613181682945266E-2</v>
      </c>
      <c r="BA28" s="75">
        <v>0</v>
      </c>
      <c r="BB28" s="75">
        <v>2.3225791551683339</v>
      </c>
      <c r="BC28" s="75">
        <v>2.3225791551683339</v>
      </c>
      <c r="BD28" s="71">
        <v>8.8002243200000017</v>
      </c>
      <c r="BE28" s="71">
        <v>29109.195576459999</v>
      </c>
      <c r="BF28" s="71">
        <v>503.66700000000003</v>
      </c>
      <c r="BG28" s="71">
        <v>605.38499999999999</v>
      </c>
      <c r="BH28" s="71">
        <v>788.11099999999999</v>
      </c>
      <c r="BI28" s="71">
        <v>461.07600000000002</v>
      </c>
      <c r="BJ28" s="71">
        <v>542.99199999999996</v>
      </c>
      <c r="BK28" s="71">
        <v>703.88200000000006</v>
      </c>
      <c r="BL28" s="71">
        <v>1.730267669805706E-2</v>
      </c>
      <c r="BM28" s="71">
        <v>2.0797036400743492E-2</v>
      </c>
      <c r="BN28" s="71">
        <v>2.707429677779653E-2</v>
      </c>
      <c r="BO28" s="71">
        <v>1.583953080355345E-2</v>
      </c>
      <c r="BP28" s="71">
        <v>1.8653624370132245E-2</v>
      </c>
      <c r="BQ28" s="71">
        <v>2.4180743784249909E-2</v>
      </c>
      <c r="BR28" s="83">
        <v>2.707429677779653E-2</v>
      </c>
    </row>
    <row r="29" spans="2:70" x14ac:dyDescent="0.25">
      <c r="B29" s="98">
        <v>1</v>
      </c>
      <c r="C29" s="71" t="s">
        <v>3295</v>
      </c>
      <c r="D29" s="71">
        <v>4</v>
      </c>
      <c r="E29" s="72">
        <v>1</v>
      </c>
      <c r="F29" s="71">
        <v>0.19</v>
      </c>
      <c r="G29" s="71" t="s">
        <v>2935</v>
      </c>
      <c r="H29" s="71" t="s">
        <v>1550</v>
      </c>
      <c r="I29" s="71">
        <v>1028</v>
      </c>
      <c r="J29" s="71" t="s">
        <v>4311</v>
      </c>
      <c r="K29" s="72" t="s">
        <v>1551</v>
      </c>
      <c r="L29" s="74">
        <v>1.3909720012005582</v>
      </c>
      <c r="M29" s="74">
        <v>0.47514385796832431</v>
      </c>
      <c r="N29" s="74">
        <v>0.26503744991802064</v>
      </c>
      <c r="O29" s="74">
        <v>0.13938635952439085</v>
      </c>
      <c r="P29" s="75">
        <v>4.819846728698792</v>
      </c>
      <c r="Q29" s="75">
        <v>3.5513275914803217</v>
      </c>
      <c r="R29" s="76">
        <v>5.1419588848704212</v>
      </c>
      <c r="S29" s="77">
        <v>62.166450537664183</v>
      </c>
      <c r="T29" s="78">
        <v>67.218655070093945</v>
      </c>
      <c r="U29" s="74">
        <v>9.1826896628962786E-3</v>
      </c>
      <c r="V29" s="77">
        <v>2.3587614356087263</v>
      </c>
      <c r="W29" s="74">
        <v>4.2515170538891207E-2</v>
      </c>
      <c r="X29" s="79" t="e">
        <v>#N/A</v>
      </c>
      <c r="Y29" s="75">
        <v>21.952072396559341</v>
      </c>
      <c r="Z29" s="76">
        <v>1.6382255539579615</v>
      </c>
      <c r="AA29" s="81">
        <v>1670050000</v>
      </c>
      <c r="AB29" s="81">
        <v>5692910000</v>
      </c>
      <c r="AC29" s="71">
        <v>14800000</v>
      </c>
      <c r="AD29" s="71">
        <v>566700000</v>
      </c>
      <c r="AE29" s="80">
        <v>0.25730172666081358</v>
      </c>
      <c r="AF29" s="81">
        <v>6774.4730955000005</v>
      </c>
      <c r="AG29" s="82">
        <v>8570.3624660999994</v>
      </c>
      <c r="AH29" s="77">
        <v>12.062438375932441</v>
      </c>
      <c r="AI29" s="77">
        <v>15.579644548445735</v>
      </c>
      <c r="AJ29" s="77">
        <v>7.9823130790884811</v>
      </c>
      <c r="AK29" s="77">
        <v>17.301370281062713</v>
      </c>
      <c r="AL29" s="78">
        <v>1.7067709580184296</v>
      </c>
      <c r="AM29" s="71" t="s">
        <v>502</v>
      </c>
      <c r="AN29" s="71" t="s">
        <v>528</v>
      </c>
      <c r="AO29" s="71" t="s">
        <v>529</v>
      </c>
      <c r="AP29" s="72" t="s">
        <v>1529</v>
      </c>
      <c r="AQ29" s="74" t="e">
        <v>#VALUE!</v>
      </c>
      <c r="AR29" s="74" t="e">
        <v>#VALUE!</v>
      </c>
      <c r="AS29" s="80">
        <v>7.0918460000000003E-2</v>
      </c>
      <c r="AT29" s="71" t="s">
        <v>3329</v>
      </c>
      <c r="AU29" s="71" t="s">
        <v>3329</v>
      </c>
      <c r="AV29" s="72" t="s">
        <v>3329</v>
      </c>
      <c r="AW29" s="71">
        <v>3.5154394752339342</v>
      </c>
      <c r="AX29" s="77">
        <v>3.5154394752339342</v>
      </c>
      <c r="AY29" s="77">
        <v>0</v>
      </c>
      <c r="AZ29" s="78">
        <v>3.5154394752339342</v>
      </c>
      <c r="BA29" s="75">
        <v>42.884609708386662</v>
      </c>
      <c r="BB29" s="75">
        <v>0</v>
      </c>
      <c r="BC29" s="75">
        <v>42.884609708386662</v>
      </c>
      <c r="BD29" s="71">
        <v>236.93563386000002</v>
      </c>
      <c r="BE29" s="71">
        <v>6763.7624660999991</v>
      </c>
      <c r="BF29" s="71">
        <v>547.40899999999999</v>
      </c>
      <c r="BG29" s="71">
        <v>614.33299999999997</v>
      </c>
      <c r="BH29" s="71">
        <v>667.88200000000006</v>
      </c>
      <c r="BI29" s="71">
        <v>575.83000000000004</v>
      </c>
      <c r="BJ29" s="71">
        <v>628.23099999999999</v>
      </c>
      <c r="BK29" s="71">
        <v>696.06399999999996</v>
      </c>
      <c r="BL29" s="71">
        <v>8.0932617421681466E-2</v>
      </c>
      <c r="BM29" s="71">
        <v>9.0827110366314467E-2</v>
      </c>
      <c r="BN29" s="71">
        <v>9.8744153619738567E-2</v>
      </c>
      <c r="BO29" s="71">
        <v>8.51345686496328E-2</v>
      </c>
      <c r="BP29" s="71">
        <v>9.2881883884701144E-2</v>
      </c>
      <c r="BQ29" s="71">
        <v>0.10291076948498341</v>
      </c>
      <c r="BR29" s="83">
        <v>0.10291076948498341</v>
      </c>
    </row>
    <row r="30" spans="2:70" x14ac:dyDescent="0.25">
      <c r="B30" s="98">
        <v>1</v>
      </c>
      <c r="C30" s="71" t="s">
        <v>3295</v>
      </c>
      <c r="D30" s="71">
        <v>4</v>
      </c>
      <c r="E30" s="72">
        <v>1</v>
      </c>
      <c r="H30" s="71" t="s">
        <v>165</v>
      </c>
      <c r="I30" s="71">
        <v>1026</v>
      </c>
      <c r="J30" s="71" t="s">
        <v>4309</v>
      </c>
      <c r="K30" s="72" t="s">
        <v>812</v>
      </c>
      <c r="L30" s="74">
        <v>0.54093642207191306</v>
      </c>
      <c r="M30" s="74">
        <v>0.52191437876135816</v>
      </c>
      <c r="N30" s="74">
        <v>0.43547888014859382</v>
      </c>
      <c r="O30" s="74">
        <v>0.43422159562308904</v>
      </c>
      <c r="P30" s="75">
        <v>25.122106604374601</v>
      </c>
      <c r="Q30" s="75">
        <v>20.847729566006528</v>
      </c>
      <c r="R30" s="76">
        <v>22.756740169897725</v>
      </c>
      <c r="S30" s="77">
        <v>32.381137973100643</v>
      </c>
      <c r="T30" s="78">
        <v>33.118132062396583</v>
      </c>
      <c r="U30" s="74">
        <v>-0.25251617488553496</v>
      </c>
      <c r="V30" s="77">
        <v>-0.94016598690037501</v>
      </c>
      <c r="W30" s="74">
        <v>0.70609027012836578</v>
      </c>
      <c r="X30" s="79">
        <v>1.2156175955496033E-2</v>
      </c>
      <c r="Y30" s="75">
        <v>19.843388496254008</v>
      </c>
      <c r="Z30" s="76">
        <v>30.675727452431833</v>
      </c>
      <c r="AA30" s="81">
        <v>143399000000</v>
      </c>
      <c r="AB30" s="81">
        <v>172359000000</v>
      </c>
      <c r="AC30" s="71">
        <v>20142000000</v>
      </c>
      <c r="AD30" s="71">
        <v>89898000000</v>
      </c>
      <c r="AE30" s="80">
        <v>5.9615262523014412E-2</v>
      </c>
      <c r="AF30" s="81">
        <v>1554158.5299999998</v>
      </c>
      <c r="AG30" s="82">
        <v>1468177.5299999998</v>
      </c>
      <c r="AH30" s="77">
        <v>16.053902332345576</v>
      </c>
      <c r="AI30" s="77">
        <v>20.345295095824728</v>
      </c>
      <c r="AJ30" s="77">
        <v>3.9162640707850387</v>
      </c>
      <c r="AK30" s="77">
        <v>25.201939760776206</v>
      </c>
      <c r="AL30" s="78">
        <v>5.9559249052684518</v>
      </c>
      <c r="AM30" s="71" t="s">
        <v>543</v>
      </c>
      <c r="AN30" s="71" t="s">
        <v>570</v>
      </c>
      <c r="AO30" s="71" t="s">
        <v>813</v>
      </c>
      <c r="AP30" s="72" t="s">
        <v>574</v>
      </c>
      <c r="AQ30" s="74" t="e">
        <v>#VALUE!</v>
      </c>
      <c r="AR30" s="74">
        <v>0.18865179999999998</v>
      </c>
      <c r="AS30" s="80">
        <v>0.17429819999999999</v>
      </c>
      <c r="AT30" s="71" t="s">
        <v>4007</v>
      </c>
      <c r="AU30" s="71" t="s">
        <v>3327</v>
      </c>
      <c r="AV30" s="72" t="s">
        <v>4007</v>
      </c>
      <c r="AW30" s="71" t="s">
        <v>3317</v>
      </c>
      <c r="AX30" s="77">
        <v>0</v>
      </c>
      <c r="AY30" s="77">
        <v>3.8086894308008592</v>
      </c>
      <c r="AZ30" s="78">
        <v>3.8086894308008592</v>
      </c>
      <c r="BA30" s="75">
        <v>0</v>
      </c>
      <c r="BB30" s="75">
        <v>92.535702592334701</v>
      </c>
      <c r="BC30" s="75">
        <v>92.535702592334701</v>
      </c>
      <c r="BD30" s="71">
        <v>59193.071669999998</v>
      </c>
      <c r="BE30" s="71">
        <v>1468177.5299999998</v>
      </c>
      <c r="BF30" s="71">
        <v>75526.781000000003</v>
      </c>
      <c r="BG30" s="71">
        <v>87881.2</v>
      </c>
      <c r="BH30" s="71">
        <v>103708.8</v>
      </c>
      <c r="BI30" s="71">
        <v>67793.032000000007</v>
      </c>
      <c r="BJ30" s="71">
        <v>84633.491999999998</v>
      </c>
      <c r="BK30" s="71">
        <v>99884.543000000005</v>
      </c>
      <c r="BL30" s="71">
        <v>5.1442539786043455E-2</v>
      </c>
      <c r="BM30" s="71">
        <v>5.9857338914592988E-2</v>
      </c>
      <c r="BN30" s="71">
        <v>7.0637779070219134E-2</v>
      </c>
      <c r="BO30" s="71">
        <v>4.617495542245495E-2</v>
      </c>
      <c r="BP30" s="71">
        <v>5.7645271277241256E-2</v>
      </c>
      <c r="BQ30" s="71">
        <v>6.8033014372587505E-2</v>
      </c>
      <c r="BR30" s="83">
        <v>7.0637779070219134E-2</v>
      </c>
    </row>
    <row r="31" spans="2:70" x14ac:dyDescent="0.25">
      <c r="B31" s="98">
        <v>1</v>
      </c>
      <c r="C31" s="71" t="s">
        <v>3295</v>
      </c>
      <c r="D31" s="71">
        <v>4</v>
      </c>
      <c r="E31" s="72">
        <v>1</v>
      </c>
      <c r="F31" s="71">
        <v>0.19</v>
      </c>
      <c r="H31" s="71" t="s">
        <v>106</v>
      </c>
      <c r="I31" s="71">
        <v>1027</v>
      </c>
      <c r="J31" s="71" t="s">
        <v>4310</v>
      </c>
      <c r="K31" s="72" t="s">
        <v>737</v>
      </c>
      <c r="L31" s="74">
        <v>0.72351496937349835</v>
      </c>
      <c r="M31" s="74">
        <v>0.41177339731977503</v>
      </c>
      <c r="N31" s="74">
        <v>0.15704904838397032</v>
      </c>
      <c r="O31" s="74">
        <v>0.11872993368681689</v>
      </c>
      <c r="P31" s="75">
        <v>11.5680070828005</v>
      </c>
      <c r="Q31" s="75">
        <v>10.355668621870628</v>
      </c>
      <c r="R31" s="76">
        <v>12.100091044140827</v>
      </c>
      <c r="S31" s="77">
        <v>38.017732411838196</v>
      </c>
      <c r="T31" s="78">
        <v>36.298764138500623</v>
      </c>
      <c r="U31" s="74">
        <v>0.13836082805252248</v>
      </c>
      <c r="V31" s="77">
        <v>0.48396374345049148</v>
      </c>
      <c r="W31" s="74">
        <v>0.73788160780529477</v>
      </c>
      <c r="X31" s="79">
        <v>3.4386127011312932E-2</v>
      </c>
      <c r="Y31" s="75">
        <v>13.873302748481763</v>
      </c>
      <c r="Z31" s="76">
        <v>14.333037068682607</v>
      </c>
      <c r="AA31" s="81">
        <v>1482189000</v>
      </c>
      <c r="AB31" s="81">
        <v>5140456000</v>
      </c>
      <c r="AC31" s="71">
        <v>176648000</v>
      </c>
      <c r="AD31" s="71">
        <v>680833000</v>
      </c>
      <c r="AE31" s="80">
        <v>0</v>
      </c>
      <c r="AF31" s="81">
        <v>27389.315874899999</v>
      </c>
      <c r="AG31" s="82">
        <v>27768.9418749</v>
      </c>
      <c r="AH31" s="77">
        <v>34.755838596221146</v>
      </c>
      <c r="AI31" s="77">
        <v>42.14976848604163</v>
      </c>
      <c r="AJ31" s="77">
        <v>2.3811003141019813</v>
      </c>
      <c r="AK31" s="77">
        <v>49.160597012810179</v>
      </c>
      <c r="AL31" s="78">
        <v>5.7270331381158908</v>
      </c>
      <c r="AM31" s="71" t="s">
        <v>506</v>
      </c>
      <c r="AN31" s="71" t="s">
        <v>507</v>
      </c>
      <c r="AO31" s="71" t="s">
        <v>646</v>
      </c>
      <c r="AP31" s="72" t="s">
        <v>574</v>
      </c>
      <c r="AQ31" s="74">
        <v>0.20986070000000001</v>
      </c>
      <c r="AR31" s="74">
        <v>0.15810769999999999</v>
      </c>
      <c r="AS31" s="80">
        <v>0.1471903</v>
      </c>
      <c r="AT31" s="71" t="s">
        <v>4008</v>
      </c>
      <c r="AU31" s="71" t="s">
        <v>3328</v>
      </c>
      <c r="AV31" s="72" t="s">
        <v>4008</v>
      </c>
      <c r="AW31" s="71" t="s">
        <v>3317</v>
      </c>
      <c r="AX31" s="77">
        <v>0</v>
      </c>
      <c r="AY31" s="77">
        <v>0.65710294051167895</v>
      </c>
      <c r="AZ31" s="78">
        <v>0.65710294051167895</v>
      </c>
      <c r="BA31" s="75">
        <v>0</v>
      </c>
      <c r="BB31" s="75">
        <v>33.64765625982389</v>
      </c>
      <c r="BC31" s="75">
        <v>33.64765625982389</v>
      </c>
      <c r="BD31" s="71">
        <v>179.976</v>
      </c>
      <c r="BE31" s="71">
        <v>27389.315874899999</v>
      </c>
      <c r="BF31" s="71">
        <v>755.88200000000006</v>
      </c>
      <c r="BG31" s="71">
        <v>841.58799999999997</v>
      </c>
      <c r="BH31" s="71">
        <v>941</v>
      </c>
      <c r="BI31" s="71">
        <v>669.90600000000006</v>
      </c>
      <c r="BJ31" s="71">
        <v>767.80899999999997</v>
      </c>
      <c r="BK31" s="71">
        <v>867.15800000000002</v>
      </c>
      <c r="BL31" s="71">
        <v>2.7597695519394196E-2</v>
      </c>
      <c r="BM31" s="71">
        <v>3.0726871888437507E-2</v>
      </c>
      <c r="BN31" s="71">
        <v>3.4356462362842267E-2</v>
      </c>
      <c r="BO31" s="71">
        <v>2.4458661291862076E-2</v>
      </c>
      <c r="BP31" s="71">
        <v>2.8033157290490496E-2</v>
      </c>
      <c r="BQ31" s="71">
        <v>3.1660447597914532E-2</v>
      </c>
      <c r="BR31" s="83">
        <v>3.4356462362842267E-2</v>
      </c>
    </row>
    <row r="32" spans="2:70" x14ac:dyDescent="0.25">
      <c r="B32" s="98">
        <v>1</v>
      </c>
      <c r="C32" s="71" t="s">
        <v>3295</v>
      </c>
      <c r="D32" s="71">
        <v>5</v>
      </c>
      <c r="E32" s="72">
        <v>2</v>
      </c>
      <c r="F32" s="71">
        <v>0.19</v>
      </c>
      <c r="G32" s="71" t="s">
        <v>2942</v>
      </c>
      <c r="H32" s="71" t="s">
        <v>356</v>
      </c>
      <c r="I32" s="71">
        <v>1031</v>
      </c>
      <c r="J32" s="71" t="s">
        <v>4314</v>
      </c>
      <c r="K32" s="72" t="s">
        <v>1043</v>
      </c>
      <c r="L32" s="74">
        <v>0.23700846640753098</v>
      </c>
      <c r="M32" s="74">
        <v>0.27711567898534878</v>
      </c>
      <c r="N32" s="74">
        <v>0.10489698290432037</v>
      </c>
      <c r="O32" s="74">
        <v>0.12864502702839886</v>
      </c>
      <c r="P32" s="75">
        <v>8.3705744784310081</v>
      </c>
      <c r="Q32" s="75">
        <v>6.902857309610229</v>
      </c>
      <c r="R32" s="76">
        <v>6.3009992581926078</v>
      </c>
      <c r="S32" s="77">
        <v>68.367201175130361</v>
      </c>
      <c r="T32" s="78">
        <v>84.722984092155784</v>
      </c>
      <c r="U32" s="74">
        <v>0.12487157862454956</v>
      </c>
      <c r="V32" s="77">
        <v>3.5010748065348238</v>
      </c>
      <c r="W32" s="74">
        <v>0.15315737380402508</v>
      </c>
      <c r="X32" s="79">
        <v>3.7535410764872525E-2</v>
      </c>
      <c r="Y32" s="75">
        <v>9.3214060133504208</v>
      </c>
      <c r="Z32" s="76">
        <v>-9.3721971981564955</v>
      </c>
      <c r="AA32" s="81">
        <v>18292000000</v>
      </c>
      <c r="AB32" s="81">
        <v>39403000000</v>
      </c>
      <c r="AC32" s="71">
        <v>157000000</v>
      </c>
      <c r="AD32" s="71">
        <v>3451000000</v>
      </c>
      <c r="AE32" s="80">
        <v>0.23059988992845348</v>
      </c>
      <c r="AF32" s="81">
        <v>61921.28577599999</v>
      </c>
      <c r="AG32" s="82">
        <v>78252.28577599999</v>
      </c>
      <c r="AH32" s="77">
        <v>15.700699393258425</v>
      </c>
      <c r="AI32" s="77">
        <v>19.825762801114767</v>
      </c>
      <c r="AJ32" s="77">
        <v>4.8356493277105272</v>
      </c>
      <c r="AK32" s="77">
        <v>36.485429901004764</v>
      </c>
      <c r="AL32" s="78">
        <v>2.6686838670105621</v>
      </c>
      <c r="AM32" s="71" t="s">
        <v>502</v>
      </c>
      <c r="AN32" s="71" t="s">
        <v>528</v>
      </c>
      <c r="AO32" s="71" t="s">
        <v>529</v>
      </c>
      <c r="AP32" s="72" t="s">
        <v>574</v>
      </c>
      <c r="AQ32" s="74" t="e">
        <v>#VALUE!</v>
      </c>
      <c r="AR32" s="74">
        <v>0.1331551</v>
      </c>
      <c r="AS32" s="80">
        <v>9.7791010000000012E-2</v>
      </c>
      <c r="AT32" s="71" t="s">
        <v>3332</v>
      </c>
      <c r="AU32" s="71" t="s">
        <v>3332</v>
      </c>
      <c r="AV32" s="72" t="s">
        <v>3332</v>
      </c>
      <c r="AW32" s="71">
        <v>1.5189872943471181</v>
      </c>
      <c r="AX32" s="77">
        <v>1.5189872943471181</v>
      </c>
      <c r="AY32" s="77">
        <v>1.1254395897155667</v>
      </c>
      <c r="AZ32" s="78">
        <v>2.6444268840626846</v>
      </c>
      <c r="BA32" s="75">
        <v>34.563687032258329</v>
      </c>
      <c r="BB32" s="75">
        <v>25.608734120031954</v>
      </c>
      <c r="BC32" s="75">
        <v>60.172421152290283</v>
      </c>
      <c r="BD32" s="71">
        <v>1485</v>
      </c>
      <c r="BE32" s="71">
        <v>61921.28577599999</v>
      </c>
      <c r="BF32" s="71">
        <v>3046.0770000000002</v>
      </c>
      <c r="BG32" s="71">
        <v>3275.75</v>
      </c>
      <c r="BH32" s="71">
        <v>3489.9169999999999</v>
      </c>
      <c r="BI32" s="71">
        <v>3271.2400000000002</v>
      </c>
      <c r="BJ32" s="71">
        <v>3622.6289999999999</v>
      </c>
      <c r="BK32" s="71">
        <v>3841.6759999999999</v>
      </c>
      <c r="BL32" s="71">
        <v>4.9192728507272472E-2</v>
      </c>
      <c r="BM32" s="71">
        <v>5.2901840763610965E-2</v>
      </c>
      <c r="BN32" s="71">
        <v>5.6360538323198928E-2</v>
      </c>
      <c r="BO32" s="71">
        <v>5.2829006358713196E-2</v>
      </c>
      <c r="BP32" s="71">
        <v>5.8503775472377076E-2</v>
      </c>
      <c r="BQ32" s="71">
        <v>6.2041282764980818E-2</v>
      </c>
      <c r="BR32" s="83">
        <v>6.2041282764980818E-2</v>
      </c>
    </row>
    <row r="33" spans="2:70" x14ac:dyDescent="0.25">
      <c r="B33" s="98">
        <v>1</v>
      </c>
      <c r="C33" s="71" t="s">
        <v>3295</v>
      </c>
      <c r="D33" s="71">
        <v>5</v>
      </c>
      <c r="E33" s="72">
        <v>2</v>
      </c>
      <c r="F33" s="71">
        <v>0.2</v>
      </c>
      <c r="G33" s="71" t="s">
        <v>3163</v>
      </c>
      <c r="H33" s="71" t="s">
        <v>1166</v>
      </c>
      <c r="I33" s="71">
        <v>1029</v>
      </c>
      <c r="J33" s="71" t="s">
        <v>4312</v>
      </c>
      <c r="K33" s="72" t="s">
        <v>1167</v>
      </c>
      <c r="L33" s="74">
        <v>1.7384571756458296</v>
      </c>
      <c r="M33" s="74">
        <v>2.1884094233582263</v>
      </c>
      <c r="N33" s="74">
        <v>9.7873182081049031</v>
      </c>
      <c r="O33" s="74">
        <v>1.1539031419988635</v>
      </c>
      <c r="P33" s="75">
        <v>45.833639364698733</v>
      </c>
      <c r="Q33" s="75">
        <v>36.268579349195022</v>
      </c>
      <c r="R33" s="76">
        <v>42.962184873949575</v>
      </c>
      <c r="S33" s="77">
        <v>31.830317227973136</v>
      </c>
      <c r="T33" s="78">
        <v>41.148552315590315</v>
      </c>
      <c r="U33" s="74">
        <v>-0.22706960506218635</v>
      </c>
      <c r="V33" s="77">
        <v>-0.64570691088691168</v>
      </c>
      <c r="W33" s="74">
        <v>0.50201632070987168</v>
      </c>
      <c r="X33" s="79">
        <v>5.8293406342687655E-2</v>
      </c>
      <c r="Y33" s="75">
        <v>7.357432129597413</v>
      </c>
      <c r="Z33" s="76">
        <v>16.047004321261205</v>
      </c>
      <c r="AA33" s="81">
        <v>51956000</v>
      </c>
      <c r="AB33" s="81">
        <v>98536000</v>
      </c>
      <c r="AC33" s="71">
        <v>4226000</v>
      </c>
      <c r="AD33" s="71">
        <v>151899000</v>
      </c>
      <c r="AE33" s="80">
        <v>1.1516294497075723</v>
      </c>
      <c r="AF33" s="81">
        <v>5137.9056145599998</v>
      </c>
      <c r="AG33" s="82">
        <v>5033.83961456</v>
      </c>
      <c r="AH33" s="77">
        <v>31.235043525440556</v>
      </c>
      <c r="AI33" s="77">
        <v>43.605679266805268</v>
      </c>
      <c r="AJ33" s="77">
        <v>2.8645505467460821</v>
      </c>
      <c r="AK33" s="77">
        <v>52.86375951733369</v>
      </c>
      <c r="AL33" s="78">
        <v>20.271253680047291</v>
      </c>
      <c r="AM33" s="71" t="s">
        <v>506</v>
      </c>
      <c r="AN33" s="71" t="s">
        <v>507</v>
      </c>
      <c r="AO33" s="71" t="s">
        <v>618</v>
      </c>
      <c r="AP33" s="72" t="s">
        <v>2353</v>
      </c>
      <c r="AQ33" s="74">
        <v>0.27301939999999997</v>
      </c>
      <c r="AR33" s="74">
        <v>0.28364519999999999</v>
      </c>
      <c r="AS33" s="80">
        <v>0.32896949999999997</v>
      </c>
      <c r="AT33" s="71" t="s">
        <v>3330</v>
      </c>
      <c r="AU33" s="71" t="s">
        <v>3330</v>
      </c>
      <c r="AV33" s="72" t="s">
        <v>3330</v>
      </c>
      <c r="AW33" s="71">
        <v>1.226170900420757</v>
      </c>
      <c r="AX33" s="77">
        <v>1.226170900420757</v>
      </c>
      <c r="AY33" s="77">
        <v>-0.15721602097432585</v>
      </c>
      <c r="AZ33" s="78">
        <v>1.0689548794464312</v>
      </c>
      <c r="BA33" s="75">
        <v>51.972454522911171</v>
      </c>
      <c r="BB33" s="75">
        <v>-6.6637550259571299</v>
      </c>
      <c r="BC33" s="75">
        <v>45.308699496954041</v>
      </c>
      <c r="BD33" s="71">
        <v>40.251704928700001</v>
      </c>
      <c r="BE33" s="71">
        <v>5033.83961456</v>
      </c>
      <c r="BF33" s="71">
        <v>101.355</v>
      </c>
      <c r="BG33" s="71">
        <v>116.333</v>
      </c>
      <c r="BH33" s="71">
        <v>136.81800000000001</v>
      </c>
      <c r="BI33" s="71">
        <v>84.25</v>
      </c>
      <c r="BJ33" s="71">
        <v>109.5</v>
      </c>
      <c r="BK33" s="71">
        <v>130.96700000000001</v>
      </c>
      <c r="BL33" s="71">
        <v>2.0134729701526115E-2</v>
      </c>
      <c r="BM33" s="71">
        <v>2.3110192002048616E-2</v>
      </c>
      <c r="BN33" s="71">
        <v>2.7179650222518871E-2</v>
      </c>
      <c r="BO33" s="71">
        <v>1.6736727121045583E-2</v>
      </c>
      <c r="BP33" s="71">
        <v>2.1752778869489512E-2</v>
      </c>
      <c r="BQ33" s="71">
        <v>2.6017316805483408E-2</v>
      </c>
      <c r="BR33" s="83">
        <v>2.7179650222518871E-2</v>
      </c>
    </row>
    <row r="34" spans="2:70" x14ac:dyDescent="0.25">
      <c r="B34" s="98">
        <v>1</v>
      </c>
      <c r="C34" s="71" t="s">
        <v>3295</v>
      </c>
      <c r="D34" s="71">
        <v>5</v>
      </c>
      <c r="E34" s="72">
        <v>3</v>
      </c>
      <c r="F34" s="71">
        <v>0.2</v>
      </c>
      <c r="G34" s="71" t="s">
        <v>3234</v>
      </c>
      <c r="H34" s="71" t="s">
        <v>68</v>
      </c>
      <c r="I34" s="71">
        <v>1030</v>
      </c>
      <c r="J34" s="71" t="s">
        <v>4313</v>
      </c>
      <c r="K34" s="72" t="s">
        <v>683</v>
      </c>
      <c r="L34" s="74">
        <v>1.0418264370304051</v>
      </c>
      <c r="M34" s="74">
        <v>0.84464210055048328</v>
      </c>
      <c r="N34" s="74">
        <v>0.71072613761535608</v>
      </c>
      <c r="O34" s="74">
        <v>0.6815193825207736</v>
      </c>
      <c r="P34" s="75">
        <v>46.267876563002595</v>
      </c>
      <c r="Q34" s="75">
        <v>40.59493709051592</v>
      </c>
      <c r="R34" s="76">
        <v>68.135923000041984</v>
      </c>
      <c r="S34" s="77">
        <v>31.43050921955459</v>
      </c>
      <c r="T34" s="78">
        <v>33.375648595211274</v>
      </c>
      <c r="U34" s="74">
        <v>-2.0663758841699041E-2</v>
      </c>
      <c r="V34" s="77">
        <v>-5.9299377496593017E-2</v>
      </c>
      <c r="W34" s="74">
        <v>0.4368981073524526</v>
      </c>
      <c r="X34" s="79">
        <v>3.7191604148898272E-2</v>
      </c>
      <c r="Y34" s="75">
        <v>14.058025233484425</v>
      </c>
      <c r="Z34" s="76">
        <v>28.373575089036194</v>
      </c>
      <c r="AA34" s="81">
        <v>6330074000</v>
      </c>
      <c r="AB34" s="81">
        <v>7845187000</v>
      </c>
      <c r="AC34" s="71">
        <v>287693000</v>
      </c>
      <c r="AD34" s="71">
        <v>4500147000</v>
      </c>
      <c r="AE34" s="80">
        <v>0.10782556750298686</v>
      </c>
      <c r="AF34" s="81">
        <v>82557.59489195999</v>
      </c>
      <c r="AG34" s="82">
        <v>82193.474891959995</v>
      </c>
      <c r="AH34" s="77">
        <v>13.168439456411088</v>
      </c>
      <c r="AI34" s="77">
        <v>13.928873541200712</v>
      </c>
      <c r="AJ34" s="77">
        <v>4.7294612420919435</v>
      </c>
      <c r="AK34" s="77">
        <v>16.708430349500869</v>
      </c>
      <c r="AL34" s="78">
        <v>9.8453430150314212</v>
      </c>
      <c r="AM34" s="71" t="s">
        <v>506</v>
      </c>
      <c r="AN34" s="71" t="s">
        <v>577</v>
      </c>
      <c r="AO34" s="71" t="s">
        <v>665</v>
      </c>
      <c r="AP34" s="72" t="s">
        <v>574</v>
      </c>
      <c r="AQ34" s="74">
        <v>0.20162830000000001</v>
      </c>
      <c r="AR34" s="74">
        <v>0.31142310000000001</v>
      </c>
      <c r="AS34" s="80">
        <v>0.27563599999999999</v>
      </c>
      <c r="AT34" s="71" t="s">
        <v>3998</v>
      </c>
      <c r="AU34" s="71" t="s">
        <v>3331</v>
      </c>
      <c r="AV34" s="72" t="s">
        <v>3331</v>
      </c>
      <c r="AW34" s="71">
        <v>1.1227727760747592</v>
      </c>
      <c r="AX34" s="77">
        <v>1.1227727760747592</v>
      </c>
      <c r="AY34" s="77">
        <v>4.1137200627801924</v>
      </c>
      <c r="AZ34" s="78">
        <v>5.2364928388549519</v>
      </c>
      <c r="BA34" s="75">
        <v>18.216602087464334</v>
      </c>
      <c r="BB34" s="75">
        <v>66.743693006941825</v>
      </c>
      <c r="BC34" s="75">
        <v>84.960295094406163</v>
      </c>
      <c r="BD34" s="71">
        <v>3914.8443599999996</v>
      </c>
      <c r="BE34" s="71">
        <v>82193.474891959995</v>
      </c>
      <c r="BF34" s="71">
        <v>4504.7390000000005</v>
      </c>
      <c r="BG34" s="71">
        <v>3376.4549999999999</v>
      </c>
      <c r="BH34" s="71">
        <v>4259.5</v>
      </c>
      <c r="BI34" s="71">
        <v>5256.5349999999999</v>
      </c>
      <c r="BJ34" s="71">
        <v>3311.1979999999999</v>
      </c>
      <c r="BK34" s="71">
        <v>4224.1239999999998</v>
      </c>
      <c r="BL34" s="71">
        <v>5.4806528205813151E-2</v>
      </c>
      <c r="BM34" s="71">
        <v>4.1079355805776721E-2</v>
      </c>
      <c r="BN34" s="71">
        <v>5.1822848536321658E-2</v>
      </c>
      <c r="BO34" s="71">
        <v>6.3953191015582472E-2</v>
      </c>
      <c r="BP34" s="71">
        <v>4.0285412003233052E-2</v>
      </c>
      <c r="BQ34" s="71">
        <v>5.1392449407357946E-2</v>
      </c>
      <c r="BR34" s="83">
        <v>5.1822848536321658E-2</v>
      </c>
    </row>
    <row r="35" spans="2:70" x14ac:dyDescent="0.25">
      <c r="B35" s="98">
        <v>1</v>
      </c>
      <c r="C35" s="71" t="s">
        <v>3295</v>
      </c>
      <c r="D35" s="71">
        <v>8</v>
      </c>
      <c r="E35" s="72">
        <v>1</v>
      </c>
      <c r="F35" s="71">
        <v>0.18</v>
      </c>
      <c r="G35" s="71" t="s">
        <v>3189</v>
      </c>
      <c r="H35" s="71" t="s">
        <v>43</v>
      </c>
      <c r="I35" s="71">
        <v>1032</v>
      </c>
      <c r="J35" s="71" t="s">
        <v>4315</v>
      </c>
      <c r="K35" s="72" t="s">
        <v>647</v>
      </c>
      <c r="L35" s="74">
        <v>1.7264860503382686</v>
      </c>
      <c r="M35" s="74">
        <v>2.8808662186225518</v>
      </c>
      <c r="N35" s="74">
        <v>0.34715974861399451</v>
      </c>
      <c r="O35" s="74">
        <v>0.57915462025728404</v>
      </c>
      <c r="P35" s="75">
        <v>48.518769372300532</v>
      </c>
      <c r="Q35" s="75">
        <v>38.011075384132134</v>
      </c>
      <c r="R35" s="76" t="e">
        <v>#N/A</v>
      </c>
      <c r="S35" s="77">
        <v>30.395829023236143</v>
      </c>
      <c r="T35" s="78">
        <v>42.880045307020424</v>
      </c>
      <c r="U35" s="74">
        <v>2.4531445500006184</v>
      </c>
      <c r="V35" s="77">
        <v>3.01216748120491</v>
      </c>
      <c r="W35" s="74">
        <v>-0.51303054849107876</v>
      </c>
      <c r="X35" s="79">
        <v>4.4155889363026543E-2</v>
      </c>
      <c r="Y35" s="75">
        <v>7.9847880171289303</v>
      </c>
      <c r="Z35" s="76">
        <v>29.807375711333584</v>
      </c>
      <c r="AA35" s="81">
        <v>191499000</v>
      </c>
      <c r="AB35" s="81">
        <v>952566000</v>
      </c>
      <c r="AC35" s="71">
        <v>114296000</v>
      </c>
      <c r="AD35" s="71">
        <v>444210000</v>
      </c>
      <c r="AE35" s="80">
        <v>5.5295872700149178E-2</v>
      </c>
      <c r="AF35" s="81">
        <v>19161.972106040001</v>
      </c>
      <c r="AG35" s="82">
        <v>20948.109106039999</v>
      </c>
      <c r="AH35" s="77">
        <v>35.202646244555282</v>
      </c>
      <c r="AI35" s="77">
        <v>36.30716573341028</v>
      </c>
      <c r="AJ35" s="77">
        <v>2.2345111436895881</v>
      </c>
      <c r="AK35" s="77">
        <v>52.438640788123735</v>
      </c>
      <c r="AL35" s="78" t="s">
        <v>3317</v>
      </c>
      <c r="AM35" s="71" t="s">
        <v>506</v>
      </c>
      <c r="AN35" s="71" t="s">
        <v>507</v>
      </c>
      <c r="AO35" s="71" t="s">
        <v>508</v>
      </c>
      <c r="AP35" s="72" t="s">
        <v>574</v>
      </c>
      <c r="AQ35" s="74">
        <v>0.1666367</v>
      </c>
      <c r="AR35" s="74">
        <v>0.32021680000000002</v>
      </c>
      <c r="AS35" s="80">
        <v>0.33727879999999999</v>
      </c>
      <c r="AT35" s="71" t="s">
        <v>3998</v>
      </c>
      <c r="AU35" s="71" t="s">
        <v>3333</v>
      </c>
      <c r="AV35" s="72" t="s">
        <v>3333</v>
      </c>
      <c r="AW35" s="71" t="s">
        <v>3317</v>
      </c>
      <c r="AX35" s="77">
        <v>0</v>
      </c>
      <c r="AY35" s="77">
        <v>5.9025667663062968</v>
      </c>
      <c r="AZ35" s="78">
        <v>5.9025667663062968</v>
      </c>
      <c r="BA35" s="75">
        <v>0</v>
      </c>
      <c r="BB35" s="75">
        <v>304.25908720083913</v>
      </c>
      <c r="BC35" s="75">
        <v>304.25908720083913</v>
      </c>
      <c r="BD35" s="71">
        <v>1131.0481972999999</v>
      </c>
      <c r="BE35" s="71">
        <v>19161.972106040001</v>
      </c>
      <c r="BF35" s="71">
        <v>503</v>
      </c>
      <c r="BG35" s="71">
        <v>568.25</v>
      </c>
      <c r="BH35" s="71">
        <v>659.57100000000003</v>
      </c>
      <c r="BI35" s="71">
        <v>519.28600000000006</v>
      </c>
      <c r="BJ35" s="71">
        <v>581.55899999999997</v>
      </c>
      <c r="BK35" s="71">
        <v>651.072</v>
      </c>
      <c r="BL35" s="71">
        <v>2.6249907745218487E-2</v>
      </c>
      <c r="BM35" s="71">
        <v>2.9655089614752297E-2</v>
      </c>
      <c r="BN35" s="71">
        <v>3.4420830817935393E-2</v>
      </c>
      <c r="BO35" s="71">
        <v>2.7099820265175999E-2</v>
      </c>
      <c r="BP35" s="71">
        <v>3.0349642342746553E-2</v>
      </c>
      <c r="BQ35" s="71">
        <v>3.3977296094423244E-2</v>
      </c>
      <c r="BR35" s="83">
        <v>3.4420830817935393E-2</v>
      </c>
    </row>
    <row r="36" spans="2:70" x14ac:dyDescent="0.25">
      <c r="B36" s="98">
        <v>1</v>
      </c>
      <c r="C36" s="71" t="s">
        <v>3295</v>
      </c>
      <c r="D36" s="71">
        <v>13</v>
      </c>
      <c r="E36" s="72">
        <v>2</v>
      </c>
      <c r="F36" s="71">
        <v>0.15</v>
      </c>
      <c r="H36" s="71" t="s">
        <v>124</v>
      </c>
      <c r="I36" s="71">
        <v>1033</v>
      </c>
      <c r="J36" s="71" t="s">
        <v>4316</v>
      </c>
      <c r="K36" s="72" t="s">
        <v>763</v>
      </c>
      <c r="L36" s="74">
        <v>0.64480947509365705</v>
      </c>
      <c r="M36" s="74">
        <v>0.79536509536537847</v>
      </c>
      <c r="N36" s="74">
        <v>0.34892755327079189</v>
      </c>
      <c r="O36" s="74">
        <v>0.40316260845228102</v>
      </c>
      <c r="P36" s="75">
        <v>36.103446401439662</v>
      </c>
      <c r="Q36" s="75">
        <v>30.064749395499145</v>
      </c>
      <c r="R36" s="76">
        <v>31.818961232965492</v>
      </c>
      <c r="S36" s="77">
        <v>31.25995621547245</v>
      </c>
      <c r="T36" s="78">
        <v>36.635213680588969</v>
      </c>
      <c r="U36" s="74">
        <v>1.1125841413867863E-2</v>
      </c>
      <c r="V36" s="77">
        <v>2.9856078455095796E-2</v>
      </c>
      <c r="W36" s="74">
        <v>0.53437318658823285</v>
      </c>
      <c r="X36" s="79">
        <v>3.0391104493633081E-2</v>
      </c>
      <c r="Y36" s="75">
        <v>13.231354124520625</v>
      </c>
      <c r="Z36" s="76">
        <v>33.196571632221072</v>
      </c>
      <c r="AA36" s="81">
        <v>1412672000</v>
      </c>
      <c r="AB36" s="81">
        <v>2786940000</v>
      </c>
      <c r="AC36" s="71" t="e">
        <v>#N/A</v>
      </c>
      <c r="AD36" s="71">
        <v>1248542784.5156159</v>
      </c>
      <c r="AE36" s="80">
        <v>1.705237515225335E-2</v>
      </c>
      <c r="AF36" s="81">
        <v>62193.766720000007</v>
      </c>
      <c r="AG36" s="82">
        <v>61955.10472000001</v>
      </c>
      <c r="AH36" s="77">
        <v>48.876836355374358</v>
      </c>
      <c r="AI36" s="77">
        <v>54.542121377253373</v>
      </c>
      <c r="AJ36" s="77">
        <v>1.6867900739619972</v>
      </c>
      <c r="AK36" s="77">
        <v>66.946629034447128</v>
      </c>
      <c r="AL36" s="78">
        <v>21.14804133846491</v>
      </c>
      <c r="AM36" s="71" t="s">
        <v>506</v>
      </c>
      <c r="AN36" s="71" t="s">
        <v>507</v>
      </c>
      <c r="AO36" s="71" t="s">
        <v>646</v>
      </c>
      <c r="AP36" s="72" t="s">
        <v>574</v>
      </c>
      <c r="AQ36" s="74">
        <v>0.1507464</v>
      </c>
      <c r="AR36" s="74">
        <v>0.31309320000000002</v>
      </c>
      <c r="AS36" s="80">
        <v>0.40291849999999996</v>
      </c>
      <c r="AT36" s="71" t="s">
        <v>3998</v>
      </c>
      <c r="AU36" s="71" t="s">
        <v>3334</v>
      </c>
      <c r="AV36" s="72" t="s">
        <v>3334</v>
      </c>
      <c r="AW36" s="71" t="s">
        <v>3317</v>
      </c>
      <c r="AX36" s="77">
        <v>0</v>
      </c>
      <c r="AY36" s="77">
        <v>1.6984654560572015</v>
      </c>
      <c r="AZ36" s="78">
        <v>1.6984654560572015</v>
      </c>
      <c r="BA36" s="75">
        <v>0</v>
      </c>
      <c r="BB36" s="75">
        <v>117.81924633244023</v>
      </c>
      <c r="BC36" s="75">
        <v>117.81924633244023</v>
      </c>
      <c r="BD36" s="71">
        <v>1056.33964356</v>
      </c>
      <c r="BE36" s="71">
        <v>61955.10472000001</v>
      </c>
      <c r="BF36" s="71">
        <v>1366.923</v>
      </c>
      <c r="BG36" s="71">
        <v>1486.6000000000001</v>
      </c>
      <c r="BH36" s="71">
        <v>1683.75</v>
      </c>
      <c r="BI36" s="71">
        <v>1256.556</v>
      </c>
      <c r="BJ36" s="71">
        <v>1476.38</v>
      </c>
      <c r="BK36" s="71">
        <v>1446.1690000000001</v>
      </c>
      <c r="BL36" s="71">
        <v>2.2063121451858951E-2</v>
      </c>
      <c r="BM36" s="71">
        <v>2.3994794403440076E-2</v>
      </c>
      <c r="BN36" s="71">
        <v>2.7176937358261957E-2</v>
      </c>
      <c r="BO36" s="71">
        <v>2.0281718603799979E-2</v>
      </c>
      <c r="BP36" s="71">
        <v>2.3829836244686438E-2</v>
      </c>
      <c r="BQ36" s="71">
        <v>2.3342208951721063E-2</v>
      </c>
      <c r="BR36" s="83">
        <v>2.7176937358261957E-2</v>
      </c>
    </row>
    <row r="37" spans="2:70" x14ac:dyDescent="0.25">
      <c r="B37" s="98">
        <v>1</v>
      </c>
      <c r="C37" s="71" t="s">
        <v>3295</v>
      </c>
      <c r="D37" s="71">
        <v>14</v>
      </c>
      <c r="E37" s="72">
        <v>3</v>
      </c>
      <c r="F37" s="71">
        <v>0.15</v>
      </c>
      <c r="G37" s="71" t="s">
        <v>3187</v>
      </c>
      <c r="H37" s="71" t="s">
        <v>141</v>
      </c>
      <c r="I37" s="71">
        <v>1034</v>
      </c>
      <c r="J37" s="71" t="s">
        <v>4317</v>
      </c>
      <c r="K37" s="72" t="s">
        <v>786</v>
      </c>
      <c r="L37" s="74">
        <v>0.60244437588524158</v>
      </c>
      <c r="M37" s="74">
        <v>0.36265764380190713</v>
      </c>
      <c r="N37" s="74">
        <v>0.22083230405722237</v>
      </c>
      <c r="O37" s="74">
        <v>0.14326632642433079</v>
      </c>
      <c r="P37" s="75">
        <v>12.183093905495626</v>
      </c>
      <c r="Q37" s="75">
        <v>9.7034265593181921</v>
      </c>
      <c r="R37" s="76">
        <v>29.032173617110395</v>
      </c>
      <c r="S37" s="77">
        <v>21.731516121704164</v>
      </c>
      <c r="T37" s="78">
        <v>23.630694855581439</v>
      </c>
      <c r="U37" s="74">
        <v>0.80135200192570011</v>
      </c>
      <c r="V37" s="77">
        <v>3.06568950963088</v>
      </c>
      <c r="W37" s="74">
        <v>0.23704995019211611</v>
      </c>
      <c r="X37" s="79">
        <v>2.9169074309488039E-2</v>
      </c>
      <c r="Y37" s="75">
        <v>6.5772540000845128</v>
      </c>
      <c r="Z37" s="76">
        <v>6.4452552052606915</v>
      </c>
      <c r="AA37" s="81">
        <v>2275700000</v>
      </c>
      <c r="AB37" s="81">
        <v>5760600000</v>
      </c>
      <c r="AC37" s="71">
        <v>71000000</v>
      </c>
      <c r="AD37" s="71">
        <v>551700000</v>
      </c>
      <c r="AE37" s="80">
        <v>1.8898931799506986E-2</v>
      </c>
      <c r="AF37" s="81">
        <v>18167.823354600001</v>
      </c>
      <c r="AG37" s="82">
        <v>22162.723354600002</v>
      </c>
      <c r="AH37" s="77">
        <v>16.177170331824819</v>
      </c>
      <c r="AI37" s="77">
        <v>24.879572692635836</v>
      </c>
      <c r="AJ37" s="77">
        <v>2.8953044304614188</v>
      </c>
      <c r="AK37" s="77">
        <v>27.763620606264144</v>
      </c>
      <c r="AL37" s="78">
        <v>9.0750025749635927</v>
      </c>
      <c r="AM37" s="71" t="s">
        <v>506</v>
      </c>
      <c r="AN37" s="71" t="s">
        <v>507</v>
      </c>
      <c r="AO37" s="71" t="s">
        <v>508</v>
      </c>
      <c r="AP37" s="72" t="s">
        <v>574</v>
      </c>
      <c r="AQ37" s="74" t="e">
        <v>#VALUE!</v>
      </c>
      <c r="AR37" s="74">
        <v>0.20654990000000001</v>
      </c>
      <c r="AS37" s="80">
        <v>6.7284800000000006E-2</v>
      </c>
      <c r="AT37" s="71" t="s">
        <v>4009</v>
      </c>
      <c r="AU37" s="71" t="s">
        <v>3317</v>
      </c>
      <c r="AV37" s="72" t="s">
        <v>4009</v>
      </c>
      <c r="AW37" s="71">
        <v>1.8832392333056898</v>
      </c>
      <c r="AX37" s="77">
        <v>1.8832392333056898</v>
      </c>
      <c r="AY37" s="77">
        <v>-0.26818733941098344</v>
      </c>
      <c r="AZ37" s="78">
        <v>1.6150518938947063</v>
      </c>
      <c r="BA37" s="75">
        <v>51.564432734650921</v>
      </c>
      <c r="BB37" s="75">
        <v>-7.3431605389127554</v>
      </c>
      <c r="BC37" s="75">
        <v>44.221272195738166</v>
      </c>
      <c r="BD37" s="71">
        <v>256.20748276250004</v>
      </c>
      <c r="BE37" s="71">
        <v>18167.823354600001</v>
      </c>
      <c r="BF37" s="71">
        <v>824.625</v>
      </c>
      <c r="BG37" s="71">
        <v>902.75</v>
      </c>
      <c r="BH37" s="71">
        <v>984</v>
      </c>
      <c r="BI37" s="71">
        <v>615.81299999999999</v>
      </c>
      <c r="BJ37" s="71">
        <v>808.40800000000002</v>
      </c>
      <c r="BK37" s="71">
        <v>903.34</v>
      </c>
      <c r="BL37" s="71">
        <v>4.5389311856734289E-2</v>
      </c>
      <c r="BM37" s="71">
        <v>4.9689496775706388E-2</v>
      </c>
      <c r="BN37" s="71">
        <v>5.4161689091437371E-2</v>
      </c>
      <c r="BO37" s="71">
        <v>3.3895805126489147E-2</v>
      </c>
      <c r="BP37" s="71">
        <v>4.4496689791697873E-2</v>
      </c>
      <c r="BQ37" s="71">
        <v>4.972197177221447E-2</v>
      </c>
      <c r="BR37" s="83">
        <v>5.4161689091437371E-2</v>
      </c>
    </row>
    <row r="38" spans="2:70" x14ac:dyDescent="0.25">
      <c r="B38" s="98">
        <v>1</v>
      </c>
      <c r="C38" s="71" t="s">
        <v>3295</v>
      </c>
      <c r="D38" s="71">
        <v>15</v>
      </c>
      <c r="E38" s="72">
        <v>3</v>
      </c>
      <c r="F38" s="71">
        <v>0.15</v>
      </c>
      <c r="H38" s="71" t="s">
        <v>1470</v>
      </c>
      <c r="I38" s="71">
        <v>1035</v>
      </c>
      <c r="J38" s="71" t="s">
        <v>4318</v>
      </c>
      <c r="K38" s="72" t="s">
        <v>1471</v>
      </c>
      <c r="L38" s="74">
        <v>0.47395232375050422</v>
      </c>
      <c r="M38" s="74">
        <v>0.4305234856871738</v>
      </c>
      <c r="N38" s="74">
        <v>0.15583468058036667</v>
      </c>
      <c r="O38" s="74">
        <v>0.16736345080294124</v>
      </c>
      <c r="P38" s="75">
        <v>7.2822527079134041</v>
      </c>
      <c r="Q38" s="75">
        <v>5.1717864772506754</v>
      </c>
      <c r="R38" s="76">
        <v>6.8018433179723505</v>
      </c>
      <c r="S38" s="77">
        <v>31.727486489883812</v>
      </c>
      <c r="T38" s="78">
        <v>34.559511411575727</v>
      </c>
      <c r="U38" s="74">
        <v>-4.8959399522347305E-2</v>
      </c>
      <c r="V38" s="77">
        <v>-0.2466695315857326</v>
      </c>
      <c r="W38" s="74">
        <v>0.99970732319184963</v>
      </c>
      <c r="X38" s="79" t="e">
        <v>#N/A</v>
      </c>
      <c r="Y38" s="75">
        <v>11.970946701389574</v>
      </c>
      <c r="Z38" s="76">
        <v>9.3164108680624089</v>
      </c>
      <c r="AA38" s="81">
        <v>3161500000</v>
      </c>
      <c r="AB38" s="81">
        <v>8132600000</v>
      </c>
      <c r="AC38" s="71">
        <v>188400000</v>
      </c>
      <c r="AD38" s="71">
        <v>1677500000</v>
      </c>
      <c r="AE38" s="80">
        <v>1.9230769230769232E-2</v>
      </c>
      <c r="AF38" s="81">
        <v>53839.79644939999</v>
      </c>
      <c r="AG38" s="82">
        <v>53606.352465080003</v>
      </c>
      <c r="AH38" s="77">
        <v>28.718714488953175</v>
      </c>
      <c r="AI38" s="77">
        <v>42.166563726170061</v>
      </c>
      <c r="AJ38" s="77">
        <v>2.9001744905010627</v>
      </c>
      <c r="AK38" s="77">
        <v>58.63767983256907</v>
      </c>
      <c r="AL38" s="78">
        <v>7.234703204973945</v>
      </c>
      <c r="AM38" s="71" t="s">
        <v>506</v>
      </c>
      <c r="AN38" s="71" t="s">
        <v>507</v>
      </c>
      <c r="AO38" s="71" t="s">
        <v>646</v>
      </c>
      <c r="AP38" s="72" t="s">
        <v>1410</v>
      </c>
      <c r="AQ38" s="74">
        <v>0.15340480000000001</v>
      </c>
      <c r="AR38" s="74">
        <v>0.16261810000000002</v>
      </c>
      <c r="AS38" s="80">
        <v>0.11823740000000001</v>
      </c>
      <c r="AT38" s="71" t="s">
        <v>3998</v>
      </c>
      <c r="AU38" s="71" t="s">
        <v>3335</v>
      </c>
      <c r="AV38" s="72" t="s">
        <v>3335</v>
      </c>
      <c r="AW38" s="71">
        <v>0.51903112566359133</v>
      </c>
      <c r="AX38" s="77">
        <v>0.51903112566359133</v>
      </c>
      <c r="AY38" s="77">
        <v>0</v>
      </c>
      <c r="AZ38" s="78">
        <v>0.51903112566359133</v>
      </c>
      <c r="BA38" s="75">
        <v>28.30956094909714</v>
      </c>
      <c r="BB38" s="75">
        <v>0</v>
      </c>
      <c r="BC38" s="75" t="s">
        <v>3317</v>
      </c>
      <c r="BD38" s="71" t="s">
        <v>3317</v>
      </c>
      <c r="BE38" s="71">
        <v>53606.352465080003</v>
      </c>
      <c r="BF38" s="71">
        <v>1582.444</v>
      </c>
      <c r="BG38" s="71">
        <v>1705.65</v>
      </c>
      <c r="BH38" s="71">
        <v>1877.3330000000001</v>
      </c>
      <c r="BI38" s="71">
        <v>1559.211</v>
      </c>
      <c r="BJ38" s="71">
        <v>1722.904</v>
      </c>
      <c r="BK38" s="71">
        <v>1881.6890000000001</v>
      </c>
      <c r="BL38" s="71">
        <v>2.9519710393107388E-2</v>
      </c>
      <c r="BM38" s="71">
        <v>3.1818057404877274E-2</v>
      </c>
      <c r="BN38" s="71">
        <v>3.5020718882578766E-2</v>
      </c>
      <c r="BO38" s="71">
        <v>2.9086310265480083E-2</v>
      </c>
      <c r="BP38" s="71">
        <v>3.2139922243773739E-2</v>
      </c>
      <c r="BQ38" s="71">
        <v>3.5101977908789092E-2</v>
      </c>
      <c r="BR38" s="83">
        <v>3.5101977908789092E-2</v>
      </c>
    </row>
    <row r="39" spans="2:70" x14ac:dyDescent="0.25">
      <c r="B39" s="98">
        <v>1</v>
      </c>
      <c r="C39" s="71" t="s">
        <v>3295</v>
      </c>
      <c r="D39" s="71">
        <v>16</v>
      </c>
      <c r="E39" s="72">
        <v>4</v>
      </c>
      <c r="H39" s="71" t="s">
        <v>42</v>
      </c>
      <c r="I39" s="71">
        <v>1036</v>
      </c>
      <c r="J39" s="71" t="s">
        <v>4319</v>
      </c>
      <c r="K39" s="72" t="s">
        <v>645</v>
      </c>
      <c r="L39" s="74">
        <v>1.9180637498447948</v>
      </c>
      <c r="M39" s="74">
        <v>1.4584343270537727</v>
      </c>
      <c r="N39" s="74">
        <v>0.17499252082988992</v>
      </c>
      <c r="O39" s="74">
        <v>0.25335954099319574</v>
      </c>
      <c r="P39" s="75">
        <v>15.402673044768516</v>
      </c>
      <c r="Q39" s="75">
        <v>13.747790699155308</v>
      </c>
      <c r="R39" s="76">
        <v>16.155813751462116</v>
      </c>
      <c r="S39" s="77">
        <v>26.701636833630761</v>
      </c>
      <c r="T39" s="78">
        <v>30.926340862675147</v>
      </c>
      <c r="U39" s="74">
        <v>-0.17035440847521288</v>
      </c>
      <c r="V39" s="77">
        <v>-0.71690364678210639</v>
      </c>
      <c r="W39" s="74">
        <v>0.59983482338194938</v>
      </c>
      <c r="X39" s="79">
        <v>1.9915237040601572E-3</v>
      </c>
      <c r="Y39" s="75">
        <v>12.588916437471198</v>
      </c>
      <c r="Z39" s="76">
        <v>58.117772882001972</v>
      </c>
      <c r="AA39" s="81">
        <v>807806000</v>
      </c>
      <c r="AB39" s="81">
        <v>4650040000</v>
      </c>
      <c r="AC39" s="71">
        <v>530682000</v>
      </c>
      <c r="AD39" s="71">
        <v>1650890000</v>
      </c>
      <c r="AE39" s="80">
        <v>3.5132564498870526E-2</v>
      </c>
      <c r="AF39" s="81">
        <v>66598.718254089996</v>
      </c>
      <c r="AG39" s="82">
        <v>65634.167254089989</v>
      </c>
      <c r="AH39" s="77">
        <v>45.076770731621707</v>
      </c>
      <c r="AI39" s="77">
        <v>61.759286989952848</v>
      </c>
      <c r="AJ39" s="77">
        <v>2.2321679823170704</v>
      </c>
      <c r="AK39" s="77">
        <v>68.766731922146533</v>
      </c>
      <c r="AL39" s="78">
        <v>11.426672106048271</v>
      </c>
      <c r="AM39" s="71" t="s">
        <v>506</v>
      </c>
      <c r="AN39" s="71" t="s">
        <v>507</v>
      </c>
      <c r="AO39" s="71" t="s">
        <v>646</v>
      </c>
      <c r="AP39" s="72" t="s">
        <v>574</v>
      </c>
      <c r="AQ39" s="74">
        <v>0.14430180000000001</v>
      </c>
      <c r="AR39" s="74">
        <v>0.2870027</v>
      </c>
      <c r="AS39" s="80">
        <v>0.38851619999999998</v>
      </c>
      <c r="AT39" s="71" t="s">
        <v>3998</v>
      </c>
      <c r="AU39" s="71" t="s">
        <v>3336</v>
      </c>
      <c r="AV39" s="72" t="s">
        <v>3336</v>
      </c>
      <c r="AW39" s="71" t="s">
        <v>3317</v>
      </c>
      <c r="AX39" s="77">
        <v>0</v>
      </c>
      <c r="AY39" s="77">
        <v>1.346962318339977</v>
      </c>
      <c r="AZ39" s="78">
        <v>1.346962318339977</v>
      </c>
      <c r="BA39" s="75">
        <v>0</v>
      </c>
      <c r="BB39" s="75">
        <v>88.994599651636548</v>
      </c>
      <c r="BC39" s="75">
        <v>88.994599651636548</v>
      </c>
      <c r="BD39" s="71">
        <v>897.05963938000002</v>
      </c>
      <c r="BE39" s="71">
        <v>65634.167254089989</v>
      </c>
      <c r="BF39" s="71">
        <v>1685.0710000000001</v>
      </c>
      <c r="BG39" s="71">
        <v>1927</v>
      </c>
      <c r="BH39" s="71">
        <v>2225.75</v>
      </c>
      <c r="BI39" s="71">
        <v>1504.0550000000001</v>
      </c>
      <c r="BJ39" s="71">
        <v>1931.261</v>
      </c>
      <c r="BK39" s="71">
        <v>2231.9450000000002</v>
      </c>
      <c r="BL39" s="71">
        <v>2.56736859854803E-2</v>
      </c>
      <c r="BM39" s="71">
        <v>2.9359708222395694E-2</v>
      </c>
      <c r="BN39" s="71">
        <v>3.3911453334715728E-2</v>
      </c>
      <c r="BO39" s="71">
        <v>2.2915732200537289E-2</v>
      </c>
      <c r="BP39" s="71">
        <v>2.9424628677370071E-2</v>
      </c>
      <c r="BQ39" s="71">
        <v>3.4005840149680833E-2</v>
      </c>
      <c r="BR39" s="83">
        <v>3.4005840149680833E-2</v>
      </c>
    </row>
    <row r="40" spans="2:70" x14ac:dyDescent="0.25">
      <c r="B40" s="98">
        <v>1</v>
      </c>
      <c r="C40" s="71" t="s">
        <v>3295</v>
      </c>
      <c r="D40" s="71">
        <v>18</v>
      </c>
      <c r="E40" s="72">
        <v>5</v>
      </c>
      <c r="H40" s="71" t="s">
        <v>425</v>
      </c>
      <c r="I40" s="71">
        <v>1037</v>
      </c>
      <c r="J40" s="71" t="s">
        <v>4320</v>
      </c>
      <c r="K40" s="72" t="s">
        <v>1122</v>
      </c>
      <c r="L40" s="74">
        <v>-0.33626168017360386</v>
      </c>
      <c r="M40" s="74">
        <v>-0.51911468812877259</v>
      </c>
      <c r="N40" s="74">
        <v>0.43228655005188588</v>
      </c>
      <c r="O40" s="74">
        <v>0.63042150274893094</v>
      </c>
      <c r="P40" s="75">
        <v>34.536782369529647</v>
      </c>
      <c r="Q40" s="75">
        <v>29.62546038942423</v>
      </c>
      <c r="R40" s="76">
        <v>106.2103929024081</v>
      </c>
      <c r="S40" s="77">
        <v>18.64509872586153</v>
      </c>
      <c r="T40" s="78">
        <v>25.314685314685313</v>
      </c>
      <c r="U40" s="74">
        <v>6.7584940312213043E-2</v>
      </c>
      <c r="V40" s="77">
        <v>0.30692243536280234</v>
      </c>
      <c r="W40" s="74">
        <v>9.8908369169698973E-2</v>
      </c>
      <c r="X40" s="79" t="e">
        <v>#N/A</v>
      </c>
      <c r="Y40" s="75">
        <v>19.266248373196284</v>
      </c>
      <c r="Z40" s="76" t="e">
        <v>#N/A</v>
      </c>
      <c r="AA40" s="81">
        <v>-1988000000</v>
      </c>
      <c r="AB40" s="81">
        <v>1637000000</v>
      </c>
      <c r="AC40" s="71">
        <v>992000000</v>
      </c>
      <c r="AD40" s="71">
        <v>2360000000</v>
      </c>
      <c r="AE40" s="80">
        <v>6.3304156547595539E-2</v>
      </c>
      <c r="AF40" s="81">
        <v>42779.480027040001</v>
      </c>
      <c r="AG40" s="82">
        <v>43147.480027040001</v>
      </c>
      <c r="AH40" s="77">
        <v>34.768315896083806</v>
      </c>
      <c r="AI40" s="77">
        <v>41.318651536456876</v>
      </c>
      <c r="AJ40" s="77">
        <v>5.3780754265526136</v>
      </c>
      <c r="AK40" s="77">
        <v>50.326319931195897</v>
      </c>
      <c r="AL40" s="78">
        <v>47.927431905103397</v>
      </c>
      <c r="AM40" s="71" t="s">
        <v>506</v>
      </c>
      <c r="AN40" s="71" t="s">
        <v>507</v>
      </c>
      <c r="AO40" s="71" t="s">
        <v>646</v>
      </c>
      <c r="AP40" s="72" t="s">
        <v>574</v>
      </c>
      <c r="AQ40" s="74">
        <v>0.1788102</v>
      </c>
      <c r="AR40" s="74">
        <v>0.1810331</v>
      </c>
      <c r="AS40" s="80">
        <v>9.0773930000000003E-2</v>
      </c>
      <c r="AT40" s="71" t="s">
        <v>3998</v>
      </c>
      <c r="AU40" s="71" t="s">
        <v>3337</v>
      </c>
      <c r="AV40" s="72" t="s">
        <v>3337</v>
      </c>
      <c r="AW40" s="71" t="s">
        <v>3317</v>
      </c>
      <c r="AX40" s="77">
        <v>0</v>
      </c>
      <c r="AY40" s="77">
        <v>2.2414298850615229</v>
      </c>
      <c r="AZ40" s="78">
        <v>2.2414298850615229</v>
      </c>
      <c r="BA40" s="75">
        <v>0</v>
      </c>
      <c r="BB40" s="75">
        <v>113.28980095232573</v>
      </c>
      <c r="BC40" s="75">
        <v>113.28980095232573</v>
      </c>
      <c r="BD40" s="71">
        <v>958.87204999999994</v>
      </c>
      <c r="BE40" s="71">
        <v>42779.480027040001</v>
      </c>
      <c r="BF40" s="71">
        <v>1574.2730000000001</v>
      </c>
      <c r="BG40" s="71">
        <v>1803.864</v>
      </c>
      <c r="BH40" s="71">
        <v>2060.846</v>
      </c>
      <c r="BI40" s="71">
        <v>1211.578</v>
      </c>
      <c r="BJ40" s="71">
        <v>1641.3880000000001</v>
      </c>
      <c r="BK40" s="71">
        <v>2147.6460000000002</v>
      </c>
      <c r="BL40" s="71">
        <v>3.6799722647515479E-2</v>
      </c>
      <c r="BM40" s="71">
        <v>4.2166571423023748E-2</v>
      </c>
      <c r="BN40" s="71">
        <v>4.8173703810737836E-2</v>
      </c>
      <c r="BO40" s="71">
        <v>2.8321475605458207E-2</v>
      </c>
      <c r="BP40" s="71">
        <v>3.8368582296056747E-2</v>
      </c>
      <c r="BQ40" s="71">
        <v>5.0202713979751942E-2</v>
      </c>
      <c r="BR40" s="83">
        <v>5.0202713979751942E-2</v>
      </c>
    </row>
    <row r="41" spans="2:70" x14ac:dyDescent="0.25">
      <c r="B41" s="98">
        <v>1</v>
      </c>
      <c r="C41" s="71" t="s">
        <v>3295</v>
      </c>
      <c r="D41" s="71">
        <v>19</v>
      </c>
      <c r="E41" s="72">
        <v>6</v>
      </c>
      <c r="H41" s="71" t="s">
        <v>447</v>
      </c>
      <c r="I41" s="71">
        <v>1038</v>
      </c>
      <c r="J41" s="71" t="s">
        <v>4321</v>
      </c>
      <c r="K41" s="72" t="s">
        <v>1145</v>
      </c>
      <c r="L41" s="74">
        <v>-2.4242098700122914</v>
      </c>
      <c r="M41" s="74">
        <v>2.6946841048114671</v>
      </c>
      <c r="N41" s="74">
        <v>0.25188328146355621</v>
      </c>
      <c r="O41" s="74">
        <v>0.10156494643858761</v>
      </c>
      <c r="P41" s="75">
        <v>9.1586628322829995</v>
      </c>
      <c r="Q41" s="75">
        <v>6.7253765539848995</v>
      </c>
      <c r="R41" s="76">
        <v>30.661753516583744</v>
      </c>
      <c r="S41" s="77">
        <v>25.519370697682483</v>
      </c>
      <c r="T41" s="78">
        <v>29.882028820415584</v>
      </c>
      <c r="U41" s="74">
        <v>1.7253976441809142</v>
      </c>
      <c r="V41" s="77">
        <v>5.2359069695385267</v>
      </c>
      <c r="W41" s="74">
        <v>0.19265550865081862</v>
      </c>
      <c r="X41" s="79" t="e">
        <v>#N/A</v>
      </c>
      <c r="Y41" s="75" t="e">
        <v>#N/A</v>
      </c>
      <c r="Z41" s="76" t="e">
        <v>#N/A</v>
      </c>
      <c r="AA41" s="81">
        <v>87624000</v>
      </c>
      <c r="AB41" s="81">
        <v>2324808000</v>
      </c>
      <c r="AC41" s="71">
        <v>144892000</v>
      </c>
      <c r="AD41" s="71">
        <v>348816000</v>
      </c>
      <c r="AE41" s="80">
        <v>0</v>
      </c>
      <c r="AF41" s="81">
        <v>16191.804076639999</v>
      </c>
      <c r="AG41" s="82">
        <v>17814.770076639998</v>
      </c>
      <c r="AH41" s="77">
        <v>53.802689947661364</v>
      </c>
      <c r="AI41" s="77">
        <v>74.062011493030155</v>
      </c>
      <c r="AJ41" s="77">
        <v>2.1270204623952451</v>
      </c>
      <c r="AK41" s="77">
        <v>88.888102157908691</v>
      </c>
      <c r="AL41" s="78">
        <v>23.786286934952177</v>
      </c>
      <c r="AM41" s="71" t="s">
        <v>506</v>
      </c>
      <c r="AN41" s="71" t="s">
        <v>507</v>
      </c>
      <c r="AO41" s="71" t="s">
        <v>646</v>
      </c>
      <c r="AP41" s="72" t="s">
        <v>574</v>
      </c>
      <c r="AQ41" s="74" t="e">
        <v>#VALUE!</v>
      </c>
      <c r="AR41" s="74" t="e">
        <v>#VALUE!</v>
      </c>
      <c r="AS41" s="80" t="e">
        <v>#VALUE!</v>
      </c>
      <c r="AT41" s="71" t="s">
        <v>3338</v>
      </c>
      <c r="AU41" s="71" t="s">
        <v>3338</v>
      </c>
      <c r="AV41" s="72" t="s">
        <v>3338</v>
      </c>
      <c r="AW41" s="71">
        <v>0.39952058126294887</v>
      </c>
      <c r="AX41" s="77">
        <v>0.39952058126294887</v>
      </c>
      <c r="AY41" s="77">
        <v>0</v>
      </c>
      <c r="AZ41" s="78">
        <v>0.39952058126294887</v>
      </c>
      <c r="BA41" s="75">
        <v>18.538833844192208</v>
      </c>
      <c r="BB41" s="75">
        <v>0</v>
      </c>
      <c r="BC41" s="75" t="s">
        <v>3317</v>
      </c>
      <c r="BD41" s="71" t="s">
        <v>3317</v>
      </c>
      <c r="BE41" s="71">
        <v>16191.804076639999</v>
      </c>
      <c r="BF41" s="71">
        <v>275</v>
      </c>
      <c r="BG41" s="71">
        <v>314.09100000000001</v>
      </c>
      <c r="BH41" s="71">
        <v>356.8</v>
      </c>
      <c r="BI41" s="71">
        <v>314.49700000000001</v>
      </c>
      <c r="BJ41" s="71">
        <v>366.64600000000002</v>
      </c>
      <c r="BK41" s="71">
        <v>437.03399999999999</v>
      </c>
      <c r="BL41" s="71">
        <v>1.6983901157545746E-2</v>
      </c>
      <c r="BM41" s="71">
        <v>1.939814726718073E-2</v>
      </c>
      <c r="BN41" s="71">
        <v>2.2035839756408444E-2</v>
      </c>
      <c r="BO41" s="71">
        <v>1.9423221681253326E-2</v>
      </c>
      <c r="BP41" s="71">
        <v>2.2643925177489154E-2</v>
      </c>
      <c r="BQ41" s="71">
        <v>2.6991062758133989E-2</v>
      </c>
      <c r="BR41" s="83">
        <v>2.6991062758133989E-2</v>
      </c>
    </row>
    <row r="42" spans="2:70" x14ac:dyDescent="0.25">
      <c r="B42" s="98">
        <v>1</v>
      </c>
      <c r="C42" s="71" t="s">
        <v>3295</v>
      </c>
      <c r="D42" s="71">
        <v>20</v>
      </c>
      <c r="E42" s="72">
        <v>5</v>
      </c>
      <c r="F42" s="71">
        <v>0.23</v>
      </c>
      <c r="G42" s="71" t="s">
        <v>3226</v>
      </c>
      <c r="H42" s="71" t="s">
        <v>412</v>
      </c>
      <c r="I42" s="71">
        <v>1039</v>
      </c>
      <c r="J42" s="71" t="s">
        <v>4322</v>
      </c>
      <c r="K42" s="72" t="s">
        <v>1107</v>
      </c>
      <c r="L42" s="74">
        <v>0.12119858504929253</v>
      </c>
      <c r="M42" s="74">
        <v>0.1527709258345667</v>
      </c>
      <c r="N42" s="74">
        <v>2.0611754799510669E-2</v>
      </c>
      <c r="O42" s="74">
        <v>3.0594434381689444E-2</v>
      </c>
      <c r="P42" s="75">
        <v>1.9675397451330374</v>
      </c>
      <c r="Q42" s="75">
        <v>0.69541194345277713</v>
      </c>
      <c r="R42" s="76">
        <v>0.65182993946064938</v>
      </c>
      <c r="S42" s="77">
        <v>19.132442752430364</v>
      </c>
      <c r="T42" s="78">
        <v>21.146976269456495</v>
      </c>
      <c r="U42" s="74">
        <v>-2.0900965002001158E-3</v>
      </c>
      <c r="V42" s="77">
        <v>-1.3868397757450576E-2</v>
      </c>
      <c r="W42" s="74">
        <v>0.61376294886734162</v>
      </c>
      <c r="X42" s="79" t="e">
        <v>#N/A</v>
      </c>
      <c r="Y42" s="75">
        <v>23.833643597464174</v>
      </c>
      <c r="Z42" s="76">
        <v>-9.9008436341428858</v>
      </c>
      <c r="AA42" s="81">
        <v>12162000000</v>
      </c>
      <c r="AB42" s="81">
        <v>60730000000</v>
      </c>
      <c r="AC42" s="71">
        <v>3179000000</v>
      </c>
      <c r="AD42" s="71">
        <v>7926000000</v>
      </c>
      <c r="AE42" s="80">
        <v>0</v>
      </c>
      <c r="AF42" s="81">
        <v>204082.22</v>
      </c>
      <c r="AG42" s="82">
        <v>203988.22</v>
      </c>
      <c r="AH42" s="77">
        <v>24.526658650955873</v>
      </c>
      <c r="AI42" s="77">
        <v>68.891664978047956</v>
      </c>
      <c r="AJ42" s="77">
        <v>3.4330276132325968</v>
      </c>
      <c r="AK42" s="77">
        <v>106.60576106597462</v>
      </c>
      <c r="AL42" s="78">
        <v>3.707978798156581</v>
      </c>
      <c r="AM42" s="71" t="s">
        <v>506</v>
      </c>
      <c r="AN42" s="71" t="s">
        <v>507</v>
      </c>
      <c r="AO42" s="71" t="s">
        <v>600</v>
      </c>
      <c r="AP42" s="72" t="s">
        <v>574</v>
      </c>
      <c r="AQ42" s="74" t="e">
        <v>#VALUE!</v>
      </c>
      <c r="AR42" s="74">
        <v>0.18086440000000001</v>
      </c>
      <c r="AS42" s="80">
        <v>0.1154318</v>
      </c>
      <c r="AT42" s="71" t="s">
        <v>3339</v>
      </c>
      <c r="AU42" s="71" t="s">
        <v>3339</v>
      </c>
      <c r="AV42" s="72" t="s">
        <v>3339</v>
      </c>
      <c r="AW42" s="71" t="s">
        <v>3317</v>
      </c>
      <c r="AX42" s="77">
        <v>0</v>
      </c>
      <c r="AY42" s="77">
        <v>-0.42188878580407446</v>
      </c>
      <c r="AZ42" s="78">
        <v>-0.42188878580407446</v>
      </c>
      <c r="BA42" s="75">
        <v>0</v>
      </c>
      <c r="BB42" s="75">
        <v>-79.379595889308263</v>
      </c>
      <c r="BC42" s="75">
        <v>-79.379595889308263</v>
      </c>
      <c r="BD42" s="71">
        <v>-861</v>
      </c>
      <c r="BE42" s="71">
        <v>203988.22</v>
      </c>
      <c r="BF42" s="71">
        <v>7355.6109999999999</v>
      </c>
      <c r="BG42" s="71">
        <v>8735.7559999999994</v>
      </c>
      <c r="BH42" s="71">
        <v>10734.706</v>
      </c>
      <c r="BI42" s="71">
        <v>7447.2179999999998</v>
      </c>
      <c r="BJ42" s="71">
        <v>9858.3130000000001</v>
      </c>
      <c r="BK42" s="71">
        <v>11769.644</v>
      </c>
      <c r="BL42" s="71">
        <v>3.6058998897093172E-2</v>
      </c>
      <c r="BM42" s="71">
        <v>4.2824806255969093E-2</v>
      </c>
      <c r="BN42" s="71">
        <v>5.2624146629643612E-2</v>
      </c>
      <c r="BO42" s="71">
        <v>3.650807875082198E-2</v>
      </c>
      <c r="BP42" s="71">
        <v>4.8327854422181828E-2</v>
      </c>
      <c r="BQ42" s="71">
        <v>5.7697665090660627E-2</v>
      </c>
      <c r="BR42" s="83">
        <v>5.7697665090660627E-2</v>
      </c>
    </row>
    <row r="43" spans="2:70" x14ac:dyDescent="0.25">
      <c r="B43" s="98">
        <v>2</v>
      </c>
      <c r="C43" s="71" t="s">
        <v>3295</v>
      </c>
      <c r="D43" s="71">
        <v>1</v>
      </c>
      <c r="E43" s="72">
        <v>1</v>
      </c>
      <c r="F43" s="71">
        <v>0.2</v>
      </c>
      <c r="G43" s="71" t="s">
        <v>2512</v>
      </c>
      <c r="H43" s="71" t="s">
        <v>329</v>
      </c>
      <c r="I43" s="71">
        <v>1044</v>
      </c>
      <c r="J43" s="71" t="s">
        <v>4327</v>
      </c>
      <c r="K43" s="72" t="s">
        <v>1012</v>
      </c>
      <c r="L43" s="74">
        <v>0.26903681379352806</v>
      </c>
      <c r="M43" s="74">
        <v>0.24537256787480971</v>
      </c>
      <c r="N43" s="74">
        <v>0.25954406670232039</v>
      </c>
      <c r="O43" s="74">
        <v>0.2352018977184237</v>
      </c>
      <c r="P43" s="75">
        <v>23.135797873536671</v>
      </c>
      <c r="Q43" s="75">
        <v>17.937883185077549</v>
      </c>
      <c r="R43" s="76">
        <v>58.553278007044277</v>
      </c>
      <c r="S43" s="77">
        <v>14.686105842839956</v>
      </c>
      <c r="T43" s="78">
        <v>15.589722766036099</v>
      </c>
      <c r="U43" s="74">
        <v>0.52512025695147246</v>
      </c>
      <c r="V43" s="77">
        <v>2.510754578232965</v>
      </c>
      <c r="W43" s="74">
        <v>0.21636185184117873</v>
      </c>
      <c r="X43" s="79">
        <v>7.7052972536750782E-3</v>
      </c>
      <c r="Y43" s="75">
        <v>14.88110896641335</v>
      </c>
      <c r="Z43" s="76">
        <v>23.280097782997068</v>
      </c>
      <c r="AA43" s="81">
        <v>5856812000</v>
      </c>
      <c r="AB43" s="81">
        <v>6110074000</v>
      </c>
      <c r="AC43" s="71">
        <v>56049000</v>
      </c>
      <c r="AD43" s="71">
        <v>1317467000</v>
      </c>
      <c r="AE43" s="80">
        <v>0.10187959684009806</v>
      </c>
      <c r="AF43" s="81">
        <v>24044.773968599999</v>
      </c>
      <c r="AG43" s="82">
        <v>28558.472968599999</v>
      </c>
      <c r="AH43" s="77">
        <v>15.870764704221704</v>
      </c>
      <c r="AI43" s="77">
        <v>19.876581106911935</v>
      </c>
      <c r="AJ43" s="77">
        <v>2.040396269043141</v>
      </c>
      <c r="AK43" s="77">
        <v>22.57255742175229</v>
      </c>
      <c r="AL43" s="78">
        <v>12.569500375203434</v>
      </c>
      <c r="AM43" s="71" t="s">
        <v>533</v>
      </c>
      <c r="AN43" s="71" t="s">
        <v>534</v>
      </c>
      <c r="AO43" s="71" t="s">
        <v>1013</v>
      </c>
      <c r="AP43" s="72" t="s">
        <v>574</v>
      </c>
      <c r="AQ43" s="74">
        <v>0.20720140000000001</v>
      </c>
      <c r="AR43" s="74">
        <v>0.15594760000000002</v>
      </c>
      <c r="AS43" s="80">
        <v>0.2480405</v>
      </c>
      <c r="AT43" s="71" t="s">
        <v>3998</v>
      </c>
      <c r="AU43" s="71" t="s">
        <v>3344</v>
      </c>
      <c r="AV43" s="72" t="s">
        <v>3344</v>
      </c>
      <c r="AW43" s="71">
        <v>1.8774207726402745</v>
      </c>
      <c r="AX43" s="77">
        <v>1.8774207726402745</v>
      </c>
      <c r="AY43" s="77">
        <v>3.2217958584127766</v>
      </c>
      <c r="AZ43" s="78">
        <v>5.0992166310530509</v>
      </c>
      <c r="BA43" s="75">
        <v>37.574299339953313</v>
      </c>
      <c r="BB43" s="75">
        <v>64.480335873762456</v>
      </c>
      <c r="BC43" s="75">
        <v>102.05463521371577</v>
      </c>
      <c r="BD43" s="71">
        <v>1112.8209079599999</v>
      </c>
      <c r="BE43" s="71">
        <v>24044.773968599999</v>
      </c>
      <c r="BF43" s="71">
        <v>1153.2329999999999</v>
      </c>
      <c r="BG43" s="71">
        <v>1243.097</v>
      </c>
      <c r="BH43" s="71">
        <v>1341.0530000000001</v>
      </c>
      <c r="BI43" s="71">
        <v>827.13499999999999</v>
      </c>
      <c r="BJ43" s="71">
        <v>984.15300000000002</v>
      </c>
      <c r="BK43" s="71">
        <v>1112.4490000000001</v>
      </c>
      <c r="BL43" s="71">
        <v>4.7961898144935927E-2</v>
      </c>
      <c r="BM43" s="71">
        <v>5.1699259124804282E-2</v>
      </c>
      <c r="BN43" s="71">
        <v>5.5773158930555032E-2</v>
      </c>
      <c r="BO43" s="71">
        <v>3.4399782717032534E-2</v>
      </c>
      <c r="BP43" s="71">
        <v>4.0930016696567935E-2</v>
      </c>
      <c r="BQ43" s="71">
        <v>4.6265729153983484E-2</v>
      </c>
      <c r="BR43" s="83">
        <v>5.5773158930555032E-2</v>
      </c>
    </row>
    <row r="44" spans="2:70" x14ac:dyDescent="0.25">
      <c r="B44" s="98">
        <v>2</v>
      </c>
      <c r="C44" s="71" t="s">
        <v>3295</v>
      </c>
      <c r="D44" s="71">
        <v>1</v>
      </c>
      <c r="E44" s="72">
        <v>1</v>
      </c>
      <c r="F44" s="71">
        <v>0.3</v>
      </c>
      <c r="G44" s="71" t="s">
        <v>3054</v>
      </c>
      <c r="H44" s="71" t="s">
        <v>1177</v>
      </c>
      <c r="I44" s="71">
        <v>1041</v>
      </c>
      <c r="J44" s="71" t="s">
        <v>4324</v>
      </c>
      <c r="K44" s="72" t="s">
        <v>1178</v>
      </c>
      <c r="L44" s="74">
        <v>1.0986628739647746</v>
      </c>
      <c r="M44" s="74">
        <v>0.77676413520781562</v>
      </c>
      <c r="N44" s="74">
        <v>0.56966647309687901</v>
      </c>
      <c r="O44" s="74">
        <v>0.20619950962969211</v>
      </c>
      <c r="P44" s="75">
        <v>19.633416911774564</v>
      </c>
      <c r="Q44" s="75">
        <v>13.424573442820778</v>
      </c>
      <c r="R44" s="76">
        <v>12.190234558668067</v>
      </c>
      <c r="S44" s="77">
        <v>7.7662805231847782</v>
      </c>
      <c r="T44" s="78">
        <v>9.3361355147444112</v>
      </c>
      <c r="U44" s="74">
        <v>-2.0378697248463338E-2</v>
      </c>
      <c r="V44" s="77">
        <v>-9.4929859516753784E-2</v>
      </c>
      <c r="W44" s="74">
        <v>0.53162129445196171</v>
      </c>
      <c r="X44" s="79" t="e">
        <v>#N/A</v>
      </c>
      <c r="Y44" s="75">
        <v>35.552884787642583</v>
      </c>
      <c r="Z44" s="76">
        <v>20.833201325089391</v>
      </c>
      <c r="AA44" s="81">
        <v>88131000</v>
      </c>
      <c r="AB44" s="81">
        <v>331994000</v>
      </c>
      <c r="AC44" s="71" t="e">
        <v>#N/A</v>
      </c>
      <c r="AD44" s="71">
        <v>62860000</v>
      </c>
      <c r="AE44" s="80">
        <v>2.9990627928772259E-2</v>
      </c>
      <c r="AF44" s="81">
        <v>1615.7544233600001</v>
      </c>
      <c r="AG44" s="82">
        <v>1641.2584233600001</v>
      </c>
      <c r="AH44" s="77">
        <v>16.599662429176824</v>
      </c>
      <c r="AI44" s="77">
        <v>20.379442768485752</v>
      </c>
      <c r="AJ44" s="77">
        <v>3.1083642125726159</v>
      </c>
      <c r="AK44" s="77">
        <v>39.586398263674397</v>
      </c>
      <c r="AL44" s="78">
        <v>4.7610519816860766</v>
      </c>
      <c r="AM44" s="71" t="s">
        <v>498</v>
      </c>
      <c r="AN44" s="71" t="s">
        <v>717</v>
      </c>
      <c r="AO44" s="71" t="s">
        <v>759</v>
      </c>
      <c r="AP44" s="72" t="s">
        <v>2353</v>
      </c>
      <c r="AQ44" s="74" t="e">
        <v>#VALUE!</v>
      </c>
      <c r="AR44" s="74" t="e">
        <v>#VALUE!</v>
      </c>
      <c r="AS44" s="80">
        <v>0.37840820000000003</v>
      </c>
      <c r="AT44" s="71" t="s">
        <v>3341</v>
      </c>
      <c r="AU44" s="71" t="s">
        <v>3341</v>
      </c>
      <c r="AV44" s="72" t="s">
        <v>3341</v>
      </c>
      <c r="AW44" s="71">
        <v>1.7393344118223562</v>
      </c>
      <c r="AX44" s="77">
        <v>1.7393344118223562</v>
      </c>
      <c r="AY44" s="77">
        <v>0</v>
      </c>
      <c r="AZ44" s="78">
        <v>1.7393344118223562</v>
      </c>
      <c r="BA44" s="75">
        <v>59.014174351011306</v>
      </c>
      <c r="BB44" s="75">
        <v>0</v>
      </c>
      <c r="BC44" s="75">
        <v>59.014174351011306</v>
      </c>
      <c r="BD44" s="71">
        <v>14.82200003</v>
      </c>
      <c r="BE44" s="71">
        <v>1615.7544233600001</v>
      </c>
      <c r="BF44" s="71">
        <v>51.227000000000004</v>
      </c>
      <c r="BG44" s="71">
        <v>57.61</v>
      </c>
      <c r="BH44" s="71">
        <v>64.010000000000005</v>
      </c>
      <c r="BI44" s="71">
        <v>76.363</v>
      </c>
      <c r="BJ44" s="71">
        <v>74.603000000000009</v>
      </c>
      <c r="BK44" s="71">
        <v>83.617999999999995</v>
      </c>
      <c r="BL44" s="71">
        <v>3.1704694265030836E-2</v>
      </c>
      <c r="BM44" s="71">
        <v>3.5655170839760796E-2</v>
      </c>
      <c r="BN44" s="71">
        <v>3.9616168815363458E-2</v>
      </c>
      <c r="BO44" s="71">
        <v>4.7261513814210274E-2</v>
      </c>
      <c r="BP44" s="71">
        <v>4.6172239370919549E-2</v>
      </c>
      <c r="BQ44" s="71">
        <v>5.1751676363116096E-2</v>
      </c>
      <c r="BR44" s="83">
        <v>5.1751676363116096E-2</v>
      </c>
    </row>
    <row r="45" spans="2:70" x14ac:dyDescent="0.25">
      <c r="B45" s="98">
        <v>2</v>
      </c>
      <c r="C45" s="71" t="s">
        <v>3295</v>
      </c>
      <c r="D45" s="71">
        <v>1</v>
      </c>
      <c r="E45" s="72">
        <v>1</v>
      </c>
      <c r="F45" s="71">
        <v>0.18</v>
      </c>
      <c r="H45" s="71" t="s">
        <v>46</v>
      </c>
      <c r="I45" s="71">
        <v>1043</v>
      </c>
      <c r="J45" s="71" t="s">
        <v>4326</v>
      </c>
      <c r="K45" s="72" t="s">
        <v>650</v>
      </c>
      <c r="L45" s="74">
        <v>1.5275147911078946</v>
      </c>
      <c r="M45" s="74">
        <v>0.31031830884609818</v>
      </c>
      <c r="N45" s="74">
        <v>0.40743026367114055</v>
      </c>
      <c r="O45" s="74">
        <v>0.21091343141810337</v>
      </c>
      <c r="P45" s="75">
        <v>20.220103733726713</v>
      </c>
      <c r="Q45" s="75">
        <v>17.532522206573628</v>
      </c>
      <c r="R45" s="76">
        <v>31.718143128118211</v>
      </c>
      <c r="S45" s="77">
        <v>37.292092955041667</v>
      </c>
      <c r="T45" s="78">
        <v>41.294067114559844</v>
      </c>
      <c r="U45" s="74">
        <v>0.49062246586650343</v>
      </c>
      <c r="V45" s="77">
        <v>2.0863906007836435</v>
      </c>
      <c r="W45" s="74">
        <v>0.40168054835263023</v>
      </c>
      <c r="X45" s="79">
        <v>2.7804764359964117E-2</v>
      </c>
      <c r="Y45" s="75">
        <v>9.1771817160246698</v>
      </c>
      <c r="Z45" s="76">
        <v>12.901202367693765</v>
      </c>
      <c r="AA45" s="81">
        <v>2049298999.9999995</v>
      </c>
      <c r="AB45" s="81">
        <v>3015146999.9999995</v>
      </c>
      <c r="AC45" s="71">
        <v>57628000</v>
      </c>
      <c r="AD45" s="71">
        <v>614639000</v>
      </c>
      <c r="AE45" s="80">
        <v>7.8680966222311313E-2</v>
      </c>
      <c r="AF45" s="81">
        <v>15459.99622325</v>
      </c>
      <c r="AG45" s="82">
        <v>16943.499223250001</v>
      </c>
      <c r="AH45" s="77">
        <v>19.917851976797085</v>
      </c>
      <c r="AI45" s="77">
        <v>23.504297751972047</v>
      </c>
      <c r="AJ45" s="77">
        <v>3.5527775212190029</v>
      </c>
      <c r="AK45" s="77">
        <v>28.115639787202781</v>
      </c>
      <c r="AL45" s="78">
        <v>9.618036579130953</v>
      </c>
      <c r="AM45" s="71" t="s">
        <v>543</v>
      </c>
      <c r="AN45" s="71" t="s">
        <v>544</v>
      </c>
      <c r="AO45" s="71" t="s">
        <v>545</v>
      </c>
      <c r="AP45" s="72" t="s">
        <v>574</v>
      </c>
      <c r="AQ45" s="74">
        <v>0.1566157</v>
      </c>
      <c r="AR45" s="74">
        <v>0.15874739999999998</v>
      </c>
      <c r="AS45" s="80">
        <v>0.14960800000000002</v>
      </c>
      <c r="AT45" s="71" t="s">
        <v>3335</v>
      </c>
      <c r="AU45" s="71" t="s">
        <v>3343</v>
      </c>
      <c r="AV45" s="72" t="s">
        <v>3335</v>
      </c>
      <c r="AW45" s="71">
        <v>0.97159571612897078</v>
      </c>
      <c r="AX45" s="77">
        <v>0.97159571612897078</v>
      </c>
      <c r="AY45" s="77">
        <v>-0.45884617893630381</v>
      </c>
      <c r="AZ45" s="78">
        <v>0.51274953719266692</v>
      </c>
      <c r="BA45" s="75">
        <v>24.721893235763062</v>
      </c>
      <c r="BB45" s="75">
        <v>-11.675171122095994</v>
      </c>
      <c r="BC45" s="75">
        <v>13.046722113667068</v>
      </c>
      <c r="BD45" s="71">
        <v>68.444132289999999</v>
      </c>
      <c r="BE45" s="71">
        <v>15459.99622325</v>
      </c>
      <c r="BF45" s="71">
        <v>577.93799999999999</v>
      </c>
      <c r="BG45" s="71">
        <v>622.77800000000002</v>
      </c>
      <c r="BH45" s="71">
        <v>689.25</v>
      </c>
      <c r="BI45" s="71">
        <v>570.58500000000004</v>
      </c>
      <c r="BJ45" s="71">
        <v>653.62800000000004</v>
      </c>
      <c r="BK45" s="71">
        <v>714.58400000000006</v>
      </c>
      <c r="BL45" s="71">
        <v>3.7382803440200701E-2</v>
      </c>
      <c r="BM45" s="71">
        <v>4.0283192247059917E-2</v>
      </c>
      <c r="BN45" s="71">
        <v>4.4582805199101523E-2</v>
      </c>
      <c r="BO45" s="71">
        <v>3.6907188835008119E-2</v>
      </c>
      <c r="BP45" s="71">
        <v>4.2278664920824563E-2</v>
      </c>
      <c r="BQ45" s="71">
        <v>4.6221486065135674E-2</v>
      </c>
      <c r="BR45" s="83">
        <v>4.6221486065135674E-2</v>
      </c>
    </row>
    <row r="46" spans="2:70" x14ac:dyDescent="0.25">
      <c r="B46" s="98">
        <v>2</v>
      </c>
      <c r="C46" s="71" t="s">
        <v>3295</v>
      </c>
      <c r="D46" s="71">
        <v>1</v>
      </c>
      <c r="E46" s="72">
        <v>1</v>
      </c>
      <c r="F46" s="71">
        <v>0.19</v>
      </c>
      <c r="G46" s="71" t="s">
        <v>3041</v>
      </c>
      <c r="H46" s="71" t="s">
        <v>98</v>
      </c>
      <c r="I46" s="71">
        <v>1040</v>
      </c>
      <c r="J46" s="71" t="s">
        <v>4323</v>
      </c>
      <c r="K46" s="72" t="s">
        <v>725</v>
      </c>
      <c r="L46" s="74">
        <v>0.75843401921539888</v>
      </c>
      <c r="M46" s="74">
        <v>0.8048165219566229</v>
      </c>
      <c r="N46" s="74">
        <v>0.49883420706637882</v>
      </c>
      <c r="O46" s="74">
        <v>0.54683615599751401</v>
      </c>
      <c r="P46" s="75">
        <v>50.143371106154852</v>
      </c>
      <c r="Q46" s="75">
        <v>40.389368856485639</v>
      </c>
      <c r="R46" s="76" t="e">
        <v>#N/A</v>
      </c>
      <c r="S46" s="77">
        <v>29.507872778868904</v>
      </c>
      <c r="T46" s="78">
        <v>32.563335696604007</v>
      </c>
      <c r="U46" s="74">
        <v>0.74006655350024464</v>
      </c>
      <c r="V46" s="77">
        <v>1.6208708666826588</v>
      </c>
      <c r="W46" s="74">
        <v>-7.175855529197717E-3</v>
      </c>
      <c r="X46" s="79">
        <v>2.9317305019996139E-2</v>
      </c>
      <c r="Y46" s="75">
        <v>7.3452760976672753</v>
      </c>
      <c r="Z46" s="76">
        <v>22.389824517557422</v>
      </c>
      <c r="AA46" s="81">
        <v>1399349999.9999998</v>
      </c>
      <c r="AB46" s="81">
        <v>2059519999.9999998</v>
      </c>
      <c r="AC46" s="71">
        <v>19179000</v>
      </c>
      <c r="AD46" s="71">
        <v>921492000</v>
      </c>
      <c r="AE46" s="80">
        <v>0</v>
      </c>
      <c r="AF46" s="81">
        <v>28527.4281673</v>
      </c>
      <c r="AG46" s="82">
        <v>30561.253167300001</v>
      </c>
      <c r="AH46" s="77">
        <v>24.174458048672836</v>
      </c>
      <c r="AI46" s="77">
        <v>26.578353937931304</v>
      </c>
      <c r="AJ46" s="77">
        <v>2.7528637373609706</v>
      </c>
      <c r="AK46" s="77">
        <v>32.610533177861839</v>
      </c>
      <c r="AL46" s="78" t="s">
        <v>3317</v>
      </c>
      <c r="AM46" s="71" t="s">
        <v>498</v>
      </c>
      <c r="AN46" s="71" t="s">
        <v>590</v>
      </c>
      <c r="AO46" s="71" t="s">
        <v>724</v>
      </c>
      <c r="AP46" s="72" t="s">
        <v>574</v>
      </c>
      <c r="AQ46" s="74">
        <v>0.19754950000000002</v>
      </c>
      <c r="AR46" s="74">
        <v>0.19723279999999999</v>
      </c>
      <c r="AS46" s="80">
        <v>0.1912606</v>
      </c>
      <c r="AT46" s="71" t="s">
        <v>3340</v>
      </c>
      <c r="AU46" s="71" t="s">
        <v>3340</v>
      </c>
      <c r="AV46" s="72" t="s">
        <v>3340</v>
      </c>
      <c r="AW46" s="71" t="s">
        <v>3317</v>
      </c>
      <c r="AX46" s="77">
        <v>0</v>
      </c>
      <c r="AY46" s="77">
        <v>3.7394338523750799</v>
      </c>
      <c r="AZ46" s="78">
        <v>3.7394338523750799</v>
      </c>
      <c r="BA46" s="75">
        <v>0</v>
      </c>
      <c r="BB46" s="75">
        <v>121.08534442600586</v>
      </c>
      <c r="BC46" s="75">
        <v>121.08534442600586</v>
      </c>
      <c r="BD46" s="71">
        <v>1066.7643061000001</v>
      </c>
      <c r="BE46" s="71">
        <v>28527.4281673</v>
      </c>
      <c r="BF46" s="71">
        <v>965</v>
      </c>
      <c r="BG46" s="71">
        <v>1052.778</v>
      </c>
      <c r="BH46" s="71">
        <v>1133.3330000000001</v>
      </c>
      <c r="BI46" s="71">
        <v>897.59</v>
      </c>
      <c r="BJ46" s="71">
        <v>1028.2640000000001</v>
      </c>
      <c r="BK46" s="71">
        <v>1068.338</v>
      </c>
      <c r="BL46" s="71">
        <v>3.3827094203540783E-2</v>
      </c>
      <c r="BM46" s="71">
        <v>3.6904062778668666E-2</v>
      </c>
      <c r="BN46" s="71">
        <v>3.9727836430032637E-2</v>
      </c>
      <c r="BO46" s="71">
        <v>3.1464105167001218E-2</v>
      </c>
      <c r="BP46" s="71">
        <v>3.6044749423947843E-2</v>
      </c>
      <c r="BQ46" s="71">
        <v>3.7449502763960987E-2</v>
      </c>
      <c r="BR46" s="83">
        <v>3.9727836430032637E-2</v>
      </c>
    </row>
    <row r="47" spans="2:70" x14ac:dyDescent="0.25">
      <c r="B47" s="98">
        <v>2</v>
      </c>
      <c r="C47" s="71" t="s">
        <v>3295</v>
      </c>
      <c r="D47" s="71">
        <v>1</v>
      </c>
      <c r="E47" s="72">
        <v>1</v>
      </c>
      <c r="F47" s="71">
        <v>0.2</v>
      </c>
      <c r="G47" s="71" t="s">
        <v>2973</v>
      </c>
      <c r="H47" s="71" t="s">
        <v>1183</v>
      </c>
      <c r="I47" s="71">
        <v>1042</v>
      </c>
      <c r="J47" s="71" t="s">
        <v>4325</v>
      </c>
      <c r="K47" s="72" t="s">
        <v>1184</v>
      </c>
      <c r="L47" s="74">
        <v>0.70487976642666328</v>
      </c>
      <c r="M47" s="74">
        <v>0.58540387800837956</v>
      </c>
      <c r="N47" s="74">
        <v>0.37787232966014989</v>
      </c>
      <c r="O47" s="74">
        <v>0.37500780225953434</v>
      </c>
      <c r="P47" s="75">
        <v>30.694654864657362</v>
      </c>
      <c r="Q47" s="75">
        <v>20.504006076543437</v>
      </c>
      <c r="R47" s="76">
        <v>27.826683434320337</v>
      </c>
      <c r="S47" s="77">
        <v>59.602830702090685</v>
      </c>
      <c r="T47" s="78">
        <v>59.808653680399928</v>
      </c>
      <c r="U47" s="74">
        <v>0.1345102327761287</v>
      </c>
      <c r="V47" s="77">
        <v>0.3902991840435176</v>
      </c>
      <c r="W47" s="74">
        <v>0.58118665117583435</v>
      </c>
      <c r="X47" s="79">
        <v>3.6195706440339488E-2</v>
      </c>
      <c r="Y47" s="75">
        <v>10.82161178828205</v>
      </c>
      <c r="Z47" s="76">
        <v>51.043936580018865</v>
      </c>
      <c r="AA47" s="81">
        <v>1026300000</v>
      </c>
      <c r="AB47" s="81">
        <v>1602100000</v>
      </c>
      <c r="AC47" s="71" t="e">
        <v>#N/A</v>
      </c>
      <c r="AD47" s="71">
        <v>479900000</v>
      </c>
      <c r="AE47" s="80">
        <v>3.1133250311332503E-2</v>
      </c>
      <c r="AF47" s="81">
        <v>17292.822533129995</v>
      </c>
      <c r="AG47" s="82">
        <v>17606.422533129993</v>
      </c>
      <c r="AH47" s="77">
        <v>25.3074925012649</v>
      </c>
      <c r="AI47" s="77">
        <v>29.227129039060415</v>
      </c>
      <c r="AJ47" s="77">
        <v>2.7156399551628243</v>
      </c>
      <c r="AK47" s="77">
        <v>47.363215831613047</v>
      </c>
      <c r="AL47" s="78">
        <v>12.392714669171696</v>
      </c>
      <c r="AM47" s="71" t="s">
        <v>502</v>
      </c>
      <c r="AN47" s="71" t="s">
        <v>1017</v>
      </c>
      <c r="AO47" s="71" t="s">
        <v>1185</v>
      </c>
      <c r="AP47" s="72" t="s">
        <v>2353</v>
      </c>
      <c r="AQ47" s="74">
        <v>0.38139010000000001</v>
      </c>
      <c r="AR47" s="74">
        <v>0.189443</v>
      </c>
      <c r="AS47" s="80">
        <v>0.1172627</v>
      </c>
      <c r="AT47" s="71" t="s">
        <v>3342</v>
      </c>
      <c r="AU47" s="71" t="s">
        <v>3342</v>
      </c>
      <c r="AV47" s="72" t="s">
        <v>3342</v>
      </c>
      <c r="AW47" s="71">
        <v>1.7899442861147383</v>
      </c>
      <c r="AX47" s="77">
        <v>1.7899442861147383</v>
      </c>
      <c r="AY47" s="77">
        <v>0</v>
      </c>
      <c r="AZ47" s="78">
        <v>1.7899442861147383</v>
      </c>
      <c r="BA47" s="75">
        <v>53.177914110429448</v>
      </c>
      <c r="BB47" s="75">
        <v>0</v>
      </c>
      <c r="BC47" s="75" t="s">
        <v>3317</v>
      </c>
      <c r="BD47" s="71" t="s">
        <v>3317</v>
      </c>
      <c r="BE47" s="71">
        <v>17292.822533129995</v>
      </c>
      <c r="BF47" s="71">
        <v>369.06299999999999</v>
      </c>
      <c r="BG47" s="71">
        <v>456.43799999999999</v>
      </c>
      <c r="BH47" s="71">
        <v>553</v>
      </c>
      <c r="BI47" s="71">
        <v>343.834</v>
      </c>
      <c r="BJ47" s="71">
        <v>453.75799999999998</v>
      </c>
      <c r="BK47" s="71">
        <v>534.70299999999997</v>
      </c>
      <c r="BL47" s="71">
        <v>2.1341975799088926E-2</v>
      </c>
      <c r="BM47" s="71">
        <v>2.639465009980559E-2</v>
      </c>
      <c r="BN47" s="71">
        <v>3.1978585273777581E-2</v>
      </c>
      <c r="BO47" s="71">
        <v>1.9883046815595013E-2</v>
      </c>
      <c r="BP47" s="71">
        <v>2.6239672507520375E-2</v>
      </c>
      <c r="BQ47" s="71">
        <v>3.0920516241672143E-2</v>
      </c>
      <c r="BR47" s="83">
        <v>3.1978585273777581E-2</v>
      </c>
    </row>
    <row r="48" spans="2:70" x14ac:dyDescent="0.25">
      <c r="B48" s="98">
        <v>2</v>
      </c>
      <c r="C48" s="71" t="s">
        <v>3295</v>
      </c>
      <c r="D48" s="71">
        <v>2</v>
      </c>
      <c r="E48" s="72">
        <v>1</v>
      </c>
      <c r="F48" s="71">
        <v>0.2</v>
      </c>
      <c r="H48" s="71" t="s">
        <v>159</v>
      </c>
      <c r="I48" s="71">
        <v>1048</v>
      </c>
      <c r="J48" s="71" t="s">
        <v>4331</v>
      </c>
      <c r="K48" s="72" t="s">
        <v>806</v>
      </c>
      <c r="L48" s="74">
        <v>0.55367401453120579</v>
      </c>
      <c r="M48" s="74">
        <v>0.65783267464514317</v>
      </c>
      <c r="N48" s="74">
        <v>0.4589255641820203</v>
      </c>
      <c r="O48" s="74">
        <v>0.54960167941075522</v>
      </c>
      <c r="P48" s="75">
        <v>51.167001986348282</v>
      </c>
      <c r="Q48" s="75">
        <v>39.734955494862376</v>
      </c>
      <c r="R48" s="76" t="e">
        <v>#N/A</v>
      </c>
      <c r="S48" s="77">
        <v>25.06579849392331</v>
      </c>
      <c r="T48" s="78">
        <v>25.50287095086281</v>
      </c>
      <c r="U48" s="74">
        <v>0.58753028171660604</v>
      </c>
      <c r="V48" s="77">
        <v>1.8980042555273857</v>
      </c>
      <c r="W48" s="74">
        <v>-0.12526324276857084</v>
      </c>
      <c r="X48" s="79">
        <v>2.3394650376058552E-2</v>
      </c>
      <c r="Y48" s="75">
        <v>10.348885668077372</v>
      </c>
      <c r="Z48" s="76">
        <v>20.801064940111669</v>
      </c>
      <c r="AA48" s="81">
        <v>4491250000.000001</v>
      </c>
      <c r="AB48" s="81">
        <v>5375695000.000001</v>
      </c>
      <c r="AC48" s="71">
        <v>27360000</v>
      </c>
      <c r="AD48" s="71">
        <v>3172128000</v>
      </c>
      <c r="AE48" s="80">
        <v>0.19922128487994809</v>
      </c>
      <c r="AF48" s="81">
        <v>55197.717319200005</v>
      </c>
      <c r="AG48" s="82">
        <v>62295.507319200005</v>
      </c>
      <c r="AH48" s="77">
        <v>16.658303217209724</v>
      </c>
      <c r="AI48" s="77">
        <v>20.754058766940101</v>
      </c>
      <c r="AJ48" s="77">
        <v>4.3425546033359552</v>
      </c>
      <c r="AK48" s="77">
        <v>26.204624065774023</v>
      </c>
      <c r="AL48" s="78" t="s">
        <v>3317</v>
      </c>
      <c r="AM48" s="71" t="s">
        <v>533</v>
      </c>
      <c r="AN48" s="71" t="s">
        <v>534</v>
      </c>
      <c r="AO48" s="71" t="s">
        <v>777</v>
      </c>
      <c r="AP48" s="72" t="s">
        <v>574</v>
      </c>
      <c r="AQ48" s="74">
        <v>0.22619789999999998</v>
      </c>
      <c r="AR48" s="74">
        <v>0.23552209999999998</v>
      </c>
      <c r="AS48" s="80">
        <v>0.27358250000000001</v>
      </c>
      <c r="AT48" s="71" t="s">
        <v>3998</v>
      </c>
      <c r="AU48" s="71" t="s">
        <v>3345</v>
      </c>
      <c r="AV48" s="72" t="s">
        <v>3345</v>
      </c>
      <c r="AW48" s="71" t="s">
        <v>3317</v>
      </c>
      <c r="AX48" s="77">
        <v>0</v>
      </c>
      <c r="AY48" s="77">
        <v>5.8025207482373844</v>
      </c>
      <c r="AZ48" s="78">
        <v>5.8025207482373844</v>
      </c>
      <c r="BA48" s="75">
        <v>0</v>
      </c>
      <c r="BB48" s="75">
        <v>147.41716337191909</v>
      </c>
      <c r="BC48" s="75">
        <v>147.41716337191909</v>
      </c>
      <c r="BD48" s="71">
        <v>3202.8590000000004</v>
      </c>
      <c r="BE48" s="71">
        <v>55197.717319200005</v>
      </c>
      <c r="BF48" s="71">
        <v>2288.739</v>
      </c>
      <c r="BG48" s="71">
        <v>2454.261</v>
      </c>
      <c r="BH48" s="71">
        <v>2600.875</v>
      </c>
      <c r="BI48" s="71">
        <v>2051.4459999999999</v>
      </c>
      <c r="BJ48" s="71">
        <v>2170.616</v>
      </c>
      <c r="BK48" s="71">
        <v>2357.5819999999999</v>
      </c>
      <c r="BL48" s="71">
        <v>4.1464377716284362E-2</v>
      </c>
      <c r="BM48" s="71">
        <v>4.4463088678239754E-2</v>
      </c>
      <c r="BN48" s="71">
        <v>4.7119249242854294E-2</v>
      </c>
      <c r="BO48" s="71">
        <v>3.7165413709715558E-2</v>
      </c>
      <c r="BP48" s="71">
        <v>3.9324379800846798E-2</v>
      </c>
      <c r="BQ48" s="71">
        <v>4.2711585089043838E-2</v>
      </c>
      <c r="BR48" s="83">
        <v>4.7119249242854294E-2</v>
      </c>
    </row>
    <row r="49" spans="2:70" x14ac:dyDescent="0.25">
      <c r="B49" s="98">
        <v>2</v>
      </c>
      <c r="C49" s="71" t="s">
        <v>3295</v>
      </c>
      <c r="D49" s="71">
        <v>2</v>
      </c>
      <c r="E49" s="72">
        <v>1</v>
      </c>
      <c r="F49" s="71">
        <v>0.15</v>
      </c>
      <c r="H49" s="71" t="s">
        <v>1526</v>
      </c>
      <c r="I49" s="71">
        <v>1045</v>
      </c>
      <c r="J49" s="71" t="s">
        <v>4328</v>
      </c>
      <c r="K49" s="72" t="s">
        <v>1527</v>
      </c>
      <c r="L49" s="74">
        <v>2.9574910057644295</v>
      </c>
      <c r="M49" s="74">
        <v>7.0162162162162165</v>
      </c>
      <c r="N49" s="74">
        <v>0.22380587240520528</v>
      </c>
      <c r="O49" s="74">
        <v>0.28346800611487222</v>
      </c>
      <c r="P49" s="75">
        <v>21.660708482287944</v>
      </c>
      <c r="Q49" s="75">
        <v>17.580061086247138</v>
      </c>
      <c r="R49" s="76">
        <v>43.452506875396658</v>
      </c>
      <c r="S49" s="77">
        <v>31.194209755963747</v>
      </c>
      <c r="T49" s="78">
        <v>32.349165596919129</v>
      </c>
      <c r="U49" s="74">
        <v>0.44351055512118842</v>
      </c>
      <c r="V49" s="77">
        <v>1.2612562534741523</v>
      </c>
      <c r="W49" s="74">
        <v>0.24290220820189273</v>
      </c>
      <c r="X49" s="79">
        <v>1.9087136929460582E-2</v>
      </c>
      <c r="Y49" s="75">
        <v>4.7084513970034134</v>
      </c>
      <c r="Z49" s="76">
        <v>12.654986480105901</v>
      </c>
      <c r="AA49" s="81">
        <v>185000000</v>
      </c>
      <c r="AB49" s="81">
        <v>4579000000</v>
      </c>
      <c r="AC49" s="71">
        <v>28000000</v>
      </c>
      <c r="AD49" s="71">
        <v>1582000000</v>
      </c>
      <c r="AE49" s="80">
        <v>0.13976198202413384</v>
      </c>
      <c r="AF49" s="81">
        <v>29215.207557849997</v>
      </c>
      <c r="AG49" s="82">
        <v>31381.201096649995</v>
      </c>
      <c r="AH49" s="77">
        <v>17.789796540051018</v>
      </c>
      <c r="AI49" s="77">
        <v>24.176580197727269</v>
      </c>
      <c r="AJ49" s="77">
        <v>4.4773790564581706</v>
      </c>
      <c r="AK49" s="77">
        <v>28.00871380713302</v>
      </c>
      <c r="AL49" s="78">
        <v>12.171912752820301</v>
      </c>
      <c r="AM49" s="71" t="s">
        <v>543</v>
      </c>
      <c r="AN49" s="71" t="s">
        <v>544</v>
      </c>
      <c r="AO49" s="71" t="s">
        <v>1528</v>
      </c>
      <c r="AP49" s="72" t="s">
        <v>1529</v>
      </c>
      <c r="AQ49" s="74">
        <v>0.1555995</v>
      </c>
      <c r="AR49" s="74">
        <v>0.22767959999999998</v>
      </c>
      <c r="AS49" s="80">
        <v>0.1934044</v>
      </c>
      <c r="AT49" s="71" t="s">
        <v>3998</v>
      </c>
      <c r="AU49" s="71" t="s">
        <v>3317</v>
      </c>
      <c r="AV49" s="72" t="s">
        <v>3317</v>
      </c>
      <c r="AW49" s="71">
        <v>1.6003536187263845</v>
      </c>
      <c r="AX49" s="77">
        <v>1.6003536187263845</v>
      </c>
      <c r="AY49" s="77">
        <v>3.5549798966466577</v>
      </c>
      <c r="AZ49" s="78">
        <v>5.1553335153730426</v>
      </c>
      <c r="BA49" s="75">
        <v>44.937604564711336</v>
      </c>
      <c r="BB49" s="75">
        <v>99.823113442979036</v>
      </c>
      <c r="BC49" s="75">
        <v>144.76071800769037</v>
      </c>
      <c r="BD49" s="71">
        <v>1450.1723400000001</v>
      </c>
      <c r="BE49" s="71">
        <v>29112.201096649995</v>
      </c>
      <c r="BF49" s="71">
        <v>1086.846</v>
      </c>
      <c r="BG49" s="71">
        <v>1166.231</v>
      </c>
      <c r="BH49" s="71">
        <v>1247.5830000000001</v>
      </c>
      <c r="BI49" s="71">
        <v>1107.489</v>
      </c>
      <c r="BJ49" s="71">
        <v>1216.527</v>
      </c>
      <c r="BK49" s="71">
        <v>1272.8810000000001</v>
      </c>
      <c r="BL49" s="71">
        <v>3.7333006748330885E-2</v>
      </c>
      <c r="BM49" s="71">
        <v>4.0059870297275486E-2</v>
      </c>
      <c r="BN49" s="71">
        <v>4.2854300018680562E-2</v>
      </c>
      <c r="BO49" s="71">
        <v>3.8042090885647299E-2</v>
      </c>
      <c r="BP49" s="71">
        <v>4.1787530800616396E-2</v>
      </c>
      <c r="BQ49" s="71">
        <v>4.3723282749186333E-2</v>
      </c>
      <c r="BR49" s="83">
        <v>4.3723282749186333E-2</v>
      </c>
    </row>
    <row r="50" spans="2:70" x14ac:dyDescent="0.25">
      <c r="B50" s="98">
        <v>2</v>
      </c>
      <c r="C50" s="71" t="s">
        <v>3295</v>
      </c>
      <c r="D50" s="71">
        <v>2</v>
      </c>
      <c r="E50" s="72">
        <v>1</v>
      </c>
      <c r="F50" s="71">
        <v>0.25</v>
      </c>
      <c r="G50" s="71" t="s">
        <v>3047</v>
      </c>
      <c r="H50" s="71" t="s">
        <v>1709</v>
      </c>
      <c r="I50" s="71">
        <v>1046</v>
      </c>
      <c r="J50" s="71" t="s">
        <v>4329</v>
      </c>
      <c r="K50" s="72" t="s">
        <v>1710</v>
      </c>
      <c r="L50" s="74">
        <v>0.59327445354591635</v>
      </c>
      <c r="M50" s="74">
        <v>0.50270526815377314</v>
      </c>
      <c r="N50" s="74">
        <v>0.31837627088501225</v>
      </c>
      <c r="O50" s="74">
        <v>0.22638283320509534</v>
      </c>
      <c r="P50" s="75">
        <v>18.819862591704766</v>
      </c>
      <c r="Q50" s="75">
        <v>15.057540214757209</v>
      </c>
      <c r="R50" s="76">
        <v>25.641659966602759</v>
      </c>
      <c r="S50" s="77">
        <v>22.535305512936151</v>
      </c>
      <c r="T50" s="78">
        <v>28.404353049254471</v>
      </c>
      <c r="U50" s="74">
        <v>0.29117014387685985</v>
      </c>
      <c r="V50" s="77">
        <v>1.3421278347685868</v>
      </c>
      <c r="W50" s="74">
        <v>0.29311523411218221</v>
      </c>
      <c r="X50" s="79">
        <v>4.255496613618924E-2</v>
      </c>
      <c r="Y50" s="75">
        <v>10.037826268328121</v>
      </c>
      <c r="Z50" s="76">
        <v>24.457534306210604</v>
      </c>
      <c r="AA50" s="81">
        <v>42140000</v>
      </c>
      <c r="AB50" s="81">
        <v>93576000</v>
      </c>
      <c r="AC50" s="71">
        <v>658000</v>
      </c>
      <c r="AD50" s="71">
        <v>20219000</v>
      </c>
      <c r="AE50" s="80">
        <v>7.831232199236085E-2</v>
      </c>
      <c r="AF50" s="81">
        <v>650.60018300000002</v>
      </c>
      <c r="AG50" s="82">
        <v>689.93818299999998</v>
      </c>
      <c r="AH50" s="77">
        <v>21.455970363229259</v>
      </c>
      <c r="AI50" s="77">
        <v>32.568834167296068</v>
      </c>
      <c r="AJ50" s="77">
        <v>2.202002993894534</v>
      </c>
      <c r="AK50" s="77">
        <v>50.307128852134326</v>
      </c>
      <c r="AL50" s="78">
        <v>11.56790407094657</v>
      </c>
      <c r="AM50" s="71" t="s">
        <v>498</v>
      </c>
      <c r="AN50" s="71" t="s">
        <v>590</v>
      </c>
      <c r="AO50" s="71" t="s">
        <v>1711</v>
      </c>
      <c r="AP50" s="72" t="s">
        <v>1624</v>
      </c>
      <c r="AQ50" s="74">
        <v>0.27683150000000001</v>
      </c>
      <c r="AR50" s="74">
        <v>0.2404945</v>
      </c>
      <c r="AS50" s="80">
        <v>0.33645850000000005</v>
      </c>
      <c r="AT50" s="71" t="s">
        <v>4010</v>
      </c>
      <c r="AU50" s="71" t="s">
        <v>3317</v>
      </c>
      <c r="AV50" s="72" t="s">
        <v>4010</v>
      </c>
      <c r="AW50" s="71">
        <v>0.82233502538071068</v>
      </c>
      <c r="AX50" s="77">
        <v>0.82233502538071068</v>
      </c>
      <c r="AY50" s="77">
        <v>-5.0364988296411901E-2</v>
      </c>
      <c r="AZ50" s="78">
        <v>0.77197003708429879</v>
      </c>
      <c r="BA50" s="75">
        <v>39.579136811720915</v>
      </c>
      <c r="BB50" s="75">
        <v>-2.4240761986047445</v>
      </c>
      <c r="BC50" s="75">
        <v>37.15506061311617</v>
      </c>
      <c r="BD50" s="71">
        <v>4.8434942599999999</v>
      </c>
      <c r="BE50" s="71">
        <v>650.60018300000002</v>
      </c>
      <c r="BF50" s="71">
        <v>16.8</v>
      </c>
      <c r="BG50" s="71">
        <v>19</v>
      </c>
      <c r="BH50" s="71">
        <v>21.6</v>
      </c>
      <c r="BI50" s="71">
        <v>22.400000000000002</v>
      </c>
      <c r="BJ50" s="71">
        <v>22.7</v>
      </c>
      <c r="BK50" s="71">
        <v>26.7</v>
      </c>
      <c r="BL50" s="71">
        <v>2.5822310597167476E-2</v>
      </c>
      <c r="BM50" s="71">
        <v>2.9203803651558457E-2</v>
      </c>
      <c r="BN50" s="71">
        <v>3.3200113624929618E-2</v>
      </c>
      <c r="BO50" s="71">
        <v>3.4429747462889973E-2</v>
      </c>
      <c r="BP50" s="71">
        <v>3.48908601521251E-2</v>
      </c>
      <c r="BQ50" s="71">
        <v>4.103902934192688E-2</v>
      </c>
      <c r="BR50" s="83">
        <v>4.103902934192688E-2</v>
      </c>
    </row>
    <row r="51" spans="2:70" x14ac:dyDescent="0.25">
      <c r="B51" s="98">
        <v>2</v>
      </c>
      <c r="C51" s="71" t="s">
        <v>3295</v>
      </c>
      <c r="D51" s="71">
        <v>2</v>
      </c>
      <c r="E51" s="72">
        <v>2</v>
      </c>
      <c r="F51" s="71">
        <v>0.17</v>
      </c>
      <c r="G51" s="71" t="s">
        <v>2448</v>
      </c>
      <c r="H51" s="71" t="s">
        <v>1220</v>
      </c>
      <c r="I51" s="71">
        <v>1047</v>
      </c>
      <c r="J51" s="71" t="s">
        <v>4330</v>
      </c>
      <c r="K51" s="72" t="s">
        <v>1221</v>
      </c>
      <c r="L51" s="74">
        <v>0.26984500183671301</v>
      </c>
      <c r="M51" s="74">
        <v>0.30329082098177174</v>
      </c>
      <c r="N51" s="74">
        <v>0.26984500183671301</v>
      </c>
      <c r="O51" s="74">
        <v>0.30329082098177174</v>
      </c>
      <c r="P51" s="75">
        <v>32.750585507794945</v>
      </c>
      <c r="Q51" s="75">
        <v>23.003469886165608</v>
      </c>
      <c r="R51" s="76">
        <v>38.102963709512224</v>
      </c>
      <c r="S51" s="77">
        <v>14.714489475367298</v>
      </c>
      <c r="T51" s="78">
        <v>18.428479277535882</v>
      </c>
      <c r="U51" s="74">
        <v>0.24714267285861713</v>
      </c>
      <c r="V51" s="77">
        <v>0.92167993649724578</v>
      </c>
      <c r="W51" s="74">
        <v>0.43786764705882353</v>
      </c>
      <c r="X51" s="79" t="e">
        <v>#N/A</v>
      </c>
      <c r="Y51" s="75">
        <v>16.405719805008555</v>
      </c>
      <c r="Z51" s="76">
        <v>24.539104464496077</v>
      </c>
      <c r="AA51" s="81">
        <v>98638000</v>
      </c>
      <c r="AB51" s="81">
        <v>98638000</v>
      </c>
      <c r="AC51" s="71" t="e">
        <v>#N/A</v>
      </c>
      <c r="AD51" s="71">
        <v>24661000</v>
      </c>
      <c r="AE51" s="80">
        <v>0</v>
      </c>
      <c r="AF51" s="81">
        <v>607.95582386000001</v>
      </c>
      <c r="AG51" s="82">
        <v>646.27282386000002</v>
      </c>
      <c r="AH51" s="77">
        <v>15.560091102711031</v>
      </c>
      <c r="AI51" s="77">
        <v>18.694073757195337</v>
      </c>
      <c r="AJ51" s="77">
        <v>3.473332364317637</v>
      </c>
      <c r="AK51" s="77">
        <v>25.725519635166975</v>
      </c>
      <c r="AL51" s="78">
        <v>8.8847399995302929</v>
      </c>
      <c r="AM51" s="71" t="s">
        <v>533</v>
      </c>
      <c r="AN51" s="71" t="s">
        <v>730</v>
      </c>
      <c r="AO51" s="71" t="s">
        <v>757</v>
      </c>
      <c r="AP51" s="72" t="s">
        <v>2353</v>
      </c>
      <c r="AQ51" s="74">
        <v>0.33070870000000002</v>
      </c>
      <c r="AR51" s="74">
        <v>0.34528740000000002</v>
      </c>
      <c r="AS51" s="80">
        <v>0.35569629999999997</v>
      </c>
      <c r="AT51" s="71" t="s">
        <v>3998</v>
      </c>
      <c r="AU51" s="71" t="s">
        <v>3317</v>
      </c>
      <c r="AV51" s="72" t="s">
        <v>3317</v>
      </c>
      <c r="AW51" s="71">
        <v>3.9058667050594345</v>
      </c>
      <c r="AX51" s="77">
        <v>3.9058667050594345</v>
      </c>
      <c r="AY51" s="77">
        <v>0</v>
      </c>
      <c r="AZ51" s="78">
        <v>3.9058667050594345</v>
      </c>
      <c r="BA51" s="75">
        <v>48.96792600846446</v>
      </c>
      <c r="BB51" s="75">
        <v>0</v>
      </c>
      <c r="BC51" s="75">
        <v>48.96792600846446</v>
      </c>
      <c r="BD51" s="71">
        <v>9.8000000000000007</v>
      </c>
      <c r="BE51" s="71">
        <v>607.95582386000001</v>
      </c>
      <c r="BF51" s="71">
        <v>26.5</v>
      </c>
      <c r="BG51" s="71">
        <v>29.900000000000002</v>
      </c>
      <c r="BH51" s="71">
        <v>31.7</v>
      </c>
      <c r="BI51" s="71">
        <v>19.8</v>
      </c>
      <c r="BJ51" s="71">
        <v>24.5</v>
      </c>
      <c r="BK51" s="71" t="s">
        <v>3317</v>
      </c>
      <c r="BL51" s="71">
        <v>4.3588693388522282E-2</v>
      </c>
      <c r="BM51" s="71">
        <v>4.918120499308741E-2</v>
      </c>
      <c r="BN51" s="71">
        <v>5.214194643079835E-2</v>
      </c>
      <c r="BO51" s="71">
        <v>3.2568155814820421E-2</v>
      </c>
      <c r="BP51" s="71">
        <v>4.0298980679954563E-2</v>
      </c>
      <c r="BQ51" s="71">
        <v>0</v>
      </c>
      <c r="BR51" s="83">
        <v>5.214194643079835E-2</v>
      </c>
    </row>
    <row r="52" spans="2:70" x14ac:dyDescent="0.25">
      <c r="B52" s="98">
        <v>2</v>
      </c>
      <c r="C52" s="71" t="s">
        <v>3295</v>
      </c>
      <c r="D52" s="71">
        <v>2</v>
      </c>
      <c r="E52" s="72">
        <v>2</v>
      </c>
      <c r="F52" s="71">
        <v>0.2</v>
      </c>
      <c r="G52" s="71" t="s">
        <v>2897</v>
      </c>
      <c r="H52" s="71" t="s">
        <v>183</v>
      </c>
      <c r="I52" s="71">
        <v>1049</v>
      </c>
      <c r="J52" s="71" t="s">
        <v>4332</v>
      </c>
      <c r="K52" s="72" t="s">
        <v>837</v>
      </c>
      <c r="L52" s="74">
        <v>0.49649833630789503</v>
      </c>
      <c r="M52" s="74">
        <v>0.51167659848606861</v>
      </c>
      <c r="N52" s="74">
        <v>0.32635058298041875</v>
      </c>
      <c r="O52" s="74">
        <v>0.35477386934673366</v>
      </c>
      <c r="P52" s="75">
        <v>24.409550440955044</v>
      </c>
      <c r="Q52" s="75">
        <v>19.222753355634055</v>
      </c>
      <c r="R52" s="76">
        <v>45.257867132867133</v>
      </c>
      <c r="S52" s="77">
        <v>43.082352013769722</v>
      </c>
      <c r="T52" s="78">
        <v>45.705445544554458</v>
      </c>
      <c r="U52" s="74">
        <v>0.42057007988380535</v>
      </c>
      <c r="V52" s="77">
        <v>1.4005441354292625</v>
      </c>
      <c r="W52" s="74">
        <v>0.32652319325287188</v>
      </c>
      <c r="X52" s="79">
        <v>3.4262830020765349E-2</v>
      </c>
      <c r="Y52" s="75">
        <v>8.3169280183885093</v>
      </c>
      <c r="Z52" s="76">
        <v>17.3573055882154</v>
      </c>
      <c r="AA52" s="81">
        <v>6209000000</v>
      </c>
      <c r="AB52" s="81">
        <v>8955000000</v>
      </c>
      <c r="AC52" s="71">
        <v>55000000</v>
      </c>
      <c r="AD52" s="71">
        <v>2152000000</v>
      </c>
      <c r="AE52" s="80">
        <v>5.3318154863478809E-2</v>
      </c>
      <c r="AF52" s="81">
        <v>75925.024602000005</v>
      </c>
      <c r="AG52" s="82">
        <v>80555.024602000005</v>
      </c>
      <c r="AH52" s="77">
        <v>22.672396454264003</v>
      </c>
      <c r="AI52" s="77">
        <v>26.137256522388061</v>
      </c>
      <c r="AJ52" s="77">
        <v>1.9032488222222712</v>
      </c>
      <c r="AK52" s="77">
        <v>33.918628129165313</v>
      </c>
      <c r="AL52" s="78">
        <v>16.908764189213123</v>
      </c>
      <c r="AM52" s="71" t="s">
        <v>493</v>
      </c>
      <c r="AN52" s="71" t="s">
        <v>654</v>
      </c>
      <c r="AO52" s="71" t="s">
        <v>655</v>
      </c>
      <c r="AP52" s="72" t="s">
        <v>574</v>
      </c>
      <c r="AQ52" s="74" t="e">
        <v>#VALUE!</v>
      </c>
      <c r="AR52" s="74">
        <v>0.1850629</v>
      </c>
      <c r="AS52" s="80">
        <v>0.1498824</v>
      </c>
      <c r="AT52" s="71" t="s">
        <v>3346</v>
      </c>
      <c r="AU52" s="71" t="s">
        <v>3346</v>
      </c>
      <c r="AV52" s="72" t="s">
        <v>3346</v>
      </c>
      <c r="AW52" s="71">
        <v>0.91307523739956165</v>
      </c>
      <c r="AX52" s="77">
        <v>0.91307523739956165</v>
      </c>
      <c r="AY52" s="77">
        <v>2.4000433042716867</v>
      </c>
      <c r="AZ52" s="78">
        <v>3.3131185416712485</v>
      </c>
      <c r="BA52" s="75">
        <v>27.279998270681567</v>
      </c>
      <c r="BB52" s="75">
        <v>71.706223658589295</v>
      </c>
      <c r="BC52" s="75">
        <v>98.986221929270869</v>
      </c>
      <c r="BD52" s="71">
        <v>2289.600806335</v>
      </c>
      <c r="BE52" s="71">
        <v>75925.024602000005</v>
      </c>
      <c r="BF52" s="71">
        <v>2482.2139999999999</v>
      </c>
      <c r="BG52" s="71">
        <v>2773.9290000000001</v>
      </c>
      <c r="BH52" s="71">
        <v>3065.636</v>
      </c>
      <c r="BI52" s="71">
        <v>1694.298</v>
      </c>
      <c r="BJ52" s="71">
        <v>2045.299</v>
      </c>
      <c r="BK52" s="71">
        <v>2214.5990000000002</v>
      </c>
      <c r="BL52" s="71">
        <v>3.2692962735432735E-2</v>
      </c>
      <c r="BM52" s="71">
        <v>3.653510834591063E-2</v>
      </c>
      <c r="BN52" s="71">
        <v>4.0377148589284033E-2</v>
      </c>
      <c r="BO52" s="71">
        <v>2.2315409298601256E-2</v>
      </c>
      <c r="BP52" s="71">
        <v>2.6938404178615479E-2</v>
      </c>
      <c r="BQ52" s="71">
        <v>2.9168235527205395E-2</v>
      </c>
      <c r="BR52" s="83">
        <v>4.0377148589284033E-2</v>
      </c>
    </row>
    <row r="53" spans="2:70" x14ac:dyDescent="0.25">
      <c r="B53" s="98">
        <v>2</v>
      </c>
      <c r="C53" s="71" t="s">
        <v>3295</v>
      </c>
      <c r="D53" s="71">
        <v>3</v>
      </c>
      <c r="E53" s="72">
        <v>1</v>
      </c>
      <c r="F53" s="71">
        <v>0.2</v>
      </c>
      <c r="H53" s="71" t="s">
        <v>3</v>
      </c>
      <c r="I53" s="71">
        <v>1054</v>
      </c>
      <c r="J53" s="71" t="s">
        <v>4337</v>
      </c>
      <c r="K53" s="72" t="s">
        <v>579</v>
      </c>
      <c r="L53" s="74" t="e">
        <v>#N/A</v>
      </c>
      <c r="M53" s="74">
        <v>0.5081737044621033</v>
      </c>
      <c r="N53" s="74">
        <v>0.37797790964056838</v>
      </c>
      <c r="O53" s="74">
        <v>0.5081737044621033</v>
      </c>
      <c r="P53" s="75">
        <v>44.367050187571188</v>
      </c>
      <c r="Q53" s="75">
        <v>33.205200565281935</v>
      </c>
      <c r="R53" s="76">
        <v>37.585722983483969</v>
      </c>
      <c r="S53" s="77">
        <v>29.575035971699339</v>
      </c>
      <c r="T53" s="78">
        <v>34.077424287273146</v>
      </c>
      <c r="U53" s="74">
        <v>-2.6722140095152638E-2</v>
      </c>
      <c r="V53" s="77">
        <v>-6.2996020422915674E-2</v>
      </c>
      <c r="W53" s="74">
        <v>0.75578625999780513</v>
      </c>
      <c r="X53" s="79">
        <v>1.6905578841017534E-2</v>
      </c>
      <c r="Y53" s="75">
        <v>12.652124253117806</v>
      </c>
      <c r="Z53" s="76">
        <v>24.28821294589989</v>
      </c>
      <c r="AA53" s="81">
        <v>3615313000</v>
      </c>
      <c r="AB53" s="81">
        <v>3615313000</v>
      </c>
      <c r="AC53" s="71" t="e">
        <v>#N/A</v>
      </c>
      <c r="AD53" s="71">
        <v>1718224000</v>
      </c>
      <c r="AE53" s="80">
        <v>0.14610844940825587</v>
      </c>
      <c r="AF53" s="81">
        <v>34746.376192639997</v>
      </c>
      <c r="AG53" s="82">
        <v>34613.912192639997</v>
      </c>
      <c r="AH53" s="77">
        <v>16.506301438732823</v>
      </c>
      <c r="AI53" s="77">
        <v>19.099027385406373</v>
      </c>
      <c r="AJ53" s="77">
        <v>2.2714929465289577</v>
      </c>
      <c r="AK53" s="77">
        <v>26.146584815525607</v>
      </c>
      <c r="AL53" s="78">
        <v>9.2895326234022289</v>
      </c>
      <c r="AM53" s="71" t="s">
        <v>498</v>
      </c>
      <c r="AN53" s="71" t="s">
        <v>516</v>
      </c>
      <c r="AO53" s="71" t="s">
        <v>580</v>
      </c>
      <c r="AP53" s="72" t="s">
        <v>574</v>
      </c>
      <c r="AQ53" s="74">
        <v>0.25332490000000002</v>
      </c>
      <c r="AR53" s="74">
        <v>0.2716809</v>
      </c>
      <c r="AS53" s="80">
        <v>0.24911700000000001</v>
      </c>
      <c r="AT53" s="71" t="s">
        <v>3998</v>
      </c>
      <c r="AU53" s="71" t="s">
        <v>3349</v>
      </c>
      <c r="AV53" s="72" t="s">
        <v>3349</v>
      </c>
      <c r="AW53" s="71">
        <v>0.50492300676655455</v>
      </c>
      <c r="AX53" s="77">
        <v>0.50492300676655455</v>
      </c>
      <c r="AY53" s="77">
        <v>5.0487522906683333</v>
      </c>
      <c r="AZ53" s="78">
        <v>5.5536752974348875</v>
      </c>
      <c r="BA53" s="75">
        <v>9.8081873064798675</v>
      </c>
      <c r="BB53" s="75">
        <v>98.072592191840641</v>
      </c>
      <c r="BC53" s="75">
        <v>107.88077949832051</v>
      </c>
      <c r="BD53" s="71">
        <v>1482.77087994</v>
      </c>
      <c r="BE53" s="71">
        <v>34613.912192639997</v>
      </c>
      <c r="BF53" s="71">
        <v>1200</v>
      </c>
      <c r="BG53" s="71">
        <v>1348.05</v>
      </c>
      <c r="BH53" s="71">
        <v>1513.143</v>
      </c>
      <c r="BI53" s="71">
        <v>817.005</v>
      </c>
      <c r="BJ53" s="71">
        <v>882.23300000000006</v>
      </c>
      <c r="BK53" s="71">
        <v>973.65</v>
      </c>
      <c r="BL53" s="71">
        <v>3.4668141333505709E-2</v>
      </c>
      <c r="BM53" s="71">
        <v>3.894532327052698E-2</v>
      </c>
      <c r="BN53" s="71">
        <v>4.3714879484837363E-2</v>
      </c>
      <c r="BO53" s="71">
        <v>2.3603370675150694E-2</v>
      </c>
      <c r="BP53" s="71">
        <v>2.5487815277568954E-2</v>
      </c>
      <c r="BQ53" s="71">
        <v>2.8128863174473197E-2</v>
      </c>
      <c r="BR53" s="83">
        <v>4.3714879484837363E-2</v>
      </c>
    </row>
    <row r="54" spans="2:70" x14ac:dyDescent="0.25">
      <c r="B54" s="98">
        <v>2</v>
      </c>
      <c r="C54" s="71" t="s">
        <v>3295</v>
      </c>
      <c r="D54" s="71">
        <v>3</v>
      </c>
      <c r="E54" s="72">
        <v>1</v>
      </c>
      <c r="F54" s="71">
        <v>0.18</v>
      </c>
      <c r="G54" s="71" t="s">
        <v>2842</v>
      </c>
      <c r="H54" s="71" t="s">
        <v>104</v>
      </c>
      <c r="I54" s="71">
        <v>1056</v>
      </c>
      <c r="J54" s="71" t="s">
        <v>4339</v>
      </c>
      <c r="K54" s="72" t="s">
        <v>735</v>
      </c>
      <c r="L54" s="74">
        <v>0.72883573773426702</v>
      </c>
      <c r="M54" s="74">
        <v>0.59689902454469701</v>
      </c>
      <c r="N54" s="74">
        <v>0.56382314520728494</v>
      </c>
      <c r="O54" s="74">
        <v>0.48150443853933506</v>
      </c>
      <c r="P54" s="75">
        <v>46.592764561427749</v>
      </c>
      <c r="Q54" s="75">
        <v>36.761200110283617</v>
      </c>
      <c r="R54" s="76">
        <v>94.426156003886831</v>
      </c>
      <c r="S54" s="77">
        <v>29.612904157457102</v>
      </c>
      <c r="T54" s="78">
        <v>30.935870738901276</v>
      </c>
      <c r="U54" s="74">
        <v>0.45477489678816546</v>
      </c>
      <c r="V54" s="77">
        <v>1.0435303169628616</v>
      </c>
      <c r="W54" s="74">
        <v>0.29949494338053223</v>
      </c>
      <c r="X54" s="79">
        <v>3.7588097742621777E-2</v>
      </c>
      <c r="Y54" s="75">
        <v>10.982500059997109</v>
      </c>
      <c r="Z54" s="76">
        <v>21.181069404440844</v>
      </c>
      <c r="AA54" s="81">
        <v>1509654000</v>
      </c>
      <c r="AB54" s="81">
        <v>1871449000</v>
      </c>
      <c r="AC54" s="71">
        <v>52527000</v>
      </c>
      <c r="AD54" s="71">
        <v>612190000</v>
      </c>
      <c r="AE54" s="80">
        <v>0</v>
      </c>
      <c r="AF54" s="81">
        <v>37601.236008</v>
      </c>
      <c r="AG54" s="82">
        <v>38713.368007999998</v>
      </c>
      <c r="AH54" s="77">
        <v>36.325340146752488</v>
      </c>
      <c r="AI54" s="77">
        <v>41.590606140822068</v>
      </c>
      <c r="AJ54" s="77">
        <v>1.2100052624871371</v>
      </c>
      <c r="AK54" s="77">
        <v>54.512635379061372</v>
      </c>
      <c r="AL54" s="78">
        <v>44.704276894213663</v>
      </c>
      <c r="AM54" s="71" t="s">
        <v>493</v>
      </c>
      <c r="AN54" s="71" t="s">
        <v>537</v>
      </c>
      <c r="AO54" s="71" t="s">
        <v>710</v>
      </c>
      <c r="AP54" s="72" t="s">
        <v>574</v>
      </c>
      <c r="AQ54" s="74">
        <v>0.21845430000000002</v>
      </c>
      <c r="AR54" s="74">
        <v>0.2739588</v>
      </c>
      <c r="AS54" s="80">
        <v>0.17411090000000001</v>
      </c>
      <c r="AT54" s="71" t="s">
        <v>3351</v>
      </c>
      <c r="AU54" s="71" t="s">
        <v>3351</v>
      </c>
      <c r="AV54" s="72" t="s">
        <v>3351</v>
      </c>
      <c r="AW54" s="71" t="s">
        <v>3317</v>
      </c>
      <c r="AX54" s="77">
        <v>0</v>
      </c>
      <c r="AY54" s="77">
        <v>2.0898275786275051</v>
      </c>
      <c r="AZ54" s="78">
        <v>2.0898275786275051</v>
      </c>
      <c r="BA54" s="75">
        <v>0</v>
      </c>
      <c r="BB54" s="75">
        <v>115.39905126181463</v>
      </c>
      <c r="BC54" s="75">
        <v>115.39905126181463</v>
      </c>
      <c r="BD54" s="71">
        <v>785.80100000000004</v>
      </c>
      <c r="BE54" s="71">
        <v>37601.236008</v>
      </c>
      <c r="BF54" s="71">
        <v>808.83299999999997</v>
      </c>
      <c r="BG54" s="71">
        <v>917.5</v>
      </c>
      <c r="BH54" s="71">
        <v>1038.222</v>
      </c>
      <c r="BI54" s="71">
        <v>663.93299999999999</v>
      </c>
      <c r="BJ54" s="71">
        <v>748.572</v>
      </c>
      <c r="BK54" s="71">
        <v>553.57799999999997</v>
      </c>
      <c r="BL54" s="71">
        <v>2.1510808842238948E-2</v>
      </c>
      <c r="BM54" s="71">
        <v>2.4400793628294389E-2</v>
      </c>
      <c r="BN54" s="71">
        <v>2.76113795774987E-2</v>
      </c>
      <c r="BO54" s="71">
        <v>1.7657212115547008E-2</v>
      </c>
      <c r="BP54" s="71">
        <v>1.990817535468075E-2</v>
      </c>
      <c r="BQ54" s="71">
        <v>1.4722335188189594E-2</v>
      </c>
      <c r="BR54" s="83">
        <v>2.76113795774987E-2</v>
      </c>
    </row>
    <row r="55" spans="2:70" x14ac:dyDescent="0.25">
      <c r="B55" s="98">
        <v>2</v>
      </c>
      <c r="C55" s="71" t="s">
        <v>3295</v>
      </c>
      <c r="D55" s="71">
        <v>3</v>
      </c>
      <c r="E55" s="72">
        <v>1</v>
      </c>
      <c r="F55" s="71">
        <v>0.4</v>
      </c>
      <c r="G55" s="71" t="s">
        <v>3216</v>
      </c>
      <c r="H55" s="71" t="s">
        <v>1173</v>
      </c>
      <c r="I55" s="71">
        <v>1050</v>
      </c>
      <c r="J55" s="71" t="s">
        <v>4333</v>
      </c>
      <c r="K55" s="72" t="s">
        <v>1174</v>
      </c>
      <c r="L55" s="74">
        <v>-2.7066815202895453</v>
      </c>
      <c r="M55" s="74">
        <v>1.1675034230944774</v>
      </c>
      <c r="N55" s="74">
        <v>0.22495712992664019</v>
      </c>
      <c r="O55" s="74">
        <v>0.29562001617935973</v>
      </c>
      <c r="P55" s="75">
        <v>20.666898228551581</v>
      </c>
      <c r="Q55" s="75">
        <v>15.62450661530203</v>
      </c>
      <c r="R55" s="76">
        <v>17.177355051828229</v>
      </c>
      <c r="S55" s="77">
        <v>43.093499534899543</v>
      </c>
      <c r="T55" s="78">
        <v>50.885795634292954</v>
      </c>
      <c r="U55" s="74">
        <v>-0.42461823229986112</v>
      </c>
      <c r="V55" s="77">
        <v>-1.2491151647154912</v>
      </c>
      <c r="W55" s="74">
        <v>0.78852360374158958</v>
      </c>
      <c r="X55" s="79">
        <v>6.7524115755627015E-2</v>
      </c>
      <c r="Y55" s="75">
        <v>33.856009652764762</v>
      </c>
      <c r="Z55" s="76">
        <v>43.923805840577465</v>
      </c>
      <c r="AA55" s="81">
        <v>219100000</v>
      </c>
      <c r="AB55" s="81">
        <v>865300000</v>
      </c>
      <c r="AC55" s="71">
        <v>45300000</v>
      </c>
      <c r="AD55" s="71">
        <v>360000000</v>
      </c>
      <c r="AE55" s="80">
        <v>-2.0116138642137311E-2</v>
      </c>
      <c r="AF55" s="81">
        <v>25181.279946199997</v>
      </c>
      <c r="AG55" s="82">
        <v>24722.479946199997</v>
      </c>
      <c r="AH55" s="77">
        <v>67.14416063606734</v>
      </c>
      <c r="AI55" s="77">
        <v>82.850133867962469</v>
      </c>
      <c r="AJ55" s="77">
        <v>1.3218702816261245</v>
      </c>
      <c r="AK55" s="77">
        <v>109.46667059073914</v>
      </c>
      <c r="AL55" s="78">
        <v>17.213152342606783</v>
      </c>
      <c r="AM55" s="71" t="s">
        <v>506</v>
      </c>
      <c r="AN55" s="71" t="s">
        <v>507</v>
      </c>
      <c r="AO55" s="71" t="s">
        <v>600</v>
      </c>
      <c r="AP55" s="72" t="s">
        <v>2353</v>
      </c>
      <c r="AQ55" s="74" t="e">
        <v>#VALUE!</v>
      </c>
      <c r="AR55" s="74" t="e">
        <v>#VALUE!</v>
      </c>
      <c r="AS55" s="80">
        <v>0.38784820000000003</v>
      </c>
      <c r="AT55" s="71" t="s">
        <v>3347</v>
      </c>
      <c r="AU55" s="71" t="s">
        <v>3347</v>
      </c>
      <c r="AV55" s="72" t="s">
        <v>3347</v>
      </c>
      <c r="AW55" s="71">
        <v>0.24474829309666604</v>
      </c>
      <c r="AX55" s="77">
        <v>0.24474829309666604</v>
      </c>
      <c r="AY55" s="77">
        <v>0</v>
      </c>
      <c r="AZ55" s="78">
        <v>0.24474829309666604</v>
      </c>
      <c r="BA55" s="75">
        <v>18.649059408478138</v>
      </c>
      <c r="BB55" s="75">
        <v>0</v>
      </c>
      <c r="BC55" s="75" t="s">
        <v>3317</v>
      </c>
      <c r="BD55" s="71" t="s">
        <v>3317</v>
      </c>
      <c r="BE55" s="71">
        <v>24722.479946199997</v>
      </c>
      <c r="BF55" s="71">
        <v>233.357</v>
      </c>
      <c r="BG55" s="71">
        <v>323.8</v>
      </c>
      <c r="BH55" s="71">
        <v>419</v>
      </c>
      <c r="BI55" s="71">
        <v>-301.3</v>
      </c>
      <c r="BJ55" s="71">
        <v>244.42500000000001</v>
      </c>
      <c r="BK55" s="71">
        <v>298.45</v>
      </c>
      <c r="BL55" s="71">
        <v>9.4390611503304481E-3</v>
      </c>
      <c r="BM55" s="71">
        <v>1.3097391552329691E-2</v>
      </c>
      <c r="BN55" s="71">
        <v>1.69481379259609E-2</v>
      </c>
      <c r="BO55" s="71">
        <v>-1.2187288680410548E-2</v>
      </c>
      <c r="BP55" s="71">
        <v>9.8867508652816082E-3</v>
      </c>
      <c r="BQ55" s="71">
        <v>1.207200898330079E-2</v>
      </c>
      <c r="BR55" s="83">
        <v>1.69481379259609E-2</v>
      </c>
    </row>
    <row r="56" spans="2:70" x14ac:dyDescent="0.25">
      <c r="B56" s="98">
        <v>2</v>
      </c>
      <c r="C56" s="71" t="s">
        <v>3295</v>
      </c>
      <c r="D56" s="71">
        <v>3</v>
      </c>
      <c r="E56" s="72">
        <v>1</v>
      </c>
      <c r="F56" s="71">
        <v>0.4</v>
      </c>
      <c r="G56" s="71" t="s">
        <v>2950</v>
      </c>
      <c r="H56" s="71" t="s">
        <v>1643</v>
      </c>
      <c r="I56" s="71">
        <v>1052</v>
      </c>
      <c r="J56" s="71" t="s">
        <v>4335</v>
      </c>
      <c r="K56" s="72" t="s">
        <v>1644</v>
      </c>
      <c r="L56" s="74">
        <v>1.4059259946657936</v>
      </c>
      <c r="M56" s="74">
        <v>2.8926898422090757</v>
      </c>
      <c r="N56" s="74">
        <v>1.4059259946657936</v>
      </c>
      <c r="O56" s="74">
        <v>2.8926898422090757</v>
      </c>
      <c r="P56" s="75">
        <v>31.77630263661716</v>
      </c>
      <c r="Q56" s="75">
        <v>26.28170919557547</v>
      </c>
      <c r="R56" s="76">
        <v>29.649435289610228</v>
      </c>
      <c r="S56" s="77">
        <v>44.69315422605537</v>
      </c>
      <c r="T56" s="78">
        <v>51.277305454989218</v>
      </c>
      <c r="U56" s="74">
        <v>-0.43438891034370625</v>
      </c>
      <c r="V56" s="77">
        <v>-2.5452867266122792</v>
      </c>
      <c r="W56" s="74">
        <v>0.48934937701985814</v>
      </c>
      <c r="X56" s="79">
        <v>0</v>
      </c>
      <c r="Y56" s="75">
        <v>49.845915010541773</v>
      </c>
      <c r="Z56" s="76">
        <v>43.233908752280549</v>
      </c>
      <c r="AA56" s="81">
        <v>16223999.999999985</v>
      </c>
      <c r="AB56" s="81">
        <v>16223999.999999985</v>
      </c>
      <c r="AC56" s="71">
        <v>664000</v>
      </c>
      <c r="AD56" s="71">
        <v>38852000</v>
      </c>
      <c r="AE56" s="80">
        <v>3.0798845043310877E-2</v>
      </c>
      <c r="AF56" s="81" t="e">
        <v>#VALUE!</v>
      </c>
      <c r="AG56" s="82" t="s">
        <v>3317</v>
      </c>
      <c r="AH56" s="77" t="s">
        <v>3998</v>
      </c>
      <c r="AI56" s="77" t="s">
        <v>3998</v>
      </c>
      <c r="AJ56" s="77" t="s">
        <v>3998</v>
      </c>
      <c r="AK56" s="77" t="s">
        <v>3998</v>
      </c>
      <c r="AL56" s="78" t="s">
        <v>3998</v>
      </c>
      <c r="AM56" s="71" t="s">
        <v>502</v>
      </c>
      <c r="AN56" s="71" t="s">
        <v>528</v>
      </c>
      <c r="AO56" s="71" t="s">
        <v>625</v>
      </c>
      <c r="AP56" s="72" t="s">
        <v>1624</v>
      </c>
      <c r="AQ56" s="74" t="e">
        <v>#VALUE!</v>
      </c>
      <c r="AR56" s="74" t="e">
        <v>#VALUE!</v>
      </c>
      <c r="AS56" s="80" t="e">
        <v>#VALUE!</v>
      </c>
      <c r="AT56" s="71" t="s">
        <v>3998</v>
      </c>
      <c r="AU56" s="71" t="s">
        <v>3317</v>
      </c>
      <c r="AV56" s="72" t="s">
        <v>3317</v>
      </c>
      <c r="AW56" s="71" t="s">
        <v>3317</v>
      </c>
      <c r="AX56" s="77">
        <v>0</v>
      </c>
      <c r="AY56" s="77">
        <v>0</v>
      </c>
      <c r="AZ56" s="78">
        <v>0</v>
      </c>
      <c r="BA56" s="75">
        <v>13.212925036318735</v>
      </c>
      <c r="BB56" s="75">
        <v>-2.7357504072724801</v>
      </c>
      <c r="BC56" s="75">
        <v>10.477174629046255</v>
      </c>
      <c r="BD56" s="71">
        <v>3.8144071560000001</v>
      </c>
      <c r="BE56" s="71" t="e">
        <v>#VALUE!</v>
      </c>
      <c r="BF56" s="71">
        <v>36.1</v>
      </c>
      <c r="BG56" s="71">
        <v>40.6</v>
      </c>
      <c r="BH56" s="71" t="s">
        <v>3317</v>
      </c>
      <c r="BI56" s="71" t="s">
        <v>3317</v>
      </c>
      <c r="BJ56" s="71" t="s">
        <v>3317</v>
      </c>
      <c r="BK56" s="71" t="s">
        <v>3317</v>
      </c>
      <c r="BL56" s="71">
        <v>0</v>
      </c>
      <c r="BM56" s="71">
        <v>0</v>
      </c>
      <c r="BN56" s="71">
        <v>0</v>
      </c>
      <c r="BO56" s="71">
        <v>0</v>
      </c>
      <c r="BP56" s="71">
        <v>0</v>
      </c>
      <c r="BQ56" s="71">
        <v>0</v>
      </c>
      <c r="BR56" s="83">
        <v>0</v>
      </c>
    </row>
    <row r="57" spans="2:70" x14ac:dyDescent="0.25">
      <c r="B57" s="98">
        <v>2</v>
      </c>
      <c r="C57" s="71" t="s">
        <v>3295</v>
      </c>
      <c r="D57" s="71">
        <v>3</v>
      </c>
      <c r="E57" s="72">
        <v>2</v>
      </c>
      <c r="F57" s="71">
        <v>0.25</v>
      </c>
      <c r="H57" s="71" t="s">
        <v>132</v>
      </c>
      <c r="I57" s="71">
        <v>1051</v>
      </c>
      <c r="J57" s="71" t="s">
        <v>4334</v>
      </c>
      <c r="K57" s="72" t="s">
        <v>773</v>
      </c>
      <c r="L57" s="74">
        <v>0.63153562942788477</v>
      </c>
      <c r="M57" s="74">
        <v>0.70173131593193161</v>
      </c>
      <c r="N57" s="74">
        <v>0.42755372304552902</v>
      </c>
      <c r="O57" s="74">
        <v>0.44648699634870642</v>
      </c>
      <c r="P57" s="75">
        <v>19.121631058061663</v>
      </c>
      <c r="Q57" s="75">
        <v>15.637168535998109</v>
      </c>
      <c r="R57" s="76">
        <v>15.208023422360622</v>
      </c>
      <c r="S57" s="77">
        <v>17.708998046313084</v>
      </c>
      <c r="T57" s="78">
        <v>16.446335086672782</v>
      </c>
      <c r="U57" s="74">
        <v>-0.45869802112440161</v>
      </c>
      <c r="V57" s="77">
        <v>-2.3500590883022539</v>
      </c>
      <c r="W57" s="74">
        <v>0.76889627383579628</v>
      </c>
      <c r="X57" s="79" t="e">
        <v>#N/A</v>
      </c>
      <c r="Y57" s="75">
        <v>26.23381102614162</v>
      </c>
      <c r="Z57" s="76">
        <v>29.263297862121984</v>
      </c>
      <c r="AA57" s="81">
        <v>925481000</v>
      </c>
      <c r="AB57" s="81">
        <v>1454553000</v>
      </c>
      <c r="AC57" s="71">
        <v>161811000</v>
      </c>
      <c r="AD57" s="71">
        <v>603286000</v>
      </c>
      <c r="AE57" s="80">
        <v>0.58110487252444631</v>
      </c>
      <c r="AF57" s="81">
        <v>12230.807947579999</v>
      </c>
      <c r="AG57" s="82">
        <v>10609.58894758</v>
      </c>
      <c r="AH57" s="77">
        <v>14.277759539729638</v>
      </c>
      <c r="AI57" s="77">
        <v>17.204143663538126</v>
      </c>
      <c r="AJ57" s="77">
        <v>4.4223949327883014</v>
      </c>
      <c r="AK57" s="77">
        <v>26.399091369914753</v>
      </c>
      <c r="AL57" s="78">
        <v>3.9050160470415238</v>
      </c>
      <c r="AM57" s="71" t="s">
        <v>506</v>
      </c>
      <c r="AN57" s="71" t="s">
        <v>629</v>
      </c>
      <c r="AO57" s="71" t="s">
        <v>774</v>
      </c>
      <c r="AP57" s="72" t="s">
        <v>574</v>
      </c>
      <c r="AQ57" s="74" t="e">
        <v>#VALUE!</v>
      </c>
      <c r="AR57" s="74">
        <v>0.27173900000000001</v>
      </c>
      <c r="AS57" s="80">
        <v>0.15801760000000001</v>
      </c>
      <c r="AT57" s="71" t="s">
        <v>3348</v>
      </c>
      <c r="AU57" s="71" t="s">
        <v>3348</v>
      </c>
      <c r="AV57" s="72" t="s">
        <v>3348</v>
      </c>
      <c r="AW57" s="71" t="s">
        <v>3317</v>
      </c>
      <c r="AX57" s="77">
        <v>0</v>
      </c>
      <c r="AY57" s="77">
        <v>-0.2208325658922978</v>
      </c>
      <c r="AZ57" s="78">
        <v>-0.2208325658922978</v>
      </c>
      <c r="BA57" s="75">
        <v>0</v>
      </c>
      <c r="BB57" s="75">
        <v>-5.6372643971479519</v>
      </c>
      <c r="BC57" s="75">
        <v>-5.6372643971479519</v>
      </c>
      <c r="BD57" s="71">
        <v>-27.009607019999997</v>
      </c>
      <c r="BE57" s="71">
        <v>10609.58894758</v>
      </c>
      <c r="BF57" s="71">
        <v>595.06299999999999</v>
      </c>
      <c r="BG57" s="71">
        <v>666.56299999999999</v>
      </c>
      <c r="BH57" s="71">
        <v>820.875</v>
      </c>
      <c r="BI57" s="71">
        <v>559.77800000000002</v>
      </c>
      <c r="BJ57" s="71">
        <v>591.73</v>
      </c>
      <c r="BK57" s="71">
        <v>781.54899999999998</v>
      </c>
      <c r="BL57" s="71">
        <v>5.6087281320708587E-2</v>
      </c>
      <c r="BM57" s="71">
        <v>6.2826467952091597E-2</v>
      </c>
      <c r="BN57" s="71">
        <v>7.7371046517993328E-2</v>
      </c>
      <c r="BO57" s="71">
        <v>5.2761516281710698E-2</v>
      </c>
      <c r="BP57" s="71">
        <v>5.577313154389181E-2</v>
      </c>
      <c r="BQ57" s="71">
        <v>7.3664399616374193E-2</v>
      </c>
      <c r="BR57" s="83">
        <v>7.7371046517993328E-2</v>
      </c>
    </row>
    <row r="58" spans="2:70" x14ac:dyDescent="0.25">
      <c r="B58" s="98">
        <v>2</v>
      </c>
      <c r="C58" s="71" t="s">
        <v>3295</v>
      </c>
      <c r="D58" s="71">
        <v>3</v>
      </c>
      <c r="E58" s="72">
        <v>2</v>
      </c>
      <c r="F58" s="71">
        <v>0.19</v>
      </c>
      <c r="H58" s="71" t="s">
        <v>134</v>
      </c>
      <c r="I58" s="71">
        <v>1055</v>
      </c>
      <c r="J58" s="71" t="s">
        <v>4338</v>
      </c>
      <c r="K58" s="72" t="s">
        <v>776</v>
      </c>
      <c r="L58" s="74">
        <v>0.62646216071839145</v>
      </c>
      <c r="M58" s="74">
        <v>0.63054755765477022</v>
      </c>
      <c r="N58" s="74">
        <v>0.58099074852891652</v>
      </c>
      <c r="O58" s="74">
        <v>0.59578616226180692</v>
      </c>
      <c r="P58" s="75">
        <v>62.668300688233373</v>
      </c>
      <c r="Q58" s="75">
        <v>50.108205195628052</v>
      </c>
      <c r="R58" s="76" t="e">
        <v>#N/A</v>
      </c>
      <c r="S58" s="77">
        <v>23.951140292022533</v>
      </c>
      <c r="T58" s="78">
        <v>25.313153948719648</v>
      </c>
      <c r="U58" s="74">
        <v>0.4619444289894194</v>
      </c>
      <c r="V58" s="77">
        <v>1.8359506627599878</v>
      </c>
      <c r="W58" s="74">
        <v>-0.22688361949752026</v>
      </c>
      <c r="X58" s="79">
        <v>3.4082051196545213E-2</v>
      </c>
      <c r="Y58" s="75">
        <v>9.0292242495200341</v>
      </c>
      <c r="Z58" s="76">
        <v>20.894298969208869</v>
      </c>
      <c r="AA58" s="81">
        <v>5187125000</v>
      </c>
      <c r="AB58" s="81">
        <v>5489770000</v>
      </c>
      <c r="AC58" s="71">
        <v>140822000</v>
      </c>
      <c r="AD58" s="71">
        <v>2987076930.1527028</v>
      </c>
      <c r="AE58" s="80">
        <v>0.56210567060189665</v>
      </c>
      <c r="AF58" s="81">
        <v>43429.806400050002</v>
      </c>
      <c r="AG58" s="82">
        <v>50495.374400050001</v>
      </c>
      <c r="AH58" s="77">
        <v>13.120957309601366</v>
      </c>
      <c r="AI58" s="77">
        <v>15.049414106929175</v>
      </c>
      <c r="AJ58" s="77">
        <v>5.4707510887470274</v>
      </c>
      <c r="AK58" s="77">
        <v>18.628551984074139</v>
      </c>
      <c r="AL58" s="78" t="s">
        <v>3317</v>
      </c>
      <c r="AM58" s="71" t="s">
        <v>533</v>
      </c>
      <c r="AN58" s="71" t="s">
        <v>534</v>
      </c>
      <c r="AO58" s="71" t="s">
        <v>777</v>
      </c>
      <c r="AP58" s="72" t="s">
        <v>574</v>
      </c>
      <c r="AQ58" s="74">
        <v>0.18225259999999999</v>
      </c>
      <c r="AR58" s="74">
        <v>0.19285070000000001</v>
      </c>
      <c r="AS58" s="80">
        <v>0.29721209999999998</v>
      </c>
      <c r="AT58" s="71" t="s">
        <v>3586</v>
      </c>
      <c r="AU58" s="71" t="s">
        <v>3350</v>
      </c>
      <c r="AV58" s="72" t="s">
        <v>3586</v>
      </c>
      <c r="AW58" s="71" t="s">
        <v>3317</v>
      </c>
      <c r="AX58" s="77">
        <v>0</v>
      </c>
      <c r="AY58" s="77">
        <v>9.7768269121160802</v>
      </c>
      <c r="AZ58" s="78">
        <v>9.7768269121160802</v>
      </c>
      <c r="BA58" s="75">
        <v>0</v>
      </c>
      <c r="BB58" s="75">
        <v>174.7633359181167</v>
      </c>
      <c r="BC58" s="75">
        <v>174.7633359181167</v>
      </c>
      <c r="BD58" s="71">
        <v>4246.0569999999998</v>
      </c>
      <c r="BE58" s="71">
        <v>43429.806400050002</v>
      </c>
      <c r="BF58" s="71">
        <v>2496.3200000000002</v>
      </c>
      <c r="BG58" s="71">
        <v>2606.7600000000002</v>
      </c>
      <c r="BH58" s="71">
        <v>2710.105</v>
      </c>
      <c r="BI58" s="71">
        <v>2537.7490000000003</v>
      </c>
      <c r="BJ58" s="71">
        <v>2568.9500000000003</v>
      </c>
      <c r="BK58" s="71">
        <v>2754.4949999999999</v>
      </c>
      <c r="BL58" s="71">
        <v>5.7479418098376006E-2</v>
      </c>
      <c r="BM58" s="71">
        <v>6.002237210058111E-2</v>
      </c>
      <c r="BN58" s="71">
        <v>6.2401959037903514E-2</v>
      </c>
      <c r="BO58" s="71">
        <v>5.8433348208457095E-2</v>
      </c>
      <c r="BP58" s="71">
        <v>5.9151771857703761E-2</v>
      </c>
      <c r="BQ58" s="71">
        <v>6.3424068130242192E-2</v>
      </c>
      <c r="BR58" s="83">
        <v>6.3424068130242192E-2</v>
      </c>
    </row>
    <row r="59" spans="2:70" x14ac:dyDescent="0.25">
      <c r="B59" s="98">
        <v>2</v>
      </c>
      <c r="C59" s="71" t="s">
        <v>3295</v>
      </c>
      <c r="D59" s="71">
        <v>3</v>
      </c>
      <c r="E59" s="72">
        <v>2</v>
      </c>
      <c r="F59" s="71">
        <v>0.22</v>
      </c>
      <c r="G59" s="71" t="s">
        <v>3233</v>
      </c>
      <c r="H59" s="71" t="s">
        <v>1532</v>
      </c>
      <c r="I59" s="71">
        <v>1053</v>
      </c>
      <c r="J59" s="71" t="s">
        <v>4336</v>
      </c>
      <c r="K59" s="72" t="s">
        <v>1533</v>
      </c>
      <c r="L59" s="74">
        <v>1.0436124276502627</v>
      </c>
      <c r="M59" s="74">
        <v>1.15799171614407</v>
      </c>
      <c r="N59" s="74">
        <v>0.83972684408208642</v>
      </c>
      <c r="O59" s="74">
        <v>0.98125671428666772</v>
      </c>
      <c r="P59" s="75">
        <v>17.195963046473416</v>
      </c>
      <c r="Q59" s="75">
        <v>15.02521311439771</v>
      </c>
      <c r="R59" s="76">
        <v>18.095019832832573</v>
      </c>
      <c r="S59" s="77">
        <v>38.873071943459848</v>
      </c>
      <c r="T59" s="78">
        <v>43.867915392809216</v>
      </c>
      <c r="U59" s="74">
        <v>-0.29247589883605585</v>
      </c>
      <c r="V59" s="77">
        <v>-1.1215461667619449</v>
      </c>
      <c r="W59" s="74">
        <v>0.97755691474343176</v>
      </c>
      <c r="X59" s="79" t="e">
        <v>#N/A</v>
      </c>
      <c r="Y59" s="75">
        <v>6.3839577587012064</v>
      </c>
      <c r="Z59" s="76">
        <v>1.96886053825156</v>
      </c>
      <c r="AA59" s="81">
        <v>253987999.99999994</v>
      </c>
      <c r="AB59" s="81">
        <v>299733999.99999994</v>
      </c>
      <c r="AC59" s="71">
        <v>15915000</v>
      </c>
      <c r="AD59" s="71">
        <v>288298000</v>
      </c>
      <c r="AE59" s="80">
        <v>0</v>
      </c>
      <c r="AF59" s="81">
        <v>7647.2685891199999</v>
      </c>
      <c r="AG59" s="82">
        <v>7346.6901324399996</v>
      </c>
      <c r="AH59" s="77">
        <v>26.414305862447105</v>
      </c>
      <c r="AI59" s="77">
        <v>28.911114867952445</v>
      </c>
      <c r="AJ59" s="77">
        <v>3.7600290070690066</v>
      </c>
      <c r="AK59" s="77">
        <v>36.299998943622299</v>
      </c>
      <c r="AL59" s="78">
        <v>12.32849242068983</v>
      </c>
      <c r="AM59" s="71" t="s">
        <v>506</v>
      </c>
      <c r="AN59" s="71" t="s">
        <v>577</v>
      </c>
      <c r="AO59" s="71" t="s">
        <v>665</v>
      </c>
      <c r="AP59" s="72" t="s">
        <v>1529</v>
      </c>
      <c r="AQ59" s="74">
        <v>0.24872940000000002</v>
      </c>
      <c r="AR59" s="74">
        <v>0.45961340000000001</v>
      </c>
      <c r="AS59" s="80">
        <v>0.34637180000000001</v>
      </c>
      <c r="AT59" s="71" t="s">
        <v>3998</v>
      </c>
      <c r="AU59" s="71" t="s">
        <v>3317</v>
      </c>
      <c r="AV59" s="72" t="s">
        <v>3317</v>
      </c>
      <c r="AW59" s="71">
        <v>3.0197074641158812</v>
      </c>
      <c r="AX59" s="77">
        <v>3.0197074641158812</v>
      </c>
      <c r="AY59" s="77">
        <v>0</v>
      </c>
      <c r="AZ59" s="78">
        <v>3.0197074641158812</v>
      </c>
      <c r="BA59" s="75">
        <v>92.953994855535299</v>
      </c>
      <c r="BB59" s="75">
        <v>0</v>
      </c>
      <c r="BC59" s="75" t="s">
        <v>3317</v>
      </c>
      <c r="BD59" s="71" t="s">
        <v>3317</v>
      </c>
      <c r="BE59" s="71">
        <v>7346.6901324399996</v>
      </c>
      <c r="BF59" s="71">
        <v>184.077</v>
      </c>
      <c r="BG59" s="71">
        <v>270.91700000000003</v>
      </c>
      <c r="BH59" s="71">
        <v>379.5</v>
      </c>
      <c r="BI59" s="71">
        <v>194.46100000000001</v>
      </c>
      <c r="BJ59" s="71">
        <v>238.85900000000001</v>
      </c>
      <c r="BK59" s="71">
        <v>336.12400000000002</v>
      </c>
      <c r="BL59" s="71">
        <v>2.505577296464305E-2</v>
      </c>
      <c r="BM59" s="71">
        <v>3.6876061888569463E-2</v>
      </c>
      <c r="BN59" s="71">
        <v>5.1655914862161145E-2</v>
      </c>
      <c r="BO59" s="71">
        <v>2.6469198577103344E-2</v>
      </c>
      <c r="BP59" s="71">
        <v>3.2512464210964293E-2</v>
      </c>
      <c r="BQ59" s="71">
        <v>4.5751759491776164E-2</v>
      </c>
      <c r="BR59" s="83">
        <v>5.1655914862161145E-2</v>
      </c>
    </row>
    <row r="60" spans="2:70" x14ac:dyDescent="0.25">
      <c r="B60" s="98">
        <v>2</v>
      </c>
      <c r="C60" s="71" t="s">
        <v>3295</v>
      </c>
      <c r="D60" s="71">
        <v>3</v>
      </c>
      <c r="E60" s="72">
        <v>3</v>
      </c>
      <c r="F60" s="71">
        <v>0.3</v>
      </c>
      <c r="G60" s="71" t="s">
        <v>2450</v>
      </c>
      <c r="H60" s="71" t="s">
        <v>1228</v>
      </c>
      <c r="I60" s="71">
        <v>1057</v>
      </c>
      <c r="J60" s="71" t="s">
        <v>4340</v>
      </c>
      <c r="K60" s="72" t="s">
        <v>1229</v>
      </c>
      <c r="L60" s="74">
        <v>0.33370924011486575</v>
      </c>
      <c r="M60" s="74">
        <v>0.24506822877545678</v>
      </c>
      <c r="N60" s="74">
        <v>0.30075638839979235</v>
      </c>
      <c r="O60" s="74">
        <v>0.21781798100454272</v>
      </c>
      <c r="P60" s="75">
        <v>23.517654693129945</v>
      </c>
      <c r="Q60" s="75">
        <v>16.383833770793998</v>
      </c>
      <c r="R60" s="76">
        <v>35.768603620587506</v>
      </c>
      <c r="S60" s="77">
        <v>4.392017023049271</v>
      </c>
      <c r="T60" s="78">
        <v>4.1069452830444</v>
      </c>
      <c r="U60" s="74">
        <v>0.29625657520085241</v>
      </c>
      <c r="V60" s="77">
        <v>2.3379552785694151</v>
      </c>
      <c r="W60" s="74">
        <v>0.21574428473802179</v>
      </c>
      <c r="X60" s="79">
        <v>3.5798839408638816E-2</v>
      </c>
      <c r="Y60" s="75">
        <v>19.008189029133053</v>
      </c>
      <c r="Z60" s="76">
        <v>19.96928155681983</v>
      </c>
      <c r="AA60" s="81">
        <v>469963000</v>
      </c>
      <c r="AB60" s="81">
        <v>528758000</v>
      </c>
      <c r="AC60" s="71">
        <v>0</v>
      </c>
      <c r="AD60" s="71">
        <v>281000</v>
      </c>
      <c r="AE60" s="80">
        <v>0.32534163006344557</v>
      </c>
      <c r="AF60" s="81">
        <v>1542.2055434400002</v>
      </c>
      <c r="AG60" s="82">
        <v>1840.8185434400002</v>
      </c>
      <c r="AH60" s="77">
        <v>14.441417010073117</v>
      </c>
      <c r="AI60" s="77">
        <v>15.983073666918463</v>
      </c>
      <c r="AJ60" s="77">
        <v>-0.67875379058521124</v>
      </c>
      <c r="AK60" s="77">
        <v>20.48979321016327</v>
      </c>
      <c r="AL60" s="78">
        <v>6.6983143091938224</v>
      </c>
      <c r="AM60" s="71" t="s">
        <v>533</v>
      </c>
      <c r="AN60" s="71" t="s">
        <v>857</v>
      </c>
      <c r="AO60" s="71" t="s">
        <v>857</v>
      </c>
      <c r="AP60" s="72" t="s">
        <v>2353</v>
      </c>
      <c r="AQ60" s="74" t="e">
        <v>#VALUE!</v>
      </c>
      <c r="AR60" s="74">
        <v>0.36696380000000001</v>
      </c>
      <c r="AS60" s="80">
        <v>0.31329270000000004</v>
      </c>
      <c r="AT60" s="71" t="s">
        <v>3352</v>
      </c>
      <c r="AU60" s="71" t="s">
        <v>3352</v>
      </c>
      <c r="AV60" s="72" t="s">
        <v>3352</v>
      </c>
      <c r="AW60" s="71">
        <v>6.4252219467519591</v>
      </c>
      <c r="AX60" s="77">
        <v>6.4252219467519591</v>
      </c>
      <c r="AY60" s="77">
        <v>-4.7844947766060857</v>
      </c>
      <c r="AZ60" s="78">
        <v>1.6407271701458734</v>
      </c>
      <c r="BA60" s="75">
        <v>129.42753863846585</v>
      </c>
      <c r="BB60" s="75">
        <v>-96.377275010361231</v>
      </c>
      <c r="BC60" s="75">
        <v>33.050263628104616</v>
      </c>
      <c r="BD60" s="71">
        <v>24.083000000000013</v>
      </c>
      <c r="BE60" s="71">
        <v>1542.2055434400002</v>
      </c>
      <c r="BF60" s="71">
        <v>80.667000000000002</v>
      </c>
      <c r="BG60" s="71">
        <v>90.183000000000007</v>
      </c>
      <c r="BH60" s="71">
        <v>96.36</v>
      </c>
      <c r="BI60" s="71">
        <v>109.2</v>
      </c>
      <c r="BJ60" s="71">
        <v>87.233000000000004</v>
      </c>
      <c r="BK60" s="71">
        <v>79.7</v>
      </c>
      <c r="BL60" s="71">
        <v>5.2306257322915897E-2</v>
      </c>
      <c r="BM60" s="71">
        <v>5.8476641057093048E-2</v>
      </c>
      <c r="BN60" s="71">
        <v>6.2481943739523919E-2</v>
      </c>
      <c r="BO60" s="71">
        <v>7.0807682195475424E-2</v>
      </c>
      <c r="BP60" s="71">
        <v>5.6563796162618203E-2</v>
      </c>
      <c r="BQ60" s="71">
        <v>5.1679233250727027E-2</v>
      </c>
      <c r="BR60" s="83">
        <v>6.2481943739523919E-2</v>
      </c>
    </row>
    <row r="61" spans="2:70" x14ac:dyDescent="0.25">
      <c r="B61" s="98">
        <v>2</v>
      </c>
      <c r="C61" s="71" t="s">
        <v>3295</v>
      </c>
      <c r="D61" s="71">
        <v>4</v>
      </c>
      <c r="E61" s="72">
        <v>2</v>
      </c>
      <c r="F61" s="71">
        <v>0.3</v>
      </c>
      <c r="G61" s="71" t="s">
        <v>3242</v>
      </c>
      <c r="H61" s="71" t="s">
        <v>86</v>
      </c>
      <c r="I61" s="71">
        <v>1058</v>
      </c>
      <c r="J61" s="71" t="s">
        <v>4341</v>
      </c>
      <c r="K61" s="72" t="s">
        <v>707</v>
      </c>
      <c r="L61" s="74">
        <v>0.82463581370396855</v>
      </c>
      <c r="M61" s="74">
        <v>2.1634369836262581</v>
      </c>
      <c r="N61" s="74">
        <v>0.15244307269603774</v>
      </c>
      <c r="O61" s="74">
        <v>0.28648723916373259</v>
      </c>
      <c r="P61" s="75">
        <v>25.509086222451348</v>
      </c>
      <c r="Q61" s="75">
        <v>24.059007249563429</v>
      </c>
      <c r="R61" s="76">
        <v>69.103413143148245</v>
      </c>
      <c r="S61" s="77">
        <v>50.967028708499711</v>
      </c>
      <c r="T61" s="78">
        <v>58.681444447790859</v>
      </c>
      <c r="U61" s="74">
        <v>0.98948419063914728</v>
      </c>
      <c r="V61" s="77">
        <v>1.3715782191916197</v>
      </c>
      <c r="W61" s="74">
        <v>0.30707299035818436</v>
      </c>
      <c r="X61" s="79">
        <v>4.1286154002696446E-2</v>
      </c>
      <c r="Y61" s="75">
        <v>12.359912301755257</v>
      </c>
      <c r="Z61" s="76">
        <v>4.6581645903795099</v>
      </c>
      <c r="AA61" s="81">
        <v>6657000000</v>
      </c>
      <c r="AB61" s="81">
        <v>50271000000</v>
      </c>
      <c r="AC61" s="71">
        <v>1664000000</v>
      </c>
      <c r="AD61" s="71">
        <v>17545000000</v>
      </c>
      <c r="AE61" s="80">
        <v>5.0351288056206089E-2</v>
      </c>
      <c r="AF61" s="81">
        <v>331881.602701</v>
      </c>
      <c r="AG61" s="82">
        <v>359639.602701</v>
      </c>
      <c r="AH61" s="77">
        <v>17.558812747827361</v>
      </c>
      <c r="AI61" s="77">
        <v>22.368429077061823</v>
      </c>
      <c r="AJ61" s="77">
        <v>5.1547325022255865</v>
      </c>
      <c r="AK61" s="77">
        <v>24.916252708644219</v>
      </c>
      <c r="AL61" s="78">
        <v>15.128768348875854</v>
      </c>
      <c r="AM61" s="71" t="s">
        <v>506</v>
      </c>
      <c r="AN61" s="71" t="s">
        <v>577</v>
      </c>
      <c r="AO61" s="71" t="s">
        <v>578</v>
      </c>
      <c r="AP61" s="72" t="s">
        <v>574</v>
      </c>
      <c r="AQ61" s="74" t="e">
        <v>#VALUE!</v>
      </c>
      <c r="AR61" s="74">
        <v>0.39413900000000002</v>
      </c>
      <c r="AS61" s="80">
        <v>0.30718800000000002</v>
      </c>
      <c r="AT61" s="71" t="s">
        <v>4011</v>
      </c>
      <c r="AU61" s="71" t="s">
        <v>3317</v>
      </c>
      <c r="AV61" s="72" t="s">
        <v>4011</v>
      </c>
      <c r="AW61" s="71">
        <v>2.2879880152362935</v>
      </c>
      <c r="AX61" s="77">
        <v>2.2879880152362935</v>
      </c>
      <c r="AY61" s="77">
        <v>1.9002143149709565</v>
      </c>
      <c r="AZ61" s="78">
        <v>4.1882023302072504</v>
      </c>
      <c r="BA61" s="75">
        <v>58.132370544056286</v>
      </c>
      <c r="BB61" s="75">
        <v>48.279956859653169</v>
      </c>
      <c r="BC61" s="75">
        <v>106.41232740370945</v>
      </c>
      <c r="BD61" s="71">
        <v>12324.875</v>
      </c>
      <c r="BE61" s="71">
        <v>331881.602701</v>
      </c>
      <c r="BF61" s="71">
        <v>18246.652000000002</v>
      </c>
      <c r="BG61" s="71">
        <v>19421.920000000002</v>
      </c>
      <c r="BH61" s="71">
        <v>20832.8</v>
      </c>
      <c r="BI61" s="71">
        <v>18139.493999999999</v>
      </c>
      <c r="BJ61" s="71">
        <v>19663.467000000001</v>
      </c>
      <c r="BK61" s="71">
        <v>21064.032999999999</v>
      </c>
      <c r="BL61" s="71">
        <v>5.4979401845419079E-2</v>
      </c>
      <c r="BM61" s="71">
        <v>5.8520628567343851E-2</v>
      </c>
      <c r="BN61" s="71">
        <v>6.2771783161384709E-2</v>
      </c>
      <c r="BO61" s="71">
        <v>5.4656521640165448E-2</v>
      </c>
      <c r="BP61" s="71">
        <v>5.9248439322848769E-2</v>
      </c>
      <c r="BQ61" s="71">
        <v>6.3468516569076247E-2</v>
      </c>
      <c r="BR61" s="83">
        <v>6.3468516569076247E-2</v>
      </c>
    </row>
    <row r="62" spans="2:70" x14ac:dyDescent="0.25">
      <c r="B62" s="98">
        <v>2</v>
      </c>
      <c r="C62" s="71" t="s">
        <v>3295</v>
      </c>
      <c r="D62" s="71">
        <v>5</v>
      </c>
      <c r="E62" s="72">
        <v>1</v>
      </c>
      <c r="F62" s="71">
        <v>0.17</v>
      </c>
      <c r="H62" s="71" t="s">
        <v>465</v>
      </c>
      <c r="I62" s="71">
        <v>1059</v>
      </c>
      <c r="J62" s="71" t="s">
        <v>4342</v>
      </c>
      <c r="K62" s="72" t="s">
        <v>515</v>
      </c>
      <c r="L62" s="74">
        <v>0.17444497163039041</v>
      </c>
      <c r="M62" s="74">
        <v>0.18605786177164393</v>
      </c>
      <c r="N62" s="74">
        <v>0.17415452486328187</v>
      </c>
      <c r="O62" s="74">
        <v>0.18570539362940111</v>
      </c>
      <c r="P62" s="75">
        <v>15.601544070340983</v>
      </c>
      <c r="Q62" s="75">
        <v>10.743956268573267</v>
      </c>
      <c r="R62" s="76">
        <v>25.379878719767738</v>
      </c>
      <c r="S62" s="77">
        <v>50.030528578298721</v>
      </c>
      <c r="T62" s="78">
        <v>51.049278073303327</v>
      </c>
      <c r="U62" s="74">
        <v>0.32427753624613931</v>
      </c>
      <c r="V62" s="77">
        <v>1.8250664304694419</v>
      </c>
      <c r="W62" s="74">
        <v>0.40977938431919531</v>
      </c>
      <c r="X62" s="79">
        <v>3.4594530881659598E-2</v>
      </c>
      <c r="Y62" s="75">
        <v>6.7687063230665192</v>
      </c>
      <c r="Z62" s="76">
        <v>2.3099197782118219</v>
      </c>
      <c r="AA62" s="81">
        <v>36881000000</v>
      </c>
      <c r="AB62" s="81">
        <v>36951000000</v>
      </c>
      <c r="AC62" s="71">
        <v>63000000</v>
      </c>
      <c r="AD62" s="71">
        <v>7152000000</v>
      </c>
      <c r="AE62" s="80">
        <v>0</v>
      </c>
      <c r="AF62" s="81">
        <v>101891.22406179001</v>
      </c>
      <c r="AG62" s="82">
        <v>118375.22406179001</v>
      </c>
      <c r="AH62" s="77">
        <v>13.106202841207928</v>
      </c>
      <c r="AI62" s="77">
        <v>16.271508462101721</v>
      </c>
      <c r="AJ62" s="77">
        <v>4.1371240556123778</v>
      </c>
      <c r="AK62" s="77">
        <v>19.273525798036584</v>
      </c>
      <c r="AL62" s="78">
        <v>4.8898336643786102</v>
      </c>
      <c r="AM62" s="71" t="s">
        <v>498</v>
      </c>
      <c r="AN62" s="71" t="s">
        <v>516</v>
      </c>
      <c r="AO62" s="71" t="s">
        <v>517</v>
      </c>
      <c r="AP62" s="72" t="s">
        <v>496</v>
      </c>
      <c r="AQ62" s="74">
        <v>0.15708900000000001</v>
      </c>
      <c r="AR62" s="74">
        <v>0.1318349</v>
      </c>
      <c r="AS62" s="80">
        <v>9.0942170000000003E-2</v>
      </c>
      <c r="AT62" s="71" t="s">
        <v>3998</v>
      </c>
      <c r="AU62" s="71" t="s">
        <v>3317</v>
      </c>
      <c r="AV62" s="72" t="s">
        <v>3317</v>
      </c>
      <c r="AW62" s="71">
        <v>2.0571577930022058</v>
      </c>
      <c r="AX62" s="77">
        <v>2.0571577930022058</v>
      </c>
      <c r="AY62" s="77">
        <v>4.7543245969843406</v>
      </c>
      <c r="AZ62" s="78">
        <v>6.811482389986546</v>
      </c>
      <c r="BA62" s="75">
        <v>39.257501744591764</v>
      </c>
      <c r="BB62" s="75">
        <v>90.728531761330061</v>
      </c>
      <c r="BC62" s="75">
        <v>129.98603350592182</v>
      </c>
      <c r="BD62" s="71">
        <v>6659.152</v>
      </c>
      <c r="BE62" s="71">
        <v>101891.22406179001</v>
      </c>
      <c r="BF62" s="71">
        <v>5202.7</v>
      </c>
      <c r="BG62" s="71">
        <v>5550.7669999999998</v>
      </c>
      <c r="BH62" s="71">
        <v>5954.5290000000005</v>
      </c>
      <c r="BI62" s="71">
        <v>4298.7169999999996</v>
      </c>
      <c r="BJ62" s="71">
        <v>4506.0129999999999</v>
      </c>
      <c r="BK62" s="71">
        <v>4911.6589999999997</v>
      </c>
      <c r="BL62" s="71">
        <v>5.1061316103582388E-2</v>
      </c>
      <c r="BM62" s="71">
        <v>5.447738066856319E-2</v>
      </c>
      <c r="BN62" s="71">
        <v>5.8440057569521281E-2</v>
      </c>
      <c r="BO62" s="71">
        <v>4.2189276255952368E-2</v>
      </c>
      <c r="BP62" s="71">
        <v>4.4223759617093357E-2</v>
      </c>
      <c r="BQ62" s="71">
        <v>4.8204926824918864E-2</v>
      </c>
      <c r="BR62" s="83">
        <v>5.8440057569521281E-2</v>
      </c>
    </row>
    <row r="63" spans="2:70" x14ac:dyDescent="0.25">
      <c r="B63" s="98">
        <v>2</v>
      </c>
      <c r="C63" s="71" t="s">
        <v>3295</v>
      </c>
      <c r="D63" s="71">
        <v>5</v>
      </c>
      <c r="E63" s="72">
        <v>1</v>
      </c>
      <c r="F63" s="71">
        <v>0.25</v>
      </c>
      <c r="G63" s="71" t="s">
        <v>2814</v>
      </c>
      <c r="H63" s="71" t="s">
        <v>336</v>
      </c>
      <c r="I63" s="71">
        <v>1060</v>
      </c>
      <c r="J63" s="71" t="s">
        <v>4343</v>
      </c>
      <c r="K63" s="72" t="s">
        <v>1022</v>
      </c>
      <c r="L63" s="74">
        <v>0.26290872813183158</v>
      </c>
      <c r="M63" s="74">
        <v>0.19429036939431441</v>
      </c>
      <c r="N63" s="74">
        <v>0.23625458315208642</v>
      </c>
      <c r="O63" s="74">
        <v>0.15835638804480928</v>
      </c>
      <c r="P63" s="75">
        <v>17.145548492293454</v>
      </c>
      <c r="Q63" s="75">
        <v>16.247718151524857</v>
      </c>
      <c r="R63" s="76">
        <v>17.795999745158959</v>
      </c>
      <c r="S63" s="77">
        <v>17.515246794948901</v>
      </c>
      <c r="T63" s="78">
        <v>17.007779267250022</v>
      </c>
      <c r="U63" s="74">
        <v>-4.1459986317852561E-2</v>
      </c>
      <c r="V63" s="77">
        <v>-0.92806652806652812</v>
      </c>
      <c r="W63" s="74">
        <v>0.18331772590882545</v>
      </c>
      <c r="X63" s="79">
        <v>9.3294138754330038E-3</v>
      </c>
      <c r="Y63" s="75">
        <v>25.539700386581856</v>
      </c>
      <c r="Z63" s="76">
        <v>26.167559938487162</v>
      </c>
      <c r="AA63" s="81">
        <v>449276000</v>
      </c>
      <c r="AB63" s="81">
        <v>551225000</v>
      </c>
      <c r="AC63" s="71">
        <v>148735000</v>
      </c>
      <c r="AD63" s="71">
        <v>255766000</v>
      </c>
      <c r="AE63" s="80">
        <v>0</v>
      </c>
      <c r="AF63" s="81">
        <v>10359.173056000001</v>
      </c>
      <c r="AG63" s="82">
        <v>10189.541056000002</v>
      </c>
      <c r="AH63" s="77">
        <v>55.05717264632144</v>
      </c>
      <c r="AI63" s="77">
        <v>80.364226891286535</v>
      </c>
      <c r="AJ63" s="77">
        <v>1.9880459199476932</v>
      </c>
      <c r="AK63" s="77">
        <v>86.596005434419666</v>
      </c>
      <c r="AL63" s="78">
        <v>13.474328764815956</v>
      </c>
      <c r="AM63" s="71" t="s">
        <v>493</v>
      </c>
      <c r="AN63" s="71" t="s">
        <v>524</v>
      </c>
      <c r="AO63" s="71" t="s">
        <v>682</v>
      </c>
      <c r="AP63" s="72" t="s">
        <v>574</v>
      </c>
      <c r="AQ63" s="74" t="e">
        <v>#VALUE!</v>
      </c>
      <c r="AR63" s="74" t="e">
        <v>#VALUE!</v>
      </c>
      <c r="AS63" s="80">
        <v>0.23641860000000001</v>
      </c>
      <c r="AT63" s="71" t="s">
        <v>3353</v>
      </c>
      <c r="AU63" s="71" t="s">
        <v>3353</v>
      </c>
      <c r="AV63" s="72" t="s">
        <v>3353</v>
      </c>
      <c r="AW63" s="71" t="s">
        <v>3317</v>
      </c>
      <c r="AX63" s="77">
        <v>0</v>
      </c>
      <c r="AY63" s="77">
        <v>-0.13614021045658259</v>
      </c>
      <c r="AZ63" s="78">
        <v>-0.13614021045658259</v>
      </c>
      <c r="BA63" s="75">
        <v>0</v>
      </c>
      <c r="BB63" s="75">
        <v>-15.165292999121966</v>
      </c>
      <c r="BC63" s="75">
        <v>-15.165292999121966</v>
      </c>
      <c r="BD63" s="71">
        <v>-14.103</v>
      </c>
      <c r="BE63" s="71">
        <v>10189.541056000002</v>
      </c>
      <c r="BF63" s="71">
        <v>282.33300000000003</v>
      </c>
      <c r="BG63" s="71">
        <v>319.8</v>
      </c>
      <c r="BH63" s="71">
        <v>391.5</v>
      </c>
      <c r="BI63" s="71">
        <v>219.733</v>
      </c>
      <c r="BJ63" s="71">
        <v>263.33600000000001</v>
      </c>
      <c r="BK63" s="71">
        <v>310.43400000000003</v>
      </c>
      <c r="BL63" s="71">
        <v>2.7708117416510261E-2</v>
      </c>
      <c r="BM63" s="71">
        <v>3.1385123063191273E-2</v>
      </c>
      <c r="BN63" s="71">
        <v>3.8421750091430215E-2</v>
      </c>
      <c r="BO63" s="71">
        <v>2.1564562995760501E-2</v>
      </c>
      <c r="BP63" s="71">
        <v>2.5843754743491359E-2</v>
      </c>
      <c r="BQ63" s="71">
        <v>3.0465945256406255E-2</v>
      </c>
      <c r="BR63" s="83">
        <v>3.8421750091430215E-2</v>
      </c>
    </row>
    <row r="64" spans="2:70" x14ac:dyDescent="0.25">
      <c r="B64" s="98">
        <v>2</v>
      </c>
      <c r="C64" s="71" t="s">
        <v>3295</v>
      </c>
      <c r="D64" s="71">
        <v>6</v>
      </c>
      <c r="E64" s="72">
        <v>2</v>
      </c>
      <c r="F64" s="71">
        <v>0.17</v>
      </c>
      <c r="H64" s="71" t="s">
        <v>450</v>
      </c>
      <c r="I64" s="71">
        <v>1061</v>
      </c>
      <c r="J64" s="71" t="s">
        <v>4344</v>
      </c>
      <c r="K64" s="72" t="s">
        <v>1148</v>
      </c>
      <c r="L64" s="74">
        <v>-3.1732179964921441</v>
      </c>
      <c r="M64" s="74">
        <v>-2.314453125</v>
      </c>
      <c r="N64" s="74">
        <v>2.1465910257817962</v>
      </c>
      <c r="O64" s="74">
        <v>6.2450592885375498</v>
      </c>
      <c r="P64" s="75">
        <v>37.286372933060633</v>
      </c>
      <c r="Q64" s="75">
        <v>29.839470035644144</v>
      </c>
      <c r="R64" s="76">
        <v>147.7510556269506</v>
      </c>
      <c r="S64" s="77">
        <v>31.192597061923635</v>
      </c>
      <c r="T64" s="78">
        <v>31.281451141018138</v>
      </c>
      <c r="U64" s="74">
        <v>-0.11790978115230014</v>
      </c>
      <c r="V64" s="77">
        <v>-0.45220966084275438</v>
      </c>
      <c r="W64" s="74">
        <v>4.2608902642228039E-2</v>
      </c>
      <c r="X64" s="79">
        <v>4.0821160679036718E-2</v>
      </c>
      <c r="Y64" s="75">
        <v>23.131360035502357</v>
      </c>
      <c r="Z64" s="76">
        <v>15.434563974905945</v>
      </c>
      <c r="AA64" s="81">
        <v>-2048000000</v>
      </c>
      <c r="AB64" s="81">
        <v>759000000</v>
      </c>
      <c r="AC64" s="71">
        <v>424000000</v>
      </c>
      <c r="AD64" s="71">
        <v>7748000000</v>
      </c>
      <c r="AE64" s="80">
        <v>0.26228506568179166</v>
      </c>
      <c r="AF64" s="81">
        <v>97780.366323919981</v>
      </c>
      <c r="AG64" s="82">
        <v>95140.366323919981</v>
      </c>
      <c r="AH64" s="77">
        <v>17.608803687566162</v>
      </c>
      <c r="AI64" s="77">
        <v>19.247494704414319</v>
      </c>
      <c r="AJ64" s="77">
        <v>7.1999334126932695</v>
      </c>
      <c r="AK64" s="77">
        <v>26.876217648754757</v>
      </c>
      <c r="AL64" s="78">
        <v>91.729850893982942</v>
      </c>
      <c r="AM64" s="71" t="s">
        <v>543</v>
      </c>
      <c r="AN64" s="71" t="s">
        <v>570</v>
      </c>
      <c r="AO64" s="71" t="s">
        <v>582</v>
      </c>
      <c r="AP64" s="72" t="s">
        <v>574</v>
      </c>
      <c r="AQ64" s="74">
        <v>0.25996239999999998</v>
      </c>
      <c r="AR64" s="74">
        <v>0.12046220000000001</v>
      </c>
      <c r="AS64" s="80">
        <v>3.5313530000000003E-2</v>
      </c>
      <c r="AT64" s="71" t="s">
        <v>4012</v>
      </c>
      <c r="AU64" s="71" t="s">
        <v>3354</v>
      </c>
      <c r="AV64" s="72" t="s">
        <v>4012</v>
      </c>
      <c r="AW64" s="71" t="s">
        <v>3317</v>
      </c>
      <c r="AX64" s="77">
        <v>0</v>
      </c>
      <c r="AY64" s="77">
        <v>6.7115905195029413</v>
      </c>
      <c r="AZ64" s="78">
        <v>6.7115905195029413</v>
      </c>
      <c r="BA64" s="75">
        <v>0</v>
      </c>
      <c r="BB64" s="75">
        <v>177.92433626376183</v>
      </c>
      <c r="BC64" s="75">
        <v>177.92433626376183</v>
      </c>
      <c r="BD64" s="71">
        <v>6562.6177961314606</v>
      </c>
      <c r="BE64" s="71">
        <v>95140.366323919981</v>
      </c>
      <c r="BF64" s="71">
        <v>5037</v>
      </c>
      <c r="BG64" s="71">
        <v>5763.04</v>
      </c>
      <c r="BH64" s="71">
        <v>6448</v>
      </c>
      <c r="BI64" s="71">
        <v>6602.5060000000003</v>
      </c>
      <c r="BJ64" s="71">
        <v>6936.2489999999998</v>
      </c>
      <c r="BK64" s="71">
        <v>7487.2640000000001</v>
      </c>
      <c r="BL64" s="71">
        <v>5.294282747294414E-2</v>
      </c>
      <c r="BM64" s="71">
        <v>6.0574078308452649E-2</v>
      </c>
      <c r="BN64" s="71">
        <v>6.7773546068204044E-2</v>
      </c>
      <c r="BO64" s="71">
        <v>6.9397525520563538E-2</v>
      </c>
      <c r="BP64" s="71">
        <v>7.2905426665948236E-2</v>
      </c>
      <c r="BQ64" s="71">
        <v>7.8697027237718015E-2</v>
      </c>
      <c r="BR64" s="83">
        <v>7.8697027237718015E-2</v>
      </c>
    </row>
    <row r="65" spans="2:70" x14ac:dyDescent="0.25">
      <c r="B65" s="98">
        <v>2</v>
      </c>
      <c r="C65" s="71" t="s">
        <v>3295</v>
      </c>
      <c r="D65" s="71">
        <v>6</v>
      </c>
      <c r="E65" s="72">
        <v>2</v>
      </c>
      <c r="F65" s="71">
        <v>0.16</v>
      </c>
      <c r="H65" s="71" t="s">
        <v>486</v>
      </c>
      <c r="I65" s="71">
        <v>1065</v>
      </c>
      <c r="J65" s="71" t="s">
        <v>4348</v>
      </c>
      <c r="K65" s="72" t="s">
        <v>563</v>
      </c>
      <c r="L65" s="74">
        <v>0.14862667953605116</v>
      </c>
      <c r="M65" s="74">
        <v>8.7619802799420804E-2</v>
      </c>
      <c r="N65" s="74">
        <v>0.14672737979290743</v>
      </c>
      <c r="O65" s="74">
        <v>8.7103297004592503E-2</v>
      </c>
      <c r="P65" s="75">
        <v>5.3189849444685047</v>
      </c>
      <c r="Q65" s="75">
        <v>3.8113991843231907</v>
      </c>
      <c r="R65" s="76">
        <v>10.140806747840283</v>
      </c>
      <c r="S65" s="77">
        <v>51.399213126626364</v>
      </c>
      <c r="T65" s="78">
        <v>44.911855943103582</v>
      </c>
      <c r="U65" s="74">
        <v>0.25796221875939745</v>
      </c>
      <c r="V65" s="77">
        <v>4.2021821420619014</v>
      </c>
      <c r="W65" s="74">
        <v>0.53767244428723027</v>
      </c>
      <c r="X65" s="79" t="e">
        <v>#N/A</v>
      </c>
      <c r="Y65" s="75">
        <v>7.191090791396844</v>
      </c>
      <c r="Z65" s="76">
        <v>4.629430548564617</v>
      </c>
      <c r="AA65" s="81">
        <v>58012000000</v>
      </c>
      <c r="AB65" s="81">
        <v>58356000000</v>
      </c>
      <c r="AC65" s="71">
        <v>147000000</v>
      </c>
      <c r="AD65" s="71">
        <v>4410000000</v>
      </c>
      <c r="AE65" s="80">
        <v>3.220572726535248E-2</v>
      </c>
      <c r="AF65" s="81">
        <v>96876.72900924999</v>
      </c>
      <c r="AG65" s="82">
        <v>115748.72900924999</v>
      </c>
      <c r="AH65" s="77">
        <v>19.755714116615462</v>
      </c>
      <c r="AI65" s="77">
        <v>23.191490484722497</v>
      </c>
      <c r="AJ65" s="77">
        <v>2.7647266716333019</v>
      </c>
      <c r="AK65" s="77">
        <v>26.290463258354219</v>
      </c>
      <c r="AL65" s="78">
        <v>2.4509146720870785</v>
      </c>
      <c r="AM65" s="71" t="s">
        <v>498</v>
      </c>
      <c r="AN65" s="71" t="s">
        <v>516</v>
      </c>
      <c r="AO65" s="71" t="s">
        <v>517</v>
      </c>
      <c r="AP65" s="72" t="s">
        <v>496</v>
      </c>
      <c r="AQ65" s="74">
        <v>0.1627865</v>
      </c>
      <c r="AR65" s="74">
        <v>0.15169269999999999</v>
      </c>
      <c r="AS65" s="80">
        <v>0.16706170000000001</v>
      </c>
      <c r="AT65" s="71" t="s">
        <v>4013</v>
      </c>
      <c r="AU65" s="71" t="s">
        <v>3317</v>
      </c>
      <c r="AV65" s="72" t="s">
        <v>4013</v>
      </c>
      <c r="AW65" s="71">
        <v>0.73041805907088597</v>
      </c>
      <c r="AX65" s="77">
        <v>0.73041805907088597</v>
      </c>
      <c r="AY65" s="77">
        <v>-3.3101942532042364E-2</v>
      </c>
      <c r="AZ65" s="78">
        <v>0.69731611653884362</v>
      </c>
      <c r="BA65" s="75">
        <v>20.054044539619429</v>
      </c>
      <c r="BB65" s="75">
        <v>-0.9088327179778517</v>
      </c>
      <c r="BC65" s="75">
        <v>19.145211821641578</v>
      </c>
      <c r="BD65" s="71">
        <v>674.10290824000003</v>
      </c>
      <c r="BE65" s="71">
        <v>96876.72900924999</v>
      </c>
      <c r="BF65" s="71">
        <v>3965.25</v>
      </c>
      <c r="BG65" s="71">
        <v>4791.4000000000005</v>
      </c>
      <c r="BH65" s="71">
        <v>5432.6670000000004</v>
      </c>
      <c r="BI65" s="71">
        <v>3190.1320000000001</v>
      </c>
      <c r="BJ65" s="71">
        <v>4082.3389999999999</v>
      </c>
      <c r="BK65" s="71">
        <v>4499.6769999999997</v>
      </c>
      <c r="BL65" s="71">
        <v>4.0930882375491744E-2</v>
      </c>
      <c r="BM65" s="71">
        <v>4.9458730171850741E-2</v>
      </c>
      <c r="BN65" s="71">
        <v>5.6078142352238979E-2</v>
      </c>
      <c r="BO65" s="71">
        <v>3.2929807112866083E-2</v>
      </c>
      <c r="BP65" s="71">
        <v>4.2139521449059351E-2</v>
      </c>
      <c r="BQ65" s="71">
        <v>4.6447449723146218E-2</v>
      </c>
      <c r="BR65" s="83">
        <v>5.6078142352238979E-2</v>
      </c>
    </row>
    <row r="66" spans="2:70" x14ac:dyDescent="0.25">
      <c r="B66" s="98">
        <v>2</v>
      </c>
      <c r="C66" s="71" t="s">
        <v>3295</v>
      </c>
      <c r="D66" s="71">
        <v>6</v>
      </c>
      <c r="E66" s="72">
        <v>2</v>
      </c>
      <c r="F66" s="71">
        <v>0.2</v>
      </c>
      <c r="G66" s="71" t="s">
        <v>2856</v>
      </c>
      <c r="H66" s="71" t="s">
        <v>1431</v>
      </c>
      <c r="I66" s="71">
        <v>1064</v>
      </c>
      <c r="J66" s="71" t="s">
        <v>4347</v>
      </c>
      <c r="K66" s="72" t="s">
        <v>1432</v>
      </c>
      <c r="L66" s="74">
        <v>0.46867694413181482</v>
      </c>
      <c r="M66" s="74">
        <v>0.43751312749422389</v>
      </c>
      <c r="N66" s="74">
        <v>0.30372489021206722</v>
      </c>
      <c r="O66" s="74">
        <v>0.29614148824248626</v>
      </c>
      <c r="P66" s="75">
        <v>25.303497290550204</v>
      </c>
      <c r="Q66" s="75">
        <v>19.383575803747018</v>
      </c>
      <c r="R66" s="76">
        <v>33.020974834803027</v>
      </c>
      <c r="S66" s="77">
        <v>32.577207231361946</v>
      </c>
      <c r="T66" s="78">
        <v>35.02161651444441</v>
      </c>
      <c r="U66" s="74">
        <v>0.30136571327594475</v>
      </c>
      <c r="V66" s="77">
        <v>1.0897804555205624</v>
      </c>
      <c r="W66" s="74">
        <v>0.48155633167209511</v>
      </c>
      <c r="X66" s="79">
        <v>0.14684726048362412</v>
      </c>
      <c r="Y66" s="75">
        <v>25.938681469941447</v>
      </c>
      <c r="Z66" s="76">
        <v>34.693116925607526</v>
      </c>
      <c r="AA66" s="81">
        <v>2380500000</v>
      </c>
      <c r="AB66" s="81">
        <v>3516900000</v>
      </c>
      <c r="AC66" s="71" t="e">
        <v>#N/A</v>
      </c>
      <c r="AD66" s="71">
        <v>951272810.54633284</v>
      </c>
      <c r="AE66" s="80">
        <v>2.1112539012300348E-2</v>
      </c>
      <c r="AF66" s="81">
        <v>24436.968369000006</v>
      </c>
      <c r="AG66" s="82">
        <v>25664.868369000007</v>
      </c>
      <c r="AH66" s="77" t="s">
        <v>3317</v>
      </c>
      <c r="AI66" s="77">
        <v>27.01849496683862</v>
      </c>
      <c r="AJ66" s="77" t="s">
        <v>3317</v>
      </c>
      <c r="AK66" s="77">
        <v>34.051069680550057</v>
      </c>
      <c r="AL66" s="78">
        <v>10.097086576160327</v>
      </c>
      <c r="AM66" s="71" t="s">
        <v>493</v>
      </c>
      <c r="AN66" s="71" t="s">
        <v>537</v>
      </c>
      <c r="AO66" s="71" t="s">
        <v>538</v>
      </c>
      <c r="AP66" s="72" t="s">
        <v>1410</v>
      </c>
      <c r="AQ66" s="74">
        <v>0.32241959999999997</v>
      </c>
      <c r="AR66" s="74">
        <v>0.316328</v>
      </c>
      <c r="AS66" s="80">
        <v>0.24094570000000001</v>
      </c>
      <c r="AT66" s="71" t="s">
        <v>3998</v>
      </c>
      <c r="AU66" s="71" t="s">
        <v>3357</v>
      </c>
      <c r="AV66" s="72" t="s">
        <v>3357</v>
      </c>
      <c r="AW66" s="71">
        <v>0.54319127016992041</v>
      </c>
      <c r="AX66" s="77">
        <v>0.54319127016992041</v>
      </c>
      <c r="AY66" s="77">
        <v>-6.6228819451480258E-17</v>
      </c>
      <c r="AZ66" s="78">
        <v>0.5431912701699203</v>
      </c>
      <c r="BA66" s="75">
        <v>14.569209233387312</v>
      </c>
      <c r="BB66" s="75">
        <v>-1.7763568394002505E-15</v>
      </c>
      <c r="BC66" s="75">
        <v>14.56920923338731</v>
      </c>
      <c r="BD66" s="71">
        <v>132.69999999999999</v>
      </c>
      <c r="BE66" s="71">
        <v>24436.968369000006</v>
      </c>
      <c r="BF66" s="71">
        <v>724.75</v>
      </c>
      <c r="BG66" s="71">
        <v>828.77800000000002</v>
      </c>
      <c r="BH66" s="71">
        <v>959.14300000000003</v>
      </c>
      <c r="BI66" s="71">
        <v>555.75400000000002</v>
      </c>
      <c r="BJ66" s="71">
        <v>574.54600000000005</v>
      </c>
      <c r="BK66" s="71">
        <v>676.86300000000006</v>
      </c>
      <c r="BL66" s="71">
        <v>2.9657934202648305E-2</v>
      </c>
      <c r="BM66" s="71">
        <v>3.3914927068095832E-2</v>
      </c>
      <c r="BN66" s="71">
        <v>3.9249672280000973E-2</v>
      </c>
      <c r="BO66" s="71">
        <v>2.2742346415810424E-2</v>
      </c>
      <c r="BP66" s="71">
        <v>2.3511345242352225E-2</v>
      </c>
      <c r="BQ66" s="71">
        <v>2.7698321239333756E-2</v>
      </c>
      <c r="BR66" s="83">
        <v>3.9249672280000973E-2</v>
      </c>
    </row>
    <row r="67" spans="2:70" x14ac:dyDescent="0.25">
      <c r="B67" s="98">
        <v>2</v>
      </c>
      <c r="C67" s="71" t="s">
        <v>3295</v>
      </c>
      <c r="D67" s="71">
        <v>6</v>
      </c>
      <c r="E67" s="72">
        <v>3</v>
      </c>
      <c r="F67" s="71">
        <v>0.18</v>
      </c>
      <c r="G67" s="71" t="s">
        <v>2938</v>
      </c>
      <c r="H67" s="71" t="s">
        <v>404</v>
      </c>
      <c r="I67" s="71">
        <v>1066</v>
      </c>
      <c r="J67" s="71" t="s">
        <v>4349</v>
      </c>
      <c r="K67" s="72" t="s">
        <v>1097</v>
      </c>
      <c r="L67" s="74">
        <v>0.15611202702041943</v>
      </c>
      <c r="M67" s="74">
        <v>0.17272462759372201</v>
      </c>
      <c r="N67" s="74">
        <v>9.7863566014938064E-2</v>
      </c>
      <c r="O67" s="74">
        <v>0.10808485419701254</v>
      </c>
      <c r="P67" s="75">
        <v>8.319323291260309</v>
      </c>
      <c r="Q67" s="75">
        <v>6.3858259512480284</v>
      </c>
      <c r="R67" s="76">
        <v>10.29077741413467</v>
      </c>
      <c r="S67" s="77">
        <v>67.919623184216363</v>
      </c>
      <c r="T67" s="78">
        <v>68.462366019843003</v>
      </c>
      <c r="U67" s="74">
        <v>1.4576785276893985E-2</v>
      </c>
      <c r="V67" s="77">
        <v>0.65235779842909325</v>
      </c>
      <c r="W67" s="74">
        <v>0.16492731836819258</v>
      </c>
      <c r="X67" s="79">
        <v>4.0659284843559532E-2</v>
      </c>
      <c r="Y67" s="75">
        <v>6.5259546226995271</v>
      </c>
      <c r="Z67" s="76">
        <v>-8.8673328746139095</v>
      </c>
      <c r="AA67" s="81">
        <v>17527900000</v>
      </c>
      <c r="AB67" s="81">
        <v>28010400000</v>
      </c>
      <c r="AC67" s="71">
        <v>84500000</v>
      </c>
      <c r="AD67" s="71">
        <v>3159300000</v>
      </c>
      <c r="AE67" s="80">
        <v>0.25886508123381208</v>
      </c>
      <c r="AF67" s="81">
        <v>66709.638748850004</v>
      </c>
      <c r="AG67" s="82">
        <v>68977.038748849998</v>
      </c>
      <c r="AH67" s="77">
        <v>19.815863353974546</v>
      </c>
      <c r="AI67" s="77">
        <v>22.303861363764419</v>
      </c>
      <c r="AJ67" s="77">
        <v>4.6253165799530027</v>
      </c>
      <c r="AK67" s="77">
        <v>24.121995377245149</v>
      </c>
      <c r="AL67" s="78">
        <v>2.430738274514701</v>
      </c>
      <c r="AM67" s="71" t="s">
        <v>502</v>
      </c>
      <c r="AN67" s="71" t="s">
        <v>528</v>
      </c>
      <c r="AO67" s="71" t="s">
        <v>529</v>
      </c>
      <c r="AP67" s="72" t="s">
        <v>574</v>
      </c>
      <c r="AQ67" s="74">
        <v>0.17800850000000001</v>
      </c>
      <c r="AR67" s="74">
        <v>0.1478545</v>
      </c>
      <c r="AS67" s="80">
        <v>5.2829110000000006E-2</v>
      </c>
      <c r="AT67" s="71" t="s">
        <v>3358</v>
      </c>
      <c r="AU67" s="71" t="s">
        <v>3358</v>
      </c>
      <c r="AV67" s="72" t="s">
        <v>3358</v>
      </c>
      <c r="AW67" s="71">
        <v>2.3726072231692812</v>
      </c>
      <c r="AX67" s="77">
        <v>2.3726072231692812</v>
      </c>
      <c r="AY67" s="77">
        <v>-0.55677538246361991</v>
      </c>
      <c r="AZ67" s="78">
        <v>1.8158318407056613</v>
      </c>
      <c r="BA67" s="75">
        <v>116.78805149116135</v>
      </c>
      <c r="BB67" s="75">
        <v>-27.406437694863627</v>
      </c>
      <c r="BC67" s="75">
        <v>89.381613796297728</v>
      </c>
      <c r="BD67" s="71">
        <v>2369.5438954699998</v>
      </c>
      <c r="BE67" s="71">
        <v>66709.638748850004</v>
      </c>
      <c r="BF67" s="71">
        <v>3141.9380000000001</v>
      </c>
      <c r="BG67" s="71">
        <v>3209.875</v>
      </c>
      <c r="BH67" s="71">
        <v>3352.7139999999999</v>
      </c>
      <c r="BI67" s="71">
        <v>3337.6480000000001</v>
      </c>
      <c r="BJ67" s="71">
        <v>3273.88</v>
      </c>
      <c r="BK67" s="71">
        <v>3589.3290000000002</v>
      </c>
      <c r="BL67" s="71">
        <v>4.709871105476738E-2</v>
      </c>
      <c r="BM67" s="71">
        <v>4.8117109614168527E-2</v>
      </c>
      <c r="BN67" s="71">
        <v>5.0258314433726366E-2</v>
      </c>
      <c r="BO67" s="71">
        <v>5.0032470008804196E-2</v>
      </c>
      <c r="BP67" s="71">
        <v>4.9076566166481268E-2</v>
      </c>
      <c r="BQ67" s="71">
        <v>5.3805253143600275E-2</v>
      </c>
      <c r="BR67" s="83">
        <v>5.3805253143600275E-2</v>
      </c>
    </row>
    <row r="68" spans="2:70" x14ac:dyDescent="0.25">
      <c r="B68" s="98">
        <v>2</v>
      </c>
      <c r="C68" s="71" t="s">
        <v>3295</v>
      </c>
      <c r="D68" s="71">
        <v>6</v>
      </c>
      <c r="E68" s="72">
        <v>3</v>
      </c>
      <c r="F68" s="71">
        <v>0.2</v>
      </c>
      <c r="G68" s="71" t="s">
        <v>3248</v>
      </c>
      <c r="H68" s="71" t="s">
        <v>195</v>
      </c>
      <c r="I68" s="71">
        <v>1063</v>
      </c>
      <c r="J68" s="71" t="s">
        <v>4346</v>
      </c>
      <c r="K68" s="72" t="s">
        <v>850</v>
      </c>
      <c r="L68" s="74">
        <v>0.46639838990432603</v>
      </c>
      <c r="M68" s="74">
        <v>0.57630596311243532</v>
      </c>
      <c r="N68" s="74">
        <v>0.45907866332700387</v>
      </c>
      <c r="O68" s="74">
        <v>0.57225374146893715</v>
      </c>
      <c r="P68" s="75">
        <v>34.378845864935315</v>
      </c>
      <c r="Q68" s="75">
        <v>28.805000012409753</v>
      </c>
      <c r="R68" s="76">
        <v>30.164522447816562</v>
      </c>
      <c r="S68" s="77">
        <v>24.318933081180099</v>
      </c>
      <c r="T68" s="78">
        <v>32.270414703803688</v>
      </c>
      <c r="U68" s="74">
        <v>-0.4100523404561997</v>
      </c>
      <c r="V68" s="77">
        <v>-1.5200579070314963</v>
      </c>
      <c r="W68" s="74">
        <v>0.79772761874222764</v>
      </c>
      <c r="X68" s="79" t="e">
        <v>#N/A</v>
      </c>
      <c r="Y68" s="75">
        <v>30.937600964170013</v>
      </c>
      <c r="Z68" s="76">
        <v>42.366783734321011</v>
      </c>
      <c r="AA68" s="81">
        <v>927955000</v>
      </c>
      <c r="AB68" s="81">
        <v>934526000</v>
      </c>
      <c r="AC68" s="71">
        <v>158190000</v>
      </c>
      <c r="AD68" s="71">
        <v>358062000</v>
      </c>
      <c r="AE68" s="80">
        <v>2.9272393763375114E-2</v>
      </c>
      <c r="AF68" s="81">
        <v>23602.427100000001</v>
      </c>
      <c r="AG68" s="82">
        <v>22692.078100000002</v>
      </c>
      <c r="AH68" s="77">
        <v>37.482661273005377</v>
      </c>
      <c r="AI68" s="77">
        <v>40.417780948207998</v>
      </c>
      <c r="AJ68" s="77">
        <v>1.354215673409523</v>
      </c>
      <c r="AK68" s="77">
        <v>51.013720836058319</v>
      </c>
      <c r="AL68" s="78">
        <v>13.28434012723781</v>
      </c>
      <c r="AM68" s="71" t="s">
        <v>506</v>
      </c>
      <c r="AN68" s="71" t="s">
        <v>577</v>
      </c>
      <c r="AO68" s="71" t="s">
        <v>578</v>
      </c>
      <c r="AP68" s="72" t="s">
        <v>574</v>
      </c>
      <c r="AQ68" s="74" t="e">
        <v>#VALUE!</v>
      </c>
      <c r="AR68" s="74">
        <v>0.36057450000000002</v>
      </c>
      <c r="AS68" s="80">
        <v>0.31098579999999998</v>
      </c>
      <c r="AT68" s="71" t="s">
        <v>3356</v>
      </c>
      <c r="AU68" s="71" t="s">
        <v>3356</v>
      </c>
      <c r="AV68" s="72" t="s">
        <v>3356</v>
      </c>
      <c r="AW68" s="71">
        <v>0.80369700622865192</v>
      </c>
      <c r="AX68" s="77">
        <v>0.80369700622865192</v>
      </c>
      <c r="AY68" s="77">
        <v>-6.4341804833927832E-2</v>
      </c>
      <c r="AZ68" s="78">
        <v>0.7393552013947241</v>
      </c>
      <c r="BA68" s="75">
        <v>31.607945705604813</v>
      </c>
      <c r="BB68" s="75">
        <v>-2.5304464966649647</v>
      </c>
      <c r="BC68" s="75">
        <v>29.077499208939848</v>
      </c>
      <c r="BD68" s="71">
        <v>129.10199999999998</v>
      </c>
      <c r="BE68" s="71">
        <v>22692.078100000002</v>
      </c>
      <c r="BF68" s="71">
        <v>583.66700000000003</v>
      </c>
      <c r="BG68" s="71">
        <v>683.41700000000003</v>
      </c>
      <c r="BH68" s="71">
        <v>836.33299999999997</v>
      </c>
      <c r="BI68" s="71">
        <v>559.89499999999998</v>
      </c>
      <c r="BJ68" s="71">
        <v>599.42100000000005</v>
      </c>
      <c r="BK68" s="71">
        <v>810.81399999999996</v>
      </c>
      <c r="BL68" s="71">
        <v>2.572117888136477E-2</v>
      </c>
      <c r="BM68" s="71">
        <v>3.0116986068367178E-2</v>
      </c>
      <c r="BN68" s="71">
        <v>3.6855725434860015E-2</v>
      </c>
      <c r="BO68" s="71">
        <v>2.4673588621220193E-2</v>
      </c>
      <c r="BP68" s="71">
        <v>2.6415429973335056E-2</v>
      </c>
      <c r="BQ68" s="71">
        <v>3.5731147955109489E-2</v>
      </c>
      <c r="BR68" s="83">
        <v>3.6855725434860015E-2</v>
      </c>
    </row>
    <row r="69" spans="2:70" x14ac:dyDescent="0.25">
      <c r="B69" s="98">
        <v>2</v>
      </c>
      <c r="C69" s="71" t="s">
        <v>3295</v>
      </c>
      <c r="D69" s="71">
        <v>6</v>
      </c>
      <c r="E69" s="72">
        <v>3</v>
      </c>
      <c r="F69" s="71">
        <v>0.3</v>
      </c>
      <c r="G69" s="71" t="s">
        <v>3162</v>
      </c>
      <c r="H69" s="71" t="s">
        <v>1982</v>
      </c>
      <c r="I69" s="71">
        <v>1062</v>
      </c>
      <c r="J69" s="71" t="s">
        <v>4345</v>
      </c>
      <c r="K69" s="72" t="s">
        <v>1983</v>
      </c>
      <c r="L69" s="74">
        <v>2.85308716500669</v>
      </c>
      <c r="M69" s="74">
        <v>2.3593208634464036</v>
      </c>
      <c r="N69" s="74">
        <v>0.3049299412647507</v>
      </c>
      <c r="O69" s="74">
        <v>0.30911992462201809</v>
      </c>
      <c r="P69" s="75">
        <v>22.56756578860761</v>
      </c>
      <c r="Q69" s="75">
        <v>18.758781799110018</v>
      </c>
      <c r="R69" s="76">
        <v>24.721540382107705</v>
      </c>
      <c r="S69" s="77">
        <v>29.897099535985852</v>
      </c>
      <c r="T69" s="78">
        <v>32.052236618762734</v>
      </c>
      <c r="U69" s="74">
        <v>-0.15797549571291003</v>
      </c>
      <c r="V69" s="77">
        <v>-0.43879840636166251</v>
      </c>
      <c r="W69" s="74">
        <v>0.57954393208859212</v>
      </c>
      <c r="X69" s="79">
        <v>3.1251470795877062E-2</v>
      </c>
      <c r="Y69" s="75">
        <v>15.311141141885329</v>
      </c>
      <c r="Z69" s="76">
        <v>15.096343448970773</v>
      </c>
      <c r="AA69" s="81">
        <v>83989000</v>
      </c>
      <c r="AB69" s="81">
        <v>641036000</v>
      </c>
      <c r="AC69" s="71" t="e">
        <v>#N/A</v>
      </c>
      <c r="AD69" s="71">
        <v>214283000</v>
      </c>
      <c r="AE69" s="80">
        <v>2.3247366509262624E-2</v>
      </c>
      <c r="AF69" s="81">
        <v>8459.2199999999993</v>
      </c>
      <c r="AG69" s="82">
        <v>8420.2870000000003</v>
      </c>
      <c r="AH69" s="77">
        <v>33.930469086850181</v>
      </c>
      <c r="AI69" s="77">
        <v>44.670194536841045</v>
      </c>
      <c r="AJ69" s="77">
        <v>2.3039556475872454</v>
      </c>
      <c r="AK69" s="77">
        <v>54.69752426804861</v>
      </c>
      <c r="AL69" s="78">
        <v>12.441093007517512</v>
      </c>
      <c r="AM69" s="71" t="s">
        <v>506</v>
      </c>
      <c r="AN69" s="71" t="s">
        <v>507</v>
      </c>
      <c r="AO69" s="71" t="s">
        <v>618</v>
      </c>
      <c r="AP69" s="72" t="s">
        <v>2356</v>
      </c>
      <c r="AQ69" s="74">
        <v>0.36881330000000001</v>
      </c>
      <c r="AR69" s="74">
        <v>0.35374949999999999</v>
      </c>
      <c r="AS69" s="80">
        <v>0.16792290000000001</v>
      </c>
      <c r="AT69" s="71" t="s">
        <v>3355</v>
      </c>
      <c r="AU69" s="71" t="s">
        <v>3355</v>
      </c>
      <c r="AV69" s="72" t="s">
        <v>3355</v>
      </c>
      <c r="AW69" s="71">
        <v>0.61257825766277041</v>
      </c>
      <c r="AX69" s="77">
        <v>0.61257825766277041</v>
      </c>
      <c r="AY69" s="77">
        <v>0</v>
      </c>
      <c r="AZ69" s="78">
        <v>0.61257825766277041</v>
      </c>
      <c r="BA69" s="75">
        <v>32.113498613030508</v>
      </c>
      <c r="BB69" s="75">
        <v>0</v>
      </c>
      <c r="BC69" s="75">
        <v>32.113498613030508</v>
      </c>
      <c r="BD69" s="71">
        <v>51.975000000000001</v>
      </c>
      <c r="BE69" s="71">
        <v>8420.2870000000003</v>
      </c>
      <c r="BF69" s="71">
        <v>156.29400000000001</v>
      </c>
      <c r="BG69" s="71">
        <v>187.11799999999999</v>
      </c>
      <c r="BH69" s="71">
        <v>234.733</v>
      </c>
      <c r="BI69" s="71">
        <v>193.67600000000002</v>
      </c>
      <c r="BJ69" s="71">
        <v>213.02500000000001</v>
      </c>
      <c r="BK69" s="71">
        <v>254.238</v>
      </c>
      <c r="BL69" s="71">
        <v>1.8561600097478863E-2</v>
      </c>
      <c r="BM69" s="71">
        <v>2.2222282922185432E-2</v>
      </c>
      <c r="BN69" s="71">
        <v>2.7877078299112606E-2</v>
      </c>
      <c r="BO69" s="71">
        <v>2.3001116232736485E-2</v>
      </c>
      <c r="BP69" s="71">
        <v>2.5299018905175084E-2</v>
      </c>
      <c r="BQ69" s="71">
        <v>3.0193507655974196E-2</v>
      </c>
      <c r="BR69" s="83">
        <v>3.0193507655974196E-2</v>
      </c>
    </row>
    <row r="70" spans="2:70" x14ac:dyDescent="0.25">
      <c r="B70" s="98">
        <v>2</v>
      </c>
      <c r="C70" s="71" t="s">
        <v>3295</v>
      </c>
      <c r="D70" s="71">
        <v>7</v>
      </c>
      <c r="E70" s="72">
        <v>2</v>
      </c>
      <c r="F70" s="71">
        <v>0.25</v>
      </c>
      <c r="G70" s="71" t="s">
        <v>3218</v>
      </c>
      <c r="H70" s="71" t="s">
        <v>206</v>
      </c>
      <c r="I70" s="71">
        <v>1068</v>
      </c>
      <c r="J70" s="71" t="s">
        <v>4351</v>
      </c>
      <c r="K70" s="72" t="s">
        <v>862</v>
      </c>
      <c r="L70" s="74">
        <v>0.45114511930616902</v>
      </c>
      <c r="M70" s="74">
        <v>0.49857813266092316</v>
      </c>
      <c r="N70" s="74">
        <v>0.21013547169239274</v>
      </c>
      <c r="O70" s="74">
        <v>0.20932557770236493</v>
      </c>
      <c r="P70" s="75">
        <v>12.853460256197929</v>
      </c>
      <c r="Q70" s="75">
        <v>10.050648321186308</v>
      </c>
      <c r="R70" s="76">
        <v>10.936144980523183</v>
      </c>
      <c r="S70" s="77">
        <v>20.724319371380538</v>
      </c>
      <c r="T70" s="78">
        <v>22.724258386470755</v>
      </c>
      <c r="U70" s="74">
        <v>-0.43648052120194564</v>
      </c>
      <c r="V70" s="77">
        <v>-2.0726206370398623</v>
      </c>
      <c r="W70" s="74">
        <v>0.81197887296660909</v>
      </c>
      <c r="X70" s="79" t="e">
        <v>#N/A</v>
      </c>
      <c r="Y70" s="75">
        <v>15.729405284819851</v>
      </c>
      <c r="Z70" s="76" t="e">
        <v>#N/A</v>
      </c>
      <c r="AA70" s="81">
        <v>142770000</v>
      </c>
      <c r="AB70" s="81">
        <v>340054000</v>
      </c>
      <c r="AC70" s="71">
        <v>36164000</v>
      </c>
      <c r="AD70" s="71">
        <v>117336000</v>
      </c>
      <c r="AE70" s="80">
        <v>9.154550350026925E-3</v>
      </c>
      <c r="AF70" s="81">
        <v>6230.2962082399999</v>
      </c>
      <c r="AG70" s="82">
        <v>6012.9612082399999</v>
      </c>
      <c r="AH70" s="77">
        <v>57.342754226969298</v>
      </c>
      <c r="AI70" s="77">
        <v>83.371260012830916</v>
      </c>
      <c r="AJ70" s="77">
        <v>1.5657100501830494</v>
      </c>
      <c r="AK70" s="77">
        <v>109.3205085167518</v>
      </c>
      <c r="AL70" s="78">
        <v>11.009729740698596</v>
      </c>
      <c r="AM70" s="71" t="s">
        <v>506</v>
      </c>
      <c r="AN70" s="71" t="s">
        <v>507</v>
      </c>
      <c r="AO70" s="71" t="s">
        <v>600</v>
      </c>
      <c r="AP70" s="72" t="s">
        <v>574</v>
      </c>
      <c r="AQ70" s="74" t="e">
        <v>#VALUE!</v>
      </c>
      <c r="AR70" s="74">
        <v>0.191524</v>
      </c>
      <c r="AS70" s="80">
        <v>0.33137920000000004</v>
      </c>
      <c r="AT70" s="71" t="s">
        <v>3360</v>
      </c>
      <c r="AU70" s="71" t="s">
        <v>3360</v>
      </c>
      <c r="AV70" s="72" t="s">
        <v>3360</v>
      </c>
      <c r="AW70" s="71" t="s">
        <v>3317</v>
      </c>
      <c r="AX70" s="77">
        <v>0</v>
      </c>
      <c r="AY70" s="77">
        <v>0.50769656759121351</v>
      </c>
      <c r="AZ70" s="78">
        <v>0.50769656759121351</v>
      </c>
      <c r="BA70" s="75">
        <v>0</v>
      </c>
      <c r="BB70" s="75">
        <v>57.371132150759976</v>
      </c>
      <c r="BC70" s="75">
        <v>57.371132150759976</v>
      </c>
      <c r="BD70" s="71">
        <v>31.631000000000004</v>
      </c>
      <c r="BE70" s="71">
        <v>6012.9612082399999</v>
      </c>
      <c r="BF70" s="71">
        <v>101.22500000000001</v>
      </c>
      <c r="BG70" s="71">
        <v>120.286</v>
      </c>
      <c r="BH70" s="71">
        <v>147</v>
      </c>
      <c r="BI70" s="71">
        <v>114.322</v>
      </c>
      <c r="BJ70" s="71">
        <v>137.50399999999999</v>
      </c>
      <c r="BK70" s="71">
        <v>189.494</v>
      </c>
      <c r="BL70" s="71">
        <v>1.6834467493534466E-2</v>
      </c>
      <c r="BM70" s="71">
        <v>2.0004453019780554E-2</v>
      </c>
      <c r="BN70" s="71">
        <v>2.4447189148427428E-2</v>
      </c>
      <c r="BO70" s="71">
        <v>1.901259563147293E-2</v>
      </c>
      <c r="BP70" s="71">
        <v>2.2867933990920849E-2</v>
      </c>
      <c r="BQ70" s="71">
        <v>3.1514256193823857E-2</v>
      </c>
      <c r="BR70" s="83">
        <v>3.1514256193823857E-2</v>
      </c>
    </row>
    <row r="71" spans="2:70" x14ac:dyDescent="0.25">
      <c r="B71" s="98">
        <v>2</v>
      </c>
      <c r="C71" s="71" t="s">
        <v>3295</v>
      </c>
      <c r="D71" s="71">
        <v>7</v>
      </c>
      <c r="E71" s="72">
        <v>3</v>
      </c>
      <c r="F71" s="71" t="s">
        <v>2368</v>
      </c>
      <c r="H71" s="71" t="s">
        <v>383</v>
      </c>
      <c r="I71" s="71">
        <v>1067</v>
      </c>
      <c r="J71" s="71" t="s">
        <v>4350</v>
      </c>
      <c r="K71" s="72" t="s">
        <v>1072</v>
      </c>
      <c r="L71" s="74">
        <v>0.19970381439048063</v>
      </c>
      <c r="M71" s="74">
        <v>-0.83002952340784475</v>
      </c>
      <c r="N71" s="74">
        <v>0.59425129808395183</v>
      </c>
      <c r="O71" s="74">
        <v>-1.1435212085996513</v>
      </c>
      <c r="P71" s="75">
        <v>24.404225037246725</v>
      </c>
      <c r="Q71" s="75">
        <v>23.281188497281825</v>
      </c>
      <c r="R71" s="76">
        <v>40.467587303917192</v>
      </c>
      <c r="S71" s="77">
        <v>-10.509629444175564</v>
      </c>
      <c r="T71" s="78">
        <v>25.312537206810333</v>
      </c>
      <c r="U71" s="74">
        <v>-0.42637339942172658</v>
      </c>
      <c r="V71" s="77">
        <v>-4.4277111017697974</v>
      </c>
      <c r="W71" s="74">
        <v>0.26431211909281649</v>
      </c>
      <c r="X71" s="79">
        <v>9.4884417808219178E-3</v>
      </c>
      <c r="Y71" s="75">
        <v>31.357247562258589</v>
      </c>
      <c r="Z71" s="76" t="e">
        <v>#N/A</v>
      </c>
      <c r="AA71" s="81">
        <v>-2371000000</v>
      </c>
      <c r="AB71" s="81">
        <v>-1721000000</v>
      </c>
      <c r="AC71" s="71">
        <v>975469000</v>
      </c>
      <c r="AD71" s="71">
        <v>3815008000</v>
      </c>
      <c r="AE71" s="80">
        <v>0</v>
      </c>
      <c r="AF71" s="81">
        <v>73857.025011000005</v>
      </c>
      <c r="AG71" s="82">
        <v>65599.025011000005</v>
      </c>
      <c r="AH71" s="77">
        <v>32.274010922651925</v>
      </c>
      <c r="AI71" s="77">
        <v>33.302429139144799</v>
      </c>
      <c r="AJ71" s="77">
        <v>5.158511178715286</v>
      </c>
      <c r="AK71" s="77">
        <v>36.112393022898068</v>
      </c>
      <c r="AL71" s="78">
        <v>13.752598752598752</v>
      </c>
      <c r="AM71" s="71" t="s">
        <v>543</v>
      </c>
      <c r="AN71" s="71" t="s">
        <v>570</v>
      </c>
      <c r="AO71" s="71" t="s">
        <v>582</v>
      </c>
      <c r="AP71" s="72" t="s">
        <v>574</v>
      </c>
      <c r="AQ71" s="74" t="e">
        <v>#VALUE!</v>
      </c>
      <c r="AR71" s="74" t="e">
        <v>#VALUE!</v>
      </c>
      <c r="AS71" s="80" t="e">
        <v>#VALUE!</v>
      </c>
      <c r="AT71" s="71" t="s">
        <v>3359</v>
      </c>
      <c r="AU71" s="71" t="s">
        <v>3359</v>
      </c>
      <c r="AV71" s="72" t="s">
        <v>3359</v>
      </c>
      <c r="AW71" s="71" t="s">
        <v>3317</v>
      </c>
      <c r="AX71" s="77">
        <v>0</v>
      </c>
      <c r="AY71" s="77">
        <v>-0.11914912628405164</v>
      </c>
      <c r="AZ71" s="78">
        <v>-0.11914912628405164</v>
      </c>
      <c r="BA71" s="75">
        <v>0</v>
      </c>
      <c r="BB71" s="75">
        <v>-4.3509216043034575</v>
      </c>
      <c r="BC71" s="75">
        <v>-4.3509216043034575</v>
      </c>
      <c r="BD71" s="71">
        <v>-88</v>
      </c>
      <c r="BE71" s="71">
        <v>65599.025011000005</v>
      </c>
      <c r="BF71" s="71">
        <v>2507.2429999999999</v>
      </c>
      <c r="BG71" s="71">
        <v>2901.8679999999999</v>
      </c>
      <c r="BH71" s="71">
        <v>3264.192</v>
      </c>
      <c r="BI71" s="71">
        <v>3872.0239999999999</v>
      </c>
      <c r="BJ71" s="71">
        <v>4096.7169999999996</v>
      </c>
      <c r="BK71" s="71">
        <v>4910.2470000000003</v>
      </c>
      <c r="BL71" s="71">
        <v>3.8220735743855518E-2</v>
      </c>
      <c r="BM71" s="71">
        <v>4.4236450153236254E-2</v>
      </c>
      <c r="BN71" s="71">
        <v>4.9759763951562425E-2</v>
      </c>
      <c r="BO71" s="71">
        <v>5.9025633374135023E-2</v>
      </c>
      <c r="BP71" s="71">
        <v>6.2450882453101091E-2</v>
      </c>
      <c r="BQ71" s="71">
        <v>7.4852438724152121E-2</v>
      </c>
      <c r="BR71" s="83">
        <v>7.4852438724152121E-2</v>
      </c>
    </row>
    <row r="72" spans="2:70" x14ac:dyDescent="0.25">
      <c r="B72" s="98">
        <v>2</v>
      </c>
      <c r="C72" s="71" t="s">
        <v>3295</v>
      </c>
      <c r="D72" s="71">
        <v>7</v>
      </c>
      <c r="E72" s="72">
        <v>3</v>
      </c>
      <c r="F72" s="71">
        <v>0.16</v>
      </c>
      <c r="G72" s="71" t="s">
        <v>2853</v>
      </c>
      <c r="H72" s="71" t="s">
        <v>2134</v>
      </c>
      <c r="I72" s="71">
        <v>1069</v>
      </c>
      <c r="J72" s="71" t="s">
        <v>4352</v>
      </c>
      <c r="K72" s="72" t="s">
        <v>2135</v>
      </c>
      <c r="L72" s="74">
        <v>1.2842883286227615</v>
      </c>
      <c r="M72" s="74">
        <v>1.5394948394792802</v>
      </c>
      <c r="N72" s="74">
        <v>0.49452223150302005</v>
      </c>
      <c r="O72" s="74">
        <v>0.37550127136333161</v>
      </c>
      <c r="P72" s="75">
        <v>27.762125314385454</v>
      </c>
      <c r="Q72" s="75">
        <v>20.390802386083109</v>
      </c>
      <c r="R72" s="76">
        <v>25.417661097852029</v>
      </c>
      <c r="S72" s="77">
        <v>35.660393283090215</v>
      </c>
      <c r="T72" s="78">
        <v>34.149686520376171</v>
      </c>
      <c r="U72" s="74">
        <v>-0.14774281805745554</v>
      </c>
      <c r="V72" s="77">
        <v>-0.31858407079646017</v>
      </c>
      <c r="W72" s="74">
        <v>0.63924528301886796</v>
      </c>
      <c r="X72" s="79" t="e">
        <v>#N/A</v>
      </c>
      <c r="Y72" s="75">
        <v>30.253977013464898</v>
      </c>
      <c r="Z72" s="76">
        <v>22.060889769406302</v>
      </c>
      <c r="AA72" s="81">
        <v>19281000</v>
      </c>
      <c r="AB72" s="81">
        <v>79049000</v>
      </c>
      <c r="AC72" s="71" t="e">
        <v>#N/A</v>
      </c>
      <c r="AD72" s="71">
        <v>23600000</v>
      </c>
      <c r="AE72" s="80">
        <v>0</v>
      </c>
      <c r="AF72" s="81">
        <v>846.85862183999996</v>
      </c>
      <c r="AG72" s="82">
        <v>845.13020127999994</v>
      </c>
      <c r="AH72" s="77">
        <v>24.930094433038349</v>
      </c>
      <c r="AI72" s="77">
        <v>27.892085850825083</v>
      </c>
      <c r="AJ72" s="77">
        <v>2.695127706141017</v>
      </c>
      <c r="AK72" s="77">
        <v>40.000002283110582</v>
      </c>
      <c r="AL72" s="78">
        <v>10.105433885886452</v>
      </c>
      <c r="AM72" s="71" t="s">
        <v>493</v>
      </c>
      <c r="AN72" s="71" t="s">
        <v>537</v>
      </c>
      <c r="AO72" s="71" t="s">
        <v>538</v>
      </c>
      <c r="AP72" s="72" t="s">
        <v>2127</v>
      </c>
      <c r="AQ72" s="74">
        <v>0.26790189999999997</v>
      </c>
      <c r="AR72" s="74">
        <v>0.30357230000000002</v>
      </c>
      <c r="AS72" s="80">
        <v>0.18670900000000001</v>
      </c>
      <c r="AT72" s="71" t="s">
        <v>3361</v>
      </c>
      <c r="AU72" s="71" t="s">
        <v>3361</v>
      </c>
      <c r="AV72" s="72" t="s">
        <v>3361</v>
      </c>
      <c r="AW72" s="71">
        <v>1.1221945583077144</v>
      </c>
      <c r="AX72" s="77">
        <v>1.1221945583077144</v>
      </c>
      <c r="AY72" s="77">
        <v>0</v>
      </c>
      <c r="AZ72" s="78">
        <v>1.1221945583077144</v>
      </c>
      <c r="BA72" s="75">
        <v>43.989034340091024</v>
      </c>
      <c r="BB72" s="75">
        <v>0</v>
      </c>
      <c r="BC72" s="75">
        <v>43.989034340091024</v>
      </c>
      <c r="BD72" s="71">
        <v>9.5689346400000002</v>
      </c>
      <c r="BE72" s="71">
        <v>845.13020127999994</v>
      </c>
      <c r="BF72" s="71">
        <v>24.266999999999999</v>
      </c>
      <c r="BG72" s="71">
        <v>29.516999999999999</v>
      </c>
      <c r="BH72" s="71">
        <v>34.883000000000003</v>
      </c>
      <c r="BI72" s="71">
        <v>23.740000000000002</v>
      </c>
      <c r="BJ72" s="71">
        <v>30.2</v>
      </c>
      <c r="BK72" s="71">
        <v>35.26</v>
      </c>
      <c r="BL72" s="71">
        <v>2.8713918829603044E-2</v>
      </c>
      <c r="BM72" s="71">
        <v>3.4925979399735976E-2</v>
      </c>
      <c r="BN72" s="71">
        <v>4.1275296927228047E-2</v>
      </c>
      <c r="BO72" s="71">
        <v>2.8090346273324938E-2</v>
      </c>
      <c r="BP72" s="71">
        <v>3.5734138898669464E-2</v>
      </c>
      <c r="BQ72" s="71">
        <v>4.1721382038645206E-2</v>
      </c>
      <c r="BR72" s="83">
        <v>4.1721382038645206E-2</v>
      </c>
    </row>
    <row r="73" spans="2:70" x14ac:dyDescent="0.25">
      <c r="B73" s="98">
        <v>2</v>
      </c>
      <c r="C73" s="71" t="s">
        <v>3295</v>
      </c>
      <c r="D73" s="71">
        <v>8</v>
      </c>
      <c r="E73" s="72">
        <v>1</v>
      </c>
      <c r="F73" s="71">
        <v>0.25</v>
      </c>
      <c r="G73" s="71" t="s">
        <v>2481</v>
      </c>
      <c r="H73" s="71" t="s">
        <v>126</v>
      </c>
      <c r="I73" s="71">
        <v>1070</v>
      </c>
      <c r="J73" s="71" t="s">
        <v>4353</v>
      </c>
      <c r="K73" s="72" t="s">
        <v>765</v>
      </c>
      <c r="L73" s="74">
        <v>0.64173633076289338</v>
      </c>
      <c r="M73" s="74">
        <v>0.58256373569198749</v>
      </c>
      <c r="N73" s="74">
        <v>0.2499209767445249</v>
      </c>
      <c r="O73" s="74">
        <v>0.24151040051766673</v>
      </c>
      <c r="P73" s="75">
        <v>21.707856291850632</v>
      </c>
      <c r="Q73" s="75">
        <v>16.342490146386005</v>
      </c>
      <c r="R73" s="76">
        <v>88.903330625507721</v>
      </c>
      <c r="S73" s="77">
        <v>8.460500646523986</v>
      </c>
      <c r="T73" s="78">
        <v>9.0282836534210293</v>
      </c>
      <c r="U73" s="74">
        <v>0.67683812153381095</v>
      </c>
      <c r="V73" s="77">
        <v>2.8528718334587411</v>
      </c>
      <c r="W73" s="74">
        <v>0.12287654388671768</v>
      </c>
      <c r="X73" s="79" t="e">
        <v>#N/A</v>
      </c>
      <c r="Y73" s="75">
        <v>8.2661525253221573</v>
      </c>
      <c r="Z73" s="76">
        <v>15.996225865400127</v>
      </c>
      <c r="AA73" s="81">
        <v>3075200000</v>
      </c>
      <c r="AB73" s="81">
        <v>7417900000</v>
      </c>
      <c r="AC73" s="71">
        <v>90800000</v>
      </c>
      <c r="AD73" s="71">
        <v>1320500000</v>
      </c>
      <c r="AE73" s="80">
        <v>2.281021897810219E-2</v>
      </c>
      <c r="AF73" s="81">
        <v>22921.822800800004</v>
      </c>
      <c r="AG73" s="82">
        <v>28609.022800800005</v>
      </c>
      <c r="AH73" s="77">
        <v>13.933191837919448</v>
      </c>
      <c r="AI73" s="77">
        <v>16.223785188159241</v>
      </c>
      <c r="AJ73" s="77">
        <v>5.2219066106463803</v>
      </c>
      <c r="AK73" s="77">
        <v>20.456617986498312</v>
      </c>
      <c r="AL73" s="78">
        <v>14.63324601339165</v>
      </c>
      <c r="AM73" s="71" t="s">
        <v>543</v>
      </c>
      <c r="AN73" s="71" t="s">
        <v>570</v>
      </c>
      <c r="AO73" s="71" t="s">
        <v>766</v>
      </c>
      <c r="AP73" s="72" t="s">
        <v>574</v>
      </c>
      <c r="AQ73" s="74" t="e">
        <v>#VALUE!</v>
      </c>
      <c r="AR73" s="74">
        <v>0.27285789999999999</v>
      </c>
      <c r="AS73" s="80">
        <v>0.17825690000000002</v>
      </c>
      <c r="AT73" s="71" t="s">
        <v>3362</v>
      </c>
      <c r="AU73" s="71" t="s">
        <v>3362</v>
      </c>
      <c r="AV73" s="72" t="s">
        <v>3362</v>
      </c>
      <c r="AW73" s="71">
        <v>1.3877454399011087</v>
      </c>
      <c r="AX73" s="77">
        <v>1.3877454399011087</v>
      </c>
      <c r="AY73" s="77">
        <v>-0.14831797048856729</v>
      </c>
      <c r="AZ73" s="78">
        <v>1.2394274694125413</v>
      </c>
      <c r="BA73" s="75">
        <v>24.411922246220303</v>
      </c>
      <c r="BB73" s="75">
        <v>-2.6090712742980564</v>
      </c>
      <c r="BC73" s="75">
        <v>21.802850971922247</v>
      </c>
      <c r="BD73" s="71">
        <v>252.36799999999999</v>
      </c>
      <c r="BE73" s="71">
        <v>22921.822800800004</v>
      </c>
      <c r="BF73" s="71">
        <v>1298.2</v>
      </c>
      <c r="BG73" s="71">
        <v>1402.6000000000001</v>
      </c>
      <c r="BH73" s="71">
        <v>1495</v>
      </c>
      <c r="BI73" s="71">
        <v>951.46299999999997</v>
      </c>
      <c r="BJ73" s="71">
        <v>1246.405</v>
      </c>
      <c r="BK73" s="71">
        <v>1369.106</v>
      </c>
      <c r="BL73" s="71">
        <v>5.6635984462574722E-2</v>
      </c>
      <c r="BM73" s="71">
        <v>6.1190596061629417E-2</v>
      </c>
      <c r="BN73" s="71">
        <v>6.5221689086080115E-2</v>
      </c>
      <c r="BO73" s="71">
        <v>4.1509046129036151E-2</v>
      </c>
      <c r="BP73" s="71">
        <v>5.4376347414940261E-2</v>
      </c>
      <c r="BQ73" s="71">
        <v>5.9729368466813919E-2</v>
      </c>
      <c r="BR73" s="83">
        <v>6.5221689086080115E-2</v>
      </c>
    </row>
    <row r="74" spans="2:70" x14ac:dyDescent="0.25">
      <c r="B74" s="98">
        <v>2</v>
      </c>
      <c r="C74" s="71" t="s">
        <v>3295</v>
      </c>
      <c r="D74" s="71">
        <v>9</v>
      </c>
      <c r="E74" s="72">
        <v>3</v>
      </c>
      <c r="F74" s="71">
        <v>0.35</v>
      </c>
      <c r="G74" s="71" t="s">
        <v>3220</v>
      </c>
      <c r="H74" s="71" t="s">
        <v>187</v>
      </c>
      <c r="I74" s="71">
        <v>1071</v>
      </c>
      <c r="J74" s="71" t="s">
        <v>4354</v>
      </c>
      <c r="K74" s="72" t="s">
        <v>841</v>
      </c>
      <c r="L74" s="74">
        <v>0.48917150924268132</v>
      </c>
      <c r="M74" s="74">
        <v>0.47316124999999998</v>
      </c>
      <c r="N74" s="74">
        <v>0.43707679328399235</v>
      </c>
      <c r="O74" s="74">
        <v>0.4443407533141055</v>
      </c>
      <c r="P74" s="75">
        <v>31.961266577946446</v>
      </c>
      <c r="Q74" s="75">
        <v>23.072015258535174</v>
      </c>
      <c r="R74" s="76">
        <v>26.350005184572929</v>
      </c>
      <c r="S74" s="77">
        <v>34.030712703202219</v>
      </c>
      <c r="T74" s="78">
        <v>35.160098253513262</v>
      </c>
      <c r="U74" s="74">
        <v>-0.11375187869966892</v>
      </c>
      <c r="V74" s="77">
        <v>-0.9341971146307041</v>
      </c>
      <c r="W74" s="74">
        <v>0.31461337196006617</v>
      </c>
      <c r="X74" s="79">
        <v>0.10889655172413792</v>
      </c>
      <c r="Y74" s="75">
        <v>26.031631078814861</v>
      </c>
      <c r="Z74" s="76">
        <v>19.14473260241396</v>
      </c>
      <c r="AA74" s="81">
        <v>800000000</v>
      </c>
      <c r="AB74" s="81">
        <v>851889000</v>
      </c>
      <c r="AC74" s="71">
        <v>118007000</v>
      </c>
      <c r="AD74" s="71">
        <v>393975000</v>
      </c>
      <c r="AE74" s="80">
        <v>0.11079260438334124</v>
      </c>
      <c r="AF74" s="81">
        <v>18389.844095939996</v>
      </c>
      <c r="AG74" s="82">
        <v>17913.254095939996</v>
      </c>
      <c r="AH74" s="77">
        <v>35.113906571909652</v>
      </c>
      <c r="AI74" s="77">
        <v>43.39125234282308</v>
      </c>
      <c r="AJ74" s="77">
        <v>1.4454491587566523</v>
      </c>
      <c r="AK74" s="77">
        <v>56.559743165187975</v>
      </c>
      <c r="AL74" s="78">
        <v>13.22736821194035</v>
      </c>
      <c r="AM74" s="71" t="s">
        <v>506</v>
      </c>
      <c r="AN74" s="71" t="s">
        <v>507</v>
      </c>
      <c r="AO74" s="71" t="s">
        <v>600</v>
      </c>
      <c r="AP74" s="72" t="s">
        <v>574</v>
      </c>
      <c r="AQ74" s="74" t="e">
        <v>#VALUE!</v>
      </c>
      <c r="AR74" s="74" t="e">
        <v>#VALUE!</v>
      </c>
      <c r="AS74" s="80">
        <v>0.21594930000000001</v>
      </c>
      <c r="AT74" s="71" t="s">
        <v>3363</v>
      </c>
      <c r="AU74" s="71" t="s">
        <v>3363</v>
      </c>
      <c r="AV74" s="72" t="s">
        <v>3363</v>
      </c>
      <c r="AW74" s="71">
        <v>0.49173878835562546</v>
      </c>
      <c r="AX74" s="77">
        <v>0.49173878835562546</v>
      </c>
      <c r="AY74" s="77">
        <v>0.37499547037609104</v>
      </c>
      <c r="AZ74" s="78">
        <v>0.8667342587317165</v>
      </c>
      <c r="BA74" s="75">
        <v>0</v>
      </c>
      <c r="BB74" s="75">
        <v>24.625537677641841</v>
      </c>
      <c r="BC74" s="75">
        <v>24.625537677641841</v>
      </c>
      <c r="BD74" s="71">
        <v>68.961082368999996</v>
      </c>
      <c r="BE74" s="71">
        <v>17913.254095939996</v>
      </c>
      <c r="BF74" s="71">
        <v>445.64699999999999</v>
      </c>
      <c r="BG74" s="71">
        <v>539.05899999999997</v>
      </c>
      <c r="BH74" s="71">
        <v>640.4</v>
      </c>
      <c r="BI74" s="71">
        <v>303.30700000000002</v>
      </c>
      <c r="BJ74" s="71">
        <v>407.23900000000003</v>
      </c>
      <c r="BK74" s="71">
        <v>496.29599999999999</v>
      </c>
      <c r="BL74" s="71">
        <v>2.4878059430921879E-2</v>
      </c>
      <c r="BM74" s="71">
        <v>3.0092745690587654E-2</v>
      </c>
      <c r="BN74" s="71">
        <v>3.5750065095383504E-2</v>
      </c>
      <c r="BO74" s="71">
        <v>1.6931987810564465E-2</v>
      </c>
      <c r="BP74" s="71">
        <v>2.2733948718580393E-2</v>
      </c>
      <c r="BQ74" s="71">
        <v>2.7705518904713382E-2</v>
      </c>
      <c r="BR74" s="83">
        <v>3.5750065095383504E-2</v>
      </c>
    </row>
    <row r="75" spans="2:70" x14ac:dyDescent="0.25">
      <c r="B75" s="98">
        <v>2</v>
      </c>
      <c r="C75" s="71" t="s">
        <v>3295</v>
      </c>
      <c r="D75" s="71">
        <v>9</v>
      </c>
      <c r="E75" s="72">
        <v>4</v>
      </c>
      <c r="F75" s="71">
        <v>0.16</v>
      </c>
      <c r="H75" s="71" t="s">
        <v>188</v>
      </c>
      <c r="I75" s="71">
        <v>1073</v>
      </c>
      <c r="J75" s="71" t="s">
        <v>4356</v>
      </c>
      <c r="K75" s="72" t="s">
        <v>842</v>
      </c>
      <c r="L75" s="74">
        <v>0.48272104478522848</v>
      </c>
      <c r="M75" s="74">
        <v>0.51384240949193793</v>
      </c>
      <c r="N75" s="74">
        <v>0.13382793517693342</v>
      </c>
      <c r="O75" s="74">
        <v>0.14834006674863867</v>
      </c>
      <c r="P75" s="75">
        <v>13.435388694090481</v>
      </c>
      <c r="Q75" s="75">
        <v>10.249307874850587</v>
      </c>
      <c r="R75" s="76">
        <v>18.784893267651888</v>
      </c>
      <c r="S75" s="77">
        <v>54.464986736209468</v>
      </c>
      <c r="T75" s="78">
        <v>56.365159128978227</v>
      </c>
      <c r="U75" s="74">
        <v>0.39756944444444442</v>
      </c>
      <c r="V75" s="77">
        <v>2.6349372384937237</v>
      </c>
      <c r="W75" s="74">
        <v>0.297424789410349</v>
      </c>
      <c r="X75" s="79">
        <v>2.3716119828815978E-2</v>
      </c>
      <c r="Y75" s="75">
        <v>7.817979698213243</v>
      </c>
      <c r="Z75" s="76">
        <v>9.5336492538429916</v>
      </c>
      <c r="AA75" s="81">
        <v>3287000000</v>
      </c>
      <c r="AB75" s="81">
        <v>11386000000</v>
      </c>
      <c r="AC75" s="71">
        <v>108000000</v>
      </c>
      <c r="AD75" s="71">
        <v>1666000000</v>
      </c>
      <c r="AE75" s="80">
        <v>0</v>
      </c>
      <c r="AF75" s="81">
        <v>28302.523201439999</v>
      </c>
      <c r="AG75" s="82">
        <v>33352.523201439995</v>
      </c>
      <c r="AH75" s="77">
        <v>16.151342954692492</v>
      </c>
      <c r="AI75" s="77">
        <v>19.141726776792137</v>
      </c>
      <c r="AJ75" s="77">
        <v>5.3289393645151168</v>
      </c>
      <c r="AK75" s="77">
        <v>22.970146267896691</v>
      </c>
      <c r="AL75" s="78">
        <v>4.5807867467238284</v>
      </c>
      <c r="AM75" s="71" t="s">
        <v>502</v>
      </c>
      <c r="AN75" s="71" t="s">
        <v>528</v>
      </c>
      <c r="AO75" s="71" t="s">
        <v>529</v>
      </c>
      <c r="AP75" s="72" t="s">
        <v>574</v>
      </c>
      <c r="AQ75" s="74">
        <v>0.18958610000000001</v>
      </c>
      <c r="AR75" s="74">
        <v>0.20062480000000002</v>
      </c>
      <c r="AS75" s="80">
        <v>0.14385610000000001</v>
      </c>
      <c r="AT75" s="71" t="s">
        <v>4014</v>
      </c>
      <c r="AU75" s="71" t="s">
        <v>3317</v>
      </c>
      <c r="AV75" s="72" t="s">
        <v>4014</v>
      </c>
      <c r="AW75" s="71">
        <v>1.5259233487630108</v>
      </c>
      <c r="AX75" s="77">
        <v>1.5259233487630108</v>
      </c>
      <c r="AY75" s="77">
        <v>1.1334637309307125</v>
      </c>
      <c r="AZ75" s="78">
        <v>2.6593870796937233</v>
      </c>
      <c r="BA75" s="75">
        <v>31.115873249454285</v>
      </c>
      <c r="BB75" s="75">
        <v>23.113031079237484</v>
      </c>
      <c r="BC75" s="75">
        <v>54.228904328691769</v>
      </c>
      <c r="BD75" s="71">
        <v>667.49437469999998</v>
      </c>
      <c r="BE75" s="71">
        <v>28302.523201439999</v>
      </c>
      <c r="BF75" s="71">
        <v>1333.625</v>
      </c>
      <c r="BG75" s="71">
        <v>1416.25</v>
      </c>
      <c r="BH75" s="71">
        <v>1513.9090000000001</v>
      </c>
      <c r="BI75" s="71">
        <v>1441.3969999999999</v>
      </c>
      <c r="BJ75" s="71">
        <v>1508.8910000000001</v>
      </c>
      <c r="BK75" s="71">
        <v>1583.4670000000001</v>
      </c>
      <c r="BL75" s="71">
        <v>4.7120357097071359E-2</v>
      </c>
      <c r="BM75" s="71">
        <v>5.0039708117894689E-2</v>
      </c>
      <c r="BN75" s="71">
        <v>5.3490248527487266E-2</v>
      </c>
      <c r="BO75" s="71">
        <v>5.092821547185105E-2</v>
      </c>
      <c r="BP75" s="71">
        <v>5.3312949847638652E-2</v>
      </c>
      <c r="BQ75" s="71">
        <v>5.5947909263419845E-2</v>
      </c>
      <c r="BR75" s="83">
        <v>5.5947909263419845E-2</v>
      </c>
    </row>
    <row r="76" spans="2:70" x14ac:dyDescent="0.25">
      <c r="B76" s="98">
        <v>2</v>
      </c>
      <c r="C76" s="71" t="s">
        <v>3295</v>
      </c>
      <c r="D76" s="71">
        <v>9</v>
      </c>
      <c r="E76" s="72">
        <v>5</v>
      </c>
      <c r="F76" s="71">
        <v>0.14000000000000001</v>
      </c>
      <c r="G76" s="71" t="s">
        <v>2574</v>
      </c>
      <c r="H76" s="71" t="s">
        <v>70</v>
      </c>
      <c r="I76" s="71">
        <v>1072</v>
      </c>
      <c r="J76" s="71" t="s">
        <v>4355</v>
      </c>
      <c r="K76" s="72" t="s">
        <v>685</v>
      </c>
      <c r="L76" s="74">
        <v>1.0170904045827882</v>
      </c>
      <c r="M76" s="74">
        <v>1.2610359617288023</v>
      </c>
      <c r="N76" s="74">
        <v>0.58928131798875882</v>
      </c>
      <c r="O76" s="74">
        <v>0.71690893744724749</v>
      </c>
      <c r="P76" s="75">
        <v>55.883289469408972</v>
      </c>
      <c r="Q76" s="75">
        <v>42.476888520577958</v>
      </c>
      <c r="R76" s="76">
        <v>82.686041056462145</v>
      </c>
      <c r="S76" s="77">
        <v>26.15897998738733</v>
      </c>
      <c r="T76" s="78">
        <v>27.166435329700636</v>
      </c>
      <c r="U76" s="74">
        <v>2.7098274253163981E-2</v>
      </c>
      <c r="V76" s="77">
        <v>0.31337164904947545</v>
      </c>
      <c r="W76" s="74">
        <v>6.1684852492744038E-2</v>
      </c>
      <c r="X76" s="79">
        <v>5.0701502592191208E-2</v>
      </c>
      <c r="Y76" s="75">
        <v>6.2650251016640679</v>
      </c>
      <c r="Z76" s="76">
        <v>11.615540184698524</v>
      </c>
      <c r="AA76" s="81">
        <v>3031000000</v>
      </c>
      <c r="AB76" s="81">
        <v>5331500000</v>
      </c>
      <c r="AC76" s="71">
        <v>232100000</v>
      </c>
      <c r="AD76" s="71">
        <v>3934800000</v>
      </c>
      <c r="AE76" s="80">
        <v>0.12691466083150985</v>
      </c>
      <c r="AF76" s="81">
        <v>88899.886509209988</v>
      </c>
      <c r="AG76" s="82">
        <v>90459.286509209982</v>
      </c>
      <c r="AH76" s="77">
        <v>18.10018338619965</v>
      </c>
      <c r="AI76" s="77">
        <v>20.884835964670742</v>
      </c>
      <c r="AJ76" s="77">
        <v>4.1949667098276748</v>
      </c>
      <c r="AK76" s="77">
        <v>27.290245939582807</v>
      </c>
      <c r="AL76" s="78">
        <v>24.089302617770716</v>
      </c>
      <c r="AM76" s="71" t="s">
        <v>493</v>
      </c>
      <c r="AN76" s="71" t="s">
        <v>524</v>
      </c>
      <c r="AO76" s="71" t="s">
        <v>525</v>
      </c>
      <c r="AP76" s="72" t="s">
        <v>574</v>
      </c>
      <c r="AQ76" s="74">
        <v>0.13231560000000001</v>
      </c>
      <c r="AR76" s="74">
        <v>0.15772069999999999</v>
      </c>
      <c r="AS76" s="80">
        <v>0.12277990000000001</v>
      </c>
      <c r="AT76" s="71" t="s">
        <v>3998</v>
      </c>
      <c r="AU76" s="71" t="s">
        <v>3364</v>
      </c>
      <c r="AV76" s="72" t="s">
        <v>3364</v>
      </c>
      <c r="AW76" s="71">
        <v>2.3235280449835032</v>
      </c>
      <c r="AX76" s="77">
        <v>2.3235280449835032</v>
      </c>
      <c r="AY76" s="77">
        <v>2.6374763369914271</v>
      </c>
      <c r="AZ76" s="78">
        <v>4.9610043819749308</v>
      </c>
      <c r="BA76" s="75">
        <v>57.160650971027408</v>
      </c>
      <c r="BB76" s="75">
        <v>64.884030415988036</v>
      </c>
      <c r="BC76" s="75">
        <v>122.04468138701544</v>
      </c>
      <c r="BD76" s="71">
        <v>3621.4574601800005</v>
      </c>
      <c r="BE76" s="71">
        <v>88899.886509209988</v>
      </c>
      <c r="BF76" s="71">
        <v>3394.444</v>
      </c>
      <c r="BG76" s="71">
        <v>3689.9410000000003</v>
      </c>
      <c r="BH76" s="71">
        <v>4014.2310000000002</v>
      </c>
      <c r="BI76" s="71">
        <v>3948.7919999999999</v>
      </c>
      <c r="BJ76" s="71">
        <v>4432.1660000000002</v>
      </c>
      <c r="BK76" s="71">
        <v>4614.0540000000001</v>
      </c>
      <c r="BL76" s="71">
        <v>3.818277090430635E-2</v>
      </c>
      <c r="BM76" s="71">
        <v>4.1506700906954748E-2</v>
      </c>
      <c r="BN76" s="71">
        <v>4.5154512087978063E-2</v>
      </c>
      <c r="BO76" s="71">
        <v>4.4418414410359305E-2</v>
      </c>
      <c r="BP76" s="71">
        <v>4.9855699191931252E-2</v>
      </c>
      <c r="BQ76" s="71">
        <v>5.1901686055830745E-2</v>
      </c>
      <c r="BR76" s="83">
        <v>5.1901686055830745E-2</v>
      </c>
    </row>
    <row r="77" spans="2:70" x14ac:dyDescent="0.25">
      <c r="B77" s="98">
        <v>2</v>
      </c>
      <c r="C77" s="71" t="s">
        <v>3295</v>
      </c>
      <c r="D77" s="71">
        <v>10</v>
      </c>
      <c r="E77" s="72">
        <v>4</v>
      </c>
      <c r="F77" s="71">
        <v>0.2</v>
      </c>
      <c r="G77" s="71" t="s">
        <v>3222</v>
      </c>
      <c r="H77" s="71" t="s">
        <v>301</v>
      </c>
      <c r="I77" s="71">
        <v>1074</v>
      </c>
      <c r="J77" s="71" t="s">
        <v>4357</v>
      </c>
      <c r="K77" s="72" t="s">
        <v>983</v>
      </c>
      <c r="L77" s="74">
        <v>0.29917063633293467</v>
      </c>
      <c r="M77" s="74">
        <v>0.2256896352723915</v>
      </c>
      <c r="N77" s="74">
        <v>0.10231937331230297</v>
      </c>
      <c r="O77" s="74">
        <v>6.3301303359042868E-2</v>
      </c>
      <c r="P77" s="75">
        <v>5.1821265420356415</v>
      </c>
      <c r="Q77" s="75">
        <v>4.0680333142991945</v>
      </c>
      <c r="R77" s="76">
        <v>6.1149021052384702</v>
      </c>
      <c r="S77" s="77">
        <v>22.564489383898991</v>
      </c>
      <c r="T77" s="78">
        <v>21.231010202118252</v>
      </c>
      <c r="U77" s="74">
        <v>0.37107334878258508</v>
      </c>
      <c r="V77" s="77">
        <v>1.9963813014818441</v>
      </c>
      <c r="W77" s="74">
        <v>0.58962866867077801</v>
      </c>
      <c r="X77" s="79" t="e">
        <v>#N/A</v>
      </c>
      <c r="Y77" s="75">
        <v>18.037730076978029</v>
      </c>
      <c r="Z77" s="76">
        <v>-3.1265518079248156</v>
      </c>
      <c r="AA77" s="81">
        <v>970368000</v>
      </c>
      <c r="AB77" s="81">
        <v>3459676000</v>
      </c>
      <c r="AC77" s="71">
        <v>105602000</v>
      </c>
      <c r="AD77" s="71">
        <v>402623000</v>
      </c>
      <c r="AE77" s="80">
        <v>6.2127850803280531E-2</v>
      </c>
      <c r="AF77" s="81">
        <v>16328.65321199</v>
      </c>
      <c r="AG77" s="82">
        <v>17095.495211990001</v>
      </c>
      <c r="AH77" s="77">
        <v>43.901581160976363</v>
      </c>
      <c r="AI77" s="77">
        <v>81.592828554888868</v>
      </c>
      <c r="AJ77" s="77">
        <v>2.1811969656548409</v>
      </c>
      <c r="AK77" s="77">
        <v>104.88214895454554</v>
      </c>
      <c r="AL77" s="78">
        <v>6.0758603666881079</v>
      </c>
      <c r="AM77" s="71" t="s">
        <v>506</v>
      </c>
      <c r="AN77" s="71" t="s">
        <v>507</v>
      </c>
      <c r="AO77" s="71" t="s">
        <v>600</v>
      </c>
      <c r="AP77" s="72" t="s">
        <v>574</v>
      </c>
      <c r="AQ77" s="74">
        <v>0.25031110000000001</v>
      </c>
      <c r="AR77" s="74">
        <v>0.19108250000000002</v>
      </c>
      <c r="AS77" s="80">
        <v>0.1137008</v>
      </c>
      <c r="AT77" s="71" t="s">
        <v>3998</v>
      </c>
      <c r="AU77" s="71" t="s">
        <v>3365</v>
      </c>
      <c r="AV77" s="72" t="s">
        <v>3365</v>
      </c>
      <c r="AW77" s="71" t="s">
        <v>3317</v>
      </c>
      <c r="AX77" s="77">
        <v>0</v>
      </c>
      <c r="AY77" s="77">
        <v>-9.6523576043778203E-2</v>
      </c>
      <c r="AZ77" s="78">
        <v>-9.6523576043778203E-2</v>
      </c>
      <c r="BA77" s="75">
        <v>0</v>
      </c>
      <c r="BB77" s="75">
        <v>-9.4063504472584718</v>
      </c>
      <c r="BC77" s="75">
        <v>-9.4063504472584718</v>
      </c>
      <c r="BD77" s="71">
        <v>-15.760999999999999</v>
      </c>
      <c r="BE77" s="71">
        <v>16328.65321199</v>
      </c>
      <c r="BF77" s="71">
        <v>324.125</v>
      </c>
      <c r="BG77" s="71">
        <v>360.58800000000002</v>
      </c>
      <c r="BH77" s="71">
        <v>436.125</v>
      </c>
      <c r="BI77" s="71">
        <v>256.38400000000001</v>
      </c>
      <c r="BJ77" s="71">
        <v>360.97</v>
      </c>
      <c r="BK77" s="71">
        <v>435.40500000000003</v>
      </c>
      <c r="BL77" s="71">
        <v>1.9850075556874316E-2</v>
      </c>
      <c r="BM77" s="71">
        <v>2.2083143987357334E-2</v>
      </c>
      <c r="BN77" s="71">
        <v>2.6709183809461818E-2</v>
      </c>
      <c r="BO77" s="71">
        <v>1.5701478662780301E-2</v>
      </c>
      <c r="BP77" s="71">
        <v>2.2106538445861697E-2</v>
      </c>
      <c r="BQ77" s="71">
        <v>2.6665089542123755E-2</v>
      </c>
      <c r="BR77" s="83">
        <v>2.6709183809461818E-2</v>
      </c>
    </row>
    <row r="78" spans="2:70" x14ac:dyDescent="0.25">
      <c r="B78" s="98">
        <v>2</v>
      </c>
      <c r="C78" s="71" t="s">
        <v>3295</v>
      </c>
      <c r="D78" s="71">
        <v>10</v>
      </c>
      <c r="E78" s="72">
        <v>6</v>
      </c>
      <c r="F78" s="71">
        <v>0.14000000000000001</v>
      </c>
      <c r="G78" s="71" t="s">
        <v>2583</v>
      </c>
      <c r="H78" s="71" t="s">
        <v>174</v>
      </c>
      <c r="I78" s="71">
        <v>1075</v>
      </c>
      <c r="J78" s="71" t="s">
        <v>4358</v>
      </c>
      <c r="K78" s="72" t="s">
        <v>823</v>
      </c>
      <c r="L78" s="74">
        <v>0.49935308767139974</v>
      </c>
      <c r="M78" s="74">
        <v>0.35897516110867794</v>
      </c>
      <c r="N78" s="74">
        <v>0.14315292735143248</v>
      </c>
      <c r="O78" s="74">
        <v>0.11977454203851573</v>
      </c>
      <c r="P78" s="75">
        <v>9.1131144485535742</v>
      </c>
      <c r="Q78" s="75">
        <v>6.9215158453088783</v>
      </c>
      <c r="R78" s="76">
        <v>14.861802205593749</v>
      </c>
      <c r="S78" s="77">
        <v>35.029825413416781</v>
      </c>
      <c r="T78" s="78">
        <v>34.327046972004219</v>
      </c>
      <c r="U78" s="74">
        <v>1.0738106253373429</v>
      </c>
      <c r="V78" s="77">
        <v>3.6878517047335317</v>
      </c>
      <c r="W78" s="74">
        <v>0.35240290403059421</v>
      </c>
      <c r="X78" s="79">
        <v>3.4620024125452349E-2</v>
      </c>
      <c r="Y78" s="75">
        <v>8.6401090613694258</v>
      </c>
      <c r="Z78" s="76">
        <v>1.9587825720002838</v>
      </c>
      <c r="AA78" s="81">
        <v>3196600000</v>
      </c>
      <c r="AB78" s="81">
        <v>9580500000</v>
      </c>
      <c r="AC78" s="71">
        <v>80000000</v>
      </c>
      <c r="AD78" s="71">
        <v>1086300000</v>
      </c>
      <c r="AE78" s="80">
        <v>3.4759028381375942E-2</v>
      </c>
      <c r="AF78" s="81">
        <v>27450.12502028</v>
      </c>
      <c r="AG78" s="82">
        <v>33038.825020279997</v>
      </c>
      <c r="AH78" s="77">
        <v>20.019322187757385</v>
      </c>
      <c r="AI78" s="77">
        <v>30.910719782021321</v>
      </c>
      <c r="AJ78" s="77">
        <v>1.6786432486004057</v>
      </c>
      <c r="AK78" s="77">
        <v>41.3822444485114</v>
      </c>
      <c r="AL78" s="78">
        <v>6.7520504178024643</v>
      </c>
      <c r="AM78" s="71" t="s">
        <v>493</v>
      </c>
      <c r="AN78" s="71" t="s">
        <v>524</v>
      </c>
      <c r="AO78" s="71" t="s">
        <v>525</v>
      </c>
      <c r="AP78" s="72" t="s">
        <v>574</v>
      </c>
      <c r="AQ78" s="74">
        <v>0.12170080000000001</v>
      </c>
      <c r="AR78" s="74">
        <v>0.1433024</v>
      </c>
      <c r="AS78" s="80">
        <v>0.1391976</v>
      </c>
      <c r="AT78" s="71" t="s">
        <v>4015</v>
      </c>
      <c r="AU78" s="71" t="s">
        <v>3317</v>
      </c>
      <c r="AV78" s="72" t="s">
        <v>4015</v>
      </c>
      <c r="AW78" s="71">
        <v>0.6969886260296404</v>
      </c>
      <c r="AX78" s="77">
        <v>0.6969886260296404</v>
      </c>
      <c r="AY78" s="77">
        <v>-6.1688808131708385E-2</v>
      </c>
      <c r="AZ78" s="78">
        <v>0.635299817897932</v>
      </c>
      <c r="BA78" s="75">
        <v>26.108611106755099</v>
      </c>
      <c r="BB78" s="75">
        <v>-2.3108111682177039</v>
      </c>
      <c r="BC78" s="75">
        <v>23.797799938537395</v>
      </c>
      <c r="BD78" s="71">
        <v>174.04399999999998</v>
      </c>
      <c r="BE78" s="71">
        <v>27450.12502028</v>
      </c>
      <c r="BF78" s="71">
        <v>879.471</v>
      </c>
      <c r="BG78" s="71">
        <v>1089.684</v>
      </c>
      <c r="BH78" s="71">
        <v>1265.2730000000001</v>
      </c>
      <c r="BI78" s="71">
        <v>740.84199999999998</v>
      </c>
      <c r="BJ78" s="71">
        <v>1061.723</v>
      </c>
      <c r="BK78" s="71">
        <v>1241.9880000000001</v>
      </c>
      <c r="BL78" s="71">
        <v>3.2038870473276596E-2</v>
      </c>
      <c r="BM78" s="71">
        <v>3.9696868382018205E-2</v>
      </c>
      <c r="BN78" s="71">
        <v>4.6093524130226125E-2</v>
      </c>
      <c r="BO78" s="71">
        <v>2.698865668016703E-2</v>
      </c>
      <c r="BP78" s="71">
        <v>3.8678257356409299E-2</v>
      </c>
      <c r="BQ78" s="71">
        <v>4.5245258412572847E-2</v>
      </c>
      <c r="BR78" s="83">
        <v>4.6093524130226125E-2</v>
      </c>
    </row>
    <row r="79" spans="2:70" x14ac:dyDescent="0.25">
      <c r="B79" s="98">
        <v>2</v>
      </c>
      <c r="C79" s="71" t="s">
        <v>3295</v>
      </c>
      <c r="D79" s="71">
        <v>11</v>
      </c>
      <c r="E79" s="72">
        <v>4</v>
      </c>
      <c r="F79" s="71">
        <v>0.17</v>
      </c>
      <c r="G79" s="71" t="s">
        <v>3167</v>
      </c>
      <c r="H79" s="71" t="s">
        <v>28</v>
      </c>
      <c r="I79" s="71">
        <v>1076</v>
      </c>
      <c r="J79" s="71" t="s">
        <v>4359</v>
      </c>
      <c r="K79" s="72" t="s">
        <v>621</v>
      </c>
      <c r="L79" s="74">
        <v>5.6632223621637916</v>
      </c>
      <c r="M79" s="74">
        <v>0.37909247558874209</v>
      </c>
      <c r="N79" s="74">
        <v>0.80115672113350256</v>
      </c>
      <c r="O79" s="74">
        <v>0.12753623188405797</v>
      </c>
      <c r="P79" s="75">
        <v>12.01505329734203</v>
      </c>
      <c r="Q79" s="75">
        <v>9.2924712721066669</v>
      </c>
      <c r="R79" s="76">
        <v>12.95980088559604</v>
      </c>
      <c r="S79" s="77">
        <v>29.786410635837562</v>
      </c>
      <c r="T79" s="78">
        <v>27.298444130127297</v>
      </c>
      <c r="U79" s="74">
        <v>0.19335666644654295</v>
      </c>
      <c r="V79" s="77">
        <v>0.73438675696012035</v>
      </c>
      <c r="W79" s="74">
        <v>0.60827772207046782</v>
      </c>
      <c r="X79" s="79">
        <v>2.9460811561978877E-2</v>
      </c>
      <c r="Y79" s="75">
        <v>19.52980133575824</v>
      </c>
      <c r="Z79" s="76">
        <v>8.3243600694195905</v>
      </c>
      <c r="AA79" s="81">
        <v>6964000000</v>
      </c>
      <c r="AB79" s="81">
        <v>20700000000</v>
      </c>
      <c r="AC79" s="71">
        <v>1933000000</v>
      </c>
      <c r="AD79" s="71">
        <v>4543000000</v>
      </c>
      <c r="AE79" s="80">
        <v>2.1735350373848026E-2</v>
      </c>
      <c r="AF79" s="81">
        <v>118566.08390591999</v>
      </c>
      <c r="AG79" s="82">
        <v>121494.08390591999</v>
      </c>
      <c r="AH79" s="77">
        <v>30.442015511380603</v>
      </c>
      <c r="AI79" s="77">
        <v>39.593143178439753</v>
      </c>
      <c r="AJ79" s="77">
        <v>3.5817630552177104</v>
      </c>
      <c r="AK79" s="77">
        <v>53.25521310785269</v>
      </c>
      <c r="AL79" s="78">
        <v>6.7447608580335592</v>
      </c>
      <c r="AM79" s="71" t="s">
        <v>506</v>
      </c>
      <c r="AN79" s="71" t="s">
        <v>507</v>
      </c>
      <c r="AO79" s="71" t="s">
        <v>618</v>
      </c>
      <c r="AP79" s="72" t="s">
        <v>574</v>
      </c>
      <c r="AQ79" s="74">
        <v>0.16246490000000002</v>
      </c>
      <c r="AR79" s="74">
        <v>0.22853999999999999</v>
      </c>
      <c r="AS79" s="80">
        <v>0.16558990000000001</v>
      </c>
      <c r="AT79" s="71" t="s">
        <v>3998</v>
      </c>
      <c r="AU79" s="71" t="s">
        <v>3366</v>
      </c>
      <c r="AV79" s="72" t="s">
        <v>3366</v>
      </c>
      <c r="AW79" s="71">
        <v>0.73697883206781201</v>
      </c>
      <c r="AX79" s="77">
        <v>0.73697883206781201</v>
      </c>
      <c r="AY79" s="77">
        <v>7.1573408554762228</v>
      </c>
      <c r="AZ79" s="78">
        <v>7.8943196875440345</v>
      </c>
      <c r="BA79" s="75">
        <v>37.551871667580336</v>
      </c>
      <c r="BB79" s="75">
        <v>364.69371112309256</v>
      </c>
      <c r="BC79" s="75">
        <v>402.24558279067287</v>
      </c>
      <c r="BD79" s="71">
        <v>8365.8626377000001</v>
      </c>
      <c r="BE79" s="71">
        <v>118566.08390591999</v>
      </c>
      <c r="BF79" s="71">
        <v>4027.846</v>
      </c>
      <c r="BG79" s="71">
        <v>4492.7309999999998</v>
      </c>
      <c r="BH79" s="71">
        <v>5286.6</v>
      </c>
      <c r="BI79" s="71">
        <v>4320.6710000000003</v>
      </c>
      <c r="BJ79" s="71">
        <v>4452.5879999999997</v>
      </c>
      <c r="BK79" s="71">
        <v>5659.7280000000001</v>
      </c>
      <c r="BL79" s="71">
        <v>3.397131681599623E-2</v>
      </c>
      <c r="BM79" s="71">
        <v>3.7892210419675318E-2</v>
      </c>
      <c r="BN79" s="71">
        <v>4.4587792949245253E-2</v>
      </c>
      <c r="BO79" s="71">
        <v>3.6441036573564942E-2</v>
      </c>
      <c r="BP79" s="71">
        <v>3.7553639736748384E-2</v>
      </c>
      <c r="BQ79" s="71">
        <v>4.7734797452624732E-2</v>
      </c>
      <c r="BR79" s="83">
        <v>4.7734797452624732E-2</v>
      </c>
    </row>
    <row r="80" spans="2:70" x14ac:dyDescent="0.25">
      <c r="B80" s="98">
        <v>2</v>
      </c>
      <c r="C80" s="71" t="s">
        <v>3295</v>
      </c>
      <c r="D80" s="71">
        <v>12</v>
      </c>
      <c r="E80" s="72">
        <v>2</v>
      </c>
      <c r="F80" s="71">
        <v>0.14000000000000001</v>
      </c>
      <c r="G80" s="71" t="s">
        <v>3186</v>
      </c>
      <c r="H80" s="71" t="s">
        <v>161</v>
      </c>
      <c r="I80" s="71">
        <v>1077</v>
      </c>
      <c r="J80" s="71" t="s">
        <v>4360</v>
      </c>
      <c r="K80" s="72" t="s">
        <v>808</v>
      </c>
      <c r="L80" s="74">
        <v>0.54504894092036937</v>
      </c>
      <c r="M80" s="74">
        <v>0.5818767827145046</v>
      </c>
      <c r="N80" s="74">
        <v>0.28030447263984126</v>
      </c>
      <c r="O80" s="74">
        <v>0.31509675061457015</v>
      </c>
      <c r="P80" s="75">
        <v>22.330940264161068</v>
      </c>
      <c r="Q80" s="75">
        <v>17.203131568650416</v>
      </c>
      <c r="R80" s="76">
        <v>24.367569762221926</v>
      </c>
      <c r="S80" s="77">
        <v>33.582138834124272</v>
      </c>
      <c r="T80" s="78">
        <v>34.011912188272689</v>
      </c>
      <c r="U80" s="74">
        <v>0.21829598402485023</v>
      </c>
      <c r="V80" s="77">
        <v>0.60005641576896984</v>
      </c>
      <c r="W80" s="74">
        <v>0.58993356718848811</v>
      </c>
      <c r="X80" s="79">
        <v>2.5339446221815966E-2</v>
      </c>
      <c r="Y80" s="75">
        <v>6.5696079392255786</v>
      </c>
      <c r="Z80" s="76">
        <v>0.50979703278397626</v>
      </c>
      <c r="AA80" s="81">
        <v>811964000</v>
      </c>
      <c r="AB80" s="81">
        <v>1499422000</v>
      </c>
      <c r="AC80" s="71">
        <v>26502000</v>
      </c>
      <c r="AD80" s="71">
        <v>410265000</v>
      </c>
      <c r="AE80" s="80">
        <v>1.0823699421965318</v>
      </c>
      <c r="AF80" s="81">
        <v>11365.632567799999</v>
      </c>
      <c r="AG80" s="82">
        <v>11759.176567799999</v>
      </c>
      <c r="AH80" s="77">
        <v>17.798865648205606</v>
      </c>
      <c r="AI80" s="77">
        <v>25.213682515540597</v>
      </c>
      <c r="AJ80" s="77">
        <v>3.3090342408339488</v>
      </c>
      <c r="AK80" s="77">
        <v>32.287697264523963</v>
      </c>
      <c r="AL80" s="78">
        <v>7.3874804746345628</v>
      </c>
      <c r="AM80" s="71" t="s">
        <v>506</v>
      </c>
      <c r="AN80" s="71" t="s">
        <v>507</v>
      </c>
      <c r="AO80" s="71" t="s">
        <v>508</v>
      </c>
      <c r="AP80" s="72" t="s">
        <v>574</v>
      </c>
      <c r="AQ80" s="74">
        <v>0.1365208</v>
      </c>
      <c r="AR80" s="74">
        <v>0.13932120000000001</v>
      </c>
      <c r="AS80" s="80">
        <v>5.2603470000000006E-2</v>
      </c>
      <c r="AT80" s="71" t="s">
        <v>3998</v>
      </c>
      <c r="AU80" s="71" t="s">
        <v>3367</v>
      </c>
      <c r="AV80" s="72" t="s">
        <v>3367</v>
      </c>
      <c r="AW80" s="71">
        <v>1.3336752524404043</v>
      </c>
      <c r="AX80" s="77">
        <v>1.3336752524404043</v>
      </c>
      <c r="AY80" s="77">
        <v>1.7436306030471032</v>
      </c>
      <c r="AZ80" s="78">
        <v>3.0773058554875075</v>
      </c>
      <c r="BA80" s="75">
        <v>38.56884790005757</v>
      </c>
      <c r="BB80" s="75">
        <v>50.424436833294585</v>
      </c>
      <c r="BC80" s="75">
        <v>88.993284733352155</v>
      </c>
      <c r="BD80" s="71">
        <v>321.45509999999996</v>
      </c>
      <c r="BE80" s="71">
        <v>11365.632567799999</v>
      </c>
      <c r="BF80" s="71">
        <v>352.75</v>
      </c>
      <c r="BG80" s="71">
        <v>386.125</v>
      </c>
      <c r="BH80" s="71">
        <v>425.16700000000003</v>
      </c>
      <c r="BI80" s="71">
        <v>227.80500000000001</v>
      </c>
      <c r="BJ80" s="71">
        <v>332.52500000000003</v>
      </c>
      <c r="BK80" s="71">
        <v>402.88100000000003</v>
      </c>
      <c r="BL80" s="71">
        <v>3.1036547934813311E-2</v>
      </c>
      <c r="BM80" s="71">
        <v>3.3973032094485586E-2</v>
      </c>
      <c r="BN80" s="71">
        <v>3.7408124665629407E-2</v>
      </c>
      <c r="BO80" s="71">
        <v>2.0043319070985534E-2</v>
      </c>
      <c r="BP80" s="71">
        <v>2.9257060530187947E-2</v>
      </c>
      <c r="BQ80" s="71">
        <v>3.5447301115593265E-2</v>
      </c>
      <c r="BR80" s="83">
        <v>3.7408124665629407E-2</v>
      </c>
    </row>
    <row r="81" spans="2:70" x14ac:dyDescent="0.25">
      <c r="B81" s="98">
        <v>2</v>
      </c>
      <c r="C81" s="71" t="s">
        <v>3295</v>
      </c>
      <c r="D81" s="71">
        <v>17</v>
      </c>
      <c r="E81" s="72">
        <v>5</v>
      </c>
      <c r="F81" s="71">
        <v>0.17</v>
      </c>
      <c r="G81" s="71" t="s">
        <v>3170</v>
      </c>
      <c r="H81" s="71" t="s">
        <v>270</v>
      </c>
      <c r="I81" s="71">
        <v>1078</v>
      </c>
      <c r="J81" s="71" t="s">
        <v>4361</v>
      </c>
      <c r="K81" s="72" t="s">
        <v>944</v>
      </c>
      <c r="L81" s="74">
        <v>0.33141865618745109</v>
      </c>
      <c r="M81" s="74">
        <v>0.25513676432460464</v>
      </c>
      <c r="N81" s="74">
        <v>8.6754674273114174E-2</v>
      </c>
      <c r="O81" s="74">
        <v>7.11886170554272E-2</v>
      </c>
      <c r="P81" s="75">
        <v>6.5576373120204545</v>
      </c>
      <c r="Q81" s="75">
        <v>5.0543054381185319</v>
      </c>
      <c r="R81" s="76">
        <v>18.787602979460992</v>
      </c>
      <c r="S81" s="77">
        <v>39.055472086845747</v>
      </c>
      <c r="T81" s="78">
        <v>42.319148144011308</v>
      </c>
      <c r="U81" s="74">
        <v>0.49071786609380585</v>
      </c>
      <c r="V81" s="77">
        <v>2.4427661186115932</v>
      </c>
      <c r="W81" s="74">
        <v>0.60190972478146143</v>
      </c>
      <c r="X81" s="79">
        <v>2.6591035279641052E-2</v>
      </c>
      <c r="Y81" s="75">
        <v>3.7507274339553378</v>
      </c>
      <c r="Z81" s="76">
        <v>21.620484254409632</v>
      </c>
      <c r="AA81" s="81">
        <v>6171200000</v>
      </c>
      <c r="AB81" s="81">
        <v>22117300000</v>
      </c>
      <c r="AC81" s="71">
        <v>115200000</v>
      </c>
      <c r="AD81" s="71">
        <v>723000000</v>
      </c>
      <c r="AE81" s="80">
        <v>0</v>
      </c>
      <c r="AF81" s="81">
        <v>48203.14005948</v>
      </c>
      <c r="AG81" s="82">
        <v>53685.440059479995</v>
      </c>
      <c r="AH81" s="77">
        <v>23.409689120254651</v>
      </c>
      <c r="AI81" s="77">
        <v>33.167824082219198</v>
      </c>
      <c r="AJ81" s="77">
        <v>1.3481140160679705</v>
      </c>
      <c r="AK81" s="77">
        <v>45.060660427409971</v>
      </c>
      <c r="AL81" s="78">
        <v>2.9513271038834654</v>
      </c>
      <c r="AM81" s="71" t="s">
        <v>506</v>
      </c>
      <c r="AN81" s="71" t="s">
        <v>507</v>
      </c>
      <c r="AO81" s="71" t="s">
        <v>618</v>
      </c>
      <c r="AP81" s="72" t="s">
        <v>574</v>
      </c>
      <c r="AQ81" s="74">
        <v>0.1809656</v>
      </c>
      <c r="AR81" s="74">
        <v>0.1450603</v>
      </c>
      <c r="AS81" s="80">
        <v>0.1111172</v>
      </c>
      <c r="AT81" s="71" t="s">
        <v>3998</v>
      </c>
      <c r="AU81" s="71" t="s">
        <v>3368</v>
      </c>
      <c r="AV81" s="72" t="s">
        <v>3368</v>
      </c>
      <c r="AW81" s="71">
        <v>0.60368847443135776</v>
      </c>
      <c r="AX81" s="77">
        <v>0.60368847443135776</v>
      </c>
      <c r="AY81" s="77">
        <v>-0.18473404725737017</v>
      </c>
      <c r="AZ81" s="78">
        <v>0.41895442717398756</v>
      </c>
      <c r="BA81" s="75">
        <v>25.564194955433344</v>
      </c>
      <c r="BB81" s="75">
        <v>-7.8228712307984054</v>
      </c>
      <c r="BC81" s="75">
        <v>17.741323724634938</v>
      </c>
      <c r="BD81" s="71">
        <v>187.10000000000002</v>
      </c>
      <c r="BE81" s="71">
        <v>48203.14005948</v>
      </c>
      <c r="BF81" s="71">
        <v>1534.615</v>
      </c>
      <c r="BG81" s="71">
        <v>1662.357</v>
      </c>
      <c r="BH81" s="71">
        <v>1745.8330000000001</v>
      </c>
      <c r="BI81" s="71">
        <v>1957.018</v>
      </c>
      <c r="BJ81" s="71">
        <v>2177.4690000000001</v>
      </c>
      <c r="BK81" s="71">
        <v>2251.2840000000001</v>
      </c>
      <c r="BL81" s="71">
        <v>3.1836411447602173E-2</v>
      </c>
      <c r="BM81" s="71">
        <v>3.4486487767160887E-2</v>
      </c>
      <c r="BN81" s="71">
        <v>3.6218242169405127E-2</v>
      </c>
      <c r="BO81" s="71">
        <v>4.0599388288504616E-2</v>
      </c>
      <c r="BP81" s="71">
        <v>4.5172762548521199E-2</v>
      </c>
      <c r="BQ81" s="71">
        <v>4.6704094322943292E-2</v>
      </c>
      <c r="BR81" s="83">
        <v>4.6704094322943292E-2</v>
      </c>
    </row>
    <row r="82" spans="2:70" x14ac:dyDescent="0.25">
      <c r="B82" s="98">
        <v>2</v>
      </c>
      <c r="C82" s="71" t="s">
        <v>3295</v>
      </c>
      <c r="D82" s="71">
        <v>21</v>
      </c>
      <c r="E82" s="72">
        <v>6</v>
      </c>
      <c r="F82" s="71">
        <v>0.3</v>
      </c>
      <c r="G82" s="71" t="s">
        <v>3171</v>
      </c>
      <c r="H82" s="71" t="s">
        <v>419</v>
      </c>
      <c r="I82" s="71">
        <v>1079</v>
      </c>
      <c r="J82" s="71" t="s">
        <v>4362</v>
      </c>
      <c r="K82" s="72" t="s">
        <v>1115</v>
      </c>
      <c r="L82" s="74">
        <v>3.0944630405859229E-2</v>
      </c>
      <c r="M82" s="74">
        <v>0.17546296296296296</v>
      </c>
      <c r="N82" s="74">
        <v>4.3911466607850537E-2</v>
      </c>
      <c r="O82" s="74">
        <v>0.12701072386058981</v>
      </c>
      <c r="P82" s="75">
        <v>5.7816446814482179</v>
      </c>
      <c r="Q82" s="75">
        <v>4.6068881923890181</v>
      </c>
      <c r="R82" s="76">
        <v>8.3359383140564756</v>
      </c>
      <c r="S82" s="77">
        <v>11.101745982796395</v>
      </c>
      <c r="T82" s="78">
        <v>12.753623188405797</v>
      </c>
      <c r="U82" s="74">
        <v>-0.20920960050035181</v>
      </c>
      <c r="V82" s="77">
        <v>-2.7139959432048681</v>
      </c>
      <c r="W82" s="74">
        <v>0.41134126634346996</v>
      </c>
      <c r="X82" s="79">
        <v>1.2064343163538873E-2</v>
      </c>
      <c r="Y82" s="75">
        <v>29.399137214465078</v>
      </c>
      <c r="Z82" s="76" t="e">
        <v>#N/A</v>
      </c>
      <c r="AA82" s="81">
        <v>2160000000</v>
      </c>
      <c r="AB82" s="81">
        <v>2984000000</v>
      </c>
      <c r="AC82" s="71">
        <v>1658000000</v>
      </c>
      <c r="AD82" s="71">
        <v>2762000000</v>
      </c>
      <c r="AE82" s="80">
        <v>1.0728517421068765E-2</v>
      </c>
      <c r="AF82" s="81">
        <v>109070.22674002001</v>
      </c>
      <c r="AG82" s="82">
        <v>106394.22674002001</v>
      </c>
      <c r="AH82" s="77">
        <v>105.13263511859685</v>
      </c>
      <c r="AI82" s="77">
        <v>230.65123865790119</v>
      </c>
      <c r="AJ82" s="77">
        <v>1.9709967237601984</v>
      </c>
      <c r="AK82" s="77">
        <v>259.51362979993723</v>
      </c>
      <c r="AL82" s="78">
        <v>19.476817334202359</v>
      </c>
      <c r="AM82" s="71" t="s">
        <v>506</v>
      </c>
      <c r="AN82" s="71" t="s">
        <v>507</v>
      </c>
      <c r="AO82" s="71" t="s">
        <v>618</v>
      </c>
      <c r="AP82" s="72" t="s">
        <v>574</v>
      </c>
      <c r="AQ82" s="74" t="e">
        <v>#VALUE!</v>
      </c>
      <c r="AR82" s="74">
        <v>0.3092435</v>
      </c>
      <c r="AS82" s="80">
        <v>0.25111559999999999</v>
      </c>
      <c r="AT82" s="71" t="s">
        <v>3369</v>
      </c>
      <c r="AU82" s="71" t="s">
        <v>3369</v>
      </c>
      <c r="AV82" s="72" t="s">
        <v>3369</v>
      </c>
      <c r="AW82" s="71" t="s">
        <v>3317</v>
      </c>
      <c r="AX82" s="77">
        <v>0</v>
      </c>
      <c r="AY82" s="77">
        <v>-0.16228076652109427</v>
      </c>
      <c r="AZ82" s="78">
        <v>-0.16228076652109427</v>
      </c>
      <c r="BA82" s="75">
        <v>0</v>
      </c>
      <c r="BB82" s="75">
        <v>-51.390258065387442</v>
      </c>
      <c r="BC82" s="75">
        <v>-51.390258065387442</v>
      </c>
      <c r="BD82" s="71">
        <v>-177</v>
      </c>
      <c r="BE82" s="71">
        <v>106394.22674002001</v>
      </c>
      <c r="BF82" s="71">
        <v>1954.0940000000001</v>
      </c>
      <c r="BG82" s="71">
        <v>2478.1559999999999</v>
      </c>
      <c r="BH82" s="71">
        <v>3109.0529999999999</v>
      </c>
      <c r="BI82" s="71">
        <v>2648.7780000000002</v>
      </c>
      <c r="BJ82" s="71">
        <v>3280.0010000000002</v>
      </c>
      <c r="BK82" s="71">
        <v>3914.1089999999999</v>
      </c>
      <c r="BL82" s="71">
        <v>1.8366541680639621E-2</v>
      </c>
      <c r="BM82" s="71">
        <v>2.3292203683715911E-2</v>
      </c>
      <c r="BN82" s="71">
        <v>2.9222008517408915E-2</v>
      </c>
      <c r="BO82" s="71">
        <v>2.4895880924746334E-2</v>
      </c>
      <c r="BP82" s="71">
        <v>3.0828749834470422E-2</v>
      </c>
      <c r="BQ82" s="71">
        <v>3.6788734877168994E-2</v>
      </c>
      <c r="BR82" s="83">
        <v>3.6788734877168994E-2</v>
      </c>
    </row>
    <row r="83" spans="2:70" x14ac:dyDescent="0.25">
      <c r="B83" s="98">
        <v>3</v>
      </c>
      <c r="C83" s="71" t="s">
        <v>3295</v>
      </c>
      <c r="D83" s="71">
        <v>1</v>
      </c>
      <c r="E83" s="72">
        <v>1</v>
      </c>
      <c r="F83" s="71">
        <v>0.17</v>
      </c>
      <c r="G83" s="71" t="s">
        <v>3136</v>
      </c>
      <c r="H83" s="71" t="s">
        <v>279</v>
      </c>
      <c r="I83" s="71">
        <v>1080</v>
      </c>
      <c r="J83" s="71" t="s">
        <v>4363</v>
      </c>
      <c r="K83" s="72" t="s">
        <v>955</v>
      </c>
      <c r="L83" s="74">
        <v>0.31877112317711531</v>
      </c>
      <c r="M83" s="74">
        <v>0.25898279690718889</v>
      </c>
      <c r="N83" s="74">
        <v>0.11768447767163175</v>
      </c>
      <c r="O83" s="74">
        <v>8.3371372957702805E-2</v>
      </c>
      <c r="P83" s="75">
        <v>8.1500396810711013</v>
      </c>
      <c r="Q83" s="75">
        <v>6.3741997841918403</v>
      </c>
      <c r="R83" s="76">
        <v>9.3183768466672028</v>
      </c>
      <c r="S83" s="77">
        <v>21.981093737995241</v>
      </c>
      <c r="T83" s="78">
        <v>24.645513501630454</v>
      </c>
      <c r="U83" s="74">
        <v>0.4851317691195916</v>
      </c>
      <c r="V83" s="77">
        <v>2.3223906963050198</v>
      </c>
      <c r="W83" s="74">
        <v>0.58002813719307245</v>
      </c>
      <c r="X83" s="79" t="e">
        <v>#N/A</v>
      </c>
      <c r="Y83" s="75">
        <v>17.245362085876263</v>
      </c>
      <c r="Z83" s="76">
        <v>16.988821059781433</v>
      </c>
      <c r="AA83" s="81">
        <v>3737700000</v>
      </c>
      <c r="AB83" s="81">
        <v>11610700000</v>
      </c>
      <c r="AC83" s="71">
        <v>30400000</v>
      </c>
      <c r="AD83" s="71">
        <v>906500000</v>
      </c>
      <c r="AE83" s="80">
        <v>5.477406138781088E-2</v>
      </c>
      <c r="AF83" s="81">
        <v>18668.156202989998</v>
      </c>
      <c r="AG83" s="82">
        <v>21827.056202989996</v>
      </c>
      <c r="AH83" s="77">
        <v>16.113285252465669</v>
      </c>
      <c r="AI83" s="77">
        <v>22.114545291783177</v>
      </c>
      <c r="AJ83" s="77">
        <v>4.3324130694943745</v>
      </c>
      <c r="AK83" s="77">
        <v>25.845870624263249</v>
      </c>
      <c r="AL83" s="78">
        <v>2.2311266686365085</v>
      </c>
      <c r="AM83" s="71" t="s">
        <v>498</v>
      </c>
      <c r="AN83" s="71" t="s">
        <v>739</v>
      </c>
      <c r="AO83" s="71" t="s">
        <v>739</v>
      </c>
      <c r="AP83" s="72" t="s">
        <v>574</v>
      </c>
      <c r="AQ83" s="74">
        <v>0.17643300000000001</v>
      </c>
      <c r="AR83" s="74">
        <v>0.17528839999999998</v>
      </c>
      <c r="AS83" s="80">
        <v>0.14036190000000001</v>
      </c>
      <c r="AT83" s="71" t="s">
        <v>3370</v>
      </c>
      <c r="AU83" s="71" t="s">
        <v>3370</v>
      </c>
      <c r="AV83" s="72" t="s">
        <v>3370</v>
      </c>
      <c r="AW83" s="71" t="s">
        <v>3317</v>
      </c>
      <c r="AX83" s="77">
        <v>0</v>
      </c>
      <c r="AY83" s="77">
        <v>-0.12641848366482006</v>
      </c>
      <c r="AZ83" s="78">
        <v>-0.12641848366482006</v>
      </c>
      <c r="BA83" s="75">
        <v>0</v>
      </c>
      <c r="BB83" s="75">
        <v>-2.9827129037721209</v>
      </c>
      <c r="BC83" s="75">
        <v>-2.9827129037721209</v>
      </c>
      <c r="BD83" s="71">
        <v>-23.6</v>
      </c>
      <c r="BE83" s="71">
        <v>18668.156202989998</v>
      </c>
      <c r="BF83" s="71">
        <v>917</v>
      </c>
      <c r="BG83" s="71">
        <v>989.85699999999997</v>
      </c>
      <c r="BH83" s="71">
        <v>1036.8330000000001</v>
      </c>
      <c r="BI83" s="71">
        <v>746.35300000000007</v>
      </c>
      <c r="BJ83" s="71">
        <v>900.57500000000005</v>
      </c>
      <c r="BK83" s="71">
        <v>916.02700000000004</v>
      </c>
      <c r="BL83" s="71">
        <v>4.9121080305355926E-2</v>
      </c>
      <c r="BM83" s="71">
        <v>5.3023822451274481E-2</v>
      </c>
      <c r="BN83" s="71">
        <v>5.5540193082053546E-2</v>
      </c>
      <c r="BO83" s="71">
        <v>3.9980006160461629E-2</v>
      </c>
      <c r="BP83" s="71">
        <v>4.8241239799341237E-2</v>
      </c>
      <c r="BQ83" s="71">
        <v>4.9068959464421233E-2</v>
      </c>
      <c r="BR83" s="83">
        <v>5.5540193082053546E-2</v>
      </c>
    </row>
    <row r="84" spans="2:70" x14ac:dyDescent="0.25">
      <c r="B84" s="98">
        <v>3</v>
      </c>
      <c r="C84" s="71" t="s">
        <v>3295</v>
      </c>
      <c r="D84" s="71">
        <v>1</v>
      </c>
      <c r="E84" s="72">
        <v>1</v>
      </c>
      <c r="F84" s="71" t="s">
        <v>2424</v>
      </c>
      <c r="H84" s="71" t="s">
        <v>341</v>
      </c>
      <c r="I84" s="71">
        <v>1081</v>
      </c>
      <c r="J84" s="71" t="s">
        <v>4364</v>
      </c>
      <c r="K84" s="72" t="s">
        <v>1028</v>
      </c>
      <c r="L84" s="74">
        <v>0.25163151244235704</v>
      </c>
      <c r="M84" s="74">
        <v>0.1222467220961375</v>
      </c>
      <c r="N84" s="74">
        <v>0.25163151244235704</v>
      </c>
      <c r="O84" s="74">
        <v>0.1222467220961375</v>
      </c>
      <c r="P84" s="75">
        <v>5.1893113685873171</v>
      </c>
      <c r="Q84" s="75">
        <v>2.9695954920509635</v>
      </c>
      <c r="R84" s="76">
        <v>4.3070160533272421</v>
      </c>
      <c r="S84" s="77">
        <v>21.268138449496323</v>
      </c>
      <c r="T84" s="78">
        <v>13.785504454000678</v>
      </c>
      <c r="U84" s="74">
        <v>-0.26918686141095771</v>
      </c>
      <c r="V84" s="77">
        <v>-4.9469761714406495</v>
      </c>
      <c r="W84" s="74">
        <v>0.48524566473265829</v>
      </c>
      <c r="X84" s="79" t="e">
        <v>#N/A</v>
      </c>
      <c r="Y84" s="75">
        <v>37.330257718255631</v>
      </c>
      <c r="Z84" s="76">
        <v>3.8804721244317442</v>
      </c>
      <c r="AA84" s="81">
        <v>929710000</v>
      </c>
      <c r="AB84" s="81">
        <v>929710000</v>
      </c>
      <c r="AC84" s="71">
        <v>487217000</v>
      </c>
      <c r="AD84" s="71">
        <v>590115000</v>
      </c>
      <c r="AE84" s="80">
        <v>3.0980577925153956E-2</v>
      </c>
      <c r="AF84" s="81">
        <v>36438.842549940004</v>
      </c>
      <c r="AG84" s="82">
        <v>35362.192549940002</v>
      </c>
      <c r="AH84" s="77">
        <v>162.48170149486765</v>
      </c>
      <c r="AI84" s="77">
        <v>319.28880075429112</v>
      </c>
      <c r="AJ84" s="77">
        <v>1.3663179034241817</v>
      </c>
      <c r="AK84" s="77">
        <v>496.933339436849</v>
      </c>
      <c r="AL84" s="78">
        <v>18.749922690383414</v>
      </c>
      <c r="AM84" s="71" t="s">
        <v>543</v>
      </c>
      <c r="AN84" s="71" t="s">
        <v>638</v>
      </c>
      <c r="AO84" s="71" t="s">
        <v>639</v>
      </c>
      <c r="AP84" s="72" t="s">
        <v>574</v>
      </c>
      <c r="AQ84" s="74" t="e">
        <v>#VALUE!</v>
      </c>
      <c r="AR84" s="74" t="e">
        <v>#VALUE!</v>
      </c>
      <c r="AS84" s="80">
        <v>0.5226324</v>
      </c>
      <c r="AT84" s="71" t="s">
        <v>3371</v>
      </c>
      <c r="AU84" s="71" t="s">
        <v>3371</v>
      </c>
      <c r="AV84" s="72" t="s">
        <v>3371</v>
      </c>
      <c r="AW84" s="71" t="s">
        <v>3317</v>
      </c>
      <c r="AX84" s="77">
        <v>0</v>
      </c>
      <c r="AY84" s="77">
        <v>-0.22115685998959558</v>
      </c>
      <c r="AZ84" s="78">
        <v>-0.22115685998959558</v>
      </c>
      <c r="BA84" s="75">
        <v>0</v>
      </c>
      <c r="BB84" s="75">
        <v>-150.95438793668635</v>
      </c>
      <c r="BC84" s="75">
        <v>-150.95438793668635</v>
      </c>
      <c r="BD84" s="71">
        <v>-80.587000000000003</v>
      </c>
      <c r="BE84" s="71">
        <v>35362.192549940002</v>
      </c>
      <c r="BF84" s="71">
        <v>498.2</v>
      </c>
      <c r="BG84" s="71">
        <v>660.80000000000007</v>
      </c>
      <c r="BH84" s="71">
        <v>880.55600000000004</v>
      </c>
      <c r="BI84" s="71">
        <v>567.55700000000002</v>
      </c>
      <c r="BJ84" s="71">
        <v>709.86599999999999</v>
      </c>
      <c r="BK84" s="71">
        <v>955.95</v>
      </c>
      <c r="BL84" s="71">
        <v>1.4088492937659921E-2</v>
      </c>
      <c r="BM84" s="71">
        <v>1.8686624113218944E-2</v>
      </c>
      <c r="BN84" s="71">
        <v>2.4901057782444943E-2</v>
      </c>
      <c r="BO84" s="71">
        <v>1.6049824942230936E-2</v>
      </c>
      <c r="BP84" s="71">
        <v>2.0074151199688674E-2</v>
      </c>
      <c r="BQ84" s="71">
        <v>2.7033108839333606E-2</v>
      </c>
      <c r="BR84" s="83">
        <v>2.7033108839333606E-2</v>
      </c>
    </row>
    <row r="85" spans="2:70" x14ac:dyDescent="0.25">
      <c r="B85" s="98">
        <v>3</v>
      </c>
      <c r="C85" s="71" t="s">
        <v>3295</v>
      </c>
      <c r="D85" s="71">
        <v>2</v>
      </c>
      <c r="E85" s="72">
        <v>1</v>
      </c>
      <c r="F85" s="71">
        <v>0.16</v>
      </c>
      <c r="G85" s="71" t="s">
        <v>2493</v>
      </c>
      <c r="H85" s="71" t="s">
        <v>384</v>
      </c>
      <c r="I85" s="71">
        <v>1088</v>
      </c>
      <c r="J85" s="71" t="s">
        <v>4371</v>
      </c>
      <c r="K85" s="72" t="s">
        <v>1073</v>
      </c>
      <c r="L85" s="74">
        <v>0.19675536958314491</v>
      </c>
      <c r="M85" s="74">
        <v>0.20934154882671827</v>
      </c>
      <c r="N85" s="74">
        <v>0.16436846240939545</v>
      </c>
      <c r="O85" s="74">
        <v>0.1790472365069587</v>
      </c>
      <c r="P85" s="75">
        <v>17.386659243874249</v>
      </c>
      <c r="Q85" s="75">
        <v>14.531967449967983</v>
      </c>
      <c r="R85" s="76">
        <v>20.559558496535871</v>
      </c>
      <c r="S85" s="77">
        <v>14.492270753707277</v>
      </c>
      <c r="T85" s="78">
        <v>14.813842532559057</v>
      </c>
      <c r="U85" s="74">
        <v>0.34648180311097598</v>
      </c>
      <c r="V85" s="77">
        <v>2.2369825932216156</v>
      </c>
      <c r="W85" s="74">
        <v>0.42104057336834333</v>
      </c>
      <c r="X85" s="79" t="e">
        <v>#N/A</v>
      </c>
      <c r="Y85" s="75">
        <v>8.643162501614178</v>
      </c>
      <c r="Z85" s="76">
        <v>18.741360526135953</v>
      </c>
      <c r="AA85" s="81">
        <v>1328709000</v>
      </c>
      <c r="AB85" s="81">
        <v>1553523000</v>
      </c>
      <c r="AC85" s="71">
        <v>44172000</v>
      </c>
      <c r="AD85" s="71">
        <v>9843000</v>
      </c>
      <c r="AE85" s="80">
        <v>0.30915140896011833</v>
      </c>
      <c r="AF85" s="81">
        <v>3328.4127473999997</v>
      </c>
      <c r="AG85" s="82">
        <v>4145.9527473999997</v>
      </c>
      <c r="AH85" s="77">
        <v>12.050541778884861</v>
      </c>
      <c r="AI85" s="77">
        <v>13.816296308614122</v>
      </c>
      <c r="AJ85" s="77">
        <v>-1.6551076427200682</v>
      </c>
      <c r="AK85" s="77">
        <v>16.583569762729127</v>
      </c>
      <c r="AL85" s="78">
        <v>3.3718261212912171</v>
      </c>
      <c r="AM85" s="71" t="s">
        <v>533</v>
      </c>
      <c r="AN85" s="71" t="s">
        <v>606</v>
      </c>
      <c r="AO85" s="71" t="s">
        <v>1074</v>
      </c>
      <c r="AP85" s="72" t="s">
        <v>574</v>
      </c>
      <c r="AQ85" s="74" t="e">
        <v>#VALUE!</v>
      </c>
      <c r="AR85" s="74" t="e">
        <v>#VALUE!</v>
      </c>
      <c r="AS85" s="80">
        <v>0.15287690000000001</v>
      </c>
      <c r="AT85" s="71" t="s">
        <v>3376</v>
      </c>
      <c r="AU85" s="71" t="s">
        <v>3376</v>
      </c>
      <c r="AV85" s="72" t="s">
        <v>3376</v>
      </c>
      <c r="AW85" s="71">
        <v>1.5792670001817586</v>
      </c>
      <c r="AX85" s="77">
        <v>1.5792670001817586</v>
      </c>
      <c r="AY85" s="77">
        <v>5.6788551802678695</v>
      </c>
      <c r="AZ85" s="78">
        <v>7.2581221804496279</v>
      </c>
      <c r="BA85" s="75">
        <v>26.983052978509235</v>
      </c>
      <c r="BB85" s="75">
        <v>97.027830106507565</v>
      </c>
      <c r="BC85" s="75">
        <v>124.0108830850168</v>
      </c>
      <c r="BD85" s="71">
        <v>243.81604867999999</v>
      </c>
      <c r="BE85" s="71">
        <v>3328.4127473999997</v>
      </c>
      <c r="BF85" s="71">
        <v>198.55600000000001</v>
      </c>
      <c r="BG85" s="71">
        <v>203.44400000000002</v>
      </c>
      <c r="BH85" s="71">
        <v>229</v>
      </c>
      <c r="BI85" s="71">
        <v>232.09800000000001</v>
      </c>
      <c r="BJ85" s="71">
        <v>210.31399999999999</v>
      </c>
      <c r="BK85" s="71" t="s">
        <v>3317</v>
      </c>
      <c r="BL85" s="71">
        <v>5.9654861061057607E-2</v>
      </c>
      <c r="BM85" s="71">
        <v>6.1123428925370191E-2</v>
      </c>
      <c r="BN85" s="71">
        <v>6.8801563201223798E-2</v>
      </c>
      <c r="BO85" s="71">
        <v>6.9732337187238605E-2</v>
      </c>
      <c r="BP85" s="71">
        <v>6.3187475821406894E-2</v>
      </c>
      <c r="BQ85" s="71">
        <v>0</v>
      </c>
      <c r="BR85" s="83">
        <v>6.8801563201223798E-2</v>
      </c>
    </row>
    <row r="86" spans="2:70" x14ac:dyDescent="0.25">
      <c r="B86" s="98">
        <v>3</v>
      </c>
      <c r="C86" s="71" t="s">
        <v>3295</v>
      </c>
      <c r="D86" s="71">
        <v>2</v>
      </c>
      <c r="E86" s="72">
        <v>1</v>
      </c>
      <c r="F86" s="71">
        <v>0.15</v>
      </c>
      <c r="G86" s="71" t="s">
        <v>2471</v>
      </c>
      <c r="H86" s="71" t="s">
        <v>274</v>
      </c>
      <c r="I86" s="71">
        <v>1084</v>
      </c>
      <c r="J86" s="71" t="s">
        <v>4367</v>
      </c>
      <c r="K86" s="72" t="s">
        <v>949</v>
      </c>
      <c r="L86" s="74">
        <v>0.32528312425988126</v>
      </c>
      <c r="M86" s="74">
        <v>2.3563080170070738</v>
      </c>
      <c r="N86" s="74">
        <v>-5.7499241011799707E-3</v>
      </c>
      <c r="O86" s="74">
        <v>0.26900757241988932</v>
      </c>
      <c r="P86" s="75">
        <v>9.3182002494405882</v>
      </c>
      <c r="Q86" s="75">
        <v>8.9875667780441812</v>
      </c>
      <c r="R86" s="76" t="e">
        <v>#N/A</v>
      </c>
      <c r="S86" s="77">
        <v>-4.5400823181125052</v>
      </c>
      <c r="T86" s="78">
        <v>8.8154463687202416</v>
      </c>
      <c r="U86" s="74">
        <v>0.1506677267241372</v>
      </c>
      <c r="V86" s="77">
        <v>1.4166124873319492</v>
      </c>
      <c r="W86" s="74">
        <v>5.0607681588079247E-2</v>
      </c>
      <c r="X86" s="79">
        <v>3.9090022467426391E-2</v>
      </c>
      <c r="Y86" s="75">
        <v>187.1271268993147</v>
      </c>
      <c r="Z86" s="76" t="e">
        <v>#N/A</v>
      </c>
      <c r="AA86" s="81">
        <v>325982000</v>
      </c>
      <c r="AB86" s="81">
        <v>2855362000</v>
      </c>
      <c r="AC86" s="71" t="e">
        <v>#N/A</v>
      </c>
      <c r="AD86" s="71">
        <v>1671492905.9708519</v>
      </c>
      <c r="AE86" s="80">
        <v>0</v>
      </c>
      <c r="AF86" s="81">
        <v>19131.545414339998</v>
      </c>
      <c r="AG86" s="82">
        <v>21791.256414339998</v>
      </c>
      <c r="AH86" s="77">
        <v>13.608070459600285</v>
      </c>
      <c r="AI86" s="77">
        <v>24.654396086229969</v>
      </c>
      <c r="AJ86" s="77">
        <v>7.3164626383503721</v>
      </c>
      <c r="AK86" s="77">
        <v>94.836419396113698</v>
      </c>
      <c r="AL86" s="78" t="s">
        <v>3317</v>
      </c>
      <c r="AM86" s="71" t="s">
        <v>533</v>
      </c>
      <c r="AN86" s="71" t="s">
        <v>817</v>
      </c>
      <c r="AO86" s="71" t="s">
        <v>950</v>
      </c>
      <c r="AP86" s="72" t="s">
        <v>574</v>
      </c>
      <c r="AQ86" s="74" t="e">
        <v>#VALUE!</v>
      </c>
      <c r="AR86" s="74">
        <v>0.19357160000000001</v>
      </c>
      <c r="AS86" s="80">
        <v>0.13391330000000001</v>
      </c>
      <c r="AT86" s="71" t="s">
        <v>4016</v>
      </c>
      <c r="AU86" s="71" t="s">
        <v>3317</v>
      </c>
      <c r="AV86" s="72" t="s">
        <v>4016</v>
      </c>
      <c r="AW86" s="71" t="s">
        <v>3317</v>
      </c>
      <c r="AX86" s="77">
        <v>0</v>
      </c>
      <c r="AY86" s="77">
        <v>0.1967952943925772</v>
      </c>
      <c r="AZ86" s="78">
        <v>0.1967952943925772</v>
      </c>
      <c r="BA86" s="75">
        <v>0</v>
      </c>
      <c r="BB86" s="75">
        <v>21.235313288992398</v>
      </c>
      <c r="BC86" s="75">
        <v>21.235313288992398</v>
      </c>
      <c r="BD86" s="71">
        <v>37.64998112</v>
      </c>
      <c r="BE86" s="71">
        <v>19131.545414339998</v>
      </c>
      <c r="BF86" s="71">
        <v>245.52500000000001</v>
      </c>
      <c r="BG86" s="71">
        <v>400.95</v>
      </c>
      <c r="BH86" s="71">
        <v>556.35300000000007</v>
      </c>
      <c r="BI86" s="71">
        <v>1024.2049999999999</v>
      </c>
      <c r="BJ86" s="71">
        <v>1142.921</v>
      </c>
      <c r="BK86" s="71">
        <v>1220.375</v>
      </c>
      <c r="BL86" s="71">
        <v>1.2833516304227436E-2</v>
      </c>
      <c r="BM86" s="71">
        <v>2.0957533294695001E-2</v>
      </c>
      <c r="BN86" s="71">
        <v>2.9080400351922806E-2</v>
      </c>
      <c r="BO86" s="71">
        <v>5.3534880628739477E-2</v>
      </c>
      <c r="BP86" s="71">
        <v>5.9740129469275739E-2</v>
      </c>
      <c r="BQ86" s="71">
        <v>6.3788626248942298E-2</v>
      </c>
      <c r="BR86" s="83">
        <v>6.3788626248942298E-2</v>
      </c>
    </row>
    <row r="87" spans="2:70" x14ac:dyDescent="0.25">
      <c r="B87" s="98">
        <v>3</v>
      </c>
      <c r="C87" s="71" t="s">
        <v>3295</v>
      </c>
      <c r="D87" s="71">
        <v>2</v>
      </c>
      <c r="E87" s="72">
        <v>1</v>
      </c>
      <c r="F87" s="71" t="s">
        <v>3257</v>
      </c>
      <c r="H87" s="71" t="s">
        <v>175</v>
      </c>
      <c r="I87" s="71">
        <v>1082</v>
      </c>
      <c r="J87" s="71" t="s">
        <v>4365</v>
      </c>
      <c r="K87" s="72" t="s">
        <v>824</v>
      </c>
      <c r="L87" s="74">
        <v>0.51381739568798912</v>
      </c>
      <c r="M87" s="74">
        <v>0.21671241048739706</v>
      </c>
      <c r="N87" s="74">
        <v>0.68927676717266018</v>
      </c>
      <c r="O87" s="74">
        <v>0.43159259250731585</v>
      </c>
      <c r="P87" s="75">
        <v>-8.9146914653057507</v>
      </c>
      <c r="Q87" s="75">
        <v>-9.4552049776514586</v>
      </c>
      <c r="R87" s="76">
        <v>-11.169854075680929</v>
      </c>
      <c r="S87" s="77">
        <v>-17.120853080665547</v>
      </c>
      <c r="T87" s="78">
        <v>-3.6834139733611275</v>
      </c>
      <c r="U87" s="74">
        <v>-0.45363592001279773</v>
      </c>
      <c r="V87" s="77">
        <v>26.1292813352749</v>
      </c>
      <c r="W87" s="74">
        <v>0.31810123985520816</v>
      </c>
      <c r="X87" s="79">
        <v>3.1985256166552949E-2</v>
      </c>
      <c r="Y87" s="75">
        <v>75.269729269493851</v>
      </c>
      <c r="Z87" s="76" t="e">
        <v>#N/A</v>
      </c>
      <c r="AA87" s="81">
        <v>-864962000.00000024</v>
      </c>
      <c r="AB87" s="81">
        <v>-434317000.00000024</v>
      </c>
      <c r="AC87" s="71">
        <v>596761000</v>
      </c>
      <c r="AD87" s="71">
        <v>1026942000</v>
      </c>
      <c r="AE87" s="80">
        <v>3.3614784132547398E-2</v>
      </c>
      <c r="AF87" s="81">
        <v>35874.493052400001</v>
      </c>
      <c r="AG87" s="82">
        <v>33768.240052400004</v>
      </c>
      <c r="AH87" s="77" t="s">
        <v>3317</v>
      </c>
      <c r="AI87" s="77" t="s">
        <v>3317</v>
      </c>
      <c r="AJ87" s="77">
        <v>2.1038473950627874</v>
      </c>
      <c r="AK87" s="77" t="s">
        <v>3317</v>
      </c>
      <c r="AL87" s="78">
        <v>22.218080110462857</v>
      </c>
      <c r="AM87" s="71" t="s">
        <v>506</v>
      </c>
      <c r="AN87" s="71" t="s">
        <v>629</v>
      </c>
      <c r="AO87" s="71" t="s">
        <v>630</v>
      </c>
      <c r="AP87" s="72" t="s">
        <v>574</v>
      </c>
      <c r="AQ87" s="74" t="e">
        <v>#VALUE!</v>
      </c>
      <c r="AR87" s="74" t="e">
        <v>#VALUE!</v>
      </c>
      <c r="AS87" s="80" t="e">
        <v>#VALUE!</v>
      </c>
      <c r="AT87" s="71" t="s">
        <v>3372</v>
      </c>
      <c r="AU87" s="71" t="s">
        <v>3372</v>
      </c>
      <c r="AV87" s="72" t="s">
        <v>3372</v>
      </c>
      <c r="AW87" s="71" t="s">
        <v>3317</v>
      </c>
      <c r="AX87" s="77">
        <v>0</v>
      </c>
      <c r="AY87" s="77">
        <v>0</v>
      </c>
      <c r="AZ87" s="78">
        <v>0</v>
      </c>
      <c r="BA87" s="75" t="s">
        <v>3317</v>
      </c>
      <c r="BB87" s="75">
        <v>0</v>
      </c>
      <c r="BC87" s="75" t="s">
        <v>3317</v>
      </c>
      <c r="BD87" s="71">
        <v>-68.073999999999998</v>
      </c>
      <c r="BE87" s="71">
        <v>33768.240052400004</v>
      </c>
      <c r="BF87" s="71">
        <v>576.92700000000002</v>
      </c>
      <c r="BG87" s="71">
        <v>756.31000000000006</v>
      </c>
      <c r="BH87" s="71">
        <v>994.08699999999999</v>
      </c>
      <c r="BI87" s="71">
        <v>921.52499999999998</v>
      </c>
      <c r="BJ87" s="71">
        <v>1239.566</v>
      </c>
      <c r="BK87" s="71">
        <v>1561.4370000000001</v>
      </c>
      <c r="BL87" s="71">
        <v>1.7084899867590115E-2</v>
      </c>
      <c r="BM87" s="71">
        <v>2.2397080772536351E-2</v>
      </c>
      <c r="BN87" s="71">
        <v>2.9438519699499337E-2</v>
      </c>
      <c r="BO87" s="71">
        <v>2.728969583756867E-2</v>
      </c>
      <c r="BP87" s="71">
        <v>3.6708042766709144E-2</v>
      </c>
      <c r="BQ87" s="71">
        <v>4.6239809879846681E-2</v>
      </c>
      <c r="BR87" s="83">
        <v>4.6239809879846681E-2</v>
      </c>
    </row>
    <row r="88" spans="2:70" x14ac:dyDescent="0.25">
      <c r="B88" s="98">
        <v>3</v>
      </c>
      <c r="C88" s="71" t="s">
        <v>3295</v>
      </c>
      <c r="D88" s="71">
        <v>2</v>
      </c>
      <c r="E88" s="72">
        <v>1</v>
      </c>
      <c r="F88" s="71">
        <v>0.17</v>
      </c>
      <c r="G88" s="71" t="s">
        <v>3069</v>
      </c>
      <c r="H88" s="71" t="s">
        <v>93</v>
      </c>
      <c r="I88" s="71">
        <v>1083</v>
      </c>
      <c r="J88" s="71" t="s">
        <v>4366</v>
      </c>
      <c r="K88" s="72" t="s">
        <v>716</v>
      </c>
      <c r="L88" s="74">
        <v>0.78299671145528549</v>
      </c>
      <c r="M88" s="74">
        <v>0.83196682576437819</v>
      </c>
      <c r="N88" s="74">
        <v>0.73287925941398391</v>
      </c>
      <c r="O88" s="74">
        <v>0.79171421344051296</v>
      </c>
      <c r="P88" s="75">
        <v>30.481918339708276</v>
      </c>
      <c r="Q88" s="75">
        <v>23.001748403716444</v>
      </c>
      <c r="R88" s="76">
        <v>27.96326295269213</v>
      </c>
      <c r="S88" s="77">
        <v>26.053946766743877</v>
      </c>
      <c r="T88" s="78">
        <v>30.191528035644367</v>
      </c>
      <c r="U88" s="74">
        <v>-0.1957620737872432</v>
      </c>
      <c r="V88" s="77">
        <v>-0.73937153419593349</v>
      </c>
      <c r="W88" s="74">
        <v>0.60353055203936257</v>
      </c>
      <c r="X88" s="79" t="e">
        <v>#N/A</v>
      </c>
      <c r="Y88" s="75">
        <v>8.0388668079130916</v>
      </c>
      <c r="Z88" s="76">
        <v>18.750540712745824</v>
      </c>
      <c r="AA88" s="81">
        <v>169287999.99999994</v>
      </c>
      <c r="AB88" s="81">
        <v>177894999.99999994</v>
      </c>
      <c r="AC88" s="71">
        <v>20557000</v>
      </c>
      <c r="AD88" s="71">
        <v>93456000</v>
      </c>
      <c r="AE88" s="80">
        <v>8.2767978290366348E-2</v>
      </c>
      <c r="AF88" s="81">
        <v>4894.9164009200003</v>
      </c>
      <c r="AG88" s="82">
        <v>4785.7164009200005</v>
      </c>
      <c r="AH88" s="77">
        <v>32.403136241528038</v>
      </c>
      <c r="AI88" s="77">
        <v>35.72183310802324</v>
      </c>
      <c r="AJ88" s="77">
        <v>1.580078182180084</v>
      </c>
      <c r="AK88" s="77">
        <v>49.127551487513955</v>
      </c>
      <c r="AL88" s="78">
        <v>14.318608409800714</v>
      </c>
      <c r="AM88" s="71" t="s">
        <v>498</v>
      </c>
      <c r="AN88" s="71" t="s">
        <v>717</v>
      </c>
      <c r="AO88" s="71" t="s">
        <v>718</v>
      </c>
      <c r="AP88" s="72" t="s">
        <v>574</v>
      </c>
      <c r="AQ88" s="74">
        <v>0.21761970000000003</v>
      </c>
      <c r="AR88" s="74">
        <v>0.2197325</v>
      </c>
      <c r="AS88" s="80">
        <v>0.14284540000000001</v>
      </c>
      <c r="AT88" s="71" t="s">
        <v>3998</v>
      </c>
      <c r="AU88" s="71" t="s">
        <v>3373</v>
      </c>
      <c r="AV88" s="72" t="s">
        <v>3373</v>
      </c>
      <c r="AW88" s="71">
        <v>1.0800705803853228</v>
      </c>
      <c r="AX88" s="77">
        <v>1.0800705803853228</v>
      </c>
      <c r="AY88" s="77">
        <v>3.3459665206306775</v>
      </c>
      <c r="AZ88" s="78">
        <v>4.426037101016</v>
      </c>
      <c r="BA88" s="75">
        <v>48.527235414834351</v>
      </c>
      <c r="BB88" s="75">
        <v>150.33323561028044</v>
      </c>
      <c r="BC88" s="75">
        <v>198.86047102511478</v>
      </c>
      <c r="BD88" s="71">
        <v>203.49391999999997</v>
      </c>
      <c r="BE88" s="71">
        <v>4785.7164009200005</v>
      </c>
      <c r="BF88" s="71">
        <v>112.667</v>
      </c>
      <c r="BG88" s="71">
        <v>124.333</v>
      </c>
      <c r="BH88" s="71">
        <v>129</v>
      </c>
      <c r="BI88" s="71">
        <v>116.267</v>
      </c>
      <c r="BJ88" s="71">
        <v>128.67500000000001</v>
      </c>
      <c r="BK88" s="71" t="s">
        <v>3317</v>
      </c>
      <c r="BL88" s="71">
        <v>2.3542347803631035E-2</v>
      </c>
      <c r="BM88" s="71">
        <v>2.5980018368012441E-2</v>
      </c>
      <c r="BN88" s="71">
        <v>2.6955211966843917E-2</v>
      </c>
      <c r="BO88" s="71">
        <v>2.4294586277124355E-2</v>
      </c>
      <c r="BP88" s="71">
        <v>2.6887301549097995E-2</v>
      </c>
      <c r="BQ88" s="71">
        <v>0</v>
      </c>
      <c r="BR88" s="83">
        <v>2.6955211966843917E-2</v>
      </c>
    </row>
    <row r="89" spans="2:70" x14ac:dyDescent="0.25">
      <c r="B89" s="98">
        <v>3</v>
      </c>
      <c r="C89" s="71" t="s">
        <v>3295</v>
      </c>
      <c r="D89" s="71">
        <v>2</v>
      </c>
      <c r="E89" s="72">
        <v>2</v>
      </c>
      <c r="F89" s="71">
        <v>0.15</v>
      </c>
      <c r="G89" s="71" t="s">
        <v>2544</v>
      </c>
      <c r="H89" s="71" t="s">
        <v>1669</v>
      </c>
      <c r="I89" s="71">
        <v>1085</v>
      </c>
      <c r="J89" s="71" t="s">
        <v>4368</v>
      </c>
      <c r="K89" s="72" t="s">
        <v>1670</v>
      </c>
      <c r="L89" s="74">
        <v>0.82407767555096201</v>
      </c>
      <c r="M89" s="74">
        <v>1.0237874575223973</v>
      </c>
      <c r="N89" s="74">
        <v>0.18257522288376002</v>
      </c>
      <c r="O89" s="74">
        <v>0.2087164630306084</v>
      </c>
      <c r="P89" s="75">
        <v>20.210413455739463</v>
      </c>
      <c r="Q89" s="75">
        <v>13.257086401208207</v>
      </c>
      <c r="R89" s="76">
        <v>50.729483282674771</v>
      </c>
      <c r="S89" s="77">
        <v>24.045073784841758</v>
      </c>
      <c r="T89" s="78">
        <v>23.505057076950376</v>
      </c>
      <c r="U89" s="74">
        <v>0.60394665379277046</v>
      </c>
      <c r="V89" s="77">
        <v>2.7532324621733149</v>
      </c>
      <c r="W89" s="74">
        <v>0.13826509653567026</v>
      </c>
      <c r="X89" s="79">
        <v>3.4326669181440964E-2</v>
      </c>
      <c r="Y89" s="75">
        <v>3.0929578487866363</v>
      </c>
      <c r="Z89" s="76">
        <v>6.5590065443858592</v>
      </c>
      <c r="AA89" s="81">
        <v>3237000000</v>
      </c>
      <c r="AB89" s="81">
        <v>15878000000</v>
      </c>
      <c r="AC89" s="71">
        <v>29000000</v>
      </c>
      <c r="AD89" s="71">
        <v>2129000000</v>
      </c>
      <c r="AE89" s="80">
        <v>9.2276244707256538E-2</v>
      </c>
      <c r="AF89" s="81">
        <v>15707.242972150003</v>
      </c>
      <c r="AG89" s="82">
        <v>26357.261230975004</v>
      </c>
      <c r="AH89" s="77">
        <v>6.2222052008911719</v>
      </c>
      <c r="AI89" s="77">
        <v>7.2870503818012171</v>
      </c>
      <c r="AJ89" s="77">
        <v>11.391029380226691</v>
      </c>
      <c r="AK89" s="77">
        <v>9.6800165187611178</v>
      </c>
      <c r="AL89" s="78">
        <v>2.8204580800071284</v>
      </c>
      <c r="AM89" s="71" t="s">
        <v>493</v>
      </c>
      <c r="AN89" s="71" t="s">
        <v>661</v>
      </c>
      <c r="AO89" s="71" t="s">
        <v>662</v>
      </c>
      <c r="AP89" s="72" t="s">
        <v>1624</v>
      </c>
      <c r="AQ89" s="74">
        <v>8.4974279999999999E-2</v>
      </c>
      <c r="AR89" s="74">
        <v>3.5583200000000002E-2</v>
      </c>
      <c r="AS89" s="80">
        <v>-6.3185960000000001E-3</v>
      </c>
      <c r="AT89" s="71" t="s">
        <v>3998</v>
      </c>
      <c r="AU89" s="71" t="s">
        <v>3317</v>
      </c>
      <c r="AV89" s="72" t="s">
        <v>3317</v>
      </c>
      <c r="AW89" s="71">
        <v>8.2423712617607539</v>
      </c>
      <c r="AX89" s="77">
        <v>8.2423712617607539</v>
      </c>
      <c r="AY89" s="77">
        <v>-1.0895296652624986E-15</v>
      </c>
      <c r="AZ89" s="78">
        <v>8.2423712617607521</v>
      </c>
      <c r="BA89" s="75">
        <v>53.753075406816976</v>
      </c>
      <c r="BB89" s="75">
        <v>-7.1054273576010019E-15</v>
      </c>
      <c r="BC89" s="75">
        <v>53.753075406816968</v>
      </c>
      <c r="BD89" s="71">
        <v>934</v>
      </c>
      <c r="BE89" s="71">
        <v>15739.261230975002</v>
      </c>
      <c r="BF89" s="71">
        <v>2599.357</v>
      </c>
      <c r="BG89" s="71">
        <v>2683.0770000000002</v>
      </c>
      <c r="BH89" s="71">
        <v>2778</v>
      </c>
      <c r="BI89" s="71">
        <v>2427.6080000000002</v>
      </c>
      <c r="BJ89" s="71">
        <v>2654.6260000000002</v>
      </c>
      <c r="BK89" s="71">
        <v>2711.442</v>
      </c>
      <c r="BL89" s="71">
        <v>0.16515114412641191</v>
      </c>
      <c r="BM89" s="71">
        <v>0.17047032644198581</v>
      </c>
      <c r="BN89" s="71">
        <v>0.17650129566010836</v>
      </c>
      <c r="BO89" s="71">
        <v>0.1542390055273018</v>
      </c>
      <c r="BP89" s="71">
        <v>0.16866268124298447</v>
      </c>
      <c r="BQ89" s="71">
        <v>0.17227250759799695</v>
      </c>
      <c r="BR89" s="83">
        <v>0.17650129566010836</v>
      </c>
    </row>
    <row r="90" spans="2:70" x14ac:dyDescent="0.25">
      <c r="B90" s="98">
        <v>3</v>
      </c>
      <c r="C90" s="71" t="s">
        <v>3295</v>
      </c>
      <c r="D90" s="71">
        <v>2</v>
      </c>
      <c r="E90" s="72">
        <v>2</v>
      </c>
      <c r="F90" s="71">
        <v>0.18</v>
      </c>
      <c r="G90" s="71" t="s">
        <v>3160</v>
      </c>
      <c r="H90" s="71" t="s">
        <v>2277</v>
      </c>
      <c r="I90" s="71">
        <v>1087</v>
      </c>
      <c r="J90" s="71" t="s">
        <v>4370</v>
      </c>
      <c r="K90" s="72" t="s">
        <v>2278</v>
      </c>
      <c r="L90" s="74">
        <v>-4.1644143228873149</v>
      </c>
      <c r="M90" s="74">
        <v>-28.715384615384615</v>
      </c>
      <c r="N90" s="74">
        <v>0.79576671780299901</v>
      </c>
      <c r="O90" s="74">
        <v>1.804253262445626</v>
      </c>
      <c r="P90" s="75">
        <v>49.528301886792455</v>
      </c>
      <c r="Q90" s="75">
        <v>36.532362939472065</v>
      </c>
      <c r="R90" s="76">
        <v>56.498415020726654</v>
      </c>
      <c r="S90" s="77">
        <v>9.154267744673394</v>
      </c>
      <c r="T90" s="78">
        <v>11.426975988628865</v>
      </c>
      <c r="U90" s="74">
        <v>-0.18323947213583255</v>
      </c>
      <c r="V90" s="77">
        <v>-0.54107719036981883</v>
      </c>
      <c r="W90" s="74">
        <v>0.31077818801476853</v>
      </c>
      <c r="X90" s="79" t="e">
        <v>#N/A</v>
      </c>
      <c r="Y90" s="75">
        <v>16.265093802480372</v>
      </c>
      <c r="Z90" s="76">
        <v>25.072945839655446</v>
      </c>
      <c r="AA90" s="81">
        <v>-130000000</v>
      </c>
      <c r="AB90" s="81">
        <v>2069000000</v>
      </c>
      <c r="AC90" s="71">
        <v>21000000</v>
      </c>
      <c r="AD90" s="71">
        <v>3800000000</v>
      </c>
      <c r="AE90" s="80">
        <v>0</v>
      </c>
      <c r="AF90" s="81">
        <v>30007.315075499999</v>
      </c>
      <c r="AG90" s="82">
        <v>28063.747263199999</v>
      </c>
      <c r="AH90" s="77">
        <v>7.0317582719118015</v>
      </c>
      <c r="AI90" s="77">
        <v>8.7235770168479956</v>
      </c>
      <c r="AJ90" s="77">
        <v>11.806729968592396</v>
      </c>
      <c r="AK90" s="77">
        <v>12.867581376482027</v>
      </c>
      <c r="AL90" s="78">
        <v>6.9191649388964063</v>
      </c>
      <c r="AM90" s="71" t="s">
        <v>498</v>
      </c>
      <c r="AN90" s="71" t="s">
        <v>516</v>
      </c>
      <c r="AO90" s="71" t="s">
        <v>715</v>
      </c>
      <c r="AP90" s="72" t="s">
        <v>2359</v>
      </c>
      <c r="AQ90" s="74">
        <v>0.17643790000000001</v>
      </c>
      <c r="AR90" s="74">
        <v>0.13443720000000001</v>
      </c>
      <c r="AS90" s="80">
        <v>0.15661060000000002</v>
      </c>
      <c r="AT90" s="71" t="s">
        <v>3375</v>
      </c>
      <c r="AU90" s="71" t="s">
        <v>3375</v>
      </c>
      <c r="AV90" s="72" t="s">
        <v>3375</v>
      </c>
      <c r="AW90" s="71">
        <v>5.5910543130990416</v>
      </c>
      <c r="AX90" s="77">
        <v>5.5910543130990416</v>
      </c>
      <c r="AY90" s="77">
        <v>0</v>
      </c>
      <c r="AZ90" s="78">
        <v>5.5910543130990416</v>
      </c>
      <c r="BA90" s="75">
        <v>63.903492373547387</v>
      </c>
      <c r="BB90" s="75">
        <v>0</v>
      </c>
      <c r="BC90" s="75" t="s">
        <v>3317</v>
      </c>
      <c r="BD90" s="71" t="s">
        <v>3317</v>
      </c>
      <c r="BE90" s="71">
        <v>28063.747263199999</v>
      </c>
      <c r="BF90" s="71">
        <v>1365.7</v>
      </c>
      <c r="BG90" s="71">
        <v>1309.7</v>
      </c>
      <c r="BH90" s="71">
        <v>1377.556</v>
      </c>
      <c r="BI90" s="71">
        <v>1629.241</v>
      </c>
      <c r="BJ90" s="71">
        <v>1644.7429999999999</v>
      </c>
      <c r="BK90" s="71">
        <v>1790.5889999999999</v>
      </c>
      <c r="BL90" s="71">
        <v>4.8664206785771727E-2</v>
      </c>
      <c r="BM90" s="71">
        <v>4.6668749818646285E-2</v>
      </c>
      <c r="BN90" s="71">
        <v>4.9086673532240284E-2</v>
      </c>
      <c r="BO90" s="71">
        <v>5.8055005438864687E-2</v>
      </c>
      <c r="BP90" s="71">
        <v>5.860739068715716E-2</v>
      </c>
      <c r="BQ90" s="71">
        <v>6.3804344559074619E-2</v>
      </c>
      <c r="BR90" s="83">
        <v>6.3804344559074619E-2</v>
      </c>
    </row>
    <row r="91" spans="2:70" x14ac:dyDescent="0.25">
      <c r="B91" s="98">
        <v>3</v>
      </c>
      <c r="C91" s="71" t="s">
        <v>3295</v>
      </c>
      <c r="D91" s="71">
        <v>2</v>
      </c>
      <c r="E91" s="72">
        <v>2</v>
      </c>
      <c r="F91" s="71">
        <v>0.2</v>
      </c>
      <c r="G91" s="71" t="s">
        <v>2451</v>
      </c>
      <c r="H91" s="71" t="s">
        <v>201</v>
      </c>
      <c r="I91" s="71">
        <v>1086</v>
      </c>
      <c r="J91" s="71" t="s">
        <v>4369</v>
      </c>
      <c r="K91" s="72" t="s">
        <v>856</v>
      </c>
      <c r="L91" s="74">
        <v>0.45501959408318954</v>
      </c>
      <c r="M91" s="74">
        <v>0.47580446017600708</v>
      </c>
      <c r="N91" s="74">
        <v>0.35132153538644439</v>
      </c>
      <c r="O91" s="74">
        <v>0.36029431369604842</v>
      </c>
      <c r="P91" s="75">
        <v>31.447096498862525</v>
      </c>
      <c r="Q91" s="75">
        <v>23.858042699224498</v>
      </c>
      <c r="R91" s="76">
        <v>55.194757115096991</v>
      </c>
      <c r="S91" s="77">
        <v>15.067751381060498</v>
      </c>
      <c r="T91" s="78">
        <v>18.573118197616171</v>
      </c>
      <c r="U91" s="74">
        <v>0.51056367911655365</v>
      </c>
      <c r="V91" s="77">
        <v>1.6601652906127404</v>
      </c>
      <c r="W91" s="74">
        <v>0.32534445609681401</v>
      </c>
      <c r="X91" s="79" t="e">
        <v>#N/A</v>
      </c>
      <c r="Y91" s="75">
        <v>16.727792319040645</v>
      </c>
      <c r="Z91" s="76">
        <v>28.812460026926836</v>
      </c>
      <c r="AA91" s="81">
        <v>2158435000</v>
      </c>
      <c r="AB91" s="81">
        <v>2850428000</v>
      </c>
      <c r="AC91" s="71">
        <v>16145000</v>
      </c>
      <c r="AD91" s="71">
        <v>796166000</v>
      </c>
      <c r="AE91" s="80">
        <v>0.3800699664022722</v>
      </c>
      <c r="AF91" s="81">
        <v>12673.377480000001</v>
      </c>
      <c r="AG91" s="82">
        <v>14291.653480000001</v>
      </c>
      <c r="AH91" s="77">
        <v>14.652500612586159</v>
      </c>
      <c r="AI91" s="77">
        <v>15.261751449111314</v>
      </c>
      <c r="AJ91" s="77">
        <v>5.8591613677395671</v>
      </c>
      <c r="AK91" s="77">
        <v>19.429255742261542</v>
      </c>
      <c r="AL91" s="78">
        <v>10.082796021171319</v>
      </c>
      <c r="AM91" s="71" t="s">
        <v>533</v>
      </c>
      <c r="AN91" s="71" t="s">
        <v>857</v>
      </c>
      <c r="AO91" s="71" t="s">
        <v>857</v>
      </c>
      <c r="AP91" s="72" t="s">
        <v>574</v>
      </c>
      <c r="AQ91" s="74">
        <v>0.1837868</v>
      </c>
      <c r="AR91" s="74">
        <v>0.2128824</v>
      </c>
      <c r="AS91" s="80">
        <v>0.1835359</v>
      </c>
      <c r="AT91" s="71" t="s">
        <v>3998</v>
      </c>
      <c r="AU91" s="71" t="s">
        <v>3374</v>
      </c>
      <c r="AV91" s="72" t="s">
        <v>3374</v>
      </c>
      <c r="AW91" s="71">
        <v>1.3553474911802093</v>
      </c>
      <c r="AX91" s="77">
        <v>1.3553474911802093</v>
      </c>
      <c r="AY91" s="77">
        <v>4.184034971036815</v>
      </c>
      <c r="AZ91" s="78">
        <v>5.5393824622170245</v>
      </c>
      <c r="BA91" s="75">
        <v>19.695560547880277</v>
      </c>
      <c r="BB91" s="75">
        <v>60.801318217474844</v>
      </c>
      <c r="BC91" s="75">
        <v>80.49687876535512</v>
      </c>
      <c r="BD91" s="71">
        <v>612.0539526</v>
      </c>
      <c r="BE91" s="71">
        <v>12673.377480000001</v>
      </c>
      <c r="BF91" s="71">
        <v>591.36400000000003</v>
      </c>
      <c r="BG91" s="71">
        <v>648.27300000000002</v>
      </c>
      <c r="BH91" s="71">
        <v>586.53300000000002</v>
      </c>
      <c r="BI91" s="71">
        <v>741.154</v>
      </c>
      <c r="BJ91" s="71">
        <v>641.279</v>
      </c>
      <c r="BK91" s="71">
        <v>629.95400000000006</v>
      </c>
      <c r="BL91" s="71">
        <v>4.6661910049885139E-2</v>
      </c>
      <c r="BM91" s="71">
        <v>5.1152346801241179E-2</v>
      </c>
      <c r="BN91" s="71">
        <v>4.62807172693794E-2</v>
      </c>
      <c r="BO91" s="71">
        <v>5.8481174506923937E-2</v>
      </c>
      <c r="BP91" s="71">
        <v>5.0600481285435518E-2</v>
      </c>
      <c r="BQ91" s="71">
        <v>4.9706875771209177E-2</v>
      </c>
      <c r="BR91" s="83">
        <v>4.9706875771209177E-2</v>
      </c>
    </row>
    <row r="92" spans="2:70" x14ac:dyDescent="0.25">
      <c r="B92" s="98">
        <v>3</v>
      </c>
      <c r="C92" s="71" t="s">
        <v>3295</v>
      </c>
      <c r="D92" s="71">
        <v>3</v>
      </c>
      <c r="E92" s="72">
        <v>1</v>
      </c>
      <c r="F92" s="71">
        <v>0.17</v>
      </c>
      <c r="H92" s="71" t="s">
        <v>241</v>
      </c>
      <c r="I92" s="71">
        <v>1090</v>
      </c>
      <c r="J92" s="71" t="s">
        <v>4373</v>
      </c>
      <c r="K92" s="72" t="s">
        <v>909</v>
      </c>
      <c r="L92" s="74">
        <v>0.38973875083034165</v>
      </c>
      <c r="M92" s="74">
        <v>0.38331630045988757</v>
      </c>
      <c r="N92" s="74">
        <v>0.19000188330305018</v>
      </c>
      <c r="O92" s="74">
        <v>0.19470255398671096</v>
      </c>
      <c r="P92" s="75">
        <v>19.147541779433716</v>
      </c>
      <c r="Q92" s="75">
        <v>14.885711464993232</v>
      </c>
      <c r="R92" s="76">
        <v>78.750624872711114</v>
      </c>
      <c r="S92" s="77">
        <v>18.880472294904386</v>
      </c>
      <c r="T92" s="78">
        <v>18.419424892432581</v>
      </c>
      <c r="U92" s="74">
        <v>0.8191972966941885</v>
      </c>
      <c r="V92" s="77">
        <v>3.4289717381441647</v>
      </c>
      <c r="W92" s="74">
        <v>0.13691369180152096</v>
      </c>
      <c r="X92" s="79">
        <v>3.166898716163722E-2</v>
      </c>
      <c r="Y92" s="75">
        <v>6.9418861081803813</v>
      </c>
      <c r="Z92" s="76">
        <v>5.5085006340157783</v>
      </c>
      <c r="AA92" s="81">
        <v>7828000000</v>
      </c>
      <c r="AB92" s="81">
        <v>15411200000</v>
      </c>
      <c r="AC92" s="71">
        <v>95400000</v>
      </c>
      <c r="AD92" s="71">
        <v>1981800000</v>
      </c>
      <c r="AE92" s="80">
        <v>0</v>
      </c>
      <c r="AF92" s="81">
        <v>62731.819366999996</v>
      </c>
      <c r="AG92" s="82">
        <v>75580.519367000001</v>
      </c>
      <c r="AH92" s="77">
        <v>19.845852964409918</v>
      </c>
      <c r="AI92" s="77">
        <v>23.496448219222124</v>
      </c>
      <c r="AJ92" s="77">
        <v>1.9666298331045293</v>
      </c>
      <c r="AK92" s="77">
        <v>29.251538216037371</v>
      </c>
      <c r="AL92" s="78">
        <v>19.809958001768344</v>
      </c>
      <c r="AM92" s="71" t="s">
        <v>550</v>
      </c>
      <c r="AN92" s="71" t="s">
        <v>885</v>
      </c>
      <c r="AO92" s="71" t="s">
        <v>910</v>
      </c>
      <c r="AP92" s="72" t="s">
        <v>574</v>
      </c>
      <c r="AQ92" s="74">
        <v>0.19146050000000001</v>
      </c>
      <c r="AR92" s="74">
        <v>0.1484328</v>
      </c>
      <c r="AS92" s="80">
        <v>0.13499560000000002</v>
      </c>
      <c r="AT92" s="71" t="s">
        <v>4017</v>
      </c>
      <c r="AU92" s="71" t="s">
        <v>3317</v>
      </c>
      <c r="AV92" s="72" t="s">
        <v>4017</v>
      </c>
      <c r="AW92" s="71">
        <v>0.99486128521847694</v>
      </c>
      <c r="AX92" s="77">
        <v>0.99486128521847694</v>
      </c>
      <c r="AY92" s="77">
        <v>2.8233245350334117</v>
      </c>
      <c r="AZ92" s="78">
        <v>3.8181858202518888</v>
      </c>
      <c r="BA92" s="75">
        <v>30.07740372434607</v>
      </c>
      <c r="BB92" s="75">
        <v>85.356896631476673</v>
      </c>
      <c r="BC92" s="75">
        <v>115.43430035582274</v>
      </c>
      <c r="BD92" s="71">
        <v>2373.74593314</v>
      </c>
      <c r="BE92" s="71">
        <v>62731.819366999996</v>
      </c>
      <c r="BF92" s="71">
        <v>2222.7040000000002</v>
      </c>
      <c r="BG92" s="71">
        <v>2507.444</v>
      </c>
      <c r="BH92" s="71">
        <v>2799.375</v>
      </c>
      <c r="BI92" s="71">
        <v>2017.31</v>
      </c>
      <c r="BJ92" s="71">
        <v>2266.6530000000002</v>
      </c>
      <c r="BK92" s="71">
        <v>2610.0790000000002</v>
      </c>
      <c r="BL92" s="71">
        <v>3.5431843399862419E-2</v>
      </c>
      <c r="BM92" s="71">
        <v>3.9970847734077324E-2</v>
      </c>
      <c r="BN92" s="71">
        <v>4.4624482889979881E-2</v>
      </c>
      <c r="BO92" s="71">
        <v>3.2157683618230966E-2</v>
      </c>
      <c r="BP92" s="71">
        <v>3.6132428851447761E-2</v>
      </c>
      <c r="BQ92" s="71">
        <v>4.1606939290733044E-2</v>
      </c>
      <c r="BR92" s="83">
        <v>4.4624482889979881E-2</v>
      </c>
    </row>
    <row r="93" spans="2:70" x14ac:dyDescent="0.25">
      <c r="B93" s="98">
        <v>3</v>
      </c>
      <c r="C93" s="71" t="s">
        <v>3295</v>
      </c>
      <c r="D93" s="71">
        <v>3</v>
      </c>
      <c r="E93" s="72">
        <v>1</v>
      </c>
      <c r="F93" s="71">
        <v>0.2</v>
      </c>
      <c r="G93" s="71" t="s">
        <v>2440</v>
      </c>
      <c r="H93" s="71" t="s">
        <v>1188</v>
      </c>
      <c r="I93" s="71">
        <v>1089</v>
      </c>
      <c r="J93" s="71" t="s">
        <v>4372</v>
      </c>
      <c r="K93" s="72" t="s">
        <v>1189</v>
      </c>
      <c r="L93" s="74">
        <v>0.48907227381636142</v>
      </c>
      <c r="M93" s="74">
        <v>0.53928239731609773</v>
      </c>
      <c r="N93" s="74">
        <v>0.44588671047001566</v>
      </c>
      <c r="O93" s="74">
        <v>0.5009066741782715</v>
      </c>
      <c r="P93" s="75">
        <v>36.905047104147108</v>
      </c>
      <c r="Q93" s="75">
        <v>26.957967692321127</v>
      </c>
      <c r="R93" s="76">
        <v>29.665609119240809</v>
      </c>
      <c r="S93" s="77">
        <v>33.141232052913494</v>
      </c>
      <c r="T93" s="78">
        <v>35.29859901852145</v>
      </c>
      <c r="U93" s="74">
        <v>-0.18568423446472226</v>
      </c>
      <c r="V93" s="77">
        <v>-0.54462077207415027</v>
      </c>
      <c r="W93" s="74">
        <v>0.69632036212309267</v>
      </c>
      <c r="X93" s="79" t="e">
        <v>#N/A</v>
      </c>
      <c r="Y93" s="75">
        <v>17.00898310252559</v>
      </c>
      <c r="Z93" s="76">
        <v>17.214045009915967</v>
      </c>
      <c r="AA93" s="81">
        <v>52759000</v>
      </c>
      <c r="AB93" s="81">
        <v>56801000</v>
      </c>
      <c r="AC93" s="71" t="e">
        <v>#N/A</v>
      </c>
      <c r="AD93" s="71">
        <v>18080000</v>
      </c>
      <c r="AE93" s="80">
        <v>4.1984732824427481E-2</v>
      </c>
      <c r="AF93" s="81">
        <v>862.2671206</v>
      </c>
      <c r="AG93" s="82">
        <v>842.67112059999999</v>
      </c>
      <c r="AH93" s="77">
        <v>23.619450082686324</v>
      </c>
      <c r="AI93" s="77">
        <v>29.617289491072682</v>
      </c>
      <c r="AJ93" s="77">
        <v>1.2852016835711724</v>
      </c>
      <c r="AK93" s="77">
        <v>40.749333032518301</v>
      </c>
      <c r="AL93" s="78">
        <v>11.30101095565956</v>
      </c>
      <c r="AM93" s="71" t="s">
        <v>533</v>
      </c>
      <c r="AN93" s="71" t="s">
        <v>730</v>
      </c>
      <c r="AO93" s="71" t="s">
        <v>731</v>
      </c>
      <c r="AP93" s="72" t="s">
        <v>2353</v>
      </c>
      <c r="AQ93" s="74" t="e">
        <v>#VALUE!</v>
      </c>
      <c r="AR93" s="74" t="e">
        <v>#VALUE!</v>
      </c>
      <c r="AS93" s="80">
        <v>0.30963790000000002</v>
      </c>
      <c r="AT93" s="71" t="s">
        <v>3377</v>
      </c>
      <c r="AU93" s="71" t="s">
        <v>3377</v>
      </c>
      <c r="AV93" s="72" t="s">
        <v>3377</v>
      </c>
      <c r="AW93" s="71">
        <v>2.0123166449550145</v>
      </c>
      <c r="AX93" s="77">
        <v>2.0123166449550145</v>
      </c>
      <c r="AY93" s="77">
        <v>0</v>
      </c>
      <c r="AZ93" s="78">
        <v>2.0123166449550145</v>
      </c>
      <c r="BA93" s="75">
        <v>16.879869193036452</v>
      </c>
      <c r="BB93" s="75">
        <v>0</v>
      </c>
      <c r="BC93" s="75">
        <v>16.879869193036452</v>
      </c>
      <c r="BD93" s="71">
        <v>3.51</v>
      </c>
      <c r="BE93" s="71">
        <v>842.67112059999999</v>
      </c>
      <c r="BF93" s="71">
        <v>22.314</v>
      </c>
      <c r="BG93" s="71">
        <v>27.586000000000002</v>
      </c>
      <c r="BH93" s="71">
        <v>32.183</v>
      </c>
      <c r="BI93" s="71">
        <v>19.167999999999999</v>
      </c>
      <c r="BJ93" s="71">
        <v>23.622</v>
      </c>
      <c r="BK93" s="71">
        <v>24.149000000000001</v>
      </c>
      <c r="BL93" s="71">
        <v>2.6480081557929684E-2</v>
      </c>
      <c r="BM93" s="71">
        <v>3.2736377604062394E-2</v>
      </c>
      <c r="BN93" s="71">
        <v>3.8191649403013846E-2</v>
      </c>
      <c r="BO93" s="71">
        <v>2.2746715214770823E-2</v>
      </c>
      <c r="BP93" s="71">
        <v>2.8032288543578695E-2</v>
      </c>
      <c r="BQ93" s="71">
        <v>2.8657680807674283E-2</v>
      </c>
      <c r="BR93" s="83">
        <v>3.8191649403013846E-2</v>
      </c>
    </row>
    <row r="94" spans="2:70" x14ac:dyDescent="0.25">
      <c r="B94" s="98">
        <v>3</v>
      </c>
      <c r="C94" s="71" t="s">
        <v>3295</v>
      </c>
      <c r="D94" s="71">
        <v>3</v>
      </c>
      <c r="E94" s="72">
        <v>2</v>
      </c>
      <c r="F94" s="71">
        <v>0.15</v>
      </c>
      <c r="H94" s="71" t="s">
        <v>1468</v>
      </c>
      <c r="I94" s="71">
        <v>1091</v>
      </c>
      <c r="J94" s="71" t="s">
        <v>4374</v>
      </c>
      <c r="K94" s="72" t="s">
        <v>1469</v>
      </c>
      <c r="L94" s="74">
        <v>0.31454129713015355</v>
      </c>
      <c r="M94" s="74">
        <v>0.36073261822336672</v>
      </c>
      <c r="N94" s="74">
        <v>0.22175178860380393</v>
      </c>
      <c r="O94" s="74">
        <v>0.25831308234317185</v>
      </c>
      <c r="P94" s="75">
        <v>23.134686052084998</v>
      </c>
      <c r="Q94" s="75">
        <v>16.949048739567321</v>
      </c>
      <c r="R94" s="76">
        <v>33.693693693693696</v>
      </c>
      <c r="S94" s="77">
        <v>31.77372398243952</v>
      </c>
      <c r="T94" s="78">
        <v>34.433723984643365</v>
      </c>
      <c r="U94" s="74">
        <v>0.25367751906606195</v>
      </c>
      <c r="V94" s="77">
        <v>1.0171898631450809</v>
      </c>
      <c r="W94" s="74">
        <v>0.41162249622966102</v>
      </c>
      <c r="X94" s="79">
        <v>1.0892130933083071E-2</v>
      </c>
      <c r="Y94" s="75">
        <v>14.434827629879006</v>
      </c>
      <c r="Z94" s="76">
        <v>20.766382806617202</v>
      </c>
      <c r="AA94" s="81">
        <v>58639000000</v>
      </c>
      <c r="AB94" s="81">
        <v>81889000000</v>
      </c>
      <c r="AC94" s="71">
        <v>132000000</v>
      </c>
      <c r="AD94" s="71">
        <v>17838000000</v>
      </c>
      <c r="AE94" s="80">
        <v>3.8462222696625213E-2</v>
      </c>
      <c r="AF94" s="81">
        <v>139712.81738399999</v>
      </c>
      <c r="AG94" s="82">
        <v>202654.07114199997</v>
      </c>
      <c r="AH94" s="77">
        <v>7.432482620919826</v>
      </c>
      <c r="AI94" s="77">
        <v>9.5803938515576981</v>
      </c>
      <c r="AJ94" s="77">
        <v>9.5993648773354128</v>
      </c>
      <c r="AK94" s="77">
        <v>24.098940010690658</v>
      </c>
      <c r="AL94" s="78">
        <v>7.3394261062086361</v>
      </c>
      <c r="AM94" s="71" t="s">
        <v>533</v>
      </c>
      <c r="AN94" s="71" t="s">
        <v>831</v>
      </c>
      <c r="AO94" s="71" t="s">
        <v>894</v>
      </c>
      <c r="AP94" s="72" t="s">
        <v>1410</v>
      </c>
      <c r="AQ94" s="74">
        <v>0.199771</v>
      </c>
      <c r="AR94" s="74">
        <v>0.22605690000000001</v>
      </c>
      <c r="AS94" s="80">
        <v>0.19370899999999999</v>
      </c>
      <c r="AT94" s="71" t="s">
        <v>3998</v>
      </c>
      <c r="AU94" s="71" t="s">
        <v>3317</v>
      </c>
      <c r="AV94" s="72" t="s">
        <v>3317</v>
      </c>
      <c r="AW94" s="71">
        <v>1.5493867010974822</v>
      </c>
      <c r="AX94" s="77">
        <v>1.5493867010974822</v>
      </c>
      <c r="AY94" s="77">
        <v>-8.5881144060259238E-3</v>
      </c>
      <c r="AZ94" s="78">
        <v>1.5407985866914562</v>
      </c>
      <c r="BA94" s="75">
        <v>36.566870817470267</v>
      </c>
      <c r="BB94" s="75">
        <v>-0.20268695337862397</v>
      </c>
      <c r="BC94" s="75">
        <v>36.364183864091643</v>
      </c>
      <c r="BD94" s="71">
        <v>2152.9269599999998</v>
      </c>
      <c r="BE94" s="71">
        <v>139803.07114199997</v>
      </c>
      <c r="BF94" s="71" t="s">
        <v>3317</v>
      </c>
      <c r="BG94" s="71" t="s">
        <v>3317</v>
      </c>
      <c r="BH94" s="71" t="s">
        <v>3317</v>
      </c>
      <c r="BI94" s="71" t="s">
        <v>3317</v>
      </c>
      <c r="BJ94" s="71" t="s">
        <v>3317</v>
      </c>
      <c r="BK94" s="71" t="s">
        <v>3317</v>
      </c>
      <c r="BL94" s="71">
        <v>0</v>
      </c>
      <c r="BM94" s="71">
        <v>0</v>
      </c>
      <c r="BN94" s="71">
        <v>0</v>
      </c>
      <c r="BO94" s="71">
        <v>0</v>
      </c>
      <c r="BP94" s="71">
        <v>0</v>
      </c>
      <c r="BQ94" s="71">
        <v>0</v>
      </c>
      <c r="BR94" s="83">
        <v>0</v>
      </c>
    </row>
    <row r="95" spans="2:70" x14ac:dyDescent="0.25">
      <c r="B95" s="98">
        <v>3</v>
      </c>
      <c r="C95" s="71" t="s">
        <v>3295</v>
      </c>
      <c r="D95" s="71">
        <v>3</v>
      </c>
      <c r="E95" s="72">
        <v>3</v>
      </c>
      <c r="F95" s="71">
        <v>0.15</v>
      </c>
      <c r="G95" s="71" t="s">
        <v>2543</v>
      </c>
      <c r="H95" s="71" t="s">
        <v>1879</v>
      </c>
      <c r="I95" s="71">
        <v>1092</v>
      </c>
      <c r="J95" s="71" t="s">
        <v>4375</v>
      </c>
      <c r="K95" s="72" t="s">
        <v>1880</v>
      </c>
      <c r="L95" s="74">
        <v>0.17355378058131893</v>
      </c>
      <c r="M95" s="74">
        <v>0.18848725350802925</v>
      </c>
      <c r="N95" s="74">
        <v>0.10117999667079565</v>
      </c>
      <c r="O95" s="74">
        <v>0.10976595195756027</v>
      </c>
      <c r="P95" s="75">
        <v>8.120627464780652</v>
      </c>
      <c r="Q95" s="75">
        <v>6.0114036073459713</v>
      </c>
      <c r="R95" s="76">
        <v>9.3578252110985538</v>
      </c>
      <c r="S95" s="77">
        <v>46.996987644167049</v>
      </c>
      <c r="T95" s="78">
        <v>50.29385524344567</v>
      </c>
      <c r="U95" s="74">
        <v>0.37043280613694479</v>
      </c>
      <c r="V95" s="77">
        <v>3.2813758389261745</v>
      </c>
      <c r="W95" s="74">
        <v>0.49307699321376003</v>
      </c>
      <c r="X95" s="79">
        <v>3.7135770416560424E-2</v>
      </c>
      <c r="Y95" s="75">
        <v>7.554167950604695</v>
      </c>
      <c r="Z95" s="76">
        <v>-30.709995566618343</v>
      </c>
      <c r="AA95" s="81">
        <v>66868000000</v>
      </c>
      <c r="AB95" s="81">
        <v>114824000000</v>
      </c>
      <c r="AC95" s="71">
        <v>85000000</v>
      </c>
      <c r="AD95" s="71">
        <v>8901000000</v>
      </c>
      <c r="AE95" s="80">
        <v>7.7351261476180152E-3</v>
      </c>
      <c r="AF95" s="81">
        <v>57954.931934870001</v>
      </c>
      <c r="AG95" s="82">
        <v>97623.384897780008</v>
      </c>
      <c r="AH95" s="77">
        <v>7.0188388553677745</v>
      </c>
      <c r="AI95" s="77">
        <v>7.7455728289943524</v>
      </c>
      <c r="AJ95" s="77">
        <v>14.294168977381005</v>
      </c>
      <c r="AK95" s="77">
        <v>8.8216021738923978</v>
      </c>
      <c r="AL95" s="78">
        <v>0.77161270831493478</v>
      </c>
      <c r="AM95" s="71" t="s">
        <v>493</v>
      </c>
      <c r="AN95" s="71" t="s">
        <v>661</v>
      </c>
      <c r="AO95" s="71" t="s">
        <v>662</v>
      </c>
      <c r="AP95" s="72" t="s">
        <v>1624</v>
      </c>
      <c r="AQ95" s="74">
        <v>0.12338850000000001</v>
      </c>
      <c r="AR95" s="74">
        <v>1.9394849999999998E-2</v>
      </c>
      <c r="AS95" s="80">
        <v>-1.243409E-2</v>
      </c>
      <c r="AT95" s="71" t="s">
        <v>3998</v>
      </c>
      <c r="AU95" s="71" t="s">
        <v>3378</v>
      </c>
      <c r="AV95" s="72" t="s">
        <v>3378</v>
      </c>
      <c r="AW95" s="71">
        <v>8.8765861162173199</v>
      </c>
      <c r="AX95" s="77">
        <v>8.8765861162173199</v>
      </c>
      <c r="AY95" s="77">
        <v>0.13755171654715456</v>
      </c>
      <c r="AZ95" s="78">
        <v>9.0141378327644741</v>
      </c>
      <c r="BA95" s="75">
        <v>61.022958915742528</v>
      </c>
      <c r="BB95" s="75">
        <v>0.94561272067327451</v>
      </c>
      <c r="BC95" s="75">
        <v>61.968571636415803</v>
      </c>
      <c r="BD95" s="71">
        <v>5242.6174294519997</v>
      </c>
      <c r="BE95" s="71">
        <v>58167.384897780008</v>
      </c>
      <c r="BF95" s="71">
        <v>8596</v>
      </c>
      <c r="BG95" s="71">
        <v>9081.7139999999999</v>
      </c>
      <c r="BH95" s="71">
        <v>9622.9290000000001</v>
      </c>
      <c r="BI95" s="71">
        <v>8498.2100000000009</v>
      </c>
      <c r="BJ95" s="71">
        <v>9032.2620000000006</v>
      </c>
      <c r="BK95" s="71">
        <v>9313.6730000000007</v>
      </c>
      <c r="BL95" s="71">
        <v>0.14778041019217406</v>
      </c>
      <c r="BM95" s="71">
        <v>0.15613069103862376</v>
      </c>
      <c r="BN95" s="71">
        <v>0.16543513202305343</v>
      </c>
      <c r="BO95" s="71">
        <v>0.14609922751270774</v>
      </c>
      <c r="BP95" s="71">
        <v>0.15528052388589886</v>
      </c>
      <c r="BQ95" s="71">
        <v>0.16011847560909451</v>
      </c>
      <c r="BR95" s="83">
        <v>0.16543513202305343</v>
      </c>
    </row>
    <row r="96" spans="2:70" x14ac:dyDescent="0.25">
      <c r="B96" s="98">
        <v>3</v>
      </c>
      <c r="C96" s="71" t="s">
        <v>3295</v>
      </c>
      <c r="D96" s="71">
        <v>4</v>
      </c>
      <c r="E96" s="72">
        <v>1</v>
      </c>
      <c r="F96" s="71">
        <v>0.16</v>
      </c>
      <c r="G96" s="71" t="s">
        <v>3150</v>
      </c>
      <c r="H96" s="71" t="s">
        <v>1915</v>
      </c>
      <c r="I96" s="71">
        <v>1093</v>
      </c>
      <c r="J96" s="71" t="s">
        <v>4376</v>
      </c>
      <c r="K96" s="72" t="s">
        <v>1916</v>
      </c>
      <c r="L96" s="74">
        <v>-0.10604098546879256</v>
      </c>
      <c r="M96" s="74">
        <v>-1.0314083080040533</v>
      </c>
      <c r="N96" s="74">
        <v>0.49798871196988853</v>
      </c>
      <c r="O96" s="74">
        <v>1.3964334705075434</v>
      </c>
      <c r="P96" s="75">
        <v>21.63984341017834</v>
      </c>
      <c r="Q96" s="75">
        <v>17.121112901887152</v>
      </c>
      <c r="R96" s="76">
        <v>19.723454213409859</v>
      </c>
      <c r="S96" s="77">
        <v>17.648473359386912</v>
      </c>
      <c r="T96" s="78">
        <v>19.807883405101027</v>
      </c>
      <c r="U96" s="74">
        <v>-0.51505978507643402</v>
      </c>
      <c r="V96" s="77">
        <v>-2.9011082693947139</v>
      </c>
      <c r="W96" s="74">
        <v>0.49645560495013819</v>
      </c>
      <c r="X96" s="79">
        <v>0</v>
      </c>
      <c r="Y96" s="75">
        <v>14.072464105291456</v>
      </c>
      <c r="Z96" s="76">
        <v>18.799785056622564</v>
      </c>
      <c r="AA96" s="81">
        <v>-98699999.99999994</v>
      </c>
      <c r="AB96" s="81">
        <v>72900000.00000006</v>
      </c>
      <c r="AC96" s="71">
        <v>1800000</v>
      </c>
      <c r="AD96" s="71">
        <v>178200000</v>
      </c>
      <c r="AE96" s="80">
        <v>0.16429682740820456</v>
      </c>
      <c r="AF96" s="81">
        <v>944.29636840000001</v>
      </c>
      <c r="AG96" s="82">
        <v>610.56226570000013</v>
      </c>
      <c r="AH96" s="77">
        <v>5.1050356663879608</v>
      </c>
      <c r="AI96" s="77">
        <v>5.9976646925343822</v>
      </c>
      <c r="AJ96" s="77">
        <v>18.10175606132951</v>
      </c>
      <c r="AK96" s="77">
        <v>12.459265459771089</v>
      </c>
      <c r="AL96" s="78">
        <v>2.309551376617037</v>
      </c>
      <c r="AM96" s="71" t="s">
        <v>498</v>
      </c>
      <c r="AN96" s="71" t="s">
        <v>516</v>
      </c>
      <c r="AO96" s="71" t="s">
        <v>1917</v>
      </c>
      <c r="AP96" s="72" t="s">
        <v>1624</v>
      </c>
      <c r="AQ96" s="74">
        <v>0.16836279999999998</v>
      </c>
      <c r="AR96" s="74">
        <v>8.2055610000000001E-2</v>
      </c>
      <c r="AS96" s="80">
        <v>5.4092909999999994E-2</v>
      </c>
      <c r="AT96" s="71" t="s">
        <v>3998</v>
      </c>
      <c r="AU96" s="71" t="s">
        <v>3317</v>
      </c>
      <c r="AV96" s="72" t="s">
        <v>3317</v>
      </c>
      <c r="AW96" s="71">
        <v>3.0097087378640777</v>
      </c>
      <c r="AX96" s="77">
        <v>3.0097087378640777</v>
      </c>
      <c r="AY96" s="77">
        <v>-0.28534493794418136</v>
      </c>
      <c r="AZ96" s="78">
        <v>2.7243637999198964</v>
      </c>
      <c r="BA96" s="75">
        <v>36.764083885209708</v>
      </c>
      <c r="BB96" s="75">
        <v>-3.4855350296270444</v>
      </c>
      <c r="BC96" s="75">
        <v>33.278548855582663</v>
      </c>
      <c r="BD96" s="71">
        <v>25.778562300000001</v>
      </c>
      <c r="BE96" s="71">
        <v>610.56226570000013</v>
      </c>
      <c r="BF96" s="71">
        <v>72.650000000000006</v>
      </c>
      <c r="BG96" s="71">
        <v>71.483000000000004</v>
      </c>
      <c r="BH96" s="71">
        <v>72.216999999999999</v>
      </c>
      <c r="BI96" s="71">
        <v>69.251999999999995</v>
      </c>
      <c r="BJ96" s="71">
        <v>70.415999999999997</v>
      </c>
      <c r="BK96" s="71">
        <v>62.922000000000004</v>
      </c>
      <c r="BL96" s="71">
        <v>0.11898868318812318</v>
      </c>
      <c r="BM96" s="71">
        <v>0.11707733021798498</v>
      </c>
      <c r="BN96" s="71">
        <v>0.1182795008093144</v>
      </c>
      <c r="BO96" s="71">
        <v>0.11342332124079704</v>
      </c>
      <c r="BP96" s="71">
        <v>0.11532976070715596</v>
      </c>
      <c r="BQ96" s="71">
        <v>0.10305582826652562</v>
      </c>
      <c r="BR96" s="83">
        <v>0.1182795008093144</v>
      </c>
    </row>
    <row r="97" spans="2:70" x14ac:dyDescent="0.25">
      <c r="B97" s="98">
        <v>3</v>
      </c>
      <c r="C97" s="71" t="s">
        <v>3295</v>
      </c>
      <c r="D97" s="71">
        <v>4</v>
      </c>
      <c r="E97" s="72">
        <v>3</v>
      </c>
      <c r="F97" s="71">
        <v>0.15</v>
      </c>
      <c r="G97" s="71" t="s">
        <v>2427</v>
      </c>
      <c r="H97" s="71" t="s">
        <v>1476</v>
      </c>
      <c r="I97" s="71">
        <v>1095</v>
      </c>
      <c r="J97" s="71" t="s">
        <v>4378</v>
      </c>
      <c r="K97" s="72" t="s">
        <v>1477</v>
      </c>
      <c r="L97" s="74">
        <v>0.32450786316175906</v>
      </c>
      <c r="M97" s="74">
        <v>0.30027925313475334</v>
      </c>
      <c r="N97" s="74">
        <v>0.2700057796821333</v>
      </c>
      <c r="O97" s="74">
        <v>0.24574296468901236</v>
      </c>
      <c r="P97" s="75">
        <v>20.703854293987057</v>
      </c>
      <c r="Q97" s="75">
        <v>14.986218278194505</v>
      </c>
      <c r="R97" s="76">
        <v>26.432813551388197</v>
      </c>
      <c r="S97" s="77">
        <v>36.826970438431374</v>
      </c>
      <c r="T97" s="78">
        <v>35.14323620460911</v>
      </c>
      <c r="U97" s="74">
        <v>0.25204095289079231</v>
      </c>
      <c r="V97" s="77">
        <v>1.0665439614894521</v>
      </c>
      <c r="W97" s="74">
        <v>0.43554992486962668</v>
      </c>
      <c r="X97" s="79">
        <v>1.5243388916961429E-2</v>
      </c>
      <c r="Y97" s="75">
        <v>15.01644440879195</v>
      </c>
      <c r="Z97" s="76">
        <v>15.645621286468403</v>
      </c>
      <c r="AA97" s="81">
        <v>18263000000</v>
      </c>
      <c r="AB97" s="81">
        <v>22316000000</v>
      </c>
      <c r="AC97" s="71">
        <v>29000000</v>
      </c>
      <c r="AD97" s="71">
        <v>3997000000</v>
      </c>
      <c r="AE97" s="80">
        <v>0</v>
      </c>
      <c r="AF97" s="81">
        <v>62134.645622399999</v>
      </c>
      <c r="AG97" s="82">
        <v>70340.981922199993</v>
      </c>
      <c r="AH97" s="77">
        <v>9.8351484790548085</v>
      </c>
      <c r="AI97" s="77">
        <v>12.826583136797957</v>
      </c>
      <c r="AJ97" s="77">
        <v>4.7471007092167259</v>
      </c>
      <c r="AK97" s="77">
        <v>17.049392178298255</v>
      </c>
      <c r="AL97" s="78">
        <v>4.3647636960298657</v>
      </c>
      <c r="AM97" s="71" t="s">
        <v>533</v>
      </c>
      <c r="AN97" s="71" t="s">
        <v>831</v>
      </c>
      <c r="AO97" s="71" t="s">
        <v>894</v>
      </c>
      <c r="AP97" s="72" t="s">
        <v>1410</v>
      </c>
      <c r="AQ97" s="74">
        <v>0.13905480000000001</v>
      </c>
      <c r="AR97" s="74">
        <v>0.1492879</v>
      </c>
      <c r="AS97" s="80">
        <v>2.3111760000000002E-2</v>
      </c>
      <c r="AT97" s="71" t="s">
        <v>4018</v>
      </c>
      <c r="AU97" s="71" t="s">
        <v>3317</v>
      </c>
      <c r="AV97" s="72" t="s">
        <v>4018</v>
      </c>
      <c r="AW97" s="71">
        <v>2.798880447820872</v>
      </c>
      <c r="AX97" s="77">
        <v>2.798880447820872</v>
      </c>
      <c r="AY97" s="77">
        <v>0</v>
      </c>
      <c r="AZ97" s="78">
        <v>2.798880447820872</v>
      </c>
      <c r="BA97" s="75">
        <v>47.005250679443357</v>
      </c>
      <c r="BB97" s="75">
        <v>0</v>
      </c>
      <c r="BC97" s="75">
        <v>47.005250679443357</v>
      </c>
      <c r="BD97" s="71">
        <v>1711.08518</v>
      </c>
      <c r="BE97" s="71">
        <v>62022.981922200001</v>
      </c>
      <c r="BF97" s="71">
        <v>3923.364</v>
      </c>
      <c r="BG97" s="71">
        <v>4368.3180000000002</v>
      </c>
      <c r="BH97" s="71">
        <v>4806.4740000000002</v>
      </c>
      <c r="BI97" s="71">
        <v>4507.8779999999997</v>
      </c>
      <c r="BJ97" s="71">
        <v>4732.3640000000005</v>
      </c>
      <c r="BK97" s="71">
        <v>5363.0870000000004</v>
      </c>
      <c r="BL97" s="71">
        <v>6.3256616796034809E-2</v>
      </c>
      <c r="BM97" s="71">
        <v>7.0430634977845852E-2</v>
      </c>
      <c r="BN97" s="71">
        <v>7.7495048626154653E-2</v>
      </c>
      <c r="BO97" s="71">
        <v>7.2680768648862498E-2</v>
      </c>
      <c r="BP97" s="71">
        <v>7.630016895892161E-2</v>
      </c>
      <c r="BQ97" s="71">
        <v>8.6469351098393113E-2</v>
      </c>
      <c r="BR97" s="83">
        <v>8.6469351098393113E-2</v>
      </c>
    </row>
    <row r="98" spans="2:70" x14ac:dyDescent="0.25">
      <c r="B98" s="98">
        <v>3</v>
      </c>
      <c r="C98" s="71" t="s">
        <v>3295</v>
      </c>
      <c r="D98" s="71">
        <v>4</v>
      </c>
      <c r="E98" s="72">
        <v>3</v>
      </c>
      <c r="F98" s="71">
        <v>0.25</v>
      </c>
      <c r="G98" s="71" t="s">
        <v>2584</v>
      </c>
      <c r="H98" s="71" t="s">
        <v>2160</v>
      </c>
      <c r="I98" s="71">
        <v>1096</v>
      </c>
      <c r="J98" s="71" t="s">
        <v>4379</v>
      </c>
      <c r="K98" s="72" t="s">
        <v>2161</v>
      </c>
      <c r="L98" s="74">
        <v>0.3552480898138865</v>
      </c>
      <c r="M98" s="74">
        <v>0.28569097436269353</v>
      </c>
      <c r="N98" s="74">
        <v>0.19489573407411936</v>
      </c>
      <c r="O98" s="74">
        <v>0.14306337388777918</v>
      </c>
      <c r="P98" s="75">
        <v>11.469347232563912</v>
      </c>
      <c r="Q98" s="75">
        <v>9.2161304830687207</v>
      </c>
      <c r="R98" s="76">
        <v>21.026691483056574</v>
      </c>
      <c r="S98" s="77">
        <v>32.590678044648925</v>
      </c>
      <c r="T98" s="78">
        <v>32.206410921876063</v>
      </c>
      <c r="U98" s="74">
        <v>0.63302735141804856</v>
      </c>
      <c r="V98" s="77">
        <v>2.0820906994619524</v>
      </c>
      <c r="W98" s="74">
        <v>0.31356592866223704</v>
      </c>
      <c r="X98" s="79" t="e">
        <v>#N/A</v>
      </c>
      <c r="Y98" s="75">
        <v>20.188162064288047</v>
      </c>
      <c r="Z98" s="76">
        <v>18.640068094620222</v>
      </c>
      <c r="AA98" s="81">
        <v>55154000</v>
      </c>
      <c r="AB98" s="81">
        <v>110140000</v>
      </c>
      <c r="AC98" s="71" t="e">
        <v>#N/A</v>
      </c>
      <c r="AD98" s="71">
        <v>28083649.3619124</v>
      </c>
      <c r="AE98" s="80">
        <v>1.4234875444839857E-2</v>
      </c>
      <c r="AF98" s="81">
        <v>341.19625764</v>
      </c>
      <c r="AG98" s="82">
        <v>410.27560528000004</v>
      </c>
      <c r="AH98" s="77" t="s">
        <v>3317</v>
      </c>
      <c r="AI98" s="77">
        <v>28.582667220287032</v>
      </c>
      <c r="AJ98" s="77" t="s">
        <v>3317</v>
      </c>
      <c r="AK98" s="77">
        <v>32.759180772525369</v>
      </c>
      <c r="AL98" s="78">
        <v>6.5372649217381182</v>
      </c>
      <c r="AM98" s="71" t="s">
        <v>493</v>
      </c>
      <c r="AN98" s="71" t="s">
        <v>524</v>
      </c>
      <c r="AO98" s="71" t="s">
        <v>525</v>
      </c>
      <c r="AP98" s="72" t="s">
        <v>2127</v>
      </c>
      <c r="AQ98" s="74" t="e">
        <v>#VALUE!</v>
      </c>
      <c r="AR98" s="74" t="e">
        <v>#VALUE!</v>
      </c>
      <c r="AS98" s="80">
        <v>0.28739619999999999</v>
      </c>
      <c r="AT98" s="71" t="s">
        <v>3380</v>
      </c>
      <c r="AU98" s="71" t="s">
        <v>3380</v>
      </c>
      <c r="AV98" s="72" t="s">
        <v>3380</v>
      </c>
      <c r="AW98" s="71">
        <v>2.3809524755629283</v>
      </c>
      <c r="AX98" s="77">
        <v>2.3809524755629283</v>
      </c>
      <c r="AY98" s="77">
        <v>0</v>
      </c>
      <c r="AZ98" s="78">
        <v>2.3809524755629283</v>
      </c>
      <c r="BA98" s="75">
        <v>66.091517492496195</v>
      </c>
      <c r="BB98" s="75">
        <v>0</v>
      </c>
      <c r="BC98" s="75">
        <v>66.091517492496195</v>
      </c>
      <c r="BD98" s="71">
        <v>8.0590674599999996</v>
      </c>
      <c r="BE98" s="71">
        <v>342.55560528000001</v>
      </c>
      <c r="BF98" s="71">
        <v>9.4</v>
      </c>
      <c r="BG98" s="71">
        <v>12.200000000000001</v>
      </c>
      <c r="BH98" s="71">
        <v>15.700000000000001</v>
      </c>
      <c r="BI98" s="71">
        <v>4.6000000000000005</v>
      </c>
      <c r="BJ98" s="71">
        <v>9.2000000000000011</v>
      </c>
      <c r="BK98" s="71">
        <v>15.733000000000001</v>
      </c>
      <c r="BL98" s="71">
        <v>2.7440800428054815E-2</v>
      </c>
      <c r="BM98" s="71">
        <v>3.5614655874709439E-2</v>
      </c>
      <c r="BN98" s="71">
        <v>4.5831975183027722E-2</v>
      </c>
      <c r="BO98" s="71">
        <v>1.3428476805218314E-2</v>
      </c>
      <c r="BP98" s="71">
        <v>2.6856953610436628E-2</v>
      </c>
      <c r="BQ98" s="71">
        <v>4.5928309907934721E-2</v>
      </c>
      <c r="BR98" s="83">
        <v>4.5928309907934721E-2</v>
      </c>
    </row>
    <row r="99" spans="2:70" x14ac:dyDescent="0.25">
      <c r="B99" s="98">
        <v>3</v>
      </c>
      <c r="C99" s="71" t="s">
        <v>3295</v>
      </c>
      <c r="D99" s="71">
        <v>4</v>
      </c>
      <c r="E99" s="72">
        <v>4</v>
      </c>
      <c r="F99" s="71">
        <v>0.17</v>
      </c>
      <c r="G99" s="71" t="s">
        <v>2459</v>
      </c>
      <c r="H99" s="71" t="s">
        <v>255</v>
      </c>
      <c r="I99" s="71">
        <v>1094</v>
      </c>
      <c r="J99" s="71" t="s">
        <v>4377</v>
      </c>
      <c r="K99" s="72" t="s">
        <v>927</v>
      </c>
      <c r="L99" s="74">
        <v>0.36559141619951296</v>
      </c>
      <c r="M99" s="74">
        <v>0.38945705718569285</v>
      </c>
      <c r="N99" s="74">
        <v>0.36559141619951296</v>
      </c>
      <c r="O99" s="74">
        <v>0.38945705718569285</v>
      </c>
      <c r="P99" s="75">
        <v>38.025668858948983</v>
      </c>
      <c r="Q99" s="75">
        <v>28.699202143086268</v>
      </c>
      <c r="R99" s="76">
        <v>34.694195802014782</v>
      </c>
      <c r="S99" s="77">
        <v>24.556686412673002</v>
      </c>
      <c r="T99" s="78">
        <v>24.966335272039654</v>
      </c>
      <c r="U99" s="74">
        <v>8.9206904085645591E-2</v>
      </c>
      <c r="V99" s="77">
        <v>0.24507803121248492</v>
      </c>
      <c r="W99" s="74">
        <v>0.71457286432160805</v>
      </c>
      <c r="X99" s="79">
        <v>2.453325104150594E-2</v>
      </c>
      <c r="Y99" s="75">
        <v>9.5669972260245668</v>
      </c>
      <c r="Z99" s="76">
        <v>12.543954530480296</v>
      </c>
      <c r="AA99" s="81">
        <v>3735200000</v>
      </c>
      <c r="AB99" s="81">
        <v>3735200000</v>
      </c>
      <c r="AC99" s="71">
        <v>7600000</v>
      </c>
      <c r="AD99" s="71">
        <v>1099500000</v>
      </c>
      <c r="AE99" s="80">
        <v>0</v>
      </c>
      <c r="AF99" s="81">
        <v>31100.228403010002</v>
      </c>
      <c r="AG99" s="82">
        <v>31508.528403010001</v>
      </c>
      <c r="AH99" s="77">
        <v>18.946800001809983</v>
      </c>
      <c r="AI99" s="77">
        <v>21.206439899724057</v>
      </c>
      <c r="AJ99" s="77">
        <v>2.9771791113449613</v>
      </c>
      <c r="AK99" s="77">
        <v>28.101568683855618</v>
      </c>
      <c r="AL99" s="78">
        <v>9.5100901863240068</v>
      </c>
      <c r="AM99" s="71" t="s">
        <v>533</v>
      </c>
      <c r="AN99" s="71" t="s">
        <v>857</v>
      </c>
      <c r="AO99" s="71" t="s">
        <v>857</v>
      </c>
      <c r="AP99" s="72" t="s">
        <v>574</v>
      </c>
      <c r="AQ99" s="74">
        <v>0.16062400000000002</v>
      </c>
      <c r="AR99" s="74">
        <v>0.1038155</v>
      </c>
      <c r="AS99" s="80">
        <v>0.18221670000000001</v>
      </c>
      <c r="AT99" s="71" t="s">
        <v>3998</v>
      </c>
      <c r="AU99" s="71" t="s">
        <v>3379</v>
      </c>
      <c r="AV99" s="72" t="s">
        <v>3379</v>
      </c>
      <c r="AW99" s="71">
        <v>2.5702220968572465</v>
      </c>
      <c r="AX99" s="77">
        <v>2.5702220968572465</v>
      </c>
      <c r="AY99" s="77">
        <v>0.8263880128655311</v>
      </c>
      <c r="AZ99" s="78">
        <v>3.3966101097227774</v>
      </c>
      <c r="BA99" s="75">
        <v>65.390721743311317</v>
      </c>
      <c r="BB99" s="75">
        <v>21.024684468853224</v>
      </c>
      <c r="BC99" s="75">
        <v>86.415406212164541</v>
      </c>
      <c r="BD99" s="71">
        <v>939.99999999999989</v>
      </c>
      <c r="BE99" s="71">
        <v>31100.228403010002</v>
      </c>
      <c r="BF99" s="71">
        <v>1140.923</v>
      </c>
      <c r="BG99" s="71">
        <v>1216.538</v>
      </c>
      <c r="BH99" s="71">
        <v>1328.8890000000001</v>
      </c>
      <c r="BI99" s="71">
        <v>1101.107</v>
      </c>
      <c r="BJ99" s="71">
        <v>1035.105</v>
      </c>
      <c r="BK99" s="71">
        <v>1113.798</v>
      </c>
      <c r="BL99" s="71">
        <v>3.6685357586942254E-2</v>
      </c>
      <c r="BM99" s="71">
        <v>3.9116690213190163E-2</v>
      </c>
      <c r="BN99" s="71">
        <v>4.2729236029385081E-2</v>
      </c>
      <c r="BO99" s="71">
        <v>3.5405109754545423E-2</v>
      </c>
      <c r="BP99" s="71">
        <v>3.3282874536696927E-2</v>
      </c>
      <c r="BQ99" s="71">
        <v>3.5813177497185274E-2</v>
      </c>
      <c r="BR99" s="83">
        <v>4.2729236029385081E-2</v>
      </c>
    </row>
    <row r="100" spans="2:70" x14ac:dyDescent="0.25">
      <c r="B100" s="98">
        <v>3</v>
      </c>
      <c r="C100" s="71" t="s">
        <v>3295</v>
      </c>
      <c r="D100" s="71">
        <v>5</v>
      </c>
      <c r="E100" s="72">
        <v>1</v>
      </c>
      <c r="F100" s="71" t="s">
        <v>3264</v>
      </c>
      <c r="G100" s="71" t="s">
        <v>3268</v>
      </c>
      <c r="H100" s="71" t="s">
        <v>1936</v>
      </c>
      <c r="I100" s="71">
        <v>1098</v>
      </c>
      <c r="J100" s="71" t="s">
        <v>4381</v>
      </c>
      <c r="K100" s="72" t="s">
        <v>1937</v>
      </c>
      <c r="L100" s="74">
        <v>0.5761339487162378</v>
      </c>
      <c r="M100" s="74">
        <v>0.68691032864625501</v>
      </c>
      <c r="N100" s="74">
        <v>0.13428973012841391</v>
      </c>
      <c r="O100" s="74">
        <v>0.16058133359084545</v>
      </c>
      <c r="P100" s="75">
        <v>13.065426291145585</v>
      </c>
      <c r="Q100" s="75">
        <v>9.1138414042476494</v>
      </c>
      <c r="R100" s="76">
        <v>9.2128068021077834</v>
      </c>
      <c r="S100" s="77">
        <v>17.047801944295628</v>
      </c>
      <c r="T100" s="78">
        <v>19.24157181367794</v>
      </c>
      <c r="U100" s="74">
        <v>-9.5898530398195E-2</v>
      </c>
      <c r="V100" s="77">
        <v>-0.32340215513695808</v>
      </c>
      <c r="W100" s="74">
        <v>0.69057329293870895</v>
      </c>
      <c r="X100" s="79">
        <v>4.517265680056378E-2</v>
      </c>
      <c r="Y100" s="75">
        <v>36.436917958444084</v>
      </c>
      <c r="Z100" s="76">
        <v>37.744386084471792</v>
      </c>
      <c r="AA100" s="81">
        <v>121042000</v>
      </c>
      <c r="AB100" s="81">
        <v>517775000</v>
      </c>
      <c r="AC100" s="71">
        <v>18678000</v>
      </c>
      <c r="AD100" s="71">
        <v>122798000</v>
      </c>
      <c r="AE100" s="80">
        <v>0</v>
      </c>
      <c r="AF100" s="81">
        <v>1423.2395856899998</v>
      </c>
      <c r="AG100" s="82">
        <v>1630.150565513602</v>
      </c>
      <c r="AH100" s="77">
        <v>12.265532263749309</v>
      </c>
      <c r="AI100" s="77">
        <v>19.60611660970115</v>
      </c>
      <c r="AJ100" s="77">
        <v>5.8564323893247376</v>
      </c>
      <c r="AK100" s="77">
        <v>34.399519823750822</v>
      </c>
      <c r="AL100" s="78">
        <v>2.9673649269437101</v>
      </c>
      <c r="AM100" s="71" t="s">
        <v>506</v>
      </c>
      <c r="AN100" s="71" t="s">
        <v>629</v>
      </c>
      <c r="AO100" s="71" t="s">
        <v>774</v>
      </c>
      <c r="AP100" s="72" t="s">
        <v>2355</v>
      </c>
      <c r="AQ100" s="74" t="e">
        <v>#VALUE!</v>
      </c>
      <c r="AR100" s="74" t="e">
        <v>#VALUE!</v>
      </c>
      <c r="AS100" s="80">
        <v>2.7334869999999997E-2</v>
      </c>
      <c r="AT100" s="71" t="s">
        <v>3382</v>
      </c>
      <c r="AU100" s="71" t="s">
        <v>3382</v>
      </c>
      <c r="AV100" s="72" t="s">
        <v>3382</v>
      </c>
      <c r="AW100" s="71">
        <v>0.13029136259258284</v>
      </c>
      <c r="AX100" s="77">
        <v>0.13029136259258284</v>
      </c>
      <c r="AY100" s="77">
        <v>-3.5597493577073452E-2</v>
      </c>
      <c r="AZ100" s="78">
        <v>9.4693869015509385E-2</v>
      </c>
      <c r="BA100" s="75">
        <v>3.2586929185971307</v>
      </c>
      <c r="BB100" s="75">
        <v>-0.89032225875285897</v>
      </c>
      <c r="BC100" s="75">
        <v>2.3683706598442718</v>
      </c>
      <c r="BD100" s="71">
        <v>1.3433643508999999</v>
      </c>
      <c r="BE100" s="71">
        <v>1432.6910937299999</v>
      </c>
      <c r="BF100" s="71">
        <v>96.843000000000004</v>
      </c>
      <c r="BG100" s="71">
        <v>102.211</v>
      </c>
      <c r="BH100" s="71">
        <v>112.8</v>
      </c>
      <c r="BI100" s="71">
        <v>88.248000000000005</v>
      </c>
      <c r="BJ100" s="71">
        <v>105.46900000000001</v>
      </c>
      <c r="BK100" s="71">
        <v>118.872</v>
      </c>
      <c r="BL100" s="71">
        <v>6.7595171369335461E-2</v>
      </c>
      <c r="BM100" s="71">
        <v>7.1341966490413827E-2</v>
      </c>
      <c r="BN100" s="71">
        <v>7.8732952618785462E-2</v>
      </c>
      <c r="BO100" s="71">
        <v>6.1595971655164714E-2</v>
      </c>
      <c r="BP100" s="71">
        <v>7.3616008685733023E-2</v>
      </c>
      <c r="BQ100" s="71">
        <v>8.2971130706562632E-2</v>
      </c>
      <c r="BR100" s="83">
        <v>8.2971130706562632E-2</v>
      </c>
    </row>
    <row r="101" spans="2:70" x14ac:dyDescent="0.25">
      <c r="B101" s="98">
        <v>3</v>
      </c>
      <c r="C101" s="71" t="s">
        <v>3296</v>
      </c>
      <c r="D101" s="71">
        <v>5</v>
      </c>
      <c r="E101" s="72">
        <v>1</v>
      </c>
      <c r="F101" s="71">
        <v>0.2</v>
      </c>
      <c r="G101" s="71" t="s">
        <v>2398</v>
      </c>
      <c r="H101" s="71" t="s">
        <v>1625</v>
      </c>
      <c r="I101" s="71">
        <v>1097</v>
      </c>
      <c r="J101" s="71" t="s">
        <v>4380</v>
      </c>
      <c r="K101" s="72" t="s">
        <v>1626</v>
      </c>
      <c r="L101" s="74">
        <v>73.645283348938648</v>
      </c>
      <c r="M101" s="74">
        <v>11.448908918406072</v>
      </c>
      <c r="N101" s="74">
        <v>12.763336391493253</v>
      </c>
      <c r="O101" s="74">
        <v>6.4193797212469415</v>
      </c>
      <c r="P101" s="75">
        <v>267.46644797357948</v>
      </c>
      <c r="Q101" s="75">
        <v>219.90898155680898</v>
      </c>
      <c r="R101" s="76">
        <v>282.17455567972888</v>
      </c>
      <c r="S101" s="77">
        <v>73.605346268018963</v>
      </c>
      <c r="T101" s="78">
        <v>73.936480449278761</v>
      </c>
      <c r="U101" s="74">
        <v>-0.35858242222326492</v>
      </c>
      <c r="V101" s="77">
        <v>-0.12429197044675494</v>
      </c>
      <c r="W101" s="74">
        <v>0.6698408018867924</v>
      </c>
      <c r="X101" s="79">
        <v>4.6190824537569231E-2</v>
      </c>
      <c r="Y101" s="75">
        <v>9.3050814740211276</v>
      </c>
      <c r="Z101" s="76">
        <v>8.5657446428340158</v>
      </c>
      <c r="AA101" s="81">
        <v>21080000</v>
      </c>
      <c r="AB101" s="81">
        <v>37596000</v>
      </c>
      <c r="AC101" s="71">
        <v>4179000.0000000005</v>
      </c>
      <c r="AD101" s="71">
        <v>198398000</v>
      </c>
      <c r="AE101" s="80">
        <v>6.3539060768232056E-2</v>
      </c>
      <c r="AF101" s="81">
        <v>4237.6092554879997</v>
      </c>
      <c r="AG101" s="82">
        <v>4225.0259367419994</v>
      </c>
      <c r="AH101" s="77">
        <v>17.179860596928378</v>
      </c>
      <c r="AI101" s="77">
        <v>17.506312330343121</v>
      </c>
      <c r="AJ101" s="77">
        <v>4.5433181132434015</v>
      </c>
      <c r="AK101" s="77">
        <v>22.213497733674295</v>
      </c>
      <c r="AL101" s="78">
        <v>63.798174928282009</v>
      </c>
      <c r="AM101" s="71" t="s">
        <v>543</v>
      </c>
      <c r="AN101" s="71" t="s">
        <v>570</v>
      </c>
      <c r="AO101" s="71" t="s">
        <v>582</v>
      </c>
      <c r="AP101" s="72" t="s">
        <v>1624</v>
      </c>
      <c r="AQ101" s="74" t="e">
        <v>#VALUE!</v>
      </c>
      <c r="AR101" s="74">
        <v>0.11124990000000001</v>
      </c>
      <c r="AS101" s="80">
        <v>2.3756070000000001E-2</v>
      </c>
      <c r="AT101" s="71" t="s">
        <v>3381</v>
      </c>
      <c r="AU101" s="71" t="s">
        <v>3381</v>
      </c>
      <c r="AV101" s="72" t="s">
        <v>3381</v>
      </c>
      <c r="AW101" s="71">
        <v>1.6327314636957357</v>
      </c>
      <c r="AX101" s="77">
        <v>1.6327314636957357</v>
      </c>
      <c r="AY101" s="77">
        <v>0</v>
      </c>
      <c r="AZ101" s="78">
        <v>1.6327314636957357</v>
      </c>
      <c r="BA101" s="75">
        <v>35.927862183860462</v>
      </c>
      <c r="BB101" s="75">
        <v>0</v>
      </c>
      <c r="BC101" s="75" t="s">
        <v>3317</v>
      </c>
      <c r="BD101" s="71" t="s">
        <v>3317</v>
      </c>
      <c r="BE101" s="71">
        <v>4225.0259367419994</v>
      </c>
      <c r="BF101" s="71">
        <v>201.76500000000001</v>
      </c>
      <c r="BG101" s="71">
        <v>212.94400000000002</v>
      </c>
      <c r="BH101" s="71">
        <v>231.68800000000002</v>
      </c>
      <c r="BI101" s="71">
        <v>205.38900000000001</v>
      </c>
      <c r="BJ101" s="71">
        <v>216.27700000000002</v>
      </c>
      <c r="BK101" s="71">
        <v>235.56200000000001</v>
      </c>
      <c r="BL101" s="71">
        <v>4.7754736425496352E-2</v>
      </c>
      <c r="BM101" s="71">
        <v>5.0400637342407732E-2</v>
      </c>
      <c r="BN101" s="71">
        <v>5.4837059811911872E-2</v>
      </c>
      <c r="BO101" s="71">
        <v>4.8612482639190498E-2</v>
      </c>
      <c r="BP101" s="71">
        <v>5.1189508239273783E-2</v>
      </c>
      <c r="BQ101" s="71">
        <v>5.5753977259994411E-2</v>
      </c>
      <c r="BR101" s="83">
        <v>5.5753977259994411E-2</v>
      </c>
    </row>
    <row r="102" spans="2:70" x14ac:dyDescent="0.25">
      <c r="B102" s="98">
        <v>3</v>
      </c>
      <c r="C102" s="71" t="s">
        <v>3295</v>
      </c>
      <c r="D102" s="71">
        <v>5</v>
      </c>
      <c r="E102" s="72">
        <v>1</v>
      </c>
      <c r="F102" s="71">
        <v>0.17</v>
      </c>
      <c r="H102" s="71" t="s">
        <v>179</v>
      </c>
      <c r="I102" s="71">
        <v>1101</v>
      </c>
      <c r="J102" s="71" t="s">
        <v>4384</v>
      </c>
      <c r="K102" s="72" t="s">
        <v>830</v>
      </c>
      <c r="L102" s="74">
        <v>0.50412375866454284</v>
      </c>
      <c r="M102" s="74">
        <v>0.46229575442674509</v>
      </c>
      <c r="N102" s="74">
        <v>0.49446175508830104</v>
      </c>
      <c r="O102" s="74">
        <v>0.45349071155522769</v>
      </c>
      <c r="P102" s="75">
        <v>23.522226251598497</v>
      </c>
      <c r="Q102" s="75">
        <v>20.359417823709364</v>
      </c>
      <c r="R102" s="76">
        <v>37.34151329243354</v>
      </c>
      <c r="S102" s="77">
        <v>15.509268163632527</v>
      </c>
      <c r="T102" s="78">
        <v>17.28109612502676</v>
      </c>
      <c r="U102" s="74">
        <v>4.6405177176229183E-2</v>
      </c>
      <c r="V102" s="77">
        <v>0.25725535948665595</v>
      </c>
      <c r="W102" s="74">
        <v>0.37945892306888807</v>
      </c>
      <c r="X102" s="79">
        <v>8.4354607671494504E-3</v>
      </c>
      <c r="Y102" s="75">
        <v>7.8689121472174737</v>
      </c>
      <c r="Z102" s="76">
        <v>26.766564858996201</v>
      </c>
      <c r="AA102" s="81">
        <v>14627000000</v>
      </c>
      <c r="AB102" s="81">
        <v>14911000000</v>
      </c>
      <c r="AC102" s="71">
        <v>727000000</v>
      </c>
      <c r="AD102" s="71">
        <v>4739000000</v>
      </c>
      <c r="AE102" s="80">
        <v>4.9272641952135144E-3</v>
      </c>
      <c r="AF102" s="81">
        <v>163228.21225919999</v>
      </c>
      <c r="AG102" s="82">
        <v>164992.21225919999</v>
      </c>
      <c r="AH102" s="77">
        <v>24.061865576666179</v>
      </c>
      <c r="AI102" s="77">
        <v>26.775756614605648</v>
      </c>
      <c r="AJ102" s="77">
        <v>2.3005894224579455</v>
      </c>
      <c r="AK102" s="77">
        <v>30.605186440415615</v>
      </c>
      <c r="AL102" s="78">
        <v>11.255109441903034</v>
      </c>
      <c r="AM102" s="71" t="s">
        <v>533</v>
      </c>
      <c r="AN102" s="71" t="s">
        <v>831</v>
      </c>
      <c r="AO102" s="71" t="s">
        <v>832</v>
      </c>
      <c r="AP102" s="72" t="s">
        <v>574</v>
      </c>
      <c r="AQ102" s="74">
        <v>0.1596283</v>
      </c>
      <c r="AR102" s="74">
        <v>0.1426617</v>
      </c>
      <c r="AS102" s="80">
        <v>9.0119190000000002E-2</v>
      </c>
      <c r="AT102" s="71" t="s">
        <v>3998</v>
      </c>
      <c r="AU102" s="71" t="s">
        <v>3384</v>
      </c>
      <c r="AV102" s="72" t="s">
        <v>3384</v>
      </c>
      <c r="AW102" s="71">
        <v>1.280602650004816</v>
      </c>
      <c r="AX102" s="77">
        <v>1.280602650004816</v>
      </c>
      <c r="AY102" s="77">
        <v>1.9487425703405041</v>
      </c>
      <c r="AZ102" s="78">
        <v>3.2293452203453201</v>
      </c>
      <c r="BA102" s="75">
        <v>30.725346826433874</v>
      </c>
      <c r="BB102" s="75">
        <v>46.7559483411369</v>
      </c>
      <c r="BC102" s="75">
        <v>77.481295167570778</v>
      </c>
      <c r="BD102" s="71">
        <v>4737.7719999999999</v>
      </c>
      <c r="BE102" s="71">
        <v>163228.21225919999</v>
      </c>
      <c r="BF102" s="71">
        <v>5068.7570000000005</v>
      </c>
      <c r="BG102" s="71">
        <v>6166.6760000000004</v>
      </c>
      <c r="BH102" s="71">
        <v>7227.4520000000002</v>
      </c>
      <c r="BI102" s="71">
        <v>4577.01</v>
      </c>
      <c r="BJ102" s="71">
        <v>6144.2039999999997</v>
      </c>
      <c r="BK102" s="71">
        <v>7083.4390000000003</v>
      </c>
      <c r="BL102" s="71">
        <v>3.1053191907481126E-2</v>
      </c>
      <c r="BM102" s="71">
        <v>3.7779473993181774E-2</v>
      </c>
      <c r="BN102" s="71">
        <v>4.4278203503957329E-2</v>
      </c>
      <c r="BO102" s="71">
        <v>2.804055706210816E-2</v>
      </c>
      <c r="BP102" s="71">
        <v>3.7641801714052008E-2</v>
      </c>
      <c r="BQ102" s="71">
        <v>4.3395923425000683E-2</v>
      </c>
      <c r="BR102" s="83">
        <v>4.4278203503957329E-2</v>
      </c>
    </row>
    <row r="103" spans="2:70" x14ac:dyDescent="0.25">
      <c r="B103" s="98">
        <v>3</v>
      </c>
      <c r="C103" s="71" t="s">
        <v>3295</v>
      </c>
      <c r="D103" s="71">
        <v>5</v>
      </c>
      <c r="E103" s="72">
        <v>1</v>
      </c>
      <c r="F103" s="71">
        <v>0.16</v>
      </c>
      <c r="G103" s="71" t="s">
        <v>2857</v>
      </c>
      <c r="H103" s="71" t="s">
        <v>2196</v>
      </c>
      <c r="I103" s="71">
        <v>1100</v>
      </c>
      <c r="J103" s="71" t="s">
        <v>4383</v>
      </c>
      <c r="K103" s="72" t="s">
        <v>2197</v>
      </c>
      <c r="L103" s="74">
        <v>0.82180884815754285</v>
      </c>
      <c r="M103" s="74">
        <v>0.4746205096503881</v>
      </c>
      <c r="N103" s="74">
        <v>0.59945440895230795</v>
      </c>
      <c r="O103" s="74">
        <v>0.26207001175712064</v>
      </c>
      <c r="P103" s="75">
        <v>22.546186564498846</v>
      </c>
      <c r="Q103" s="75">
        <v>17.540794311482575</v>
      </c>
      <c r="R103" s="76">
        <v>67.114000139791713</v>
      </c>
      <c r="S103" s="77">
        <v>35.228546268680979</v>
      </c>
      <c r="T103" s="78">
        <v>34.722529784312854</v>
      </c>
      <c r="U103" s="74">
        <v>0.89401549331744279</v>
      </c>
      <c r="V103" s="77">
        <v>2.6281281281281283</v>
      </c>
      <c r="W103" s="74">
        <v>0.1992521670160331</v>
      </c>
      <c r="X103" s="79">
        <v>1.972468588322247E-2</v>
      </c>
      <c r="Y103" s="75">
        <v>8.8385737876238153</v>
      </c>
      <c r="Z103" s="76">
        <v>4.9144568270674815</v>
      </c>
      <c r="AA103" s="81">
        <v>14559000000</v>
      </c>
      <c r="AB103" s="81">
        <v>26367000000</v>
      </c>
      <c r="AC103" s="71" t="e">
        <v>#N/A</v>
      </c>
      <c r="AD103" s="71">
        <v>4894000000</v>
      </c>
      <c r="AE103" s="80">
        <v>4.0565457897971724E-2</v>
      </c>
      <c r="AF103" s="81">
        <v>186624</v>
      </c>
      <c r="AG103" s="82">
        <v>207930.39999999997</v>
      </c>
      <c r="AH103" s="77">
        <v>25.772235994050565</v>
      </c>
      <c r="AI103" s="77">
        <v>29.619715099715094</v>
      </c>
      <c r="AJ103" s="77">
        <v>2.1463068598598865</v>
      </c>
      <c r="AK103" s="77">
        <v>38.275100593280079</v>
      </c>
      <c r="AL103" s="78">
        <v>26.133180277512661</v>
      </c>
      <c r="AM103" s="71" t="s">
        <v>493</v>
      </c>
      <c r="AN103" s="71" t="s">
        <v>537</v>
      </c>
      <c r="AO103" s="71" t="s">
        <v>538</v>
      </c>
      <c r="AP103" s="72" t="s">
        <v>2358</v>
      </c>
      <c r="AQ103" s="74">
        <v>0.18099229999999999</v>
      </c>
      <c r="AR103" s="74">
        <v>0.12994140000000001</v>
      </c>
      <c r="AS103" s="80">
        <v>9.9943480000000001E-2</v>
      </c>
      <c r="AT103" s="71" t="s">
        <v>3998</v>
      </c>
      <c r="AU103" s="71" t="s">
        <v>3317</v>
      </c>
      <c r="AV103" s="72" t="s">
        <v>3317</v>
      </c>
      <c r="AW103" s="71">
        <v>2.3110700254217704</v>
      </c>
      <c r="AX103" s="77">
        <v>2.3110700254217704</v>
      </c>
      <c r="AY103" s="77">
        <v>0</v>
      </c>
      <c r="AZ103" s="78">
        <v>2.3110700254217704</v>
      </c>
      <c r="BA103" s="75">
        <v>83.711450748810449</v>
      </c>
      <c r="BB103" s="75">
        <v>0</v>
      </c>
      <c r="BC103" s="75" t="s">
        <v>3317</v>
      </c>
      <c r="BD103" s="71" t="s">
        <v>3317</v>
      </c>
      <c r="BE103" s="71">
        <v>186926.39999999997</v>
      </c>
      <c r="BF103" s="71">
        <v>5169.8950000000004</v>
      </c>
      <c r="BG103" s="71">
        <v>5931.1</v>
      </c>
      <c r="BH103" s="71">
        <v>6601.2629999999999</v>
      </c>
      <c r="BI103" s="71">
        <v>4755.009</v>
      </c>
      <c r="BJ103" s="71">
        <v>5472.973</v>
      </c>
      <c r="BK103" s="71">
        <v>6123.4170000000004</v>
      </c>
      <c r="BL103" s="71">
        <v>2.7657382798791402E-2</v>
      </c>
      <c r="BM103" s="71">
        <v>3.1729600527266352E-2</v>
      </c>
      <c r="BN103" s="71">
        <v>3.5314770947281929E-2</v>
      </c>
      <c r="BO103" s="71">
        <v>2.5437867524330436E-2</v>
      </c>
      <c r="BP103" s="71">
        <v>2.9278758912598762E-2</v>
      </c>
      <c r="BQ103" s="71">
        <v>3.2758438615412278E-2</v>
      </c>
      <c r="BR103" s="83">
        <v>3.5314770947281929E-2</v>
      </c>
    </row>
    <row r="104" spans="2:70" x14ac:dyDescent="0.25">
      <c r="B104" s="98">
        <v>3</v>
      </c>
      <c r="C104" s="71" t="s">
        <v>3295</v>
      </c>
      <c r="D104" s="71">
        <v>5</v>
      </c>
      <c r="E104" s="72">
        <v>2</v>
      </c>
      <c r="F104" s="71">
        <v>0.18</v>
      </c>
      <c r="H104" s="71" t="s">
        <v>434</v>
      </c>
      <c r="I104" s="71">
        <v>1099</v>
      </c>
      <c r="J104" s="71" t="s">
        <v>4382</v>
      </c>
      <c r="K104" s="72" t="s">
        <v>1132</v>
      </c>
      <c r="L104" s="74">
        <v>-0.89006781563918158</v>
      </c>
      <c r="M104" s="74">
        <v>0.56194080812991221</v>
      </c>
      <c r="N104" s="74">
        <v>1.1593502007668908</v>
      </c>
      <c r="O104" s="74">
        <v>0.40718934514224381</v>
      </c>
      <c r="P104" s="75">
        <v>28.176573042915436</v>
      </c>
      <c r="Q104" s="75">
        <v>21.601431817312296</v>
      </c>
      <c r="R104" s="76" t="e">
        <v>#N/A</v>
      </c>
      <c r="S104" s="77">
        <v>24.316080619659949</v>
      </c>
      <c r="T104" s="78">
        <v>24.617445419112379</v>
      </c>
      <c r="U104" s="74">
        <v>0.83574833212285737</v>
      </c>
      <c r="V104" s="77">
        <v>2.6015640442775254</v>
      </c>
      <c r="W104" s="74">
        <v>-0.29708832884756547</v>
      </c>
      <c r="X104" s="79">
        <v>2.0987951512283092E-2</v>
      </c>
      <c r="Y104" s="75">
        <v>8.5162787442909327</v>
      </c>
      <c r="Z104" s="76">
        <v>0.19595186255381147</v>
      </c>
      <c r="AA104" s="81">
        <v>8639699999.9999962</v>
      </c>
      <c r="AB104" s="81">
        <v>11923199999.999996</v>
      </c>
      <c r="AC104" s="71">
        <v>281700000</v>
      </c>
      <c r="AD104" s="71">
        <v>4725300000</v>
      </c>
      <c r="AE104" s="80">
        <v>3.3845190350591949E-2</v>
      </c>
      <c r="AF104" s="81">
        <v>113665.56000000001</v>
      </c>
      <c r="AG104" s="82">
        <v>134731.16</v>
      </c>
      <c r="AH104" s="77">
        <v>16.44306182723523</v>
      </c>
      <c r="AI104" s="77">
        <v>24.906254123220013</v>
      </c>
      <c r="AJ104" s="77">
        <v>2.4151476986308777</v>
      </c>
      <c r="AK104" s="77">
        <v>31.515520328981633</v>
      </c>
      <c r="AL104" s="78" t="s">
        <v>3317</v>
      </c>
      <c r="AM104" s="71" t="s">
        <v>533</v>
      </c>
      <c r="AN104" s="71" t="s">
        <v>534</v>
      </c>
      <c r="AO104" s="71" t="s">
        <v>535</v>
      </c>
      <c r="AP104" s="72" t="s">
        <v>574</v>
      </c>
      <c r="AQ104" s="74">
        <v>0.1612323</v>
      </c>
      <c r="AR104" s="74">
        <v>0.13967009999999999</v>
      </c>
      <c r="AS104" s="80">
        <v>0.13763820000000002</v>
      </c>
      <c r="AT104" s="71" t="s">
        <v>3383</v>
      </c>
      <c r="AU104" s="71" t="s">
        <v>3383</v>
      </c>
      <c r="AV104" s="72" t="s">
        <v>3383</v>
      </c>
      <c r="AW104" s="71">
        <v>2.1383900399022413</v>
      </c>
      <c r="AX104" s="77">
        <v>2.1383900399022413</v>
      </c>
      <c r="AY104" s="77">
        <v>-9.4728767409665196E-2</v>
      </c>
      <c r="AZ104" s="78">
        <v>2.0436612724925762</v>
      </c>
      <c r="BA104" s="75">
        <v>66.114382638394815</v>
      </c>
      <c r="BB104" s="75">
        <v>-2.9288080558364484</v>
      </c>
      <c r="BC104" s="75">
        <v>63.185574582558367</v>
      </c>
      <c r="BD104" s="71">
        <v>2191.9</v>
      </c>
      <c r="BE104" s="71">
        <v>113665.56000000001</v>
      </c>
      <c r="BF104" s="71">
        <v>3961.741</v>
      </c>
      <c r="BG104" s="71">
        <v>4637.2309999999998</v>
      </c>
      <c r="BH104" s="71">
        <v>5277.75</v>
      </c>
      <c r="BI104" s="71">
        <v>3718.88</v>
      </c>
      <c r="BJ104" s="71">
        <v>3958.2170000000001</v>
      </c>
      <c r="BK104" s="71">
        <v>4768.5219999999999</v>
      </c>
      <c r="BL104" s="71">
        <v>3.4854365737519787E-2</v>
      </c>
      <c r="BM104" s="71">
        <v>4.0797150869621365E-2</v>
      </c>
      <c r="BN104" s="71">
        <v>4.643227024966929E-2</v>
      </c>
      <c r="BO104" s="71">
        <v>3.2717737897037587E-2</v>
      </c>
      <c r="BP104" s="71">
        <v>3.4823362503118793E-2</v>
      </c>
      <c r="BQ104" s="71">
        <v>4.1952214901329825E-2</v>
      </c>
      <c r="BR104" s="83">
        <v>4.643227024966929E-2</v>
      </c>
    </row>
    <row r="105" spans="2:70" x14ac:dyDescent="0.25">
      <c r="B105" s="98">
        <v>3</v>
      </c>
      <c r="C105" s="71" t="s">
        <v>3295</v>
      </c>
      <c r="D105" s="71">
        <v>6</v>
      </c>
      <c r="E105" s="72">
        <v>1</v>
      </c>
      <c r="F105" s="71">
        <v>0.2</v>
      </c>
      <c r="H105" s="71" t="s">
        <v>1360</v>
      </c>
      <c r="I105" s="71">
        <v>1102</v>
      </c>
      <c r="J105" s="71" t="s">
        <v>4385</v>
      </c>
      <c r="K105" s="72" t="s">
        <v>1361</v>
      </c>
      <c r="L105" s="74">
        <v>0.45211658625831835</v>
      </c>
      <c r="M105" s="74">
        <v>0.33413832271446214</v>
      </c>
      <c r="N105" s="74">
        <v>0.36126783814003172</v>
      </c>
      <c r="O105" s="74">
        <v>0.26512326028766436</v>
      </c>
      <c r="P105" s="75">
        <v>20.68974820408123</v>
      </c>
      <c r="Q105" s="75">
        <v>16.796565877643648</v>
      </c>
      <c r="R105" s="76">
        <v>22.465449988854239</v>
      </c>
      <c r="S105" s="77">
        <v>38.51012288689143</v>
      </c>
      <c r="T105" s="78">
        <v>39.934995332111612</v>
      </c>
      <c r="U105" s="74">
        <v>4.7508669080835514E-3</v>
      </c>
      <c r="V105" s="77">
        <v>1.8446045269484915E-2</v>
      </c>
      <c r="W105" s="74">
        <v>0.62558543163296632</v>
      </c>
      <c r="X105" s="79">
        <v>2.9145977271617923E-2</v>
      </c>
      <c r="Y105" s="75">
        <v>18.268048718367652</v>
      </c>
      <c r="Z105" s="76">
        <v>17.978912471277987</v>
      </c>
      <c r="AA105" s="81">
        <v>2318043000</v>
      </c>
      <c r="AB105" s="81">
        <v>2921460000</v>
      </c>
      <c r="AC105" s="71">
        <v>37000000</v>
      </c>
      <c r="AD105" s="71">
        <v>662577000</v>
      </c>
      <c r="AE105" s="80">
        <v>5.4497701904136574E-2</v>
      </c>
      <c r="AF105" s="81">
        <v>17307.035952460003</v>
      </c>
      <c r="AG105" s="82">
        <v>17436.177021660002</v>
      </c>
      <c r="AH105" s="77">
        <v>16.774199993131077</v>
      </c>
      <c r="AI105" s="77">
        <v>22.511451237510443</v>
      </c>
      <c r="AJ105" s="77">
        <v>2.8387686672668888</v>
      </c>
      <c r="AK105" s="77">
        <v>28.504715129902898</v>
      </c>
      <c r="AL105" s="78">
        <v>5.8745150376607391</v>
      </c>
      <c r="AM105" s="71" t="s">
        <v>533</v>
      </c>
      <c r="AN105" s="71" t="s">
        <v>534</v>
      </c>
      <c r="AO105" s="71" t="s">
        <v>869</v>
      </c>
      <c r="AP105" s="72" t="s">
        <v>1316</v>
      </c>
      <c r="AQ105" s="74" t="e">
        <v>#VALUE!</v>
      </c>
      <c r="AR105" s="74" t="e">
        <v>#VALUE!</v>
      </c>
      <c r="AS105" s="80">
        <v>0.1115044</v>
      </c>
      <c r="AT105" s="71" t="s">
        <v>3385</v>
      </c>
      <c r="AU105" s="71" t="s">
        <v>3385</v>
      </c>
      <c r="AV105" s="72" t="s">
        <v>3385</v>
      </c>
      <c r="AW105" s="71">
        <v>1.7660044225297564</v>
      </c>
      <c r="AX105" s="77">
        <v>1.7660044225297564</v>
      </c>
      <c r="AY105" s="77">
        <v>0</v>
      </c>
      <c r="AZ105" s="78">
        <v>1.7660044225297564</v>
      </c>
      <c r="BA105" s="75">
        <v>58.531309257246832</v>
      </c>
      <c r="BB105" s="75">
        <v>0</v>
      </c>
      <c r="BC105" s="75" t="s">
        <v>3317</v>
      </c>
      <c r="BD105" s="71" t="s">
        <v>3317</v>
      </c>
      <c r="BE105" s="71">
        <v>17416.887021660001</v>
      </c>
      <c r="BF105" s="71">
        <v>635.69600000000003</v>
      </c>
      <c r="BG105" s="71">
        <v>716.73900000000003</v>
      </c>
      <c r="BH105" s="71">
        <v>796.57100000000003</v>
      </c>
      <c r="BI105" s="71">
        <v>633.27200000000005</v>
      </c>
      <c r="BJ105" s="71">
        <v>739.16600000000005</v>
      </c>
      <c r="BK105" s="71">
        <v>836.99</v>
      </c>
      <c r="BL105" s="71">
        <v>3.649883008424154E-2</v>
      </c>
      <c r="BM105" s="71">
        <v>4.1151957815920182E-2</v>
      </c>
      <c r="BN105" s="71">
        <v>4.5735555326814017E-2</v>
      </c>
      <c r="BO105" s="71">
        <v>3.6359654811588885E-2</v>
      </c>
      <c r="BP105" s="71">
        <v>4.2439616165664849E-2</v>
      </c>
      <c r="BQ105" s="71">
        <v>4.8056234099647197E-2</v>
      </c>
      <c r="BR105" s="83">
        <v>4.8056234099647197E-2</v>
      </c>
    </row>
    <row r="106" spans="2:70" x14ac:dyDescent="0.25">
      <c r="B106" s="98">
        <v>3</v>
      </c>
      <c r="C106" s="71" t="s">
        <v>3295</v>
      </c>
      <c r="D106" s="71">
        <v>7</v>
      </c>
      <c r="E106" s="72">
        <v>1</v>
      </c>
      <c r="F106" s="71">
        <v>0.2</v>
      </c>
      <c r="H106" s="71" t="s">
        <v>310</v>
      </c>
      <c r="I106" s="71">
        <v>1108</v>
      </c>
      <c r="J106" s="71" t="s">
        <v>4391</v>
      </c>
      <c r="K106" s="72" t="s">
        <v>992</v>
      </c>
      <c r="L106" s="74">
        <v>0.28982716234765221</v>
      </c>
      <c r="M106" s="74">
        <v>0.26006444507892484</v>
      </c>
      <c r="N106" s="74">
        <v>0.17399165378047249</v>
      </c>
      <c r="O106" s="74">
        <v>0.15996788599528325</v>
      </c>
      <c r="P106" s="75">
        <v>12.18770835784602</v>
      </c>
      <c r="Q106" s="75">
        <v>9.4083306718656967</v>
      </c>
      <c r="R106" s="76">
        <v>13.02908206007899</v>
      </c>
      <c r="S106" s="77">
        <v>41.048265090900671</v>
      </c>
      <c r="T106" s="78">
        <v>38.012644771442957</v>
      </c>
      <c r="U106" s="74">
        <v>2.6852978059382041E-2</v>
      </c>
      <c r="V106" s="77">
        <v>0.4289802681126676</v>
      </c>
      <c r="W106" s="74">
        <v>0.32179278077068812</v>
      </c>
      <c r="X106" s="79">
        <v>2.555346208195949E-2</v>
      </c>
      <c r="Y106" s="75">
        <v>4.8339351618832405</v>
      </c>
      <c r="Z106" s="76">
        <v>0.3700784865634299</v>
      </c>
      <c r="AA106" s="81">
        <v>24517000000</v>
      </c>
      <c r="AB106" s="81">
        <v>39858000000</v>
      </c>
      <c r="AC106" s="71" t="e">
        <v>#N/A</v>
      </c>
      <c r="AD106" s="71">
        <v>4984000000</v>
      </c>
      <c r="AE106" s="80">
        <v>0.11780697779791573</v>
      </c>
      <c r="AF106" s="81">
        <v>102583.34767458001</v>
      </c>
      <c r="AG106" s="82">
        <v>106784.34767458001</v>
      </c>
      <c r="AH106" s="77">
        <v>16.355390974816974</v>
      </c>
      <c r="AI106" s="77">
        <v>17.491293640389848</v>
      </c>
      <c r="AJ106" s="77">
        <v>4.4047817628235331</v>
      </c>
      <c r="AK106" s="77">
        <v>21.582164233607678</v>
      </c>
      <c r="AL106" s="78">
        <v>2.7052937653406151</v>
      </c>
      <c r="AM106" s="71" t="s">
        <v>502</v>
      </c>
      <c r="AN106" s="71" t="s">
        <v>528</v>
      </c>
      <c r="AO106" s="71" t="s">
        <v>568</v>
      </c>
      <c r="AP106" s="72" t="s">
        <v>574</v>
      </c>
      <c r="AQ106" s="74">
        <v>0.16882290000000003</v>
      </c>
      <c r="AR106" s="74">
        <v>0.11705130000000001</v>
      </c>
      <c r="AS106" s="80">
        <v>6.9812860000000004E-2</v>
      </c>
      <c r="AT106" s="71" t="s">
        <v>4021</v>
      </c>
      <c r="AU106" s="71" t="s">
        <v>3390</v>
      </c>
      <c r="AV106" s="72" t="s">
        <v>4021</v>
      </c>
      <c r="AW106" s="71">
        <v>2.938885868367302</v>
      </c>
      <c r="AX106" s="77">
        <v>2.938885868367302</v>
      </c>
      <c r="AY106" s="77">
        <v>2.2808548959504176</v>
      </c>
      <c r="AZ106" s="78">
        <v>5.21974076431772</v>
      </c>
      <c r="BA106" s="75">
        <v>57.953710684997347</v>
      </c>
      <c r="BB106" s="75">
        <v>44.977590377745784</v>
      </c>
      <c r="BC106" s="75">
        <v>102.93130106274313</v>
      </c>
      <c r="BD106" s="71">
        <v>5310.5243226000002</v>
      </c>
      <c r="BE106" s="71">
        <v>102583.34767458001</v>
      </c>
      <c r="BF106" s="71">
        <v>5262.4670000000006</v>
      </c>
      <c r="BG106" s="71">
        <v>5981.8670000000002</v>
      </c>
      <c r="BH106" s="71">
        <v>6649.5450000000001</v>
      </c>
      <c r="BI106" s="71">
        <v>2434.0990000000002</v>
      </c>
      <c r="BJ106" s="71">
        <v>2481.1710000000003</v>
      </c>
      <c r="BK106" s="71">
        <v>2673.35</v>
      </c>
      <c r="BL106" s="71">
        <v>5.1299427434303074E-2</v>
      </c>
      <c r="BM106" s="71">
        <v>5.831226154732224E-2</v>
      </c>
      <c r="BN106" s="71">
        <v>6.4820900767383963E-2</v>
      </c>
      <c r="BO106" s="71">
        <v>2.3728012929755127E-2</v>
      </c>
      <c r="BP106" s="71">
        <v>2.4186878828237252E-2</v>
      </c>
      <c r="BQ106" s="71">
        <v>2.6060272554962169E-2</v>
      </c>
      <c r="BR106" s="83">
        <v>6.4820900767383963E-2</v>
      </c>
    </row>
    <row r="107" spans="2:70" x14ac:dyDescent="0.25">
      <c r="B107" s="98">
        <v>3</v>
      </c>
      <c r="C107" s="71" t="s">
        <v>3295</v>
      </c>
      <c r="D107" s="71">
        <v>7</v>
      </c>
      <c r="E107" s="72">
        <v>1</v>
      </c>
      <c r="F107" s="71">
        <v>0.2</v>
      </c>
      <c r="G107" s="71" t="s">
        <v>2521</v>
      </c>
      <c r="H107" s="71" t="s">
        <v>220</v>
      </c>
      <c r="I107" s="71">
        <v>1106</v>
      </c>
      <c r="J107" s="71" t="s">
        <v>4389</v>
      </c>
      <c r="K107" s="72" t="s">
        <v>880</v>
      </c>
      <c r="L107" s="74">
        <v>0.44030397568723878</v>
      </c>
      <c r="M107" s="74">
        <v>0.36079503472735336</v>
      </c>
      <c r="N107" s="74">
        <v>0.43386342074399842</v>
      </c>
      <c r="O107" s="74">
        <v>0.35822756951067419</v>
      </c>
      <c r="P107" s="75">
        <v>26.116016983508121</v>
      </c>
      <c r="Q107" s="75">
        <v>19.864142522193958</v>
      </c>
      <c r="R107" s="76">
        <v>63.260494747633444</v>
      </c>
      <c r="S107" s="77">
        <v>14.500301054649828</v>
      </c>
      <c r="T107" s="78">
        <v>15.413729573854534</v>
      </c>
      <c r="U107" s="74">
        <v>0.27324564472119217</v>
      </c>
      <c r="V107" s="77">
        <v>1.3370933770825859</v>
      </c>
      <c r="W107" s="74">
        <v>0.22391130016387156</v>
      </c>
      <c r="X107" s="79">
        <v>6.6671860392645685E-3</v>
      </c>
      <c r="Y107" s="75">
        <v>7.2249811043974743</v>
      </c>
      <c r="Z107" s="76">
        <v>8.3141942829104707</v>
      </c>
      <c r="AA107" s="81">
        <v>13534000000</v>
      </c>
      <c r="AB107" s="81">
        <v>13631000000</v>
      </c>
      <c r="AC107" s="71">
        <v>128628000</v>
      </c>
      <c r="AD107" s="71">
        <v>5556476000</v>
      </c>
      <c r="AE107" s="80">
        <v>0</v>
      </c>
      <c r="AF107" s="81">
        <v>89364.783193919997</v>
      </c>
      <c r="AG107" s="82">
        <v>97175.783193919997</v>
      </c>
      <c r="AH107" s="77">
        <v>16.569063270876384</v>
      </c>
      <c r="AI107" s="77">
        <v>19.570198838851613</v>
      </c>
      <c r="AJ107" s="77">
        <v>4.4644747192995338</v>
      </c>
      <c r="AK107" s="77">
        <v>26.027058680114362</v>
      </c>
      <c r="AL107" s="78">
        <v>13.926805751443181</v>
      </c>
      <c r="AM107" s="71" t="s">
        <v>533</v>
      </c>
      <c r="AN107" s="71" t="s">
        <v>534</v>
      </c>
      <c r="AO107" s="71" t="s">
        <v>881</v>
      </c>
      <c r="AP107" s="72" t="s">
        <v>574</v>
      </c>
      <c r="AQ107" s="74">
        <v>0.16611970000000001</v>
      </c>
      <c r="AR107" s="74">
        <v>0.13248989999999999</v>
      </c>
      <c r="AS107" s="80">
        <v>0.12729370000000001</v>
      </c>
      <c r="AT107" s="71" t="s">
        <v>3998</v>
      </c>
      <c r="AU107" s="71" t="s">
        <v>3389</v>
      </c>
      <c r="AV107" s="72" t="s">
        <v>3389</v>
      </c>
      <c r="AW107" s="71">
        <v>1.7103910016915433</v>
      </c>
      <c r="AX107" s="77">
        <v>1.7103910016915433</v>
      </c>
      <c r="AY107" s="77">
        <v>2.4601446291446667</v>
      </c>
      <c r="AZ107" s="78">
        <v>4.17053563083621</v>
      </c>
      <c r="BA107" s="75">
        <v>37.302996700457378</v>
      </c>
      <c r="BB107" s="75">
        <v>53.654846694628269</v>
      </c>
      <c r="BC107" s="75">
        <v>90.957843395085646</v>
      </c>
      <c r="BD107" s="71">
        <v>3354.88</v>
      </c>
      <c r="BE107" s="71">
        <v>89364.783193919997</v>
      </c>
      <c r="BF107" s="71">
        <v>4119.067</v>
      </c>
      <c r="BG107" s="71">
        <v>4468.8670000000002</v>
      </c>
      <c r="BH107" s="71">
        <v>4847.2</v>
      </c>
      <c r="BI107" s="71">
        <v>3598.0260000000003</v>
      </c>
      <c r="BJ107" s="71">
        <v>3712.7490000000003</v>
      </c>
      <c r="BK107" s="71">
        <v>4094.8620000000001</v>
      </c>
      <c r="BL107" s="71">
        <v>4.6092731977670637E-2</v>
      </c>
      <c r="BM107" s="71">
        <v>5.000702558974085E-2</v>
      </c>
      <c r="BN107" s="71">
        <v>5.4240606050390806E-2</v>
      </c>
      <c r="BO107" s="71">
        <v>4.0262236100235903E-2</v>
      </c>
      <c r="BP107" s="71">
        <v>4.1545996837964692E-2</v>
      </c>
      <c r="BQ107" s="71">
        <v>4.5821875840220211E-2</v>
      </c>
      <c r="BR107" s="83">
        <v>5.4240606050390806E-2</v>
      </c>
    </row>
    <row r="108" spans="2:70" x14ac:dyDescent="0.25">
      <c r="B108" s="98">
        <v>3</v>
      </c>
      <c r="C108" s="71" t="s">
        <v>3295</v>
      </c>
      <c r="D108" s="71">
        <v>7</v>
      </c>
      <c r="E108" s="72">
        <v>1</v>
      </c>
      <c r="F108" s="71">
        <v>0.13</v>
      </c>
      <c r="H108" s="71" t="s">
        <v>388</v>
      </c>
      <c r="I108" s="71">
        <v>1107</v>
      </c>
      <c r="J108" s="71" t="s">
        <v>4390</v>
      </c>
      <c r="K108" s="72" t="s">
        <v>1078</v>
      </c>
      <c r="L108" s="74">
        <v>0.18613661648423527</v>
      </c>
      <c r="M108" s="74">
        <v>0.27474017171260734</v>
      </c>
      <c r="N108" s="74">
        <v>0.10251945638036564</v>
      </c>
      <c r="O108" s="74">
        <v>0.14479903271901221</v>
      </c>
      <c r="P108" s="75">
        <v>9.6264023346753849</v>
      </c>
      <c r="Q108" s="75">
        <v>7.1163211467926315</v>
      </c>
      <c r="R108" s="76">
        <v>10.825606212243619</v>
      </c>
      <c r="S108" s="77">
        <v>27.103394664860538</v>
      </c>
      <c r="T108" s="78">
        <v>28.98033808895816</v>
      </c>
      <c r="U108" s="74">
        <v>0.2563555390610503</v>
      </c>
      <c r="V108" s="77">
        <v>1.4008314743459744</v>
      </c>
      <c r="W108" s="74">
        <v>0.5147183344125118</v>
      </c>
      <c r="X108" s="79">
        <v>4.8463545827341957E-3</v>
      </c>
      <c r="Y108" s="75">
        <v>19.817034729908308</v>
      </c>
      <c r="Z108" s="76">
        <v>17.531365288296065</v>
      </c>
      <c r="AA108" s="81">
        <v>28769000000</v>
      </c>
      <c r="AB108" s="81">
        <v>54586000000</v>
      </c>
      <c r="AC108" s="71">
        <v>103000000</v>
      </c>
      <c r="AD108" s="71">
        <v>8772000000</v>
      </c>
      <c r="AE108" s="80">
        <v>0</v>
      </c>
      <c r="AF108" s="81">
        <v>177574.17257347997</v>
      </c>
      <c r="AG108" s="82">
        <v>192755.17257347997</v>
      </c>
      <c r="AH108" s="77">
        <v>20.352145768501739</v>
      </c>
      <c r="AI108" s="77">
        <v>23.627748538058345</v>
      </c>
      <c r="AJ108" s="77">
        <v>3.0146964515754853</v>
      </c>
      <c r="AK108" s="77">
        <v>28.320099261092395</v>
      </c>
      <c r="AL108" s="78">
        <v>4.4426862242760832</v>
      </c>
      <c r="AM108" s="71" t="s">
        <v>550</v>
      </c>
      <c r="AN108" s="71" t="s">
        <v>885</v>
      </c>
      <c r="AO108" s="71" t="s">
        <v>1079</v>
      </c>
      <c r="AP108" s="72" t="s">
        <v>574</v>
      </c>
      <c r="AQ108" s="74">
        <v>0.15315340000000002</v>
      </c>
      <c r="AR108" s="74">
        <v>0.1420786</v>
      </c>
      <c r="AS108" s="80">
        <v>0.1975169</v>
      </c>
      <c r="AT108" s="71" t="s">
        <v>4020</v>
      </c>
      <c r="AU108" s="71" t="s">
        <v>3317</v>
      </c>
      <c r="AV108" s="72" t="s">
        <v>4020</v>
      </c>
      <c r="AW108" s="71">
        <v>1.4080618179548781</v>
      </c>
      <c r="AX108" s="77">
        <v>1.4080618179548781</v>
      </c>
      <c r="AY108" s="77">
        <v>2.7477731050311078</v>
      </c>
      <c r="AZ108" s="78">
        <v>4.1558349229859859</v>
      </c>
      <c r="BA108" s="75">
        <v>37.75245326876513</v>
      </c>
      <c r="BB108" s="75">
        <v>73.672316384180789</v>
      </c>
      <c r="BC108" s="75">
        <v>111.42476965294593</v>
      </c>
      <c r="BD108" s="71">
        <v>6902.7644799999998</v>
      </c>
      <c r="BE108" s="71">
        <v>177574.17257347997</v>
      </c>
      <c r="BF108" s="71">
        <v>6787.4229999999998</v>
      </c>
      <c r="BG108" s="71">
        <v>7099.5330000000004</v>
      </c>
      <c r="BH108" s="71">
        <v>7153.4580000000005</v>
      </c>
      <c r="BI108" s="71">
        <v>5812.9530000000004</v>
      </c>
      <c r="BJ108" s="71">
        <v>6079.4939999999997</v>
      </c>
      <c r="BK108" s="71">
        <v>6450.4430000000002</v>
      </c>
      <c r="BL108" s="71">
        <v>3.8223030419535661E-2</v>
      </c>
      <c r="BM108" s="71">
        <v>3.9980662148726739E-2</v>
      </c>
      <c r="BN108" s="71">
        <v>4.0284338067462531E-2</v>
      </c>
      <c r="BO108" s="71">
        <v>3.2735351744886253E-2</v>
      </c>
      <c r="BP108" s="71">
        <v>3.4236363948052823E-2</v>
      </c>
      <c r="BQ108" s="71">
        <v>3.6325344539228054E-2</v>
      </c>
      <c r="BR108" s="83">
        <v>4.0284338067462531E-2</v>
      </c>
    </row>
    <row r="109" spans="2:70" x14ac:dyDescent="0.25">
      <c r="B109" s="98">
        <v>3</v>
      </c>
      <c r="C109" s="71" t="s">
        <v>3295</v>
      </c>
      <c r="D109" s="71">
        <v>7</v>
      </c>
      <c r="E109" s="72">
        <v>4</v>
      </c>
      <c r="F109" s="71">
        <v>0.22</v>
      </c>
      <c r="H109" s="71" t="s">
        <v>431</v>
      </c>
      <c r="I109" s="71">
        <v>1103</v>
      </c>
      <c r="J109" s="71" t="s">
        <v>4386</v>
      </c>
      <c r="K109" s="72" t="s">
        <v>1129</v>
      </c>
      <c r="L109" s="74">
        <v>-0.69735450324743731</v>
      </c>
      <c r="M109" s="74">
        <v>-2.3037409564143263</v>
      </c>
      <c r="N109" s="74">
        <v>-1.7103387742317486</v>
      </c>
      <c r="O109" s="74">
        <v>-2.652276374865405</v>
      </c>
      <c r="P109" s="75">
        <v>33.876847574687822</v>
      </c>
      <c r="Q109" s="75">
        <v>27.473957093396255</v>
      </c>
      <c r="R109" s="76">
        <v>32.165274451837909</v>
      </c>
      <c r="S109" s="77">
        <v>35.608861444758276</v>
      </c>
      <c r="T109" s="78">
        <v>36.770786750877548</v>
      </c>
      <c r="U109" s="74">
        <v>-0.50804272294427988</v>
      </c>
      <c r="V109" s="77">
        <v>-1.8062498005043248</v>
      </c>
      <c r="W109" s="74">
        <v>0.39633120385703069</v>
      </c>
      <c r="X109" s="79">
        <v>0</v>
      </c>
      <c r="Y109" s="75">
        <v>15.913949306856157</v>
      </c>
      <c r="Z109" s="76">
        <v>33.560423051957009</v>
      </c>
      <c r="AA109" s="81">
        <v>-56670000.00000006</v>
      </c>
      <c r="AB109" s="81">
        <v>-49223000.00000006</v>
      </c>
      <c r="AC109" s="71">
        <v>57696000</v>
      </c>
      <c r="AD109" s="71">
        <v>186627000</v>
      </c>
      <c r="AE109" s="80">
        <v>0</v>
      </c>
      <c r="AF109" s="81">
        <v>4735.5755449500002</v>
      </c>
      <c r="AG109" s="82">
        <v>4396.04754495</v>
      </c>
      <c r="AH109" s="77">
        <v>23.386341507913286</v>
      </c>
      <c r="AI109" s="77">
        <v>33.255271122466731</v>
      </c>
      <c r="AJ109" s="77">
        <v>3.6037875607796024</v>
      </c>
      <c r="AK109" s="77">
        <v>44.411444104909833</v>
      </c>
      <c r="AL109" s="78">
        <v>17.699631753258295</v>
      </c>
      <c r="AM109" s="71" t="s">
        <v>506</v>
      </c>
      <c r="AN109" s="71" t="s">
        <v>629</v>
      </c>
      <c r="AO109" s="71" t="s">
        <v>630</v>
      </c>
      <c r="AP109" s="72" t="s">
        <v>574</v>
      </c>
      <c r="AQ109" s="74" t="e">
        <v>#VALUE!</v>
      </c>
      <c r="AR109" s="74">
        <v>0.24583770000000002</v>
      </c>
      <c r="AS109" s="80">
        <v>0.10404780000000001</v>
      </c>
      <c r="AT109" s="71" t="s">
        <v>3386</v>
      </c>
      <c r="AU109" s="71" t="s">
        <v>3386</v>
      </c>
      <c r="AV109" s="72" t="s">
        <v>3386</v>
      </c>
      <c r="AW109" s="71" t="s">
        <v>3317</v>
      </c>
      <c r="AX109" s="77">
        <v>0</v>
      </c>
      <c r="AY109" s="77">
        <v>2.1343129053823837</v>
      </c>
      <c r="AZ109" s="78">
        <v>2.1343129053823837</v>
      </c>
      <c r="BA109" s="75">
        <v>0</v>
      </c>
      <c r="BB109" s="75">
        <v>93.588010156602891</v>
      </c>
      <c r="BC109" s="75">
        <v>93.588010156602891</v>
      </c>
      <c r="BD109" s="71">
        <v>101.072</v>
      </c>
      <c r="BE109" s="71">
        <v>4396.04754495</v>
      </c>
      <c r="BF109" s="71">
        <v>158.72200000000001</v>
      </c>
      <c r="BG109" s="71">
        <v>173.167</v>
      </c>
      <c r="BH109" s="71">
        <v>196.8</v>
      </c>
      <c r="BI109" s="71">
        <v>192.25399999999999</v>
      </c>
      <c r="BJ109" s="71">
        <v>212.20699999999999</v>
      </c>
      <c r="BK109" s="71">
        <v>272.488</v>
      </c>
      <c r="BL109" s="71">
        <v>3.6105614959131498E-2</v>
      </c>
      <c r="BM109" s="71">
        <v>3.9391521185644859E-2</v>
      </c>
      <c r="BN109" s="71">
        <v>4.4767486699745965E-2</v>
      </c>
      <c r="BO109" s="71">
        <v>4.3733375955147154E-2</v>
      </c>
      <c r="BP109" s="71">
        <v>4.8272225864293652E-2</v>
      </c>
      <c r="BQ109" s="71">
        <v>6.1984770913823053E-2</v>
      </c>
      <c r="BR109" s="83">
        <v>6.1984770913823053E-2</v>
      </c>
    </row>
    <row r="110" spans="2:70" x14ac:dyDescent="0.25">
      <c r="B110" s="98">
        <v>3</v>
      </c>
      <c r="C110" s="71" t="s">
        <v>3295</v>
      </c>
      <c r="D110" s="71">
        <v>7</v>
      </c>
      <c r="E110" s="72">
        <v>4</v>
      </c>
      <c r="F110" s="71">
        <v>0.16</v>
      </c>
      <c r="G110" s="71" t="s">
        <v>2576</v>
      </c>
      <c r="H110" s="71" t="s">
        <v>51</v>
      </c>
      <c r="I110" s="71">
        <v>1105</v>
      </c>
      <c r="J110" s="71" t="s">
        <v>4388</v>
      </c>
      <c r="K110" s="72" t="s">
        <v>658</v>
      </c>
      <c r="L110" s="74">
        <v>1.3741625648148261</v>
      </c>
      <c r="M110" s="74">
        <v>0.64671189431844933</v>
      </c>
      <c r="N110" s="74">
        <v>0.82946706716285701</v>
      </c>
      <c r="O110" s="74">
        <v>0.49509263410437543</v>
      </c>
      <c r="P110" s="75">
        <v>28.679087221408722</v>
      </c>
      <c r="Q110" s="75">
        <v>21.47077984009962</v>
      </c>
      <c r="R110" s="76">
        <v>24.156100981178732</v>
      </c>
      <c r="S110" s="77">
        <v>57.152095855007687</v>
      </c>
      <c r="T110" s="78">
        <v>55.882082695252677</v>
      </c>
      <c r="U110" s="74">
        <v>-0.2373966273386294</v>
      </c>
      <c r="V110" s="77">
        <v>-0.85395740526026731</v>
      </c>
      <c r="W110" s="74">
        <v>0.68870627622873604</v>
      </c>
      <c r="X110" s="79">
        <v>7.3318528272829737E-3</v>
      </c>
      <c r="Y110" s="75">
        <v>13.295926241173367</v>
      </c>
      <c r="Z110" s="76">
        <v>11.244567910677539</v>
      </c>
      <c r="AA110" s="81">
        <v>505443000</v>
      </c>
      <c r="AB110" s="81">
        <v>660232000</v>
      </c>
      <c r="AC110" s="71">
        <v>29253000</v>
      </c>
      <c r="AD110" s="71">
        <v>320488000</v>
      </c>
      <c r="AE110" s="80">
        <v>0</v>
      </c>
      <c r="AF110" s="81">
        <v>10412.941184800002</v>
      </c>
      <c r="AG110" s="82">
        <v>10063.096184800002</v>
      </c>
      <c r="AH110" s="77">
        <v>24.563608188930257</v>
      </c>
      <c r="AI110" s="77">
        <v>29.47061806233198</v>
      </c>
      <c r="AJ110" s="77">
        <v>2.5908075328693094</v>
      </c>
      <c r="AK110" s="77">
        <v>40.062317779098727</v>
      </c>
      <c r="AL110" s="78">
        <v>9.284568705040396</v>
      </c>
      <c r="AM110" s="71" t="s">
        <v>493</v>
      </c>
      <c r="AN110" s="71" t="s">
        <v>524</v>
      </c>
      <c r="AO110" s="71" t="s">
        <v>525</v>
      </c>
      <c r="AP110" s="72" t="s">
        <v>574</v>
      </c>
      <c r="AQ110" s="74" t="e">
        <v>#VALUE!</v>
      </c>
      <c r="AR110" s="74">
        <v>0.2112752</v>
      </c>
      <c r="AS110" s="80">
        <v>5.7491630000000002E-2</v>
      </c>
      <c r="AT110" s="71" t="s">
        <v>3388</v>
      </c>
      <c r="AU110" s="71" t="s">
        <v>3388</v>
      </c>
      <c r="AV110" s="72" t="s">
        <v>3388</v>
      </c>
      <c r="AW110" s="71">
        <v>1.0418551222518966</v>
      </c>
      <c r="AX110" s="77">
        <v>1.0418551222518966</v>
      </c>
      <c r="AY110" s="77">
        <v>4.9116033150417654E-2</v>
      </c>
      <c r="AZ110" s="78">
        <v>1.0909711554023143</v>
      </c>
      <c r="BA110" s="75">
        <v>41.926593771980301</v>
      </c>
      <c r="BB110" s="75">
        <v>1.9765396604642262</v>
      </c>
      <c r="BC110" s="75">
        <v>43.903133432444527</v>
      </c>
      <c r="BD110" s="71">
        <v>109.8561766</v>
      </c>
      <c r="BE110" s="71">
        <v>10063.096184800002</v>
      </c>
      <c r="BF110" s="71">
        <v>281.60000000000002</v>
      </c>
      <c r="BG110" s="71">
        <v>324.40000000000003</v>
      </c>
      <c r="BH110" s="71">
        <v>360.33300000000003</v>
      </c>
      <c r="BI110" s="71">
        <v>280.05099999999999</v>
      </c>
      <c r="BJ110" s="71">
        <v>353.64499999999998</v>
      </c>
      <c r="BK110" s="71">
        <v>418.51</v>
      </c>
      <c r="BL110" s="71">
        <v>2.7983435200127388E-2</v>
      </c>
      <c r="BM110" s="71">
        <v>3.2236599356964935E-2</v>
      </c>
      <c r="BN110" s="71">
        <v>3.5807369161816413E-2</v>
      </c>
      <c r="BO110" s="71">
        <v>2.782950643192782E-2</v>
      </c>
      <c r="BP110" s="71">
        <v>3.5142762575813384E-2</v>
      </c>
      <c r="BQ110" s="71">
        <v>4.1588591852291593E-2</v>
      </c>
      <c r="BR110" s="83">
        <v>4.1588591852291593E-2</v>
      </c>
    </row>
    <row r="111" spans="2:70" x14ac:dyDescent="0.25">
      <c r="B111" s="98">
        <v>3</v>
      </c>
      <c r="C111" s="71" t="s">
        <v>3295</v>
      </c>
      <c r="D111" s="71">
        <v>7</v>
      </c>
      <c r="E111" s="72">
        <v>4</v>
      </c>
      <c r="F111" s="71">
        <v>0.17</v>
      </c>
      <c r="G111" s="71" t="s">
        <v>3243</v>
      </c>
      <c r="H111" s="71" t="s">
        <v>219</v>
      </c>
      <c r="I111" s="71">
        <v>1104</v>
      </c>
      <c r="J111" s="71" t="s">
        <v>4387</v>
      </c>
      <c r="K111" s="72" t="s">
        <v>879</v>
      </c>
      <c r="L111" s="74">
        <v>0.43153346930952319</v>
      </c>
      <c r="M111" s="74">
        <v>6.0998151571164512E-2</v>
      </c>
      <c r="N111" s="74">
        <v>0.376980606147168</v>
      </c>
      <c r="O111" s="74">
        <v>3.2510431154381084E-2</v>
      </c>
      <c r="P111" s="75">
        <v>0.28074162579480799</v>
      </c>
      <c r="Q111" s="75">
        <v>0.66931811535472874</v>
      </c>
      <c r="R111" s="76">
        <v>0.71800558044843532</v>
      </c>
      <c r="S111" s="77">
        <v>18.508044345292966</v>
      </c>
      <c r="T111" s="78">
        <v>25.316723867632728</v>
      </c>
      <c r="U111" s="74">
        <v>-7.112778148514623E-2</v>
      </c>
      <c r="V111" s="77">
        <v>-0.65556733828207847</v>
      </c>
      <c r="W111" s="74">
        <v>0.80867610964899306</v>
      </c>
      <c r="X111" s="79">
        <v>3.51123595505618E-2</v>
      </c>
      <c r="Y111" s="75">
        <v>34.098589897009774</v>
      </c>
      <c r="Z111" s="76">
        <v>23.517237451927929</v>
      </c>
      <c r="AA111" s="81">
        <v>27591000000</v>
      </c>
      <c r="AB111" s="81">
        <v>51768000000</v>
      </c>
      <c r="AC111" s="71">
        <v>1191000000</v>
      </c>
      <c r="AD111" s="71">
        <v>3056000000</v>
      </c>
      <c r="AE111" s="80">
        <v>0</v>
      </c>
      <c r="AF111" s="81">
        <v>194934.30436350001</v>
      </c>
      <c r="AG111" s="82">
        <v>191843.30436350001</v>
      </c>
      <c r="AH111" s="77">
        <v>37.697642830320298</v>
      </c>
      <c r="AI111" s="77">
        <v>353.95443609501848</v>
      </c>
      <c r="AJ111" s="77">
        <v>1.2883573033528291</v>
      </c>
      <c r="AK111" s="77">
        <v>278.58968275012728</v>
      </c>
      <c r="AL111" s="78">
        <v>3.5610753448326751</v>
      </c>
      <c r="AM111" s="71" t="s">
        <v>506</v>
      </c>
      <c r="AN111" s="71" t="s">
        <v>577</v>
      </c>
      <c r="AO111" s="71" t="s">
        <v>578</v>
      </c>
      <c r="AP111" s="72" t="s">
        <v>574</v>
      </c>
      <c r="AQ111" s="74">
        <v>0.14943580000000001</v>
      </c>
      <c r="AR111" s="74">
        <v>0.40274549999999998</v>
      </c>
      <c r="AS111" s="80">
        <v>0.53778039999999994</v>
      </c>
      <c r="AT111" s="71" t="s">
        <v>4019</v>
      </c>
      <c r="AU111" s="71" t="s">
        <v>3387</v>
      </c>
      <c r="AV111" s="72" t="s">
        <v>4019</v>
      </c>
      <c r="AW111" s="71" t="s">
        <v>3317</v>
      </c>
      <c r="AX111" s="77">
        <v>0</v>
      </c>
      <c r="AY111" s="77">
        <v>1.8113798687867857</v>
      </c>
      <c r="AZ111" s="78">
        <v>1.8113798687867857</v>
      </c>
      <c r="BA111" s="75">
        <v>0</v>
      </c>
      <c r="BB111" s="75">
        <v>205.88873720619662</v>
      </c>
      <c r="BC111" s="75">
        <v>205.88873720619662</v>
      </c>
      <c r="BD111" s="71">
        <v>3531.0007465999997</v>
      </c>
      <c r="BE111" s="71">
        <v>191843.30436350001</v>
      </c>
      <c r="BF111" s="71">
        <v>4524.9290000000001</v>
      </c>
      <c r="BG111" s="71">
        <v>6459.2860000000001</v>
      </c>
      <c r="BH111" s="71">
        <v>7484.5</v>
      </c>
      <c r="BI111" s="71">
        <v>3882.422</v>
      </c>
      <c r="BJ111" s="71">
        <v>5522.62</v>
      </c>
      <c r="BK111" s="71">
        <v>6110.9989999999998</v>
      </c>
      <c r="BL111" s="71">
        <v>2.3586588101225964E-2</v>
      </c>
      <c r="BM111" s="71">
        <v>3.3669593116271095E-2</v>
      </c>
      <c r="BN111" s="71">
        <v>3.9013610742538882E-2</v>
      </c>
      <c r="BO111" s="71">
        <v>2.0237464178805436E-2</v>
      </c>
      <c r="BP111" s="71">
        <v>2.8787139683206637E-2</v>
      </c>
      <c r="BQ111" s="71">
        <v>3.1854116672328729E-2</v>
      </c>
      <c r="BR111" s="83">
        <v>3.9013610742538882E-2</v>
      </c>
    </row>
    <row r="112" spans="2:70" x14ac:dyDescent="0.25">
      <c r="B112" s="98">
        <v>3</v>
      </c>
      <c r="C112" s="71" t="s">
        <v>3295</v>
      </c>
      <c r="D112" s="71">
        <v>8</v>
      </c>
      <c r="E112" s="72">
        <v>1</v>
      </c>
      <c r="F112" s="71">
        <v>0.17</v>
      </c>
      <c r="G112" s="71" t="s">
        <v>2925</v>
      </c>
      <c r="H112" s="71" t="s">
        <v>403</v>
      </c>
      <c r="I112" s="71">
        <v>1113</v>
      </c>
      <c r="J112" s="71" t="s">
        <v>4396</v>
      </c>
      <c r="K112" s="72" t="s">
        <v>1095</v>
      </c>
      <c r="L112" s="74">
        <v>0.15717867120232437</v>
      </c>
      <c r="M112" s="74">
        <v>0.14107326762556771</v>
      </c>
      <c r="N112" s="74">
        <v>0.15717867120232437</v>
      </c>
      <c r="O112" s="74">
        <v>0.14107326762556771</v>
      </c>
      <c r="P112" s="75">
        <v>5.6919172719893965</v>
      </c>
      <c r="Q112" s="75">
        <v>10.443743514399317</v>
      </c>
      <c r="R112" s="76">
        <v>25.117833064852935</v>
      </c>
      <c r="S112" s="77">
        <v>63.691545610825678</v>
      </c>
      <c r="T112" s="78">
        <v>49.183681082290924</v>
      </c>
      <c r="U112" s="74">
        <v>0.65865351018183338</v>
      </c>
      <c r="V112" s="77">
        <v>6.1691320853514862</v>
      </c>
      <c r="W112" s="74">
        <v>0.24086989335979539</v>
      </c>
      <c r="X112" s="79" t="e">
        <v>#N/A</v>
      </c>
      <c r="Y112" s="75">
        <v>10.090363553273381</v>
      </c>
      <c r="Z112" s="76">
        <v>4.3552234212365093</v>
      </c>
      <c r="AA112" s="81">
        <v>6207000000.000001</v>
      </c>
      <c r="AB112" s="81">
        <v>6207000000.000001</v>
      </c>
      <c r="AC112" s="71">
        <v>37300000</v>
      </c>
      <c r="AD112" s="71">
        <v>1159100000</v>
      </c>
      <c r="AE112" s="80">
        <v>0.41538232191183888</v>
      </c>
      <c r="AF112" s="81">
        <v>6445.9569639599995</v>
      </c>
      <c r="AG112" s="82">
        <v>11158.55696396</v>
      </c>
      <c r="AH112" s="77">
        <v>14.658361340861115</v>
      </c>
      <c r="AI112" s="77">
        <v>20.238910830949575</v>
      </c>
      <c r="AJ112" s="77" t="s">
        <v>3317</v>
      </c>
      <c r="AK112" s="77">
        <v>15.752428340981398</v>
      </c>
      <c r="AL112" s="78">
        <v>3.7400880121618831</v>
      </c>
      <c r="AM112" s="71" t="s">
        <v>502</v>
      </c>
      <c r="AN112" s="71" t="s">
        <v>528</v>
      </c>
      <c r="AO112" s="71" t="s">
        <v>1096</v>
      </c>
      <c r="AP112" s="72" t="s">
        <v>574</v>
      </c>
      <c r="AQ112" s="74">
        <v>0.21069099999999999</v>
      </c>
      <c r="AR112" s="74">
        <v>0.14612700000000001</v>
      </c>
      <c r="AS112" s="80">
        <v>4.769806E-2</v>
      </c>
      <c r="AT112" s="71" t="s">
        <v>3998</v>
      </c>
      <c r="AU112" s="71" t="s">
        <v>3394</v>
      </c>
      <c r="AV112" s="72" t="s">
        <v>3394</v>
      </c>
      <c r="AW112" s="71" t="s">
        <v>3317</v>
      </c>
      <c r="AX112" s="77">
        <v>0</v>
      </c>
      <c r="AY112" s="77">
        <v>11.936164083964469</v>
      </c>
      <c r="AZ112" s="78">
        <v>11.936164083964469</v>
      </c>
      <c r="BA112" s="75">
        <v>0</v>
      </c>
      <c r="BB112" s="75">
        <v>140.94156438908226</v>
      </c>
      <c r="BC112" s="75">
        <v>140.94156438908226</v>
      </c>
      <c r="BD112" s="71">
        <v>769.4</v>
      </c>
      <c r="BE112" s="71">
        <v>6445.9569639599995</v>
      </c>
      <c r="BF112" s="71">
        <v>506.66700000000003</v>
      </c>
      <c r="BG112" s="71">
        <v>582.66700000000003</v>
      </c>
      <c r="BH112" s="71">
        <v>631.5</v>
      </c>
      <c r="BI112" s="71" t="s">
        <v>3317</v>
      </c>
      <c r="BJ112" s="71" t="s">
        <v>3317</v>
      </c>
      <c r="BK112" s="71" t="s">
        <v>3317</v>
      </c>
      <c r="BL112" s="71">
        <v>7.8602293318560251E-2</v>
      </c>
      <c r="BM112" s="71">
        <v>9.0392629559544135E-2</v>
      </c>
      <c r="BN112" s="71">
        <v>9.7968386002385791E-2</v>
      </c>
      <c r="BO112" s="71">
        <v>0</v>
      </c>
      <c r="BP112" s="71">
        <v>0</v>
      </c>
      <c r="BQ112" s="71">
        <v>0</v>
      </c>
      <c r="BR112" s="83">
        <v>9.7968386002385791E-2</v>
      </c>
    </row>
    <row r="113" spans="2:70" x14ac:dyDescent="0.25">
      <c r="B113" s="98">
        <v>3</v>
      </c>
      <c r="C113" s="71" t="s">
        <v>3295</v>
      </c>
      <c r="D113" s="71">
        <v>8</v>
      </c>
      <c r="E113" s="72">
        <v>2</v>
      </c>
      <c r="F113" s="71">
        <v>0.17</v>
      </c>
      <c r="G113" s="71" t="s">
        <v>2502</v>
      </c>
      <c r="H113" s="71" t="s">
        <v>211</v>
      </c>
      <c r="I113" s="71">
        <v>1111</v>
      </c>
      <c r="J113" s="71" t="s">
        <v>4394</v>
      </c>
      <c r="K113" s="72" t="s">
        <v>868</v>
      </c>
      <c r="L113" s="74">
        <v>0.44335607745534367</v>
      </c>
      <c r="M113" s="74">
        <v>0.36565766832979563</v>
      </c>
      <c r="N113" s="74">
        <v>0.44335607745534367</v>
      </c>
      <c r="O113" s="74">
        <v>0.36565766832979563</v>
      </c>
      <c r="P113" s="75">
        <v>19.701435837863606</v>
      </c>
      <c r="Q113" s="75">
        <v>15.027300871516067</v>
      </c>
      <c r="R113" s="76">
        <v>36.937658687948883</v>
      </c>
      <c r="S113" s="77">
        <v>16.686454582447247</v>
      </c>
      <c r="T113" s="78">
        <v>16.61507494532604</v>
      </c>
      <c r="U113" s="74">
        <v>9.657575969402532E-2</v>
      </c>
      <c r="V113" s="77">
        <v>0.55240644833149033</v>
      </c>
      <c r="W113" s="74">
        <v>0.31650094603794843</v>
      </c>
      <c r="X113" s="79">
        <v>1.4470310565594786E-2</v>
      </c>
      <c r="Y113" s="75">
        <v>5.981614544787794</v>
      </c>
      <c r="Z113" s="76">
        <v>3.2687840739342722</v>
      </c>
      <c r="AA113" s="81">
        <v>5443153999.999999</v>
      </c>
      <c r="AB113" s="81">
        <v>5443153999.999999</v>
      </c>
      <c r="AC113" s="71">
        <v>118928000</v>
      </c>
      <c r="AD113" s="71">
        <v>2518792000</v>
      </c>
      <c r="AE113" s="80">
        <v>0</v>
      </c>
      <c r="AF113" s="81">
        <v>35169.308611879991</v>
      </c>
      <c r="AG113" s="82">
        <v>36484.564611879992</v>
      </c>
      <c r="AH113" s="77">
        <v>15.323487409424024</v>
      </c>
      <c r="AI113" s="77">
        <v>18.435570040024636</v>
      </c>
      <c r="AJ113" s="77">
        <v>5.1395047654908499</v>
      </c>
      <c r="AK113" s="77">
        <v>22.891352076223839</v>
      </c>
      <c r="AL113" s="78">
        <v>8.168503560101966</v>
      </c>
      <c r="AM113" s="71" t="s">
        <v>533</v>
      </c>
      <c r="AN113" s="71" t="s">
        <v>534</v>
      </c>
      <c r="AO113" s="71" t="s">
        <v>869</v>
      </c>
      <c r="AP113" s="72" t="s">
        <v>574</v>
      </c>
      <c r="AQ113" s="74">
        <v>0.17159359999999999</v>
      </c>
      <c r="AR113" s="74">
        <v>0.1349959</v>
      </c>
      <c r="AS113" s="80">
        <v>6.6235790000000003E-2</v>
      </c>
      <c r="AT113" s="71" t="s">
        <v>3998</v>
      </c>
      <c r="AU113" s="71" t="s">
        <v>3393</v>
      </c>
      <c r="AV113" s="72" t="s">
        <v>3393</v>
      </c>
      <c r="AW113" s="71">
        <v>1.2979465646828761</v>
      </c>
      <c r="AX113" s="77">
        <v>1.2979465646828761</v>
      </c>
      <c r="AY113" s="77">
        <v>2.9689321101157673</v>
      </c>
      <c r="AZ113" s="78">
        <v>4.2668786747986438</v>
      </c>
      <c r="BA113" s="75">
        <v>28.165934653888346</v>
      </c>
      <c r="BB113" s="75">
        <v>64.42695722668897</v>
      </c>
      <c r="BC113" s="75">
        <v>92.592891880577312</v>
      </c>
      <c r="BD113" s="71">
        <v>1400.0424883200001</v>
      </c>
      <c r="BE113" s="71">
        <v>35169.308611879991</v>
      </c>
      <c r="BF113" s="71">
        <v>1670.6670000000001</v>
      </c>
      <c r="BG113" s="71">
        <v>1792.444</v>
      </c>
      <c r="BH113" s="71">
        <v>2000.25</v>
      </c>
      <c r="BI113" s="71">
        <v>1415.576</v>
      </c>
      <c r="BJ113" s="71">
        <v>1606.181</v>
      </c>
      <c r="BK113" s="71">
        <v>1543.0640000000001</v>
      </c>
      <c r="BL113" s="71">
        <v>4.7503549712537098E-2</v>
      </c>
      <c r="BM113" s="71">
        <v>5.0966142660948489E-2</v>
      </c>
      <c r="BN113" s="71">
        <v>5.6874874114651405E-2</v>
      </c>
      <c r="BO113" s="71">
        <v>4.0250322109597191E-2</v>
      </c>
      <c r="BP113" s="71">
        <v>4.5669962344879342E-2</v>
      </c>
      <c r="BQ113" s="71">
        <v>4.3875300962804877E-2</v>
      </c>
      <c r="BR113" s="83">
        <v>5.6874874114651405E-2</v>
      </c>
    </row>
    <row r="114" spans="2:70" x14ac:dyDescent="0.25">
      <c r="B114" s="98">
        <v>3</v>
      </c>
      <c r="C114" s="71" t="s">
        <v>3295</v>
      </c>
      <c r="D114" s="71">
        <v>8</v>
      </c>
      <c r="E114" s="72">
        <v>2</v>
      </c>
      <c r="F114" s="71">
        <v>0.15</v>
      </c>
      <c r="H114" s="71" t="s">
        <v>2910</v>
      </c>
      <c r="I114" s="71">
        <v>1114</v>
      </c>
      <c r="J114" s="71" t="s">
        <v>4397</v>
      </c>
      <c r="K114" s="72" t="s">
        <v>2911</v>
      </c>
      <c r="L114" s="74">
        <v>0.23943378531835807</v>
      </c>
      <c r="M114" s="74">
        <v>0.32599619328298646</v>
      </c>
      <c r="N114" s="74">
        <v>0.10848898295734151</v>
      </c>
      <c r="O114" s="74">
        <v>0.15117951054227591</v>
      </c>
      <c r="P114" s="75">
        <v>10.316158315670224</v>
      </c>
      <c r="Q114" s="75">
        <v>8.269519198669034</v>
      </c>
      <c r="R114" s="76">
        <v>13.729962258025241</v>
      </c>
      <c r="S114" s="77">
        <v>32.938071797164739</v>
      </c>
      <c r="T114" s="78">
        <v>38.777057000824804</v>
      </c>
      <c r="U114" s="74">
        <v>0.28771002454219369</v>
      </c>
      <c r="V114" s="77">
        <v>1.247551769093169</v>
      </c>
      <c r="W114" s="74">
        <v>0.39126722562797767</v>
      </c>
      <c r="X114" s="79">
        <v>2.0512589319928769E-2</v>
      </c>
      <c r="Y114" s="75">
        <v>16.850836836738345</v>
      </c>
      <c r="Z114" s="76">
        <v>-4.280431248175276</v>
      </c>
      <c r="AA114" s="81">
        <v>3257400000</v>
      </c>
      <c r="AB114" s="81">
        <v>7024100000</v>
      </c>
      <c r="AC114" s="71" t="e">
        <v>#N/A</v>
      </c>
      <c r="AD114" s="71">
        <v>1608377570.6493168</v>
      </c>
      <c r="AE114" s="80">
        <v>0</v>
      </c>
      <c r="AF114" s="81">
        <v>30156.416782699995</v>
      </c>
      <c r="AG114" s="82">
        <v>32534.146893999994</v>
      </c>
      <c r="AH114" s="77">
        <v>18.703160042540958</v>
      </c>
      <c r="AI114" s="77">
        <v>30.637674822487984</v>
      </c>
      <c r="AJ114" s="77">
        <v>4.7611098448831388</v>
      </c>
      <c r="AK114" s="77">
        <v>35.526870945327346</v>
      </c>
      <c r="AL114" s="78">
        <v>6.5658691922445547</v>
      </c>
      <c r="AM114" s="71" t="s">
        <v>493</v>
      </c>
      <c r="AN114" s="71" t="s">
        <v>524</v>
      </c>
      <c r="AO114" s="71" t="s">
        <v>524</v>
      </c>
      <c r="AP114" s="72" t="s">
        <v>1292</v>
      </c>
      <c r="AQ114" s="74" t="e">
        <v>#VALUE!</v>
      </c>
      <c r="AR114" s="74">
        <v>0.1248456</v>
      </c>
      <c r="AS114" s="80">
        <v>3.935951E-3</v>
      </c>
      <c r="AT114" s="71" t="s">
        <v>3395</v>
      </c>
      <c r="AU114" s="71" t="s">
        <v>3395</v>
      </c>
      <c r="AV114" s="72" t="s">
        <v>3395</v>
      </c>
      <c r="AW114" s="71">
        <v>1.1067903223702411</v>
      </c>
      <c r="AX114" s="77">
        <v>1.1067903223702411</v>
      </c>
      <c r="AY114" s="77">
        <v>1.5575363180515736E-2</v>
      </c>
      <c r="AZ114" s="78">
        <v>1.1223656855507569</v>
      </c>
      <c r="BA114" s="75">
        <v>36.534869906237319</v>
      </c>
      <c r="BB114" s="75">
        <v>0.51413881748072043</v>
      </c>
      <c r="BC114" s="75">
        <v>37.049008723718039</v>
      </c>
      <c r="BD114" s="71">
        <v>273.82922347700003</v>
      </c>
      <c r="BE114" s="71">
        <v>30093.346893999995</v>
      </c>
      <c r="BF114" s="71">
        <v>1096.5</v>
      </c>
      <c r="BG114" s="71">
        <v>1358.7</v>
      </c>
      <c r="BH114" s="71">
        <v>1514.1670000000001</v>
      </c>
      <c r="BI114" s="71">
        <v>1091.615</v>
      </c>
      <c r="BJ114" s="71">
        <v>1328.145</v>
      </c>
      <c r="BK114" s="71">
        <v>1459.84</v>
      </c>
      <c r="BL114" s="71">
        <v>3.6436625140509708E-2</v>
      </c>
      <c r="BM114" s="71">
        <v>4.514951443539493E-2</v>
      </c>
      <c r="BN114" s="71">
        <v>5.0315672940383194E-2</v>
      </c>
      <c r="BO114" s="71">
        <v>3.6274296901739632E-2</v>
      </c>
      <c r="BP114" s="71">
        <v>4.4134173732095092E-2</v>
      </c>
      <c r="BQ114" s="71">
        <v>4.8510390191629449E-2</v>
      </c>
      <c r="BR114" s="83">
        <v>5.0315672940383194E-2</v>
      </c>
    </row>
    <row r="115" spans="2:70" x14ac:dyDescent="0.25">
      <c r="B115" s="98">
        <v>3</v>
      </c>
      <c r="C115" s="71" t="s">
        <v>3295</v>
      </c>
      <c r="D115" s="71">
        <v>8</v>
      </c>
      <c r="E115" s="72">
        <v>2</v>
      </c>
      <c r="F115" s="71">
        <v>0.12</v>
      </c>
      <c r="H115" s="71" t="s">
        <v>1500</v>
      </c>
      <c r="I115" s="71">
        <v>1112</v>
      </c>
      <c r="J115" s="71" t="s">
        <v>4395</v>
      </c>
      <c r="K115" s="72" t="s">
        <v>1501</v>
      </c>
      <c r="L115" s="74">
        <v>0.20903382229569067</v>
      </c>
      <c r="M115" s="74">
        <v>0.22585815227237885</v>
      </c>
      <c r="N115" s="74">
        <v>0.12144725494433314</v>
      </c>
      <c r="O115" s="74">
        <v>0.13462704669496664</v>
      </c>
      <c r="P115" s="75">
        <v>10.855464540316827</v>
      </c>
      <c r="Q115" s="75">
        <v>8.094298310302122</v>
      </c>
      <c r="R115" s="76">
        <v>12.20743074468956</v>
      </c>
      <c r="S115" s="77">
        <v>26.487148751867551</v>
      </c>
      <c r="T115" s="78">
        <v>24.479521614217951</v>
      </c>
      <c r="U115" s="74">
        <v>0.33039896022994036</v>
      </c>
      <c r="V115" s="77">
        <v>1.7080213112327955</v>
      </c>
      <c r="W115" s="74">
        <v>0.4962235954602367</v>
      </c>
      <c r="X115" s="79">
        <v>2.6537818249396022E-2</v>
      </c>
      <c r="Y115" s="75">
        <v>8.6446864692822523</v>
      </c>
      <c r="Z115" s="76">
        <v>4.4062682679663734</v>
      </c>
      <c r="AA115" s="81">
        <v>21525900000</v>
      </c>
      <c r="AB115" s="81">
        <v>36113100000</v>
      </c>
      <c r="AC115" s="71">
        <v>36900000</v>
      </c>
      <c r="AD115" s="71">
        <v>5540400000</v>
      </c>
      <c r="AE115" s="80">
        <v>4.9863299049602919E-2</v>
      </c>
      <c r="AF115" s="81">
        <v>81954.005535500022</v>
      </c>
      <c r="AG115" s="82">
        <v>94456.385799580006</v>
      </c>
      <c r="AH115" s="77">
        <v>12.890318353587073</v>
      </c>
      <c r="AI115" s="77">
        <v>19.42827467184582</v>
      </c>
      <c r="AJ115" s="77">
        <v>2.7711148107335504</v>
      </c>
      <c r="AK115" s="77">
        <v>29.654845814893161</v>
      </c>
      <c r="AL115" s="78">
        <v>3.4484519468924355</v>
      </c>
      <c r="AM115" s="71" t="s">
        <v>550</v>
      </c>
      <c r="AN115" s="71" t="s">
        <v>885</v>
      </c>
      <c r="AO115" s="71" t="s">
        <v>1079</v>
      </c>
      <c r="AP115" s="72" t="s">
        <v>1410</v>
      </c>
      <c r="AQ115" s="74">
        <v>0.11678860000000001</v>
      </c>
      <c r="AR115" s="74">
        <v>0.1145201</v>
      </c>
      <c r="AS115" s="80">
        <v>0.14754709999999999</v>
      </c>
      <c r="AT115" s="71" t="s">
        <v>3998</v>
      </c>
      <c r="AU115" s="71" t="s">
        <v>3317</v>
      </c>
      <c r="AV115" s="72" t="s">
        <v>3317</v>
      </c>
      <c r="AW115" s="71">
        <v>1.8823379579400945</v>
      </c>
      <c r="AX115" s="77">
        <v>1.8823379579400945</v>
      </c>
      <c r="AY115" s="77">
        <v>-4.6063587802226046E-2</v>
      </c>
      <c r="AZ115" s="78">
        <v>1.8362743701378685</v>
      </c>
      <c r="BA115" s="75">
        <v>48.341817387211407</v>
      </c>
      <c r="BB115" s="75">
        <v>-1.1829956147576439</v>
      </c>
      <c r="BC115" s="75">
        <v>47.158821772453763</v>
      </c>
      <c r="BD115" s="71">
        <v>1502.8691219499999</v>
      </c>
      <c r="BE115" s="71">
        <v>82079.685799579995</v>
      </c>
      <c r="BF115" s="71">
        <v>3435.348</v>
      </c>
      <c r="BG115" s="71">
        <v>3747.913</v>
      </c>
      <c r="BH115" s="71">
        <v>4113.143</v>
      </c>
      <c r="BI115" s="71">
        <v>2477.701</v>
      </c>
      <c r="BJ115" s="71">
        <v>2806.1550000000002</v>
      </c>
      <c r="BK115" s="71">
        <v>3088.297</v>
      </c>
      <c r="BL115" s="71">
        <v>4.1853815186236723E-2</v>
      </c>
      <c r="BM115" s="71">
        <v>4.566188288234381E-2</v>
      </c>
      <c r="BN115" s="71">
        <v>5.011158315156522E-2</v>
      </c>
      <c r="BO115" s="71">
        <v>3.0186531245380066E-2</v>
      </c>
      <c r="BP115" s="71">
        <v>3.4188179117205626E-2</v>
      </c>
      <c r="BQ115" s="71">
        <v>3.7625594809669739E-2</v>
      </c>
      <c r="BR115" s="83">
        <v>5.011158315156522E-2</v>
      </c>
    </row>
    <row r="116" spans="2:70" x14ac:dyDescent="0.25">
      <c r="B116" s="98">
        <v>3</v>
      </c>
      <c r="C116" s="71" t="s">
        <v>3295</v>
      </c>
      <c r="D116" s="71">
        <v>8</v>
      </c>
      <c r="E116" s="72">
        <v>3</v>
      </c>
      <c r="F116" s="71">
        <v>0.17</v>
      </c>
      <c r="H116" s="71" t="s">
        <v>1934</v>
      </c>
      <c r="I116" s="71">
        <v>1109</v>
      </c>
      <c r="J116" s="71" t="s">
        <v>4392</v>
      </c>
      <c r="K116" s="72" t="s">
        <v>1935</v>
      </c>
      <c r="L116" s="74">
        <v>5.4061844872827081</v>
      </c>
      <c r="M116" s="74">
        <v>1.8564515249977951</v>
      </c>
      <c r="N116" s="74">
        <v>0.65838954541362116</v>
      </c>
      <c r="O116" s="74">
        <v>0.51527374550842564</v>
      </c>
      <c r="P116" s="75">
        <v>40.807588807308541</v>
      </c>
      <c r="Q116" s="75">
        <v>31.012542401551045</v>
      </c>
      <c r="R116" s="76">
        <v>31.314924773663087</v>
      </c>
      <c r="S116" s="77">
        <v>18.748572254290593</v>
      </c>
      <c r="T116" s="78">
        <v>19.820661991396772</v>
      </c>
      <c r="U116" s="74">
        <v>-9.0482404150852264E-2</v>
      </c>
      <c r="V116" s="77">
        <v>-0.25124599416859417</v>
      </c>
      <c r="W116" s="74">
        <v>0.51243803099731899</v>
      </c>
      <c r="X116" s="79">
        <v>1.3662143162804063E-2</v>
      </c>
      <c r="Y116" s="75">
        <v>10.479049865280185</v>
      </c>
      <c r="Z116" s="76">
        <v>13.800327467865547</v>
      </c>
      <c r="AA116" s="81">
        <v>5045745000</v>
      </c>
      <c r="AB116" s="81">
        <v>18179038000</v>
      </c>
      <c r="AC116" s="71">
        <v>1824830000</v>
      </c>
      <c r="AD116" s="71">
        <v>9680274000</v>
      </c>
      <c r="AE116" s="80">
        <v>0</v>
      </c>
      <c r="AF116" s="81">
        <v>194303.95214433997</v>
      </c>
      <c r="AG116" s="82">
        <v>191964.13614433998</v>
      </c>
      <c r="AH116" s="77">
        <v>15.578855393043144</v>
      </c>
      <c r="AI116" s="77">
        <v>19.885695571471455</v>
      </c>
      <c r="AJ116" s="77">
        <v>4.6869204831477047</v>
      </c>
      <c r="AK116" s="77">
        <v>27.242875709993328</v>
      </c>
      <c r="AL116" s="78">
        <v>8.1687319993286938</v>
      </c>
      <c r="AM116" s="71" t="s">
        <v>506</v>
      </c>
      <c r="AN116" s="71" t="s">
        <v>629</v>
      </c>
      <c r="AO116" s="71" t="s">
        <v>774</v>
      </c>
      <c r="AP116" s="72" t="s">
        <v>2355</v>
      </c>
      <c r="AQ116" s="74">
        <v>0.17208110000000001</v>
      </c>
      <c r="AR116" s="74">
        <v>0.16116360000000002</v>
      </c>
      <c r="AS116" s="80">
        <v>0.16093389999999999</v>
      </c>
      <c r="AT116" s="71" t="s">
        <v>3391</v>
      </c>
      <c r="AU116" s="71" t="s">
        <v>3391</v>
      </c>
      <c r="AV116" s="72" t="s">
        <v>3391</v>
      </c>
      <c r="AW116" s="71">
        <v>1.4580485644319099</v>
      </c>
      <c r="AX116" s="77">
        <v>1.4580485644319099</v>
      </c>
      <c r="AY116" s="77">
        <v>1.6434550372803427</v>
      </c>
      <c r="AZ116" s="78">
        <v>3.1015036017122526</v>
      </c>
      <c r="BA116" s="75">
        <v>35.308990771305417</v>
      </c>
      <c r="BB116" s="75">
        <v>39.798906675647245</v>
      </c>
      <c r="BC116" s="75">
        <v>75.107897446952663</v>
      </c>
      <c r="BD116" s="71">
        <v>5222.4333147999996</v>
      </c>
      <c r="BE116" s="71">
        <v>191964.13614433998</v>
      </c>
      <c r="BF116" s="71">
        <v>7329.6360000000004</v>
      </c>
      <c r="BG116" s="71">
        <v>7921.174</v>
      </c>
      <c r="BH116" s="71">
        <v>8695.875</v>
      </c>
      <c r="BI116" s="71">
        <v>8692.6650000000009</v>
      </c>
      <c r="BJ116" s="71">
        <v>9334.4969999999994</v>
      </c>
      <c r="BK116" s="71">
        <v>10889.162</v>
      </c>
      <c r="BL116" s="71">
        <v>3.8182319610412879E-2</v>
      </c>
      <c r="BM116" s="71">
        <v>4.1263822290451072E-2</v>
      </c>
      <c r="BN116" s="71">
        <v>4.5299477155782239E-2</v>
      </c>
      <c r="BO116" s="71">
        <v>4.5282755282288194E-2</v>
      </c>
      <c r="BP116" s="71">
        <v>4.8626254817625343E-2</v>
      </c>
      <c r="BQ116" s="71">
        <v>5.6724981127788981E-2</v>
      </c>
      <c r="BR116" s="83">
        <v>5.6724981127788981E-2</v>
      </c>
    </row>
    <row r="117" spans="2:70" x14ac:dyDescent="0.25">
      <c r="B117" s="98">
        <v>3</v>
      </c>
      <c r="C117" s="71" t="s">
        <v>3295</v>
      </c>
      <c r="D117" s="71">
        <v>8</v>
      </c>
      <c r="E117" s="72">
        <v>5</v>
      </c>
      <c r="F117" s="71">
        <v>0.15</v>
      </c>
      <c r="G117" s="71" t="s">
        <v>3244</v>
      </c>
      <c r="H117" s="71" t="s">
        <v>2</v>
      </c>
      <c r="I117" s="71">
        <v>1110</v>
      </c>
      <c r="J117" s="71" t="s">
        <v>4393</v>
      </c>
      <c r="K117" s="72" t="s">
        <v>576</v>
      </c>
      <c r="L117" s="74">
        <v>1.1586379703736724</v>
      </c>
      <c r="M117" s="74">
        <v>1.0089303047951854</v>
      </c>
      <c r="N117" s="74">
        <v>0.68946057853013343</v>
      </c>
      <c r="O117" s="74">
        <v>0.70881069285324605</v>
      </c>
      <c r="P117" s="75">
        <v>40.185908946868068</v>
      </c>
      <c r="Q117" s="75">
        <v>35.354534657462828</v>
      </c>
      <c r="R117" s="76">
        <v>56.165413533834588</v>
      </c>
      <c r="S117" s="77">
        <v>52.431168544664708</v>
      </c>
      <c r="T117" s="78">
        <v>57.120031955262633</v>
      </c>
      <c r="U117" s="74">
        <v>2.3372757261243864E-2</v>
      </c>
      <c r="V117" s="77">
        <v>5.5034574216159891E-2</v>
      </c>
      <c r="W117" s="74">
        <v>0.52166324435318279</v>
      </c>
      <c r="X117" s="79">
        <v>2.2713806043847522E-2</v>
      </c>
      <c r="Y117" s="75">
        <v>5.4342647534235144</v>
      </c>
      <c r="Z117" s="76">
        <v>17.463080708696932</v>
      </c>
      <c r="AA117" s="81">
        <v>10302000000</v>
      </c>
      <c r="AB117" s="81">
        <v>14664000000</v>
      </c>
      <c r="AC117" s="71">
        <v>319000000</v>
      </c>
      <c r="AD117" s="71">
        <v>7736000000</v>
      </c>
      <c r="AE117" s="80">
        <v>0</v>
      </c>
      <c r="AF117" s="81">
        <v>156325.22465225999</v>
      </c>
      <c r="AG117" s="82">
        <v>156906.22465225999</v>
      </c>
      <c r="AH117" s="77">
        <v>14.600002293873638</v>
      </c>
      <c r="AI117" s="77">
        <v>16.174232002088445</v>
      </c>
      <c r="AJ117" s="77">
        <v>2.7985283277102693</v>
      </c>
      <c r="AK117" s="77">
        <v>19.242745031056657</v>
      </c>
      <c r="AL117" s="78">
        <v>10.259452609106178</v>
      </c>
      <c r="AM117" s="71" t="s">
        <v>506</v>
      </c>
      <c r="AN117" s="71" t="s">
        <v>577</v>
      </c>
      <c r="AO117" s="71" t="s">
        <v>578</v>
      </c>
      <c r="AP117" s="72" t="s">
        <v>574</v>
      </c>
      <c r="AQ117" s="74">
        <v>0.13537470000000001</v>
      </c>
      <c r="AR117" s="74">
        <v>0.20234449999999998</v>
      </c>
      <c r="AS117" s="80">
        <v>0.12218400000000001</v>
      </c>
      <c r="AT117" s="71" t="s">
        <v>3998</v>
      </c>
      <c r="AU117" s="71" t="s">
        <v>3392</v>
      </c>
      <c r="AV117" s="72" t="s">
        <v>3392</v>
      </c>
      <c r="AW117" s="71">
        <v>2.8798699635063421</v>
      </c>
      <c r="AX117" s="77">
        <v>2.8798699635063421</v>
      </c>
      <c r="AY117" s="77">
        <v>2.2979769959713714</v>
      </c>
      <c r="AZ117" s="78">
        <v>5.1778469594777139</v>
      </c>
      <c r="BA117" s="75">
        <v>48.77600270612033</v>
      </c>
      <c r="BB117" s="75">
        <v>38.920553217490799</v>
      </c>
      <c r="BC117" s="75">
        <v>87.696555923611129</v>
      </c>
      <c r="BD117" s="71">
        <v>7725.7684085800001</v>
      </c>
      <c r="BE117" s="71">
        <v>156325.22465225999</v>
      </c>
      <c r="BF117" s="71">
        <v>6944.7330000000002</v>
      </c>
      <c r="BG117" s="71">
        <v>7475.7139999999999</v>
      </c>
      <c r="BH117" s="71">
        <v>7858</v>
      </c>
      <c r="BI117" s="71">
        <v>3593.6330000000003</v>
      </c>
      <c r="BJ117" s="71">
        <v>5084.2520000000004</v>
      </c>
      <c r="BK117" s="71">
        <v>6207.8069999999998</v>
      </c>
      <c r="BL117" s="71">
        <v>4.4424903373389141E-2</v>
      </c>
      <c r="BM117" s="71">
        <v>4.7821546501081093E-2</v>
      </c>
      <c r="BN117" s="71">
        <v>5.0266999567599197E-2</v>
      </c>
      <c r="BO117" s="71">
        <v>2.2988183819942762E-2</v>
      </c>
      <c r="BP117" s="71">
        <v>3.2523554732192081E-2</v>
      </c>
      <c r="BQ117" s="71">
        <v>3.9710846498439714E-2</v>
      </c>
      <c r="BR117" s="83">
        <v>5.0266999567599197E-2</v>
      </c>
    </row>
    <row r="118" spans="2:70" x14ac:dyDescent="0.25">
      <c r="B118" s="98">
        <v>3</v>
      </c>
      <c r="C118" s="71" t="s">
        <v>3295</v>
      </c>
      <c r="D118" s="71">
        <v>10</v>
      </c>
      <c r="E118" s="72">
        <v>3</v>
      </c>
      <c r="F118" s="71">
        <v>0.12</v>
      </c>
      <c r="H118" s="71" t="s">
        <v>1287</v>
      </c>
      <c r="I118" s="71">
        <v>1115</v>
      </c>
      <c r="J118" s="71" t="s">
        <v>4398</v>
      </c>
      <c r="K118" s="72" t="s">
        <v>1299</v>
      </c>
      <c r="L118" s="74">
        <v>0.38939307784040722</v>
      </c>
      <c r="M118" s="74">
        <v>0.53165178937023994</v>
      </c>
      <c r="N118" s="74">
        <v>0.38216726141321755</v>
      </c>
      <c r="O118" s="74">
        <v>0.52337955498226374</v>
      </c>
      <c r="P118" s="75">
        <v>15.500292188818907</v>
      </c>
      <c r="Q118" s="75">
        <v>11.879570290672953</v>
      </c>
      <c r="R118" s="76">
        <v>14.331959511740648</v>
      </c>
      <c r="S118" s="77">
        <v>25.404990346799227</v>
      </c>
      <c r="T118" s="78">
        <v>28.834167459854463</v>
      </c>
      <c r="U118" s="74">
        <v>-0.16145849992003838</v>
      </c>
      <c r="V118" s="77">
        <v>-0.56642728904847395</v>
      </c>
      <c r="W118" s="74">
        <v>1.039735520376375</v>
      </c>
      <c r="X118" s="79" t="e">
        <v>#N/A</v>
      </c>
      <c r="Y118" s="75">
        <v>6.8299298108363615</v>
      </c>
      <c r="Z118" s="76">
        <v>6.0732833599011382</v>
      </c>
      <c r="AA118" s="81">
        <v>12211000000</v>
      </c>
      <c r="AB118" s="81">
        <v>12404000000</v>
      </c>
      <c r="AC118" s="71" t="e">
        <v>#N/A</v>
      </c>
      <c r="AD118" s="71">
        <v>4924310160</v>
      </c>
      <c r="AE118" s="80">
        <v>8.967076037101826E-2</v>
      </c>
      <c r="AF118" s="81">
        <v>104657.17416</v>
      </c>
      <c r="AG118" s="82">
        <v>99451.175040000016</v>
      </c>
      <c r="AH118" s="77">
        <v>11.190635201980422</v>
      </c>
      <c r="AI118" s="77">
        <v>16.734170459363959</v>
      </c>
      <c r="AJ118" s="77" t="s">
        <v>3317</v>
      </c>
      <c r="AK118" s="77">
        <v>22.990208899353139</v>
      </c>
      <c r="AL118" s="78">
        <v>6.4268505647127334</v>
      </c>
      <c r="AM118" s="71" t="s">
        <v>533</v>
      </c>
      <c r="AN118" s="71" t="s">
        <v>534</v>
      </c>
      <c r="AO118" s="71" t="s">
        <v>869</v>
      </c>
      <c r="AP118" s="72" t="s">
        <v>1292</v>
      </c>
      <c r="AQ118" s="74">
        <v>0.13777030000000001</v>
      </c>
      <c r="AR118" s="74">
        <v>7.690777E-2</v>
      </c>
      <c r="AS118" s="80">
        <v>6.0790509999999999E-2</v>
      </c>
      <c r="AT118" s="71" t="s">
        <v>3396</v>
      </c>
      <c r="AU118" s="71" t="s">
        <v>3396</v>
      </c>
      <c r="AV118" s="72" t="s">
        <v>3396</v>
      </c>
      <c r="AW118" s="71">
        <v>2.3747016820247531</v>
      </c>
      <c r="AX118" s="77">
        <v>2.3747016820247531</v>
      </c>
      <c r="AY118" s="77">
        <v>-2.7104649120299126E-16</v>
      </c>
      <c r="AZ118" s="78">
        <v>2.3747016820247526</v>
      </c>
      <c r="BA118" s="75">
        <v>62.2523103793405</v>
      </c>
      <c r="BB118" s="75">
        <v>-7.1054273576010019E-15</v>
      </c>
      <c r="BC118" s="75">
        <v>62.252310379340493</v>
      </c>
      <c r="BD118" s="71">
        <v>3025.3066536599999</v>
      </c>
      <c r="BE118" s="71">
        <v>99451.175040000016</v>
      </c>
      <c r="BF118" s="71">
        <v>4848.1610000000001</v>
      </c>
      <c r="BG118" s="71">
        <v>5191.6549999999997</v>
      </c>
      <c r="BH118" s="71">
        <v>5609.0830000000005</v>
      </c>
      <c r="BI118" s="71">
        <v>5429.9939999999997</v>
      </c>
      <c r="BJ118" s="71">
        <v>5856.8090000000002</v>
      </c>
      <c r="BK118" s="71">
        <v>6240.7420000000002</v>
      </c>
      <c r="BL118" s="71">
        <v>4.8749157544393344E-2</v>
      </c>
      <c r="BM118" s="71">
        <v>5.2203053386869251E-2</v>
      </c>
      <c r="BN118" s="71">
        <v>5.6400369304274028E-2</v>
      </c>
      <c r="BO118" s="71">
        <v>5.4599596212071048E-2</v>
      </c>
      <c r="BP118" s="71">
        <v>5.8891300154516497E-2</v>
      </c>
      <c r="BQ118" s="71">
        <v>6.2751817638051294E-2</v>
      </c>
      <c r="BR118" s="83">
        <v>6.2751817638051294E-2</v>
      </c>
    </row>
    <row r="119" spans="2:70" x14ac:dyDescent="0.25">
      <c r="B119" s="98">
        <v>3</v>
      </c>
      <c r="C119" s="71" t="s">
        <v>3295</v>
      </c>
      <c r="D119" s="71">
        <v>11</v>
      </c>
      <c r="E119" s="72">
        <v>4</v>
      </c>
      <c r="F119" s="71">
        <v>0.22</v>
      </c>
      <c r="G119" s="71" t="s">
        <v>2535</v>
      </c>
      <c r="H119" s="71" t="s">
        <v>370</v>
      </c>
      <c r="I119" s="71">
        <v>1116</v>
      </c>
      <c r="J119" s="71" t="s">
        <v>4399</v>
      </c>
      <c r="K119" s="72" t="s">
        <v>1059</v>
      </c>
      <c r="L119" s="74">
        <v>0.21778911064394099</v>
      </c>
      <c r="M119" s="74">
        <v>0.23163597418332221</v>
      </c>
      <c r="N119" s="74">
        <v>0.21460387350908627</v>
      </c>
      <c r="O119" s="74">
        <v>0.23065874891376395</v>
      </c>
      <c r="P119" s="75">
        <v>21.895222124421888</v>
      </c>
      <c r="Q119" s="75">
        <v>16.523724508092013</v>
      </c>
      <c r="R119" s="76">
        <v>44.737019419821067</v>
      </c>
      <c r="S119" s="77">
        <v>17.261510144937944</v>
      </c>
      <c r="T119" s="78">
        <v>21.749434719546311</v>
      </c>
      <c r="U119" s="74">
        <v>0.38527139489205114</v>
      </c>
      <c r="V119" s="77">
        <v>1.6624446007263427</v>
      </c>
      <c r="W119" s="74">
        <v>0.35184377061070932</v>
      </c>
      <c r="X119" s="79" t="e">
        <v>#N/A</v>
      </c>
      <c r="Y119" s="75">
        <v>14.643746174515533</v>
      </c>
      <c r="Z119" s="76">
        <v>40.815017035118451</v>
      </c>
      <c r="AA119" s="81">
        <v>5178358000</v>
      </c>
      <c r="AB119" s="81">
        <v>5200297000</v>
      </c>
      <c r="AC119" s="71">
        <v>94524000</v>
      </c>
      <c r="AD119" s="71">
        <v>1495313000</v>
      </c>
      <c r="AE119" s="80">
        <v>3.977398626191004E-2</v>
      </c>
      <c r="AF119" s="81">
        <v>55820.591983200007</v>
      </c>
      <c r="AG119" s="82">
        <v>58529.601983200009</v>
      </c>
      <c r="AH119" s="77">
        <v>34.980469841884577</v>
      </c>
      <c r="AI119" s="77">
        <v>42.367869679513447</v>
      </c>
      <c r="AJ119" s="77">
        <v>1.7684173968184198</v>
      </c>
      <c r="AK119" s="77">
        <v>53.382576758974956</v>
      </c>
      <c r="AL119" s="78">
        <v>22.502118798686361</v>
      </c>
      <c r="AM119" s="71" t="s">
        <v>533</v>
      </c>
      <c r="AN119" s="71" t="s">
        <v>534</v>
      </c>
      <c r="AO119" s="71" t="s">
        <v>535</v>
      </c>
      <c r="AP119" s="72" t="s">
        <v>574</v>
      </c>
      <c r="AQ119" s="74" t="e">
        <v>#VALUE!</v>
      </c>
      <c r="AR119" s="74">
        <v>0.1910792</v>
      </c>
      <c r="AS119" s="80">
        <v>0.36981220000000004</v>
      </c>
      <c r="AT119" s="71" t="s">
        <v>3397</v>
      </c>
      <c r="AU119" s="71" t="s">
        <v>3397</v>
      </c>
      <c r="AV119" s="72" t="s">
        <v>3397</v>
      </c>
      <c r="AW119" s="71" t="s">
        <v>3317</v>
      </c>
      <c r="AX119" s="77">
        <v>0</v>
      </c>
      <c r="AY119" s="77">
        <v>1.4813961819840149</v>
      </c>
      <c r="AZ119" s="78">
        <v>1.4813961819840149</v>
      </c>
      <c r="BA119" s="75">
        <v>0</v>
      </c>
      <c r="BB119" s="75">
        <v>88.824591757851792</v>
      </c>
      <c r="BC119" s="75">
        <v>88.824591757851792</v>
      </c>
      <c r="BD119" s="71">
        <v>826.9241184</v>
      </c>
      <c r="BE119" s="71">
        <v>55820.591983200007</v>
      </c>
      <c r="BF119" s="71">
        <v>1226.8150000000001</v>
      </c>
      <c r="BG119" s="71">
        <v>1463.5360000000001</v>
      </c>
      <c r="BH119" s="71">
        <v>1729.933</v>
      </c>
      <c r="BI119" s="71">
        <v>1190.133</v>
      </c>
      <c r="BJ119" s="71">
        <v>1378.4390000000001</v>
      </c>
      <c r="BK119" s="71">
        <v>1570.067</v>
      </c>
      <c r="BL119" s="71">
        <v>2.1977821381206908E-2</v>
      </c>
      <c r="BM119" s="71">
        <v>2.6218568238052218E-2</v>
      </c>
      <c r="BN119" s="71">
        <v>3.0990946862775079E-2</v>
      </c>
      <c r="BO119" s="71">
        <v>2.1320680374693757E-2</v>
      </c>
      <c r="BP119" s="71">
        <v>2.4694094975109916E-2</v>
      </c>
      <c r="BQ119" s="71">
        <v>2.8127021663842865E-2</v>
      </c>
      <c r="BR119" s="83">
        <v>3.0990946862775079E-2</v>
      </c>
    </row>
    <row r="120" spans="2:70" x14ac:dyDescent="0.25">
      <c r="B120" s="98">
        <v>3</v>
      </c>
      <c r="C120" s="71" t="s">
        <v>3295</v>
      </c>
      <c r="D120" s="71">
        <v>12</v>
      </c>
      <c r="E120" s="72">
        <v>2</v>
      </c>
      <c r="F120" s="71">
        <v>0.14000000000000001</v>
      </c>
      <c r="H120" s="71" t="s">
        <v>215</v>
      </c>
      <c r="I120" s="71">
        <v>1117</v>
      </c>
      <c r="J120" s="71" t="s">
        <v>4400</v>
      </c>
      <c r="K120" s="72" t="s">
        <v>874</v>
      </c>
      <c r="L120" s="74">
        <v>0.43549779379730741</v>
      </c>
      <c r="M120" s="74">
        <v>0.58524219938240307</v>
      </c>
      <c r="N120" s="74">
        <v>0.42942302876555327</v>
      </c>
      <c r="O120" s="74">
        <v>0.57697201017811706</v>
      </c>
      <c r="P120" s="75">
        <v>38.144833809595433</v>
      </c>
      <c r="Q120" s="75">
        <v>27.225527485188529</v>
      </c>
      <c r="R120" s="76" t="e">
        <v>#N/A</v>
      </c>
      <c r="S120" s="77">
        <v>13.619683313463488</v>
      </c>
      <c r="T120" s="78">
        <v>15.880031733275636</v>
      </c>
      <c r="U120" s="74">
        <v>0.8146954348112091</v>
      </c>
      <c r="V120" s="77">
        <v>3.0737094639311713</v>
      </c>
      <c r="W120" s="74">
        <v>-0.32036065073937758</v>
      </c>
      <c r="X120" s="79">
        <v>3.1681800236873274E-2</v>
      </c>
      <c r="Y120" s="75">
        <v>7.1781682246351179</v>
      </c>
      <c r="Z120" s="76">
        <v>17.480808334212373</v>
      </c>
      <c r="AA120" s="81">
        <v>21697000000</v>
      </c>
      <c r="AB120" s="81">
        <v>22008000000</v>
      </c>
      <c r="AC120" s="71">
        <v>232000000</v>
      </c>
      <c r="AD120" s="71">
        <v>7718000000</v>
      </c>
      <c r="AE120" s="80">
        <v>7.3999327278842916E-3</v>
      </c>
      <c r="AF120" s="81">
        <v>123325.51559018</v>
      </c>
      <c r="AG120" s="82">
        <v>160480.51559018</v>
      </c>
      <c r="AH120" s="77">
        <v>11.016716934865107</v>
      </c>
      <c r="AI120" s="77">
        <v>12.712334885153675</v>
      </c>
      <c r="AJ120" s="77">
        <v>4.4779317409232879</v>
      </c>
      <c r="AK120" s="77">
        <v>15.241232487003</v>
      </c>
      <c r="AL120" s="78" t="s">
        <v>3317</v>
      </c>
      <c r="AM120" s="71" t="s">
        <v>533</v>
      </c>
      <c r="AN120" s="71" t="s">
        <v>534</v>
      </c>
      <c r="AO120" s="71" t="s">
        <v>784</v>
      </c>
      <c r="AP120" s="72" t="s">
        <v>574</v>
      </c>
      <c r="AQ120" s="74">
        <v>0.1358936</v>
      </c>
      <c r="AR120" s="74">
        <v>0.18963339999999998</v>
      </c>
      <c r="AS120" s="80">
        <v>0.1827106</v>
      </c>
      <c r="AT120" s="71" t="s">
        <v>4022</v>
      </c>
      <c r="AU120" s="71" t="s">
        <v>3398</v>
      </c>
      <c r="AV120" s="72" t="s">
        <v>4022</v>
      </c>
      <c r="AW120" s="71">
        <v>2.0906586027593992</v>
      </c>
      <c r="AX120" s="77">
        <v>2.0906586027593992</v>
      </c>
      <c r="AY120" s="77">
        <v>11.849608795931919</v>
      </c>
      <c r="AZ120" s="78">
        <v>13.940267398691319</v>
      </c>
      <c r="BA120" s="75">
        <v>29.281116529582125</v>
      </c>
      <c r="BB120" s="75">
        <v>165.96194879723004</v>
      </c>
      <c r="BC120" s="75">
        <v>195.24306532681217</v>
      </c>
      <c r="BD120" s="71">
        <v>16443</v>
      </c>
      <c r="BE120" s="71">
        <v>123325.51559018</v>
      </c>
      <c r="BF120" s="71">
        <v>7806.1540000000005</v>
      </c>
      <c r="BG120" s="71">
        <v>8062.4620000000004</v>
      </c>
      <c r="BH120" s="71">
        <v>8663.5879999999997</v>
      </c>
      <c r="BI120" s="71">
        <v>8226.9449999999997</v>
      </c>
      <c r="BJ120" s="71">
        <v>8006.1689999999999</v>
      </c>
      <c r="BK120" s="71">
        <v>9176.246000000001</v>
      </c>
      <c r="BL120" s="71">
        <v>6.3297152763913345E-2</v>
      </c>
      <c r="BM120" s="71">
        <v>6.537545747460867E-2</v>
      </c>
      <c r="BN120" s="71">
        <v>7.0249761037203012E-2</v>
      </c>
      <c r="BO120" s="71">
        <v>6.6709187961871239E-2</v>
      </c>
      <c r="BP120" s="71">
        <v>6.4918998811284961E-2</v>
      </c>
      <c r="BQ120" s="71">
        <v>7.4406711020721453E-2</v>
      </c>
      <c r="BR120" s="83">
        <v>7.4406711020721453E-2</v>
      </c>
    </row>
    <row r="121" spans="2:70" x14ac:dyDescent="0.25">
      <c r="B121" s="98">
        <v>3</v>
      </c>
      <c r="C121" s="71" t="s">
        <v>3295</v>
      </c>
      <c r="D121" s="71">
        <v>13</v>
      </c>
      <c r="E121" s="72">
        <v>1</v>
      </c>
      <c r="F121" s="71">
        <v>0.14000000000000001</v>
      </c>
      <c r="H121" s="71" t="s">
        <v>139</v>
      </c>
      <c r="I121" s="71">
        <v>1118</v>
      </c>
      <c r="J121" s="71" t="s">
        <v>4401</v>
      </c>
      <c r="K121" s="72" t="s">
        <v>783</v>
      </c>
      <c r="L121" s="74">
        <v>0.60524987958700616</v>
      </c>
      <c r="M121" s="74">
        <v>0.57612941881366087</v>
      </c>
      <c r="N121" s="74">
        <v>0.52376050889892256</v>
      </c>
      <c r="O121" s="74">
        <v>0.48890561125912668</v>
      </c>
      <c r="P121" s="75">
        <v>48.104662864810464</v>
      </c>
      <c r="Q121" s="75">
        <v>36.573695419121115</v>
      </c>
      <c r="R121" s="76" t="e">
        <v>#N/A</v>
      </c>
      <c r="S121" s="77">
        <v>17.185839571444291</v>
      </c>
      <c r="T121" s="78">
        <v>17.90499545751987</v>
      </c>
      <c r="U121" s="74">
        <v>0.69870465193867037</v>
      </c>
      <c r="V121" s="77">
        <v>1.8039098194891769</v>
      </c>
      <c r="W121" s="74">
        <v>4.7390883146126257E-3</v>
      </c>
      <c r="X121" s="79">
        <v>3.477785870356883E-2</v>
      </c>
      <c r="Y121" s="75">
        <v>9.1773568982951499</v>
      </c>
      <c r="Z121" s="76">
        <v>16.368771160816074</v>
      </c>
      <c r="AA121" s="81">
        <v>41725000000</v>
      </c>
      <c r="AB121" s="81">
        <v>49169000000</v>
      </c>
      <c r="AC121" s="71">
        <v>375000000</v>
      </c>
      <c r="AD121" s="71">
        <v>16440000000</v>
      </c>
      <c r="AE121" s="80">
        <v>3.6484245439469321E-2</v>
      </c>
      <c r="AF121" s="81">
        <v>302708.6989817</v>
      </c>
      <c r="AG121" s="82">
        <v>350876.6989817</v>
      </c>
      <c r="AH121" s="77">
        <v>13.14046509556213</v>
      </c>
      <c r="AI121" s="77">
        <v>14.829326697168336</v>
      </c>
      <c r="AJ121" s="77">
        <v>4.2906312709766228</v>
      </c>
      <c r="AK121" s="77">
        <v>18.347958338689253</v>
      </c>
      <c r="AL121" s="78">
        <v>837.56250362501623</v>
      </c>
      <c r="AM121" s="71" t="s">
        <v>533</v>
      </c>
      <c r="AN121" s="71" t="s">
        <v>534</v>
      </c>
      <c r="AO121" s="71" t="s">
        <v>784</v>
      </c>
      <c r="AP121" s="72" t="s">
        <v>574</v>
      </c>
      <c r="AQ121" s="74">
        <v>0.14024720000000002</v>
      </c>
      <c r="AR121" s="74">
        <v>0.16349089999999999</v>
      </c>
      <c r="AS121" s="80">
        <v>0.1138829</v>
      </c>
      <c r="AT121" s="71" t="s">
        <v>3998</v>
      </c>
      <c r="AU121" s="71" t="s">
        <v>3399</v>
      </c>
      <c r="AV121" s="72" t="s">
        <v>3399</v>
      </c>
      <c r="AW121" s="71">
        <v>2.7765783176715422</v>
      </c>
      <c r="AX121" s="77">
        <v>2.7765783176715422</v>
      </c>
      <c r="AY121" s="77">
        <v>2.276455497454033</v>
      </c>
      <c r="AZ121" s="78">
        <v>5.0530338151255751</v>
      </c>
      <c r="BA121" s="75">
        <v>45.408944752996199</v>
      </c>
      <c r="BB121" s="75">
        <v>37.229795125401928</v>
      </c>
      <c r="BC121" s="75">
        <v>82.638739878398127</v>
      </c>
      <c r="BD121" s="71">
        <v>14135.356456199999</v>
      </c>
      <c r="BE121" s="71">
        <v>302708.6989817</v>
      </c>
      <c r="BF121" s="71">
        <v>15041.710000000001</v>
      </c>
      <c r="BG121" s="71">
        <v>15644.032000000001</v>
      </c>
      <c r="BH121" s="71">
        <v>16241.45</v>
      </c>
      <c r="BI121" s="71">
        <v>15642.343000000001</v>
      </c>
      <c r="BJ121" s="71">
        <v>15896.579</v>
      </c>
      <c r="BK121" s="71">
        <v>16402.074000000001</v>
      </c>
      <c r="BL121" s="71">
        <v>4.9690379069381597E-2</v>
      </c>
      <c r="BM121" s="71">
        <v>5.1680153403671256E-2</v>
      </c>
      <c r="BN121" s="71">
        <v>5.3653727344590993E-2</v>
      </c>
      <c r="BO121" s="71">
        <v>5.167457378205588E-2</v>
      </c>
      <c r="BP121" s="71">
        <v>5.2514443930668189E-2</v>
      </c>
      <c r="BQ121" s="71">
        <v>5.4184349690563648E-2</v>
      </c>
      <c r="BR121" s="83">
        <v>5.4184349690563648E-2</v>
      </c>
    </row>
    <row r="122" spans="2:70" x14ac:dyDescent="0.25">
      <c r="B122" s="98">
        <v>3</v>
      </c>
      <c r="C122" s="71" t="s">
        <v>3295</v>
      </c>
      <c r="D122" s="71">
        <v>15</v>
      </c>
      <c r="E122" s="72">
        <v>1</v>
      </c>
      <c r="F122" s="71">
        <v>0.15</v>
      </c>
      <c r="H122" s="71" t="s">
        <v>245</v>
      </c>
      <c r="I122" s="71">
        <v>1119</v>
      </c>
      <c r="J122" s="71" t="s">
        <v>4402</v>
      </c>
      <c r="K122" s="72" t="s">
        <v>915</v>
      </c>
      <c r="L122" s="74">
        <v>0.38616446281747729</v>
      </c>
      <c r="M122" s="74">
        <v>0.41776057737566025</v>
      </c>
      <c r="N122" s="74">
        <v>0.38616446281747729</v>
      </c>
      <c r="O122" s="74">
        <v>0.41776057737566025</v>
      </c>
      <c r="P122" s="75">
        <v>25.206837716897919</v>
      </c>
      <c r="Q122" s="75">
        <v>18.842424711263245</v>
      </c>
      <c r="R122" s="76">
        <v>27.56339581036384</v>
      </c>
      <c r="S122" s="77">
        <v>4.3815135261113989</v>
      </c>
      <c r="T122" s="78">
        <v>4.487693541422491</v>
      </c>
      <c r="U122" s="74">
        <v>-7.0469798657718116E-2</v>
      </c>
      <c r="V122" s="77">
        <v>-0.47936410883521857</v>
      </c>
      <c r="W122" s="74">
        <v>0.35314297698945352</v>
      </c>
      <c r="X122" s="79">
        <v>1.6881386050644157E-2</v>
      </c>
      <c r="Y122" s="75">
        <v>11.120888095869407</v>
      </c>
      <c r="Z122" s="76">
        <v>14.633058206302096</v>
      </c>
      <c r="AA122" s="81">
        <v>19121000000</v>
      </c>
      <c r="AB122" s="81">
        <v>19121000000</v>
      </c>
      <c r="AC122" s="71">
        <v>761000000</v>
      </c>
      <c r="AD122" s="71">
        <v>9849000000</v>
      </c>
      <c r="AE122" s="80">
        <v>0</v>
      </c>
      <c r="AF122" s="81">
        <v>230477.09348329005</v>
      </c>
      <c r="AG122" s="82">
        <v>225778.09348329002</v>
      </c>
      <c r="AH122" s="77">
        <v>22.329946937324699</v>
      </c>
      <c r="AI122" s="77">
        <v>27.777816619499266</v>
      </c>
      <c r="AJ122" s="77">
        <v>2.5225027942552396</v>
      </c>
      <c r="AK122" s="77">
        <v>37.149287632533479</v>
      </c>
      <c r="AL122" s="78">
        <v>9.7808614173003452</v>
      </c>
      <c r="AM122" s="71" t="s">
        <v>533</v>
      </c>
      <c r="AN122" s="71" t="s">
        <v>534</v>
      </c>
      <c r="AO122" s="71" t="s">
        <v>916</v>
      </c>
      <c r="AP122" s="72" t="s">
        <v>574</v>
      </c>
      <c r="AQ122" s="74">
        <v>0.1609023</v>
      </c>
      <c r="AR122" s="74">
        <v>0.18935400000000002</v>
      </c>
      <c r="AS122" s="80">
        <v>0.22481000000000001</v>
      </c>
      <c r="AT122" s="71" t="s">
        <v>3400</v>
      </c>
      <c r="AU122" s="71" t="s">
        <v>3400</v>
      </c>
      <c r="AV122" s="72" t="s">
        <v>3400</v>
      </c>
      <c r="AW122" s="71">
        <v>0.78458519358987244</v>
      </c>
      <c r="AX122" s="77">
        <v>0.78458519358987244</v>
      </c>
      <c r="AY122" s="77">
        <v>0.23126196546085942</v>
      </c>
      <c r="AZ122" s="78">
        <v>1.0158471590507319</v>
      </c>
      <c r="BA122" s="75">
        <v>25.000464817732425</v>
      </c>
      <c r="BB122" s="75">
        <v>7.3690616116904728</v>
      </c>
      <c r="BC122" s="75">
        <v>32.369526429422898</v>
      </c>
      <c r="BD122" s="71">
        <v>1941.5403799999999</v>
      </c>
      <c r="BE122" s="71">
        <v>225778.09348329002</v>
      </c>
      <c r="BF122" s="71">
        <v>6371.6859999999997</v>
      </c>
      <c r="BG122" s="71">
        <v>6872.4000000000005</v>
      </c>
      <c r="BH122" s="71">
        <v>7570.9580000000005</v>
      </c>
      <c r="BI122" s="71">
        <v>6001.4030000000002</v>
      </c>
      <c r="BJ122" s="71">
        <v>5964.2629999999999</v>
      </c>
      <c r="BK122" s="71">
        <v>6434.7250000000004</v>
      </c>
      <c r="BL122" s="71">
        <v>2.8221010735355385E-2</v>
      </c>
      <c r="BM122" s="71">
        <v>3.0438736965013088E-2</v>
      </c>
      <c r="BN122" s="71">
        <v>3.3532739528426975E-2</v>
      </c>
      <c r="BO122" s="71">
        <v>2.6580980056172578E-2</v>
      </c>
      <c r="BP122" s="71">
        <v>2.6416482254694115E-2</v>
      </c>
      <c r="BQ122" s="71">
        <v>2.8500218514229941E-2</v>
      </c>
      <c r="BR122" s="83">
        <v>3.3532739528426975E-2</v>
      </c>
    </row>
    <row r="123" spans="2:70" x14ac:dyDescent="0.25">
      <c r="B123" s="98">
        <v>4</v>
      </c>
      <c r="C123" s="71" t="s">
        <v>3296</v>
      </c>
      <c r="D123" s="71">
        <v>1</v>
      </c>
      <c r="E123" s="72">
        <v>1</v>
      </c>
      <c r="F123" s="71">
        <v>0.2</v>
      </c>
      <c r="G123" s="71" t="s">
        <v>2498</v>
      </c>
      <c r="H123" s="71" t="s">
        <v>17</v>
      </c>
      <c r="I123" s="71">
        <v>1134</v>
      </c>
      <c r="J123" s="71" t="s">
        <v>4417</v>
      </c>
      <c r="K123" s="72" t="s">
        <v>605</v>
      </c>
      <c r="L123" s="74" t="e">
        <v>#N/A</v>
      </c>
      <c r="M123" s="74">
        <v>0.49455214376680345</v>
      </c>
      <c r="N123" s="74" t="e">
        <v>#N/A</v>
      </c>
      <c r="O123" s="74">
        <v>0.13717836894897514</v>
      </c>
      <c r="P123" s="75">
        <v>6.5098695316515309</v>
      </c>
      <c r="Q123" s="75">
        <v>5.503050544986225</v>
      </c>
      <c r="R123" s="76" t="e">
        <v>#N/A</v>
      </c>
      <c r="S123" s="77" t="e">
        <v>#N/A</v>
      </c>
      <c r="T123" s="78">
        <v>19.093380798027379</v>
      </c>
      <c r="U123" s="74">
        <v>0.40785314548540352</v>
      </c>
      <c r="V123" s="77">
        <v>4.245739056188631</v>
      </c>
      <c r="W123" s="74">
        <v>0.20719880834736923</v>
      </c>
      <c r="X123" s="79">
        <v>7.8106530178750369E-2</v>
      </c>
      <c r="Y123" s="75" t="e">
        <v>#N/A</v>
      </c>
      <c r="Z123" s="76" t="e">
        <v>#N/A</v>
      </c>
      <c r="AA123" s="81">
        <v>63603000</v>
      </c>
      <c r="AB123" s="81">
        <v>229300000</v>
      </c>
      <c r="AC123" s="71">
        <v>29044000</v>
      </c>
      <c r="AD123" s="71">
        <v>51670000</v>
      </c>
      <c r="AE123" s="80">
        <v>5.1330283701805569E-2</v>
      </c>
      <c r="AF123" s="81">
        <v>1243.3821442899998</v>
      </c>
      <c r="AG123" s="82">
        <v>1688.3771442899997</v>
      </c>
      <c r="AH123" s="77">
        <v>28.825670017926647</v>
      </c>
      <c r="AI123" s="77">
        <v>39.67797387408347</v>
      </c>
      <c r="AJ123" s="77">
        <v>6.73046488899673</v>
      </c>
      <c r="AK123" s="77">
        <v>42.818184250601384</v>
      </c>
      <c r="AL123" s="78" t="s">
        <v>3317</v>
      </c>
      <c r="AM123" s="71" t="s">
        <v>533</v>
      </c>
      <c r="AN123" s="71" t="s">
        <v>606</v>
      </c>
      <c r="AO123" s="71" t="s">
        <v>607</v>
      </c>
      <c r="AP123" s="72" t="s">
        <v>574</v>
      </c>
      <c r="AQ123" s="74" t="e">
        <v>#VALUE!</v>
      </c>
      <c r="AR123" s="74" t="e">
        <v>#VALUE!</v>
      </c>
      <c r="AS123" s="80" t="e">
        <v>#VALUE!</v>
      </c>
      <c r="AT123" s="71" t="s">
        <v>3412</v>
      </c>
      <c r="AU123" s="71" t="s">
        <v>3412</v>
      </c>
      <c r="AV123" s="72" t="s">
        <v>3412</v>
      </c>
      <c r="AW123" s="71" t="s">
        <v>3317</v>
      </c>
      <c r="AX123" s="77">
        <v>0</v>
      </c>
      <c r="AY123" s="77">
        <v>0</v>
      </c>
      <c r="AZ123" s="78">
        <v>0</v>
      </c>
      <c r="BA123" s="75">
        <v>0</v>
      </c>
      <c r="BB123" s="75">
        <v>0</v>
      </c>
      <c r="BC123" s="75">
        <v>0</v>
      </c>
      <c r="BD123" s="71">
        <v>0</v>
      </c>
      <c r="BE123" s="71">
        <v>1243.3821442899998</v>
      </c>
      <c r="BF123" s="71">
        <v>22.632999999999999</v>
      </c>
      <c r="BG123" s="71">
        <v>60.983000000000004</v>
      </c>
      <c r="BH123" s="71">
        <v>93.867000000000004</v>
      </c>
      <c r="BI123" s="71">
        <v>73.769000000000005</v>
      </c>
      <c r="BJ123" s="71">
        <v>104.803</v>
      </c>
      <c r="BK123" s="71">
        <v>152.61699999999999</v>
      </c>
      <c r="BL123" s="71">
        <v>1.820277064773515E-2</v>
      </c>
      <c r="BM123" s="71">
        <v>4.904606381879701E-2</v>
      </c>
      <c r="BN123" s="71">
        <v>7.5493282922765664E-2</v>
      </c>
      <c r="BO123" s="71">
        <v>5.9329306230405797E-2</v>
      </c>
      <c r="BP123" s="71">
        <v>8.4288648088834309E-2</v>
      </c>
      <c r="BQ123" s="71">
        <v>0.12274343869329719</v>
      </c>
      <c r="BR123" s="83">
        <v>0.12274343869329719</v>
      </c>
    </row>
    <row r="124" spans="2:70" x14ac:dyDescent="0.25">
      <c r="B124" s="98">
        <v>4</v>
      </c>
      <c r="C124" s="71" t="s">
        <v>3296</v>
      </c>
      <c r="D124" s="71">
        <v>1</v>
      </c>
      <c r="E124" s="72">
        <v>1</v>
      </c>
      <c r="F124" s="71">
        <v>0.2</v>
      </c>
      <c r="H124" s="71" t="s">
        <v>293</v>
      </c>
      <c r="I124" s="71">
        <v>1131</v>
      </c>
      <c r="J124" s="71" t="s">
        <v>4414</v>
      </c>
      <c r="K124" s="72" t="s">
        <v>973</v>
      </c>
      <c r="L124" s="74">
        <v>0.30502312964973061</v>
      </c>
      <c r="M124" s="74">
        <v>0.85433543354335428</v>
      </c>
      <c r="N124" s="74">
        <v>0.23026093080153145</v>
      </c>
      <c r="O124" s="74">
        <v>0.65048543689320393</v>
      </c>
      <c r="P124" s="75">
        <v>40.666216520369119</v>
      </c>
      <c r="Q124" s="75">
        <v>32.226746216052263</v>
      </c>
      <c r="R124" s="76">
        <v>63.945002644103646</v>
      </c>
      <c r="S124" s="77">
        <v>44.704572364714991</v>
      </c>
      <c r="T124" s="78">
        <v>59.431432147327016</v>
      </c>
      <c r="U124" s="74">
        <v>3.7757538243876558E-2</v>
      </c>
      <c r="V124" s="77">
        <v>7.958993476234856E-2</v>
      </c>
      <c r="W124" s="74">
        <v>0.6038214658904314</v>
      </c>
      <c r="X124" s="79">
        <v>5.1660516605166053E-2</v>
      </c>
      <c r="Y124" s="75">
        <v>25.412686477814191</v>
      </c>
      <c r="Z124" s="76">
        <v>51.249503563844321</v>
      </c>
      <c r="AA124" s="81">
        <v>6666000000</v>
      </c>
      <c r="AB124" s="81">
        <v>8755000000</v>
      </c>
      <c r="AC124" s="71">
        <v>43000000</v>
      </c>
      <c r="AD124" s="71">
        <v>3413000000</v>
      </c>
      <c r="AE124" s="80">
        <v>0.259458633761877</v>
      </c>
      <c r="AF124" s="81">
        <v>13129.80668688</v>
      </c>
      <c r="AG124" s="82">
        <v>16193.80668688</v>
      </c>
      <c r="AH124" s="77">
        <v>2.9005564547519254</v>
      </c>
      <c r="AI124" s="77">
        <v>3.4200225315480464</v>
      </c>
      <c r="AJ124" s="77">
        <v>21.864801257813792</v>
      </c>
      <c r="AK124" s="77">
        <v>4.2599686719245211</v>
      </c>
      <c r="AL124" s="78">
        <v>2.4077886200052188</v>
      </c>
      <c r="AM124" s="71" t="s">
        <v>550</v>
      </c>
      <c r="AN124" s="71" t="s">
        <v>885</v>
      </c>
      <c r="AO124" s="71" t="s">
        <v>974</v>
      </c>
      <c r="AP124" s="72" t="s">
        <v>574</v>
      </c>
      <c r="AQ124" s="74" t="e">
        <v>#VALUE!</v>
      </c>
      <c r="AR124" s="74">
        <v>7.7758330000000001E-2</v>
      </c>
      <c r="AS124" s="80">
        <v>0.11160629999999999</v>
      </c>
      <c r="AT124" s="71" t="s">
        <v>3410</v>
      </c>
      <c r="AU124" s="71" t="s">
        <v>3410</v>
      </c>
      <c r="AV124" s="72" t="s">
        <v>3410</v>
      </c>
      <c r="AW124" s="71">
        <v>2.3756496270851644</v>
      </c>
      <c r="AX124" s="77">
        <v>2.3756496270851644</v>
      </c>
      <c r="AY124" s="77">
        <v>5.0385510064649388</v>
      </c>
      <c r="AZ124" s="78">
        <v>7.4142006335501032</v>
      </c>
      <c r="BA124" s="75">
        <v>8.3246278401671461</v>
      </c>
      <c r="BB124" s="75">
        <v>17.655828327674762</v>
      </c>
      <c r="BC124" s="75">
        <v>25.980456167841908</v>
      </c>
      <c r="BD124" s="71">
        <v>955</v>
      </c>
      <c r="BE124" s="71">
        <v>13129.80668688</v>
      </c>
      <c r="BF124" s="71">
        <v>1632.222</v>
      </c>
      <c r="BG124" s="71">
        <v>1257.944</v>
      </c>
      <c r="BH124" s="71">
        <v>1050.067</v>
      </c>
      <c r="BI124" s="71">
        <v>2398.7089999999998</v>
      </c>
      <c r="BJ124" s="71">
        <v>1786.3610000000001</v>
      </c>
      <c r="BK124" s="71">
        <v>1517.4829999999999</v>
      </c>
      <c r="BL124" s="71">
        <v>0.12431424459820897</v>
      </c>
      <c r="BM124" s="71">
        <v>9.5808265117642927E-2</v>
      </c>
      <c r="BN124" s="71">
        <v>7.9975815717780729E-2</v>
      </c>
      <c r="BO124" s="71">
        <v>0.18269187484663557</v>
      </c>
      <c r="BP124" s="71">
        <v>0.13605386907828787</v>
      </c>
      <c r="BQ124" s="71">
        <v>0.11557542591364652</v>
      </c>
      <c r="BR124" s="83">
        <v>0.11557542591364652</v>
      </c>
    </row>
    <row r="125" spans="2:70" x14ac:dyDescent="0.25">
      <c r="B125" s="98">
        <v>4</v>
      </c>
      <c r="C125" s="71" t="s">
        <v>3295</v>
      </c>
      <c r="D125" s="71">
        <v>1</v>
      </c>
      <c r="E125" s="72">
        <v>1</v>
      </c>
      <c r="F125" s="71">
        <v>0.11</v>
      </c>
      <c r="G125" s="71" t="s">
        <v>2922</v>
      </c>
      <c r="H125" s="71" t="s">
        <v>1413</v>
      </c>
      <c r="I125" s="71">
        <v>1149</v>
      </c>
      <c r="J125" s="71" t="s">
        <v>4432</v>
      </c>
      <c r="K125" s="72" t="s">
        <v>1414</v>
      </c>
      <c r="L125" s="74">
        <v>10.896418849778462</v>
      </c>
      <c r="M125" s="74">
        <v>4.2682085786375108</v>
      </c>
      <c r="N125" s="74">
        <v>6.4424903087115037</v>
      </c>
      <c r="O125" s="74">
        <v>2.9831880082296465</v>
      </c>
      <c r="P125" s="75">
        <v>52.986695628563673</v>
      </c>
      <c r="Q125" s="75">
        <v>44.359842370647598</v>
      </c>
      <c r="R125" s="76">
        <v>50.493677464056809</v>
      </c>
      <c r="S125" s="77">
        <v>59.423708682987602</v>
      </c>
      <c r="T125" s="78">
        <v>52.864032490058378</v>
      </c>
      <c r="U125" s="74">
        <v>-0.44512663085188026</v>
      </c>
      <c r="V125" s="77">
        <v>-1.2855717962294819</v>
      </c>
      <c r="W125" s="74">
        <v>0.53635603628894923</v>
      </c>
      <c r="X125" s="79">
        <v>2.4715768660405341E-3</v>
      </c>
      <c r="Y125" s="75">
        <v>6.7773007212864558</v>
      </c>
      <c r="Z125" s="76">
        <v>0.82461107720681603</v>
      </c>
      <c r="AA125" s="81">
        <v>35670000</v>
      </c>
      <c r="AB125" s="81">
        <v>51035000</v>
      </c>
      <c r="AC125" s="71">
        <v>3418000</v>
      </c>
      <c r="AD125" s="71">
        <v>139738000</v>
      </c>
      <c r="AE125" s="80">
        <v>0.26821606999002134</v>
      </c>
      <c r="AF125" s="81">
        <v>3574.3536147999998</v>
      </c>
      <c r="AG125" s="82">
        <v>3380.4259575999995</v>
      </c>
      <c r="AH125" s="77">
        <v>20.809280247217568</v>
      </c>
      <c r="AI125" s="77">
        <v>22.20356366693596</v>
      </c>
      <c r="AJ125" s="77">
        <v>3.3385149626359798</v>
      </c>
      <c r="AK125" s="77">
        <v>27.815293540920607</v>
      </c>
      <c r="AL125" s="78">
        <v>13.815504094606364</v>
      </c>
      <c r="AM125" s="71" t="s">
        <v>519</v>
      </c>
      <c r="AN125" s="71" t="s">
        <v>744</v>
      </c>
      <c r="AO125" s="71" t="s">
        <v>744</v>
      </c>
      <c r="AP125" s="72" t="s">
        <v>1410</v>
      </c>
      <c r="AQ125" s="74" t="e">
        <v>#VALUE!</v>
      </c>
      <c r="AR125" s="74" t="e">
        <v>#VALUE!</v>
      </c>
      <c r="AS125" s="80">
        <v>0.17280429999999999</v>
      </c>
      <c r="AT125" s="71" t="s">
        <v>3423</v>
      </c>
      <c r="AU125" s="71" t="s">
        <v>3423</v>
      </c>
      <c r="AV125" s="72" t="s">
        <v>3423</v>
      </c>
      <c r="AW125" s="71">
        <v>3.2024792403229014</v>
      </c>
      <c r="AX125" s="77">
        <v>3.2024792403229014</v>
      </c>
      <c r="AY125" s="77">
        <v>0</v>
      </c>
      <c r="AZ125" s="78">
        <v>3.2024792403229014</v>
      </c>
      <c r="BA125" s="75">
        <v>89.601392785453982</v>
      </c>
      <c r="BB125" s="75">
        <v>0</v>
      </c>
      <c r="BC125" s="75">
        <v>89.601392785453982</v>
      </c>
      <c r="BD125" s="71">
        <v>114.94290670000001</v>
      </c>
      <c r="BE125" s="71">
        <v>3380.4259575999995</v>
      </c>
      <c r="BF125" s="71">
        <v>175.44400000000002</v>
      </c>
      <c r="BG125" s="71">
        <v>261.875</v>
      </c>
      <c r="BH125" s="71">
        <v>296.286</v>
      </c>
      <c r="BI125" s="71">
        <v>165.59700000000001</v>
      </c>
      <c r="BJ125" s="71">
        <v>227.71700000000001</v>
      </c>
      <c r="BK125" s="71">
        <v>273.142</v>
      </c>
      <c r="BL125" s="71">
        <v>5.1899968288185779E-2</v>
      </c>
      <c r="BM125" s="71">
        <v>7.7468047898296033E-2</v>
      </c>
      <c r="BN125" s="71">
        <v>8.7647534280074615E-2</v>
      </c>
      <c r="BO125" s="71">
        <v>4.8987021776855863E-2</v>
      </c>
      <c r="BP125" s="71">
        <v>6.7363404155632564E-2</v>
      </c>
      <c r="BQ125" s="71">
        <v>8.0801059814936044E-2</v>
      </c>
      <c r="BR125" s="83">
        <v>8.7647534280074615E-2</v>
      </c>
    </row>
    <row r="126" spans="2:70" x14ac:dyDescent="0.25">
      <c r="B126" s="98">
        <v>4</v>
      </c>
      <c r="C126" s="71" t="s">
        <v>3296</v>
      </c>
      <c r="D126" s="71">
        <v>1</v>
      </c>
      <c r="E126" s="72">
        <v>1</v>
      </c>
      <c r="F126" s="71">
        <v>0.22</v>
      </c>
      <c r="G126" s="71" t="s">
        <v>2413</v>
      </c>
      <c r="H126" s="71" t="s">
        <v>1716</v>
      </c>
      <c r="I126" s="71">
        <v>1133</v>
      </c>
      <c r="J126" s="71" t="s">
        <v>4416</v>
      </c>
      <c r="K126" s="72" t="s">
        <v>1717</v>
      </c>
      <c r="L126" s="74">
        <v>0.52415450416493214</v>
      </c>
      <c r="M126" s="74">
        <v>0.54943502824858759</v>
      </c>
      <c r="N126" s="74">
        <v>0.38898580427155038</v>
      </c>
      <c r="O126" s="74">
        <v>0.35639028859367844</v>
      </c>
      <c r="P126" s="75">
        <v>21.081517352703795</v>
      </c>
      <c r="Q126" s="75">
        <v>18.048453509527917</v>
      </c>
      <c r="R126" s="76">
        <v>17.613433369060381</v>
      </c>
      <c r="S126" s="77">
        <v>21.368385424123815</v>
      </c>
      <c r="T126" s="78">
        <v>21.667354519191086</v>
      </c>
      <c r="U126" s="74">
        <v>-0.24659194183580729</v>
      </c>
      <c r="V126" s="77">
        <v>-0.87999999999999989</v>
      </c>
      <c r="W126" s="74">
        <v>0.73672566371681414</v>
      </c>
      <c r="X126" s="79">
        <v>3.787878787878788E-2</v>
      </c>
      <c r="Y126" s="75">
        <v>15.322153546913551</v>
      </c>
      <c r="Z126" s="76">
        <v>16.185123290208779</v>
      </c>
      <c r="AA126" s="81">
        <v>141600000</v>
      </c>
      <c r="AB126" s="81">
        <v>218300000</v>
      </c>
      <c r="AC126" s="71">
        <v>4300000</v>
      </c>
      <c r="AD126" s="71">
        <v>85400000</v>
      </c>
      <c r="AE126" s="80">
        <v>0</v>
      </c>
      <c r="AF126" s="81">
        <v>1141.0825637599999</v>
      </c>
      <c r="AG126" s="82">
        <v>1036.97202352</v>
      </c>
      <c r="AH126" s="77">
        <v>9.875924033523809</v>
      </c>
      <c r="AI126" s="77">
        <v>13.328689248329049</v>
      </c>
      <c r="AJ126" s="77">
        <v>7.0429241916414629</v>
      </c>
      <c r="AK126" s="77">
        <v>22.615493569452653</v>
      </c>
      <c r="AL126" s="78">
        <v>3.7182158736632354</v>
      </c>
      <c r="AM126" s="71" t="s">
        <v>543</v>
      </c>
      <c r="AN126" s="71" t="s">
        <v>584</v>
      </c>
      <c r="AO126" s="71" t="s">
        <v>1718</v>
      </c>
      <c r="AP126" s="72" t="s">
        <v>1624</v>
      </c>
      <c r="AQ126" s="74" t="e">
        <v>#VALUE!</v>
      </c>
      <c r="AR126" s="74" t="e">
        <v>#VALUE!</v>
      </c>
      <c r="AS126" s="80">
        <v>9.6261390000000002E-2</v>
      </c>
      <c r="AT126" s="71" t="s">
        <v>3411</v>
      </c>
      <c r="AU126" s="71" t="s">
        <v>3411</v>
      </c>
      <c r="AV126" s="72" t="s">
        <v>3411</v>
      </c>
      <c r="AW126" s="71">
        <v>1.2864493996569468</v>
      </c>
      <c r="AX126" s="77">
        <v>1.2864493996569468</v>
      </c>
      <c r="AY126" s="77">
        <v>-0.27452103106356635</v>
      </c>
      <c r="AZ126" s="78">
        <v>1.0119283685933804</v>
      </c>
      <c r="BA126" s="75">
        <v>23.528327340751179</v>
      </c>
      <c r="BB126" s="75">
        <v>-5.0208120758628496</v>
      </c>
      <c r="BC126" s="75">
        <v>18.50751526488833</v>
      </c>
      <c r="BD126" s="71">
        <v>11.427095150000001</v>
      </c>
      <c r="BE126" s="71">
        <v>1036.97202352</v>
      </c>
      <c r="BF126" s="71">
        <v>71.075000000000003</v>
      </c>
      <c r="BG126" s="71">
        <v>75.45</v>
      </c>
      <c r="BH126" s="71">
        <v>82.9</v>
      </c>
      <c r="BI126" s="71">
        <v>68.204999999999998</v>
      </c>
      <c r="BJ126" s="71">
        <v>73.03</v>
      </c>
      <c r="BK126" s="71">
        <v>71.66</v>
      </c>
      <c r="BL126" s="71">
        <v>6.854090408219117E-2</v>
      </c>
      <c r="BM126" s="71">
        <v>7.2759918578984506E-2</v>
      </c>
      <c r="BN126" s="71">
        <v>7.9944297550666871E-2</v>
      </c>
      <c r="BO126" s="71">
        <v>6.5773230572294741E-2</v>
      </c>
      <c r="BP126" s="71">
        <v>7.0426200845901107E-2</v>
      </c>
      <c r="BQ126" s="71">
        <v>6.9105046592048094E-2</v>
      </c>
      <c r="BR126" s="83">
        <v>7.9944297550666871E-2</v>
      </c>
    </row>
    <row r="127" spans="2:70" x14ac:dyDescent="0.25">
      <c r="B127" s="98">
        <v>4</v>
      </c>
      <c r="C127" s="71" t="s">
        <v>3295</v>
      </c>
      <c r="D127" s="71">
        <v>1</v>
      </c>
      <c r="E127" s="72">
        <v>1</v>
      </c>
      <c r="F127" s="71">
        <v>0.2</v>
      </c>
      <c r="G127" s="71" t="s">
        <v>2880</v>
      </c>
      <c r="H127" s="71" t="s">
        <v>81</v>
      </c>
      <c r="I127" s="71">
        <v>1150</v>
      </c>
      <c r="J127" s="71" t="s">
        <v>4433</v>
      </c>
      <c r="K127" s="72" t="s">
        <v>700</v>
      </c>
      <c r="L127" s="74">
        <v>0.87150240892657149</v>
      </c>
      <c r="M127" s="74">
        <v>1.0326106692813306</v>
      </c>
      <c r="N127" s="74">
        <v>0.2258188007767167</v>
      </c>
      <c r="O127" s="74">
        <v>0.23521577645608782</v>
      </c>
      <c r="P127" s="75">
        <v>20.101626361674285</v>
      </c>
      <c r="Q127" s="75">
        <v>15.739785130753505</v>
      </c>
      <c r="R127" s="76">
        <v>26.874699827360164</v>
      </c>
      <c r="S127" s="77">
        <v>9.7444229586601665</v>
      </c>
      <c r="T127" s="78">
        <v>10.221740981361171</v>
      </c>
      <c r="U127" s="74">
        <v>0.13144871312195469</v>
      </c>
      <c r="V127" s="77">
        <v>0.7266612372937592</v>
      </c>
      <c r="W127" s="74">
        <v>0.31945262074386893</v>
      </c>
      <c r="X127" s="79">
        <v>3.4184280614268717E-2</v>
      </c>
      <c r="Y127" s="75">
        <v>10.142502849913859</v>
      </c>
      <c r="Z127" s="76">
        <v>14.017255860880674</v>
      </c>
      <c r="AA127" s="81">
        <v>27537000000</v>
      </c>
      <c r="AB127" s="81">
        <v>120889000000</v>
      </c>
      <c r="AC127" s="71">
        <v>988000000</v>
      </c>
      <c r="AD127" s="71">
        <v>37214000000</v>
      </c>
      <c r="AE127" s="80">
        <v>0</v>
      </c>
      <c r="AF127" s="81">
        <v>456419.83206690004</v>
      </c>
      <c r="AG127" s="82">
        <v>489820.83206690004</v>
      </c>
      <c r="AH127" s="77">
        <v>14.774555306213617</v>
      </c>
      <c r="AI127" s="77">
        <v>16.564229551482875</v>
      </c>
      <c r="AJ127" s="77">
        <v>7.4821410004612314</v>
      </c>
      <c r="AK127" s="77">
        <v>22.41563836242927</v>
      </c>
      <c r="AL127" s="78">
        <v>5.619027575748448</v>
      </c>
      <c r="AM127" s="71" t="s">
        <v>493</v>
      </c>
      <c r="AN127" s="71" t="s">
        <v>494</v>
      </c>
      <c r="AO127" s="71" t="s">
        <v>632</v>
      </c>
      <c r="AP127" s="72" t="s">
        <v>574</v>
      </c>
      <c r="AQ127" s="74">
        <v>0.17406530000000001</v>
      </c>
      <c r="AR127" s="74">
        <v>0.2464624</v>
      </c>
      <c r="AS127" s="80">
        <v>0.16753470000000001</v>
      </c>
      <c r="AT127" s="71" t="s">
        <v>3998</v>
      </c>
      <c r="AU127" s="71" t="s">
        <v>3424</v>
      </c>
      <c r="AV127" s="72" t="s">
        <v>3424</v>
      </c>
      <c r="AW127" s="71">
        <v>1.5339738451189264</v>
      </c>
      <c r="AX127" s="77">
        <v>1.5339738451189264</v>
      </c>
      <c r="AY127" s="77">
        <v>1.4714985291100768</v>
      </c>
      <c r="AZ127" s="78">
        <v>3.0054723742290035</v>
      </c>
      <c r="BA127" s="75">
        <v>29.776341948310137</v>
      </c>
      <c r="BB127" s="75">
        <v>28.56361829025845</v>
      </c>
      <c r="BC127" s="75">
        <v>58.339960238568587</v>
      </c>
      <c r="BD127" s="71">
        <v>11738</v>
      </c>
      <c r="BE127" s="71">
        <v>456419.83206690004</v>
      </c>
      <c r="BF127" s="71">
        <v>23158.348000000002</v>
      </c>
      <c r="BG127" s="71">
        <v>25912.087</v>
      </c>
      <c r="BH127" s="71">
        <v>29268</v>
      </c>
      <c r="BI127" s="71">
        <v>29156.071</v>
      </c>
      <c r="BJ127" s="71">
        <v>27413.917000000001</v>
      </c>
      <c r="BK127" s="71">
        <v>29900.528000000002</v>
      </c>
      <c r="BL127" s="71">
        <v>5.0739136148241583E-2</v>
      </c>
      <c r="BM127" s="71">
        <v>5.6772482656279315E-2</v>
      </c>
      <c r="BN127" s="71">
        <v>6.4125171484025315E-2</v>
      </c>
      <c r="BO127" s="71">
        <v>6.3879938932466088E-2</v>
      </c>
      <c r="BP127" s="71">
        <v>6.0062940025756351E-2</v>
      </c>
      <c r="BQ127" s="71">
        <v>6.5511018363499401E-2</v>
      </c>
      <c r="BR127" s="83">
        <v>6.5511018363499401E-2</v>
      </c>
    </row>
    <row r="128" spans="2:70" x14ac:dyDescent="0.25">
      <c r="B128" s="98">
        <v>4</v>
      </c>
      <c r="C128" s="71" t="s">
        <v>3295</v>
      </c>
      <c r="D128" s="71">
        <v>1</v>
      </c>
      <c r="E128" s="72">
        <v>1</v>
      </c>
      <c r="F128" s="71">
        <v>0.13</v>
      </c>
      <c r="H128" s="71" t="s">
        <v>153</v>
      </c>
      <c r="I128" s="71">
        <v>1151</v>
      </c>
      <c r="J128" s="71" t="s">
        <v>4434</v>
      </c>
      <c r="K128" s="72" t="s">
        <v>800</v>
      </c>
      <c r="L128" s="74">
        <v>0.56420396113564686</v>
      </c>
      <c r="M128" s="74">
        <v>0.91156462585034015</v>
      </c>
      <c r="N128" s="74">
        <v>0.18300430988502339</v>
      </c>
      <c r="O128" s="74">
        <v>0.29035752979414953</v>
      </c>
      <c r="P128" s="75">
        <v>24.275184275184277</v>
      </c>
      <c r="Q128" s="75">
        <v>17.414976841910939</v>
      </c>
      <c r="R128" s="76" t="e">
        <v>#N/A</v>
      </c>
      <c r="S128" s="77">
        <v>23.152008566031334</v>
      </c>
      <c r="T128" s="78">
        <v>27.573236065200046</v>
      </c>
      <c r="U128" s="74">
        <v>0.85260570304818095</v>
      </c>
      <c r="V128" s="77">
        <v>3.6463414634146343</v>
      </c>
      <c r="W128" s="74">
        <v>-9.2893300900664E-2</v>
      </c>
      <c r="X128" s="79">
        <v>4.6071876305892184E-2</v>
      </c>
      <c r="Y128" s="75">
        <v>18.017789510314579</v>
      </c>
      <c r="Z128" s="76">
        <v>4.1001132963891518</v>
      </c>
      <c r="AA128" s="81">
        <v>2352000000</v>
      </c>
      <c r="AB128" s="81">
        <v>7384000000</v>
      </c>
      <c r="AC128" s="71">
        <v>158000000</v>
      </c>
      <c r="AD128" s="71">
        <v>1816000000</v>
      </c>
      <c r="AE128" s="80">
        <v>3.326114786262329E-2</v>
      </c>
      <c r="AF128" s="81">
        <v>37809.839320799998</v>
      </c>
      <c r="AG128" s="82">
        <v>46487.839320799998</v>
      </c>
      <c r="AH128" s="77">
        <v>19.394175770045891</v>
      </c>
      <c r="AI128" s="77">
        <v>20.734986316146298</v>
      </c>
      <c r="AJ128" s="77">
        <v>4.4710699625766983</v>
      </c>
      <c r="AK128" s="77">
        <v>29.139179731060658</v>
      </c>
      <c r="AL128" s="78" t="s">
        <v>3317</v>
      </c>
      <c r="AM128" s="71" t="s">
        <v>533</v>
      </c>
      <c r="AN128" s="71" t="s">
        <v>703</v>
      </c>
      <c r="AO128" s="71" t="s">
        <v>704</v>
      </c>
      <c r="AP128" s="72" t="s">
        <v>574</v>
      </c>
      <c r="AQ128" s="74" t="e">
        <v>#VALUE!</v>
      </c>
      <c r="AR128" s="74" t="e">
        <v>#VALUE!</v>
      </c>
      <c r="AS128" s="80">
        <v>0.11401770000000001</v>
      </c>
      <c r="AT128" s="71" t="s">
        <v>3425</v>
      </c>
      <c r="AU128" s="71" t="s">
        <v>3425</v>
      </c>
      <c r="AV128" s="72" t="s">
        <v>3425</v>
      </c>
      <c r="AW128" s="71">
        <v>0.41999161685696335</v>
      </c>
      <c r="AX128" s="77">
        <v>0.41999161685696335</v>
      </c>
      <c r="AY128" s="77">
        <v>5.4566603969579237</v>
      </c>
      <c r="AZ128" s="78">
        <v>5.876652013814887</v>
      </c>
      <c r="BA128" s="75">
        <v>9.5671268157059544</v>
      </c>
      <c r="BB128" s="75">
        <v>124.29905720169688</v>
      </c>
      <c r="BC128" s="75">
        <v>133.86618401740284</v>
      </c>
      <c r="BD128" s="71">
        <v>1731.5481012499999</v>
      </c>
      <c r="BE128" s="71">
        <v>37809.839320799998</v>
      </c>
      <c r="BF128" s="71">
        <v>1541</v>
      </c>
      <c r="BG128" s="71">
        <v>1679</v>
      </c>
      <c r="BH128" s="71">
        <v>1860.3</v>
      </c>
      <c r="BI128" s="71">
        <v>1626.5</v>
      </c>
      <c r="BJ128" s="71">
        <v>1812</v>
      </c>
      <c r="BK128" s="71">
        <v>2177</v>
      </c>
      <c r="BL128" s="71">
        <v>4.0756586848340902E-2</v>
      </c>
      <c r="BM128" s="71">
        <v>4.4406430446699792E-2</v>
      </c>
      <c r="BN128" s="71">
        <v>4.9201478594398822E-2</v>
      </c>
      <c r="BO128" s="71">
        <v>4.3017902990802388E-2</v>
      </c>
      <c r="BP128" s="71">
        <v>4.7924033334973214E-2</v>
      </c>
      <c r="BQ128" s="71">
        <v>5.7577605171212298E-2</v>
      </c>
      <c r="BR128" s="83">
        <v>5.7577605171212298E-2</v>
      </c>
    </row>
    <row r="129" spans="2:70" x14ac:dyDescent="0.25">
      <c r="B129" s="98">
        <v>4</v>
      </c>
      <c r="C129" s="71" t="s">
        <v>3295</v>
      </c>
      <c r="D129" s="71">
        <v>1</v>
      </c>
      <c r="E129" s="72">
        <v>1</v>
      </c>
      <c r="F129" s="71" t="s">
        <v>2368</v>
      </c>
      <c r="G129" s="71" t="s">
        <v>3080</v>
      </c>
      <c r="H129" s="71" t="s">
        <v>452</v>
      </c>
      <c r="I129" s="71">
        <v>1148</v>
      </c>
      <c r="J129" s="71" t="s">
        <v>4431</v>
      </c>
      <c r="K129" s="72" t="s">
        <v>1150</v>
      </c>
      <c r="L129" s="74">
        <v>-5.4052558570933211</v>
      </c>
      <c r="M129" s="74">
        <v>-9.9666666666666668</v>
      </c>
      <c r="N129" s="74">
        <v>1.3607644530586747</v>
      </c>
      <c r="O129" s="74">
        <v>1.5423728813559323</v>
      </c>
      <c r="P129" s="75">
        <v>55.994455994455997</v>
      </c>
      <c r="Q129" s="75">
        <v>40.766586375953061</v>
      </c>
      <c r="R129" s="76" t="e">
        <v>#N/A</v>
      </c>
      <c r="S129" s="77">
        <v>17.21645428067826</v>
      </c>
      <c r="T129" s="78">
        <v>17.74936061381074</v>
      </c>
      <c r="U129" s="74">
        <v>0.72193353474320243</v>
      </c>
      <c r="V129" s="77">
        <v>2.7031674208144798</v>
      </c>
      <c r="W129" s="74">
        <v>-0.47110208227526662</v>
      </c>
      <c r="X129" s="79" t="e">
        <v>#N/A</v>
      </c>
      <c r="Y129" s="75">
        <v>1.8666927361098788</v>
      </c>
      <c r="Z129" s="76" t="e">
        <v>#N/A</v>
      </c>
      <c r="AA129" s="81">
        <v>-210000000</v>
      </c>
      <c r="AB129" s="81">
        <v>1357000000</v>
      </c>
      <c r="AC129" s="71">
        <v>69000000</v>
      </c>
      <c r="AD129" s="71">
        <v>1334000000</v>
      </c>
      <c r="AE129" s="80">
        <v>0.19725234996384672</v>
      </c>
      <c r="AF129" s="81">
        <v>35580.251116240004</v>
      </c>
      <c r="AG129" s="82">
        <v>41773.251116240004</v>
      </c>
      <c r="AH129" s="77">
        <v>18.1780901289121</v>
      </c>
      <c r="AI129" s="77">
        <v>19.816532787590134</v>
      </c>
      <c r="AJ129" s="77">
        <v>3.4059368948796074</v>
      </c>
      <c r="AK129" s="77">
        <v>26.838100171020223</v>
      </c>
      <c r="AL129" s="78" t="s">
        <v>3317</v>
      </c>
      <c r="AM129" s="71" t="s">
        <v>498</v>
      </c>
      <c r="AN129" s="71" t="s">
        <v>499</v>
      </c>
      <c r="AO129" s="71" t="s">
        <v>500</v>
      </c>
      <c r="AP129" s="72" t="s">
        <v>574</v>
      </c>
      <c r="AQ129" s="74" t="e">
        <v>#VALUE!</v>
      </c>
      <c r="AR129" s="74" t="e">
        <v>#VALUE!</v>
      </c>
      <c r="AS129" s="80" t="e">
        <v>#VALUE!</v>
      </c>
      <c r="AT129" s="71" t="s">
        <v>4026</v>
      </c>
      <c r="AU129" s="71" t="s">
        <v>3317</v>
      </c>
      <c r="AV129" s="72" t="s">
        <v>4026</v>
      </c>
      <c r="AW129" s="71">
        <v>1.5797421469451907</v>
      </c>
      <c r="AX129" s="77">
        <v>1.5797421469451907</v>
      </c>
      <c r="AY129" s="77">
        <v>0</v>
      </c>
      <c r="AZ129" s="78">
        <v>1.5797421469451907</v>
      </c>
      <c r="BA129" s="75">
        <v>35.623951284454975</v>
      </c>
      <c r="BB129" s="75">
        <v>0</v>
      </c>
      <c r="BC129" s="75" t="s">
        <v>3317</v>
      </c>
      <c r="BD129" s="71" t="s">
        <v>3317</v>
      </c>
      <c r="BE129" s="71">
        <v>35580.251116240004</v>
      </c>
      <c r="BF129" s="71">
        <v>1425</v>
      </c>
      <c r="BG129" s="71">
        <v>1570.3</v>
      </c>
      <c r="BH129" s="71">
        <v>1682.75</v>
      </c>
      <c r="BI129" s="71">
        <v>1554.085</v>
      </c>
      <c r="BJ129" s="71">
        <v>1734.683</v>
      </c>
      <c r="BK129" s="71">
        <v>1886.057</v>
      </c>
      <c r="BL129" s="71">
        <v>4.0050307552483316E-2</v>
      </c>
      <c r="BM129" s="71">
        <v>4.4134033648887405E-2</v>
      </c>
      <c r="BN129" s="71">
        <v>4.7294494760660562E-2</v>
      </c>
      <c r="BO129" s="71">
        <v>4.367830330715862E-2</v>
      </c>
      <c r="BP129" s="71">
        <v>4.8754096600746956E-2</v>
      </c>
      <c r="BQ129" s="71">
        <v>5.3008535376501069E-2</v>
      </c>
      <c r="BR129" s="83">
        <v>5.3008535376501069E-2</v>
      </c>
    </row>
    <row r="130" spans="2:70" x14ac:dyDescent="0.25">
      <c r="B130" s="98">
        <v>4</v>
      </c>
      <c r="C130" s="71" t="s">
        <v>3296</v>
      </c>
      <c r="D130" s="71">
        <v>1</v>
      </c>
      <c r="E130" s="72">
        <v>1</v>
      </c>
      <c r="F130" s="71">
        <v>0.2</v>
      </c>
      <c r="G130" s="71" t="s">
        <v>2465</v>
      </c>
      <c r="H130" s="71" t="s">
        <v>2289</v>
      </c>
      <c r="I130" s="71">
        <v>1132</v>
      </c>
      <c r="J130" s="71" t="s">
        <v>4415</v>
      </c>
      <c r="K130" s="72" t="s">
        <v>2290</v>
      </c>
      <c r="L130" s="74">
        <v>0.57958258085508596</v>
      </c>
      <c r="M130" s="74">
        <v>0.5173393635538629</v>
      </c>
      <c r="N130" s="74">
        <v>0.49238510638017574</v>
      </c>
      <c r="O130" s="74">
        <v>0.28187212243045195</v>
      </c>
      <c r="P130" s="75">
        <v>18.19408767130896</v>
      </c>
      <c r="Q130" s="75">
        <v>13.961957571836303</v>
      </c>
      <c r="R130" s="76">
        <v>15.643234857725865</v>
      </c>
      <c r="S130" s="77">
        <v>38.0586117614885</v>
      </c>
      <c r="T130" s="78">
        <v>38.198619327012281</v>
      </c>
      <c r="U130" s="74">
        <v>-0.2561035791037648</v>
      </c>
      <c r="V130" s="77">
        <v>-0.76306719367588915</v>
      </c>
      <c r="W130" s="74">
        <v>0.68266518401020415</v>
      </c>
      <c r="X130" s="79" t="e">
        <v>#N/A</v>
      </c>
      <c r="Y130" s="75">
        <v>22.201444073101413</v>
      </c>
      <c r="Z130" s="76">
        <v>30.617352691722786</v>
      </c>
      <c r="AA130" s="81">
        <v>67217000</v>
      </c>
      <c r="AB130" s="81">
        <v>123368000</v>
      </c>
      <c r="AC130" s="71" t="e">
        <v>#N/A</v>
      </c>
      <c r="AD130" s="71">
        <v>56821000</v>
      </c>
      <c r="AE130" s="80">
        <v>0.10727035263387026</v>
      </c>
      <c r="AF130" s="81">
        <v>6293.1933563999992</v>
      </c>
      <c r="AG130" s="82">
        <v>492.12823069857313</v>
      </c>
      <c r="AH130" s="77">
        <v>7.683500869610822</v>
      </c>
      <c r="AI130" s="77">
        <v>14.665004788681481</v>
      </c>
      <c r="AJ130" s="77">
        <v>10.190312991626911</v>
      </c>
      <c r="AK130" s="77">
        <v>21.841854376534695</v>
      </c>
      <c r="AL130" s="78">
        <v>3.1820279894242787</v>
      </c>
      <c r="AM130" s="71" t="s">
        <v>533</v>
      </c>
      <c r="AN130" s="71" t="s">
        <v>817</v>
      </c>
      <c r="AO130" s="71" t="s">
        <v>1841</v>
      </c>
      <c r="AP130" s="72" t="s">
        <v>2286</v>
      </c>
      <c r="AQ130" s="74" t="e">
        <v>#VALUE!</v>
      </c>
      <c r="AR130" s="74" t="e">
        <v>#VALUE!</v>
      </c>
      <c r="AS130" s="80">
        <v>0.126974</v>
      </c>
      <c r="AT130" s="71" t="s">
        <v>4023</v>
      </c>
      <c r="AU130" s="71" t="s">
        <v>3317</v>
      </c>
      <c r="AV130" s="72" t="s">
        <v>4023</v>
      </c>
      <c r="AW130" s="71" t="s">
        <v>3317</v>
      </c>
      <c r="AX130" s="77">
        <v>0</v>
      </c>
      <c r="AY130" s="77">
        <v>-4.102845493177449E-2</v>
      </c>
      <c r="AZ130" s="78">
        <v>-4.102845493177449E-2</v>
      </c>
      <c r="BA130" s="75">
        <v>0</v>
      </c>
      <c r="BB130" s="75">
        <v>-9.7614456920343269</v>
      </c>
      <c r="BC130" s="75">
        <v>-9.7614456920343269</v>
      </c>
      <c r="BD130" s="71">
        <v>-2.5819999999999999</v>
      </c>
      <c r="BE130" s="71">
        <v>492.12823069857313</v>
      </c>
      <c r="BF130" s="71">
        <v>24.35</v>
      </c>
      <c r="BG130" s="71">
        <v>26.6</v>
      </c>
      <c r="BH130" s="71">
        <v>25.6</v>
      </c>
      <c r="BI130" s="71">
        <v>23.5</v>
      </c>
      <c r="BJ130" s="71">
        <v>23.35</v>
      </c>
      <c r="BK130" s="71">
        <v>25</v>
      </c>
      <c r="BL130" s="71">
        <v>4.9478974139393138E-2</v>
      </c>
      <c r="BM130" s="71">
        <v>5.4050953269316533E-2</v>
      </c>
      <c r="BN130" s="71">
        <v>5.2018962544906136E-2</v>
      </c>
      <c r="BO130" s="71">
        <v>4.7751782023644301E-2</v>
      </c>
      <c r="BP130" s="71">
        <v>4.7446983414982748E-2</v>
      </c>
      <c r="BQ130" s="71">
        <v>5.0799768110259894E-2</v>
      </c>
      <c r="BR130" s="83">
        <v>5.2018962544906136E-2</v>
      </c>
    </row>
    <row r="131" spans="2:70" x14ac:dyDescent="0.25">
      <c r="B131" s="98">
        <v>4</v>
      </c>
      <c r="C131" s="71" t="s">
        <v>3296</v>
      </c>
      <c r="D131" s="71">
        <v>1</v>
      </c>
      <c r="E131" s="72">
        <v>1</v>
      </c>
      <c r="F131" s="71">
        <v>0.22</v>
      </c>
      <c r="G131" s="71" t="s">
        <v>2807</v>
      </c>
      <c r="H131" s="71" t="s">
        <v>1232</v>
      </c>
      <c r="I131" s="71">
        <v>1135</v>
      </c>
      <c r="J131" s="71" t="s">
        <v>4418</v>
      </c>
      <c r="K131" s="72" t="s">
        <v>1233</v>
      </c>
      <c r="L131" s="74">
        <v>0.29187452190010899</v>
      </c>
      <c r="M131" s="74">
        <v>0.24219765929778933</v>
      </c>
      <c r="N131" s="74">
        <v>0.25911789948289748</v>
      </c>
      <c r="O131" s="74">
        <v>0.22135822420627732</v>
      </c>
      <c r="P131" s="75">
        <v>11.138671966697444</v>
      </c>
      <c r="Q131" s="75">
        <v>9.3124942132331245</v>
      </c>
      <c r="R131" s="76">
        <v>14.25561277727288</v>
      </c>
      <c r="S131" s="77">
        <v>34.627126811724587</v>
      </c>
      <c r="T131" s="78">
        <v>35.247446008767362</v>
      </c>
      <c r="U131" s="74">
        <v>0.30970832129315856</v>
      </c>
      <c r="V131" s="77">
        <v>2.9209656994989817</v>
      </c>
      <c r="W131" s="74">
        <v>0.50443753596858465</v>
      </c>
      <c r="X131" s="79">
        <v>2.4730579439869293E-2</v>
      </c>
      <c r="Y131" s="75">
        <v>9.6446594921153324</v>
      </c>
      <c r="Z131" s="76">
        <v>4.2941314585315471</v>
      </c>
      <c r="AA131" s="81">
        <v>12611600000</v>
      </c>
      <c r="AB131" s="81">
        <v>13798900000</v>
      </c>
      <c r="AC131" s="71" t="e">
        <v>#N/A</v>
      </c>
      <c r="AD131" s="71">
        <v>2182300000</v>
      </c>
      <c r="AE131" s="80">
        <v>0</v>
      </c>
      <c r="AF131" s="81">
        <v>147267.3353833</v>
      </c>
      <c r="AG131" s="82">
        <v>111685.39828293228</v>
      </c>
      <c r="AH131" s="77">
        <v>29.730447288221335</v>
      </c>
      <c r="AI131" s="77">
        <v>37.591854016469966</v>
      </c>
      <c r="AJ131" s="77">
        <v>1.0731867390734131</v>
      </c>
      <c r="AK131" s="77">
        <v>46.600437617230796</v>
      </c>
      <c r="AL131" s="78">
        <v>6.3051340641940916</v>
      </c>
      <c r="AM131" s="71" t="s">
        <v>493</v>
      </c>
      <c r="AN131" s="71" t="s">
        <v>593</v>
      </c>
      <c r="AO131" s="71" t="s">
        <v>594</v>
      </c>
      <c r="AP131" s="72" t="s">
        <v>2353</v>
      </c>
      <c r="AQ131" s="74">
        <v>0.26387350000000004</v>
      </c>
      <c r="AR131" s="74">
        <v>0.19401890000000002</v>
      </c>
      <c r="AS131" s="80">
        <v>0.1176745</v>
      </c>
      <c r="AT131" s="71" t="s">
        <v>3998</v>
      </c>
      <c r="AU131" s="71" t="s">
        <v>3317</v>
      </c>
      <c r="AV131" s="72" t="s">
        <v>3317</v>
      </c>
      <c r="AW131" s="71">
        <v>1.1283169017633063</v>
      </c>
      <c r="AX131" s="77">
        <v>1.1283169017633063</v>
      </c>
      <c r="AY131" s="77">
        <v>-5.2632280089359238</v>
      </c>
      <c r="AZ131" s="78">
        <v>-4.1349111071726172</v>
      </c>
      <c r="BA131" s="75">
        <v>45.629290813126424</v>
      </c>
      <c r="BB131" s="75">
        <v>-212.84566513203649</v>
      </c>
      <c r="BC131" s="75">
        <v>-167.21637431891006</v>
      </c>
      <c r="BD131" s="71">
        <v>-3918.9999999999995</v>
      </c>
      <c r="BE131" s="71">
        <v>111685.39828293228</v>
      </c>
      <c r="BF131" s="71">
        <v>2595.2939999999999</v>
      </c>
      <c r="BG131" s="71">
        <v>3336.7060000000001</v>
      </c>
      <c r="BH131" s="71">
        <v>3868.1880000000001</v>
      </c>
      <c r="BI131" s="71">
        <v>1167.6790000000001</v>
      </c>
      <c r="BJ131" s="71">
        <v>2593.0709999999999</v>
      </c>
      <c r="BK131" s="71">
        <v>3398.1260000000002</v>
      </c>
      <c r="BL131" s="71">
        <v>2.3237540805695563E-2</v>
      </c>
      <c r="BM131" s="71">
        <v>2.9875937690145789E-2</v>
      </c>
      <c r="BN131" s="71">
        <v>3.4634679729580509E-2</v>
      </c>
      <c r="BO131" s="71">
        <v>1.0455073070894393E-2</v>
      </c>
      <c r="BP131" s="71">
        <v>2.321763668184252E-2</v>
      </c>
      <c r="BQ131" s="71">
        <v>3.0425875291159709E-2</v>
      </c>
      <c r="BR131" s="83">
        <v>3.4634679729580509E-2</v>
      </c>
    </row>
    <row r="132" spans="2:70" x14ac:dyDescent="0.25">
      <c r="B132" s="98">
        <v>4</v>
      </c>
      <c r="C132" s="71" t="s">
        <v>3295</v>
      </c>
      <c r="D132" s="71">
        <v>1</v>
      </c>
      <c r="E132" s="72">
        <v>1</v>
      </c>
      <c r="F132" s="71">
        <v>0.18</v>
      </c>
      <c r="H132" s="71" t="s">
        <v>1496</v>
      </c>
      <c r="I132" s="71">
        <v>1152</v>
      </c>
      <c r="J132" s="71" t="s">
        <v>4435</v>
      </c>
      <c r="K132" s="72" t="s">
        <v>1497</v>
      </c>
      <c r="L132" s="74">
        <v>0.2340608852965412</v>
      </c>
      <c r="M132" s="74">
        <v>0.25406869169686225</v>
      </c>
      <c r="N132" s="74">
        <v>0.2340608852965412</v>
      </c>
      <c r="O132" s="74">
        <v>0.25406869169686225</v>
      </c>
      <c r="P132" s="75">
        <v>18.044236927712038</v>
      </c>
      <c r="Q132" s="75">
        <v>13.562010577028285</v>
      </c>
      <c r="R132" s="76">
        <v>17.554600711899447</v>
      </c>
      <c r="S132" s="77">
        <v>18.553785064284234</v>
      </c>
      <c r="T132" s="78">
        <v>22.502490716420613</v>
      </c>
      <c r="U132" s="74">
        <v>-7.6724458160463263E-2</v>
      </c>
      <c r="V132" s="77">
        <v>-0.47671815254578398</v>
      </c>
      <c r="W132" s="74">
        <v>0.60187838380852998</v>
      </c>
      <c r="X132" s="79">
        <v>1.7292039160279573E-2</v>
      </c>
      <c r="Y132" s="75">
        <v>13.751944700039243</v>
      </c>
      <c r="Z132" s="76">
        <v>20.098490050489183</v>
      </c>
      <c r="AA132" s="81">
        <v>518840000</v>
      </c>
      <c r="AB132" s="81">
        <v>518840000</v>
      </c>
      <c r="AC132" s="71">
        <v>2783000</v>
      </c>
      <c r="AD132" s="71">
        <v>78819000</v>
      </c>
      <c r="AE132" s="80">
        <v>3.8833715304303539E-2</v>
      </c>
      <c r="AF132" s="81">
        <v>4371.9651235000001</v>
      </c>
      <c r="AG132" s="82">
        <v>4292.0555262000007</v>
      </c>
      <c r="AH132" s="77">
        <v>26.992701789847054</v>
      </c>
      <c r="AI132" s="77">
        <v>32.559725128773117</v>
      </c>
      <c r="AJ132" s="77">
        <v>1.1324498322198888</v>
      </c>
      <c r="AK132" s="77">
        <v>41.757975548045685</v>
      </c>
      <c r="AL132" s="78">
        <v>7.3582248345454486</v>
      </c>
      <c r="AM132" s="71" t="s">
        <v>493</v>
      </c>
      <c r="AN132" s="71" t="s">
        <v>610</v>
      </c>
      <c r="AO132" s="71" t="s">
        <v>611</v>
      </c>
      <c r="AP132" s="72" t="s">
        <v>1410</v>
      </c>
      <c r="AQ132" s="74">
        <v>0.18569530000000001</v>
      </c>
      <c r="AR132" s="74">
        <v>0.25079280000000004</v>
      </c>
      <c r="AS132" s="80">
        <v>0.2353063</v>
      </c>
      <c r="AT132" s="71" t="s">
        <v>3998</v>
      </c>
      <c r="AU132" s="71" t="s">
        <v>3317</v>
      </c>
      <c r="AV132" s="72" t="s">
        <v>3317</v>
      </c>
      <c r="AW132" s="71">
        <v>1.5129682310032913</v>
      </c>
      <c r="AX132" s="77">
        <v>1.5129682310032913</v>
      </c>
      <c r="AY132" s="77">
        <v>0</v>
      </c>
      <c r="AZ132" s="78">
        <v>1.5129682310032913</v>
      </c>
      <c r="BA132" s="75">
        <v>66.27316554967193</v>
      </c>
      <c r="BB132" s="75">
        <v>0</v>
      </c>
      <c r="BC132" s="75">
        <v>66.27316554967193</v>
      </c>
      <c r="BD132" s="71">
        <v>65.957042549999997</v>
      </c>
      <c r="BE132" s="71">
        <v>4292.0555262000007</v>
      </c>
      <c r="BF132" s="71">
        <v>112.571</v>
      </c>
      <c r="BG132" s="71">
        <v>123.857</v>
      </c>
      <c r="BH132" s="71">
        <v>130.75</v>
      </c>
      <c r="BI132" s="71">
        <v>75.525000000000006</v>
      </c>
      <c r="BJ132" s="71">
        <v>120.375</v>
      </c>
      <c r="BK132" s="71">
        <v>130.05000000000001</v>
      </c>
      <c r="BL132" s="71">
        <v>2.6227759476277202E-2</v>
      </c>
      <c r="BM132" s="71">
        <v>2.88572687943899E-2</v>
      </c>
      <c r="BN132" s="71">
        <v>3.0463259201066385E-2</v>
      </c>
      <c r="BO132" s="71">
        <v>1.7596463871208712E-2</v>
      </c>
      <c r="BP132" s="71">
        <v>2.8046002495819244E-2</v>
      </c>
      <c r="BQ132" s="71">
        <v>3.0300167182399113E-2</v>
      </c>
      <c r="BR132" s="83">
        <v>3.0463259201066385E-2</v>
      </c>
    </row>
    <row r="133" spans="2:70" x14ac:dyDescent="0.25">
      <c r="B133" s="98">
        <v>4</v>
      </c>
      <c r="C133" s="71" t="s">
        <v>3295</v>
      </c>
      <c r="D133" s="71">
        <v>2</v>
      </c>
      <c r="E133" s="72">
        <v>1</v>
      </c>
      <c r="F133" s="71">
        <v>0.16</v>
      </c>
      <c r="H133" s="71" t="s">
        <v>89</v>
      </c>
      <c r="I133" s="71">
        <v>1155</v>
      </c>
      <c r="J133" s="71" t="s">
        <v>4438</v>
      </c>
      <c r="K133" s="72" t="s">
        <v>711</v>
      </c>
      <c r="L133" s="74">
        <v>0.81388654048084685</v>
      </c>
      <c r="M133" s="74">
        <v>0.67779000963258562</v>
      </c>
      <c r="N133" s="74">
        <v>0.13126737252251641</v>
      </c>
      <c r="O133" s="74">
        <v>0.12120429154978099</v>
      </c>
      <c r="P133" s="75">
        <v>11.886491745313666</v>
      </c>
      <c r="Q133" s="75">
        <v>9.0212326878374824</v>
      </c>
      <c r="R133" s="76">
        <v>14.879525946581849</v>
      </c>
      <c r="S133" s="77">
        <v>32.829818826322843</v>
      </c>
      <c r="T133" s="78">
        <v>34.278278390328538</v>
      </c>
      <c r="U133" s="74">
        <v>0.53836004617898858</v>
      </c>
      <c r="V133" s="77">
        <v>2.7036367743392815</v>
      </c>
      <c r="W133" s="74">
        <v>0.36156986246166017</v>
      </c>
      <c r="X133" s="79">
        <v>4.0734958568512072E-2</v>
      </c>
      <c r="Y133" s="75">
        <v>14.621111770543809</v>
      </c>
      <c r="Z133" s="76">
        <v>10.503756043998113</v>
      </c>
      <c r="AA133" s="81">
        <v>1453400000</v>
      </c>
      <c r="AB133" s="81">
        <v>8127600000</v>
      </c>
      <c r="AC133" s="71">
        <v>70400000</v>
      </c>
      <c r="AD133" s="71">
        <v>837600000</v>
      </c>
      <c r="AE133" s="80">
        <v>0.1534078919603292</v>
      </c>
      <c r="AF133" s="81">
        <v>18113.522699039997</v>
      </c>
      <c r="AG133" s="82">
        <v>21704.222699039998</v>
      </c>
      <c r="AH133" s="77">
        <v>16.902283855649866</v>
      </c>
      <c r="AI133" s="77">
        <v>20.919866079811356</v>
      </c>
      <c r="AJ133" s="77">
        <v>4.403171310574133</v>
      </c>
      <c r="AK133" s="77">
        <v>27.705434148119327</v>
      </c>
      <c r="AL133" s="78">
        <v>3.7380177859846659</v>
      </c>
      <c r="AM133" s="71" t="s">
        <v>502</v>
      </c>
      <c r="AN133" s="71" t="s">
        <v>503</v>
      </c>
      <c r="AO133" s="71" t="s">
        <v>657</v>
      </c>
      <c r="AP133" s="72" t="s">
        <v>574</v>
      </c>
      <c r="AQ133" s="74">
        <v>0.11466480000000001</v>
      </c>
      <c r="AR133" s="74">
        <v>0.1568648</v>
      </c>
      <c r="AS133" s="80">
        <v>0.18496970000000001</v>
      </c>
      <c r="AT133" s="71" t="s">
        <v>3998</v>
      </c>
      <c r="AU133" s="71" t="s">
        <v>3428</v>
      </c>
      <c r="AV133" s="72" t="s">
        <v>3428</v>
      </c>
      <c r="AW133" s="71">
        <v>0.72032572556318553</v>
      </c>
      <c r="AX133" s="77">
        <v>0.72032572556318553</v>
      </c>
      <c r="AY133" s="77">
        <v>0.52669899466913783</v>
      </c>
      <c r="AZ133" s="78">
        <v>1.2470247202323232</v>
      </c>
      <c r="BA133" s="75">
        <v>18.368331137433888</v>
      </c>
      <c r="BB133" s="75">
        <v>13.43084274308292</v>
      </c>
      <c r="BC133" s="75">
        <v>31.799173880516808</v>
      </c>
      <c r="BD133" s="71">
        <v>201.77084613970001</v>
      </c>
      <c r="BE133" s="71">
        <v>18113.522699039997</v>
      </c>
      <c r="BF133" s="71">
        <v>711.66700000000003</v>
      </c>
      <c r="BG133" s="71">
        <v>787.5</v>
      </c>
      <c r="BH133" s="71">
        <v>869.57100000000003</v>
      </c>
      <c r="BI133" s="71">
        <v>847.846</v>
      </c>
      <c r="BJ133" s="71">
        <v>1074.433</v>
      </c>
      <c r="BK133" s="71">
        <v>1252.55</v>
      </c>
      <c r="BL133" s="71">
        <v>3.9289265364032024E-2</v>
      </c>
      <c r="BM133" s="71">
        <v>4.3475806064037281E-2</v>
      </c>
      <c r="BN133" s="71">
        <v>4.8006730355442492E-2</v>
      </c>
      <c r="BO133" s="71">
        <v>4.6807350181802855E-2</v>
      </c>
      <c r="BP133" s="71">
        <v>5.9316623157843515E-2</v>
      </c>
      <c r="BQ133" s="71">
        <v>6.9149994775250662E-2</v>
      </c>
      <c r="BR133" s="83">
        <v>6.9149994775250662E-2</v>
      </c>
    </row>
    <row r="134" spans="2:70" x14ac:dyDescent="0.25">
      <c r="B134" s="98">
        <v>4</v>
      </c>
      <c r="C134" s="71" t="s">
        <v>3296</v>
      </c>
      <c r="D134" s="71">
        <v>2</v>
      </c>
      <c r="E134" s="72">
        <v>1</v>
      </c>
      <c r="F134" s="71">
        <v>0.16</v>
      </c>
      <c r="G134" s="71" t="s">
        <v>2838</v>
      </c>
      <c r="H134" s="71" t="s">
        <v>79</v>
      </c>
      <c r="I134" s="71">
        <v>1136</v>
      </c>
      <c r="J134" s="71" t="s">
        <v>4419</v>
      </c>
      <c r="K134" s="72" t="s">
        <v>697</v>
      </c>
      <c r="L134" s="74">
        <v>0.88793814584945197</v>
      </c>
      <c r="M134" s="74">
        <v>0.70727695942632607</v>
      </c>
      <c r="N134" s="74">
        <v>0.60227726599170794</v>
      </c>
      <c r="O134" s="74">
        <v>0.52680917775859293</v>
      </c>
      <c r="P134" s="75">
        <v>39.31843487256819</v>
      </c>
      <c r="Q134" s="75">
        <v>33.178475588937701</v>
      </c>
      <c r="R134" s="76">
        <v>141.33673929993026</v>
      </c>
      <c r="S134" s="77">
        <v>35.302145285767914</v>
      </c>
      <c r="T134" s="78">
        <v>34.283582933260114</v>
      </c>
      <c r="U134" s="74">
        <v>0.37560874491944501</v>
      </c>
      <c r="V134" s="77">
        <v>1.1008515748119787</v>
      </c>
      <c r="W134" s="74">
        <v>0.1813896734627225</v>
      </c>
      <c r="X134" s="79">
        <v>3.3302763359684781E-2</v>
      </c>
      <c r="Y134" s="75">
        <v>4.974797293781454</v>
      </c>
      <c r="Z134" s="76">
        <v>110.2729746091875</v>
      </c>
      <c r="AA134" s="81">
        <v>1256184000</v>
      </c>
      <c r="AB134" s="81">
        <v>1686512000</v>
      </c>
      <c r="AC134" s="71">
        <v>44436000</v>
      </c>
      <c r="AD134" s="71">
        <v>610452000</v>
      </c>
      <c r="AE134" s="80">
        <v>3.5871045860451034E-2</v>
      </c>
      <c r="AF134" s="81">
        <v>14756.031407159999</v>
      </c>
      <c r="AG134" s="82">
        <v>15835.97340716</v>
      </c>
      <c r="AH134" s="77">
        <v>15.959467768754624</v>
      </c>
      <c r="AI134" s="77">
        <v>18.342493484280403</v>
      </c>
      <c r="AJ134" s="77">
        <v>2.8837015456326878</v>
      </c>
      <c r="AK134" s="77">
        <v>21.442187521160797</v>
      </c>
      <c r="AL134" s="78">
        <v>24.594988181934394</v>
      </c>
      <c r="AM134" s="71" t="s">
        <v>493</v>
      </c>
      <c r="AN134" s="71" t="s">
        <v>537</v>
      </c>
      <c r="AO134" s="71" t="s">
        <v>698</v>
      </c>
      <c r="AP134" s="72" t="s">
        <v>574</v>
      </c>
      <c r="AQ134" s="74">
        <v>0.1151543</v>
      </c>
      <c r="AR134" s="74">
        <v>0.10010859999999999</v>
      </c>
      <c r="AS134" s="80">
        <v>5.4527550000000001E-2</v>
      </c>
      <c r="AT134" s="71" t="s">
        <v>3998</v>
      </c>
      <c r="AU134" s="71" t="s">
        <v>3413</v>
      </c>
      <c r="AV134" s="72" t="s">
        <v>3413</v>
      </c>
      <c r="AW134" s="71" t="s">
        <v>3317</v>
      </c>
      <c r="AX134" s="77">
        <v>0</v>
      </c>
      <c r="AY134" s="77">
        <v>6.0550819535153346</v>
      </c>
      <c r="AZ134" s="78">
        <v>6.0550819535153346</v>
      </c>
      <c r="BA134" s="75">
        <v>0</v>
      </c>
      <c r="BB134" s="75">
        <v>124.04635857512351</v>
      </c>
      <c r="BC134" s="75">
        <v>124.04635857512351</v>
      </c>
      <c r="BD134" s="71">
        <v>893.48979478999991</v>
      </c>
      <c r="BE134" s="71">
        <v>14756.031407159999</v>
      </c>
      <c r="BF134" s="71">
        <v>745.63200000000006</v>
      </c>
      <c r="BG134" s="71">
        <v>820.52600000000007</v>
      </c>
      <c r="BH134" s="71">
        <v>891.31299999999999</v>
      </c>
      <c r="BI134" s="71">
        <v>681.38099999999997</v>
      </c>
      <c r="BJ134" s="71">
        <v>762.96600000000001</v>
      </c>
      <c r="BK134" s="71">
        <v>833.14600000000007</v>
      </c>
      <c r="BL134" s="71">
        <v>5.0530659594435437E-2</v>
      </c>
      <c r="BM134" s="71">
        <v>5.5606143505621715E-2</v>
      </c>
      <c r="BN134" s="71">
        <v>6.0403300549191866E-2</v>
      </c>
      <c r="BO134" s="71">
        <v>4.617644007381122E-2</v>
      </c>
      <c r="BP134" s="71">
        <v>5.1705365687266677E-2</v>
      </c>
      <c r="BQ134" s="71">
        <v>5.6461387009229091E-2</v>
      </c>
      <c r="BR134" s="83">
        <v>6.0403300549191866E-2</v>
      </c>
    </row>
    <row r="135" spans="2:70" x14ac:dyDescent="0.25">
      <c r="B135" s="98">
        <v>4</v>
      </c>
      <c r="C135" s="71" t="s">
        <v>3295</v>
      </c>
      <c r="D135" s="71">
        <v>2</v>
      </c>
      <c r="E135" s="72">
        <v>1</v>
      </c>
      <c r="F135" s="71">
        <v>0.13</v>
      </c>
      <c r="G135" s="71" t="s">
        <v>3078</v>
      </c>
      <c r="H135" s="71" t="s">
        <v>265</v>
      </c>
      <c r="I135" s="71">
        <v>1154</v>
      </c>
      <c r="J135" s="71" t="s">
        <v>4437</v>
      </c>
      <c r="K135" s="72" t="s">
        <v>938</v>
      </c>
      <c r="L135" s="74">
        <v>0.34593900821522822</v>
      </c>
      <c r="M135" s="74">
        <v>0.3468557010023281</v>
      </c>
      <c r="N135" s="74">
        <v>0.10916696779240369</v>
      </c>
      <c r="O135" s="74">
        <v>0.11505771151640709</v>
      </c>
      <c r="P135" s="75">
        <v>11.336629468732896</v>
      </c>
      <c r="Q135" s="75">
        <v>9.1565547680910555</v>
      </c>
      <c r="R135" s="76">
        <v>16.078939710589669</v>
      </c>
      <c r="S135" s="77">
        <v>29.433488530543407</v>
      </c>
      <c r="T135" s="78">
        <v>29.492350847068749</v>
      </c>
      <c r="U135" s="74">
        <v>0.83527442735421031</v>
      </c>
      <c r="V135" s="77">
        <v>3.0443901086435932</v>
      </c>
      <c r="W135" s="74">
        <v>0.34101865797382519</v>
      </c>
      <c r="X135" s="79">
        <v>3.5938933298388154E-2</v>
      </c>
      <c r="Y135" s="75">
        <v>7.3423586777040359</v>
      </c>
      <c r="Z135" s="76">
        <v>3.8790730231473836</v>
      </c>
      <c r="AA135" s="81">
        <v>7173300000</v>
      </c>
      <c r="AB135" s="81">
        <v>21624800000</v>
      </c>
      <c r="AC135" s="71">
        <v>68800000</v>
      </c>
      <c r="AD135" s="71">
        <v>3172100000</v>
      </c>
      <c r="AE135" s="80">
        <v>1.5045929680076021E-2</v>
      </c>
      <c r="AF135" s="81">
        <v>45367.536411119996</v>
      </c>
      <c r="AG135" s="82">
        <v>57445.736411119993</v>
      </c>
      <c r="AH135" s="77">
        <v>14.136661189861204</v>
      </c>
      <c r="AI135" s="77">
        <v>22.33765074119065</v>
      </c>
      <c r="AJ135" s="77">
        <v>3.6860142678187033</v>
      </c>
      <c r="AK135" s="77">
        <v>28.555502954572031</v>
      </c>
      <c r="AL135" s="78">
        <v>4.5752102830854433</v>
      </c>
      <c r="AM135" s="71" t="s">
        <v>498</v>
      </c>
      <c r="AN135" s="71" t="s">
        <v>540</v>
      </c>
      <c r="AO135" s="71" t="s">
        <v>541</v>
      </c>
      <c r="AP135" s="72" t="s">
        <v>574</v>
      </c>
      <c r="AQ135" s="74">
        <v>0.1396792</v>
      </c>
      <c r="AR135" s="74">
        <v>0.1779702</v>
      </c>
      <c r="AS135" s="80">
        <v>0.18004870000000001</v>
      </c>
      <c r="AT135" s="71" t="s">
        <v>3326</v>
      </c>
      <c r="AU135" s="71" t="s">
        <v>3427</v>
      </c>
      <c r="AV135" s="72" t="s">
        <v>3326</v>
      </c>
      <c r="AW135" s="71">
        <v>1.380368111456697</v>
      </c>
      <c r="AX135" s="77">
        <v>1.380368111456697</v>
      </c>
      <c r="AY135" s="77">
        <v>0.47378126274487753</v>
      </c>
      <c r="AZ135" s="78">
        <v>1.8541493742015747</v>
      </c>
      <c r="BA135" s="75">
        <v>37.938315843358069</v>
      </c>
      <c r="BB135" s="75">
        <v>13.02149987202457</v>
      </c>
      <c r="BC135" s="75">
        <v>50.959815715382639</v>
      </c>
      <c r="BD135" s="71">
        <v>796.4</v>
      </c>
      <c r="BE135" s="71">
        <v>45367.536411119996</v>
      </c>
      <c r="BF135" s="71">
        <v>1665.625</v>
      </c>
      <c r="BG135" s="71">
        <v>1842.9380000000001</v>
      </c>
      <c r="BH135" s="71">
        <v>2022</v>
      </c>
      <c r="BI135" s="71">
        <v>1909.6590000000001</v>
      </c>
      <c r="BJ135" s="71">
        <v>2010.385</v>
      </c>
      <c r="BK135" s="71">
        <v>2120.4090000000001</v>
      </c>
      <c r="BL135" s="71">
        <v>3.6714027953956521E-2</v>
      </c>
      <c r="BM135" s="71">
        <v>4.062239534673695E-2</v>
      </c>
      <c r="BN135" s="71">
        <v>4.4569314535324631E-2</v>
      </c>
      <c r="BO135" s="71">
        <v>4.2093072515436945E-2</v>
      </c>
      <c r="BP135" s="71">
        <v>4.4313294461967662E-2</v>
      </c>
      <c r="BQ135" s="71">
        <v>4.6738464720342814E-2</v>
      </c>
      <c r="BR135" s="83">
        <v>4.6738464720342814E-2</v>
      </c>
    </row>
    <row r="136" spans="2:70" x14ac:dyDescent="0.25">
      <c r="B136" s="98">
        <v>4</v>
      </c>
      <c r="C136" s="71" t="s">
        <v>3296</v>
      </c>
      <c r="D136" s="71">
        <v>2</v>
      </c>
      <c r="E136" s="72">
        <v>1</v>
      </c>
      <c r="F136" s="71">
        <v>0.2</v>
      </c>
      <c r="G136" s="71" t="s">
        <v>2361</v>
      </c>
      <c r="H136" s="71" t="s">
        <v>304</v>
      </c>
      <c r="I136" s="71">
        <v>1137</v>
      </c>
      <c r="J136" s="71" t="s">
        <v>4420</v>
      </c>
      <c r="K136" s="72" t="s">
        <v>986</v>
      </c>
      <c r="L136" s="74">
        <v>0.29549058230143666</v>
      </c>
      <c r="M136" s="74">
        <v>0.26413361169102295</v>
      </c>
      <c r="N136" s="74">
        <v>0.12570845244548834</v>
      </c>
      <c r="O136" s="74">
        <v>0.11157937874436891</v>
      </c>
      <c r="P136" s="75">
        <v>11.016962041013533</v>
      </c>
      <c r="Q136" s="75">
        <v>8.7217836078535971</v>
      </c>
      <c r="R136" s="76">
        <v>10.735434719760402</v>
      </c>
      <c r="S136" s="77">
        <v>23.171507406790994</v>
      </c>
      <c r="T136" s="78">
        <v>21.752561128573223</v>
      </c>
      <c r="U136" s="74">
        <v>0.45608049587782823</v>
      </c>
      <c r="V136" s="77">
        <v>1.9504231922358861</v>
      </c>
      <c r="W136" s="74">
        <v>0.59764054360205432</v>
      </c>
      <c r="X136" s="79">
        <v>3.4024931314406634E-2</v>
      </c>
      <c r="Y136" s="75">
        <v>9.0102879590528371</v>
      </c>
      <c r="Z136" s="76">
        <v>1.0103061721958406</v>
      </c>
      <c r="AA136" s="81">
        <v>562825000</v>
      </c>
      <c r="AB136" s="81">
        <v>1332334000</v>
      </c>
      <c r="AC136" s="71">
        <v>14917000</v>
      </c>
      <c r="AD136" s="71">
        <v>166353000</v>
      </c>
      <c r="AE136" s="80">
        <v>8.9091117653806451E-2</v>
      </c>
      <c r="AF136" s="81">
        <v>4332.6964245199997</v>
      </c>
      <c r="AG136" s="82">
        <v>4722.3734245199994</v>
      </c>
      <c r="AH136" s="77">
        <v>23.162855175032</v>
      </c>
      <c r="AI136" s="77">
        <v>32.400397399175603</v>
      </c>
      <c r="AJ136" s="77">
        <v>2.6948976128223348</v>
      </c>
      <c r="AK136" s="77">
        <v>43.278365917034002</v>
      </c>
      <c r="AL136" s="78">
        <v>4.4507316219949615</v>
      </c>
      <c r="AM136" s="71" t="s">
        <v>550</v>
      </c>
      <c r="AN136" s="71" t="s">
        <v>885</v>
      </c>
      <c r="AO136" s="71" t="s">
        <v>886</v>
      </c>
      <c r="AP136" s="72" t="s">
        <v>574</v>
      </c>
      <c r="AQ136" s="74">
        <v>0.18556239999999999</v>
      </c>
      <c r="AR136" s="74">
        <v>0.10472429999999999</v>
      </c>
      <c r="AS136" s="80">
        <v>5.6460249999999997E-2</v>
      </c>
      <c r="AT136" s="71" t="s">
        <v>3998</v>
      </c>
      <c r="AU136" s="71" t="s">
        <v>3317</v>
      </c>
      <c r="AV136" s="72" t="s">
        <v>3317</v>
      </c>
      <c r="AW136" s="71">
        <v>0.5278025412892714</v>
      </c>
      <c r="AX136" s="77">
        <v>0.5278025412892714</v>
      </c>
      <c r="AY136" s="77">
        <v>0.73860445931383167</v>
      </c>
      <c r="AZ136" s="78">
        <v>1.266407000603103</v>
      </c>
      <c r="BA136" s="75">
        <v>21.314225498677082</v>
      </c>
      <c r="BB136" s="75">
        <v>29.827029558607911</v>
      </c>
      <c r="BC136" s="75">
        <v>51.141255057284994</v>
      </c>
      <c r="BD136" s="71">
        <v>55.229283793663996</v>
      </c>
      <c r="BE136" s="71">
        <v>4332.6964245199997</v>
      </c>
      <c r="BF136" s="71">
        <v>123</v>
      </c>
      <c r="BG136" s="71">
        <v>143.5</v>
      </c>
      <c r="BH136" s="71" t="s">
        <v>3317</v>
      </c>
      <c r="BI136" s="71" t="s">
        <v>3317</v>
      </c>
      <c r="BJ136" s="71" t="s">
        <v>3317</v>
      </c>
      <c r="BK136" s="71" t="s">
        <v>3317</v>
      </c>
      <c r="BL136" s="71">
        <v>2.8388787939054978E-2</v>
      </c>
      <c r="BM136" s="71">
        <v>3.3120252595564142E-2</v>
      </c>
      <c r="BN136" s="71">
        <v>0</v>
      </c>
      <c r="BO136" s="71">
        <v>0</v>
      </c>
      <c r="BP136" s="71">
        <v>0</v>
      </c>
      <c r="BQ136" s="71">
        <v>0</v>
      </c>
      <c r="BR136" s="83">
        <v>3.3120252595564142E-2</v>
      </c>
    </row>
    <row r="137" spans="2:70" x14ac:dyDescent="0.25">
      <c r="B137" s="98">
        <v>4</v>
      </c>
      <c r="C137" s="71" t="s">
        <v>3295</v>
      </c>
      <c r="D137" s="71">
        <v>2</v>
      </c>
      <c r="E137" s="72">
        <v>2</v>
      </c>
      <c r="F137" s="71">
        <v>0.12</v>
      </c>
      <c r="H137" s="71" t="s">
        <v>83</v>
      </c>
      <c r="I137" s="71">
        <v>1153</v>
      </c>
      <c r="J137" s="71" t="s">
        <v>4436</v>
      </c>
      <c r="K137" s="72" t="s">
        <v>702</v>
      </c>
      <c r="L137" s="74">
        <v>0.82897982987231544</v>
      </c>
      <c r="M137" s="74">
        <v>1.4458838278311743</v>
      </c>
      <c r="N137" s="74">
        <v>0.17527107396076841</v>
      </c>
      <c r="O137" s="74">
        <v>0.30714602751886372</v>
      </c>
      <c r="P137" s="75">
        <v>31.930754576327342</v>
      </c>
      <c r="Q137" s="75">
        <v>25.108100525555503</v>
      </c>
      <c r="R137" s="76">
        <v>286.40167364016736</v>
      </c>
      <c r="S137" s="77">
        <v>14.025765859081625</v>
      </c>
      <c r="T137" s="78">
        <v>18.808068165407018</v>
      </c>
      <c r="U137" s="74">
        <v>0.69722413685067985</v>
      </c>
      <c r="V137" s="77">
        <v>2.6941888619854724</v>
      </c>
      <c r="W137" s="74">
        <v>5.6308570968909627E-3</v>
      </c>
      <c r="X137" s="79">
        <v>3.73255714408013E-2</v>
      </c>
      <c r="Y137" s="75">
        <v>14.598483031201843</v>
      </c>
      <c r="Z137" s="76">
        <v>16.176141914336071</v>
      </c>
      <c r="AA137" s="81">
        <v>2393000000</v>
      </c>
      <c r="AB137" s="81">
        <v>11265000000</v>
      </c>
      <c r="AC137" s="71">
        <v>233000000</v>
      </c>
      <c r="AD137" s="71">
        <v>2852000000</v>
      </c>
      <c r="AE137" s="80">
        <v>5.6692944191232567E-2</v>
      </c>
      <c r="AF137" s="81">
        <v>54142.649941359996</v>
      </c>
      <c r="AG137" s="82">
        <v>65269.649941359996</v>
      </c>
      <c r="AH137" s="77">
        <v>15.853691994500849</v>
      </c>
      <c r="AI137" s="77">
        <v>16.988456517792816</v>
      </c>
      <c r="AJ137" s="77">
        <v>4.3393067190970322</v>
      </c>
      <c r="AK137" s="77">
        <v>21.529755735643718</v>
      </c>
      <c r="AL137" s="78">
        <v>388.44896212986532</v>
      </c>
      <c r="AM137" s="71" t="s">
        <v>533</v>
      </c>
      <c r="AN137" s="71" t="s">
        <v>703</v>
      </c>
      <c r="AO137" s="71" t="s">
        <v>704</v>
      </c>
      <c r="AP137" s="72" t="s">
        <v>574</v>
      </c>
      <c r="AQ137" s="74">
        <v>0.12807689999999999</v>
      </c>
      <c r="AR137" s="74">
        <v>0.16036840000000002</v>
      </c>
      <c r="AS137" s="80">
        <v>5.1566099999999997E-2</v>
      </c>
      <c r="AT137" s="71" t="s">
        <v>4027</v>
      </c>
      <c r="AU137" s="71" t="s">
        <v>3426</v>
      </c>
      <c r="AV137" s="72" t="s">
        <v>4027</v>
      </c>
      <c r="AW137" s="71">
        <v>1.1653966403552527</v>
      </c>
      <c r="AX137" s="77">
        <v>1.1653966403552527</v>
      </c>
      <c r="AY137" s="77">
        <v>9.340416969555049</v>
      </c>
      <c r="AZ137" s="78">
        <v>10.505813609910302</v>
      </c>
      <c r="BA137" s="75">
        <v>13.593148500405455</v>
      </c>
      <c r="BB137" s="75">
        <v>108.94631967032734</v>
      </c>
      <c r="BC137" s="75">
        <v>122.5394681707328</v>
      </c>
      <c r="BD137" s="71">
        <v>2924.4</v>
      </c>
      <c r="BE137" s="71">
        <v>54142.649941359996</v>
      </c>
      <c r="BF137" s="71">
        <v>2575.6669999999999</v>
      </c>
      <c r="BG137" s="71">
        <v>2629.4290000000001</v>
      </c>
      <c r="BH137" s="71">
        <v>2879.2139999999999</v>
      </c>
      <c r="BI137" s="71">
        <v>2632.9250000000002</v>
      </c>
      <c r="BJ137" s="71">
        <v>2833.4500000000003</v>
      </c>
      <c r="BK137" s="71">
        <v>3362.5</v>
      </c>
      <c r="BL137" s="71">
        <v>4.7571868070543546E-2</v>
      </c>
      <c r="BM137" s="71">
        <v>4.8564837569787266E-2</v>
      </c>
      <c r="BN137" s="71">
        <v>5.3178298496995909E-2</v>
      </c>
      <c r="BO137" s="71">
        <v>4.8629407737737787E-2</v>
      </c>
      <c r="BP137" s="71">
        <v>5.2333049879693928E-2</v>
      </c>
      <c r="BQ137" s="71">
        <v>6.2104459305959453E-2</v>
      </c>
      <c r="BR137" s="83">
        <v>6.2104459305959453E-2</v>
      </c>
    </row>
    <row r="138" spans="2:70" x14ac:dyDescent="0.25">
      <c r="B138" s="98">
        <v>4</v>
      </c>
      <c r="C138" s="71" t="s">
        <v>3296</v>
      </c>
      <c r="D138" s="71">
        <v>2</v>
      </c>
      <c r="E138" s="72">
        <v>2</v>
      </c>
      <c r="F138" s="71" t="s">
        <v>2435</v>
      </c>
      <c r="H138" s="71" t="s">
        <v>2008</v>
      </c>
      <c r="I138" s="71">
        <v>1138</v>
      </c>
      <c r="J138" s="71" t="s">
        <v>4421</v>
      </c>
      <c r="K138" s="72" t="s">
        <v>2009</v>
      </c>
      <c r="L138" s="74">
        <v>0.27563460600729595</v>
      </c>
      <c r="M138" s="74">
        <v>0.43677419354838709</v>
      </c>
      <c r="N138" s="74">
        <v>0.27563460600729595</v>
      </c>
      <c r="O138" s="74">
        <v>0.43677419354838709</v>
      </c>
      <c r="P138" s="75">
        <v>22.912283898468857</v>
      </c>
      <c r="Q138" s="75">
        <v>23.88493059351654</v>
      </c>
      <c r="R138" s="76">
        <v>25.379731387372956</v>
      </c>
      <c r="S138" s="77">
        <v>26.325622860614821</v>
      </c>
      <c r="T138" s="78">
        <v>26.465585968642042</v>
      </c>
      <c r="U138" s="74">
        <v>-3.2030709206469068E-2</v>
      </c>
      <c r="V138" s="77">
        <v>-0.15192807134339514</v>
      </c>
      <c r="W138" s="74">
        <v>0.35716233507436074</v>
      </c>
      <c r="X138" s="79" t="e">
        <v>#N/A</v>
      </c>
      <c r="Y138" s="75">
        <v>9.8616476055286633</v>
      </c>
      <c r="Z138" s="76" t="e">
        <v>#N/A</v>
      </c>
      <c r="AA138" s="81">
        <v>15500000000</v>
      </c>
      <c r="AB138" s="81">
        <v>15500000000</v>
      </c>
      <c r="AC138" s="71" t="e">
        <v>#N/A</v>
      </c>
      <c r="AD138" s="71">
        <v>7540675870.999999</v>
      </c>
      <c r="AE138" s="80">
        <v>3.5308745353277764E-2</v>
      </c>
      <c r="AF138" s="81">
        <v>106632.55</v>
      </c>
      <c r="AG138" s="82">
        <v>103018.59999999999</v>
      </c>
      <c r="AH138" s="77" t="s">
        <v>3317</v>
      </c>
      <c r="AI138" s="77" t="s">
        <v>3317</v>
      </c>
      <c r="AJ138" s="77" t="s">
        <v>3317</v>
      </c>
      <c r="AK138" s="77" t="s">
        <v>3317</v>
      </c>
      <c r="AL138" s="78">
        <v>2.879935446503342</v>
      </c>
      <c r="AM138" s="71" t="s">
        <v>533</v>
      </c>
      <c r="AN138" s="71" t="s">
        <v>836</v>
      </c>
      <c r="AO138" s="71" t="s">
        <v>1087</v>
      </c>
      <c r="AP138" s="72" t="s">
        <v>2356</v>
      </c>
      <c r="AQ138" s="74" t="e">
        <v>#VALUE!</v>
      </c>
      <c r="AR138" s="74" t="e">
        <v>#VALUE!</v>
      </c>
      <c r="AS138" s="80" t="e">
        <v>#VALUE!</v>
      </c>
      <c r="AT138" s="71" t="s">
        <v>3414</v>
      </c>
      <c r="AU138" s="71" t="s">
        <v>3414</v>
      </c>
      <c r="AV138" s="72" t="s">
        <v>3414</v>
      </c>
      <c r="AW138" s="71">
        <v>0.85884352930549057</v>
      </c>
      <c r="AX138" s="77">
        <v>0.85884352930549057</v>
      </c>
      <c r="AY138" s="77">
        <v>-2.8534465377808642</v>
      </c>
      <c r="AZ138" s="78">
        <v>-1.9946030084753736</v>
      </c>
      <c r="BA138" s="75">
        <v>0</v>
      </c>
      <c r="BB138" s="75">
        <v>-61.757575757575758</v>
      </c>
      <c r="BC138" s="75">
        <v>-61.757575757575758</v>
      </c>
      <c r="BD138" s="71">
        <v>-3057</v>
      </c>
      <c r="BE138" s="71">
        <v>103018.59999999999</v>
      </c>
      <c r="BF138" s="71">
        <v>5323.8890000000001</v>
      </c>
      <c r="BG138" s="71">
        <v>5784.4440000000004</v>
      </c>
      <c r="BH138" s="71">
        <v>6278.2</v>
      </c>
      <c r="BI138" s="71">
        <v>2927.2000000000003</v>
      </c>
      <c r="BJ138" s="71">
        <v>3598.0250000000001</v>
      </c>
      <c r="BK138" s="71">
        <v>2947.3</v>
      </c>
      <c r="BL138" s="71">
        <v>5.1678910410353086E-2</v>
      </c>
      <c r="BM138" s="71">
        <v>5.6149510865028264E-2</v>
      </c>
      <c r="BN138" s="71">
        <v>6.094239292710249E-2</v>
      </c>
      <c r="BO138" s="71">
        <v>2.8414286352173301E-2</v>
      </c>
      <c r="BP138" s="71">
        <v>3.4925974532754284E-2</v>
      </c>
      <c r="BQ138" s="71">
        <v>2.8609396749713162E-2</v>
      </c>
      <c r="BR138" s="83">
        <v>6.094239292710249E-2</v>
      </c>
    </row>
    <row r="139" spans="2:70" x14ac:dyDescent="0.25">
      <c r="B139" s="98">
        <v>4</v>
      </c>
      <c r="C139" s="71" t="s">
        <v>3296</v>
      </c>
      <c r="D139" s="71">
        <v>3</v>
      </c>
      <c r="E139" s="72">
        <v>1</v>
      </c>
      <c r="F139" s="71">
        <v>0.3</v>
      </c>
      <c r="G139" s="71" t="s">
        <v>2410</v>
      </c>
      <c r="H139" s="71" t="s">
        <v>36</v>
      </c>
      <c r="I139" s="71">
        <v>1139</v>
      </c>
      <c r="J139" s="71" t="s">
        <v>4422</v>
      </c>
      <c r="K139" s="72" t="s">
        <v>634</v>
      </c>
      <c r="L139" s="74">
        <v>2.564103056530461</v>
      </c>
      <c r="M139" s="74">
        <v>0.92276427416959761</v>
      </c>
      <c r="N139" s="74">
        <v>1.9289252636771246</v>
      </c>
      <c r="O139" s="74">
        <v>0.79535321322185126</v>
      </c>
      <c r="P139" s="75">
        <v>40.144513087453461</v>
      </c>
      <c r="Q139" s="75">
        <v>34.417045288760235</v>
      </c>
      <c r="R139" s="76">
        <v>31.989113248391671</v>
      </c>
      <c r="S139" s="77">
        <v>34.830421282425597</v>
      </c>
      <c r="T139" s="78">
        <v>36.943996202049156</v>
      </c>
      <c r="U139" s="74">
        <v>-0.45015460739944335</v>
      </c>
      <c r="V139" s="77">
        <v>-1.8156629130406587</v>
      </c>
      <c r="W139" s="74">
        <v>0.70649971775402731</v>
      </c>
      <c r="X139" s="79">
        <v>0</v>
      </c>
      <c r="Y139" s="75">
        <v>23.534599970385916</v>
      </c>
      <c r="Z139" s="76">
        <v>25.940589239123014</v>
      </c>
      <c r="AA139" s="81">
        <v>1660009000.0000005</v>
      </c>
      <c r="AB139" s="81">
        <v>1925933000.0000005</v>
      </c>
      <c r="AC139" s="71">
        <v>243536000</v>
      </c>
      <c r="AD139" s="71">
        <v>650158000</v>
      </c>
      <c r="AE139" s="80">
        <v>1.9743336623889437E-2</v>
      </c>
      <c r="AF139" s="81">
        <v>50040.463933680003</v>
      </c>
      <c r="AG139" s="82">
        <v>46764.624933680003</v>
      </c>
      <c r="AH139" s="77">
        <v>25.773117006249201</v>
      </c>
      <c r="AI139" s="77">
        <v>26.815208920439073</v>
      </c>
      <c r="AJ139" s="77">
        <v>1.2356903709705427</v>
      </c>
      <c r="AK139" s="77">
        <v>35.107087713259268</v>
      </c>
      <c r="AL139" s="78">
        <v>9.3842816197364094</v>
      </c>
      <c r="AM139" s="71" t="s">
        <v>543</v>
      </c>
      <c r="AN139" s="71" t="s">
        <v>584</v>
      </c>
      <c r="AO139" s="71" t="s">
        <v>635</v>
      </c>
      <c r="AP139" s="72" t="s">
        <v>574</v>
      </c>
      <c r="AQ139" s="74" t="e">
        <v>#VALUE!</v>
      </c>
      <c r="AR139" s="74" t="e">
        <v>#VALUE!</v>
      </c>
      <c r="AS139" s="80">
        <v>0.21460970000000001</v>
      </c>
      <c r="AT139" s="71" t="s">
        <v>3415</v>
      </c>
      <c r="AU139" s="71" t="s">
        <v>3415</v>
      </c>
      <c r="AV139" s="72" t="s">
        <v>3415</v>
      </c>
      <c r="AW139" s="71" t="s">
        <v>3317</v>
      </c>
      <c r="AX139" s="77">
        <v>0</v>
      </c>
      <c r="AY139" s="77">
        <v>1.2427462719454185</v>
      </c>
      <c r="AZ139" s="78">
        <v>1.2427462719454185</v>
      </c>
      <c r="BA139" s="75">
        <v>0</v>
      </c>
      <c r="BB139" s="75">
        <v>50.893116635907603</v>
      </c>
      <c r="BC139" s="75">
        <v>50.893116635907603</v>
      </c>
      <c r="BD139" s="71">
        <v>621.87599999999998</v>
      </c>
      <c r="BE139" s="71">
        <v>46764.624933680003</v>
      </c>
      <c r="BF139" s="71">
        <v>1831.174</v>
      </c>
      <c r="BG139" s="71">
        <v>2036.5650000000001</v>
      </c>
      <c r="BH139" s="71">
        <v>2239.6150000000002</v>
      </c>
      <c r="BI139" s="71">
        <v>1467.643</v>
      </c>
      <c r="BJ139" s="71">
        <v>2021.058</v>
      </c>
      <c r="BK139" s="71">
        <v>2237.7860000000001</v>
      </c>
      <c r="BL139" s="71">
        <v>3.9157247654544619E-2</v>
      </c>
      <c r="BM139" s="71">
        <v>4.3549264062059452E-2</v>
      </c>
      <c r="BN139" s="71">
        <v>4.7891221263426056E-2</v>
      </c>
      <c r="BO139" s="71">
        <v>3.1383615330634239E-2</v>
      </c>
      <c r="BP139" s="71">
        <v>4.321766726165762E-2</v>
      </c>
      <c r="BQ139" s="71">
        <v>4.7852110503902298E-2</v>
      </c>
      <c r="BR139" s="83">
        <v>4.7891221263426056E-2</v>
      </c>
    </row>
    <row r="140" spans="2:70" x14ac:dyDescent="0.25">
      <c r="B140" s="98">
        <v>4</v>
      </c>
      <c r="C140" s="71" t="s">
        <v>3295</v>
      </c>
      <c r="D140" s="71">
        <v>3</v>
      </c>
      <c r="E140" s="72">
        <v>1</v>
      </c>
      <c r="F140" s="71">
        <v>0.21</v>
      </c>
      <c r="G140" s="71" t="s">
        <v>3013</v>
      </c>
      <c r="H140" s="71" t="s">
        <v>1170</v>
      </c>
      <c r="I140" s="71">
        <v>1156</v>
      </c>
      <c r="J140" s="71" t="s">
        <v>4439</v>
      </c>
      <c r="K140" s="72" t="s">
        <v>1171</v>
      </c>
      <c r="L140" s="74">
        <v>0.86081512496591728</v>
      </c>
      <c r="M140" s="74">
        <v>1.2235912955757313</v>
      </c>
      <c r="N140" s="74">
        <v>0.57930934728475802</v>
      </c>
      <c r="O140" s="74">
        <v>0.79892729860384148</v>
      </c>
      <c r="P140" s="75">
        <v>31.494840542484749</v>
      </c>
      <c r="Q140" s="75">
        <v>25.133465646826892</v>
      </c>
      <c r="R140" s="76">
        <v>22.871426970894152</v>
      </c>
      <c r="S140" s="77">
        <v>35.2422667855203</v>
      </c>
      <c r="T140" s="78">
        <v>36.18055178160607</v>
      </c>
      <c r="U140" s="74">
        <v>-0.57558602843098328</v>
      </c>
      <c r="V140" s="77">
        <v>-2.2815365803953536</v>
      </c>
      <c r="W140" s="74">
        <v>0.74789130125547265</v>
      </c>
      <c r="X140" s="79" t="e">
        <v>#N/A</v>
      </c>
      <c r="Y140" s="75">
        <v>14.630043017736664</v>
      </c>
      <c r="Z140" s="76">
        <v>12.956614935032373</v>
      </c>
      <c r="AA140" s="81">
        <v>55512000</v>
      </c>
      <c r="AB140" s="81">
        <v>85019000</v>
      </c>
      <c r="AC140" s="71">
        <v>2607000</v>
      </c>
      <c r="AD140" s="71">
        <v>72677000</v>
      </c>
      <c r="AE140" s="80">
        <v>4.5352296640301867E-2</v>
      </c>
      <c r="AF140" s="81">
        <v>4913.0697346799998</v>
      </c>
      <c r="AG140" s="82">
        <v>3096.9194970747649</v>
      </c>
      <c r="AH140" s="77">
        <v>35.042143284732049</v>
      </c>
      <c r="AI140" s="77">
        <v>39.93706231316996</v>
      </c>
      <c r="AJ140" s="77">
        <v>2.1634412477338407</v>
      </c>
      <c r="AK140" s="77">
        <v>52.902169060218327</v>
      </c>
      <c r="AL140" s="78">
        <v>11.617778932639704</v>
      </c>
      <c r="AM140" s="71" t="s">
        <v>498</v>
      </c>
      <c r="AN140" s="71" t="s">
        <v>590</v>
      </c>
      <c r="AO140" s="71" t="s">
        <v>1172</v>
      </c>
      <c r="AP140" s="72" t="s">
        <v>2353</v>
      </c>
      <c r="AQ140" s="74">
        <v>0.28797879999999998</v>
      </c>
      <c r="AR140" s="74">
        <v>0.41079579999999999</v>
      </c>
      <c r="AS140" s="80">
        <v>0.14632700000000001</v>
      </c>
      <c r="AT140" s="71" t="s">
        <v>3429</v>
      </c>
      <c r="AU140" s="71" t="s">
        <v>3429</v>
      </c>
      <c r="AV140" s="72" t="s">
        <v>3429</v>
      </c>
      <c r="AW140" s="71">
        <v>1.7799732513877484</v>
      </c>
      <c r="AX140" s="77">
        <v>1.7799732513877484</v>
      </c>
      <c r="AY140" s="77">
        <v>2.2729538563815081E-16</v>
      </c>
      <c r="AZ140" s="78">
        <v>1.7799732513877486</v>
      </c>
      <c r="BA140" s="75">
        <v>111.28664667520356</v>
      </c>
      <c r="BB140" s="75">
        <v>1.4210854715202004E-14</v>
      </c>
      <c r="BC140" s="75">
        <v>111.28664667520357</v>
      </c>
      <c r="BD140" s="71">
        <v>61.790463840000001</v>
      </c>
      <c r="BE140" s="71">
        <v>3096.9194970747649</v>
      </c>
      <c r="BF140" s="71">
        <v>65.847000000000008</v>
      </c>
      <c r="BG140" s="71">
        <v>82.433000000000007</v>
      </c>
      <c r="BH140" s="71">
        <v>101.45</v>
      </c>
      <c r="BI140" s="71">
        <v>51.794000000000004</v>
      </c>
      <c r="BJ140" s="71">
        <v>81.108000000000004</v>
      </c>
      <c r="BK140" s="71">
        <v>109.67700000000001</v>
      </c>
      <c r="BL140" s="71">
        <v>2.1262096112668296E-2</v>
      </c>
      <c r="BM140" s="71">
        <v>2.6617740654176887E-2</v>
      </c>
      <c r="BN140" s="71">
        <v>3.2758358780661204E-2</v>
      </c>
      <c r="BO140" s="71">
        <v>1.6724361110749791E-2</v>
      </c>
      <c r="BP140" s="71">
        <v>2.6189896145705955E-2</v>
      </c>
      <c r="BQ140" s="71">
        <v>3.5414869551370909E-2</v>
      </c>
      <c r="BR140" s="83">
        <v>3.5414869551370909E-2</v>
      </c>
    </row>
    <row r="141" spans="2:70" x14ac:dyDescent="0.25">
      <c r="B141" s="98">
        <v>4</v>
      </c>
      <c r="C141" s="71" t="s">
        <v>3295</v>
      </c>
      <c r="D141" s="71">
        <v>3</v>
      </c>
      <c r="E141" s="72">
        <v>2</v>
      </c>
      <c r="F141" s="71">
        <v>0.12</v>
      </c>
      <c r="H141" s="71" t="s">
        <v>402</v>
      </c>
      <c r="I141" s="71">
        <v>1121</v>
      </c>
      <c r="J141" s="71" t="s">
        <v>4404</v>
      </c>
      <c r="K141" s="72" t="s">
        <v>1094</v>
      </c>
      <c r="L141" s="74">
        <v>0.15841727210887249</v>
      </c>
      <c r="M141" s="74">
        <v>0.11894551845342706</v>
      </c>
      <c r="N141" s="74">
        <v>8.0020856595306597E-2</v>
      </c>
      <c r="O141" s="74">
        <v>5.6770141321415633E-2</v>
      </c>
      <c r="P141" s="75">
        <v>4.4028269447933717</v>
      </c>
      <c r="Q141" s="75">
        <v>3.0398404699308208</v>
      </c>
      <c r="R141" s="76">
        <v>4.3725297753256056</v>
      </c>
      <c r="S141" s="77">
        <v>19.970930857684881</v>
      </c>
      <c r="T141" s="78">
        <v>17.217744342945849</v>
      </c>
      <c r="U141" s="74">
        <v>0.30019688139864548</v>
      </c>
      <c r="V141" s="77">
        <v>3.1340129902162297</v>
      </c>
      <c r="W141" s="74">
        <v>0.53876343613625044</v>
      </c>
      <c r="X141" s="79">
        <v>3.6749247701883835E-2</v>
      </c>
      <c r="Y141" s="75">
        <v>11.073105922193289</v>
      </c>
      <c r="Z141" s="76">
        <v>-21.399691440337719</v>
      </c>
      <c r="AA141" s="81">
        <v>71125000000</v>
      </c>
      <c r="AB141" s="81">
        <v>149022000000</v>
      </c>
      <c r="AC141" s="71">
        <v>1097000000</v>
      </c>
      <c r="AD141" s="71">
        <v>6720000000</v>
      </c>
      <c r="AE141" s="80">
        <v>9.1276428446618901E-2</v>
      </c>
      <c r="AF141" s="81">
        <v>169080.53053963999</v>
      </c>
      <c r="AG141" s="82">
        <v>219710.53053963999</v>
      </c>
      <c r="AH141" s="77">
        <v>17.790326359485018</v>
      </c>
      <c r="AI141" s="77">
        <v>30.827912240724007</v>
      </c>
      <c r="AJ141" s="77">
        <v>0.83184382112322808</v>
      </c>
      <c r="AK141" s="77">
        <v>38.340577192596605</v>
      </c>
      <c r="AL141" s="78">
        <v>1.7095437087336756</v>
      </c>
      <c r="AM141" s="71" t="s">
        <v>543</v>
      </c>
      <c r="AN141" s="71" t="s">
        <v>544</v>
      </c>
      <c r="AO141" s="71" t="s">
        <v>545</v>
      </c>
      <c r="AP141" s="72" t="s">
        <v>574</v>
      </c>
      <c r="AQ141" s="74">
        <v>9.0010440000000011E-2</v>
      </c>
      <c r="AR141" s="74">
        <v>4.3655860000000005E-2</v>
      </c>
      <c r="AS141" s="80">
        <v>-1.8812180000000001E-2</v>
      </c>
      <c r="AT141" s="71" t="s">
        <v>3402</v>
      </c>
      <c r="AU141" s="71" t="s">
        <v>3402</v>
      </c>
      <c r="AV141" s="72" t="s">
        <v>3402</v>
      </c>
      <c r="AW141" s="71" t="s">
        <v>3317</v>
      </c>
      <c r="AX141" s="77">
        <v>0</v>
      </c>
      <c r="AY141" s="77">
        <v>-5.0901550613376277E-2</v>
      </c>
      <c r="AZ141" s="78">
        <v>-5.0901550613376277E-2</v>
      </c>
      <c r="BA141" s="75">
        <v>0</v>
      </c>
      <c r="BB141" s="75">
        <v>-1.8425307606508241</v>
      </c>
      <c r="BC141" s="75">
        <v>-1.8425307606508241</v>
      </c>
      <c r="BD141" s="71">
        <v>-86.06461182999999</v>
      </c>
      <c r="BE141" s="71">
        <v>169080.53053963999</v>
      </c>
      <c r="BF141" s="71">
        <v>6707.3450000000003</v>
      </c>
      <c r="BG141" s="71">
        <v>9525.4480000000003</v>
      </c>
      <c r="BH141" s="71">
        <v>11488.952000000001</v>
      </c>
      <c r="BI141" s="71">
        <v>3100.9050000000002</v>
      </c>
      <c r="BJ141" s="71">
        <v>6477.7939999999999</v>
      </c>
      <c r="BK141" s="71">
        <v>8703.6869999999999</v>
      </c>
      <c r="BL141" s="71">
        <v>3.9669528943354598E-2</v>
      </c>
      <c r="BM141" s="71">
        <v>5.6336752490653036E-2</v>
      </c>
      <c r="BN141" s="71">
        <v>6.7949585699380574E-2</v>
      </c>
      <c r="BO141" s="71">
        <v>1.8339811154501968E-2</v>
      </c>
      <c r="BP141" s="71">
        <v>3.8311885935804521E-2</v>
      </c>
      <c r="BQ141" s="71">
        <v>5.1476577298528579E-2</v>
      </c>
      <c r="BR141" s="83">
        <v>6.7949585699380574E-2</v>
      </c>
    </row>
    <row r="142" spans="2:70" x14ac:dyDescent="0.25">
      <c r="B142" s="98">
        <v>4</v>
      </c>
      <c r="C142" s="71" t="s">
        <v>3295</v>
      </c>
      <c r="D142" s="71">
        <v>3</v>
      </c>
      <c r="E142" s="72">
        <v>2</v>
      </c>
      <c r="F142" s="71">
        <v>0.13</v>
      </c>
      <c r="G142" s="71" t="s">
        <v>3078</v>
      </c>
      <c r="H142" s="71" t="s">
        <v>339</v>
      </c>
      <c r="I142" s="71">
        <v>1157</v>
      </c>
      <c r="J142" s="71" t="s">
        <v>4440</v>
      </c>
      <c r="K142" s="72" t="s">
        <v>1026</v>
      </c>
      <c r="L142" s="74">
        <v>0.25839875981551075</v>
      </c>
      <c r="M142" s="74">
        <v>0.27846905024413293</v>
      </c>
      <c r="N142" s="74">
        <v>0.15270631135833604</v>
      </c>
      <c r="O142" s="74">
        <v>0.16057399754779528</v>
      </c>
      <c r="P142" s="75">
        <v>15.967896222673291</v>
      </c>
      <c r="Q142" s="75">
        <v>11.431422865225628</v>
      </c>
      <c r="R142" s="76">
        <v>32.400631367484571</v>
      </c>
      <c r="S142" s="77">
        <v>28.9650793893755</v>
      </c>
      <c r="T142" s="78">
        <v>28.683115037059601</v>
      </c>
      <c r="U142" s="74">
        <v>0.68864485555454302</v>
      </c>
      <c r="V142" s="77">
        <v>2.7563377712930879</v>
      </c>
      <c r="W142" s="74">
        <v>0.21757750079897731</v>
      </c>
      <c r="X142" s="79" t="e">
        <v>#N/A</v>
      </c>
      <c r="Y142" s="75">
        <v>6.6662402923384958</v>
      </c>
      <c r="Z142" s="76">
        <v>3.2637608563476528</v>
      </c>
      <c r="AA142" s="81">
        <v>12698000000</v>
      </c>
      <c r="AB142" s="81">
        <v>22021000000</v>
      </c>
      <c r="AC142" s="71">
        <v>85000000</v>
      </c>
      <c r="AD142" s="71">
        <v>4322000000</v>
      </c>
      <c r="AE142" s="80">
        <v>0</v>
      </c>
      <c r="AF142" s="81">
        <v>66132.212026320005</v>
      </c>
      <c r="AG142" s="82">
        <v>81259.212026320005</v>
      </c>
      <c r="AH142" s="77">
        <v>14.62285622211985</v>
      </c>
      <c r="AI142" s="77">
        <v>23.243481700892449</v>
      </c>
      <c r="AJ142" s="77">
        <v>2.2330111458075277</v>
      </c>
      <c r="AK142" s="77">
        <v>29.05943829937668</v>
      </c>
      <c r="AL142" s="78">
        <v>9.7344835921190125</v>
      </c>
      <c r="AM142" s="71" t="s">
        <v>498</v>
      </c>
      <c r="AN142" s="71" t="s">
        <v>540</v>
      </c>
      <c r="AO142" s="71" t="s">
        <v>541</v>
      </c>
      <c r="AP142" s="72" t="s">
        <v>574</v>
      </c>
      <c r="AQ142" s="74">
        <v>0.12697549999999999</v>
      </c>
      <c r="AR142" s="74">
        <v>0.17149439999999999</v>
      </c>
      <c r="AS142" s="80">
        <v>0.16444310000000001</v>
      </c>
      <c r="AT142" s="71" t="s">
        <v>3998</v>
      </c>
      <c r="AU142" s="71" t="s">
        <v>3430</v>
      </c>
      <c r="AV142" s="72" t="s">
        <v>3430</v>
      </c>
      <c r="AW142" s="71">
        <v>1.7222290271351237</v>
      </c>
      <c r="AX142" s="77">
        <v>1.7222290271351237</v>
      </c>
      <c r="AY142" s="77">
        <v>2.4402242297197754</v>
      </c>
      <c r="AZ142" s="78">
        <v>4.1624532568548993</v>
      </c>
      <c r="BA142" s="75">
        <v>45.443421463472269</v>
      </c>
      <c r="BB142" s="75">
        <v>64.388729018810267</v>
      </c>
      <c r="BC142" s="75">
        <v>109.83215048228254</v>
      </c>
      <c r="BD142" s="71">
        <v>2603</v>
      </c>
      <c r="BE142" s="71">
        <v>66132.212026320005</v>
      </c>
      <c r="BF142" s="71">
        <v>2459.0590000000002</v>
      </c>
      <c r="BG142" s="71">
        <v>2699.529</v>
      </c>
      <c r="BH142" s="71">
        <v>3065.1109999999999</v>
      </c>
      <c r="BI142" s="71">
        <v>1572.441</v>
      </c>
      <c r="BJ142" s="71">
        <v>2470.1089999999999</v>
      </c>
      <c r="BK142" s="71">
        <v>2932.9490000000001</v>
      </c>
      <c r="BL142" s="71">
        <v>3.7183982278126693E-2</v>
      </c>
      <c r="BM142" s="71">
        <v>4.0820183043712682E-2</v>
      </c>
      <c r="BN142" s="71">
        <v>4.6348230402154314E-2</v>
      </c>
      <c r="BO142" s="71">
        <v>2.3777232785955855E-2</v>
      </c>
      <c r="BP142" s="71">
        <v>3.7351071804719305E-2</v>
      </c>
      <c r="BQ142" s="71">
        <v>4.434977917921018E-2</v>
      </c>
      <c r="BR142" s="83">
        <v>4.6348230402154314E-2</v>
      </c>
    </row>
    <row r="143" spans="2:70" x14ac:dyDescent="0.25">
      <c r="B143" s="98">
        <v>4</v>
      </c>
      <c r="C143" s="71" t="s">
        <v>3296</v>
      </c>
      <c r="D143" s="71">
        <v>3</v>
      </c>
      <c r="E143" s="72">
        <v>2</v>
      </c>
      <c r="F143" s="71">
        <v>0.15</v>
      </c>
      <c r="G143" s="71" t="s">
        <v>2472</v>
      </c>
      <c r="H143" s="71" t="s">
        <v>2073</v>
      </c>
      <c r="I143" s="71">
        <v>1140</v>
      </c>
      <c r="J143" s="71" t="s">
        <v>4423</v>
      </c>
      <c r="K143" s="72" t="s">
        <v>2074</v>
      </c>
      <c r="L143" s="74">
        <v>-0.11289785161914676</v>
      </c>
      <c r="M143" s="74">
        <v>-0.40033790206670333</v>
      </c>
      <c r="N143" s="74">
        <v>-0.85252107951585554</v>
      </c>
      <c r="O143" s="74">
        <v>-0.7392936638525256</v>
      </c>
      <c r="P143" s="75">
        <v>38.269609134464986</v>
      </c>
      <c r="Q143" s="75">
        <v>28.424690099460374</v>
      </c>
      <c r="R143" s="76">
        <v>35.617079840030833</v>
      </c>
      <c r="S143" s="77">
        <v>5.7301795593111677</v>
      </c>
      <c r="T143" s="78">
        <v>19.5473264918582</v>
      </c>
      <c r="U143" s="74">
        <v>-0.52552185558569775</v>
      </c>
      <c r="V143" s="77">
        <v>-2.8386918820941567</v>
      </c>
      <c r="W143" s="74">
        <v>0.33902412507323754</v>
      </c>
      <c r="X143" s="79" t="e">
        <v>#N/A</v>
      </c>
      <c r="Y143" s="75">
        <v>141.99248996756768</v>
      </c>
      <c r="Z143" s="76">
        <v>16.454985249649766</v>
      </c>
      <c r="AA143" s="81">
        <v>-788986000</v>
      </c>
      <c r="AB143" s="81">
        <v>-427247000</v>
      </c>
      <c r="AC143" s="71" t="e">
        <v>#N/A</v>
      </c>
      <c r="AD143" s="71">
        <v>233679000</v>
      </c>
      <c r="AE143" s="80">
        <v>1.9262986457701695E-2</v>
      </c>
      <c r="AF143" s="81">
        <v>6835.2000000000007</v>
      </c>
      <c r="AG143" s="82">
        <v>5728.4119999999994</v>
      </c>
      <c r="AH143" s="77">
        <v>13.166735238480507</v>
      </c>
      <c r="AI143" s="77">
        <v>15.253840479950151</v>
      </c>
      <c r="AJ143" s="77" t="s">
        <v>3317</v>
      </c>
      <c r="AK143" s="77">
        <v>28.765893955448504</v>
      </c>
      <c r="AL143" s="78">
        <v>8.6821687786319437</v>
      </c>
      <c r="AM143" s="71" t="s">
        <v>533</v>
      </c>
      <c r="AN143" s="71" t="s">
        <v>817</v>
      </c>
      <c r="AO143" s="71" t="s">
        <v>950</v>
      </c>
      <c r="AP143" s="72" t="s">
        <v>2356</v>
      </c>
      <c r="AQ143" s="74">
        <v>0.29167609999999999</v>
      </c>
      <c r="AR143" s="74">
        <v>0.1556603</v>
      </c>
      <c r="AS143" s="80">
        <v>9.4882629999999996E-2</v>
      </c>
      <c r="AT143" s="71" t="s">
        <v>4024</v>
      </c>
      <c r="AU143" s="71" t="s">
        <v>3317</v>
      </c>
      <c r="AV143" s="72" t="s">
        <v>4024</v>
      </c>
      <c r="AW143" s="71">
        <v>1.490857866075304</v>
      </c>
      <c r="AX143" s="77">
        <v>1.490857866075304</v>
      </c>
      <c r="AY143" s="77">
        <v>0</v>
      </c>
      <c r="AZ143" s="78">
        <v>1.490857866075304</v>
      </c>
      <c r="BA143" s="75" t="s">
        <v>3317</v>
      </c>
      <c r="BB143" s="75">
        <v>0</v>
      </c>
      <c r="BC143" s="75" t="s">
        <v>3317</v>
      </c>
      <c r="BD143" s="71" t="s">
        <v>3317</v>
      </c>
      <c r="BE143" s="71">
        <v>5728.4119999999994</v>
      </c>
      <c r="BF143" s="71">
        <v>223.11100000000002</v>
      </c>
      <c r="BG143" s="71">
        <v>243.44400000000002</v>
      </c>
      <c r="BH143" s="71">
        <v>256.375</v>
      </c>
      <c r="BI143" s="71">
        <v>244.43800000000002</v>
      </c>
      <c r="BJ143" s="71">
        <v>316.61799999999999</v>
      </c>
      <c r="BK143" s="71">
        <v>234.316</v>
      </c>
      <c r="BL143" s="71">
        <v>3.894814129989254E-2</v>
      </c>
      <c r="BM143" s="71">
        <v>4.2497641580249476E-2</v>
      </c>
      <c r="BN143" s="71">
        <v>4.4754986198618403E-2</v>
      </c>
      <c r="BO143" s="71">
        <v>4.2671162618889848E-2</v>
      </c>
      <c r="BP143" s="71">
        <v>5.5271513291990877E-2</v>
      </c>
      <c r="BQ143" s="71">
        <v>4.0904180774706853E-2</v>
      </c>
      <c r="BR143" s="83">
        <v>4.4754986198618403E-2</v>
      </c>
    </row>
    <row r="144" spans="2:70" x14ac:dyDescent="0.25">
      <c r="B144" s="98">
        <v>4</v>
      </c>
      <c r="C144" s="71" t="s">
        <v>3295</v>
      </c>
      <c r="D144" s="71">
        <v>3</v>
      </c>
      <c r="E144" s="72">
        <v>3</v>
      </c>
      <c r="F144" s="71">
        <v>0.3</v>
      </c>
      <c r="G144" s="71" t="s">
        <v>2433</v>
      </c>
      <c r="H144" s="71" t="s">
        <v>395</v>
      </c>
      <c r="I144" s="71">
        <v>1120</v>
      </c>
      <c r="J144" s="71" t="s">
        <v>4403</v>
      </c>
      <c r="K144" s="72" t="s">
        <v>1086</v>
      </c>
      <c r="L144" s="74">
        <v>0.17773356435645762</v>
      </c>
      <c r="M144" s="74">
        <v>0.47261420712748148</v>
      </c>
      <c r="N144" s="74">
        <v>0.17629273045175561</v>
      </c>
      <c r="O144" s="74">
        <v>0.46950205356233665</v>
      </c>
      <c r="P144" s="75">
        <v>25.384500224562107</v>
      </c>
      <c r="Q144" s="75">
        <v>23.323104759184261</v>
      </c>
      <c r="R144" s="76">
        <v>28.61247397703892</v>
      </c>
      <c r="S144" s="77">
        <v>15.297396700095083</v>
      </c>
      <c r="T144" s="78">
        <v>22.558984557216863</v>
      </c>
      <c r="U144" s="74">
        <v>-0.19423347722708281</v>
      </c>
      <c r="V144" s="77">
        <v>-1.0119061936259772</v>
      </c>
      <c r="W144" s="74">
        <v>0.5670079347713427</v>
      </c>
      <c r="X144" s="79">
        <v>2.8525296017222819E-2</v>
      </c>
      <c r="Y144" s="75">
        <v>49.167165477309268</v>
      </c>
      <c r="Z144" s="76" t="e">
        <v>#N/A</v>
      </c>
      <c r="AA144" s="81">
        <v>29267000000</v>
      </c>
      <c r="AB144" s="81">
        <v>29461000000</v>
      </c>
      <c r="AC144" s="71">
        <v>1560000000</v>
      </c>
      <c r="AD144" s="71">
        <v>13242000000</v>
      </c>
      <c r="AE144" s="80">
        <v>1.83822812567025E-2</v>
      </c>
      <c r="AF144" s="81">
        <v>744389.78013286006</v>
      </c>
      <c r="AG144" s="82">
        <v>728742.78013286006</v>
      </c>
      <c r="AH144" s="77">
        <v>43.362059986484596</v>
      </c>
      <c r="AI144" s="77">
        <v>56.522359430145045</v>
      </c>
      <c r="AJ144" s="77">
        <v>0.78185783080944127</v>
      </c>
      <c r="AK144" s="77">
        <v>68.27100634919988</v>
      </c>
      <c r="AL144" s="78">
        <v>15.488228699675451</v>
      </c>
      <c r="AM144" s="71" t="s">
        <v>533</v>
      </c>
      <c r="AN144" s="71" t="s">
        <v>836</v>
      </c>
      <c r="AO144" s="71" t="s">
        <v>1087</v>
      </c>
      <c r="AP144" s="72" t="s">
        <v>574</v>
      </c>
      <c r="AQ144" s="74" t="e">
        <v>#VALUE!</v>
      </c>
      <c r="AR144" s="74">
        <v>0.41077979999999997</v>
      </c>
      <c r="AS144" s="80">
        <v>0.60736639999999997</v>
      </c>
      <c r="AT144" s="71" t="s">
        <v>3401</v>
      </c>
      <c r="AU144" s="71" t="s">
        <v>3401</v>
      </c>
      <c r="AV144" s="72" t="s">
        <v>3401</v>
      </c>
      <c r="AW144" s="71" t="s">
        <v>3317</v>
      </c>
      <c r="AX144" s="77">
        <v>0</v>
      </c>
      <c r="AY144" s="77">
        <v>-7.2676978437753587E-2</v>
      </c>
      <c r="AZ144" s="78">
        <v>-7.2676978437753587E-2</v>
      </c>
      <c r="BA144" s="75">
        <v>0</v>
      </c>
      <c r="BB144" s="75">
        <v>-4.2615068562210121</v>
      </c>
      <c r="BC144" s="75">
        <v>-4.2615068562210121</v>
      </c>
      <c r="BD144" s="71">
        <v>-541</v>
      </c>
      <c r="BE144" s="71">
        <v>728742.78013286006</v>
      </c>
      <c r="BF144" s="71">
        <v>11495.25</v>
      </c>
      <c r="BG144" s="71">
        <v>16572.056</v>
      </c>
      <c r="BH144" s="71">
        <v>21063.704000000002</v>
      </c>
      <c r="BI144" s="71">
        <v>7166.9400000000005</v>
      </c>
      <c r="BJ144" s="71">
        <v>12403.332</v>
      </c>
      <c r="BK144" s="71">
        <v>12391.847</v>
      </c>
      <c r="BL144" s="71">
        <v>1.5774084235735761E-2</v>
      </c>
      <c r="BM144" s="71">
        <v>2.2740610887395249E-2</v>
      </c>
      <c r="BN144" s="71">
        <v>2.8904168348892312E-2</v>
      </c>
      <c r="BO144" s="71">
        <v>9.8346634716482088E-3</v>
      </c>
      <c r="BP144" s="71">
        <v>1.702017822768508E-2</v>
      </c>
      <c r="BQ144" s="71">
        <v>1.7004418208768794E-2</v>
      </c>
      <c r="BR144" s="83">
        <v>2.8904168348892312E-2</v>
      </c>
    </row>
    <row r="145" spans="2:70" x14ac:dyDescent="0.25">
      <c r="B145" s="98">
        <v>4</v>
      </c>
      <c r="C145" s="71" t="s">
        <v>3295</v>
      </c>
      <c r="D145" s="71">
        <v>4</v>
      </c>
      <c r="E145" s="72">
        <v>1</v>
      </c>
      <c r="F145" s="71">
        <v>0.25</v>
      </c>
      <c r="G145" s="71" t="s">
        <v>2531</v>
      </c>
      <c r="H145" s="71" t="s">
        <v>60</v>
      </c>
      <c r="I145" s="71">
        <v>1123</v>
      </c>
      <c r="J145" s="71" t="s">
        <v>4406</v>
      </c>
      <c r="K145" s="72" t="s">
        <v>671</v>
      </c>
      <c r="L145" s="74">
        <v>1.1749102284685045</v>
      </c>
      <c r="M145" s="74">
        <v>1.0021205597416576</v>
      </c>
      <c r="N145" s="74">
        <v>0.54404413538499363</v>
      </c>
      <c r="O145" s="74">
        <v>0.59902582778900226</v>
      </c>
      <c r="P145" s="75">
        <v>32.343475295180085</v>
      </c>
      <c r="Q145" s="75">
        <v>24.636462990597334</v>
      </c>
      <c r="R145" s="76" t="e">
        <v>#N/A</v>
      </c>
      <c r="S145" s="77">
        <v>28.02308121303318</v>
      </c>
      <c r="T145" s="78">
        <v>29.995440827252107</v>
      </c>
      <c r="U145" s="74">
        <v>1.3287232209227253</v>
      </c>
      <c r="V145" s="77">
        <v>4.5853859878039032</v>
      </c>
      <c r="W145" s="74">
        <v>-0.84155223721850581</v>
      </c>
      <c r="X145" s="79">
        <v>3.0319185502460076E-2</v>
      </c>
      <c r="Y145" s="75">
        <v>27.838480487026562</v>
      </c>
      <c r="Z145" s="76">
        <v>16.801503633750126</v>
      </c>
      <c r="AA145" s="81">
        <v>92900000</v>
      </c>
      <c r="AB145" s="81">
        <v>155414000</v>
      </c>
      <c r="AC145" s="71">
        <v>5354000</v>
      </c>
      <c r="AD145" s="71">
        <v>91570000</v>
      </c>
      <c r="AE145" s="80">
        <v>0</v>
      </c>
      <c r="AF145" s="81">
        <v>5796.2795335199999</v>
      </c>
      <c r="AG145" s="82">
        <v>6312.8645335199999</v>
      </c>
      <c r="AH145" s="77">
        <v>55.641031699410348</v>
      </c>
      <c r="AI145" s="77">
        <v>62.014858476953911</v>
      </c>
      <c r="AJ145" s="77">
        <v>1.2023795931510513</v>
      </c>
      <c r="AK145" s="77">
        <v>95.974110988819334</v>
      </c>
      <c r="AL145" s="78" t="s">
        <v>3317</v>
      </c>
      <c r="AM145" s="71" t="s">
        <v>533</v>
      </c>
      <c r="AN145" s="71" t="s">
        <v>534</v>
      </c>
      <c r="AO145" s="71" t="s">
        <v>535</v>
      </c>
      <c r="AP145" s="72" t="s">
        <v>574</v>
      </c>
      <c r="AQ145" s="74" t="e">
        <v>#VALUE!</v>
      </c>
      <c r="AR145" s="74" t="e">
        <v>#VALUE!</v>
      </c>
      <c r="AS145" s="80">
        <v>0.35421169999999996</v>
      </c>
      <c r="AT145" s="71" t="s">
        <v>3404</v>
      </c>
      <c r="AU145" s="71" t="s">
        <v>3404</v>
      </c>
      <c r="AV145" s="72" t="s">
        <v>3404</v>
      </c>
      <c r="AW145" s="71">
        <v>0.39294761928713973</v>
      </c>
      <c r="AX145" s="77">
        <v>0.39294761928713973</v>
      </c>
      <c r="AY145" s="77">
        <v>-9.2322316682102896E-3</v>
      </c>
      <c r="AZ145" s="78">
        <v>0.38371538761892943</v>
      </c>
      <c r="BA145" s="75">
        <v>258.00944601849625</v>
      </c>
      <c r="BB145" s="75">
        <v>-6.0618842342158246</v>
      </c>
      <c r="BC145" s="75">
        <v>251.94756178428042</v>
      </c>
      <c r="BD145" s="71">
        <v>137.77995999999999</v>
      </c>
      <c r="BE145" s="71">
        <v>5796.2795335199999</v>
      </c>
      <c r="BF145" s="71">
        <v>63.466999999999999</v>
      </c>
      <c r="BG145" s="71">
        <v>74.347000000000008</v>
      </c>
      <c r="BH145" s="71">
        <v>89.789000000000001</v>
      </c>
      <c r="BI145" s="71">
        <v>71.293000000000006</v>
      </c>
      <c r="BJ145" s="71">
        <v>80.245999999999995</v>
      </c>
      <c r="BK145" s="71">
        <v>99.326999999999998</v>
      </c>
      <c r="BL145" s="71">
        <v>1.0949609940819637E-2</v>
      </c>
      <c r="BM145" s="71">
        <v>1.2826676072133829E-2</v>
      </c>
      <c r="BN145" s="71">
        <v>1.5490798792699425E-2</v>
      </c>
      <c r="BO145" s="71">
        <v>1.2299786369465304E-2</v>
      </c>
      <c r="BP145" s="71">
        <v>1.3844397865205738E-2</v>
      </c>
      <c r="BQ145" s="71">
        <v>1.7136337097890118E-2</v>
      </c>
      <c r="BR145" s="83">
        <v>1.7136337097890118E-2</v>
      </c>
    </row>
    <row r="146" spans="2:70" x14ac:dyDescent="0.25">
      <c r="B146" s="98">
        <v>4</v>
      </c>
      <c r="C146" s="71" t="s">
        <v>3295</v>
      </c>
      <c r="D146" s="71">
        <v>4</v>
      </c>
      <c r="E146" s="72">
        <v>2</v>
      </c>
      <c r="F146" s="71">
        <v>0.19</v>
      </c>
      <c r="G146" s="71" t="s">
        <v>2441</v>
      </c>
      <c r="H146" s="71" t="s">
        <v>1295</v>
      </c>
      <c r="I146" s="71">
        <v>1124</v>
      </c>
      <c r="J146" s="71" t="s">
        <v>4407</v>
      </c>
      <c r="K146" s="72" t="s">
        <v>1296</v>
      </c>
      <c r="L146" s="74">
        <v>0.39271509575144836</v>
      </c>
      <c r="M146" s="74">
        <v>0.45912822035561685</v>
      </c>
      <c r="N146" s="74">
        <v>0.14955535740097087</v>
      </c>
      <c r="O146" s="74">
        <v>0.16170122405802764</v>
      </c>
      <c r="P146" s="75">
        <v>12.2079415469093</v>
      </c>
      <c r="Q146" s="75">
        <v>9.5555502093010105</v>
      </c>
      <c r="R146" s="76">
        <v>28.172438377484575</v>
      </c>
      <c r="S146" s="77">
        <v>16.908490141227883</v>
      </c>
      <c r="T146" s="78">
        <v>16.682722842615263</v>
      </c>
      <c r="U146" s="74">
        <v>0.34491899783255225</v>
      </c>
      <c r="V146" s="77">
        <v>2.0859638724155527</v>
      </c>
      <c r="W146" s="74">
        <v>0.26662162279496338</v>
      </c>
      <c r="X146" s="79">
        <v>2.8009613651160465E-2</v>
      </c>
      <c r="Y146" s="75">
        <v>7.1025150871006915</v>
      </c>
      <c r="Z146" s="76">
        <v>8.327974129204474</v>
      </c>
      <c r="AA146" s="81">
        <v>993485000</v>
      </c>
      <c r="AB146" s="81">
        <v>2820863000</v>
      </c>
      <c r="AC146" s="71">
        <v>0</v>
      </c>
      <c r="AD146" s="71">
        <v>578652000</v>
      </c>
      <c r="AE146" s="80">
        <v>3.5701237016545748E-2</v>
      </c>
      <c r="AF146" s="81">
        <v>3354.6095519999999</v>
      </c>
      <c r="AG146" s="82">
        <v>5032.132552</v>
      </c>
      <c r="AH146" s="77">
        <v>7.8579923171097343</v>
      </c>
      <c r="AI146" s="77">
        <v>11.032063945700525</v>
      </c>
      <c r="AJ146" s="77">
        <v>10.591996023731594</v>
      </c>
      <c r="AK146" s="77">
        <v>11.736803850342335</v>
      </c>
      <c r="AL146" s="78">
        <v>2.929718582398936</v>
      </c>
      <c r="AM146" s="71" t="s">
        <v>533</v>
      </c>
      <c r="AN146" s="71" t="s">
        <v>730</v>
      </c>
      <c r="AO146" s="71" t="s">
        <v>731</v>
      </c>
      <c r="AP146" s="72" t="s">
        <v>1292</v>
      </c>
      <c r="AQ146" s="74">
        <v>0.20232929999999999</v>
      </c>
      <c r="AR146" s="74">
        <v>0.21174900000000002</v>
      </c>
      <c r="AS146" s="80">
        <v>1.316063E-2</v>
      </c>
      <c r="AT146" s="71" t="s">
        <v>3998</v>
      </c>
      <c r="AU146" s="71" t="s">
        <v>3317</v>
      </c>
      <c r="AV146" s="72" t="s">
        <v>3317</v>
      </c>
      <c r="AW146" s="71">
        <v>2.960714272090367</v>
      </c>
      <c r="AX146" s="77">
        <v>2.960714272090367</v>
      </c>
      <c r="AY146" s="77">
        <v>0</v>
      </c>
      <c r="AZ146" s="78">
        <v>2.960714272090367</v>
      </c>
      <c r="BA146" s="75">
        <v>31.932927903176456</v>
      </c>
      <c r="BB146" s="75">
        <v>0</v>
      </c>
      <c r="BC146" s="75" t="s">
        <v>3317</v>
      </c>
      <c r="BD146" s="71" t="s">
        <v>3317</v>
      </c>
      <c r="BE146" s="71">
        <v>3354.6095519999999</v>
      </c>
      <c r="BF146" s="71">
        <v>316.42900000000003</v>
      </c>
      <c r="BG146" s="71">
        <v>351.30799999999999</v>
      </c>
      <c r="BH146" s="71">
        <v>387.45499999999998</v>
      </c>
      <c r="BI146" s="71">
        <v>316.60399999999998</v>
      </c>
      <c r="BJ146" s="71">
        <v>344.47500000000002</v>
      </c>
      <c r="BK146" s="71">
        <v>404.69</v>
      </c>
      <c r="BL146" s="71">
        <v>9.4326625824858457E-2</v>
      </c>
      <c r="BM146" s="71">
        <v>0.10472396103163543</v>
      </c>
      <c r="BN146" s="71">
        <v>0.11549928359591101</v>
      </c>
      <c r="BO146" s="71">
        <v>9.4378792849749801E-2</v>
      </c>
      <c r="BP146" s="71">
        <v>0.1026870622825914</v>
      </c>
      <c r="BQ146" s="71">
        <v>0.12063699030449788</v>
      </c>
      <c r="BR146" s="83">
        <v>0.12063699030449788</v>
      </c>
    </row>
    <row r="147" spans="2:70" x14ac:dyDescent="0.25">
      <c r="B147" s="98">
        <v>4</v>
      </c>
      <c r="C147" s="71" t="s">
        <v>3295</v>
      </c>
      <c r="D147" s="71">
        <v>4</v>
      </c>
      <c r="E147" s="72">
        <v>2</v>
      </c>
      <c r="F147" s="71" t="s">
        <v>3257</v>
      </c>
      <c r="H147" s="71" t="s">
        <v>33</v>
      </c>
      <c r="I147" s="71">
        <v>1122</v>
      </c>
      <c r="J147" s="71" t="s">
        <v>4405</v>
      </c>
      <c r="K147" s="72" t="s">
        <v>628</v>
      </c>
      <c r="L147" s="74">
        <v>2.9096076987106354</v>
      </c>
      <c r="M147" s="74">
        <v>1.7155094727135551</v>
      </c>
      <c r="N147" s="74">
        <v>4.3626863438533432</v>
      </c>
      <c r="O147" s="74">
        <v>2.9152220946072278</v>
      </c>
      <c r="P147" s="75">
        <v>-16.256400286723306</v>
      </c>
      <c r="Q147" s="75">
        <v>-17.045385531923014</v>
      </c>
      <c r="R147" s="76">
        <v>-47.546058572574857</v>
      </c>
      <c r="S147" s="77">
        <v>-14.559317643859661</v>
      </c>
      <c r="T147" s="78">
        <v>-23.123051003441045</v>
      </c>
      <c r="U147" s="74">
        <v>-0.24220606006067777</v>
      </c>
      <c r="V147" s="77">
        <v>3.5646228579266768</v>
      </c>
      <c r="W147" s="74">
        <v>0.1878563269672498</v>
      </c>
      <c r="X147" s="79">
        <v>1.5233236031604128E-2</v>
      </c>
      <c r="Y147" s="75">
        <v>54.190513920176031</v>
      </c>
      <c r="Z147" s="76" t="e">
        <v>#N/A</v>
      </c>
      <c r="AA147" s="81">
        <v>-190864000</v>
      </c>
      <c r="AB147" s="81">
        <v>-112317000</v>
      </c>
      <c r="AC147" s="71">
        <v>444508000</v>
      </c>
      <c r="AD147" s="71">
        <v>429545000</v>
      </c>
      <c r="AE147" s="80">
        <v>0</v>
      </c>
      <c r="AF147" s="81">
        <v>21711.52362176</v>
      </c>
      <c r="AG147" s="82">
        <v>20957.894621759999</v>
      </c>
      <c r="AH147" s="77" t="s">
        <v>3317</v>
      </c>
      <c r="AI147" s="77" t="s">
        <v>3317</v>
      </c>
      <c r="AJ147" s="77">
        <v>1.4343941736844079</v>
      </c>
      <c r="AK147" s="77" t="s">
        <v>3317</v>
      </c>
      <c r="AL147" s="78">
        <v>36.104953396310322</v>
      </c>
      <c r="AM147" s="71" t="s">
        <v>506</v>
      </c>
      <c r="AN147" s="71" t="s">
        <v>629</v>
      </c>
      <c r="AO147" s="71" t="s">
        <v>630</v>
      </c>
      <c r="AP147" s="72" t="s">
        <v>574</v>
      </c>
      <c r="AQ147" s="74" t="e">
        <v>#VALUE!</v>
      </c>
      <c r="AR147" s="74" t="e">
        <v>#VALUE!</v>
      </c>
      <c r="AS147" s="80">
        <v>0.38815530000000004</v>
      </c>
      <c r="AT147" s="71" t="s">
        <v>3403</v>
      </c>
      <c r="AU147" s="71" t="s">
        <v>3403</v>
      </c>
      <c r="AV147" s="72" t="s">
        <v>3403</v>
      </c>
      <c r="AW147" s="71" t="s">
        <v>3317</v>
      </c>
      <c r="AX147" s="77">
        <v>0</v>
      </c>
      <c r="AY147" s="77">
        <v>0</v>
      </c>
      <c r="AZ147" s="78">
        <v>0</v>
      </c>
      <c r="BA147" s="75" t="s">
        <v>3317</v>
      </c>
      <c r="BB147" s="75">
        <v>0</v>
      </c>
      <c r="BC147" s="75" t="s">
        <v>3317</v>
      </c>
      <c r="BD147" s="71">
        <v>-41.591999999999999</v>
      </c>
      <c r="BE147" s="71">
        <v>20957.894621759999</v>
      </c>
      <c r="BF147" s="71">
        <v>253.97200000000001</v>
      </c>
      <c r="BG147" s="71">
        <v>338.22199999999998</v>
      </c>
      <c r="BH147" s="71">
        <v>451.16700000000003</v>
      </c>
      <c r="BI147" s="71">
        <v>338.541</v>
      </c>
      <c r="BJ147" s="71">
        <v>460.50600000000003</v>
      </c>
      <c r="BK147" s="71">
        <v>649.94299999999998</v>
      </c>
      <c r="BL147" s="71">
        <v>1.211820197513103E-2</v>
      </c>
      <c r="BM147" s="71">
        <v>1.6138166838993145E-2</v>
      </c>
      <c r="BN147" s="71">
        <v>2.1527305492392634E-2</v>
      </c>
      <c r="BO147" s="71">
        <v>1.6153387833551865E-2</v>
      </c>
      <c r="BP147" s="71">
        <v>2.1972913229646143E-2</v>
      </c>
      <c r="BQ147" s="71">
        <v>3.1011845976417034E-2</v>
      </c>
      <c r="BR147" s="83">
        <v>3.1011845976417034E-2</v>
      </c>
    </row>
    <row r="148" spans="2:70" x14ac:dyDescent="0.25">
      <c r="B148" s="98">
        <v>4</v>
      </c>
      <c r="C148" s="71" t="s">
        <v>3296</v>
      </c>
      <c r="D148" s="71">
        <v>4</v>
      </c>
      <c r="E148" s="72">
        <v>2</v>
      </c>
      <c r="F148" s="71">
        <v>0.2</v>
      </c>
      <c r="G148" s="71" t="s">
        <v>2847</v>
      </c>
      <c r="H148" s="71" t="s">
        <v>322</v>
      </c>
      <c r="I148" s="71">
        <v>1141</v>
      </c>
      <c r="J148" s="71" t="s">
        <v>4424</v>
      </c>
      <c r="K148" s="72" t="s">
        <v>1004</v>
      </c>
      <c r="L148" s="74">
        <v>0.27623363221089792</v>
      </c>
      <c r="M148" s="74">
        <v>0.24014836795252226</v>
      </c>
      <c r="N148" s="74">
        <v>0.25998621496652219</v>
      </c>
      <c r="O148" s="74">
        <v>0.22834168018621712</v>
      </c>
      <c r="P148" s="75">
        <v>12.534171843608707</v>
      </c>
      <c r="Q148" s="75">
        <v>10.270075915551919</v>
      </c>
      <c r="R148" s="76">
        <v>11.252144082332762</v>
      </c>
      <c r="S148" s="77">
        <v>34.813343965763735</v>
      </c>
      <c r="T148" s="78">
        <v>32.281186718523998</v>
      </c>
      <c r="U148" s="74">
        <v>-0.36933079357083259</v>
      </c>
      <c r="V148" s="77">
        <v>-2.4295552218712784</v>
      </c>
      <c r="W148" s="74">
        <v>0.86524377164220267</v>
      </c>
      <c r="X148" s="79" t="e">
        <v>#N/A</v>
      </c>
      <c r="Y148" s="75">
        <v>14.708495621208295</v>
      </c>
      <c r="Z148" s="76">
        <v>10.516118190072632</v>
      </c>
      <c r="AA148" s="81">
        <v>6740000000</v>
      </c>
      <c r="AB148" s="81">
        <v>7088500000</v>
      </c>
      <c r="AC148" s="71">
        <v>533300000</v>
      </c>
      <c r="AD148" s="71">
        <v>1639200000</v>
      </c>
      <c r="AE148" s="80">
        <v>0.11135135135135135</v>
      </c>
      <c r="AF148" s="81">
        <v>108910.72749575999</v>
      </c>
      <c r="AG148" s="82">
        <v>104295.02749575999</v>
      </c>
      <c r="AH148" s="77">
        <v>52.893309410569017</v>
      </c>
      <c r="AI148" s="77">
        <v>65.302753425433593</v>
      </c>
      <c r="AJ148" s="77">
        <v>0.91592949409634283</v>
      </c>
      <c r="AK148" s="77">
        <v>83.098955000111957</v>
      </c>
      <c r="AL148" s="78">
        <v>9.7088824417132074</v>
      </c>
      <c r="AM148" s="71" t="s">
        <v>493</v>
      </c>
      <c r="AN148" s="71" t="s">
        <v>537</v>
      </c>
      <c r="AO148" s="71" t="s">
        <v>826</v>
      </c>
      <c r="AP148" s="72" t="s">
        <v>574</v>
      </c>
      <c r="AQ148" s="74">
        <v>0.287883</v>
      </c>
      <c r="AR148" s="74">
        <v>0.18722760000000002</v>
      </c>
      <c r="AS148" s="80">
        <v>0.14965320000000001</v>
      </c>
      <c r="AT148" s="71" t="s">
        <v>3416</v>
      </c>
      <c r="AU148" s="71" t="s">
        <v>3416</v>
      </c>
      <c r="AV148" s="72" t="s">
        <v>3416</v>
      </c>
      <c r="AW148" s="71" t="s">
        <v>3317</v>
      </c>
      <c r="AX148" s="77">
        <v>0</v>
      </c>
      <c r="AY148" s="77">
        <v>2.1793996372785287</v>
      </c>
      <c r="AZ148" s="78">
        <v>2.1793996372785287</v>
      </c>
      <c r="BA148" s="75">
        <v>0</v>
      </c>
      <c r="BB148" s="75">
        <v>174.26445828935738</v>
      </c>
      <c r="BC148" s="75">
        <v>174.26445828935738</v>
      </c>
      <c r="BD148" s="71">
        <v>2373.6</v>
      </c>
      <c r="BE148" s="71">
        <v>104295.02749575999</v>
      </c>
      <c r="BF148" s="71">
        <v>1935.0430000000001</v>
      </c>
      <c r="BG148" s="71">
        <v>2234.8330000000001</v>
      </c>
      <c r="BH148" s="71">
        <v>2570.8890000000001</v>
      </c>
      <c r="BI148" s="71">
        <v>1848.75</v>
      </c>
      <c r="BJ148" s="71">
        <v>2256.5</v>
      </c>
      <c r="BK148" s="71">
        <v>2733.6669999999999</v>
      </c>
      <c r="BL148" s="71">
        <v>1.8553549929105368E-2</v>
      </c>
      <c r="BM148" s="71">
        <v>2.1427991857913407E-2</v>
      </c>
      <c r="BN148" s="71">
        <v>2.4650158897599573E-2</v>
      </c>
      <c r="BO148" s="71">
        <v>1.7726156695966729E-2</v>
      </c>
      <c r="BP148" s="71">
        <v>2.1635739058525449E-2</v>
      </c>
      <c r="BQ148" s="71">
        <v>2.6210904447109277E-2</v>
      </c>
      <c r="BR148" s="83">
        <v>2.6210904447109277E-2</v>
      </c>
    </row>
    <row r="149" spans="2:70" x14ac:dyDescent="0.25">
      <c r="B149" s="98">
        <v>4</v>
      </c>
      <c r="C149" s="71" t="s">
        <v>3295</v>
      </c>
      <c r="D149" s="71">
        <v>5</v>
      </c>
      <c r="E149" s="72">
        <v>3</v>
      </c>
      <c r="F149" s="71">
        <v>0.18</v>
      </c>
      <c r="G149" s="71" t="s">
        <v>2443</v>
      </c>
      <c r="H149" s="71" t="s">
        <v>311</v>
      </c>
      <c r="I149" s="71">
        <v>1125</v>
      </c>
      <c r="J149" s="71" t="s">
        <v>4408</v>
      </c>
      <c r="K149" s="72" t="s">
        <v>993</v>
      </c>
      <c r="L149" s="74">
        <v>0.28977484353415112</v>
      </c>
      <c r="M149" s="74">
        <v>0.2840379292328557</v>
      </c>
      <c r="N149" s="74">
        <v>0.21532105260214274</v>
      </c>
      <c r="O149" s="74">
        <v>0.20882875048629068</v>
      </c>
      <c r="P149" s="75">
        <v>18.109204508083398</v>
      </c>
      <c r="Q149" s="75">
        <v>14.88135499378129</v>
      </c>
      <c r="R149" s="76">
        <v>18.864007469955467</v>
      </c>
      <c r="S149" s="77">
        <v>19.567441553829571</v>
      </c>
      <c r="T149" s="78">
        <v>19.716990610243677</v>
      </c>
      <c r="U149" s="74">
        <v>8.2559821565664326E-2</v>
      </c>
      <c r="V149" s="77">
        <v>0.32777593677080663</v>
      </c>
      <c r="W149" s="74">
        <v>0.71721879757973628</v>
      </c>
      <c r="X149" s="79">
        <v>4.2370620665125376E-2</v>
      </c>
      <c r="Y149" s="75">
        <v>26.929269188427888</v>
      </c>
      <c r="Z149" s="76">
        <v>27.719953356578309</v>
      </c>
      <c r="AA149" s="81">
        <v>899570000</v>
      </c>
      <c r="AB149" s="81">
        <v>1223548000</v>
      </c>
      <c r="AC149" s="71" t="e">
        <v>#N/A</v>
      </c>
      <c r="AD149" s="71">
        <v>184657243.58197007</v>
      </c>
      <c r="AE149" s="80">
        <v>8.6251248373331712E-3</v>
      </c>
      <c r="AF149" s="81">
        <v>4025.5526235599996</v>
      </c>
      <c r="AG149" s="82">
        <v>4351.3986235599996</v>
      </c>
      <c r="AH149" s="77">
        <v>13.563787361865277</v>
      </c>
      <c r="AI149" s="77">
        <v>16.822460715981226</v>
      </c>
      <c r="AJ149" s="77">
        <v>5.3895483548144485</v>
      </c>
      <c r="AK149" s="77">
        <v>19.353627048158998</v>
      </c>
      <c r="AL149" s="78">
        <v>3.457645701400315</v>
      </c>
      <c r="AM149" s="71" t="s">
        <v>533</v>
      </c>
      <c r="AN149" s="71" t="s">
        <v>730</v>
      </c>
      <c r="AO149" s="71" t="s">
        <v>731</v>
      </c>
      <c r="AP149" s="72" t="s">
        <v>574</v>
      </c>
      <c r="AQ149" s="74" t="e">
        <v>#VALUE!</v>
      </c>
      <c r="AR149" s="74" t="e">
        <v>#VALUE!</v>
      </c>
      <c r="AS149" s="80">
        <v>0.1746113</v>
      </c>
      <c r="AT149" s="71" t="s">
        <v>3405</v>
      </c>
      <c r="AU149" s="71" t="s">
        <v>3405</v>
      </c>
      <c r="AV149" s="72" t="s">
        <v>3405</v>
      </c>
      <c r="AW149" s="71" t="s">
        <v>3317</v>
      </c>
      <c r="AX149" s="77">
        <v>0</v>
      </c>
      <c r="AY149" s="77">
        <v>0.10862958650956069</v>
      </c>
      <c r="AZ149" s="78">
        <v>0.10862958650956069</v>
      </c>
      <c r="BA149" s="75">
        <v>0</v>
      </c>
      <c r="BB149" s="75">
        <v>2.0531291664839424</v>
      </c>
      <c r="BC149" s="75">
        <v>2.0531291664839424</v>
      </c>
      <c r="BD149" s="71">
        <v>4.3729411696979996</v>
      </c>
      <c r="BE149" s="71">
        <v>4025.5526235599996</v>
      </c>
      <c r="BF149" s="71">
        <v>220.5</v>
      </c>
      <c r="BG149" s="71">
        <v>259.33300000000003</v>
      </c>
      <c r="BH149" s="71">
        <v>359</v>
      </c>
      <c r="BI149" s="71">
        <v>179.78399999999999</v>
      </c>
      <c r="BJ149" s="71">
        <v>231.24</v>
      </c>
      <c r="BK149" s="71" t="s">
        <v>3317</v>
      </c>
      <c r="BL149" s="71">
        <v>5.4775088197704568E-2</v>
      </c>
      <c r="BM149" s="71">
        <v>6.442171404796064E-2</v>
      </c>
      <c r="BN149" s="71">
        <v>8.9180302326421504E-2</v>
      </c>
      <c r="BO149" s="71">
        <v>4.4660700483156998E-2</v>
      </c>
      <c r="BP149" s="71">
        <v>5.744304487454515E-2</v>
      </c>
      <c r="BQ149" s="71">
        <v>0</v>
      </c>
      <c r="BR149" s="83">
        <v>8.9180302326421504E-2</v>
      </c>
    </row>
    <row r="150" spans="2:70" x14ac:dyDescent="0.25">
      <c r="B150" s="98">
        <v>4</v>
      </c>
      <c r="C150" s="71" t="s">
        <v>3296</v>
      </c>
      <c r="D150" s="71">
        <v>6</v>
      </c>
      <c r="E150" s="72">
        <v>2</v>
      </c>
      <c r="F150" s="71">
        <v>0.18</v>
      </c>
      <c r="G150" s="71" t="s">
        <v>2816</v>
      </c>
      <c r="H150" s="71" t="s">
        <v>67</v>
      </c>
      <c r="I150" s="71">
        <v>1142</v>
      </c>
      <c r="J150" s="71" t="s">
        <v>4425</v>
      </c>
      <c r="K150" s="72" t="s">
        <v>681</v>
      </c>
      <c r="L150" s="74">
        <v>1.0563528038855796</v>
      </c>
      <c r="M150" s="74">
        <v>1.2459770114942528</v>
      </c>
      <c r="N150" s="74">
        <v>0.54512738198837751</v>
      </c>
      <c r="O150" s="74">
        <v>0.60423634336677812</v>
      </c>
      <c r="P150" s="75">
        <v>34.847915884340971</v>
      </c>
      <c r="Q150" s="75">
        <v>25.685317311303042</v>
      </c>
      <c r="R150" s="76">
        <v>45</v>
      </c>
      <c r="S150" s="77">
        <v>10.785140362891617</v>
      </c>
      <c r="T150" s="78">
        <v>13.162743091095189</v>
      </c>
      <c r="U150" s="74">
        <v>-7.5748320097739769E-2</v>
      </c>
      <c r="V150" s="77">
        <v>-0.43205574912891986</v>
      </c>
      <c r="W150" s="74">
        <v>0.22082441113490364</v>
      </c>
      <c r="X150" s="79">
        <v>7.1167883211678828E-2</v>
      </c>
      <c r="Y150" s="75">
        <v>8.2096707409887344</v>
      </c>
      <c r="Z150" s="76">
        <v>14.295867548386409</v>
      </c>
      <c r="AA150" s="81">
        <v>435000000</v>
      </c>
      <c r="AB150" s="81">
        <v>897000000</v>
      </c>
      <c r="AC150" s="71">
        <v>61000000</v>
      </c>
      <c r="AD150" s="71">
        <v>271000000</v>
      </c>
      <c r="AE150" s="80">
        <v>6.3213521182521659E-2</v>
      </c>
      <c r="AF150" s="81">
        <v>5782.2615715199991</v>
      </c>
      <c r="AG150" s="82">
        <v>5534.2615715199991</v>
      </c>
      <c r="AH150" s="77">
        <v>9.0874574244991777</v>
      </c>
      <c r="AI150" s="77">
        <v>11.090704552144286</v>
      </c>
      <c r="AJ150" s="77">
        <v>3.4118681853052579</v>
      </c>
      <c r="AK150" s="77">
        <v>16.238389925728256</v>
      </c>
      <c r="AL150" s="78">
        <v>7.0215440789273158</v>
      </c>
      <c r="AM150" s="71" t="s">
        <v>493</v>
      </c>
      <c r="AN150" s="71" t="s">
        <v>524</v>
      </c>
      <c r="AO150" s="71" t="s">
        <v>682</v>
      </c>
      <c r="AP150" s="72" t="s">
        <v>574</v>
      </c>
      <c r="AQ150" s="74" t="e">
        <v>#VALUE!</v>
      </c>
      <c r="AR150" s="74" t="e">
        <v>#VALUE!</v>
      </c>
      <c r="AS150" s="80">
        <v>0.10618880000000001</v>
      </c>
      <c r="AT150" s="71" t="s">
        <v>3417</v>
      </c>
      <c r="AU150" s="71" t="s">
        <v>3417</v>
      </c>
      <c r="AV150" s="72" t="s">
        <v>3417</v>
      </c>
      <c r="AW150" s="71" t="s">
        <v>3317</v>
      </c>
      <c r="AX150" s="77">
        <v>0</v>
      </c>
      <c r="AY150" s="77">
        <v>0</v>
      </c>
      <c r="AZ150" s="78">
        <v>0</v>
      </c>
      <c r="BA150" s="75">
        <v>0</v>
      </c>
      <c r="BB150" s="75">
        <v>0</v>
      </c>
      <c r="BC150" s="75" t="s">
        <v>3317</v>
      </c>
      <c r="BD150" s="71" t="s">
        <v>3317</v>
      </c>
      <c r="BE150" s="71">
        <v>5534.2615715199991</v>
      </c>
      <c r="BF150" s="71">
        <v>363.16700000000003</v>
      </c>
      <c r="BG150" s="71">
        <v>357.16700000000003</v>
      </c>
      <c r="BH150" s="71">
        <v>362</v>
      </c>
      <c r="BI150" s="71">
        <v>-179.08</v>
      </c>
      <c r="BJ150" s="71">
        <v>412.12</v>
      </c>
      <c r="BK150" s="71" t="s">
        <v>3317</v>
      </c>
      <c r="BL150" s="71">
        <v>6.5621582085838293E-2</v>
      </c>
      <c r="BM150" s="71">
        <v>6.4537426607738604E-2</v>
      </c>
      <c r="BN150" s="71">
        <v>6.5410713845347898E-2</v>
      </c>
      <c r="BO150" s="71">
        <v>-3.2358427169682048E-2</v>
      </c>
      <c r="BP150" s="71">
        <v>7.4467025939073964E-2</v>
      </c>
      <c r="BQ150" s="71">
        <v>0</v>
      </c>
      <c r="BR150" s="83">
        <v>6.5410713845347898E-2</v>
      </c>
    </row>
    <row r="151" spans="2:70" x14ac:dyDescent="0.25">
      <c r="B151" s="98">
        <v>4</v>
      </c>
      <c r="C151" s="71" t="s">
        <v>3295</v>
      </c>
      <c r="D151" s="71">
        <v>6</v>
      </c>
      <c r="E151" s="72">
        <v>3</v>
      </c>
      <c r="F151" s="71">
        <v>0.25</v>
      </c>
      <c r="H151" s="71" t="s">
        <v>429</v>
      </c>
      <c r="I151" s="71">
        <v>1126</v>
      </c>
      <c r="J151" s="71" t="s">
        <v>4409</v>
      </c>
      <c r="K151" s="72" t="s">
        <v>1127</v>
      </c>
      <c r="L151" s="74">
        <v>-0.54648851430013723</v>
      </c>
      <c r="M151" s="74">
        <v>-0.65474095796676457</v>
      </c>
      <c r="N151" s="74">
        <v>-0.60958904644725709</v>
      </c>
      <c r="O151" s="74">
        <v>-0.71432634198364753</v>
      </c>
      <c r="P151" s="75">
        <v>96.492313129528185</v>
      </c>
      <c r="Q151" s="75">
        <v>84.030617170670425</v>
      </c>
      <c r="R151" s="76">
        <v>843.8236577913575</v>
      </c>
      <c r="S151" s="77">
        <v>21.314448062897242</v>
      </c>
      <c r="T151" s="78">
        <v>25.945126092271472</v>
      </c>
      <c r="U151" s="74">
        <v>-0.28163173987620249</v>
      </c>
      <c r="V151" s="77">
        <v>-1.5756008010680906</v>
      </c>
      <c r="W151" s="74">
        <v>1.6685449994877275E-3</v>
      </c>
      <c r="X151" s="79">
        <v>1.8064642124792502E-2</v>
      </c>
      <c r="Y151" s="75">
        <v>25.034418646012291</v>
      </c>
      <c r="Z151" s="76">
        <v>76.82247537686257</v>
      </c>
      <c r="AA151" s="81">
        <v>-1534499999.9999998</v>
      </c>
      <c r="AB151" s="81">
        <v>-1406499999.9999998</v>
      </c>
      <c r="AC151" s="71">
        <v>222900000</v>
      </c>
      <c r="AD151" s="71">
        <v>2012000000</v>
      </c>
      <c r="AE151" s="80">
        <v>3.1287897162260492E-2</v>
      </c>
      <c r="AF151" s="81">
        <v>54178.534556999999</v>
      </c>
      <c r="AG151" s="82">
        <v>52290.334557000002</v>
      </c>
      <c r="AH151" s="77">
        <v>42.395276923139285</v>
      </c>
      <c r="AI151" s="77">
        <v>46.393695818472189</v>
      </c>
      <c r="AJ151" s="77">
        <v>3.3654350443632777</v>
      </c>
      <c r="AK151" s="77">
        <v>56.292066081990612</v>
      </c>
      <c r="AL151" s="78">
        <v>4747.6842105262776</v>
      </c>
      <c r="AM151" s="71" t="s">
        <v>506</v>
      </c>
      <c r="AN151" s="71" t="s">
        <v>629</v>
      </c>
      <c r="AO151" s="71" t="s">
        <v>630</v>
      </c>
      <c r="AP151" s="72" t="s">
        <v>574</v>
      </c>
      <c r="AQ151" s="74" t="e">
        <v>#VALUE!</v>
      </c>
      <c r="AR151" s="74">
        <v>0.33298149999999999</v>
      </c>
      <c r="AS151" s="80">
        <v>0.41030349999999999</v>
      </c>
      <c r="AT151" s="71" t="s">
        <v>3406</v>
      </c>
      <c r="AU151" s="71" t="s">
        <v>3406</v>
      </c>
      <c r="AV151" s="72" t="s">
        <v>3406</v>
      </c>
      <c r="AW151" s="71" t="s">
        <v>3317</v>
      </c>
      <c r="AX151" s="77">
        <v>0</v>
      </c>
      <c r="AY151" s="77">
        <v>3.6423594992659964</v>
      </c>
      <c r="AZ151" s="78">
        <v>3.6423594992659964</v>
      </c>
      <c r="BA151" s="75">
        <v>0</v>
      </c>
      <c r="BB151" s="75">
        <v>226.64939819948239</v>
      </c>
      <c r="BC151" s="75">
        <v>226.64939819948239</v>
      </c>
      <c r="BD151" s="71">
        <v>1973.3770000000002</v>
      </c>
      <c r="BE151" s="71">
        <v>52290.334557000002</v>
      </c>
      <c r="BF151" s="71">
        <v>1159.4059999999999</v>
      </c>
      <c r="BG151" s="71">
        <v>1387.606</v>
      </c>
      <c r="BH151" s="71">
        <v>1670.5</v>
      </c>
      <c r="BI151" s="71">
        <v>1806.5889999999999</v>
      </c>
      <c r="BJ151" s="71">
        <v>2186.3919999999998</v>
      </c>
      <c r="BK151" s="71">
        <v>2571.453</v>
      </c>
      <c r="BL151" s="71">
        <v>2.2172472404745642E-2</v>
      </c>
      <c r="BM151" s="71">
        <v>2.6536567642102493E-2</v>
      </c>
      <c r="BN151" s="71">
        <v>3.1946630560931714E-2</v>
      </c>
      <c r="BO151" s="71">
        <v>3.4549195665036253E-2</v>
      </c>
      <c r="BP151" s="71">
        <v>4.1812545636262563E-2</v>
      </c>
      <c r="BQ151" s="71">
        <v>4.9176449563483708E-2</v>
      </c>
      <c r="BR151" s="83">
        <v>4.9176449563483708E-2</v>
      </c>
    </row>
    <row r="152" spans="2:70" x14ac:dyDescent="0.25">
      <c r="B152" s="98">
        <v>4</v>
      </c>
      <c r="C152" s="71" t="s">
        <v>3295</v>
      </c>
      <c r="D152" s="71">
        <v>6</v>
      </c>
      <c r="E152" s="72">
        <v>4</v>
      </c>
      <c r="F152" s="71">
        <v>0.17</v>
      </c>
      <c r="G152" s="71" t="s">
        <v>2442</v>
      </c>
      <c r="H152" s="71" t="s">
        <v>1211</v>
      </c>
      <c r="I152" s="71">
        <v>1127</v>
      </c>
      <c r="J152" s="71" t="s">
        <v>4410</v>
      </c>
      <c r="K152" s="72" t="s">
        <v>1212</v>
      </c>
      <c r="L152" s="74">
        <v>0.29136540895449836</v>
      </c>
      <c r="M152" s="74">
        <v>0.34087642728930395</v>
      </c>
      <c r="N152" s="74">
        <v>0.26824643233092926</v>
      </c>
      <c r="O152" s="74">
        <v>0.31014437535372519</v>
      </c>
      <c r="P152" s="75">
        <v>23.558957006536552</v>
      </c>
      <c r="Q152" s="75">
        <v>17.117500397344447</v>
      </c>
      <c r="R152" s="76">
        <v>18.015395782738441</v>
      </c>
      <c r="S152" s="77">
        <v>23.619951933349505</v>
      </c>
      <c r="T152" s="78">
        <v>27.633103677740234</v>
      </c>
      <c r="U152" s="74">
        <v>8.9641208684190336E-3</v>
      </c>
      <c r="V152" s="77">
        <v>3.5901312208985937E-2</v>
      </c>
      <c r="W152" s="74">
        <v>0.82611820232556832</v>
      </c>
      <c r="X152" s="79" t="e">
        <v>#N/A</v>
      </c>
      <c r="Y152" s="75">
        <v>12.124104115802327</v>
      </c>
      <c r="Z152" s="76">
        <v>14.601213107765743</v>
      </c>
      <c r="AA152" s="81">
        <v>491929000</v>
      </c>
      <c r="AB152" s="81">
        <v>540674000</v>
      </c>
      <c r="AC152" s="71" t="e">
        <v>#N/A</v>
      </c>
      <c r="AD152" s="71">
        <v>79956000</v>
      </c>
      <c r="AE152" s="80">
        <v>0</v>
      </c>
      <c r="AF152" s="81">
        <v>2256.0887365200001</v>
      </c>
      <c r="AG152" s="82">
        <v>2262.02573652</v>
      </c>
      <c r="AH152" s="77">
        <v>13.705592063449748</v>
      </c>
      <c r="AI152" s="77">
        <v>16.161136100080736</v>
      </c>
      <c r="AJ152" s="77">
        <v>1.1563237159668243</v>
      </c>
      <c r="AK152" s="77">
        <v>22.355639789652241</v>
      </c>
      <c r="AL152" s="78">
        <v>3.8347515002839971</v>
      </c>
      <c r="AM152" s="71" t="s">
        <v>533</v>
      </c>
      <c r="AN152" s="71" t="s">
        <v>730</v>
      </c>
      <c r="AO152" s="71" t="s">
        <v>731</v>
      </c>
      <c r="AP152" s="72" t="s">
        <v>2353</v>
      </c>
      <c r="AQ152" s="74">
        <v>0.19077480000000002</v>
      </c>
      <c r="AR152" s="74">
        <v>0.13069330000000001</v>
      </c>
      <c r="AS152" s="80">
        <v>8.7186120000000006E-2</v>
      </c>
      <c r="AT152" s="71" t="s">
        <v>3998</v>
      </c>
      <c r="AU152" s="71" t="s">
        <v>3317</v>
      </c>
      <c r="AV152" s="72" t="s">
        <v>3317</v>
      </c>
      <c r="AW152" s="71">
        <v>3.3270961332529394</v>
      </c>
      <c r="AX152" s="77">
        <v>3.3270961332529394</v>
      </c>
      <c r="AY152" s="77">
        <v>0</v>
      </c>
      <c r="AZ152" s="78">
        <v>3.3270961332529394</v>
      </c>
      <c r="BA152" s="75">
        <v>47.276245449476896</v>
      </c>
      <c r="BB152" s="75">
        <v>0</v>
      </c>
      <c r="BC152" s="75">
        <v>47.276245449476896</v>
      </c>
      <c r="BD152" s="71">
        <v>57.66</v>
      </c>
      <c r="BE152" s="71">
        <v>2256.0887365200001</v>
      </c>
      <c r="BF152" s="71">
        <v>97.466999999999999</v>
      </c>
      <c r="BG152" s="71">
        <v>108.711</v>
      </c>
      <c r="BH152" s="71">
        <v>118.77800000000001</v>
      </c>
      <c r="BI152" s="71">
        <v>60.881</v>
      </c>
      <c r="BJ152" s="71">
        <v>95.974000000000004</v>
      </c>
      <c r="BK152" s="71">
        <v>103.51300000000001</v>
      </c>
      <c r="BL152" s="71">
        <v>4.3201758167696058E-2</v>
      </c>
      <c r="BM152" s="71">
        <v>4.818560468844231E-2</v>
      </c>
      <c r="BN152" s="71">
        <v>5.2647751871326733E-2</v>
      </c>
      <c r="BO152" s="71">
        <v>2.698519744126221E-2</v>
      </c>
      <c r="BP152" s="71">
        <v>4.2539993417120274E-2</v>
      </c>
      <c r="BQ152" s="71">
        <v>4.5881617298292987E-2</v>
      </c>
      <c r="BR152" s="83">
        <v>5.2647751871326733E-2</v>
      </c>
    </row>
    <row r="153" spans="2:70" x14ac:dyDescent="0.25">
      <c r="B153" s="98">
        <v>4</v>
      </c>
      <c r="C153" s="71" t="s">
        <v>3295</v>
      </c>
      <c r="D153" s="71">
        <v>7</v>
      </c>
      <c r="E153" s="72">
        <v>5</v>
      </c>
      <c r="F153" s="71">
        <v>0.3</v>
      </c>
      <c r="G153" s="71" t="s">
        <v>2445</v>
      </c>
      <c r="H153" s="71" t="s">
        <v>2295</v>
      </c>
      <c r="I153" s="71">
        <v>1128</v>
      </c>
      <c r="J153" s="71" t="s">
        <v>4411</v>
      </c>
      <c r="K153" s="72" t="s">
        <v>2296</v>
      </c>
      <c r="L153" s="74">
        <v>0.19549840401898649</v>
      </c>
      <c r="M153" s="74">
        <v>0.21560091104895168</v>
      </c>
      <c r="N153" s="74">
        <v>0.19549840401898649</v>
      </c>
      <c r="O153" s="74">
        <v>0.21560091104895168</v>
      </c>
      <c r="P153" s="75">
        <v>22.580246300970707</v>
      </c>
      <c r="Q153" s="75">
        <v>18.256806472328204</v>
      </c>
      <c r="R153" s="76">
        <v>25.129295663835045</v>
      </c>
      <c r="S153" s="77">
        <v>9.4839917734413852</v>
      </c>
      <c r="T153" s="78">
        <v>11.113411961261523</v>
      </c>
      <c r="U153" s="74">
        <v>0.20470370340202718</v>
      </c>
      <c r="V153" s="77">
        <v>1.0437450881418959</v>
      </c>
      <c r="W153" s="74">
        <v>0.55493637607071089</v>
      </c>
      <c r="X153" s="79">
        <v>5.7231186652926522E-2</v>
      </c>
      <c r="Y153" s="75">
        <v>25.823280981865473</v>
      </c>
      <c r="Z153" s="76">
        <v>38.535671191341045</v>
      </c>
      <c r="AA153" s="81">
        <v>1308821000</v>
      </c>
      <c r="AB153" s="81">
        <v>1308821000</v>
      </c>
      <c r="AC153" s="71" t="e">
        <v>#N/A</v>
      </c>
      <c r="AD153" s="71">
        <v>157858000</v>
      </c>
      <c r="AE153" s="80">
        <v>0.19725585149313962</v>
      </c>
      <c r="AF153" s="81">
        <v>2432.1444000000001</v>
      </c>
      <c r="AG153" s="82">
        <v>2766.6926000000003</v>
      </c>
      <c r="AH153" s="77">
        <v>8.8387651828329368</v>
      </c>
      <c r="AI153" s="77">
        <v>9.9671540919587454</v>
      </c>
      <c r="AJ153" s="77">
        <v>4.9949146341482278</v>
      </c>
      <c r="AK153" s="77">
        <v>12.220020753870456</v>
      </c>
      <c r="AL153" s="78">
        <v>2.7548966283447811</v>
      </c>
      <c r="AM153" s="71" t="s">
        <v>533</v>
      </c>
      <c r="AN153" s="71" t="s">
        <v>730</v>
      </c>
      <c r="AO153" s="71" t="s">
        <v>731</v>
      </c>
      <c r="AP153" s="72" t="s">
        <v>2283</v>
      </c>
      <c r="AQ153" s="74" t="e">
        <v>#VALUE!</v>
      </c>
      <c r="AR153" s="74" t="e">
        <v>#VALUE!</v>
      </c>
      <c r="AS153" s="80">
        <v>0.32686199999999999</v>
      </c>
      <c r="AT153" s="71" t="s">
        <v>3407</v>
      </c>
      <c r="AU153" s="71" t="s">
        <v>3407</v>
      </c>
      <c r="AV153" s="72" t="s">
        <v>3407</v>
      </c>
      <c r="AW153" s="71">
        <v>0.80299789058064486</v>
      </c>
      <c r="AX153" s="77">
        <v>0.80299789058064486</v>
      </c>
      <c r="AY153" s="77">
        <v>0</v>
      </c>
      <c r="AZ153" s="78">
        <v>0.80299789058064486</v>
      </c>
      <c r="BA153" s="75">
        <v>0</v>
      </c>
      <c r="BB153" s="75">
        <v>0</v>
      </c>
      <c r="BC153" s="75">
        <v>0</v>
      </c>
      <c r="BD153" s="71">
        <v>0</v>
      </c>
      <c r="BE153" s="71">
        <v>2439.9816000000001</v>
      </c>
      <c r="BF153" s="71">
        <v>233.333</v>
      </c>
      <c r="BG153" s="71">
        <v>281</v>
      </c>
      <c r="BH153" s="71">
        <v>321.33300000000003</v>
      </c>
      <c r="BI153" s="71">
        <v>-8</v>
      </c>
      <c r="BJ153" s="71">
        <v>66</v>
      </c>
      <c r="BK153" s="71">
        <v>-42</v>
      </c>
      <c r="BL153" s="71">
        <v>9.5628999825244587E-2</v>
      </c>
      <c r="BM153" s="71">
        <v>0.1151648028821201</v>
      </c>
      <c r="BN153" s="71">
        <v>0.1316948455676879</v>
      </c>
      <c r="BO153" s="71">
        <v>-3.2787132493130276E-3</v>
      </c>
      <c r="BP153" s="71">
        <v>2.7049384306832475E-2</v>
      </c>
      <c r="BQ153" s="71">
        <v>-1.7213244558893396E-2</v>
      </c>
      <c r="BR153" s="83">
        <v>0.1316948455676879</v>
      </c>
    </row>
    <row r="154" spans="2:70" x14ac:dyDescent="0.25">
      <c r="B154" s="98">
        <v>4</v>
      </c>
      <c r="C154" s="71" t="s">
        <v>3296</v>
      </c>
      <c r="D154" s="71">
        <v>8</v>
      </c>
      <c r="E154" s="72">
        <v>4</v>
      </c>
      <c r="F154" s="71">
        <v>0.15</v>
      </c>
      <c r="G154" s="71" t="s">
        <v>2855</v>
      </c>
      <c r="H154" s="71" t="s">
        <v>2229</v>
      </c>
      <c r="I154" s="71">
        <v>1143</v>
      </c>
      <c r="J154" s="71" t="s">
        <v>4426</v>
      </c>
      <c r="K154" s="72" t="s">
        <v>2230</v>
      </c>
      <c r="L154" s="74">
        <v>0.71316223801495959</v>
      </c>
      <c r="M154" s="74">
        <v>0.59661248670818778</v>
      </c>
      <c r="N154" s="74">
        <v>0.20815372078155323</v>
      </c>
      <c r="O154" s="74">
        <v>0.21127518222652572</v>
      </c>
      <c r="P154" s="75">
        <v>17.85381249551682</v>
      </c>
      <c r="Q154" s="75">
        <v>16.414646010048443</v>
      </c>
      <c r="R154" s="76">
        <v>28.012113346311917</v>
      </c>
      <c r="S154" s="77">
        <v>26.866089088300733</v>
      </c>
      <c r="T154" s="78">
        <v>27.423496683072973</v>
      </c>
      <c r="U154" s="74">
        <v>0.47172505712109664</v>
      </c>
      <c r="V154" s="77">
        <v>1.506995133819951</v>
      </c>
      <c r="W154" s="74">
        <v>0.40187303016659165</v>
      </c>
      <c r="X154" s="79">
        <v>1.156644161825509E-2</v>
      </c>
      <c r="Y154" s="75">
        <v>7.9231462950193201</v>
      </c>
      <c r="Z154" s="76">
        <v>12.048965944508151</v>
      </c>
      <c r="AA154" s="81">
        <v>1316600000</v>
      </c>
      <c r="AB154" s="81">
        <v>3717900000</v>
      </c>
      <c r="AC154" s="71">
        <v>21000000</v>
      </c>
      <c r="AD154" s="71">
        <v>763400000</v>
      </c>
      <c r="AE154" s="80">
        <v>6.1470588235294121</v>
      </c>
      <c r="AF154" s="81">
        <v>14708.912419499999</v>
      </c>
      <c r="AG154" s="82">
        <v>16269.356166599999</v>
      </c>
      <c r="AH154" s="77">
        <v>15.869446124268434</v>
      </c>
      <c r="AI154" s="77">
        <v>20.712102058052196</v>
      </c>
      <c r="AJ154" s="77">
        <v>4.1984934924704289</v>
      </c>
      <c r="AK154" s="77">
        <v>22.429496804956599</v>
      </c>
      <c r="AL154" s="78">
        <v>6.5020835772521641</v>
      </c>
      <c r="AM154" s="71" t="s">
        <v>493</v>
      </c>
      <c r="AN154" s="71" t="s">
        <v>537</v>
      </c>
      <c r="AO154" s="71" t="s">
        <v>538</v>
      </c>
      <c r="AP154" s="72" t="s">
        <v>2359</v>
      </c>
      <c r="AQ154" s="74">
        <v>0.16631910000000003</v>
      </c>
      <c r="AR154" s="74">
        <v>9.7343760000000001E-2</v>
      </c>
      <c r="AS154" s="80">
        <v>7.5555520000000001E-2</v>
      </c>
      <c r="AT154" s="71" t="s">
        <v>3998</v>
      </c>
      <c r="AU154" s="71" t="s">
        <v>3418</v>
      </c>
      <c r="AV154" s="72" t="s">
        <v>3418</v>
      </c>
      <c r="AW154" s="71">
        <v>1.9063406152642224</v>
      </c>
      <c r="AX154" s="77">
        <v>1.9063406152642224</v>
      </c>
      <c r="AY154" s="77">
        <v>-0.1126572411023304</v>
      </c>
      <c r="AZ154" s="78">
        <v>1.7936833741618921</v>
      </c>
      <c r="BA154" s="75">
        <v>40.305284359522744</v>
      </c>
      <c r="BB154" s="75">
        <v>-2.3818839620953014</v>
      </c>
      <c r="BC154" s="75">
        <v>37.923400397427443</v>
      </c>
      <c r="BD154" s="71">
        <v>257.92989760000006</v>
      </c>
      <c r="BE154" s="71">
        <v>14763.956166599999</v>
      </c>
      <c r="BF154" s="71">
        <v>651.53800000000001</v>
      </c>
      <c r="BG154" s="71">
        <v>724.16700000000003</v>
      </c>
      <c r="BH154" s="71">
        <v>779</v>
      </c>
      <c r="BI154" s="71">
        <v>713.77499999999998</v>
      </c>
      <c r="BJ154" s="71">
        <v>783.30799999999999</v>
      </c>
      <c r="BK154" s="71">
        <v>819.20299999999997</v>
      </c>
      <c r="BL154" s="71">
        <v>4.4130312542782567E-2</v>
      </c>
      <c r="BM154" s="71">
        <v>4.9049657952673867E-2</v>
      </c>
      <c r="BN154" s="71">
        <v>5.2763635384010792E-2</v>
      </c>
      <c r="BO154" s="71">
        <v>4.8345781574097947E-2</v>
      </c>
      <c r="BP154" s="71">
        <v>5.3055427092912354E-2</v>
      </c>
      <c r="BQ154" s="71">
        <v>5.5486686004477266E-2</v>
      </c>
      <c r="BR154" s="83">
        <v>5.5486686004477266E-2</v>
      </c>
    </row>
    <row r="155" spans="2:70" x14ac:dyDescent="0.25">
      <c r="B155" s="98">
        <v>4</v>
      </c>
      <c r="C155" s="71" t="s">
        <v>3295</v>
      </c>
      <c r="D155" s="71">
        <v>9</v>
      </c>
      <c r="E155" s="72">
        <v>1</v>
      </c>
      <c r="F155" s="71">
        <v>0.13</v>
      </c>
      <c r="H155" s="71" t="s">
        <v>2010</v>
      </c>
      <c r="I155" s="71">
        <v>1159</v>
      </c>
      <c r="J155" s="71" t="s">
        <v>4442</v>
      </c>
      <c r="K155" s="72" t="s">
        <v>2011</v>
      </c>
      <c r="L155" s="74">
        <v>0.44155180597731025</v>
      </c>
      <c r="M155" s="74">
        <v>0.41947713458920005</v>
      </c>
      <c r="N155" s="74">
        <v>0.29547657841546238</v>
      </c>
      <c r="O155" s="74">
        <v>0.29045704938452782</v>
      </c>
      <c r="P155" s="75">
        <v>16.947203545410417</v>
      </c>
      <c r="Q155" s="75">
        <v>12.057707442413028</v>
      </c>
      <c r="R155" s="76">
        <v>15.042885656717447</v>
      </c>
      <c r="S155" s="77">
        <v>21.940421738781978</v>
      </c>
      <c r="T155" s="78">
        <v>24.989384266431788</v>
      </c>
      <c r="U155" s="74">
        <v>-0.22858738958588518</v>
      </c>
      <c r="V155" s="77">
        <v>-1.2189318945611669</v>
      </c>
      <c r="W155" s="74">
        <v>0.72400357816586791</v>
      </c>
      <c r="X155" s="79">
        <v>5.0670727076107362E-2</v>
      </c>
      <c r="Y155" s="75">
        <v>11.261743480275168</v>
      </c>
      <c r="Z155" s="76">
        <v>15.431476071637174</v>
      </c>
      <c r="AA155" s="81">
        <v>967247000</v>
      </c>
      <c r="AB155" s="81">
        <v>1396895000</v>
      </c>
      <c r="AC155" s="71" t="e">
        <v>#N/A</v>
      </c>
      <c r="AD155" s="71">
        <v>161513000</v>
      </c>
      <c r="AE155" s="80">
        <v>0</v>
      </c>
      <c r="AF155" s="81">
        <v>9766.9102439999988</v>
      </c>
      <c r="AG155" s="82">
        <v>9226.8851015</v>
      </c>
      <c r="AH155" s="77">
        <v>21.279785270293772</v>
      </c>
      <c r="AI155" s="77">
        <v>25.656990933045183</v>
      </c>
      <c r="AJ155" s="77">
        <v>1.0476215094196974</v>
      </c>
      <c r="AK155" s="77">
        <v>35.015805144428448</v>
      </c>
      <c r="AL155" s="78">
        <v>4.9652213758191674</v>
      </c>
      <c r="AM155" s="71" t="s">
        <v>493</v>
      </c>
      <c r="AN155" s="71" t="s">
        <v>537</v>
      </c>
      <c r="AO155" s="71" t="s">
        <v>2012</v>
      </c>
      <c r="AP155" s="72" t="s">
        <v>2356</v>
      </c>
      <c r="AQ155" s="74">
        <v>0.16122620000000001</v>
      </c>
      <c r="AR155" s="74">
        <v>0.16730899999999999</v>
      </c>
      <c r="AS155" s="80">
        <v>0.1264216</v>
      </c>
      <c r="AT155" s="71" t="s">
        <v>4028</v>
      </c>
      <c r="AU155" s="71" t="s">
        <v>3317</v>
      </c>
      <c r="AV155" s="72" t="s">
        <v>4028</v>
      </c>
      <c r="AW155" s="71">
        <v>1.0091743337998698</v>
      </c>
      <c r="AX155" s="77">
        <v>1.0091743337998698</v>
      </c>
      <c r="AY155" s="77">
        <v>0</v>
      </c>
      <c r="AZ155" s="78">
        <v>1.0091743337998698</v>
      </c>
      <c r="BA155" s="75">
        <v>26.821442334685159</v>
      </c>
      <c r="BB155" s="75">
        <v>0</v>
      </c>
      <c r="BC155" s="75">
        <v>26.821442334685159</v>
      </c>
      <c r="BD155" s="71">
        <v>80.497</v>
      </c>
      <c r="BE155" s="71">
        <v>9226.8851015</v>
      </c>
      <c r="BF155" s="71">
        <v>273.63600000000002</v>
      </c>
      <c r="BG155" s="71">
        <v>321.09100000000001</v>
      </c>
      <c r="BH155" s="71">
        <v>372.55599999999998</v>
      </c>
      <c r="BI155" s="71">
        <v>203.22900000000001</v>
      </c>
      <c r="BJ155" s="71">
        <v>282.298</v>
      </c>
      <c r="BK155" s="71">
        <v>341.37700000000001</v>
      </c>
      <c r="BL155" s="71">
        <v>2.9656378830978991E-2</v>
      </c>
      <c r="BM155" s="71">
        <v>3.4799501290831154E-2</v>
      </c>
      <c r="BN155" s="71">
        <v>4.037722328843503E-2</v>
      </c>
      <c r="BO155" s="71">
        <v>2.2025743006918053E-2</v>
      </c>
      <c r="BP155" s="71">
        <v>3.0595157184097509E-2</v>
      </c>
      <c r="BQ155" s="71">
        <v>3.6998076408744147E-2</v>
      </c>
      <c r="BR155" s="83">
        <v>4.037722328843503E-2</v>
      </c>
    </row>
    <row r="156" spans="2:70" x14ac:dyDescent="0.25">
      <c r="B156" s="98">
        <v>4</v>
      </c>
      <c r="C156" s="71" t="s">
        <v>3295</v>
      </c>
      <c r="D156" s="71">
        <v>9</v>
      </c>
      <c r="E156" s="72">
        <v>2</v>
      </c>
      <c r="F156" s="71">
        <v>0.2</v>
      </c>
      <c r="H156" s="71" t="s">
        <v>1314</v>
      </c>
      <c r="I156" s="71">
        <v>1129</v>
      </c>
      <c r="J156" s="71" t="s">
        <v>4412</v>
      </c>
      <c r="K156" s="72" t="s">
        <v>1315</v>
      </c>
      <c r="L156" s="74">
        <v>0.82658356099985009</v>
      </c>
      <c r="M156" s="74">
        <v>0.65148462980180344</v>
      </c>
      <c r="N156" s="74">
        <v>0.2945208171230827</v>
      </c>
      <c r="O156" s="74">
        <v>0.19591833564666108</v>
      </c>
      <c r="P156" s="75">
        <v>23.862010684968947</v>
      </c>
      <c r="Q156" s="75">
        <v>16.725447463000727</v>
      </c>
      <c r="R156" s="76">
        <v>21.419732770564057</v>
      </c>
      <c r="S156" s="77">
        <v>15.073183543387653</v>
      </c>
      <c r="T156" s="78">
        <v>12.436743633646621</v>
      </c>
      <c r="U156" s="74">
        <v>-4.416495191176395E-2</v>
      </c>
      <c r="V156" s="77">
        <v>-0.20509698156856127</v>
      </c>
      <c r="W156" s="74">
        <v>0.43617779943998408</v>
      </c>
      <c r="X156" s="79">
        <v>2.4362824741929662E-2</v>
      </c>
      <c r="Y156" s="75">
        <v>16.16920920433061</v>
      </c>
      <c r="Z156" s="76">
        <v>19.787308269730495</v>
      </c>
      <c r="AA156" s="81">
        <v>271044000</v>
      </c>
      <c r="AB156" s="81">
        <v>901299000</v>
      </c>
      <c r="AC156" s="71">
        <v>0</v>
      </c>
      <c r="AD156" s="71">
        <v>184573000</v>
      </c>
      <c r="AE156" s="80">
        <v>7.7266727586557005E-2</v>
      </c>
      <c r="AF156" s="81">
        <v>3864.6005123999998</v>
      </c>
      <c r="AG156" s="82">
        <v>3821.7965119999999</v>
      </c>
      <c r="AH156" s="77">
        <v>16.249618449528686</v>
      </c>
      <c r="AI156" s="77">
        <v>21.643305406583949</v>
      </c>
      <c r="AJ156" s="77">
        <v>3.6859132040764444</v>
      </c>
      <c r="AK156" s="77">
        <v>20.279312429912064</v>
      </c>
      <c r="AL156" s="78">
        <v>3.9956431050066423</v>
      </c>
      <c r="AM156" s="71" t="s">
        <v>543</v>
      </c>
      <c r="AN156" s="71" t="s">
        <v>570</v>
      </c>
      <c r="AO156" s="71" t="s">
        <v>766</v>
      </c>
      <c r="AP156" s="72" t="s">
        <v>1316</v>
      </c>
      <c r="AQ156" s="74">
        <v>0.2367861</v>
      </c>
      <c r="AR156" s="74">
        <v>0.28917310000000002</v>
      </c>
      <c r="AS156" s="80">
        <v>0.1543214</v>
      </c>
      <c r="AT156" s="71" t="s">
        <v>3408</v>
      </c>
      <c r="AU156" s="71" t="s">
        <v>3408</v>
      </c>
      <c r="AV156" s="72" t="s">
        <v>3408</v>
      </c>
      <c r="AW156" s="71">
        <v>0.96153846153846156</v>
      </c>
      <c r="AX156" s="77">
        <v>0.96153846153846156</v>
      </c>
      <c r="AY156" s="77">
        <v>0</v>
      </c>
      <c r="AZ156" s="78">
        <v>0.96153846153846156</v>
      </c>
      <c r="BA156" s="75">
        <v>33.134693828718788</v>
      </c>
      <c r="BB156" s="75">
        <v>0</v>
      </c>
      <c r="BC156" s="75">
        <v>33.134693828718788</v>
      </c>
      <c r="BD156" s="71">
        <v>37.278236</v>
      </c>
      <c r="BE156" s="71">
        <v>3821.7965119999999</v>
      </c>
      <c r="BF156" s="71">
        <v>198.75</v>
      </c>
      <c r="BG156" s="71">
        <v>222.375</v>
      </c>
      <c r="BH156" s="71">
        <v>248.429</v>
      </c>
      <c r="BI156" s="71">
        <v>187.04900000000001</v>
      </c>
      <c r="BJ156" s="71">
        <v>220.577</v>
      </c>
      <c r="BK156" s="71">
        <v>222.678</v>
      </c>
      <c r="BL156" s="71">
        <v>5.2004338633924632E-2</v>
      </c>
      <c r="BM156" s="71">
        <v>5.8185986433806243E-2</v>
      </c>
      <c r="BN156" s="71">
        <v>6.5003199207483084E-2</v>
      </c>
      <c r="BO156" s="71">
        <v>4.8942689495028772E-2</v>
      </c>
      <c r="BP156" s="71">
        <v>5.7715527058390913E-2</v>
      </c>
      <c r="BQ156" s="71">
        <v>5.8265268519874562E-2</v>
      </c>
      <c r="BR156" s="83">
        <v>6.5003199207483084E-2</v>
      </c>
    </row>
    <row r="157" spans="2:70" x14ac:dyDescent="0.25">
      <c r="B157" s="98">
        <v>4</v>
      </c>
      <c r="C157" s="71" t="s">
        <v>3296</v>
      </c>
      <c r="D157" s="71">
        <v>9</v>
      </c>
      <c r="E157" s="72">
        <v>3</v>
      </c>
      <c r="F157" s="71">
        <v>0.18</v>
      </c>
      <c r="G157" s="71" t="s">
        <v>2533</v>
      </c>
      <c r="H157" s="71" t="s">
        <v>75</v>
      </c>
      <c r="I157" s="71">
        <v>1144</v>
      </c>
      <c r="J157" s="71" t="s">
        <v>4427</v>
      </c>
      <c r="K157" s="72" t="s">
        <v>692</v>
      </c>
      <c r="L157" s="74">
        <v>0.91981686502289739</v>
      </c>
      <c r="M157" s="74">
        <v>0.76558001585231816</v>
      </c>
      <c r="N157" s="74">
        <v>0.90039428407238908</v>
      </c>
      <c r="O157" s="74">
        <v>0.75647928629319983</v>
      </c>
      <c r="P157" s="75">
        <v>71.616243973259955</v>
      </c>
      <c r="Q157" s="75">
        <v>56.722856649208062</v>
      </c>
      <c r="R157" s="76" t="e">
        <v>#N/A</v>
      </c>
      <c r="S157" s="77">
        <v>19.566115227179303</v>
      </c>
      <c r="T157" s="78">
        <v>19.304044514209114</v>
      </c>
      <c r="U157" s="74">
        <v>3.1216154855304836</v>
      </c>
      <c r="V157" s="77">
        <v>5.6034724700512397</v>
      </c>
      <c r="W157" s="74">
        <v>-2.5294250604670432</v>
      </c>
      <c r="X157" s="79">
        <v>3.776192903705354E-2</v>
      </c>
      <c r="Y157" s="75">
        <v>9.2404924421842622</v>
      </c>
      <c r="Z157" s="76">
        <v>14.50143045246417</v>
      </c>
      <c r="AA157" s="81">
        <v>977774999.99999952</v>
      </c>
      <c r="AB157" s="81">
        <v>989537999.99999952</v>
      </c>
      <c r="AC157" s="71">
        <v>28982000</v>
      </c>
      <c r="AD157" s="71">
        <v>511210000</v>
      </c>
      <c r="AE157" s="80">
        <v>0</v>
      </c>
      <c r="AF157" s="81">
        <v>10598.175096999999</v>
      </c>
      <c r="AG157" s="82">
        <v>15685.478096999999</v>
      </c>
      <c r="AH157" s="77">
        <v>17.648860928739481</v>
      </c>
      <c r="AI157" s="77">
        <v>20.358957703653708</v>
      </c>
      <c r="AJ157" s="77">
        <v>3.903187647078167</v>
      </c>
      <c r="AK157" s="77">
        <v>23.902619014281505</v>
      </c>
      <c r="AL157" s="78" t="s">
        <v>3317</v>
      </c>
      <c r="AM157" s="71" t="s">
        <v>533</v>
      </c>
      <c r="AN157" s="71" t="s">
        <v>534</v>
      </c>
      <c r="AO157" s="71" t="s">
        <v>535</v>
      </c>
      <c r="AP157" s="72" t="s">
        <v>574</v>
      </c>
      <c r="AQ157" s="74" t="e">
        <v>#VALUE!</v>
      </c>
      <c r="AR157" s="74">
        <v>0.18426429999999999</v>
      </c>
      <c r="AS157" s="80">
        <v>3.885417E-2</v>
      </c>
      <c r="AT157" s="71" t="s">
        <v>4025</v>
      </c>
      <c r="AU157" s="71" t="s">
        <v>3419</v>
      </c>
      <c r="AV157" s="72" t="s">
        <v>4025</v>
      </c>
      <c r="AW157" s="71">
        <v>1.6138713413097336</v>
      </c>
      <c r="AX157" s="77">
        <v>1.6138713413097336</v>
      </c>
      <c r="AY157" s="77">
        <v>2.9772949297964106</v>
      </c>
      <c r="AZ157" s="78">
        <v>4.5911662711061441</v>
      </c>
      <c r="BA157" s="75">
        <v>36.87146072967257</v>
      </c>
      <c r="BB157" s="75">
        <v>68.021043731746403</v>
      </c>
      <c r="BC157" s="75">
        <v>104.89250446141898</v>
      </c>
      <c r="BD157" s="71">
        <v>458.34730824999997</v>
      </c>
      <c r="BE157" s="71">
        <v>10598.175096999999</v>
      </c>
      <c r="BF157" s="71">
        <v>472.30799999999999</v>
      </c>
      <c r="BG157" s="71">
        <v>517.5</v>
      </c>
      <c r="BH157" s="71">
        <v>561.28600000000006</v>
      </c>
      <c r="BI157" s="71">
        <v>471.88900000000001</v>
      </c>
      <c r="BJ157" s="71">
        <v>514.82799999999997</v>
      </c>
      <c r="BK157" s="71">
        <v>568.73800000000006</v>
      </c>
      <c r="BL157" s="71">
        <v>4.4565030835704449E-2</v>
      </c>
      <c r="BM157" s="71">
        <v>4.8829161177615148E-2</v>
      </c>
      <c r="BN157" s="71">
        <v>5.296062717050995E-2</v>
      </c>
      <c r="BO157" s="71">
        <v>4.4525495727427311E-2</v>
      </c>
      <c r="BP157" s="71">
        <v>4.8577042300964733E-2</v>
      </c>
      <c r="BQ157" s="71">
        <v>5.3663767091467605E-2</v>
      </c>
      <c r="BR157" s="83">
        <v>5.3663767091467605E-2</v>
      </c>
    </row>
    <row r="158" spans="2:70" x14ac:dyDescent="0.25">
      <c r="B158" s="98">
        <v>4</v>
      </c>
      <c r="C158" s="71" t="s">
        <v>3295</v>
      </c>
      <c r="D158" s="71">
        <v>9</v>
      </c>
      <c r="E158" s="72">
        <v>3</v>
      </c>
      <c r="F158" s="71">
        <v>0.18</v>
      </c>
      <c r="G158" s="71" t="s">
        <v>3033</v>
      </c>
      <c r="H158" s="71" t="s">
        <v>2023</v>
      </c>
      <c r="I158" s="71">
        <v>1158</v>
      </c>
      <c r="J158" s="71" t="s">
        <v>4441</v>
      </c>
      <c r="K158" s="72" t="s">
        <v>2024</v>
      </c>
      <c r="L158" s="74">
        <v>0.27722907457708679</v>
      </c>
      <c r="M158" s="74">
        <v>0.32445106476884034</v>
      </c>
      <c r="N158" s="74">
        <v>0.18435932120082854</v>
      </c>
      <c r="O158" s="74">
        <v>0.22009318687898805</v>
      </c>
      <c r="P158" s="75">
        <v>18.834263672273426</v>
      </c>
      <c r="Q158" s="75">
        <v>14.332019152600326</v>
      </c>
      <c r="R158" s="76">
        <v>33.71389393984559</v>
      </c>
      <c r="S158" s="77">
        <v>30.390061682078841</v>
      </c>
      <c r="T158" s="78">
        <v>35.051620475722814</v>
      </c>
      <c r="U158" s="74">
        <v>0.53386476922491533</v>
      </c>
      <c r="V158" s="77">
        <v>2.1383067896060353</v>
      </c>
      <c r="W158" s="74">
        <v>0.36726635748847763</v>
      </c>
      <c r="X158" s="79" t="e">
        <v>#N/A</v>
      </c>
      <c r="Y158" s="75">
        <v>23.86828363282315</v>
      </c>
      <c r="Z158" s="76">
        <v>37.361424893809605</v>
      </c>
      <c r="AA158" s="81">
        <v>3625200000</v>
      </c>
      <c r="AB158" s="81">
        <v>5344100000</v>
      </c>
      <c r="AC158" s="71" t="e">
        <v>#N/A</v>
      </c>
      <c r="AD158" s="71">
        <v>706500000</v>
      </c>
      <c r="AE158" s="80">
        <v>5.845613350248853E-2</v>
      </c>
      <c r="AF158" s="81">
        <v>22445.279999999999</v>
      </c>
      <c r="AG158" s="82">
        <v>26073.124000000003</v>
      </c>
      <c r="AH158" s="77">
        <v>18.807706845560126</v>
      </c>
      <c r="AI158" s="77">
        <v>23.9290785609398</v>
      </c>
      <c r="AJ158" s="77">
        <v>0.75211716297900688</v>
      </c>
      <c r="AK158" s="77">
        <v>33.427736532516967</v>
      </c>
      <c r="AL158" s="78">
        <v>10.588345181879507</v>
      </c>
      <c r="AM158" s="71" t="s">
        <v>498</v>
      </c>
      <c r="AN158" s="71" t="s">
        <v>590</v>
      </c>
      <c r="AO158" s="71" t="s">
        <v>591</v>
      </c>
      <c r="AP158" s="72" t="s">
        <v>2356</v>
      </c>
      <c r="AQ158" s="74">
        <v>0.31039539999999999</v>
      </c>
      <c r="AR158" s="74">
        <v>0.28927790000000003</v>
      </c>
      <c r="AS158" s="80">
        <v>0.1741423</v>
      </c>
      <c r="AT158" s="71" t="s">
        <v>3998</v>
      </c>
      <c r="AU158" s="71" t="s">
        <v>3431</v>
      </c>
      <c r="AV158" s="72" t="s">
        <v>3431</v>
      </c>
      <c r="AW158" s="71">
        <v>0.52477062295336241</v>
      </c>
      <c r="AX158" s="77">
        <v>0.52477062295336241</v>
      </c>
      <c r="AY158" s="77">
        <v>0</v>
      </c>
      <c r="AZ158" s="78">
        <v>0.52477062295336241</v>
      </c>
      <c r="BA158" s="75">
        <v>14.864155029290099</v>
      </c>
      <c r="BB158" s="75">
        <v>0</v>
      </c>
      <c r="BC158" s="75">
        <v>14.864155029290099</v>
      </c>
      <c r="BD158" s="71">
        <v>107.0784</v>
      </c>
      <c r="BE158" s="71">
        <v>22636.224000000006</v>
      </c>
      <c r="BF158" s="71">
        <v>568.68799999999999</v>
      </c>
      <c r="BG158" s="71">
        <v>652.06299999999999</v>
      </c>
      <c r="BH158" s="71">
        <v>772.93299999999999</v>
      </c>
      <c r="BI158" s="71">
        <v>689.63700000000006</v>
      </c>
      <c r="BJ158" s="71">
        <v>704.077</v>
      </c>
      <c r="BK158" s="71">
        <v>852.48699999999997</v>
      </c>
      <c r="BL158" s="71">
        <v>2.5122918027317625E-2</v>
      </c>
      <c r="BM158" s="71">
        <v>2.8806173679850482E-2</v>
      </c>
      <c r="BN158" s="71">
        <v>3.414584517276379E-2</v>
      </c>
      <c r="BO158" s="71">
        <v>3.0466079501598849E-2</v>
      </c>
      <c r="BP158" s="71">
        <v>3.11039950832789E-2</v>
      </c>
      <c r="BQ158" s="71">
        <v>3.766030058723574E-2</v>
      </c>
      <c r="BR158" s="83">
        <v>3.766030058723574E-2</v>
      </c>
    </row>
    <row r="159" spans="2:70" x14ac:dyDescent="0.25">
      <c r="B159" s="98">
        <v>4</v>
      </c>
      <c r="C159" s="71" t="s">
        <v>3296</v>
      </c>
      <c r="D159" s="71">
        <v>11</v>
      </c>
      <c r="E159" s="72">
        <v>7</v>
      </c>
      <c r="F159" s="71">
        <v>0.14000000000000001</v>
      </c>
      <c r="G159" s="71" t="s">
        <v>2583</v>
      </c>
      <c r="H159" s="71" t="s">
        <v>357</v>
      </c>
      <c r="I159" s="71">
        <v>1145</v>
      </c>
      <c r="J159" s="71" t="s">
        <v>4428</v>
      </c>
      <c r="K159" s="72" t="s">
        <v>1044</v>
      </c>
      <c r="L159" s="74">
        <v>0.23626839037741018</v>
      </c>
      <c r="M159" s="74">
        <v>0.20272421261383503</v>
      </c>
      <c r="N159" s="74">
        <v>9.6134801582608051E-2</v>
      </c>
      <c r="O159" s="74">
        <v>8.2792501891577955E-2</v>
      </c>
      <c r="P159" s="75">
        <v>6.3127506330485845</v>
      </c>
      <c r="Q159" s="75">
        <v>4.4472110131810805</v>
      </c>
      <c r="R159" s="76">
        <v>6.6227247989357192</v>
      </c>
      <c r="S159" s="77">
        <v>37.915134718758267</v>
      </c>
      <c r="T159" s="78">
        <v>36.130353917895363</v>
      </c>
      <c r="U159" s="74">
        <v>0.85832512972819652</v>
      </c>
      <c r="V159" s="77">
        <v>4.4323625710839218</v>
      </c>
      <c r="W159" s="74">
        <v>0.37459677768072575</v>
      </c>
      <c r="X159" s="79">
        <v>4.4321572757591715E-2</v>
      </c>
      <c r="Y159" s="75">
        <v>13.391705357624664</v>
      </c>
      <c r="Z159" s="76">
        <v>-9.8648567408766823</v>
      </c>
      <c r="AA159" s="81">
        <v>3832300000</v>
      </c>
      <c r="AB159" s="81">
        <v>9383700000</v>
      </c>
      <c r="AC159" s="71">
        <v>83800000</v>
      </c>
      <c r="AD159" s="71">
        <v>363400000</v>
      </c>
      <c r="AE159" s="80">
        <v>1.1741906064751482E-2</v>
      </c>
      <c r="AF159" s="81">
        <v>14229.180000000002</v>
      </c>
      <c r="AG159" s="82">
        <v>19476.580000000002</v>
      </c>
      <c r="AH159" s="77">
        <v>15.208948930188976</v>
      </c>
      <c r="AI159" s="77">
        <v>25.603496779282242</v>
      </c>
      <c r="AJ159" s="77">
        <v>0.40267159359964283</v>
      </c>
      <c r="AK159" s="77">
        <v>36.910688927284141</v>
      </c>
      <c r="AL159" s="78">
        <v>3.3652248645554486</v>
      </c>
      <c r="AM159" s="71" t="s">
        <v>493</v>
      </c>
      <c r="AN159" s="71" t="s">
        <v>524</v>
      </c>
      <c r="AO159" s="71" t="s">
        <v>525</v>
      </c>
      <c r="AP159" s="72" t="s">
        <v>574</v>
      </c>
      <c r="AQ159" s="74" t="e">
        <v>#VALUE!</v>
      </c>
      <c r="AR159" s="74" t="e">
        <v>#VALUE!</v>
      </c>
      <c r="AS159" s="80">
        <v>1.4008430000000001E-2</v>
      </c>
      <c r="AT159" s="71" t="s">
        <v>3420</v>
      </c>
      <c r="AU159" s="71" t="s">
        <v>3420</v>
      </c>
      <c r="AV159" s="72" t="s">
        <v>3420</v>
      </c>
      <c r="AW159" s="71">
        <v>0.57026474797960369</v>
      </c>
      <c r="AX159" s="77">
        <v>0.57026474797960369</v>
      </c>
      <c r="AY159" s="77">
        <v>0.84147034791849007</v>
      </c>
      <c r="AZ159" s="78">
        <v>1.4117350958980937</v>
      </c>
      <c r="BA159" s="75">
        <v>18.990379892236636</v>
      </c>
      <c r="BB159" s="75">
        <v>28.021794493943016</v>
      </c>
      <c r="BC159" s="75">
        <v>47.012174386179652</v>
      </c>
      <c r="BD159" s="71">
        <v>192.60000000000002</v>
      </c>
      <c r="BE159" s="71">
        <v>14229.180000000002</v>
      </c>
      <c r="BF159" s="71">
        <v>688.11099999999999</v>
      </c>
      <c r="BG159" s="71">
        <v>820.22199999999998</v>
      </c>
      <c r="BH159" s="71">
        <v>961.72699999999998</v>
      </c>
      <c r="BI159" s="71">
        <v>563.99099999999999</v>
      </c>
      <c r="BJ159" s="71">
        <v>753.34100000000001</v>
      </c>
      <c r="BK159" s="71">
        <v>882.36900000000003</v>
      </c>
      <c r="BL159" s="71">
        <v>4.8359146486304898E-2</v>
      </c>
      <c r="BM159" s="71">
        <v>5.764365901619066E-2</v>
      </c>
      <c r="BN159" s="71">
        <v>6.7588364192455216E-2</v>
      </c>
      <c r="BO159" s="71">
        <v>3.9636226402364715E-2</v>
      </c>
      <c r="BP159" s="71">
        <v>5.2943388164321481E-2</v>
      </c>
      <c r="BQ159" s="71">
        <v>6.2011233254481275E-2</v>
      </c>
      <c r="BR159" s="83">
        <v>6.7588364192455216E-2</v>
      </c>
    </row>
    <row r="160" spans="2:70" x14ac:dyDescent="0.25">
      <c r="B160" s="98">
        <v>4</v>
      </c>
      <c r="C160" s="71" t="s">
        <v>3295</v>
      </c>
      <c r="D160" s="71">
        <v>12</v>
      </c>
      <c r="E160" s="72">
        <v>3</v>
      </c>
      <c r="F160" s="71">
        <v>0.14000000000000001</v>
      </c>
      <c r="G160" s="71" t="s">
        <v>2813</v>
      </c>
      <c r="H160" s="71" t="s">
        <v>1986</v>
      </c>
      <c r="I160" s="71">
        <v>1130</v>
      </c>
      <c r="J160" s="71" t="s">
        <v>4413</v>
      </c>
      <c r="K160" s="72" t="s">
        <v>1987</v>
      </c>
      <c r="L160" s="74">
        <v>-13.744289764036349</v>
      </c>
      <c r="M160" s="74">
        <v>0.9108614125802601</v>
      </c>
      <c r="N160" s="74">
        <v>1.3268051217299377</v>
      </c>
      <c r="O160" s="74">
        <v>0.26442848953973169</v>
      </c>
      <c r="P160" s="75">
        <v>25.558820875201576</v>
      </c>
      <c r="Q160" s="75">
        <v>17.502596651321515</v>
      </c>
      <c r="R160" s="76">
        <v>23.955598432023837</v>
      </c>
      <c r="S160" s="77">
        <v>21.338001459344611</v>
      </c>
      <c r="T160" s="78">
        <v>22.698687210124987</v>
      </c>
      <c r="U160" s="74">
        <v>0.33362718251891194</v>
      </c>
      <c r="V160" s="77">
        <v>0.64444822852034356</v>
      </c>
      <c r="W160" s="74">
        <v>0.50984185162560236</v>
      </c>
      <c r="X160" s="79" t="e">
        <v>#N/A</v>
      </c>
      <c r="Y160" s="75">
        <v>17.500801640227756</v>
      </c>
      <c r="Z160" s="76">
        <v>12.057905706842753</v>
      </c>
      <c r="AA160" s="81">
        <v>70396000</v>
      </c>
      <c r="AB160" s="81">
        <v>242489000</v>
      </c>
      <c r="AC160" s="71" t="e">
        <v>#N/A</v>
      </c>
      <c r="AD160" s="71">
        <v>89945000</v>
      </c>
      <c r="AE160" s="80">
        <v>8.8087248322147645E-3</v>
      </c>
      <c r="AF160" s="81">
        <v>683.87997600000006</v>
      </c>
      <c r="AG160" s="82">
        <v>746.58797600000003</v>
      </c>
      <c r="AH160" s="77">
        <v>7.9448763554713686</v>
      </c>
      <c r="AI160" s="77">
        <v>11.459347914843979</v>
      </c>
      <c r="AJ160" s="77">
        <v>12.125346088265962</v>
      </c>
      <c r="AK160" s="77">
        <v>17.420996069368936</v>
      </c>
      <c r="AL160" s="78">
        <v>3.8393720632324344</v>
      </c>
      <c r="AM160" s="71" t="s">
        <v>493</v>
      </c>
      <c r="AN160" s="71" t="s">
        <v>524</v>
      </c>
      <c r="AO160" s="71" t="s">
        <v>682</v>
      </c>
      <c r="AP160" s="72" t="s">
        <v>2356</v>
      </c>
      <c r="AQ160" s="74">
        <v>0.24232790000000001</v>
      </c>
      <c r="AR160" s="74">
        <v>0.12741770000000002</v>
      </c>
      <c r="AS160" s="80">
        <v>7.1631559999999997E-2</v>
      </c>
      <c r="AT160" s="71" t="s">
        <v>3409</v>
      </c>
      <c r="AU160" s="71" t="s">
        <v>3409</v>
      </c>
      <c r="AV160" s="72" t="s">
        <v>3409</v>
      </c>
      <c r="AW160" s="71">
        <v>3.7625418060200673</v>
      </c>
      <c r="AX160" s="77">
        <v>3.7625418060200673</v>
      </c>
      <c r="AY160" s="77">
        <v>-4.7940480274362123E-16</v>
      </c>
      <c r="AZ160" s="78">
        <v>3.7625418060200668</v>
      </c>
      <c r="BA160" s="75">
        <v>111.53191344605563</v>
      </c>
      <c r="BB160" s="75">
        <v>-1.4210854715202004E-14</v>
      </c>
      <c r="BC160" s="75">
        <v>111.53191344605561</v>
      </c>
      <c r="BD160" s="71">
        <v>43.114172400000001</v>
      </c>
      <c r="BE160" s="71">
        <v>683.87997600000006</v>
      </c>
      <c r="BF160" s="71">
        <v>47.2</v>
      </c>
      <c r="BG160" s="71">
        <v>50.300000000000004</v>
      </c>
      <c r="BH160" s="71">
        <v>56</v>
      </c>
      <c r="BI160" s="71">
        <v>53.1</v>
      </c>
      <c r="BJ160" s="71">
        <v>58.2</v>
      </c>
      <c r="BK160" s="71">
        <v>56.800000000000004</v>
      </c>
      <c r="BL160" s="71">
        <v>6.9017958788721717E-2</v>
      </c>
      <c r="BM160" s="71">
        <v>7.355091794645556E-2</v>
      </c>
      <c r="BN160" s="71">
        <v>8.1885713817127462E-2</v>
      </c>
      <c r="BO160" s="71">
        <v>7.7645203637311935E-2</v>
      </c>
      <c r="BP160" s="71">
        <v>8.5102652574228901E-2</v>
      </c>
      <c r="BQ160" s="71">
        <v>8.3055509728800714E-2</v>
      </c>
      <c r="BR160" s="83">
        <v>8.3055509728800714E-2</v>
      </c>
    </row>
    <row r="161" spans="2:70" x14ac:dyDescent="0.25">
      <c r="B161" s="98">
        <v>4</v>
      </c>
      <c r="C161" s="71" t="s">
        <v>3296</v>
      </c>
      <c r="D161" s="71">
        <v>14</v>
      </c>
      <c r="E161" s="72">
        <v>4</v>
      </c>
      <c r="F161" s="71">
        <v>0.22</v>
      </c>
      <c r="G161" s="71" t="s">
        <v>2501</v>
      </c>
      <c r="H161" s="71" t="s">
        <v>1741</v>
      </c>
      <c r="I161" s="71">
        <v>1146</v>
      </c>
      <c r="J161" s="71" t="s">
        <v>4429</v>
      </c>
      <c r="K161" s="72" t="s">
        <v>1742</v>
      </c>
      <c r="L161" s="74">
        <v>0.36258419932417701</v>
      </c>
      <c r="M161" s="74">
        <v>0.42843377363793306</v>
      </c>
      <c r="N161" s="74">
        <v>0.27407308017254339</v>
      </c>
      <c r="O161" s="74">
        <v>0.30459852139411409</v>
      </c>
      <c r="P161" s="75">
        <v>10.260745302861054</v>
      </c>
      <c r="Q161" s="75">
        <v>5.6803770873367219</v>
      </c>
      <c r="R161" s="76">
        <v>7.044864664441973</v>
      </c>
      <c r="S161" s="77">
        <v>15.578927029082582</v>
      </c>
      <c r="T161" s="78">
        <v>16.793086419753088</v>
      </c>
      <c r="U161" s="74">
        <v>0.12405698720782649</v>
      </c>
      <c r="V161" s="77">
        <v>0.76106736657917773</v>
      </c>
      <c r="W161" s="74">
        <v>0.32816180044113796</v>
      </c>
      <c r="X161" s="79">
        <v>2.2427010275648343E-3</v>
      </c>
      <c r="Y161" s="75">
        <v>27.35377803833466</v>
      </c>
      <c r="Z161" s="76">
        <v>-10.348197019902106</v>
      </c>
      <c r="AA161" s="81">
        <v>2490700000</v>
      </c>
      <c r="AB161" s="81">
        <v>3503300000</v>
      </c>
      <c r="AC161" s="71">
        <v>0</v>
      </c>
      <c r="AD161" s="71">
        <v>1093300000</v>
      </c>
      <c r="AE161" s="80">
        <v>1.0123819038269697E-2</v>
      </c>
      <c r="AF161" s="81">
        <v>7748.7879387749999</v>
      </c>
      <c r="AG161" s="82">
        <v>9189.6024319700009</v>
      </c>
      <c r="AH161" s="77">
        <v>5.4046947197376944</v>
      </c>
      <c r="AI161" s="77">
        <v>8.6117537550089036</v>
      </c>
      <c r="AJ161" s="77">
        <v>10.267464959225892</v>
      </c>
      <c r="AK161" s="77">
        <v>54.448825374567285</v>
      </c>
      <c r="AL161" s="78">
        <v>3.6653447122489848</v>
      </c>
      <c r="AM161" s="71" t="s">
        <v>533</v>
      </c>
      <c r="AN161" s="71" t="s">
        <v>534</v>
      </c>
      <c r="AO161" s="71" t="s">
        <v>869</v>
      </c>
      <c r="AP161" s="72" t="s">
        <v>1624</v>
      </c>
      <c r="AQ161" s="74">
        <v>0.2761981</v>
      </c>
      <c r="AR161" s="74">
        <v>0.33140639999999999</v>
      </c>
      <c r="AS161" s="80">
        <v>0.15098030000000001</v>
      </c>
      <c r="AT161" s="71" t="s">
        <v>3998</v>
      </c>
      <c r="AU161" s="71" t="s">
        <v>3421</v>
      </c>
      <c r="AV161" s="72" t="s">
        <v>3421</v>
      </c>
      <c r="AW161" s="71">
        <v>0.53120850725161284</v>
      </c>
      <c r="AX161" s="77">
        <v>0.53120850725161284</v>
      </c>
      <c r="AY161" s="77">
        <v>-9.5681548770397392E-17</v>
      </c>
      <c r="AZ161" s="78">
        <v>0.53120850725161273</v>
      </c>
      <c r="BA161" s="75">
        <v>4.9310231550931078</v>
      </c>
      <c r="BB161" s="75">
        <v>-8.8817841970012523E-16</v>
      </c>
      <c r="BC161" s="75">
        <v>4.931023155093107</v>
      </c>
      <c r="BD161" s="71">
        <v>34.561935775899997</v>
      </c>
      <c r="BE161" s="71">
        <v>7805.8024319699998</v>
      </c>
      <c r="BF161" s="71">
        <v>713.5</v>
      </c>
      <c r="BG161" s="71">
        <v>793.14300000000003</v>
      </c>
      <c r="BH161" s="71">
        <v>930.28600000000006</v>
      </c>
      <c r="BI161" s="71">
        <v>707.34400000000005</v>
      </c>
      <c r="BJ161" s="71">
        <v>889.34300000000007</v>
      </c>
      <c r="BK161" s="71">
        <v>1127.5119999999999</v>
      </c>
      <c r="BL161" s="71">
        <v>9.1406361641660133E-2</v>
      </c>
      <c r="BM161" s="71">
        <v>0.10160941260203399</v>
      </c>
      <c r="BN161" s="71">
        <v>0.11917877862112607</v>
      </c>
      <c r="BO161" s="71">
        <v>9.0617717545982412E-2</v>
      </c>
      <c r="BP161" s="71">
        <v>0.11393357796983736</v>
      </c>
      <c r="BQ161" s="71">
        <v>0.14444536738235669</v>
      </c>
      <c r="BR161" s="83">
        <v>0.14444536738235669</v>
      </c>
    </row>
    <row r="162" spans="2:70" x14ac:dyDescent="0.25">
      <c r="B162" s="98">
        <v>4</v>
      </c>
      <c r="C162" s="71" t="s">
        <v>3296</v>
      </c>
      <c r="D162" s="71">
        <v>16</v>
      </c>
      <c r="E162" s="72">
        <v>1</v>
      </c>
      <c r="F162" s="71">
        <v>0.18</v>
      </c>
      <c r="G162" s="71" t="s">
        <v>2540</v>
      </c>
      <c r="H162" s="71" t="s">
        <v>299</v>
      </c>
      <c r="I162" s="71">
        <v>1147</v>
      </c>
      <c r="J162" s="71" t="s">
        <v>4430</v>
      </c>
      <c r="K162" s="72" t="s">
        <v>980</v>
      </c>
      <c r="L162" s="74">
        <v>0.30012430324626194</v>
      </c>
      <c r="M162" s="74">
        <v>0.3274512749711318</v>
      </c>
      <c r="N162" s="74">
        <v>0.27824894909593173</v>
      </c>
      <c r="O162" s="74">
        <v>0.31069790226438243</v>
      </c>
      <c r="P162" s="75">
        <v>20.839362117732087</v>
      </c>
      <c r="Q162" s="75">
        <v>16.416098500727891</v>
      </c>
      <c r="R162" s="76">
        <v>44.661245454709771</v>
      </c>
      <c r="S162" s="77">
        <v>17.030599011571219</v>
      </c>
      <c r="T162" s="78">
        <v>19.632334475887273</v>
      </c>
      <c r="U162" s="74">
        <v>0.28934675515901137</v>
      </c>
      <c r="V162" s="77">
        <v>1.4315508657627809</v>
      </c>
      <c r="W162" s="74">
        <v>0.29361277988610218</v>
      </c>
      <c r="X162" s="79">
        <v>2.0121297030776517E-2</v>
      </c>
      <c r="Y162" s="75">
        <v>8.5101035743128595</v>
      </c>
      <c r="Z162" s="76">
        <v>30.595144135364126</v>
      </c>
      <c r="AA162" s="81">
        <v>4559515000</v>
      </c>
      <c r="AB162" s="81">
        <v>4805372000</v>
      </c>
      <c r="AC162" s="71">
        <v>48235000</v>
      </c>
      <c r="AD162" s="71">
        <v>933802000</v>
      </c>
      <c r="AE162" s="80">
        <v>6.392968940792379E-2</v>
      </c>
      <c r="AF162" s="81">
        <v>11638.699027559998</v>
      </c>
      <c r="AG162" s="82">
        <v>14201.563027559998</v>
      </c>
      <c r="AH162" s="77">
        <v>7.8018948978256537</v>
      </c>
      <c r="AI162" s="77">
        <v>9.7798758006805198</v>
      </c>
      <c r="AJ162" s="77">
        <v>5.1130879048571689</v>
      </c>
      <c r="AK162" s="77">
        <v>11.285764486215776</v>
      </c>
      <c r="AL162" s="78">
        <v>4.3013527240347411</v>
      </c>
      <c r="AM162" s="71" t="s">
        <v>533</v>
      </c>
      <c r="AN162" s="71" t="s">
        <v>534</v>
      </c>
      <c r="AO162" s="71" t="s">
        <v>981</v>
      </c>
      <c r="AP162" s="72" t="s">
        <v>574</v>
      </c>
      <c r="AQ162" s="74">
        <v>0.17155619999999999</v>
      </c>
      <c r="AR162" s="74">
        <v>0.1188041</v>
      </c>
      <c r="AS162" s="80">
        <v>0.32638719999999999</v>
      </c>
      <c r="AT162" s="71" t="s">
        <v>3422</v>
      </c>
      <c r="AU162" s="71" t="s">
        <v>3422</v>
      </c>
      <c r="AV162" s="72" t="s">
        <v>3422</v>
      </c>
      <c r="AW162" s="71">
        <v>2.9636215455286363</v>
      </c>
      <c r="AX162" s="77">
        <v>2.9636215455286363</v>
      </c>
      <c r="AY162" s="77">
        <v>8.0047215669189171</v>
      </c>
      <c r="AZ162" s="78">
        <v>10.968343112447553</v>
      </c>
      <c r="BA162" s="75">
        <v>14.19713208565874</v>
      </c>
      <c r="BB162" s="75">
        <v>38.346356863928719</v>
      </c>
      <c r="BC162" s="75">
        <v>52.543488949587463</v>
      </c>
      <c r="BD162" s="71">
        <v>560.55390663999992</v>
      </c>
      <c r="BE162" s="71">
        <v>11638.699027559998</v>
      </c>
      <c r="BF162" s="71">
        <v>1175.56</v>
      </c>
      <c r="BG162" s="71">
        <v>1172.72</v>
      </c>
      <c r="BH162" s="71">
        <v>1209.8</v>
      </c>
      <c r="BI162" s="71">
        <v>940.65100000000007</v>
      </c>
      <c r="BJ162" s="71">
        <v>1115.057</v>
      </c>
      <c r="BK162" s="71">
        <v>1129.0070000000001</v>
      </c>
      <c r="BL162" s="71">
        <v>0.10100441614791468</v>
      </c>
      <c r="BM162" s="71">
        <v>0.10076040262086368</v>
      </c>
      <c r="BN162" s="71">
        <v>0.10394632571348734</v>
      </c>
      <c r="BO162" s="71">
        <v>8.0820974730300532E-2</v>
      </c>
      <c r="BP162" s="71">
        <v>9.5805982898912262E-2</v>
      </c>
      <c r="BQ162" s="71">
        <v>9.7004570470166321E-2</v>
      </c>
      <c r="BR162" s="83">
        <v>0.10394632571348734</v>
      </c>
    </row>
    <row r="163" spans="2:70" x14ac:dyDescent="0.25">
      <c r="B163" s="98">
        <v>5</v>
      </c>
      <c r="C163" s="71" t="s">
        <v>3295</v>
      </c>
      <c r="D163" s="71">
        <v>1</v>
      </c>
      <c r="E163" s="72">
        <v>1</v>
      </c>
      <c r="F163" s="71">
        <v>0.16</v>
      </c>
      <c r="G163" s="71" t="s">
        <v>3143</v>
      </c>
      <c r="H163" s="71" t="s">
        <v>1288</v>
      </c>
      <c r="I163" s="71">
        <v>1160</v>
      </c>
      <c r="J163" s="71" t="s">
        <v>4443</v>
      </c>
      <c r="K163" s="72" t="s">
        <v>1308</v>
      </c>
      <c r="L163" s="74">
        <v>0.20688916263706036</v>
      </c>
      <c r="M163" s="74">
        <v>0.18619331533196812</v>
      </c>
      <c r="N163" s="74">
        <v>0.16644259429744804</v>
      </c>
      <c r="O163" s="74">
        <v>0.15371176280889798</v>
      </c>
      <c r="P163" s="75">
        <v>13.419536252576982</v>
      </c>
      <c r="Q163" s="75">
        <v>10.947466183801668</v>
      </c>
      <c r="R163" s="76">
        <v>15.36455912095119</v>
      </c>
      <c r="S163" s="77">
        <v>25.055721005811094</v>
      </c>
      <c r="T163" s="78">
        <v>20.080321881623245</v>
      </c>
      <c r="U163" s="74">
        <v>9.7224364933756274E-2</v>
      </c>
      <c r="V163" s="77">
        <v>0.62862567396189473</v>
      </c>
      <c r="W163" s="74">
        <v>0.52910658516621478</v>
      </c>
      <c r="X163" s="79">
        <v>9.398769289729967E-3</v>
      </c>
      <c r="Y163" s="75">
        <v>10.704556699872018</v>
      </c>
      <c r="Z163" s="76">
        <v>11.919233470856906</v>
      </c>
      <c r="AA163" s="81">
        <v>993258000</v>
      </c>
      <c r="AB163" s="81">
        <v>1203148000</v>
      </c>
      <c r="AC163" s="71">
        <v>0</v>
      </c>
      <c r="AD163" s="71">
        <v>114124000</v>
      </c>
      <c r="AE163" s="80">
        <v>1.7090497271697723E-2</v>
      </c>
      <c r="AF163" s="81">
        <v>2670.1569213000002</v>
      </c>
      <c r="AG163" s="82">
        <v>2845.8262766999997</v>
      </c>
      <c r="AH163" s="77">
        <v>10.524583305719716</v>
      </c>
      <c r="AI163" s="77">
        <v>15.388001798981279</v>
      </c>
      <c r="AJ163" s="77">
        <v>-5.9901923887010849E-2</v>
      </c>
      <c r="AK163" s="77">
        <v>18.034825179110022</v>
      </c>
      <c r="AL163" s="78">
        <v>2.589241571223829</v>
      </c>
      <c r="AM163" s="71" t="s">
        <v>498</v>
      </c>
      <c r="AN163" s="71" t="s">
        <v>510</v>
      </c>
      <c r="AO163" s="71" t="s">
        <v>1054</v>
      </c>
      <c r="AP163" s="72" t="s">
        <v>1292</v>
      </c>
      <c r="AQ163" s="74">
        <v>0.1757697</v>
      </c>
      <c r="AR163" s="74">
        <v>0.17438580000000001</v>
      </c>
      <c r="AS163" s="80">
        <v>8.0360379999999995E-2</v>
      </c>
      <c r="AT163" s="71" t="s">
        <v>3998</v>
      </c>
      <c r="AU163" s="71" t="s">
        <v>3317</v>
      </c>
      <c r="AV163" s="72" t="s">
        <v>3317</v>
      </c>
      <c r="AW163" s="71">
        <v>1.403099907525782</v>
      </c>
      <c r="AX163" s="77">
        <v>1.403099907525782</v>
      </c>
      <c r="AY163" s="77">
        <v>2.8902987671873075E-16</v>
      </c>
      <c r="AZ163" s="78">
        <v>1.4030999075257822</v>
      </c>
      <c r="BA163" s="75">
        <v>17.246702281375327</v>
      </c>
      <c r="BB163" s="75">
        <v>3.5527136788005009E-15</v>
      </c>
      <c r="BC163" s="75">
        <v>17.246702281375331</v>
      </c>
      <c r="BD163" s="71">
        <v>27.199343000399999</v>
      </c>
      <c r="BE163" s="71">
        <v>2676.3022766999998</v>
      </c>
      <c r="BF163" s="71">
        <v>234</v>
      </c>
      <c r="BG163" s="71">
        <v>231.25</v>
      </c>
      <c r="BH163" s="71">
        <v>233.625</v>
      </c>
      <c r="BI163" s="71">
        <v>98.444000000000003</v>
      </c>
      <c r="BJ163" s="71">
        <v>202.35</v>
      </c>
      <c r="BK163" s="71">
        <v>187.8</v>
      </c>
      <c r="BL163" s="71">
        <v>8.7434069775007797E-2</v>
      </c>
      <c r="BM163" s="71">
        <v>8.640653263021604E-2</v>
      </c>
      <c r="BN163" s="71">
        <v>8.7293951073445286E-2</v>
      </c>
      <c r="BO163" s="71">
        <v>3.678358788431995E-2</v>
      </c>
      <c r="BP163" s="71">
        <v>7.5608051363131742E-2</v>
      </c>
      <c r="BQ163" s="71">
        <v>7.0171445742506264E-2</v>
      </c>
      <c r="BR163" s="83">
        <v>8.7293951073445286E-2</v>
      </c>
    </row>
    <row r="164" spans="2:70" x14ac:dyDescent="0.25">
      <c r="B164" s="98">
        <v>5</v>
      </c>
      <c r="C164" s="71" t="s">
        <v>3295</v>
      </c>
      <c r="D164" s="71">
        <v>2</v>
      </c>
      <c r="E164" s="72">
        <v>1</v>
      </c>
      <c r="F164" s="71">
        <v>0.16</v>
      </c>
      <c r="H164" s="71" t="s">
        <v>1406</v>
      </c>
      <c r="I164" s="71">
        <v>1162</v>
      </c>
      <c r="J164" s="71" t="s">
        <v>4445</v>
      </c>
      <c r="K164" s="72" t="s">
        <v>1407</v>
      </c>
      <c r="L164" s="74">
        <v>0.14046282970528376</v>
      </c>
      <c r="M164" s="74">
        <v>0.13579497543386909</v>
      </c>
      <c r="N164" s="74">
        <v>0.13770485756647116</v>
      </c>
      <c r="O164" s="74">
        <v>0.13286219566478585</v>
      </c>
      <c r="P164" s="75">
        <v>12.693367303402288</v>
      </c>
      <c r="Q164" s="75">
        <v>13.104990268144121</v>
      </c>
      <c r="R164" s="76">
        <v>15.262453376999755</v>
      </c>
      <c r="S164" s="77">
        <v>16.492738404704621</v>
      </c>
      <c r="T164" s="78">
        <v>16.129963941330988</v>
      </c>
      <c r="U164" s="74">
        <v>0.12543956372001841</v>
      </c>
      <c r="V164" s="77">
        <v>0.94350419512047223</v>
      </c>
      <c r="W164" s="74">
        <v>0.57565700745862736</v>
      </c>
      <c r="X164" s="79" t="e">
        <v>#N/A</v>
      </c>
      <c r="Y164" s="75">
        <v>6.4237449276322254</v>
      </c>
      <c r="Z164" s="76">
        <v>5.9771473274586207</v>
      </c>
      <c r="AA164" s="81">
        <v>855039000</v>
      </c>
      <c r="AB164" s="81">
        <v>873913000</v>
      </c>
      <c r="AC164" s="71" t="e">
        <v>#N/A</v>
      </c>
      <c r="AD164" s="71">
        <v>96769125</v>
      </c>
      <c r="AE164" s="80">
        <v>9.4841835280706749E-2</v>
      </c>
      <c r="AF164" s="81">
        <v>1307.3900000000001</v>
      </c>
      <c r="AG164" s="82">
        <v>1565.376</v>
      </c>
      <c r="AH164" s="77" t="s">
        <v>3317</v>
      </c>
      <c r="AI164" s="77" t="s">
        <v>3317</v>
      </c>
      <c r="AJ164" s="77" t="s">
        <v>3317</v>
      </c>
      <c r="AK164" s="77">
        <v>13.194053371321022</v>
      </c>
      <c r="AL164" s="78">
        <v>1.9086037914995251</v>
      </c>
      <c r="AM164" s="71" t="s">
        <v>498</v>
      </c>
      <c r="AN164" s="71" t="s">
        <v>510</v>
      </c>
      <c r="AO164" s="71" t="s">
        <v>511</v>
      </c>
      <c r="AP164" s="72" t="s">
        <v>2352</v>
      </c>
      <c r="AQ164" s="74">
        <v>0.18537489999999998</v>
      </c>
      <c r="AR164" s="74">
        <v>0.2198524</v>
      </c>
      <c r="AS164" s="80">
        <v>-2.7311200000000001E-3</v>
      </c>
      <c r="AT164" s="71" t="s">
        <v>3998</v>
      </c>
      <c r="AU164" s="71" t="s">
        <v>3317</v>
      </c>
      <c r="AV164" s="72" t="s">
        <v>3317</v>
      </c>
      <c r="AW164" s="71">
        <v>2.0366599081490042</v>
      </c>
      <c r="AX164" s="77">
        <v>2.0366599081490042</v>
      </c>
      <c r="AY164" s="77">
        <v>0</v>
      </c>
      <c r="AZ164" s="78">
        <v>2.0366599081490042</v>
      </c>
      <c r="BA164" s="75">
        <v>38.755135218696466</v>
      </c>
      <c r="BB164" s="75">
        <v>0</v>
      </c>
      <c r="BC164" s="75">
        <v>38.755135218696466</v>
      </c>
      <c r="BD164" s="71">
        <v>38.57</v>
      </c>
      <c r="BE164" s="71">
        <v>1316.7</v>
      </c>
      <c r="BF164" s="71">
        <v>83.58</v>
      </c>
      <c r="BG164" s="71">
        <v>96.22</v>
      </c>
      <c r="BH164" s="71">
        <v>110.25</v>
      </c>
      <c r="BI164" s="71">
        <v>-8.7330000000000005</v>
      </c>
      <c r="BJ164" s="71">
        <v>91.744</v>
      </c>
      <c r="BK164" s="71">
        <v>98.426000000000002</v>
      </c>
      <c r="BL164" s="71">
        <v>6.3476874003189784E-2</v>
      </c>
      <c r="BM164" s="71">
        <v>7.3076630971367809E-2</v>
      </c>
      <c r="BN164" s="71">
        <v>8.3732057416267935E-2</v>
      </c>
      <c r="BO164" s="71">
        <v>-6.6324903167008431E-3</v>
      </c>
      <c r="BP164" s="71">
        <v>6.9677223361433879E-2</v>
      </c>
      <c r="BQ164" s="71">
        <v>7.4752031594136861E-2</v>
      </c>
      <c r="BR164" s="83">
        <v>8.3732057416267935E-2</v>
      </c>
    </row>
    <row r="165" spans="2:70" x14ac:dyDescent="0.25">
      <c r="B165" s="98">
        <v>5</v>
      </c>
      <c r="C165" s="71" t="s">
        <v>3295</v>
      </c>
      <c r="D165" s="71">
        <v>2</v>
      </c>
      <c r="E165" s="72">
        <v>1</v>
      </c>
      <c r="F165" s="71">
        <v>0.18</v>
      </c>
      <c r="G165" s="71" t="s">
        <v>3127</v>
      </c>
      <c r="H165" s="71" t="s">
        <v>1854</v>
      </c>
      <c r="I165" s="71">
        <v>1163</v>
      </c>
      <c r="J165" s="71" t="s">
        <v>4446</v>
      </c>
      <c r="K165" s="72" t="s">
        <v>1855</v>
      </c>
      <c r="L165" s="74">
        <v>0.41044455536018526</v>
      </c>
      <c r="M165" s="74">
        <v>0.21213431330162846</v>
      </c>
      <c r="N165" s="74">
        <v>0.22856229661216859</v>
      </c>
      <c r="O165" s="74">
        <v>0.1380604014256237</v>
      </c>
      <c r="P165" s="75">
        <v>16.284476863460224</v>
      </c>
      <c r="Q165" s="75">
        <v>12.450991931523149</v>
      </c>
      <c r="R165" s="76">
        <v>16.861293078894903</v>
      </c>
      <c r="S165" s="77">
        <v>19.066210629342947</v>
      </c>
      <c r="T165" s="78">
        <v>16.893759873617693</v>
      </c>
      <c r="U165" s="74">
        <v>0.20915793558401241</v>
      </c>
      <c r="V165" s="77">
        <v>1.0517073170731708</v>
      </c>
      <c r="W165" s="74">
        <v>0.61406005407713105</v>
      </c>
      <c r="X165" s="79">
        <v>6.6041014946124438E-2</v>
      </c>
      <c r="Y165" s="75">
        <v>20.26605856969109</v>
      </c>
      <c r="Z165" s="76">
        <v>16.513426871984095</v>
      </c>
      <c r="AA165" s="81">
        <v>693900000</v>
      </c>
      <c r="AB165" s="81">
        <v>1066200000</v>
      </c>
      <c r="AC165" s="71">
        <v>3500000</v>
      </c>
      <c r="AD165" s="71">
        <v>148200000</v>
      </c>
      <c r="AE165" s="80">
        <v>5.3643998916282853E-2</v>
      </c>
      <c r="AF165" s="81">
        <v>4133.6237024399998</v>
      </c>
      <c r="AG165" s="82">
        <v>4339.4395635199999</v>
      </c>
      <c r="AH165" s="77">
        <v>20.703433032061067</v>
      </c>
      <c r="AI165" s="77">
        <v>23.686897180786026</v>
      </c>
      <c r="AJ165" s="77">
        <v>3.3805546805397593</v>
      </c>
      <c r="AK165" s="77">
        <v>32.42123971137498</v>
      </c>
      <c r="AL165" s="78">
        <v>4.8062794017975952</v>
      </c>
      <c r="AM165" s="71" t="s">
        <v>498</v>
      </c>
      <c r="AN165" s="71" t="s">
        <v>739</v>
      </c>
      <c r="AO165" s="71" t="s">
        <v>1856</v>
      </c>
      <c r="AP165" s="72" t="s">
        <v>1624</v>
      </c>
      <c r="AQ165" s="74">
        <v>0.23808660000000001</v>
      </c>
      <c r="AR165" s="74">
        <v>0.21385970000000001</v>
      </c>
      <c r="AS165" s="80">
        <v>0.21308550000000001</v>
      </c>
      <c r="AT165" s="71" t="s">
        <v>3998</v>
      </c>
      <c r="AU165" s="71" t="s">
        <v>3317</v>
      </c>
      <c r="AV165" s="72" t="s">
        <v>3317</v>
      </c>
      <c r="AW165" s="71">
        <v>1.8001301834980648</v>
      </c>
      <c r="AX165" s="77">
        <v>1.8001301834980648</v>
      </c>
      <c r="AY165" s="77">
        <v>8.9637596933868038E-2</v>
      </c>
      <c r="AZ165" s="78">
        <v>1.8897677804319328</v>
      </c>
      <c r="BA165" s="75">
        <v>57.94029144246722</v>
      </c>
      <c r="BB165" s="75">
        <v>2.8851404960380762</v>
      </c>
      <c r="BC165" s="75">
        <v>60.825431938505297</v>
      </c>
      <c r="BD165" s="71">
        <v>59.030473442000002</v>
      </c>
      <c r="BE165" s="71">
        <v>4117.5395635200002</v>
      </c>
      <c r="BF165" s="71">
        <v>152.81800000000001</v>
      </c>
      <c r="BG165" s="71">
        <v>163.364</v>
      </c>
      <c r="BH165" s="71">
        <v>175.09100000000001</v>
      </c>
      <c r="BI165" s="71">
        <v>146.989</v>
      </c>
      <c r="BJ165" s="71">
        <v>171.71899999999999</v>
      </c>
      <c r="BK165" s="71">
        <v>178.053</v>
      </c>
      <c r="BL165" s="71">
        <v>3.7113911753007912E-2</v>
      </c>
      <c r="BM165" s="71">
        <v>3.9675150045272049E-2</v>
      </c>
      <c r="BN165" s="71">
        <v>4.2523210111020351E-2</v>
      </c>
      <c r="BO165" s="71">
        <v>3.5698260510299049E-2</v>
      </c>
      <c r="BP165" s="71">
        <v>4.1704274446169726E-2</v>
      </c>
      <c r="BQ165" s="71">
        <v>4.3242571747819744E-2</v>
      </c>
      <c r="BR165" s="83">
        <v>4.3242571747819744E-2</v>
      </c>
    </row>
    <row r="166" spans="2:70" x14ac:dyDescent="0.25">
      <c r="B166" s="98">
        <v>5</v>
      </c>
      <c r="C166" s="71" t="s">
        <v>3295</v>
      </c>
      <c r="D166" s="71">
        <v>2</v>
      </c>
      <c r="E166" s="72">
        <v>2</v>
      </c>
      <c r="F166" s="71">
        <v>0.2</v>
      </c>
      <c r="G166" s="71" t="s">
        <v>2883</v>
      </c>
      <c r="H166" s="71" t="s">
        <v>430</v>
      </c>
      <c r="I166" s="71">
        <v>1164</v>
      </c>
      <c r="J166" s="71" t="s">
        <v>4447</v>
      </c>
      <c r="K166" s="72" t="s">
        <v>1128</v>
      </c>
      <c r="L166" s="74">
        <v>-0.60275151000854632</v>
      </c>
      <c r="M166" s="74">
        <v>-0.45760000000000001</v>
      </c>
      <c r="N166" s="74">
        <v>-0.78582960140017144</v>
      </c>
      <c r="O166" s="74">
        <v>-0.71144278606965172</v>
      </c>
      <c r="P166" s="75">
        <v>23.860182370820667</v>
      </c>
      <c r="Q166" s="75">
        <v>17.80144496252327</v>
      </c>
      <c r="R166" s="76">
        <v>28.115751397566591</v>
      </c>
      <c r="S166" s="77">
        <v>5.9506598853936552</v>
      </c>
      <c r="T166" s="78">
        <v>5.1197848251704512</v>
      </c>
      <c r="U166" s="74">
        <v>-0.4985002499583403</v>
      </c>
      <c r="V166" s="77">
        <v>-4.0398379473328836</v>
      </c>
      <c r="W166" s="74">
        <v>0.2459053174781243</v>
      </c>
      <c r="X166" s="79">
        <v>4.6199076018479633E-2</v>
      </c>
      <c r="Y166" s="75">
        <v>11.728923801296677</v>
      </c>
      <c r="Z166" s="76" t="e">
        <v>#N/A</v>
      </c>
      <c r="AA166" s="81">
        <v>-3125000000</v>
      </c>
      <c r="AB166" s="81">
        <v>-2010000000</v>
      </c>
      <c r="AC166" s="71">
        <v>128000000</v>
      </c>
      <c r="AD166" s="71">
        <v>785000000</v>
      </c>
      <c r="AE166" s="80">
        <v>2.9032827391457818E-2</v>
      </c>
      <c r="AF166" s="81">
        <v>16751.921999999999</v>
      </c>
      <c r="AG166" s="82">
        <v>10768.921999999999</v>
      </c>
      <c r="AH166" s="77">
        <v>6.27559557109557</v>
      </c>
      <c r="AI166" s="77">
        <v>7.2226170355466124</v>
      </c>
      <c r="AJ166" s="77">
        <v>4.1593109134434814</v>
      </c>
      <c r="AK166" s="77">
        <v>16.257226759341872</v>
      </c>
      <c r="AL166" s="78">
        <v>5.068649570437243</v>
      </c>
      <c r="AM166" s="71" t="s">
        <v>493</v>
      </c>
      <c r="AN166" s="71" t="s">
        <v>494</v>
      </c>
      <c r="AO166" s="71" t="s">
        <v>632</v>
      </c>
      <c r="AP166" s="72" t="s">
        <v>574</v>
      </c>
      <c r="AQ166" s="74" t="e">
        <v>#VALUE!</v>
      </c>
      <c r="AR166" s="74">
        <v>0.21888549999999998</v>
      </c>
      <c r="AS166" s="80">
        <v>0.26371890000000003</v>
      </c>
      <c r="AT166" s="71" t="s">
        <v>3433</v>
      </c>
      <c r="AU166" s="71" t="s">
        <v>3433</v>
      </c>
      <c r="AV166" s="72" t="s">
        <v>3433</v>
      </c>
      <c r="AW166" s="71" t="s">
        <v>3317</v>
      </c>
      <c r="AX166" s="77">
        <v>0</v>
      </c>
      <c r="AY166" s="77">
        <v>1.5164877797305887</v>
      </c>
      <c r="AZ166" s="78">
        <v>1.5164877797305887</v>
      </c>
      <c r="BA166" s="75">
        <v>0</v>
      </c>
      <c r="BB166" s="75">
        <v>26.162806385169926</v>
      </c>
      <c r="BC166" s="75">
        <v>26.162806385169926</v>
      </c>
      <c r="BD166" s="71">
        <v>254.04085000000001</v>
      </c>
      <c r="BE166" s="71">
        <v>10768.921999999999</v>
      </c>
      <c r="BF166" s="71">
        <v>1177.9290000000001</v>
      </c>
      <c r="BG166" s="71">
        <v>1324.5710000000001</v>
      </c>
      <c r="BH166" s="71">
        <v>1472.1000000000001</v>
      </c>
      <c r="BI166" s="71">
        <v>1380.7570000000001</v>
      </c>
      <c r="BJ166" s="71">
        <v>1519.2950000000001</v>
      </c>
      <c r="BK166" s="71">
        <v>1838.5509999999999</v>
      </c>
      <c r="BL166" s="71">
        <v>0.10938225757415647</v>
      </c>
      <c r="BM166" s="71">
        <v>0.12299940514008741</v>
      </c>
      <c r="BN166" s="71">
        <v>0.13669891935330206</v>
      </c>
      <c r="BO166" s="71">
        <v>0.12821682615957292</v>
      </c>
      <c r="BP166" s="71">
        <v>0.14108143786351135</v>
      </c>
      <c r="BQ166" s="71">
        <v>0.17072748785811617</v>
      </c>
      <c r="BR166" s="83">
        <v>0.17072748785811617</v>
      </c>
    </row>
    <row r="167" spans="2:70" x14ac:dyDescent="0.25">
      <c r="B167" s="98">
        <v>5</v>
      </c>
      <c r="C167" s="71" t="s">
        <v>3295</v>
      </c>
      <c r="D167" s="71">
        <v>2</v>
      </c>
      <c r="E167" s="72">
        <v>2</v>
      </c>
      <c r="F167" s="71">
        <v>0.2</v>
      </c>
      <c r="G167" s="71" t="s">
        <v>2805</v>
      </c>
      <c r="H167" s="71" t="s">
        <v>2180</v>
      </c>
      <c r="I167" s="71">
        <v>1161</v>
      </c>
      <c r="J167" s="71" t="s">
        <v>4444</v>
      </c>
      <c r="K167" s="72" t="s">
        <v>2181</v>
      </c>
      <c r="L167" s="74">
        <v>1.0919666319552381</v>
      </c>
      <c r="M167" s="74">
        <v>1.1257304763591287</v>
      </c>
      <c r="N167" s="74">
        <v>1.0919666319552381</v>
      </c>
      <c r="O167" s="74">
        <v>1.1257304763591287</v>
      </c>
      <c r="P167" s="75">
        <v>24.803507247521626</v>
      </c>
      <c r="Q167" s="75">
        <v>19.487972610936236</v>
      </c>
      <c r="R167" s="76">
        <v>21.170530365264781</v>
      </c>
      <c r="S167" s="77">
        <v>49.962886271313209</v>
      </c>
      <c r="T167" s="78">
        <v>46.036313806097979</v>
      </c>
      <c r="U167" s="74">
        <v>-0.78275317496874386</v>
      </c>
      <c r="V167" s="77">
        <v>-3.5786702767749698</v>
      </c>
      <c r="W167" s="74">
        <v>0.89458445745870896</v>
      </c>
      <c r="X167" s="79" t="e">
        <v>#N/A</v>
      </c>
      <c r="Y167" s="75">
        <v>48.422877579790352</v>
      </c>
      <c r="Z167" s="76">
        <v>31.192563092600057</v>
      </c>
      <c r="AA167" s="81">
        <v>5647000000</v>
      </c>
      <c r="AB167" s="81">
        <v>5647000000</v>
      </c>
      <c r="AC167" s="71">
        <v>464000000</v>
      </c>
      <c r="AD167" s="71">
        <v>6560000000</v>
      </c>
      <c r="AE167" s="80">
        <v>0.46628874428770117</v>
      </c>
      <c r="AF167" s="81">
        <v>177195.07652</v>
      </c>
      <c r="AG167" s="82">
        <v>153206.01943000001</v>
      </c>
      <c r="AH167" s="77">
        <v>23.045430118832734</v>
      </c>
      <c r="AI167" s="77">
        <v>24.395862966560511</v>
      </c>
      <c r="AJ167" s="77">
        <v>3.5267422439670661</v>
      </c>
      <c r="AK167" s="77">
        <v>33.155913947776604</v>
      </c>
      <c r="AL167" s="78">
        <v>6.50637306700993</v>
      </c>
      <c r="AM167" s="71" t="s">
        <v>493</v>
      </c>
      <c r="AN167" s="71" t="s">
        <v>593</v>
      </c>
      <c r="AO167" s="71" t="s">
        <v>594</v>
      </c>
      <c r="AP167" s="72" t="s">
        <v>2358</v>
      </c>
      <c r="AQ167" s="74">
        <v>0.2430832</v>
      </c>
      <c r="AR167" s="74">
        <v>0.29445959999999999</v>
      </c>
      <c r="AS167" s="80">
        <v>0.23239650000000001</v>
      </c>
      <c r="AT167" s="71" t="s">
        <v>3432</v>
      </c>
      <c r="AU167" s="71" t="s">
        <v>3432</v>
      </c>
      <c r="AV167" s="72" t="s">
        <v>3432</v>
      </c>
      <c r="AW167" s="71" t="s">
        <v>3317</v>
      </c>
      <c r="AX167" s="77">
        <v>0</v>
      </c>
      <c r="AY167" s="77">
        <v>0</v>
      </c>
      <c r="AZ167" s="78">
        <v>0</v>
      </c>
      <c r="BA167" s="75">
        <v>0</v>
      </c>
      <c r="BB167" s="75">
        <v>0</v>
      </c>
      <c r="BC167" s="75" t="s">
        <v>3317</v>
      </c>
      <c r="BD167" s="71" t="s">
        <v>3317</v>
      </c>
      <c r="BE167" s="71">
        <v>153206.01943000001</v>
      </c>
      <c r="BF167" s="71">
        <v>4354.7269999999999</v>
      </c>
      <c r="BG167" s="71">
        <v>5787.8640000000005</v>
      </c>
      <c r="BH167" s="71">
        <v>8119.1</v>
      </c>
      <c r="BI167" s="71">
        <v>4897.2420000000002</v>
      </c>
      <c r="BJ167" s="71">
        <v>6608.9009999999998</v>
      </c>
      <c r="BK167" s="71">
        <v>8263.773000000001</v>
      </c>
      <c r="BL167" s="71">
        <v>2.8423994149849179E-2</v>
      </c>
      <c r="BM167" s="71">
        <v>3.7778306763230546E-2</v>
      </c>
      <c r="BN167" s="71">
        <v>5.2994654062594619E-2</v>
      </c>
      <c r="BO167" s="71">
        <v>3.196507564272013E-2</v>
      </c>
      <c r="BP167" s="71">
        <v>4.3137345546789128E-2</v>
      </c>
      <c r="BQ167" s="71">
        <v>5.3938957690730469E-2</v>
      </c>
      <c r="BR167" s="83">
        <v>5.3938957690730469E-2</v>
      </c>
    </row>
    <row r="168" spans="2:70" x14ac:dyDescent="0.25">
      <c r="B168" s="98">
        <v>5</v>
      </c>
      <c r="C168" s="71" t="s">
        <v>3295</v>
      </c>
      <c r="D168" s="71">
        <v>3</v>
      </c>
      <c r="E168" s="72">
        <v>1</v>
      </c>
      <c r="F168" s="71">
        <v>0.25</v>
      </c>
      <c r="G168" s="71" t="s">
        <v>2878</v>
      </c>
      <c r="H168" s="71" t="s">
        <v>457</v>
      </c>
      <c r="I168" s="71">
        <v>1167</v>
      </c>
      <c r="J168" s="71" t="s">
        <v>4450</v>
      </c>
      <c r="K168" s="72" t="s">
        <v>1156</v>
      </c>
      <c r="L168" s="74">
        <v>-15.761917564797546</v>
      </c>
      <c r="M168" s="74">
        <v>-2.8990170073334371</v>
      </c>
      <c r="N168" s="74">
        <v>0.28192996335957787</v>
      </c>
      <c r="O168" s="74">
        <v>0.49217057152090643</v>
      </c>
      <c r="P168" s="75">
        <v>45.670708508219491</v>
      </c>
      <c r="Q168" s="75">
        <v>38.657604019868849</v>
      </c>
      <c r="R168" s="76">
        <v>53.965543675271299</v>
      </c>
      <c r="S168" s="77">
        <v>20.992385112702042</v>
      </c>
      <c r="T168" s="78">
        <v>22.391294222723904</v>
      </c>
      <c r="U168" s="74">
        <v>0.31364725422628648</v>
      </c>
      <c r="V168" s="77">
        <v>0.6572651624259882</v>
      </c>
      <c r="W168" s="74">
        <v>0.24880438310467048</v>
      </c>
      <c r="X168" s="79" t="e">
        <v>#N/A</v>
      </c>
      <c r="Y168" s="75">
        <v>26.755749930564434</v>
      </c>
      <c r="Z168" s="76">
        <v>46.267896840941745</v>
      </c>
      <c r="AA168" s="81">
        <v>-96135000</v>
      </c>
      <c r="AB168" s="81">
        <v>566261000</v>
      </c>
      <c r="AC168" s="71">
        <v>22478000</v>
      </c>
      <c r="AD168" s="71">
        <v>421870000</v>
      </c>
      <c r="AE168" s="80">
        <v>4.123578076525336E-2</v>
      </c>
      <c r="AF168" s="81">
        <v>6761.3397150600003</v>
      </c>
      <c r="AG168" s="82">
        <v>6991.3457150600007</v>
      </c>
      <c r="AH168" s="77">
        <v>19.978470026804288</v>
      </c>
      <c r="AI168" s="77">
        <v>22.624435632363365</v>
      </c>
      <c r="AJ168" s="77">
        <v>5.529052772496466</v>
      </c>
      <c r="AK168" s="77">
        <v>28.06202562549446</v>
      </c>
      <c r="AL168" s="78">
        <v>19.549959833540047</v>
      </c>
      <c r="AM168" s="71" t="s">
        <v>493</v>
      </c>
      <c r="AN168" s="71" t="s">
        <v>494</v>
      </c>
      <c r="AO168" s="71" t="s">
        <v>495</v>
      </c>
      <c r="AP168" s="72" t="s">
        <v>574</v>
      </c>
      <c r="AQ168" s="74" t="e">
        <v>#VALUE!</v>
      </c>
      <c r="AR168" s="74" t="e">
        <v>#VALUE!</v>
      </c>
      <c r="AS168" s="80">
        <v>0.37443969999999999</v>
      </c>
      <c r="AT168" s="71" t="s">
        <v>3435</v>
      </c>
      <c r="AU168" s="71" t="s">
        <v>3435</v>
      </c>
      <c r="AV168" s="72" t="s">
        <v>3435</v>
      </c>
      <c r="AW168" s="71" t="s">
        <v>3317</v>
      </c>
      <c r="AX168" s="77">
        <v>0</v>
      </c>
      <c r="AY168" s="77">
        <v>12.210982361395422</v>
      </c>
      <c r="AZ168" s="78">
        <v>12.210982361395422</v>
      </c>
      <c r="BA168" s="75">
        <v>0</v>
      </c>
      <c r="BB168" s="75">
        <v>336.48479019269013</v>
      </c>
      <c r="BC168" s="75">
        <v>336.48479019269013</v>
      </c>
      <c r="BD168" s="71">
        <v>825.62600000000009</v>
      </c>
      <c r="BE168" s="71">
        <v>6761.3397150600003</v>
      </c>
      <c r="BF168" s="71">
        <v>261</v>
      </c>
      <c r="BG168" s="71">
        <v>295</v>
      </c>
      <c r="BH168" s="71">
        <v>334.33300000000003</v>
      </c>
      <c r="BI168" s="71">
        <v>339.01600000000002</v>
      </c>
      <c r="BJ168" s="71">
        <v>387.69</v>
      </c>
      <c r="BK168" s="71">
        <v>448.74799999999999</v>
      </c>
      <c r="BL168" s="71">
        <v>3.8601817243209449E-2</v>
      </c>
      <c r="BM168" s="71">
        <v>4.3630406462631374E-2</v>
      </c>
      <c r="BN168" s="71">
        <v>4.9447744691087918E-2</v>
      </c>
      <c r="BO168" s="71">
        <v>5.0140358906221823E-2</v>
      </c>
      <c r="BP168" s="71">
        <v>5.7339228072873075E-2</v>
      </c>
      <c r="BQ168" s="71">
        <v>6.6369686912857301E-2</v>
      </c>
      <c r="BR168" s="83">
        <v>6.6369686912857301E-2</v>
      </c>
    </row>
    <row r="169" spans="2:70" x14ac:dyDescent="0.25">
      <c r="B169" s="98">
        <v>5</v>
      </c>
      <c r="C169" s="71" t="s">
        <v>3295</v>
      </c>
      <c r="D169" s="71">
        <v>3</v>
      </c>
      <c r="E169" s="72">
        <v>2</v>
      </c>
      <c r="F169" s="71" t="s">
        <v>2368</v>
      </c>
      <c r="G169" s="71" t="s">
        <v>3143</v>
      </c>
      <c r="H169" s="71" t="s">
        <v>1482</v>
      </c>
      <c r="I169" s="71">
        <v>1166</v>
      </c>
      <c r="J169" s="71" t="s">
        <v>4449</v>
      </c>
      <c r="K169" s="72" t="s">
        <v>1483</v>
      </c>
      <c r="L169" s="74">
        <v>0.28889885832810591</v>
      </c>
      <c r="M169" s="74">
        <v>0.365248434482355</v>
      </c>
      <c r="N169" s="74">
        <v>0.20711449684345071</v>
      </c>
      <c r="O169" s="74">
        <v>0.25038112813929231</v>
      </c>
      <c r="P169" s="75">
        <v>18.939869391909085</v>
      </c>
      <c r="Q169" s="75">
        <v>14.104614753864308</v>
      </c>
      <c r="R169" s="76">
        <v>39.090181735055438</v>
      </c>
      <c r="S169" s="77">
        <v>26.615552013473565</v>
      </c>
      <c r="T169" s="78">
        <v>27.450395345367745</v>
      </c>
      <c r="U169" s="74">
        <v>0.38952662074997263</v>
      </c>
      <c r="V169" s="77">
        <v>1.6684617185670803</v>
      </c>
      <c r="W169" s="74">
        <v>0.24025930177594707</v>
      </c>
      <c r="X169" s="79">
        <v>3.03875263187845E-2</v>
      </c>
      <c r="Y169" s="75">
        <v>7.3407420603835813</v>
      </c>
      <c r="Z169" s="76">
        <v>208.55147267630804</v>
      </c>
      <c r="AA169" s="81">
        <v>1708700000</v>
      </c>
      <c r="AB169" s="81">
        <v>2492600000</v>
      </c>
      <c r="AC169" s="71">
        <v>6200000</v>
      </c>
      <c r="AD169" s="71">
        <v>671100000</v>
      </c>
      <c r="AE169" s="80">
        <v>2.6469201566790827E-2</v>
      </c>
      <c r="AF169" s="81">
        <v>4255.6635683999993</v>
      </c>
      <c r="AG169" s="82">
        <v>5754.6467030399999</v>
      </c>
      <c r="AH169" s="77">
        <v>6.2550507641739133</v>
      </c>
      <c r="AI169" s="77">
        <v>9.2207125509373498</v>
      </c>
      <c r="AJ169" s="77">
        <v>7.3854753046719015</v>
      </c>
      <c r="AK169" s="77">
        <v>12.436077411768292</v>
      </c>
      <c r="AL169" s="78">
        <v>4.2509934559088487</v>
      </c>
      <c r="AM169" s="71" t="s">
        <v>498</v>
      </c>
      <c r="AN169" s="71" t="s">
        <v>510</v>
      </c>
      <c r="AO169" s="71" t="s">
        <v>1054</v>
      </c>
      <c r="AP169" s="72" t="s">
        <v>1410</v>
      </c>
      <c r="AQ169" s="74" t="e">
        <v>#VALUE!</v>
      </c>
      <c r="AR169" s="74" t="e">
        <v>#VALUE!</v>
      </c>
      <c r="AS169" s="80" t="e">
        <v>#VALUE!</v>
      </c>
      <c r="AT169" s="71" t="s">
        <v>3434</v>
      </c>
      <c r="AU169" s="71" t="s">
        <v>3434</v>
      </c>
      <c r="AV169" s="72" t="s">
        <v>3434</v>
      </c>
      <c r="AW169" s="71">
        <v>4.0137613995359578</v>
      </c>
      <c r="AX169" s="77">
        <v>4.0137613995359578</v>
      </c>
      <c r="AY169" s="77">
        <v>-0.30477463871125582</v>
      </c>
      <c r="AZ169" s="78">
        <v>3.7089867608247018</v>
      </c>
      <c r="BA169" s="75">
        <v>43.747248294365662</v>
      </c>
      <c r="BB169" s="75">
        <v>-3.3218346748434939</v>
      </c>
      <c r="BC169" s="75">
        <v>40.425413619522168</v>
      </c>
      <c r="BD169" s="71">
        <v>158.20485619999999</v>
      </c>
      <c r="BE169" s="71">
        <v>4265.4467030400001</v>
      </c>
      <c r="BF169" s="71">
        <v>473.55599999999998</v>
      </c>
      <c r="BG169" s="71">
        <v>485.5</v>
      </c>
      <c r="BH169" s="71">
        <v>512.125</v>
      </c>
      <c r="BI169" s="71">
        <v>360.29200000000003</v>
      </c>
      <c r="BJ169" s="71">
        <v>412.84000000000003</v>
      </c>
      <c r="BK169" s="71">
        <v>449.66200000000003</v>
      </c>
      <c r="BL169" s="71">
        <v>0.11102143174418164</v>
      </c>
      <c r="BM169" s="71">
        <v>0.11382160739553546</v>
      </c>
      <c r="BN169" s="71">
        <v>0.1200636265446727</v>
      </c>
      <c r="BO169" s="71">
        <v>8.4467589231209603E-2</v>
      </c>
      <c r="BP169" s="71">
        <v>9.6787049221777263E-2</v>
      </c>
      <c r="BQ169" s="71">
        <v>0.1054196737892714</v>
      </c>
      <c r="BR169" s="83">
        <v>0.1200636265446727</v>
      </c>
    </row>
    <row r="170" spans="2:70" x14ac:dyDescent="0.25">
      <c r="B170" s="98">
        <v>5</v>
      </c>
      <c r="C170" s="71" t="s">
        <v>3295</v>
      </c>
      <c r="D170" s="71">
        <v>3</v>
      </c>
      <c r="E170" s="72">
        <v>3</v>
      </c>
      <c r="F170" s="71">
        <v>0.12</v>
      </c>
      <c r="H170" s="71" t="s">
        <v>1932</v>
      </c>
      <c r="I170" s="71">
        <v>1168</v>
      </c>
      <c r="J170" s="71" t="s">
        <v>4451</v>
      </c>
      <c r="K170" s="72" t="s">
        <v>1933</v>
      </c>
      <c r="L170" s="74">
        <v>-36.745385898152755</v>
      </c>
      <c r="M170" s="74">
        <v>-7.572916666666667</v>
      </c>
      <c r="N170" s="74">
        <v>1.2160124109342656</v>
      </c>
      <c r="O170" s="74">
        <v>3.0418410041841004</v>
      </c>
      <c r="P170" s="75">
        <v>45.004913200131021</v>
      </c>
      <c r="Q170" s="75">
        <v>34.284674454998729</v>
      </c>
      <c r="R170" s="76" t="e">
        <v>#N/A</v>
      </c>
      <c r="S170" s="77">
        <v>16.776193576227278</v>
      </c>
      <c r="T170" s="78">
        <v>20.426515930113052</v>
      </c>
      <c r="U170" s="74">
        <v>0.47590827106415873</v>
      </c>
      <c r="V170" s="77">
        <v>2.4463576158940397</v>
      </c>
      <c r="W170" s="74">
        <v>-0.38140417457305503</v>
      </c>
      <c r="X170" s="79">
        <v>1.0272759475735034E-2</v>
      </c>
      <c r="Y170" s="75">
        <v>4.0336372338190642</v>
      </c>
      <c r="Z170" s="76">
        <v>-6.8067797286035958</v>
      </c>
      <c r="AA170" s="81">
        <v>-96000000</v>
      </c>
      <c r="AB170" s="81">
        <v>239000000</v>
      </c>
      <c r="AC170" s="71">
        <v>30000000</v>
      </c>
      <c r="AD170" s="71">
        <v>646000000</v>
      </c>
      <c r="AE170" s="80">
        <v>0.60028964518464878</v>
      </c>
      <c r="AF170" s="81">
        <v>9297.1888859400005</v>
      </c>
      <c r="AG170" s="82">
        <v>13552.477021037539</v>
      </c>
      <c r="AH170" s="77">
        <v>17.047140906965456</v>
      </c>
      <c r="AI170" s="77">
        <v>18.641646521372131</v>
      </c>
      <c r="AJ170" s="77">
        <v>4.8169035026123996</v>
      </c>
      <c r="AK170" s="77">
        <v>33.099557965188673</v>
      </c>
      <c r="AL170" s="78" t="s">
        <v>3317</v>
      </c>
      <c r="AM170" s="71" t="s">
        <v>533</v>
      </c>
      <c r="AN170" s="71" t="s">
        <v>703</v>
      </c>
      <c r="AO170" s="71" t="s">
        <v>704</v>
      </c>
      <c r="AP170" s="72" t="s">
        <v>1624</v>
      </c>
      <c r="AQ170" s="74">
        <v>0.15574270000000001</v>
      </c>
      <c r="AR170" s="74">
        <v>0.12817320000000001</v>
      </c>
      <c r="AS170" s="80">
        <v>3.0048230000000002E-2</v>
      </c>
      <c r="AT170" s="71" t="s">
        <v>4029</v>
      </c>
      <c r="AU170" s="71" t="s">
        <v>3317</v>
      </c>
      <c r="AV170" s="72" t="s">
        <v>4029</v>
      </c>
      <c r="AW170" s="71">
        <v>2.0975275242582283</v>
      </c>
      <c r="AX170" s="77">
        <v>2.0975275242582283</v>
      </c>
      <c r="AY170" s="77">
        <v>0</v>
      </c>
      <c r="AZ170" s="78">
        <v>2.0975275242582283</v>
      </c>
      <c r="BA170" s="75">
        <v>62.482290731317967</v>
      </c>
      <c r="BB170" s="75">
        <v>0</v>
      </c>
      <c r="BC170" s="75">
        <v>62.482290731317967</v>
      </c>
      <c r="BD170" s="71">
        <v>250.50399999999999</v>
      </c>
      <c r="BE170" s="71">
        <v>9321.1242747600008</v>
      </c>
      <c r="BF170" s="71">
        <v>593.42899999999997</v>
      </c>
      <c r="BG170" s="71">
        <v>660.81000000000006</v>
      </c>
      <c r="BH170" s="71">
        <v>725.476</v>
      </c>
      <c r="BI170" s="71">
        <v>566.89099999999996</v>
      </c>
      <c r="BJ170" s="71">
        <v>659.63200000000006</v>
      </c>
      <c r="BK170" s="71">
        <v>722.19100000000003</v>
      </c>
      <c r="BL170" s="71">
        <v>6.3664959559320916E-2</v>
      </c>
      <c r="BM170" s="71">
        <v>7.0893808570856601E-2</v>
      </c>
      <c r="BN170" s="71">
        <v>7.7831383705983206E-2</v>
      </c>
      <c r="BO170" s="71">
        <v>6.0817878111017486E-2</v>
      </c>
      <c r="BP170" s="71">
        <v>7.0767428966285739E-2</v>
      </c>
      <c r="BQ170" s="71">
        <v>7.7478958408007587E-2</v>
      </c>
      <c r="BR170" s="83">
        <v>7.7831383705983206E-2</v>
      </c>
    </row>
    <row r="171" spans="2:70" x14ac:dyDescent="0.25">
      <c r="B171" s="98">
        <v>5</v>
      </c>
      <c r="C171" s="71" t="s">
        <v>3295</v>
      </c>
      <c r="D171" s="71">
        <v>3</v>
      </c>
      <c r="E171" s="72">
        <v>3</v>
      </c>
      <c r="F171" s="71">
        <v>0.13</v>
      </c>
      <c r="H171" s="71" t="s">
        <v>1459</v>
      </c>
      <c r="I171" s="71">
        <v>1165</v>
      </c>
      <c r="J171" s="71" t="s">
        <v>4448</v>
      </c>
      <c r="K171" s="72" t="s">
        <v>1460</v>
      </c>
      <c r="L171" s="74">
        <v>0.36661610358740793</v>
      </c>
      <c r="M171" s="74">
        <v>0.42460860765521757</v>
      </c>
      <c r="N171" s="74">
        <v>0.22225044457479104</v>
      </c>
      <c r="O171" s="74">
        <v>0.2598405118457045</v>
      </c>
      <c r="P171" s="75">
        <v>24.006368054015191</v>
      </c>
      <c r="Q171" s="75">
        <v>17.990801330877776</v>
      </c>
      <c r="R171" s="76">
        <v>22.48277329298994</v>
      </c>
      <c r="S171" s="77">
        <v>24.61258810385425</v>
      </c>
      <c r="T171" s="78">
        <v>24.360046627601239</v>
      </c>
      <c r="U171" s="74">
        <v>8.5693137659601737E-2</v>
      </c>
      <c r="V171" s="77">
        <v>0.33063125405037297</v>
      </c>
      <c r="W171" s="74">
        <v>0.58036000187856773</v>
      </c>
      <c r="X171" s="79">
        <v>1.2475888796474897E-2</v>
      </c>
      <c r="Y171" s="75">
        <v>8.391535422086978</v>
      </c>
      <c r="Z171" s="76">
        <v>10.777523921623411</v>
      </c>
      <c r="AA171" s="81">
        <v>18478900000</v>
      </c>
      <c r="AB171" s="81">
        <v>30196600000</v>
      </c>
      <c r="AC171" s="71">
        <v>169000000</v>
      </c>
      <c r="AD171" s="71">
        <v>6278300000</v>
      </c>
      <c r="AE171" s="80">
        <v>2.0939758655047526E-2</v>
      </c>
      <c r="AF171" s="81">
        <v>214412.03295435</v>
      </c>
      <c r="AG171" s="82">
        <v>217430.13295435</v>
      </c>
      <c r="AH171" s="77">
        <v>23.328662484506939</v>
      </c>
      <c r="AI171" s="77">
        <v>27.711167423416132</v>
      </c>
      <c r="AJ171" s="77">
        <v>2.3017521809282693</v>
      </c>
      <c r="AK171" s="77">
        <v>37.549667336778974</v>
      </c>
      <c r="AL171" s="78">
        <v>7.8776009564567913</v>
      </c>
      <c r="AM171" s="71" t="s">
        <v>493</v>
      </c>
      <c r="AN171" s="71" t="s">
        <v>610</v>
      </c>
      <c r="AO171" s="71" t="s">
        <v>611</v>
      </c>
      <c r="AP171" s="72" t="s">
        <v>1410</v>
      </c>
      <c r="AQ171" s="74">
        <v>0.1165099</v>
      </c>
      <c r="AR171" s="74">
        <v>0.13642180000000001</v>
      </c>
      <c r="AS171" s="80">
        <v>0.15750620000000001</v>
      </c>
      <c r="AT171" s="71" t="s">
        <v>3998</v>
      </c>
      <c r="AU171" s="71" t="s">
        <v>3317</v>
      </c>
      <c r="AV171" s="72" t="s">
        <v>3317</v>
      </c>
      <c r="AW171" s="71">
        <v>1.4996250937265683</v>
      </c>
      <c r="AX171" s="77">
        <v>1.4996250937265683</v>
      </c>
      <c r="AY171" s="77">
        <v>-4.8195439578501448E-2</v>
      </c>
      <c r="AZ171" s="78">
        <v>1.4514296541480669</v>
      </c>
      <c r="BA171" s="75">
        <v>54.702043746380028</v>
      </c>
      <c r="BB171" s="75">
        <v>-1.7580320943068344</v>
      </c>
      <c r="BC171" s="75">
        <v>52.944011652073193</v>
      </c>
      <c r="BD171" s="71">
        <v>3107.9193720000003</v>
      </c>
      <c r="BE171" s="71">
        <v>214412.03295435</v>
      </c>
      <c r="BF171" s="71">
        <v>6442.2730000000001</v>
      </c>
      <c r="BG171" s="71">
        <v>7001.1819999999998</v>
      </c>
      <c r="BH171" s="71">
        <v>7571.45</v>
      </c>
      <c r="BI171" s="71">
        <v>6782.7650000000003</v>
      </c>
      <c r="BJ171" s="71">
        <v>7348.2939999999999</v>
      </c>
      <c r="BK171" s="71">
        <v>7747.9620000000004</v>
      </c>
      <c r="BL171" s="71">
        <v>3.0046228801774436E-2</v>
      </c>
      <c r="BM171" s="71">
        <v>3.2652934182526065E-2</v>
      </c>
      <c r="BN171" s="71">
        <v>3.5312617000427496E-2</v>
      </c>
      <c r="BO171" s="71">
        <v>3.163425534724585E-2</v>
      </c>
      <c r="BP171" s="71">
        <v>3.4271835860837666E-2</v>
      </c>
      <c r="BQ171" s="71">
        <v>3.6135854379262394E-2</v>
      </c>
      <c r="BR171" s="83">
        <v>3.6135854379262394E-2</v>
      </c>
    </row>
    <row r="172" spans="2:70" x14ac:dyDescent="0.25">
      <c r="B172" s="98">
        <v>5</v>
      </c>
      <c r="C172" s="71" t="s">
        <v>3295</v>
      </c>
      <c r="D172" s="71">
        <v>4</v>
      </c>
      <c r="E172" s="72">
        <v>2</v>
      </c>
      <c r="F172" s="71">
        <v>0.15</v>
      </c>
      <c r="G172" s="71" t="s">
        <v>3131</v>
      </c>
      <c r="H172" s="71" t="s">
        <v>239</v>
      </c>
      <c r="I172" s="71">
        <v>1171</v>
      </c>
      <c r="J172" s="71" t="s">
        <v>4454</v>
      </c>
      <c r="K172" s="72" t="s">
        <v>907</v>
      </c>
      <c r="L172" s="74">
        <v>0.39380975554888348</v>
      </c>
      <c r="M172" s="74">
        <v>0.32408858137309543</v>
      </c>
      <c r="N172" s="74">
        <v>0.1848769217363507</v>
      </c>
      <c r="O172" s="74">
        <v>0.1981154389794601</v>
      </c>
      <c r="P172" s="75">
        <v>13.33420578803713</v>
      </c>
      <c r="Q172" s="75">
        <v>10.356980221622795</v>
      </c>
      <c r="R172" s="76">
        <v>16.037542600744679</v>
      </c>
      <c r="S172" s="77">
        <v>20.748519893273915</v>
      </c>
      <c r="T172" s="78">
        <v>28.766402498409988</v>
      </c>
      <c r="U172" s="74">
        <v>0.65261921164140801</v>
      </c>
      <c r="V172" s="77">
        <v>3.5621272735137244</v>
      </c>
      <c r="W172" s="74">
        <v>0.32092189709260416</v>
      </c>
      <c r="X172" s="79">
        <v>3.6402825973130028E-2</v>
      </c>
      <c r="Y172" s="75">
        <v>5.7141930806948062</v>
      </c>
      <c r="Z172" s="76">
        <v>9.4311174395512722</v>
      </c>
      <c r="AA172" s="81">
        <v>12172672000</v>
      </c>
      <c r="AB172" s="81">
        <v>19912754000</v>
      </c>
      <c r="AC172" s="71">
        <v>144848000</v>
      </c>
      <c r="AD172" s="71">
        <v>2688186000</v>
      </c>
      <c r="AE172" s="80">
        <v>0.15210345445365558</v>
      </c>
      <c r="AF172" s="81">
        <v>45651.603042149989</v>
      </c>
      <c r="AG172" s="82">
        <v>58510.397042149991</v>
      </c>
      <c r="AH172" s="77">
        <v>13.102995085799634</v>
      </c>
      <c r="AI172" s="77">
        <v>15.741661933946313</v>
      </c>
      <c r="AJ172" s="77">
        <v>5.1314794076972667</v>
      </c>
      <c r="AK172" s="77">
        <v>20.978678813795522</v>
      </c>
      <c r="AL172" s="78">
        <v>4.6672339383441663</v>
      </c>
      <c r="AM172" s="71" t="s">
        <v>498</v>
      </c>
      <c r="AN172" s="71" t="s">
        <v>739</v>
      </c>
      <c r="AO172" s="71" t="s">
        <v>740</v>
      </c>
      <c r="AP172" s="72" t="s">
        <v>574</v>
      </c>
      <c r="AQ172" s="74">
        <v>0.15093809999999999</v>
      </c>
      <c r="AR172" s="74">
        <v>0.1440321</v>
      </c>
      <c r="AS172" s="80">
        <v>0.15336610000000001</v>
      </c>
      <c r="AT172" s="71" t="s">
        <v>3998</v>
      </c>
      <c r="AU172" s="71" t="s">
        <v>3437</v>
      </c>
      <c r="AV172" s="72" t="s">
        <v>3437</v>
      </c>
      <c r="AW172" s="71">
        <v>1.6637625980253909</v>
      </c>
      <c r="AX172" s="77">
        <v>1.6637625980253909</v>
      </c>
      <c r="AY172" s="77">
        <v>1.1021501144409931</v>
      </c>
      <c r="AZ172" s="78">
        <v>2.7659127124663838</v>
      </c>
      <c r="BA172" s="75">
        <v>26.015192492588525</v>
      </c>
      <c r="BB172" s="75">
        <v>17.233616993758943</v>
      </c>
      <c r="BC172" s="75">
        <v>43.248809486347469</v>
      </c>
      <c r="BD172" s="71">
        <v>947.35221878000004</v>
      </c>
      <c r="BE172" s="71">
        <v>45651.603042149989</v>
      </c>
      <c r="BF172" s="71">
        <v>2717.9169999999999</v>
      </c>
      <c r="BG172" s="71">
        <v>2836.143</v>
      </c>
      <c r="BH172" s="71">
        <v>3056.846</v>
      </c>
      <c r="BI172" s="71">
        <v>2426.8000000000002</v>
      </c>
      <c r="BJ172" s="71">
        <v>2838.6210000000001</v>
      </c>
      <c r="BK172" s="71">
        <v>3229.6669999999999</v>
      </c>
      <c r="BL172" s="71">
        <v>5.9536069248007681E-2</v>
      </c>
      <c r="BM172" s="71">
        <v>6.21258140131771E-2</v>
      </c>
      <c r="BN172" s="71">
        <v>6.69603211343449E-2</v>
      </c>
      <c r="BO172" s="71">
        <v>5.3159140934423331E-2</v>
      </c>
      <c r="BP172" s="71">
        <v>6.2180094691945645E-2</v>
      </c>
      <c r="BQ172" s="71">
        <v>7.0745971330252261E-2</v>
      </c>
      <c r="BR172" s="83">
        <v>7.0745971330252261E-2</v>
      </c>
    </row>
    <row r="173" spans="2:70" x14ac:dyDescent="0.25">
      <c r="B173" s="98">
        <v>5</v>
      </c>
      <c r="C173" s="71" t="s">
        <v>3295</v>
      </c>
      <c r="D173" s="71">
        <v>4</v>
      </c>
      <c r="E173" s="72">
        <v>2</v>
      </c>
      <c r="F173" s="71">
        <v>0.15</v>
      </c>
      <c r="G173" s="71" t="s">
        <v>2976</v>
      </c>
      <c r="H173" s="71" t="s">
        <v>1516</v>
      </c>
      <c r="I173" s="71">
        <v>1172</v>
      </c>
      <c r="J173" s="71" t="s">
        <v>4455</v>
      </c>
      <c r="K173" s="72" t="s">
        <v>1517</v>
      </c>
      <c r="L173" s="74">
        <v>0.22040976343707594</v>
      </c>
      <c r="M173" s="74">
        <v>0.38949152542372883</v>
      </c>
      <c r="N173" s="74">
        <v>0.13976378602406597</v>
      </c>
      <c r="O173" s="74">
        <v>0.21094180282724437</v>
      </c>
      <c r="P173" s="75">
        <v>9.822741891251777</v>
      </c>
      <c r="Q173" s="75">
        <v>6.7624990650943628</v>
      </c>
      <c r="R173" s="76">
        <v>-21.150868742473765</v>
      </c>
      <c r="S173" s="77">
        <v>17.479445456659512</v>
      </c>
      <c r="T173" s="78">
        <v>18.803462582594889</v>
      </c>
      <c r="U173" s="74">
        <v>6.693120428359707E-4</v>
      </c>
      <c r="V173" s="77">
        <v>8.375710439724798E-3</v>
      </c>
      <c r="W173" s="74">
        <v>0.23204065943452634</v>
      </c>
      <c r="X173" s="79">
        <v>1.3511571079488286E-2</v>
      </c>
      <c r="Y173" s="75">
        <v>6.8055400260555086</v>
      </c>
      <c r="Z173" s="76" t="e">
        <v>#N/A</v>
      </c>
      <c r="AA173" s="81">
        <v>5900000000</v>
      </c>
      <c r="AB173" s="81">
        <v>10894000000</v>
      </c>
      <c r="AC173" s="71">
        <v>0</v>
      </c>
      <c r="AD173" s="71">
        <v>3545000000</v>
      </c>
      <c r="AE173" s="80">
        <v>5.388317623854897E-2</v>
      </c>
      <c r="AF173" s="81">
        <v>58423.606376340002</v>
      </c>
      <c r="AG173" s="82">
        <v>58752.792581579997</v>
      </c>
      <c r="AH173" s="77">
        <v>16.004574388880414</v>
      </c>
      <c r="AI173" s="77">
        <v>25.566924535065272</v>
      </c>
      <c r="AJ173" s="77">
        <v>5.2358577961637929</v>
      </c>
      <c r="AK173" s="77" t="s">
        <v>3317</v>
      </c>
      <c r="AL173" s="78">
        <v>5.5615530329287219</v>
      </c>
      <c r="AM173" s="71" t="s">
        <v>498</v>
      </c>
      <c r="AN173" s="71" t="s">
        <v>829</v>
      </c>
      <c r="AO173" s="71" t="s">
        <v>940</v>
      </c>
      <c r="AP173" s="72" t="s">
        <v>1410</v>
      </c>
      <c r="AQ173" s="74">
        <v>0.14731640000000001</v>
      </c>
      <c r="AR173" s="74">
        <v>0.14371970000000001</v>
      </c>
      <c r="AS173" s="80">
        <v>6.5066689999999996E-2</v>
      </c>
      <c r="AT173" s="71" t="s">
        <v>4031</v>
      </c>
      <c r="AU173" s="71" t="s">
        <v>3317</v>
      </c>
      <c r="AV173" s="72" t="s">
        <v>4031</v>
      </c>
      <c r="AW173" s="71">
        <v>0.99017164723621665</v>
      </c>
      <c r="AX173" s="77">
        <v>0.99017164723621665</v>
      </c>
      <c r="AY173" s="77">
        <v>0</v>
      </c>
      <c r="AZ173" s="78">
        <v>0.99017164723621665</v>
      </c>
      <c r="BA173" s="75" t="s">
        <v>3317</v>
      </c>
      <c r="BB173" s="75">
        <v>0</v>
      </c>
      <c r="BC173" s="75" t="s">
        <v>3317</v>
      </c>
      <c r="BD173" s="71">
        <v>852</v>
      </c>
      <c r="BE173" s="71">
        <v>58269.792581579997</v>
      </c>
      <c r="BF173" s="71">
        <v>2174.357</v>
      </c>
      <c r="BG173" s="71">
        <v>2759.857</v>
      </c>
      <c r="BH173" s="71">
        <v>3338.3850000000002</v>
      </c>
      <c r="BI173" s="71">
        <v>2596.36</v>
      </c>
      <c r="BJ173" s="71">
        <v>2680.127</v>
      </c>
      <c r="BK173" s="71">
        <v>3268.9949999999999</v>
      </c>
      <c r="BL173" s="71">
        <v>3.7315337907815868E-2</v>
      </c>
      <c r="BM173" s="71">
        <v>4.736342584600918E-2</v>
      </c>
      <c r="BN173" s="71">
        <v>5.7291863452682279E-2</v>
      </c>
      <c r="BO173" s="71">
        <v>4.4557563790277685E-2</v>
      </c>
      <c r="BP173" s="71">
        <v>4.5995135408242904E-2</v>
      </c>
      <c r="BQ173" s="71">
        <v>5.6101023449213049E-2</v>
      </c>
      <c r="BR173" s="83">
        <v>5.7291863452682279E-2</v>
      </c>
    </row>
    <row r="174" spans="2:70" x14ac:dyDescent="0.25">
      <c r="B174" s="98">
        <v>5</v>
      </c>
      <c r="C174" s="71" t="s">
        <v>3295</v>
      </c>
      <c r="D174" s="71">
        <v>4</v>
      </c>
      <c r="E174" s="72">
        <v>2</v>
      </c>
      <c r="F174" s="71">
        <v>0.2</v>
      </c>
      <c r="G174" s="71" t="s">
        <v>3043</v>
      </c>
      <c r="H174" s="71" t="s">
        <v>2176</v>
      </c>
      <c r="I174" s="71">
        <v>1169</v>
      </c>
      <c r="J174" s="71" t="s">
        <v>4452</v>
      </c>
      <c r="K174" s="72" t="s">
        <v>2177</v>
      </c>
      <c r="L174" s="74">
        <v>0.7862165549237512</v>
      </c>
      <c r="M174" s="74">
        <v>1.30837430794843</v>
      </c>
      <c r="N174" s="74">
        <v>0.7862165549237512</v>
      </c>
      <c r="O174" s="74">
        <v>1.30837430794843</v>
      </c>
      <c r="P174" s="75">
        <v>57.082588046629247</v>
      </c>
      <c r="Q174" s="75">
        <v>44.593825505230079</v>
      </c>
      <c r="R174" s="76">
        <v>48.582655559145124</v>
      </c>
      <c r="S174" s="77">
        <v>41.814292871020882</v>
      </c>
      <c r="T174" s="78">
        <v>52.179745294503242</v>
      </c>
      <c r="U174" s="74">
        <v>-0.38883171048448367</v>
      </c>
      <c r="V174" s="77">
        <v>-0.85804487674946783</v>
      </c>
      <c r="W174" s="74">
        <v>0.82119564534061862</v>
      </c>
      <c r="X174" s="79" t="e">
        <v>#N/A</v>
      </c>
      <c r="Y174" s="75">
        <v>35.420865664174542</v>
      </c>
      <c r="Z174" s="76">
        <v>68.733778582854981</v>
      </c>
      <c r="AA174" s="81">
        <v>154974000</v>
      </c>
      <c r="AB174" s="81">
        <v>154974000</v>
      </c>
      <c r="AC174" s="71" t="e">
        <v>#N/A</v>
      </c>
      <c r="AD174" s="71">
        <v>155565000</v>
      </c>
      <c r="AE174" s="80">
        <v>0</v>
      </c>
      <c r="AF174" s="81">
        <v>8770.8494159999991</v>
      </c>
      <c r="AG174" s="82">
        <v>8580.4761344999988</v>
      </c>
      <c r="AH174" s="77">
        <v>34.022371578621808</v>
      </c>
      <c r="AI174" s="77">
        <v>37.099948696385326</v>
      </c>
      <c r="AJ174" s="77">
        <v>1.5442722938150457</v>
      </c>
      <c r="AK174" s="77">
        <v>48.962498697239155</v>
      </c>
      <c r="AL174" s="78">
        <v>19.241350717426013</v>
      </c>
      <c r="AM174" s="71" t="s">
        <v>498</v>
      </c>
      <c r="AN174" s="71" t="s">
        <v>590</v>
      </c>
      <c r="AO174" s="71" t="s">
        <v>1711</v>
      </c>
      <c r="AP174" s="72" t="s">
        <v>2358</v>
      </c>
      <c r="AQ174" s="74" t="e">
        <v>#VALUE!</v>
      </c>
      <c r="AR174" s="74">
        <v>0.62647560000000002</v>
      </c>
      <c r="AS174" s="80">
        <v>0.65628770000000003</v>
      </c>
      <c r="AT174" s="71" t="s">
        <v>4030</v>
      </c>
      <c r="AU174" s="71" t="s">
        <v>3317</v>
      </c>
      <c r="AV174" s="72" t="s">
        <v>4030</v>
      </c>
      <c r="AW174" s="71" t="s">
        <v>3317</v>
      </c>
      <c r="AX174" s="77">
        <v>0</v>
      </c>
      <c r="AY174" s="77">
        <v>0</v>
      </c>
      <c r="AZ174" s="78">
        <v>0</v>
      </c>
      <c r="BA174" s="75">
        <v>0</v>
      </c>
      <c r="BB174" s="75">
        <v>0</v>
      </c>
      <c r="BC174" s="75">
        <v>0</v>
      </c>
      <c r="BD174" s="71">
        <v>0</v>
      </c>
      <c r="BE174" s="71">
        <v>8580.4761344999988</v>
      </c>
      <c r="BF174" s="71" t="s">
        <v>3317</v>
      </c>
      <c r="BG174" s="71" t="s">
        <v>3317</v>
      </c>
      <c r="BH174" s="71" t="s">
        <v>3317</v>
      </c>
      <c r="BI174" s="71" t="s">
        <v>3317</v>
      </c>
      <c r="BJ174" s="71" t="s">
        <v>3317</v>
      </c>
      <c r="BK174" s="71" t="s">
        <v>3317</v>
      </c>
      <c r="BL174" s="71">
        <v>0</v>
      </c>
      <c r="BM174" s="71">
        <v>0</v>
      </c>
      <c r="BN174" s="71">
        <v>0</v>
      </c>
      <c r="BO174" s="71">
        <v>0</v>
      </c>
      <c r="BP174" s="71">
        <v>0</v>
      </c>
      <c r="BQ174" s="71">
        <v>0</v>
      </c>
      <c r="BR174" s="83">
        <v>0</v>
      </c>
    </row>
    <row r="175" spans="2:70" x14ac:dyDescent="0.25">
      <c r="B175" s="98">
        <v>5</v>
      </c>
      <c r="C175" s="71" t="s">
        <v>3295</v>
      </c>
      <c r="D175" s="71">
        <v>4</v>
      </c>
      <c r="E175" s="72">
        <v>3</v>
      </c>
      <c r="F175" s="71">
        <v>0.18</v>
      </c>
      <c r="H175" s="71" t="s">
        <v>1266</v>
      </c>
      <c r="I175" s="71">
        <v>1175</v>
      </c>
      <c r="J175" s="71" t="s">
        <v>4458</v>
      </c>
      <c r="K175" s="72" t="s">
        <v>1267</v>
      </c>
      <c r="L175" s="74">
        <v>-1.4919865231075216</v>
      </c>
      <c r="M175" s="74">
        <v>-1.7770534550195567</v>
      </c>
      <c r="N175" s="74">
        <v>0.16447013110416264</v>
      </c>
      <c r="O175" s="74">
        <v>0.20332662042216754</v>
      </c>
      <c r="P175" s="75">
        <v>10.327281137966924</v>
      </c>
      <c r="Q175" s="75">
        <v>6.8549199437519581</v>
      </c>
      <c r="R175" s="76">
        <v>8.2639665947981769</v>
      </c>
      <c r="S175" s="77">
        <v>35.422009206915014</v>
      </c>
      <c r="T175" s="78">
        <v>43.608169440242065</v>
      </c>
      <c r="U175" s="74">
        <v>-0.18892126208072765</v>
      </c>
      <c r="V175" s="77">
        <v>-1.5261194029850744</v>
      </c>
      <c r="W175" s="74">
        <v>0.45822962537494416</v>
      </c>
      <c r="X175" s="79" t="e">
        <v>#N/A</v>
      </c>
      <c r="Y175" s="75">
        <v>17.795993434079111</v>
      </c>
      <c r="Z175" s="76">
        <v>12.575141641725418</v>
      </c>
      <c r="AA175" s="81">
        <v>-153400000</v>
      </c>
      <c r="AB175" s="81">
        <v>1340700000</v>
      </c>
      <c r="AC175" s="71" t="e">
        <v>#N/A</v>
      </c>
      <c r="AD175" s="71">
        <v>250400000</v>
      </c>
      <c r="AE175" s="80">
        <v>0</v>
      </c>
      <c r="AF175" s="81">
        <v>6137.9007994500007</v>
      </c>
      <c r="AG175" s="82">
        <v>5758.2007994500009</v>
      </c>
      <c r="AH175" s="77">
        <v>15.613342731697401</v>
      </c>
      <c r="AI175" s="77">
        <v>19.972947622095045</v>
      </c>
      <c r="AJ175" s="77">
        <v>4.0935297707516627</v>
      </c>
      <c r="AK175" s="77">
        <v>39.104111207940647</v>
      </c>
      <c r="AL175" s="78">
        <v>3.0659969238372708</v>
      </c>
      <c r="AM175" s="71" t="s">
        <v>502</v>
      </c>
      <c r="AN175" s="71" t="s">
        <v>503</v>
      </c>
      <c r="AO175" s="71" t="s">
        <v>657</v>
      </c>
      <c r="AP175" s="72" t="s">
        <v>2353</v>
      </c>
      <c r="AQ175" s="74" t="e">
        <v>#VALUE!</v>
      </c>
      <c r="AR175" s="74" t="e">
        <v>#VALUE!</v>
      </c>
      <c r="AS175" s="80">
        <v>0.2049299</v>
      </c>
      <c r="AT175" s="71" t="s">
        <v>3438</v>
      </c>
      <c r="AU175" s="71" t="s">
        <v>3438</v>
      </c>
      <c r="AV175" s="72" t="s">
        <v>3438</v>
      </c>
      <c r="AW175" s="71">
        <v>3.3357530176740409</v>
      </c>
      <c r="AX175" s="77">
        <v>3.3357530176740409</v>
      </c>
      <c r="AY175" s="77">
        <v>0</v>
      </c>
      <c r="AZ175" s="78">
        <v>3.3357530176740409</v>
      </c>
      <c r="BA175" s="75">
        <v>77.316138451244001</v>
      </c>
      <c r="BB175" s="75">
        <v>0</v>
      </c>
      <c r="BC175" s="75" t="s">
        <v>3317</v>
      </c>
      <c r="BD175" s="71" t="s">
        <v>3317</v>
      </c>
      <c r="BE175" s="71">
        <v>5758.2007994500009</v>
      </c>
      <c r="BF175" s="71">
        <v>250.88900000000001</v>
      </c>
      <c r="BG175" s="71">
        <v>272.83300000000003</v>
      </c>
      <c r="BH175" s="71">
        <v>292</v>
      </c>
      <c r="BI175" s="71">
        <v>324.399</v>
      </c>
      <c r="BJ175" s="71">
        <v>362.93700000000001</v>
      </c>
      <c r="BK175" s="71">
        <v>367.70400000000001</v>
      </c>
      <c r="BL175" s="71">
        <v>4.3570727860682432E-2</v>
      </c>
      <c r="BM175" s="71">
        <v>4.7381640464163717E-2</v>
      </c>
      <c r="BN175" s="71">
        <v>5.0710284370057153E-2</v>
      </c>
      <c r="BO175" s="71">
        <v>5.6336868285486889E-2</v>
      </c>
      <c r="BP175" s="71">
        <v>6.3029583830189848E-2</v>
      </c>
      <c r="BQ175" s="71">
        <v>6.3857446589066766E-2</v>
      </c>
      <c r="BR175" s="83">
        <v>6.3857446589066766E-2</v>
      </c>
    </row>
    <row r="176" spans="2:70" x14ac:dyDescent="0.25">
      <c r="B176" s="98">
        <v>5</v>
      </c>
      <c r="C176" s="71" t="s">
        <v>3295</v>
      </c>
      <c r="D176" s="71">
        <v>4</v>
      </c>
      <c r="E176" s="72">
        <v>3</v>
      </c>
      <c r="F176" s="71">
        <v>0.13</v>
      </c>
      <c r="G176" s="71" t="s">
        <v>3078</v>
      </c>
      <c r="H176" s="71" t="s">
        <v>474</v>
      </c>
      <c r="I176" s="71">
        <v>1170</v>
      </c>
      <c r="J176" s="71" t="s">
        <v>4453</v>
      </c>
      <c r="K176" s="72" t="s">
        <v>539</v>
      </c>
      <c r="L176" s="74">
        <v>0.16290846625400449</v>
      </c>
      <c r="M176" s="74">
        <v>0.17028244152139557</v>
      </c>
      <c r="N176" s="74">
        <v>8.3330685775897126E-2</v>
      </c>
      <c r="O176" s="74">
        <v>8.8947726663758372E-2</v>
      </c>
      <c r="P176" s="75">
        <v>10.04503401185319</v>
      </c>
      <c r="Q176" s="75">
        <v>7.9974599671657707</v>
      </c>
      <c r="R176" s="76">
        <v>12.197975708878275</v>
      </c>
      <c r="S176" s="77">
        <v>31.386614869793</v>
      </c>
      <c r="T176" s="78">
        <v>31.145977756913993</v>
      </c>
      <c r="U176" s="74">
        <v>0.69105053629859714</v>
      </c>
      <c r="V176" s="77">
        <v>3.1612556061788597</v>
      </c>
      <c r="W176" s="74">
        <v>0.42020807455976034</v>
      </c>
      <c r="X176" s="79">
        <v>3.166905308621349E-2</v>
      </c>
      <c r="Y176" s="75">
        <v>9.9770777213551334</v>
      </c>
      <c r="Z176" s="76">
        <v>4.9472176647967103</v>
      </c>
      <c r="AA176" s="81">
        <v>7548359000</v>
      </c>
      <c r="AB176" s="81">
        <v>14450656000</v>
      </c>
      <c r="AC176" s="71">
        <v>67319000</v>
      </c>
      <c r="AD176" s="71">
        <v>2023953000</v>
      </c>
      <c r="AE176" s="80">
        <v>7.5616710053303584E-3</v>
      </c>
      <c r="AF176" s="81">
        <v>46769.692461779996</v>
      </c>
      <c r="AG176" s="82">
        <v>42162.709159201957</v>
      </c>
      <c r="AH176" s="77">
        <v>18.352542555793825</v>
      </c>
      <c r="AI176" s="77">
        <v>31.659342404425082</v>
      </c>
      <c r="AJ176" s="77">
        <v>3.1074787470313376</v>
      </c>
      <c r="AK176" s="77">
        <v>39.48230788745574</v>
      </c>
      <c r="AL176" s="78">
        <v>4.8437723532831134</v>
      </c>
      <c r="AM176" s="71" t="s">
        <v>498</v>
      </c>
      <c r="AN176" s="71" t="s">
        <v>540</v>
      </c>
      <c r="AO176" s="71" t="s">
        <v>541</v>
      </c>
      <c r="AP176" s="72" t="s">
        <v>496</v>
      </c>
      <c r="AQ176" s="74">
        <v>0.16422910000000002</v>
      </c>
      <c r="AR176" s="74">
        <v>0.20080950000000003</v>
      </c>
      <c r="AS176" s="80">
        <v>0.14055999999999999</v>
      </c>
      <c r="AT176" s="71" t="s">
        <v>3436</v>
      </c>
      <c r="AU176" s="71" t="s">
        <v>3436</v>
      </c>
      <c r="AV176" s="72" t="s">
        <v>3436</v>
      </c>
      <c r="AW176" s="71">
        <v>0.75229142913406621</v>
      </c>
      <c r="AX176" s="77">
        <v>0.75229142913406621</v>
      </c>
      <c r="AY176" s="77">
        <v>-1.0850955602495087E-2</v>
      </c>
      <c r="AZ176" s="78">
        <v>0.74144047353157116</v>
      </c>
      <c r="BA176" s="75">
        <v>28.161204239375952</v>
      </c>
      <c r="BB176" s="75">
        <v>-0.4061936173671441</v>
      </c>
      <c r="BC176" s="75">
        <v>27.755010622008808</v>
      </c>
      <c r="BD176" s="71">
        <v>239.49499900000001</v>
      </c>
      <c r="BE176" s="71">
        <v>42162.709159201957</v>
      </c>
      <c r="BF176" s="71">
        <v>1071.056</v>
      </c>
      <c r="BG176" s="71">
        <v>1203.222</v>
      </c>
      <c r="BH176" s="71">
        <v>1350.1110000000001</v>
      </c>
      <c r="BI176" s="71">
        <v>1229.211</v>
      </c>
      <c r="BJ176" s="71">
        <v>1359.8</v>
      </c>
      <c r="BK176" s="71">
        <v>1459.405</v>
      </c>
      <c r="BL176" s="71">
        <v>2.5402921713493436E-2</v>
      </c>
      <c r="BM176" s="71">
        <v>2.853758745570073E-2</v>
      </c>
      <c r="BN176" s="71">
        <v>3.2021448026551685E-2</v>
      </c>
      <c r="BO176" s="71">
        <v>2.9153985228003935E-2</v>
      </c>
      <c r="BP176" s="71">
        <v>3.225124825033273E-2</v>
      </c>
      <c r="BQ176" s="71">
        <v>3.4613643883495249E-2</v>
      </c>
      <c r="BR176" s="83">
        <v>3.4613643883495249E-2</v>
      </c>
    </row>
    <row r="177" spans="2:70" x14ac:dyDescent="0.25">
      <c r="B177" s="98">
        <v>5</v>
      </c>
      <c r="C177" s="71" t="s">
        <v>3295</v>
      </c>
      <c r="D177" s="71">
        <v>5</v>
      </c>
      <c r="E177" s="72">
        <v>1</v>
      </c>
      <c r="F177" s="71">
        <v>0.18</v>
      </c>
      <c r="G177" s="71" t="s">
        <v>3030</v>
      </c>
      <c r="H177" s="71" t="s">
        <v>268</v>
      </c>
      <c r="I177" s="71">
        <v>1173</v>
      </c>
      <c r="J177" s="71" t="s">
        <v>4456</v>
      </c>
      <c r="K177" s="72" t="s">
        <v>942</v>
      </c>
      <c r="L177" s="74">
        <v>0.33996082563796509</v>
      </c>
      <c r="M177" s="74">
        <v>0.41588653698648409</v>
      </c>
      <c r="N177" s="74">
        <v>0.24199552894424822</v>
      </c>
      <c r="O177" s="74">
        <v>0.2805451822523316</v>
      </c>
      <c r="P177" s="75">
        <v>21.394624966384583</v>
      </c>
      <c r="Q177" s="75">
        <v>16.191457422958557</v>
      </c>
      <c r="R177" s="76">
        <v>16.487963148592378</v>
      </c>
      <c r="S177" s="77">
        <v>21.810955731840036</v>
      </c>
      <c r="T177" s="78">
        <v>20.684161763041757</v>
      </c>
      <c r="U177" s="74">
        <v>-0.23463969901950404</v>
      </c>
      <c r="V177" s="77">
        <v>-0.99630655586334249</v>
      </c>
      <c r="W177" s="74">
        <v>0.72313677074469174</v>
      </c>
      <c r="X177" s="79" t="e">
        <v>#N/A</v>
      </c>
      <c r="Y177" s="75">
        <v>8.1225809384668448</v>
      </c>
      <c r="Z177" s="76">
        <v>16.438605347135613</v>
      </c>
      <c r="AA177" s="81">
        <v>209901000</v>
      </c>
      <c r="AB177" s="81">
        <v>311162000</v>
      </c>
      <c r="AC177" s="71">
        <v>4154000</v>
      </c>
      <c r="AD177" s="71">
        <v>91171000</v>
      </c>
      <c r="AE177" s="80">
        <v>0</v>
      </c>
      <c r="AF177" s="81">
        <v>4427.4184728399996</v>
      </c>
      <c r="AG177" s="82">
        <v>4305.4914728399999</v>
      </c>
      <c r="AH177" s="77">
        <v>35.18161999068468</v>
      </c>
      <c r="AI177" s="77">
        <v>46.058381805967123</v>
      </c>
      <c r="AJ177" s="77">
        <v>1.8610910564141891</v>
      </c>
      <c r="AK177" s="77">
        <v>61.897540483318394</v>
      </c>
      <c r="AL177" s="78">
        <v>9.6660715991400199</v>
      </c>
      <c r="AM177" s="71" t="s">
        <v>498</v>
      </c>
      <c r="AN177" s="71" t="s">
        <v>590</v>
      </c>
      <c r="AO177" s="71" t="s">
        <v>591</v>
      </c>
      <c r="AP177" s="72" t="s">
        <v>574</v>
      </c>
      <c r="AQ177" s="74">
        <v>0.21544460000000001</v>
      </c>
      <c r="AR177" s="74">
        <v>0.21318310000000001</v>
      </c>
      <c r="AS177" s="80">
        <v>0.26975830000000001</v>
      </c>
      <c r="AT177" s="71" t="s">
        <v>3998</v>
      </c>
      <c r="AU177" s="71" t="s">
        <v>3317</v>
      </c>
      <c r="AV177" s="72" t="s">
        <v>3317</v>
      </c>
      <c r="AW177" s="71">
        <v>0.59586862828266829</v>
      </c>
      <c r="AX177" s="77">
        <v>0.59586862828266829</v>
      </c>
      <c r="AY177" s="77">
        <v>-1.6839348998340421E-2</v>
      </c>
      <c r="AZ177" s="78">
        <v>0.5790292792843279</v>
      </c>
      <c r="BA177" s="75">
        <v>37.409769008662181</v>
      </c>
      <c r="BB177" s="75">
        <v>-1.0572064485081825</v>
      </c>
      <c r="BC177" s="75">
        <v>36.352562560153999</v>
      </c>
      <c r="BD177" s="71">
        <v>24.173000000000002</v>
      </c>
      <c r="BE177" s="71">
        <v>4305.4914728399999</v>
      </c>
      <c r="BF177" s="71">
        <v>79.180000000000007</v>
      </c>
      <c r="BG177" s="71">
        <v>86.174999999999997</v>
      </c>
      <c r="BH177" s="71">
        <v>95.132999999999996</v>
      </c>
      <c r="BI177" s="71">
        <v>78.268000000000001</v>
      </c>
      <c r="BJ177" s="71">
        <v>88.204000000000008</v>
      </c>
      <c r="BK177" s="71">
        <v>95.576000000000008</v>
      </c>
      <c r="BL177" s="71">
        <v>1.8390467267090205E-2</v>
      </c>
      <c r="BM177" s="71">
        <v>2.0015136609516267E-2</v>
      </c>
      <c r="BN177" s="71">
        <v>2.2095735318515938E-2</v>
      </c>
      <c r="BO177" s="71">
        <v>1.8178644759543016E-2</v>
      </c>
      <c r="BP177" s="71">
        <v>2.0486395236504473E-2</v>
      </c>
      <c r="BQ177" s="71">
        <v>2.2198627172510903E-2</v>
      </c>
      <c r="BR177" s="83">
        <v>2.2198627172510903E-2</v>
      </c>
    </row>
    <row r="178" spans="2:70" x14ac:dyDescent="0.25">
      <c r="B178" s="98">
        <v>5</v>
      </c>
      <c r="C178" s="71" t="s">
        <v>3295</v>
      </c>
      <c r="D178" s="71">
        <v>7</v>
      </c>
      <c r="E178" s="72">
        <v>2</v>
      </c>
      <c r="F178" s="71">
        <v>0.2</v>
      </c>
      <c r="H178" s="71" t="s">
        <v>377</v>
      </c>
      <c r="I178" s="71">
        <v>1174</v>
      </c>
      <c r="J178" s="71" t="s">
        <v>4457</v>
      </c>
      <c r="K178" s="72" t="s">
        <v>1066</v>
      </c>
      <c r="L178" s="74">
        <v>0.21042712688550608</v>
      </c>
      <c r="M178" s="74">
        <v>0.30788004574970096</v>
      </c>
      <c r="N178" s="74">
        <v>0.20800484418713677</v>
      </c>
      <c r="O178" s="74">
        <v>0.30426682789458537</v>
      </c>
      <c r="P178" s="75">
        <v>26.48753086282969</v>
      </c>
      <c r="Q178" s="75">
        <v>20.186435140831467</v>
      </c>
      <c r="R178" s="76">
        <v>24.068202132251233</v>
      </c>
      <c r="S178" s="77">
        <v>19.084233941173157</v>
      </c>
      <c r="T178" s="78">
        <v>23.590492600974837</v>
      </c>
      <c r="U178" s="74">
        <v>-9.4459748757564025E-3</v>
      </c>
      <c r="V178" s="77">
        <v>-3.3555107430310434E-2</v>
      </c>
      <c r="W178" s="74">
        <v>0.73610698060771385</v>
      </c>
      <c r="X178" s="79">
        <v>1.7928738936379453E-2</v>
      </c>
      <c r="Y178" s="75">
        <v>14.360400935761088</v>
      </c>
      <c r="Z178" s="76">
        <v>28.080212268250726</v>
      </c>
      <c r="AA178" s="81">
        <v>1528316000</v>
      </c>
      <c r="AB178" s="81">
        <v>1546465000</v>
      </c>
      <c r="AC178" s="71" t="e">
        <v>#N/A</v>
      </c>
      <c r="AD178" s="71">
        <v>496335000</v>
      </c>
      <c r="AE178" s="80">
        <v>9.1210613598673301E-2</v>
      </c>
      <c r="AF178" s="81">
        <v>8091.7013066600011</v>
      </c>
      <c r="AG178" s="82">
        <v>8070.6853066600015</v>
      </c>
      <c r="AH178" s="77">
        <v>12.885402153515495</v>
      </c>
      <c r="AI178" s="77">
        <v>17.311180564433844</v>
      </c>
      <c r="AJ178" s="77">
        <v>0.57748841413632501</v>
      </c>
      <c r="AK178" s="77">
        <v>22.9803573383162</v>
      </c>
      <c r="AL178" s="78">
        <v>4.9012691794060625</v>
      </c>
      <c r="AM178" s="71" t="s">
        <v>498</v>
      </c>
      <c r="AN178" s="71" t="s">
        <v>516</v>
      </c>
      <c r="AO178" s="71" t="s">
        <v>580</v>
      </c>
      <c r="AP178" s="72" t="s">
        <v>574</v>
      </c>
      <c r="AQ178" s="74">
        <v>0.19078690000000001</v>
      </c>
      <c r="AR178" s="74">
        <v>0.24446940000000003</v>
      </c>
      <c r="AS178" s="80">
        <v>0.2807615</v>
      </c>
      <c r="AT178" s="71" t="s">
        <v>4032</v>
      </c>
      <c r="AU178" s="71" t="s">
        <v>3317</v>
      </c>
      <c r="AV178" s="72" t="s">
        <v>4032</v>
      </c>
      <c r="AW178" s="71" t="s">
        <v>3317</v>
      </c>
      <c r="AX178" s="77">
        <v>0</v>
      </c>
      <c r="AY178" s="77">
        <v>7.8759022632788597E-2</v>
      </c>
      <c r="AZ178" s="78">
        <v>7.8759022632788597E-2</v>
      </c>
      <c r="BA178" s="75">
        <v>0</v>
      </c>
      <c r="BB178" s="75">
        <v>1.7828339173561349</v>
      </c>
      <c r="BC178" s="75">
        <v>1.7828339173561349</v>
      </c>
      <c r="BD178" s="71">
        <v>6.3729448634900008</v>
      </c>
      <c r="BE178" s="71">
        <v>8070.6853066600015</v>
      </c>
      <c r="BF178" s="71">
        <v>326.17599999999999</v>
      </c>
      <c r="BG178" s="71">
        <v>371.94100000000003</v>
      </c>
      <c r="BH178" s="71">
        <v>404.40000000000003</v>
      </c>
      <c r="BI178" s="71">
        <v>141.125</v>
      </c>
      <c r="BJ178" s="71">
        <v>83.063000000000002</v>
      </c>
      <c r="BK178" s="71" t="s">
        <v>3317</v>
      </c>
      <c r="BL178" s="71">
        <v>4.0414907483858481E-2</v>
      </c>
      <c r="BM178" s="71">
        <v>4.6085429658999463E-2</v>
      </c>
      <c r="BN178" s="71">
        <v>5.0107269040249348E-2</v>
      </c>
      <c r="BO178" s="71">
        <v>1.7486123499765551E-2</v>
      </c>
      <c r="BP178" s="71">
        <v>1.0291938892903639E-2</v>
      </c>
      <c r="BQ178" s="71">
        <v>0</v>
      </c>
      <c r="BR178" s="83">
        <v>5.0107269040249348E-2</v>
      </c>
    </row>
    <row r="179" spans="2:70" x14ac:dyDescent="0.25">
      <c r="B179" s="98">
        <v>5</v>
      </c>
      <c r="C179" s="71" t="s">
        <v>3295</v>
      </c>
      <c r="D179" s="71">
        <v>7</v>
      </c>
      <c r="E179" s="72">
        <v>4</v>
      </c>
      <c r="F179" s="71">
        <v>0.14000000000000001</v>
      </c>
      <c r="G179" s="71" t="s">
        <v>2881</v>
      </c>
      <c r="H179" s="71" t="s">
        <v>34</v>
      </c>
      <c r="I179" s="71">
        <v>1176</v>
      </c>
      <c r="J179" s="71" t="s">
        <v>4459</v>
      </c>
      <c r="K179" s="72" t="s">
        <v>631</v>
      </c>
      <c r="L179" s="74">
        <v>2.6797512754729071</v>
      </c>
      <c r="M179" s="74">
        <v>3.1645569620253164</v>
      </c>
      <c r="N179" s="74">
        <v>0.30239235040756313</v>
      </c>
      <c r="O179" s="74">
        <v>0.32230735229114482</v>
      </c>
      <c r="P179" s="75">
        <v>13.93154687888585</v>
      </c>
      <c r="Q179" s="75">
        <v>10.762301409290632</v>
      </c>
      <c r="R179" s="76">
        <v>16.934175178301128</v>
      </c>
      <c r="S179" s="77">
        <v>7.6641376518214033</v>
      </c>
      <c r="T179" s="78">
        <v>6.7467032791596155</v>
      </c>
      <c r="U179" s="74">
        <v>-0.14085499062876788</v>
      </c>
      <c r="V179" s="77">
        <v>-1.0849655172413792</v>
      </c>
      <c r="W179" s="74">
        <v>0.34354365370506235</v>
      </c>
      <c r="X179" s="79">
        <v>3.416631906260665E-2</v>
      </c>
      <c r="Y179" s="75">
        <v>12.357406248095192</v>
      </c>
      <c r="Z179" s="76">
        <v>10.471542680336077</v>
      </c>
      <c r="AA179" s="81">
        <v>2765000000</v>
      </c>
      <c r="AB179" s="81">
        <v>27148000000</v>
      </c>
      <c r="AC179" s="71">
        <v>397000000</v>
      </c>
      <c r="AD179" s="71">
        <v>12327000000</v>
      </c>
      <c r="AE179" s="80">
        <v>2.0812985896784781E-2</v>
      </c>
      <c r="AF179" s="81">
        <v>110529.63963929999</v>
      </c>
      <c r="AG179" s="82">
        <v>98834.639639299989</v>
      </c>
      <c r="AH179" s="77">
        <v>8.9208989655474316</v>
      </c>
      <c r="AI179" s="77">
        <v>10.749893954596008</v>
      </c>
      <c r="AJ179" s="77">
        <v>9.9904393861801211</v>
      </c>
      <c r="AK179" s="77">
        <v>16.803641234505214</v>
      </c>
      <c r="AL179" s="78">
        <v>2.9595477177687188</v>
      </c>
      <c r="AM179" s="71" t="s">
        <v>493</v>
      </c>
      <c r="AN179" s="71" t="s">
        <v>494</v>
      </c>
      <c r="AO179" s="71" t="s">
        <v>632</v>
      </c>
      <c r="AP179" s="72" t="s">
        <v>574</v>
      </c>
      <c r="AQ179" s="74">
        <v>0.1434974</v>
      </c>
      <c r="AR179" s="74">
        <v>0.20951110000000001</v>
      </c>
      <c r="AS179" s="80">
        <v>0.16486290000000001</v>
      </c>
      <c r="AT179" s="71" t="s">
        <v>3439</v>
      </c>
      <c r="AU179" s="71" t="s">
        <v>3439</v>
      </c>
      <c r="AV179" s="72" t="s">
        <v>3439</v>
      </c>
      <c r="AW179" s="71">
        <v>1.2695961904166817</v>
      </c>
      <c r="AX179" s="77">
        <v>1.2695961904166817</v>
      </c>
      <c r="AY179" s="77">
        <v>2.1879615388954687</v>
      </c>
      <c r="AZ179" s="78">
        <v>3.4575577293121507</v>
      </c>
      <c r="BA179" s="75">
        <v>18.825062688690725</v>
      </c>
      <c r="BB179" s="75">
        <v>32.44221543909434</v>
      </c>
      <c r="BC179" s="75">
        <v>51.267278127785069</v>
      </c>
      <c r="BD179" s="71">
        <v>3347</v>
      </c>
      <c r="BE179" s="71">
        <v>98834.639639299989</v>
      </c>
      <c r="BF179" s="71">
        <v>7794.2780000000002</v>
      </c>
      <c r="BG179" s="71">
        <v>8617.5259999999998</v>
      </c>
      <c r="BH179" s="71">
        <v>9572.7139999999999</v>
      </c>
      <c r="BI179" s="71">
        <v>7703.4430000000002</v>
      </c>
      <c r="BJ179" s="71">
        <v>7635.8760000000002</v>
      </c>
      <c r="BK179" s="71">
        <v>8878.0750000000007</v>
      </c>
      <c r="BL179" s="71">
        <v>7.8861804205948988E-2</v>
      </c>
      <c r="BM179" s="71">
        <v>8.7191353471312502E-2</v>
      </c>
      <c r="BN179" s="71">
        <v>9.6855859797090466E-2</v>
      </c>
      <c r="BO179" s="71">
        <v>7.7942743840762191E-2</v>
      </c>
      <c r="BP179" s="71">
        <v>7.7259107008103248E-2</v>
      </c>
      <c r="BQ179" s="71">
        <v>8.9827564833552323E-2</v>
      </c>
      <c r="BR179" s="83">
        <v>9.6855859797090466E-2</v>
      </c>
    </row>
    <row r="180" spans="2:70" x14ac:dyDescent="0.25">
      <c r="B180" s="98">
        <v>5</v>
      </c>
      <c r="C180" s="71" t="s">
        <v>3295</v>
      </c>
      <c r="D180" s="71">
        <v>8</v>
      </c>
      <c r="E180" s="72">
        <v>3</v>
      </c>
      <c r="F180" s="71">
        <v>0.19</v>
      </c>
      <c r="H180" s="71" t="s">
        <v>1278</v>
      </c>
      <c r="I180" s="71">
        <v>1177</v>
      </c>
      <c r="J180" s="71" t="s">
        <v>4460</v>
      </c>
      <c r="K180" s="72" t="s">
        <v>1279</v>
      </c>
      <c r="L180" s="74">
        <v>0.23232115793454594</v>
      </c>
      <c r="M180" s="74">
        <v>0.28682838632759339</v>
      </c>
      <c r="N180" s="74">
        <v>0.20175661108215234</v>
      </c>
      <c r="O180" s="74">
        <v>0.26014213396466201</v>
      </c>
      <c r="P180" s="75">
        <v>24.394097403170672</v>
      </c>
      <c r="Q180" s="75">
        <v>17.711155101165847</v>
      </c>
      <c r="R180" s="76">
        <v>27.02569454874056</v>
      </c>
      <c r="S180" s="77">
        <v>12.615663758340038</v>
      </c>
      <c r="T180" s="78">
        <v>14.994214819681559</v>
      </c>
      <c r="U180" s="74">
        <v>0.19412881460650286</v>
      </c>
      <c r="V180" s="77">
        <v>0.73546463806126239</v>
      </c>
      <c r="W180" s="74">
        <v>0.50153512281418178</v>
      </c>
      <c r="X180" s="79">
        <v>7.5576613919734843E-3</v>
      </c>
      <c r="Y180" s="75">
        <v>17.622323822739602</v>
      </c>
      <c r="Z180" s="76">
        <v>31.638964197124043</v>
      </c>
      <c r="AA180" s="81">
        <v>2133816000</v>
      </c>
      <c r="AB180" s="81">
        <v>2352710000</v>
      </c>
      <c r="AC180" s="71" t="e">
        <v>#N/A</v>
      </c>
      <c r="AD180" s="71">
        <v>757205000</v>
      </c>
      <c r="AE180" s="80">
        <v>8.4049665711556823E-2</v>
      </c>
      <c r="AF180" s="81">
        <v>7048.8983600000001</v>
      </c>
      <c r="AG180" s="82">
        <v>7674.79936</v>
      </c>
      <c r="AH180" s="77">
        <v>9.0182689171214108</v>
      </c>
      <c r="AI180" s="77">
        <v>12.539722730087462</v>
      </c>
      <c r="AJ180" s="77">
        <v>6.4366653741904711</v>
      </c>
      <c r="AK180" s="77">
        <v>16.528340200465156</v>
      </c>
      <c r="AL180" s="78">
        <v>4.0820370753221695</v>
      </c>
      <c r="AM180" s="71" t="s">
        <v>498</v>
      </c>
      <c r="AN180" s="71" t="s">
        <v>516</v>
      </c>
      <c r="AO180" s="71" t="s">
        <v>580</v>
      </c>
      <c r="AP180" s="72" t="s">
        <v>2354</v>
      </c>
      <c r="AQ180" s="74">
        <v>0.26272110000000004</v>
      </c>
      <c r="AR180" s="74">
        <v>0.24205010000000002</v>
      </c>
      <c r="AS180" s="80">
        <v>0.2390727</v>
      </c>
      <c r="AT180" s="71" t="s">
        <v>3440</v>
      </c>
      <c r="AU180" s="71" t="s">
        <v>3440</v>
      </c>
      <c r="AV180" s="72" t="s">
        <v>3440</v>
      </c>
      <c r="AW180" s="71">
        <v>3.4126990182059149</v>
      </c>
      <c r="AX180" s="77">
        <v>3.4126990182059149</v>
      </c>
      <c r="AY180" s="77">
        <v>0</v>
      </c>
      <c r="AZ180" s="78">
        <v>3.4126990182059149</v>
      </c>
      <c r="BA180" s="75">
        <v>40.612367401682626</v>
      </c>
      <c r="BB180" s="75">
        <v>0</v>
      </c>
      <c r="BC180" s="75">
        <v>40.612367401682626</v>
      </c>
      <c r="BD180" s="71">
        <v>173.202</v>
      </c>
      <c r="BE180" s="71">
        <v>7048.8983600000001</v>
      </c>
      <c r="BF180" s="71">
        <v>348.83300000000003</v>
      </c>
      <c r="BG180" s="71">
        <v>383.16700000000003</v>
      </c>
      <c r="BH180" s="71">
        <v>427</v>
      </c>
      <c r="BI180" s="71">
        <v>263.5</v>
      </c>
      <c r="BJ180" s="71">
        <v>334</v>
      </c>
      <c r="BK180" s="71">
        <v>400.5</v>
      </c>
      <c r="BL180" s="71">
        <v>4.9487591136155924E-2</v>
      </c>
      <c r="BM180" s="71">
        <v>5.4358423179193073E-2</v>
      </c>
      <c r="BN180" s="71">
        <v>6.0576841683953574E-2</v>
      </c>
      <c r="BO180" s="71">
        <v>3.7381727830730134E-2</v>
      </c>
      <c r="BP180" s="71">
        <v>4.7383290684872348E-2</v>
      </c>
      <c r="BQ180" s="71">
        <v>5.6817388979914299E-2</v>
      </c>
      <c r="BR180" s="83">
        <v>6.0576841683953574E-2</v>
      </c>
    </row>
    <row r="181" spans="2:70" x14ac:dyDescent="0.25">
      <c r="B181" s="98">
        <v>5</v>
      </c>
      <c r="C181" s="71" t="s">
        <v>3295</v>
      </c>
      <c r="D181" s="71">
        <v>9</v>
      </c>
      <c r="E181" s="72">
        <v>1</v>
      </c>
      <c r="F181" s="71">
        <v>0.24</v>
      </c>
      <c r="G181" s="71" t="s">
        <v>3230</v>
      </c>
      <c r="H181" s="71" t="s">
        <v>1536</v>
      </c>
      <c r="I181" s="71">
        <v>1178</v>
      </c>
      <c r="J181" s="71" t="s">
        <v>4461</v>
      </c>
      <c r="K181" s="72" t="s">
        <v>1537</v>
      </c>
      <c r="L181" s="74">
        <v>0.38132196992096407</v>
      </c>
      <c r="M181" s="74">
        <v>0.91849646445850386</v>
      </c>
      <c r="N181" s="74">
        <v>0.13244327473381129</v>
      </c>
      <c r="O181" s="74">
        <v>0.32225631651106612</v>
      </c>
      <c r="P181" s="75">
        <v>21.005154639175259</v>
      </c>
      <c r="Q181" s="75">
        <v>17.567083022361256</v>
      </c>
      <c r="R181" s="76">
        <v>37.972056992668421</v>
      </c>
      <c r="S181" s="77">
        <v>35.555187175797109</v>
      </c>
      <c r="T181" s="78">
        <v>47.345702385460051</v>
      </c>
      <c r="U181" s="74">
        <v>0.52506711165929043</v>
      </c>
      <c r="V181" s="77">
        <v>1.4555510860820595</v>
      </c>
      <c r="W181" s="74">
        <v>0.3475476150345525</v>
      </c>
      <c r="X181" s="79">
        <v>3.8237664547326945E-2</v>
      </c>
      <c r="Y181" s="75">
        <v>7.782634651558455</v>
      </c>
      <c r="Z181" s="76">
        <v>30.177528228077932</v>
      </c>
      <c r="AA181" s="81">
        <v>5374000000</v>
      </c>
      <c r="AB181" s="81">
        <v>15317000000</v>
      </c>
      <c r="AC181" s="71">
        <v>374000000</v>
      </c>
      <c r="AD181" s="71">
        <v>3671000000</v>
      </c>
      <c r="AE181" s="80">
        <v>6.4825930372148857E-2</v>
      </c>
      <c r="AF181" s="81">
        <v>48691.34367188</v>
      </c>
      <c r="AG181" s="82">
        <v>56227.34367188</v>
      </c>
      <c r="AH181" s="77">
        <v>9.8368340923512942</v>
      </c>
      <c r="AI181" s="77">
        <v>12.514432154880925</v>
      </c>
      <c r="AJ181" s="77">
        <v>5.3882816119500294</v>
      </c>
      <c r="AK181" s="77">
        <v>14.735471083377577</v>
      </c>
      <c r="AL181" s="78">
        <v>6.1252893249246823</v>
      </c>
      <c r="AM181" s="71" t="s">
        <v>506</v>
      </c>
      <c r="AN181" s="71" t="s">
        <v>577</v>
      </c>
      <c r="AO181" s="71" t="s">
        <v>788</v>
      </c>
      <c r="AP181" s="72" t="s">
        <v>1529</v>
      </c>
      <c r="AQ181" s="74" t="e">
        <v>#VALUE!</v>
      </c>
      <c r="AR181" s="74">
        <v>0.2002168</v>
      </c>
      <c r="AS181" s="80">
        <v>0.10930680000000001</v>
      </c>
      <c r="AT181" s="71" t="s">
        <v>3441</v>
      </c>
      <c r="AU181" s="71" t="s">
        <v>3441</v>
      </c>
      <c r="AV181" s="72" t="s">
        <v>3441</v>
      </c>
      <c r="AW181" s="71">
        <v>2.1636617052686082</v>
      </c>
      <c r="AX181" s="77">
        <v>2.1636617052686082</v>
      </c>
      <c r="AY181" s="77">
        <v>3.3439369620875055</v>
      </c>
      <c r="AZ181" s="78">
        <v>5.5075986673561133</v>
      </c>
      <c r="BA181" s="75">
        <v>23.91634274782966</v>
      </c>
      <c r="BB181" s="75">
        <v>36.962683361118401</v>
      </c>
      <c r="BC181" s="75">
        <v>60.879026108948061</v>
      </c>
      <c r="BD181" s="71">
        <v>2253.1510200000002</v>
      </c>
      <c r="BE181" s="71">
        <v>48691.34367188</v>
      </c>
      <c r="BF181" s="71">
        <v>3491.8</v>
      </c>
      <c r="BG181" s="71">
        <v>3586.875</v>
      </c>
      <c r="BH181" s="71">
        <v>3843.4549999999999</v>
      </c>
      <c r="BI181" s="71">
        <v>2931.1080000000002</v>
      </c>
      <c r="BJ181" s="71">
        <v>3311.1910000000003</v>
      </c>
      <c r="BK181" s="71">
        <v>3362.1390000000001</v>
      </c>
      <c r="BL181" s="71">
        <v>7.1712952173397682E-2</v>
      </c>
      <c r="BM181" s="71">
        <v>7.3665557972093412E-2</v>
      </c>
      <c r="BN181" s="71">
        <v>7.8935077780974333E-2</v>
      </c>
      <c r="BO181" s="71">
        <v>6.0197722612710731E-2</v>
      </c>
      <c r="BP181" s="71">
        <v>6.8003689163177977E-2</v>
      </c>
      <c r="BQ181" s="71">
        <v>6.9050035313395694E-2</v>
      </c>
      <c r="BR181" s="83">
        <v>7.8935077780974333E-2</v>
      </c>
    </row>
    <row r="182" spans="2:70" x14ac:dyDescent="0.25">
      <c r="B182" s="98">
        <v>5</v>
      </c>
      <c r="C182" s="71" t="s">
        <v>3295</v>
      </c>
      <c r="D182" s="71">
        <v>9</v>
      </c>
      <c r="E182" s="72">
        <v>1</v>
      </c>
      <c r="F182" s="71">
        <v>0.19</v>
      </c>
      <c r="G182" s="71" t="s">
        <v>2886</v>
      </c>
      <c r="H182" s="71" t="s">
        <v>292</v>
      </c>
      <c r="I182" s="71">
        <v>1180</v>
      </c>
      <c r="J182" s="71" t="s">
        <v>4463</v>
      </c>
      <c r="K182" s="72" t="s">
        <v>971</v>
      </c>
      <c r="L182" s="74">
        <v>0.30522803907724227</v>
      </c>
      <c r="M182" s="74">
        <v>0.30484560730040072</v>
      </c>
      <c r="N182" s="74">
        <v>0.22788266504896879</v>
      </c>
      <c r="O182" s="74">
        <v>0.23006353240152477</v>
      </c>
      <c r="P182" s="75">
        <v>22.868541594838202</v>
      </c>
      <c r="Q182" s="75">
        <v>18.19375684893205</v>
      </c>
      <c r="R182" s="76" t="e">
        <v>#N/A</v>
      </c>
      <c r="S182" s="77">
        <v>20.490548715116045</v>
      </c>
      <c r="T182" s="78">
        <v>20.762704829578471</v>
      </c>
      <c r="U182" s="74">
        <v>0.92136082187333312</v>
      </c>
      <c r="V182" s="77">
        <v>3.2356055053343105</v>
      </c>
      <c r="W182" s="74">
        <v>4.4013583502494737E-3</v>
      </c>
      <c r="X182" s="79">
        <v>4.4661342797988758E-2</v>
      </c>
      <c r="Y182" s="75">
        <v>6.5974788278702761</v>
      </c>
      <c r="Z182" s="76">
        <v>21.99267612541118</v>
      </c>
      <c r="AA182" s="81">
        <v>29697000000</v>
      </c>
      <c r="AB182" s="81">
        <v>39350000000</v>
      </c>
      <c r="AC182" s="71">
        <v>332000000</v>
      </c>
      <c r="AD182" s="71">
        <v>8980000000</v>
      </c>
      <c r="AE182" s="80">
        <v>0.15933609958506223</v>
      </c>
      <c r="AF182" s="81">
        <v>75261.658402000001</v>
      </c>
      <c r="AG182" s="82">
        <v>117718.658402</v>
      </c>
      <c r="AH182" s="77">
        <v>9.5869906671553053</v>
      </c>
      <c r="AI182" s="77">
        <v>12.677003920094766</v>
      </c>
      <c r="AJ182" s="77">
        <v>5.444157841223598</v>
      </c>
      <c r="AK182" s="77">
        <v>15.483121660710495</v>
      </c>
      <c r="AL182" s="78" t="s">
        <v>3317</v>
      </c>
      <c r="AM182" s="71" t="s">
        <v>493</v>
      </c>
      <c r="AN182" s="71" t="s">
        <v>494</v>
      </c>
      <c r="AO182" s="71" t="s">
        <v>972</v>
      </c>
      <c r="AP182" s="72" t="s">
        <v>574</v>
      </c>
      <c r="AQ182" s="74" t="e">
        <v>#VALUE!</v>
      </c>
      <c r="AR182" s="74">
        <v>0.21645540000000002</v>
      </c>
      <c r="AS182" s="80">
        <v>0.2170261</v>
      </c>
      <c r="AT182" s="71" t="s">
        <v>3442</v>
      </c>
      <c r="AU182" s="71" t="s">
        <v>3442</v>
      </c>
      <c r="AV182" s="72" t="s">
        <v>3442</v>
      </c>
      <c r="AW182" s="71">
        <v>0.87754583179181378</v>
      </c>
      <c r="AX182" s="77">
        <v>0.87754583179181378</v>
      </c>
      <c r="AY182" s="77">
        <v>9.4449788679426714</v>
      </c>
      <c r="AZ182" s="78">
        <v>10.322524699734485</v>
      </c>
      <c r="BA182" s="75">
        <v>13.070327974276527</v>
      </c>
      <c r="BB182" s="75">
        <v>140.67524115755629</v>
      </c>
      <c r="BC182" s="75">
        <v>153.74556913183281</v>
      </c>
      <c r="BD182" s="71">
        <v>7650.3795200000004</v>
      </c>
      <c r="BE182" s="71">
        <v>75261.658402000001</v>
      </c>
      <c r="BF182" s="71">
        <v>5030.5420000000004</v>
      </c>
      <c r="BG182" s="71">
        <v>5381.6360000000004</v>
      </c>
      <c r="BH182" s="71">
        <v>5866.2349999999997</v>
      </c>
      <c r="BI182" s="71">
        <v>4322.8040000000001</v>
      </c>
      <c r="BJ182" s="71">
        <v>4604.4030000000002</v>
      </c>
      <c r="BK182" s="71">
        <v>5436.7</v>
      </c>
      <c r="BL182" s="71">
        <v>6.6840700920115778E-2</v>
      </c>
      <c r="BM182" s="71">
        <v>7.1505679176702669E-2</v>
      </c>
      <c r="BN182" s="71">
        <v>7.7944535432189072E-2</v>
      </c>
      <c r="BO182" s="71">
        <v>5.7437001679000024E-2</v>
      </c>
      <c r="BP182" s="71">
        <v>6.1178601398951406E-2</v>
      </c>
      <c r="BQ182" s="71">
        <v>7.2237313333711028E-2</v>
      </c>
      <c r="BR182" s="83">
        <v>7.7944535432189072E-2</v>
      </c>
    </row>
    <row r="183" spans="2:70" x14ac:dyDescent="0.25">
      <c r="B183" s="98">
        <v>5</v>
      </c>
      <c r="C183" s="71" t="s">
        <v>3295</v>
      </c>
      <c r="D183" s="71">
        <v>9</v>
      </c>
      <c r="E183" s="72">
        <v>7</v>
      </c>
      <c r="F183" s="71">
        <v>0.13</v>
      </c>
      <c r="H183" s="71" t="s">
        <v>207</v>
      </c>
      <c r="I183" s="71">
        <v>1179</v>
      </c>
      <c r="J183" s="71" t="s">
        <v>4462</v>
      </c>
      <c r="K183" s="72" t="s">
        <v>863</v>
      </c>
      <c r="L183" s="74">
        <v>0.45056317697641407</v>
      </c>
      <c r="M183" s="74">
        <v>0.39945584007101093</v>
      </c>
      <c r="N183" s="74">
        <v>0.37112336583797612</v>
      </c>
      <c r="O183" s="74">
        <v>0.33385748038480456</v>
      </c>
      <c r="P183" s="75">
        <v>23.14318472855058</v>
      </c>
      <c r="Q183" s="75">
        <v>20.111195392464502</v>
      </c>
      <c r="R183" s="76">
        <v>55.423659435120754</v>
      </c>
      <c r="S183" s="77">
        <v>33.486190075319811</v>
      </c>
      <c r="T183" s="78">
        <v>34.346247906549785</v>
      </c>
      <c r="U183" s="74">
        <v>0.30992729665369045</v>
      </c>
      <c r="V183" s="77">
        <v>1.9846206023923507</v>
      </c>
      <c r="W183" s="74">
        <v>0.21245791245791246</v>
      </c>
      <c r="X183" s="79">
        <v>1.8508123451036879E-2</v>
      </c>
      <c r="Y183" s="75">
        <v>4.4603174559695704</v>
      </c>
      <c r="Z183" s="76">
        <v>42.780518925065671</v>
      </c>
      <c r="AA183" s="81">
        <v>20729200000</v>
      </c>
      <c r="AB183" s="81">
        <v>24802200000</v>
      </c>
      <c r="AC183" s="71">
        <v>401300000</v>
      </c>
      <c r="AD183" s="71">
        <v>6315800000</v>
      </c>
      <c r="AE183" s="80">
        <v>0</v>
      </c>
      <c r="AF183" s="81">
        <v>423052.97532078001</v>
      </c>
      <c r="AG183" s="82">
        <v>438371.77532078</v>
      </c>
      <c r="AH183" s="77">
        <v>52.27673336681692</v>
      </c>
      <c r="AI183" s="77">
        <v>63.197833968251999</v>
      </c>
      <c r="AJ183" s="77">
        <v>1.0347224210594208</v>
      </c>
      <c r="AK183" s="77">
        <v>61.954272289915487</v>
      </c>
      <c r="AL183" s="78">
        <v>37.804755388218439</v>
      </c>
      <c r="AM183" s="71" t="s">
        <v>493</v>
      </c>
      <c r="AN183" s="71" t="s">
        <v>654</v>
      </c>
      <c r="AO183" s="71" t="s">
        <v>655</v>
      </c>
      <c r="AP183" s="72" t="s">
        <v>574</v>
      </c>
      <c r="AQ183" s="74">
        <v>0.13844039999999999</v>
      </c>
      <c r="AR183" s="74">
        <v>0.2609863</v>
      </c>
      <c r="AS183" s="80">
        <v>0.40658490000000003</v>
      </c>
      <c r="AT183" s="71" t="s">
        <v>4033</v>
      </c>
      <c r="AU183" s="71" t="s">
        <v>3317</v>
      </c>
      <c r="AV183" s="72" t="s">
        <v>4033</v>
      </c>
      <c r="AW183" s="71">
        <v>1.0143398893486488</v>
      </c>
      <c r="AX183" s="77">
        <v>1.0143398893486488</v>
      </c>
      <c r="AY183" s="77">
        <v>0.41488970738581138</v>
      </c>
      <c r="AZ183" s="78">
        <v>1.4292295967344602</v>
      </c>
      <c r="BA183" s="75">
        <v>53.553319320153939</v>
      </c>
      <c r="BB183" s="75">
        <v>21.904611280293018</v>
      </c>
      <c r="BC183" s="75">
        <v>75.457930600446957</v>
      </c>
      <c r="BD183" s="71">
        <v>5167.5967799999999</v>
      </c>
      <c r="BE183" s="71">
        <v>423052.97532078001</v>
      </c>
      <c r="BF183" s="71">
        <v>7837.5240000000003</v>
      </c>
      <c r="BG183" s="71">
        <v>10930.182000000001</v>
      </c>
      <c r="BH183" s="71">
        <v>14724.286</v>
      </c>
      <c r="BI183" s="71">
        <v>7008.9719999999998</v>
      </c>
      <c r="BJ183" s="71">
        <v>8507.362000000001</v>
      </c>
      <c r="BK183" s="71">
        <v>11154.323</v>
      </c>
      <c r="BL183" s="71">
        <v>1.8526105374999893E-2</v>
      </c>
      <c r="BM183" s="71">
        <v>2.5836438076607755E-2</v>
      </c>
      <c r="BN183" s="71">
        <v>3.4804827903255633E-2</v>
      </c>
      <c r="BO183" s="71">
        <v>1.6567598879751278E-2</v>
      </c>
      <c r="BP183" s="71">
        <v>2.0109448452760064E-2</v>
      </c>
      <c r="BQ183" s="71">
        <v>2.6366255884484047E-2</v>
      </c>
      <c r="BR183" s="83">
        <v>3.4804827903255633E-2</v>
      </c>
    </row>
    <row r="184" spans="2:70" x14ac:dyDescent="0.25">
      <c r="B184" s="98">
        <v>5</v>
      </c>
      <c r="C184" s="71" t="s">
        <v>3295</v>
      </c>
      <c r="D184" s="71">
        <v>10</v>
      </c>
      <c r="E184" s="72">
        <v>4</v>
      </c>
      <c r="F184" s="71">
        <v>0.14000000000000001</v>
      </c>
      <c r="G184" s="71" t="s">
        <v>3236</v>
      </c>
      <c r="H184" s="71" t="s">
        <v>55</v>
      </c>
      <c r="I184" s="71">
        <v>1181</v>
      </c>
      <c r="J184" s="71" t="s">
        <v>4464</v>
      </c>
      <c r="K184" s="72" t="s">
        <v>664</v>
      </c>
      <c r="L184" s="74">
        <v>1.3025814834798837</v>
      </c>
      <c r="M184" s="74">
        <v>1.2396117682741887</v>
      </c>
      <c r="N184" s="74">
        <v>0.75161068248694707</v>
      </c>
      <c r="O184" s="74">
        <v>0.71339833757426507</v>
      </c>
      <c r="P184" s="75">
        <v>49.11693891670312</v>
      </c>
      <c r="Q184" s="75">
        <v>43.474700231845283</v>
      </c>
      <c r="R184" s="76">
        <v>103.73950479425966</v>
      </c>
      <c r="S184" s="77">
        <v>42.564416436949827</v>
      </c>
      <c r="T184" s="78">
        <v>46.667353460741957</v>
      </c>
      <c r="U184" s="74">
        <v>0.27803055784213082</v>
      </c>
      <c r="V184" s="77">
        <v>0.69015259534406714</v>
      </c>
      <c r="W184" s="74">
        <v>0.19605885870690418</v>
      </c>
      <c r="X184" s="79">
        <v>4.4158187832418448E-2</v>
      </c>
      <c r="Y184" s="75">
        <v>22.432159417572169</v>
      </c>
      <c r="Z184" s="76">
        <v>40.428360330745036</v>
      </c>
      <c r="AA184" s="81">
        <v>3145338000</v>
      </c>
      <c r="AB184" s="81">
        <v>5465387000</v>
      </c>
      <c r="AC184" s="71">
        <v>193348000</v>
      </c>
      <c r="AD184" s="71">
        <v>3529919000</v>
      </c>
      <c r="AE184" s="80">
        <v>0</v>
      </c>
      <c r="AF184" s="81">
        <v>65013.07170172</v>
      </c>
      <c r="AG184" s="82">
        <v>68183.935701719995</v>
      </c>
      <c r="AH184" s="77">
        <v>14.029599079038173</v>
      </c>
      <c r="AI184" s="77">
        <v>15.448567820127449</v>
      </c>
      <c r="AJ184" s="77">
        <v>4.7473272524503045</v>
      </c>
      <c r="AK184" s="77">
        <v>18.492485241312092</v>
      </c>
      <c r="AL184" s="78">
        <v>24.249375379104986</v>
      </c>
      <c r="AM184" s="71" t="s">
        <v>506</v>
      </c>
      <c r="AN184" s="71" t="s">
        <v>577</v>
      </c>
      <c r="AO184" s="71" t="s">
        <v>665</v>
      </c>
      <c r="AP184" s="72" t="s">
        <v>574</v>
      </c>
      <c r="AQ184" s="74">
        <v>0.154747</v>
      </c>
      <c r="AR184" s="74">
        <v>0.28546900000000003</v>
      </c>
      <c r="AS184" s="80">
        <v>0.33670600000000001</v>
      </c>
      <c r="AT184" s="71" t="s">
        <v>3998</v>
      </c>
      <c r="AU184" s="71" t="s">
        <v>3443</v>
      </c>
      <c r="AV184" s="72" t="s">
        <v>3443</v>
      </c>
      <c r="AW184" s="71">
        <v>1.0974399698763559</v>
      </c>
      <c r="AX184" s="77">
        <v>1.0974399698763559</v>
      </c>
      <c r="AY184" s="77">
        <v>6.616012680292048</v>
      </c>
      <c r="AZ184" s="78">
        <v>7.7134526501684038</v>
      </c>
      <c r="BA184" s="75">
        <v>19.890309042070943</v>
      </c>
      <c r="BB184" s="75">
        <v>119.91046476291105</v>
      </c>
      <c r="BC184" s="75">
        <v>139.80077380498199</v>
      </c>
      <c r="BD184" s="71">
        <v>4487.7529999999997</v>
      </c>
      <c r="BE184" s="71">
        <v>65013.07170172</v>
      </c>
      <c r="BF184" s="71">
        <v>3470.556</v>
      </c>
      <c r="BG184" s="71">
        <v>2681.2780000000002</v>
      </c>
      <c r="BH184" s="71">
        <v>3295.692</v>
      </c>
      <c r="BI184" s="71">
        <v>3302.8989999999999</v>
      </c>
      <c r="BJ184" s="71">
        <v>3038.9830000000002</v>
      </c>
      <c r="BK184" s="71">
        <v>2956.83</v>
      </c>
      <c r="BL184" s="71">
        <v>5.3382433857654232E-2</v>
      </c>
      <c r="BM184" s="71">
        <v>4.1242136847520525E-2</v>
      </c>
      <c r="BN184" s="71">
        <v>5.0692759374924422E-2</v>
      </c>
      <c r="BO184" s="71">
        <v>5.0803614004791248E-2</v>
      </c>
      <c r="BP184" s="71">
        <v>4.6744184214873821E-2</v>
      </c>
      <c r="BQ184" s="71">
        <v>4.5480546028742297E-2</v>
      </c>
      <c r="BR184" s="83">
        <v>5.0692759374924422E-2</v>
      </c>
    </row>
    <row r="185" spans="2:70" x14ac:dyDescent="0.25">
      <c r="B185" s="98">
        <v>5</v>
      </c>
      <c r="C185" s="71" t="s">
        <v>3295</v>
      </c>
      <c r="D185" s="71">
        <v>11</v>
      </c>
      <c r="E185" s="72">
        <v>2</v>
      </c>
      <c r="F185" s="71" t="s">
        <v>2368</v>
      </c>
      <c r="H185" s="71" t="s">
        <v>2690</v>
      </c>
      <c r="I185" s="71">
        <v>1182</v>
      </c>
      <c r="J185" s="71" t="s">
        <v>4465</v>
      </c>
      <c r="K185" s="72" t="s">
        <v>2691</v>
      </c>
      <c r="L185" s="74">
        <v>0.16383429648936448</v>
      </c>
      <c r="M185" s="74">
        <v>1.7526595744680851</v>
      </c>
      <c r="N185" s="74">
        <v>-0.19922799191197146</v>
      </c>
      <c r="O185" s="74">
        <v>-0.83207070707070707</v>
      </c>
      <c r="P185" s="75">
        <v>-20.121875388633253</v>
      </c>
      <c r="Q185" s="75">
        <v>-21.082452431289642</v>
      </c>
      <c r="R185" s="76">
        <v>-38.093116507017157</v>
      </c>
      <c r="S185" s="77">
        <v>-0.75762103756255639</v>
      </c>
      <c r="T185" s="78">
        <v>-4.1613370853585741</v>
      </c>
      <c r="U185" s="74">
        <v>-0.26247254471289616</v>
      </c>
      <c r="V185" s="77">
        <v>2.6513470681458005</v>
      </c>
      <c r="W185" s="74">
        <v>0.3110638863062824</v>
      </c>
      <c r="X185" s="79">
        <v>2.3229461756373939E-2</v>
      </c>
      <c r="Y185" s="75">
        <v>22.965616217311734</v>
      </c>
      <c r="Z185" s="76" t="e">
        <v>#N/A</v>
      </c>
      <c r="AA185" s="81">
        <v>-376000000</v>
      </c>
      <c r="AB185" s="81">
        <v>792000000</v>
      </c>
      <c r="AC185" s="71">
        <v>418000000</v>
      </c>
      <c r="AD185" s="71">
        <v>68000000</v>
      </c>
      <c r="AE185" s="80">
        <v>0.11606864274570983</v>
      </c>
      <c r="AF185" s="81">
        <v>28910.225730325972</v>
      </c>
      <c r="AG185" s="82">
        <v>25169.046137719251</v>
      </c>
      <c r="AH185" s="77" t="s">
        <v>3317</v>
      </c>
      <c r="AI185" s="77" t="s">
        <v>3317</v>
      </c>
      <c r="AJ185" s="77">
        <v>0.19010635288190156</v>
      </c>
      <c r="AK185" s="77" t="s">
        <v>3317</v>
      </c>
      <c r="AL185" s="78">
        <v>11.667100773478907</v>
      </c>
      <c r="AM185" s="71" t="s">
        <v>543</v>
      </c>
      <c r="AN185" s="71" t="s">
        <v>570</v>
      </c>
      <c r="AO185" s="71" t="s">
        <v>588</v>
      </c>
      <c r="AP185" s="72" t="s">
        <v>2625</v>
      </c>
      <c r="AQ185" s="74" t="e">
        <v>#VALUE!</v>
      </c>
      <c r="AR185" s="74" t="e">
        <v>#VALUE!</v>
      </c>
      <c r="AS185" s="80">
        <v>-1.142454E-2</v>
      </c>
      <c r="AT185" s="71" t="s">
        <v>4034</v>
      </c>
      <c r="AU185" s="71" t="s">
        <v>3317</v>
      </c>
      <c r="AV185" s="72" t="s">
        <v>4034</v>
      </c>
      <c r="AW185" s="71" t="s">
        <v>3317</v>
      </c>
      <c r="AX185" s="77">
        <v>0</v>
      </c>
      <c r="AY185" s="77">
        <v>0</v>
      </c>
      <c r="AZ185" s="78">
        <v>0</v>
      </c>
      <c r="BA185" s="75" t="s">
        <v>3317</v>
      </c>
      <c r="BB185" s="75">
        <v>0</v>
      </c>
      <c r="BC185" s="75" t="s">
        <v>3317</v>
      </c>
      <c r="BD185" s="71">
        <v>-43</v>
      </c>
      <c r="BE185" s="71">
        <v>25169.046137719251</v>
      </c>
      <c r="BF185" s="71">
        <v>-463.33300000000003</v>
      </c>
      <c r="BG185" s="71">
        <v>-10.288</v>
      </c>
      <c r="BH185" s="71">
        <v>351.07100000000003</v>
      </c>
      <c r="BI185" s="71">
        <v>281.22899999999998</v>
      </c>
      <c r="BJ185" s="71">
        <v>594.21</v>
      </c>
      <c r="BK185" s="71">
        <v>980.68399999999997</v>
      </c>
      <c r="BL185" s="71">
        <v>-1.840884225269198E-2</v>
      </c>
      <c r="BM185" s="71">
        <v>-4.0875605470729493E-4</v>
      </c>
      <c r="BN185" s="71">
        <v>1.3948522247486854E-2</v>
      </c>
      <c r="BO185" s="71">
        <v>1.1173605803778949E-2</v>
      </c>
      <c r="BP185" s="71">
        <v>2.3608761204084536E-2</v>
      </c>
      <c r="BQ185" s="71">
        <v>3.896389218065404E-2</v>
      </c>
      <c r="BR185" s="83">
        <v>3.896389218065404E-2</v>
      </c>
    </row>
    <row r="186" spans="2:70" x14ac:dyDescent="0.25">
      <c r="B186" s="98">
        <v>5</v>
      </c>
      <c r="C186" s="71" t="s">
        <v>3295</v>
      </c>
      <c r="D186" s="71">
        <v>11</v>
      </c>
      <c r="E186" s="72">
        <v>5</v>
      </c>
      <c r="F186" s="71">
        <v>0.14000000000000001</v>
      </c>
      <c r="G186" s="71" t="s">
        <v>3239</v>
      </c>
      <c r="H186" s="71" t="s">
        <v>105</v>
      </c>
      <c r="I186" s="71">
        <v>1183</v>
      </c>
      <c r="J186" s="71" t="s">
        <v>4466</v>
      </c>
      <c r="K186" s="72" t="s">
        <v>736</v>
      </c>
      <c r="L186" s="74">
        <v>0.72467095549137617</v>
      </c>
      <c r="M186" s="74">
        <v>0.66947709078521545</v>
      </c>
      <c r="N186" s="74">
        <v>0.48821651048406417</v>
      </c>
      <c r="O186" s="74">
        <v>0.50906618313689933</v>
      </c>
      <c r="P186" s="75">
        <v>42.756503385323867</v>
      </c>
      <c r="Q186" s="75">
        <v>36.757677592390905</v>
      </c>
      <c r="R186" s="76">
        <v>50.482340127586745</v>
      </c>
      <c r="S186" s="77">
        <v>30.35572214247431</v>
      </c>
      <c r="T186" s="78">
        <v>32.569323249951523</v>
      </c>
      <c r="U186" s="74">
        <v>3.6365785430046101E-2</v>
      </c>
      <c r="V186" s="77">
        <v>0.1099594948772933</v>
      </c>
      <c r="W186" s="74">
        <v>0.48566616251890554</v>
      </c>
      <c r="X186" s="79">
        <v>3.8697890715827937E-2</v>
      </c>
      <c r="Y186" s="75">
        <v>10.929851354864569</v>
      </c>
      <c r="Z186" s="76">
        <v>20.609787215306753</v>
      </c>
      <c r="AA186" s="81">
        <v>11742000000</v>
      </c>
      <c r="AB186" s="81">
        <v>15442000000</v>
      </c>
      <c r="AC186" s="71">
        <v>455000000</v>
      </c>
      <c r="AD186" s="71">
        <v>6888000000</v>
      </c>
      <c r="AE186" s="80">
        <v>0</v>
      </c>
      <c r="AF186" s="81">
        <v>114373.59792299998</v>
      </c>
      <c r="AG186" s="82">
        <v>115296.59792299998</v>
      </c>
      <c r="AH186" s="77">
        <v>13.615564232758619</v>
      </c>
      <c r="AI186" s="77">
        <v>14.644557084084845</v>
      </c>
      <c r="AJ186" s="77">
        <v>5.1121002273192282</v>
      </c>
      <c r="AK186" s="77">
        <v>17.517062667388551</v>
      </c>
      <c r="AL186" s="78">
        <v>8.0973881687680258</v>
      </c>
      <c r="AM186" s="71" t="s">
        <v>506</v>
      </c>
      <c r="AN186" s="71" t="s">
        <v>577</v>
      </c>
      <c r="AO186" s="71" t="s">
        <v>665</v>
      </c>
      <c r="AP186" s="72" t="s">
        <v>574</v>
      </c>
      <c r="AQ186" s="74">
        <v>0.13012190000000001</v>
      </c>
      <c r="AR186" s="74">
        <v>0.26064360000000003</v>
      </c>
      <c r="AS186" s="80">
        <v>0.2281571</v>
      </c>
      <c r="AT186" s="71" t="s">
        <v>3998</v>
      </c>
      <c r="AU186" s="71" t="s">
        <v>3444</v>
      </c>
      <c r="AV186" s="72" t="s">
        <v>3444</v>
      </c>
      <c r="AW186" s="71">
        <v>0.93979439896458938</v>
      </c>
      <c r="AX186" s="77">
        <v>0.93979439896458938</v>
      </c>
      <c r="AY186" s="77">
        <v>6.3557229455749553</v>
      </c>
      <c r="AZ186" s="78">
        <v>7.2955173445395447</v>
      </c>
      <c r="BA186" s="75">
        <v>13.414259373079288</v>
      </c>
      <c r="BB186" s="75">
        <v>90.719114935464049</v>
      </c>
      <c r="BC186" s="75">
        <v>104.13337430854334</v>
      </c>
      <c r="BD186" s="71">
        <v>6777</v>
      </c>
      <c r="BE186" s="71">
        <v>114373.59792299998</v>
      </c>
      <c r="BF186" s="71">
        <v>6206.37</v>
      </c>
      <c r="BG186" s="71">
        <v>5749.8850000000002</v>
      </c>
      <c r="BH186" s="71">
        <v>6769.6880000000001</v>
      </c>
      <c r="BI186" s="71">
        <v>6976.0020000000004</v>
      </c>
      <c r="BJ186" s="71">
        <v>5659.3150000000005</v>
      </c>
      <c r="BK186" s="71">
        <v>6193.8910000000005</v>
      </c>
      <c r="BL186" s="71">
        <v>5.4264009462903579E-2</v>
      </c>
      <c r="BM186" s="71">
        <v>5.0272834853643492E-2</v>
      </c>
      <c r="BN186" s="71">
        <v>5.9189254538950277E-2</v>
      </c>
      <c r="BO186" s="71">
        <v>6.0993114903113141E-2</v>
      </c>
      <c r="BP186" s="71">
        <v>4.9480956293864564E-2</v>
      </c>
      <c r="BQ186" s="71">
        <v>5.4154902114471638E-2</v>
      </c>
      <c r="BR186" s="83">
        <v>5.9189254538950277E-2</v>
      </c>
    </row>
    <row r="187" spans="2:70" x14ac:dyDescent="0.25">
      <c r="B187" s="98">
        <v>5</v>
      </c>
      <c r="C187" s="71" t="s">
        <v>3295</v>
      </c>
      <c r="D187" s="71">
        <v>12</v>
      </c>
      <c r="E187" s="72">
        <v>5</v>
      </c>
      <c r="F187" s="71">
        <v>0.18</v>
      </c>
      <c r="H187" s="71" t="s">
        <v>27</v>
      </c>
      <c r="I187" s="71">
        <v>1184</v>
      </c>
      <c r="J187" s="71" t="s">
        <v>4467</v>
      </c>
      <c r="K187" s="72" t="s">
        <v>620</v>
      </c>
      <c r="L187" s="74">
        <v>6.8769059200841571</v>
      </c>
      <c r="M187" s="74">
        <v>24.229415105053999</v>
      </c>
      <c r="N187" s="74">
        <v>3.1567563890773807</v>
      </c>
      <c r="O187" s="74">
        <v>7.4269799825935641</v>
      </c>
      <c r="P187" s="75">
        <v>77.804131938286929</v>
      </c>
      <c r="Q187" s="75">
        <v>64.895399378905694</v>
      </c>
      <c r="R187" s="76">
        <v>98.30497186053482</v>
      </c>
      <c r="S187" s="77">
        <v>40.113096934565782</v>
      </c>
      <c r="T187" s="78">
        <v>42.568165175132428</v>
      </c>
      <c r="U187" s="74">
        <v>-0.21316460168058746</v>
      </c>
      <c r="V187" s="77">
        <v>-0.45172588968209404</v>
      </c>
      <c r="W187" s="74">
        <v>0.38031282285384782</v>
      </c>
      <c r="X187" s="79" t="e">
        <v>#N/A</v>
      </c>
      <c r="Y187" s="75">
        <v>14.461147831105469</v>
      </c>
      <c r="Z187" s="76">
        <v>17.17709249338597</v>
      </c>
      <c r="AA187" s="81">
        <v>1760999.9999999963</v>
      </c>
      <c r="AB187" s="81">
        <v>5744999.9999999963</v>
      </c>
      <c r="AC187" s="71">
        <v>4726000</v>
      </c>
      <c r="AD187" s="71">
        <v>60590977.755000003</v>
      </c>
      <c r="AE187" s="80">
        <v>0</v>
      </c>
      <c r="AF187" s="81">
        <v>626.43409749059992</v>
      </c>
      <c r="AG187" s="82">
        <v>609.53909749059994</v>
      </c>
      <c r="AH187" s="77">
        <v>14.899877716165143</v>
      </c>
      <c r="AI187" s="77">
        <v>15.473501845645066</v>
      </c>
      <c r="AJ187" s="77">
        <v>5.5486572849029887</v>
      </c>
      <c r="AK187" s="77">
        <v>21.030954730157443</v>
      </c>
      <c r="AL187" s="78">
        <v>21.078086566779245</v>
      </c>
      <c r="AM187" s="71" t="s">
        <v>502</v>
      </c>
      <c r="AN187" s="71" t="s">
        <v>528</v>
      </c>
      <c r="AO187" s="71" t="s">
        <v>529</v>
      </c>
      <c r="AP187" s="72" t="s">
        <v>574</v>
      </c>
      <c r="AQ187" s="74" t="e">
        <v>#VALUE!</v>
      </c>
      <c r="AR187" s="74">
        <v>0.26935179999999997</v>
      </c>
      <c r="AS187" s="80">
        <v>0.2005431</v>
      </c>
      <c r="AT187" s="71" t="s">
        <v>4035</v>
      </c>
      <c r="AU187" s="71" t="s">
        <v>3317</v>
      </c>
      <c r="AV187" s="72" t="s">
        <v>4035</v>
      </c>
      <c r="AW187" s="71">
        <v>1.2854824908547378</v>
      </c>
      <c r="AX187" s="77">
        <v>1.2854824908547378</v>
      </c>
      <c r="AY187" s="77">
        <v>0.13976829448386083</v>
      </c>
      <c r="AZ187" s="78">
        <v>1.4252507853385985</v>
      </c>
      <c r="BA187" s="75">
        <v>72.678509744975955</v>
      </c>
      <c r="BB187" s="75">
        <v>7.9022090343133584</v>
      </c>
      <c r="BC187" s="75">
        <v>80.580718779289313</v>
      </c>
      <c r="BD187" s="71">
        <v>28.552270840000002</v>
      </c>
      <c r="BE187" s="71">
        <v>609.53909749059994</v>
      </c>
      <c r="BF187" s="71">
        <v>29.400000000000002</v>
      </c>
      <c r="BG187" s="71">
        <v>32.1</v>
      </c>
      <c r="BH187" s="71" t="s">
        <v>3317</v>
      </c>
      <c r="BI187" s="71">
        <v>23.882999999999999</v>
      </c>
      <c r="BJ187" s="71">
        <v>38.965000000000003</v>
      </c>
      <c r="BK187" s="71" t="s">
        <v>3317</v>
      </c>
      <c r="BL187" s="71">
        <v>4.8233165224406946E-2</v>
      </c>
      <c r="BM187" s="71">
        <v>5.2662741622566768E-2</v>
      </c>
      <c r="BN187" s="71">
        <v>0</v>
      </c>
      <c r="BO187" s="71">
        <v>3.9182064117500373E-2</v>
      </c>
      <c r="BP187" s="71">
        <v>6.3925349760850916E-2</v>
      </c>
      <c r="BQ187" s="71">
        <v>0</v>
      </c>
      <c r="BR187" s="83">
        <v>6.3925349760850916E-2</v>
      </c>
    </row>
    <row r="188" spans="2:70" x14ac:dyDescent="0.25">
      <c r="B188" s="98">
        <v>5</v>
      </c>
      <c r="C188" s="71" t="s">
        <v>3295</v>
      </c>
      <c r="D188" s="71">
        <v>13</v>
      </c>
      <c r="E188" s="72">
        <v>2</v>
      </c>
      <c r="F188" s="71">
        <v>0.3</v>
      </c>
      <c r="G188" s="71" t="s">
        <v>2388</v>
      </c>
      <c r="H188" s="71" t="s">
        <v>39</v>
      </c>
      <c r="I188" s="71">
        <v>1185</v>
      </c>
      <c r="J188" s="71" t="s">
        <v>4468</v>
      </c>
      <c r="K188" s="72" t="s">
        <v>640</v>
      </c>
      <c r="L188" s="74">
        <v>2.2424023174224033</v>
      </c>
      <c r="M188" s="74">
        <v>0.67620753206102491</v>
      </c>
      <c r="N188" s="74">
        <v>0.85437704232821399</v>
      </c>
      <c r="O188" s="74">
        <v>0.54566785763845571</v>
      </c>
      <c r="P188" s="75">
        <v>-27.568094761022603</v>
      </c>
      <c r="Q188" s="75">
        <v>-29.21012005847285</v>
      </c>
      <c r="R188" s="76" t="e">
        <v>#N/A</v>
      </c>
      <c r="S188" s="77">
        <v>21.497998679678243</v>
      </c>
      <c r="T188" s="78">
        <v>19.260468467653968</v>
      </c>
      <c r="U188" s="74">
        <v>0.5714579594324608</v>
      </c>
      <c r="V188" s="77">
        <v>-2.3703691998679672</v>
      </c>
      <c r="W188" s="74">
        <v>-0.2160284514431077</v>
      </c>
      <c r="X188" s="79">
        <v>3.2429107101007732E-3</v>
      </c>
      <c r="Y188" s="75">
        <v>46.949876259584364</v>
      </c>
      <c r="Z188" s="76" t="e">
        <v>#N/A</v>
      </c>
      <c r="AA188" s="81">
        <v>575699000</v>
      </c>
      <c r="AB188" s="81">
        <v>713423000</v>
      </c>
      <c r="AC188" s="71">
        <v>363928000</v>
      </c>
      <c r="AD188" s="71">
        <v>679699000</v>
      </c>
      <c r="AE188" s="80">
        <v>5.4723799690242644E-2</v>
      </c>
      <c r="AF188" s="81">
        <v>10800.693152039999</v>
      </c>
      <c r="AG188" s="82">
        <v>12150.75115204</v>
      </c>
      <c r="AH188" s="77">
        <v>25.434507892666733</v>
      </c>
      <c r="AI188" s="77">
        <v>31.757785801200715</v>
      </c>
      <c r="AJ188" s="77">
        <v>5.8900906292098316</v>
      </c>
      <c r="AK188" s="77">
        <v>35.429711738497382</v>
      </c>
      <c r="AL188" s="78" t="s">
        <v>3317</v>
      </c>
      <c r="AM188" s="71" t="s">
        <v>543</v>
      </c>
      <c r="AN188" s="71" t="s">
        <v>570</v>
      </c>
      <c r="AO188" s="71" t="s">
        <v>641</v>
      </c>
      <c r="AP188" s="72" t="s">
        <v>574</v>
      </c>
      <c r="AQ188" s="74" t="e">
        <v>#VALUE!</v>
      </c>
      <c r="AR188" s="74" t="e">
        <v>#VALUE!</v>
      </c>
      <c r="AS188" s="80">
        <v>0.2015972</v>
      </c>
      <c r="AT188" s="71" t="s">
        <v>3445</v>
      </c>
      <c r="AU188" s="71" t="s">
        <v>3445</v>
      </c>
      <c r="AV188" s="72" t="s">
        <v>3445</v>
      </c>
      <c r="AW188" s="71" t="s">
        <v>3317</v>
      </c>
      <c r="AX188" s="77">
        <v>0</v>
      </c>
      <c r="AY188" s="77">
        <v>4.5366780229049635</v>
      </c>
      <c r="AZ188" s="78">
        <v>4.5366780229049635</v>
      </c>
      <c r="BA188" s="75">
        <v>0</v>
      </c>
      <c r="BB188" s="75">
        <v>138.82003824974208</v>
      </c>
      <c r="BC188" s="75">
        <v>138.82003824974208</v>
      </c>
      <c r="BD188" s="71">
        <v>489.99267255000001</v>
      </c>
      <c r="BE188" s="71">
        <v>10800.693152039999</v>
      </c>
      <c r="BF188" s="71">
        <v>462.15000000000003</v>
      </c>
      <c r="BG188" s="71">
        <v>541.25</v>
      </c>
      <c r="BH188" s="71">
        <v>610.56299999999999</v>
      </c>
      <c r="BI188" s="71">
        <v>689.11500000000001</v>
      </c>
      <c r="BJ188" s="71">
        <v>792.54200000000003</v>
      </c>
      <c r="BK188" s="71">
        <v>896.22400000000005</v>
      </c>
      <c r="BL188" s="71">
        <v>4.2788920441898734E-2</v>
      </c>
      <c r="BM188" s="71">
        <v>5.0112524481613525E-2</v>
      </c>
      <c r="BN188" s="71">
        <v>5.6529982974720366E-2</v>
      </c>
      <c r="BO188" s="71">
        <v>6.3802849530063932E-2</v>
      </c>
      <c r="BP188" s="71">
        <v>7.3378809011929697E-2</v>
      </c>
      <c r="BQ188" s="71">
        <v>8.2978378089625132E-2</v>
      </c>
      <c r="BR188" s="83">
        <v>8.2978378089625132E-2</v>
      </c>
    </row>
    <row r="189" spans="2:70" x14ac:dyDescent="0.25">
      <c r="B189" s="98">
        <v>5</v>
      </c>
      <c r="C189" s="71" t="s">
        <v>3295</v>
      </c>
      <c r="D189" s="71">
        <v>13</v>
      </c>
      <c r="E189" s="72">
        <v>6</v>
      </c>
      <c r="F189" s="71">
        <v>0.13</v>
      </c>
      <c r="G189" s="71" t="s">
        <v>3048</v>
      </c>
      <c r="H189" s="71" t="s">
        <v>1785</v>
      </c>
      <c r="I189" s="71">
        <v>1187</v>
      </c>
      <c r="J189" s="71" t="s">
        <v>4470</v>
      </c>
      <c r="K189" s="72" t="s">
        <v>1786</v>
      </c>
      <c r="L189" s="74">
        <v>0.35197448424547528</v>
      </c>
      <c r="M189" s="74">
        <v>0.33063973063973062</v>
      </c>
      <c r="N189" s="74">
        <v>0.20476432062606015</v>
      </c>
      <c r="O189" s="74">
        <v>0.19726797910807553</v>
      </c>
      <c r="P189" s="75">
        <v>15.319983195630865</v>
      </c>
      <c r="Q189" s="75">
        <v>12.418471226761381</v>
      </c>
      <c r="R189" s="76">
        <v>14.398654331370899</v>
      </c>
      <c r="S189" s="77">
        <v>18.627731450644909</v>
      </c>
      <c r="T189" s="78">
        <v>18.513476722025594</v>
      </c>
      <c r="U189" s="74">
        <v>-0.14083601286173633</v>
      </c>
      <c r="V189" s="77">
        <v>-0.87367021276595747</v>
      </c>
      <c r="W189" s="74">
        <v>0.55671194214147113</v>
      </c>
      <c r="X189" s="79" t="e">
        <v>#N/A</v>
      </c>
      <c r="Y189" s="75">
        <v>6.0675193537911243</v>
      </c>
      <c r="Z189" s="76">
        <v>3.2174974990613947</v>
      </c>
      <c r="AA189" s="81">
        <v>148500000</v>
      </c>
      <c r="AB189" s="81">
        <v>248900000</v>
      </c>
      <c r="AC189" s="71">
        <v>2200000</v>
      </c>
      <c r="AD189" s="71">
        <v>60300000</v>
      </c>
      <c r="AE189" s="80">
        <v>0</v>
      </c>
      <c r="AF189" s="81">
        <v>1555.5107722</v>
      </c>
      <c r="AG189" s="82">
        <v>1498.4685316</v>
      </c>
      <c r="AH189" s="77">
        <v>20.11367156510067</v>
      </c>
      <c r="AI189" s="77">
        <v>27.749417251851852</v>
      </c>
      <c r="AJ189" s="77">
        <v>2.5834540313604477</v>
      </c>
      <c r="AK189" s="77">
        <v>36.456679778515586</v>
      </c>
      <c r="AL189" s="78">
        <v>4.9534781368821292</v>
      </c>
      <c r="AM189" s="71" t="s">
        <v>498</v>
      </c>
      <c r="AN189" s="71" t="s">
        <v>590</v>
      </c>
      <c r="AO189" s="71" t="s">
        <v>591</v>
      </c>
      <c r="AP189" s="72" t="s">
        <v>1624</v>
      </c>
      <c r="AQ189" s="74">
        <v>0.17655789999999999</v>
      </c>
      <c r="AR189" s="74">
        <v>6.3173079999999993E-2</v>
      </c>
      <c r="AS189" s="80">
        <v>0.25683149999999999</v>
      </c>
      <c r="AT189" s="71" t="s">
        <v>3998</v>
      </c>
      <c r="AU189" s="71" t="s">
        <v>3317</v>
      </c>
      <c r="AV189" s="72" t="s">
        <v>3317</v>
      </c>
      <c r="AW189" s="71">
        <v>0.67527672461478039</v>
      </c>
      <c r="AX189" s="77">
        <v>0.67527672461478039</v>
      </c>
      <c r="AY189" s="77">
        <v>-6.4709841299007576E-3</v>
      </c>
      <c r="AZ189" s="78">
        <v>0.66880574048487962</v>
      </c>
      <c r="BA189" s="75">
        <v>25.962869935599041</v>
      </c>
      <c r="BB189" s="75">
        <v>-0.2487947728626061</v>
      </c>
      <c r="BC189" s="75">
        <v>25.714075162736435</v>
      </c>
      <c r="BD189" s="71">
        <v>10.335456355000002</v>
      </c>
      <c r="BE189" s="71">
        <v>1498.4685316</v>
      </c>
      <c r="BF189" s="71">
        <v>61.480000000000004</v>
      </c>
      <c r="BG189" s="71">
        <v>62.6</v>
      </c>
      <c r="BH189" s="71">
        <v>66.7</v>
      </c>
      <c r="BI189" s="71">
        <v>30.19</v>
      </c>
      <c r="BJ189" s="71">
        <v>54.514000000000003</v>
      </c>
      <c r="BK189" s="71">
        <v>58.97</v>
      </c>
      <c r="BL189" s="71">
        <v>4.1028555957964841E-2</v>
      </c>
      <c r="BM189" s="71">
        <v>4.1775985734687687E-2</v>
      </c>
      <c r="BN189" s="71">
        <v>4.4512112595905248E-2</v>
      </c>
      <c r="BO189" s="71">
        <v>2.0147236570770308E-2</v>
      </c>
      <c r="BP189" s="71">
        <v>3.6379809685954702E-2</v>
      </c>
      <c r="BQ189" s="71">
        <v>3.9353512440487744E-2</v>
      </c>
      <c r="BR189" s="83">
        <v>4.4512112595905248E-2</v>
      </c>
    </row>
    <row r="190" spans="2:70" x14ac:dyDescent="0.25">
      <c r="B190" s="98">
        <v>5</v>
      </c>
      <c r="C190" s="71" t="s">
        <v>3295</v>
      </c>
      <c r="D190" s="71">
        <v>13</v>
      </c>
      <c r="E190" s="72">
        <v>6</v>
      </c>
      <c r="F190" s="71">
        <v>0.17</v>
      </c>
      <c r="G190" s="71" t="s">
        <v>3235</v>
      </c>
      <c r="H190" s="71" t="s">
        <v>1562</v>
      </c>
      <c r="I190" s="71">
        <v>1186</v>
      </c>
      <c r="J190" s="71" t="s">
        <v>4469</v>
      </c>
      <c r="K190" s="72" t="s">
        <v>1563</v>
      </c>
      <c r="L190" s="74">
        <v>0.2177444984760554</v>
      </c>
      <c r="M190" s="74">
        <v>0.31150564270595715</v>
      </c>
      <c r="N190" s="74">
        <v>0.20813230678908176</v>
      </c>
      <c r="O190" s="74">
        <v>0.26926630582881433</v>
      </c>
      <c r="P190" s="75">
        <v>23.914255346802229</v>
      </c>
      <c r="Q190" s="75">
        <v>19.974485572263902</v>
      </c>
      <c r="R190" s="76">
        <v>22.798358907378191</v>
      </c>
      <c r="S190" s="77">
        <v>28.5895519731822</v>
      </c>
      <c r="T190" s="78">
        <v>31.308911468493232</v>
      </c>
      <c r="U190" s="74">
        <v>-0.14437809380601691</v>
      </c>
      <c r="V190" s="77">
        <v>-0.66291762274895183</v>
      </c>
      <c r="W190" s="74">
        <v>0.74599498171039236</v>
      </c>
      <c r="X190" s="79" t="e">
        <v>#N/A</v>
      </c>
      <c r="Y190" s="75">
        <v>29.28920840239514</v>
      </c>
      <c r="Z190" s="76">
        <v>12.196676234697268</v>
      </c>
      <c r="AA190" s="81">
        <v>2030143000</v>
      </c>
      <c r="AB190" s="81">
        <v>2348608000</v>
      </c>
      <c r="AC190" s="71" t="e">
        <v>#N/A</v>
      </c>
      <c r="AD190" s="71">
        <v>650206000</v>
      </c>
      <c r="AE190" s="80">
        <v>1.5177163217348915E-2</v>
      </c>
      <c r="AF190" s="81">
        <v>19287.019429600001</v>
      </c>
      <c r="AG190" s="82">
        <v>18787.113405</v>
      </c>
      <c r="AH190" s="77">
        <v>22.57586235260047</v>
      </c>
      <c r="AI190" s="77">
        <v>27.091926843442575</v>
      </c>
      <c r="AJ190" s="77">
        <v>2.8694486651769733</v>
      </c>
      <c r="AK190" s="77">
        <v>30.766748257854999</v>
      </c>
      <c r="AL190" s="78">
        <v>6.2501979141067352</v>
      </c>
      <c r="AM190" s="71" t="s">
        <v>506</v>
      </c>
      <c r="AN190" s="71" t="s">
        <v>577</v>
      </c>
      <c r="AO190" s="71" t="s">
        <v>665</v>
      </c>
      <c r="AP190" s="72" t="s">
        <v>1529</v>
      </c>
      <c r="AQ190" s="74">
        <v>0.2152019</v>
      </c>
      <c r="AR190" s="74">
        <v>0.36097940000000001</v>
      </c>
      <c r="AS190" s="80">
        <v>0.56841160000000002</v>
      </c>
      <c r="AT190" s="71" t="s">
        <v>3998</v>
      </c>
      <c r="AU190" s="71" t="s">
        <v>3446</v>
      </c>
      <c r="AV190" s="72" t="s">
        <v>3446</v>
      </c>
      <c r="AW190" s="71">
        <v>0.63881436054682506</v>
      </c>
      <c r="AX190" s="77">
        <v>0.63881436054682506</v>
      </c>
      <c r="AY190" s="77">
        <v>0</v>
      </c>
      <c r="AZ190" s="78">
        <v>0.63881436054682506</v>
      </c>
      <c r="BA190" s="75">
        <v>22.465723710532</v>
      </c>
      <c r="BB190" s="75">
        <v>0</v>
      </c>
      <c r="BC190" s="75">
        <v>22.465723710532</v>
      </c>
      <c r="BD190" s="71">
        <v>123.3157975</v>
      </c>
      <c r="BE190" s="71">
        <v>18787.113405</v>
      </c>
      <c r="BF190" s="71">
        <v>592.45000000000005</v>
      </c>
      <c r="BG190" s="71">
        <v>692.81000000000006</v>
      </c>
      <c r="BH190" s="71">
        <v>827.9</v>
      </c>
      <c r="BI190" s="71">
        <v>535.01700000000005</v>
      </c>
      <c r="BJ190" s="71">
        <v>478.29500000000002</v>
      </c>
      <c r="BK190" s="71">
        <v>642.96699999999998</v>
      </c>
      <c r="BL190" s="71">
        <v>3.1534913705387302E-2</v>
      </c>
      <c r="BM190" s="71">
        <v>3.6876873262265811E-2</v>
      </c>
      <c r="BN190" s="71">
        <v>4.4067440386007503E-2</v>
      </c>
      <c r="BO190" s="71">
        <v>2.8477871425293611E-2</v>
      </c>
      <c r="BP190" s="71">
        <v>2.5458674235324871E-2</v>
      </c>
      <c r="BQ190" s="71">
        <v>3.4223831311354133E-2</v>
      </c>
      <c r="BR190" s="83">
        <v>4.4067440386007503E-2</v>
      </c>
    </row>
    <row r="191" spans="2:70" x14ac:dyDescent="0.25">
      <c r="B191" s="98">
        <v>5</v>
      </c>
      <c r="C191" s="71" t="s">
        <v>3295</v>
      </c>
      <c r="D191" s="71">
        <v>16</v>
      </c>
      <c r="E191" s="72">
        <v>2</v>
      </c>
      <c r="F191" s="71">
        <v>0.14000000000000001</v>
      </c>
      <c r="G191" s="71" t="s">
        <v>2837</v>
      </c>
      <c r="H191" s="71" t="s">
        <v>307</v>
      </c>
      <c r="I191" s="71">
        <v>1189</v>
      </c>
      <c r="J191" s="71" t="s">
        <v>4472</v>
      </c>
      <c r="K191" s="72" t="s">
        <v>989</v>
      </c>
      <c r="L191" s="74">
        <v>0.29267629405107176</v>
      </c>
      <c r="M191" s="74">
        <v>0.35830476038593412</v>
      </c>
      <c r="N191" s="74">
        <v>0.10659913473288829</v>
      </c>
      <c r="O191" s="74">
        <v>0.13861554122836783</v>
      </c>
      <c r="P191" s="75">
        <v>11.711400646875198</v>
      </c>
      <c r="Q191" s="75">
        <v>10.117191032868224</v>
      </c>
      <c r="R191" s="76">
        <v>14.498644986449866</v>
      </c>
      <c r="S191" s="77">
        <v>31.275499963923608</v>
      </c>
      <c r="T191" s="78">
        <v>36.376346477709639</v>
      </c>
      <c r="U191" s="74">
        <v>0.29995131019830029</v>
      </c>
      <c r="V191" s="77">
        <v>1.2878183200304067</v>
      </c>
      <c r="W191" s="74">
        <v>0.60543273753527749</v>
      </c>
      <c r="X191" s="79">
        <v>1.074909229887254E-2</v>
      </c>
      <c r="Y191" s="75">
        <v>11.525425014668432</v>
      </c>
      <c r="Z191" s="76">
        <v>20.78365147603467</v>
      </c>
      <c r="AA191" s="81">
        <v>25082000000</v>
      </c>
      <c r="AB191" s="81">
        <v>64834000000</v>
      </c>
      <c r="AC191" s="71">
        <v>697000000</v>
      </c>
      <c r="AD191" s="71">
        <v>8498000000</v>
      </c>
      <c r="AE191" s="80">
        <v>0</v>
      </c>
      <c r="AF191" s="81">
        <v>173708.75391848999</v>
      </c>
      <c r="AG191" s="82">
        <v>188989.75391848999</v>
      </c>
      <c r="AH191" s="77">
        <v>17.631285933248435</v>
      </c>
      <c r="AI191" s="77">
        <v>22.221017509522632</v>
      </c>
      <c r="AJ191" s="77">
        <v>4.2694498775291247</v>
      </c>
      <c r="AK191" s="77">
        <v>24.382112540740103</v>
      </c>
      <c r="AL191" s="78">
        <v>3.4499170921341324</v>
      </c>
      <c r="AM191" s="71" t="s">
        <v>493</v>
      </c>
      <c r="AN191" s="71" t="s">
        <v>537</v>
      </c>
      <c r="AO191" s="71" t="s">
        <v>698</v>
      </c>
      <c r="AP191" s="72" t="s">
        <v>574</v>
      </c>
      <c r="AQ191" s="74">
        <v>0.1594294</v>
      </c>
      <c r="AR191" s="74">
        <v>0.17784179999999999</v>
      </c>
      <c r="AS191" s="80">
        <v>0.18753740000000002</v>
      </c>
      <c r="AT191" s="71" t="s">
        <v>4036</v>
      </c>
      <c r="AU191" s="71" t="s">
        <v>3317</v>
      </c>
      <c r="AV191" s="72" t="s">
        <v>4036</v>
      </c>
      <c r="AW191" s="71">
        <v>0.45883254436032983</v>
      </c>
      <c r="AX191" s="77">
        <v>0.45883254436032983</v>
      </c>
      <c r="AY191" s="77">
        <v>-1.9616341022162712E-2</v>
      </c>
      <c r="AZ191" s="78">
        <v>0.43921620333816713</v>
      </c>
      <c r="BA191" s="75">
        <v>10.111063551543081</v>
      </c>
      <c r="BB191" s="75">
        <v>-0.43227550696157024</v>
      </c>
      <c r="BC191" s="75">
        <v>9.6787880445815109</v>
      </c>
      <c r="BD191" s="71">
        <v>694.1</v>
      </c>
      <c r="BE191" s="71">
        <v>173708.75391848999</v>
      </c>
      <c r="BF191" s="71">
        <v>7025.8</v>
      </c>
      <c r="BG191" s="71">
        <v>7759.4210000000003</v>
      </c>
      <c r="BH191" s="71">
        <v>8561.5</v>
      </c>
      <c r="BI191" s="71">
        <v>7142.5910000000003</v>
      </c>
      <c r="BJ191" s="71">
        <v>7798.1130000000003</v>
      </c>
      <c r="BK191" s="71">
        <v>8639.2450000000008</v>
      </c>
      <c r="BL191" s="71">
        <v>4.044586033526406E-2</v>
      </c>
      <c r="BM191" s="71">
        <v>4.4669142026319421E-2</v>
      </c>
      <c r="BN191" s="71">
        <v>4.928652014864688E-2</v>
      </c>
      <c r="BO191" s="71">
        <v>4.1118198357185526E-2</v>
      </c>
      <c r="BP191" s="71">
        <v>4.4891882671952953E-2</v>
      </c>
      <c r="BQ191" s="71">
        <v>4.9734079631092318E-2</v>
      </c>
      <c r="BR191" s="83">
        <v>4.9734079631092318E-2</v>
      </c>
    </row>
    <row r="192" spans="2:70" x14ac:dyDescent="0.25">
      <c r="B192" s="98">
        <v>5</v>
      </c>
      <c r="C192" s="71" t="s">
        <v>3295</v>
      </c>
      <c r="D192" s="71">
        <v>16</v>
      </c>
      <c r="E192" s="72">
        <v>4</v>
      </c>
      <c r="F192" s="71">
        <v>0.14000000000000001</v>
      </c>
      <c r="G192" s="71" t="s">
        <v>2600</v>
      </c>
      <c r="H192" s="71" t="s">
        <v>1677</v>
      </c>
      <c r="I192" s="71">
        <v>1188</v>
      </c>
      <c r="J192" s="71" t="s">
        <v>4471</v>
      </c>
      <c r="K192" s="72" t="s">
        <v>1678</v>
      </c>
      <c r="L192" s="74">
        <v>1.1374261968881438</v>
      </c>
      <c r="M192" s="74">
        <v>1.3427922814982973</v>
      </c>
      <c r="N192" s="74">
        <v>0.2213388399532617</v>
      </c>
      <c r="O192" s="74">
        <v>0.23310344827586207</v>
      </c>
      <c r="P192" s="75">
        <v>21.269328409877684</v>
      </c>
      <c r="Q192" s="75">
        <v>17.636935703707522</v>
      </c>
      <c r="R192" s="76">
        <v>46.6324200913242</v>
      </c>
      <c r="S192" s="77">
        <v>35.946577357726682</v>
      </c>
      <c r="T192" s="78">
        <v>36.840874546942594</v>
      </c>
      <c r="U192" s="74">
        <v>0.85956188684316626</v>
      </c>
      <c r="V192" s="77">
        <v>2.070573000971188</v>
      </c>
      <c r="W192" s="74">
        <v>0.2371596436919578</v>
      </c>
      <c r="X192" s="79">
        <v>2.7043090638930165E-2</v>
      </c>
      <c r="Y192" s="75">
        <v>3.4815379140882157</v>
      </c>
      <c r="Z192" s="76">
        <v>0.89733103108717849</v>
      </c>
      <c r="AA192" s="81">
        <v>1762000000</v>
      </c>
      <c r="AB192" s="81">
        <v>10150000000</v>
      </c>
      <c r="AC192" s="71">
        <v>46000000</v>
      </c>
      <c r="AD192" s="71">
        <v>2434000000</v>
      </c>
      <c r="AE192" s="80">
        <v>0</v>
      </c>
      <c r="AF192" s="81">
        <v>48322.721953439999</v>
      </c>
      <c r="AG192" s="82">
        <v>54772.611583520003</v>
      </c>
      <c r="AH192" s="77">
        <v>17.382612371793083</v>
      </c>
      <c r="AI192" s="77">
        <v>23.149878099543535</v>
      </c>
      <c r="AJ192" s="77">
        <v>4.8989919358571763</v>
      </c>
      <c r="AK192" s="77">
        <v>29.959107169281289</v>
      </c>
      <c r="AL192" s="78">
        <v>12.900250264830509</v>
      </c>
      <c r="AM192" s="71" t="s">
        <v>493</v>
      </c>
      <c r="AN192" s="71" t="s">
        <v>524</v>
      </c>
      <c r="AO192" s="71" t="s">
        <v>524</v>
      </c>
      <c r="AP192" s="72" t="s">
        <v>1624</v>
      </c>
      <c r="AQ192" s="74">
        <v>0.11455399999999999</v>
      </c>
      <c r="AR192" s="74">
        <v>0.1577141</v>
      </c>
      <c r="AS192" s="80">
        <v>0.1131288</v>
      </c>
      <c r="AT192" s="71" t="s">
        <v>3998</v>
      </c>
      <c r="AU192" s="71" t="s">
        <v>3317</v>
      </c>
      <c r="AV192" s="72" t="s">
        <v>3317</v>
      </c>
      <c r="AW192" s="71">
        <v>2.1403370628820499</v>
      </c>
      <c r="AX192" s="77">
        <v>2.1403370628820499</v>
      </c>
      <c r="AY192" s="77">
        <v>1.2810157111477503</v>
      </c>
      <c r="AZ192" s="78">
        <v>3.4213527740298</v>
      </c>
      <c r="BA192" s="75">
        <v>61.509557522123892</v>
      </c>
      <c r="BB192" s="75">
        <v>36.814159292035406</v>
      </c>
      <c r="BC192" s="75">
        <v>98.323716814159297</v>
      </c>
      <c r="BD192" s="71">
        <v>1666.587</v>
      </c>
      <c r="BE192" s="71">
        <v>48398.611583520003</v>
      </c>
      <c r="BF192" s="71">
        <v>2134.2139999999999</v>
      </c>
      <c r="BG192" s="71">
        <v>2325.9290000000001</v>
      </c>
      <c r="BH192" s="71">
        <v>2485.8180000000002</v>
      </c>
      <c r="BI192" s="71">
        <v>2143.1779999999999</v>
      </c>
      <c r="BJ192" s="71">
        <v>2303.0660000000003</v>
      </c>
      <c r="BK192" s="71">
        <v>2491.2080000000001</v>
      </c>
      <c r="BL192" s="71">
        <v>4.4096595546280336E-2</v>
      </c>
      <c r="BM192" s="71">
        <v>4.8057762896487548E-2</v>
      </c>
      <c r="BN192" s="71">
        <v>5.1361349399668216E-2</v>
      </c>
      <c r="BO192" s="71">
        <v>4.4281807470893726E-2</v>
      </c>
      <c r="BP192" s="71">
        <v>4.7585373312324666E-2</v>
      </c>
      <c r="BQ192" s="71">
        <v>5.1472716230733163E-2</v>
      </c>
      <c r="BR192" s="83">
        <v>5.1472716230733163E-2</v>
      </c>
    </row>
    <row r="193" spans="2:70" x14ac:dyDescent="0.25">
      <c r="B193" s="98">
        <v>5</v>
      </c>
      <c r="C193" s="71" t="s">
        <v>3295</v>
      </c>
      <c r="D193" s="71">
        <v>24</v>
      </c>
      <c r="E193" s="72">
        <v>6</v>
      </c>
      <c r="F193" s="71">
        <v>0.16</v>
      </c>
      <c r="G193" s="71" t="s">
        <v>3196</v>
      </c>
      <c r="H193" s="71" t="s">
        <v>37</v>
      </c>
      <c r="I193" s="71">
        <v>1190</v>
      </c>
      <c r="J193" s="71" t="s">
        <v>4473</v>
      </c>
      <c r="K193" s="72" t="s">
        <v>636</v>
      </c>
      <c r="L193" s="74">
        <v>2.5483190896443517</v>
      </c>
      <c r="M193" s="74">
        <v>1.9558841698512714</v>
      </c>
      <c r="N193" s="74">
        <v>0.81372277108279589</v>
      </c>
      <c r="O193" s="74">
        <v>0.68053809664986664</v>
      </c>
      <c r="P193" s="75">
        <v>11.238032837332385</v>
      </c>
      <c r="Q193" s="75">
        <v>13.09421453615148</v>
      </c>
      <c r="R193" s="76">
        <v>14.807787044355871</v>
      </c>
      <c r="S193" s="77">
        <v>27.518269450786921</v>
      </c>
      <c r="T193" s="78">
        <v>23.396703572058318</v>
      </c>
      <c r="U193" s="74">
        <v>-0.77597456786778118</v>
      </c>
      <c r="V193" s="77">
        <v>-8.0914046255135794</v>
      </c>
      <c r="W193" s="74">
        <v>0.78494377280590522</v>
      </c>
      <c r="X193" s="79" t="e">
        <v>#N/A</v>
      </c>
      <c r="Y193" s="75">
        <v>24.82578632512838</v>
      </c>
      <c r="Z193" s="76">
        <v>26.702382246645872</v>
      </c>
      <c r="AA193" s="81">
        <v>234723000</v>
      </c>
      <c r="AB193" s="81">
        <v>674600000</v>
      </c>
      <c r="AC193" s="71">
        <v>375493000</v>
      </c>
      <c r="AD193" s="71">
        <v>805280000</v>
      </c>
      <c r="AE193" s="80">
        <v>0</v>
      </c>
      <c r="AF193" s="81">
        <v>30146.121140499999</v>
      </c>
      <c r="AG193" s="82">
        <v>26589.4471405</v>
      </c>
      <c r="AH193" s="77">
        <v>60.490777502377362</v>
      </c>
      <c r="AI193" s="77">
        <v>66.868308039452884</v>
      </c>
      <c r="AJ193" s="77">
        <v>2.6574048367730088</v>
      </c>
      <c r="AK193" s="77">
        <v>58.796873092651367</v>
      </c>
      <c r="AL193" s="78">
        <v>7.6442280209612115</v>
      </c>
      <c r="AM193" s="71" t="s">
        <v>506</v>
      </c>
      <c r="AN193" s="71" t="s">
        <v>507</v>
      </c>
      <c r="AO193" s="71" t="s">
        <v>600</v>
      </c>
      <c r="AP193" s="72" t="s">
        <v>574</v>
      </c>
      <c r="AQ193" s="74" t="e">
        <v>#VALUE!</v>
      </c>
      <c r="AR193" s="74" t="e">
        <v>#VALUE!</v>
      </c>
      <c r="AS193" s="80">
        <v>0.1644611</v>
      </c>
      <c r="AT193" s="71" t="s">
        <v>3447</v>
      </c>
      <c r="AU193" s="71" t="s">
        <v>3447</v>
      </c>
      <c r="AV193" s="72" t="s">
        <v>3447</v>
      </c>
      <c r="AW193" s="71" t="s">
        <v>3317</v>
      </c>
      <c r="AX193" s="77">
        <v>0</v>
      </c>
      <c r="AY193" s="77">
        <v>-0.14480801625039832</v>
      </c>
      <c r="AZ193" s="78">
        <v>-0.14480801625039832</v>
      </c>
      <c r="BA193" s="75">
        <v>0</v>
      </c>
      <c r="BB193" s="75">
        <v>-8.9508843442565809</v>
      </c>
      <c r="BC193" s="75">
        <v>-8.9508843442565809</v>
      </c>
      <c r="BD193" s="71">
        <v>-43.654000000000003</v>
      </c>
      <c r="BE193" s="71">
        <v>26589.4471405</v>
      </c>
      <c r="BF193" s="71">
        <v>744.19</v>
      </c>
      <c r="BG193" s="71">
        <v>897.66700000000003</v>
      </c>
      <c r="BH193" s="71">
        <v>1018.364</v>
      </c>
      <c r="BI193" s="71">
        <v>896.80399999999997</v>
      </c>
      <c r="BJ193" s="71">
        <v>1013.615</v>
      </c>
      <c r="BK193" s="71">
        <v>1115.549</v>
      </c>
      <c r="BL193" s="71">
        <v>2.7988171249581157E-2</v>
      </c>
      <c r="BM193" s="71">
        <v>3.3760273211273693E-2</v>
      </c>
      <c r="BN193" s="71">
        <v>3.8299555256599074E-2</v>
      </c>
      <c r="BO193" s="71">
        <v>3.3727816725983122E-2</v>
      </c>
      <c r="BP193" s="71">
        <v>3.8120950565237649E-2</v>
      </c>
      <c r="BQ193" s="71">
        <v>4.1954576720056716E-2</v>
      </c>
      <c r="BR193" s="83">
        <v>4.1954576720056716E-2</v>
      </c>
    </row>
    <row r="194" spans="2:70" x14ac:dyDescent="0.25">
      <c r="B194" s="98">
        <v>5</v>
      </c>
      <c r="C194" s="71" t="s">
        <v>3295</v>
      </c>
      <c r="D194" s="71">
        <v>27</v>
      </c>
      <c r="E194" s="72">
        <v>1</v>
      </c>
      <c r="F194" s="71" t="s">
        <v>2368</v>
      </c>
      <c r="G194" s="71" t="s">
        <v>3207</v>
      </c>
      <c r="H194" s="71" t="s">
        <v>193</v>
      </c>
      <c r="I194" s="71">
        <v>1191</v>
      </c>
      <c r="J194" s="71" t="s">
        <v>4474</v>
      </c>
      <c r="K194" s="72" t="s">
        <v>848</v>
      </c>
      <c r="L194" s="74">
        <v>0.46917623603426628</v>
      </c>
      <c r="M194" s="74">
        <v>0.45572358931771495</v>
      </c>
      <c r="N194" s="74">
        <v>0.19953428502531212</v>
      </c>
      <c r="O194" s="74">
        <v>0.20668430911956231</v>
      </c>
      <c r="P194" s="75">
        <v>13.00286468027255</v>
      </c>
      <c r="Q194" s="75">
        <v>7.818225019993859</v>
      </c>
      <c r="R194" s="76">
        <v>9.5562116729801581</v>
      </c>
      <c r="S194" s="77">
        <v>14.769650664537888</v>
      </c>
      <c r="T194" s="78">
        <v>11.168076576501774</v>
      </c>
      <c r="U194" s="74">
        <v>-6.9842310912643008E-2</v>
      </c>
      <c r="V194" s="77">
        <v>-0.40391087151261773</v>
      </c>
      <c r="W194" s="74">
        <v>0.58222113420133226</v>
      </c>
      <c r="X194" s="79">
        <v>4.4241247518344573E-2</v>
      </c>
      <c r="Y194" s="75">
        <v>25.649718574838904</v>
      </c>
      <c r="Z194" s="76">
        <v>5.7579141078619722</v>
      </c>
      <c r="AA194" s="81">
        <v>228790000</v>
      </c>
      <c r="AB194" s="81">
        <v>504465000</v>
      </c>
      <c r="AC194" s="71">
        <v>16491000</v>
      </c>
      <c r="AD194" s="71">
        <v>63705000</v>
      </c>
      <c r="AE194" s="80">
        <v>7.1964321913642812E-2</v>
      </c>
      <c r="AF194" s="81">
        <v>1919.7750923999997</v>
      </c>
      <c r="AG194" s="82">
        <v>1887.6110923999997</v>
      </c>
      <c r="AH194" s="77">
        <v>15.233603896344952</v>
      </c>
      <c r="AI194" s="77">
        <v>18.597757426132073</v>
      </c>
      <c r="AJ194" s="77">
        <v>3.4772749650181547</v>
      </c>
      <c r="AK194" s="77">
        <v>24.174211284016952</v>
      </c>
      <c r="AL194" s="78">
        <v>2.7743629912427425</v>
      </c>
      <c r="AM194" s="71" t="s">
        <v>506</v>
      </c>
      <c r="AN194" s="71" t="s">
        <v>507</v>
      </c>
      <c r="AO194" s="71" t="s">
        <v>604</v>
      </c>
      <c r="AP194" s="72" t="s">
        <v>574</v>
      </c>
      <c r="AQ194" s="74" t="e">
        <v>#VALUE!</v>
      </c>
      <c r="AR194" s="74">
        <v>0.15466460000000001</v>
      </c>
      <c r="AS194" s="80">
        <v>0.17991679999999999</v>
      </c>
      <c r="AT194" s="71" t="s">
        <v>3998</v>
      </c>
      <c r="AU194" s="71" t="s">
        <v>3317</v>
      </c>
      <c r="AV194" s="72" t="s">
        <v>3317</v>
      </c>
      <c r="AW194" s="71" t="s">
        <v>3317</v>
      </c>
      <c r="AX194" s="77">
        <v>0</v>
      </c>
      <c r="AY194" s="77">
        <v>0</v>
      </c>
      <c r="AZ194" s="78">
        <v>0</v>
      </c>
      <c r="BA194" s="75">
        <v>0</v>
      </c>
      <c r="BB194" s="75">
        <v>0</v>
      </c>
      <c r="BC194" s="75" t="s">
        <v>3317</v>
      </c>
      <c r="BD194" s="71" t="s">
        <v>3317</v>
      </c>
      <c r="BE194" s="71">
        <v>1887.6110923999997</v>
      </c>
      <c r="BF194" s="71">
        <v>56.800000000000004</v>
      </c>
      <c r="BG194" s="71">
        <v>63.133000000000003</v>
      </c>
      <c r="BH194" s="71">
        <v>87.3</v>
      </c>
      <c r="BI194" s="71">
        <v>30.5</v>
      </c>
      <c r="BJ194" s="71">
        <v>75.600000000000009</v>
      </c>
      <c r="BK194" s="71" t="s">
        <v>3317</v>
      </c>
      <c r="BL194" s="71">
        <v>3.0090944172076115E-2</v>
      </c>
      <c r="BM194" s="71">
        <v>3.344597849323383E-2</v>
      </c>
      <c r="BN194" s="71">
        <v>4.6248933560250789E-2</v>
      </c>
      <c r="BO194" s="71">
        <v>1.6157989388174674E-2</v>
      </c>
      <c r="BP194" s="71">
        <v>4.0050622876918213E-2</v>
      </c>
      <c r="BQ194" s="71">
        <v>0</v>
      </c>
      <c r="BR194" s="83">
        <v>4.6248933560250789E-2</v>
      </c>
    </row>
    <row r="195" spans="2:70" x14ac:dyDescent="0.25">
      <c r="B195" s="98">
        <v>5</v>
      </c>
      <c r="C195" s="71" t="s">
        <v>3295</v>
      </c>
      <c r="D195" s="71">
        <v>28</v>
      </c>
      <c r="E195" s="72">
        <v>1</v>
      </c>
      <c r="F195" s="71">
        <v>0.2</v>
      </c>
      <c r="G195" s="71" t="s">
        <v>3174</v>
      </c>
      <c r="H195" s="71" t="s">
        <v>1457</v>
      </c>
      <c r="I195" s="71">
        <v>1192</v>
      </c>
      <c r="J195" s="71" t="s">
        <v>4475</v>
      </c>
      <c r="K195" s="72" t="s">
        <v>1458</v>
      </c>
      <c r="L195" s="74">
        <v>0.3967727630932476</v>
      </c>
      <c r="M195" s="74">
        <v>0.3926671802208283</v>
      </c>
      <c r="N195" s="74">
        <v>0.33093022043545706</v>
      </c>
      <c r="O195" s="74">
        <v>0.30243826637283155</v>
      </c>
      <c r="P195" s="75">
        <v>17.573063774075852</v>
      </c>
      <c r="Q195" s="75">
        <v>14.68019990151109</v>
      </c>
      <c r="R195" s="76">
        <v>19.955874549669058</v>
      </c>
      <c r="S195" s="77">
        <v>20.353581548927838</v>
      </c>
      <c r="T195" s="78">
        <v>20.002893318321625</v>
      </c>
      <c r="U195" s="74">
        <v>-0.19070213275820752</v>
      </c>
      <c r="V195" s="77">
        <v>-0.87582541978491923</v>
      </c>
      <c r="W195" s="74">
        <v>0.60769093339740388</v>
      </c>
      <c r="X195" s="79" t="e">
        <v>#N/A</v>
      </c>
      <c r="Y195" s="75">
        <v>15.97964971162801</v>
      </c>
      <c r="Z195" s="76">
        <v>19.395064935552742</v>
      </c>
      <c r="AA195" s="81">
        <v>54522000</v>
      </c>
      <c r="AB195" s="81">
        <v>70788000</v>
      </c>
      <c r="AC195" s="71" t="e">
        <v>#N/A</v>
      </c>
      <c r="AD195" s="71">
        <v>20002000</v>
      </c>
      <c r="AE195" s="80">
        <v>1.0818648226633951E-2</v>
      </c>
      <c r="AF195" s="81">
        <v>910.82218729999988</v>
      </c>
      <c r="AG195" s="82">
        <v>893.81948469999998</v>
      </c>
      <c r="AH195" s="77">
        <v>28.10576330733916</v>
      </c>
      <c r="AI195" s="77">
        <v>41.749707352048205</v>
      </c>
      <c r="AJ195" s="77">
        <v>0.85541137747842388</v>
      </c>
      <c r="AK195" s="77">
        <v>49.620606441230208</v>
      </c>
      <c r="AL195" s="78">
        <v>9.2782880289731704</v>
      </c>
      <c r="AM195" s="71" t="s">
        <v>506</v>
      </c>
      <c r="AN195" s="71" t="s">
        <v>507</v>
      </c>
      <c r="AO195" s="71" t="s">
        <v>554</v>
      </c>
      <c r="AP195" s="72" t="s">
        <v>1410</v>
      </c>
      <c r="AQ195" s="74">
        <v>0.21768889999999999</v>
      </c>
      <c r="AR195" s="74">
        <v>0.28047740000000004</v>
      </c>
      <c r="AS195" s="80">
        <v>0.1923705</v>
      </c>
      <c r="AT195" s="71" t="s">
        <v>3448</v>
      </c>
      <c r="AU195" s="71" t="s">
        <v>3448</v>
      </c>
      <c r="AV195" s="72" t="s">
        <v>3448</v>
      </c>
      <c r="AW195" s="71">
        <v>0.53956833752718836</v>
      </c>
      <c r="AX195" s="77">
        <v>0.53956833752718836</v>
      </c>
      <c r="AY195" s="77">
        <v>0</v>
      </c>
      <c r="AZ195" s="78">
        <v>0.53956833752718836</v>
      </c>
      <c r="BA195" s="75">
        <v>21.509714870150511</v>
      </c>
      <c r="BB195" s="75">
        <v>0</v>
      </c>
      <c r="BC195" s="75" t="s">
        <v>3317</v>
      </c>
      <c r="BD195" s="71" t="s">
        <v>3317</v>
      </c>
      <c r="BE195" s="71">
        <v>893.81948469999998</v>
      </c>
      <c r="BF195" s="71">
        <v>18.657</v>
      </c>
      <c r="BG195" s="71">
        <v>22.029</v>
      </c>
      <c r="BH195" s="71">
        <v>27.975000000000001</v>
      </c>
      <c r="BI195" s="71">
        <v>18.62</v>
      </c>
      <c r="BJ195" s="71">
        <v>20</v>
      </c>
      <c r="BK195" s="71">
        <v>22.8</v>
      </c>
      <c r="BL195" s="71">
        <v>2.0873342234491568E-2</v>
      </c>
      <c r="BM195" s="71">
        <v>2.4645916068157515E-2</v>
      </c>
      <c r="BN195" s="71">
        <v>3.1298266013287328E-2</v>
      </c>
      <c r="BO195" s="71">
        <v>2.0831946851381948E-2</v>
      </c>
      <c r="BP195" s="71">
        <v>2.237588276195698E-2</v>
      </c>
      <c r="BQ195" s="71">
        <v>2.5508506348630958E-2</v>
      </c>
      <c r="BR195" s="83">
        <v>3.1298266013287328E-2</v>
      </c>
    </row>
    <row r="196" spans="2:70" x14ac:dyDescent="0.25">
      <c r="B196" s="98">
        <v>5</v>
      </c>
      <c r="C196" s="71" t="s">
        <v>3295</v>
      </c>
      <c r="D196" s="71">
        <v>29</v>
      </c>
      <c r="E196" s="72">
        <v>1</v>
      </c>
      <c r="F196" s="71" t="s">
        <v>2368</v>
      </c>
      <c r="G196" s="71" t="s">
        <v>3203</v>
      </c>
      <c r="H196" s="71" t="s">
        <v>2219</v>
      </c>
      <c r="I196" s="71">
        <v>1193</v>
      </c>
      <c r="J196" s="71" t="s">
        <v>4476</v>
      </c>
      <c r="K196" s="72" t="s">
        <v>2220</v>
      </c>
      <c r="L196" s="74">
        <v>0.20577552137124969</v>
      </c>
      <c r="M196" s="74">
        <v>0.15435832564176205</v>
      </c>
      <c r="N196" s="74">
        <v>0.1350902212936132</v>
      </c>
      <c r="O196" s="74">
        <v>0.10999907822437893</v>
      </c>
      <c r="P196" s="75">
        <v>11.692110635466602</v>
      </c>
      <c r="Q196" s="75">
        <v>8.0781855463169396</v>
      </c>
      <c r="R196" s="76">
        <v>13.932623358092973</v>
      </c>
      <c r="S196" s="77">
        <v>37.657403619590099</v>
      </c>
      <c r="T196" s="78">
        <v>31.591514201792066</v>
      </c>
      <c r="U196" s="74">
        <v>0.38093489374450362</v>
      </c>
      <c r="V196" s="77">
        <v>2.4565368675800037</v>
      </c>
      <c r="W196" s="74">
        <v>0.52735345031570291</v>
      </c>
      <c r="X196" s="79" t="e">
        <v>#N/A</v>
      </c>
      <c r="Y196" s="75">
        <v>58.392651443585784</v>
      </c>
      <c r="Z196" s="76" t="e">
        <v>#N/A</v>
      </c>
      <c r="AA196" s="81">
        <v>456127000</v>
      </c>
      <c r="AB196" s="81">
        <v>640069000</v>
      </c>
      <c r="AC196" s="71">
        <v>1409000</v>
      </c>
      <c r="AD196" s="71">
        <v>64040000</v>
      </c>
      <c r="AE196" s="80">
        <v>0.12583333333333332</v>
      </c>
      <c r="AF196" s="81">
        <v>12327.068521499999</v>
      </c>
      <c r="AG196" s="82">
        <v>1292.6569378426645</v>
      </c>
      <c r="AH196" s="77">
        <v>13.482310205080047</v>
      </c>
      <c r="AI196" s="77">
        <v>16.28400566680941</v>
      </c>
      <c r="AJ196" s="77" t="s">
        <v>3317</v>
      </c>
      <c r="AK196" s="77">
        <v>18.959265582139643</v>
      </c>
      <c r="AL196" s="78">
        <v>2.4941585358394143</v>
      </c>
      <c r="AM196" s="71" t="s">
        <v>506</v>
      </c>
      <c r="AN196" s="71" t="s">
        <v>507</v>
      </c>
      <c r="AO196" s="71" t="s">
        <v>598</v>
      </c>
      <c r="AP196" s="72" t="s">
        <v>2358</v>
      </c>
      <c r="AQ196" s="74" t="e">
        <v>#VALUE!</v>
      </c>
      <c r="AR196" s="74" t="e">
        <v>#VALUE!</v>
      </c>
      <c r="AS196" s="80">
        <v>0.32415539999999998</v>
      </c>
      <c r="AT196" s="71" t="s">
        <v>3449</v>
      </c>
      <c r="AU196" s="71" t="s">
        <v>3449</v>
      </c>
      <c r="AV196" s="72" t="s">
        <v>3449</v>
      </c>
      <c r="AW196" s="71" t="s">
        <v>3317</v>
      </c>
      <c r="AX196" s="77">
        <v>0</v>
      </c>
      <c r="AY196" s="77">
        <v>-5.0245980960025227E-3</v>
      </c>
      <c r="AZ196" s="78">
        <v>-5.0245980960025227E-3</v>
      </c>
      <c r="BA196" s="75">
        <v>0</v>
      </c>
      <c r="BB196" s="75">
        <v>-1.2843661466022904</v>
      </c>
      <c r="BC196" s="75">
        <v>-1.2843661466022904</v>
      </c>
      <c r="BD196" s="71">
        <v>-0.61799999999999999</v>
      </c>
      <c r="BE196" s="71">
        <v>1292.6569378426645</v>
      </c>
      <c r="BF196" s="71">
        <v>64.466999999999999</v>
      </c>
      <c r="BG196" s="71">
        <v>85.9</v>
      </c>
      <c r="BH196" s="71">
        <v>106.333</v>
      </c>
      <c r="BI196" s="71">
        <v>34</v>
      </c>
      <c r="BJ196" s="71">
        <v>67.5</v>
      </c>
      <c r="BK196" s="71">
        <v>113.5</v>
      </c>
      <c r="BL196" s="71">
        <v>4.9871700768179053E-2</v>
      </c>
      <c r="BM196" s="71">
        <v>6.6452279398554012E-2</v>
      </c>
      <c r="BN196" s="71">
        <v>8.2259257570272901E-2</v>
      </c>
      <c r="BO196" s="71">
        <v>2.6302415594305427E-2</v>
      </c>
      <c r="BP196" s="71">
        <v>5.2218030959282832E-2</v>
      </c>
      <c r="BQ196" s="71">
        <v>8.7803652057460754E-2</v>
      </c>
      <c r="BR196" s="83">
        <v>8.7803652057460754E-2</v>
      </c>
    </row>
    <row r="197" spans="2:70" x14ac:dyDescent="0.25">
      <c r="B197" s="98">
        <v>5</v>
      </c>
      <c r="C197" s="71" t="s">
        <v>3295</v>
      </c>
      <c r="D197" s="71">
        <v>30</v>
      </c>
      <c r="E197" s="72">
        <v>1</v>
      </c>
      <c r="F197" s="71">
        <v>0.17</v>
      </c>
      <c r="H197" s="71" t="s">
        <v>454</v>
      </c>
      <c r="I197" s="71">
        <v>1194</v>
      </c>
      <c r="J197" s="71" t="s">
        <v>4477</v>
      </c>
      <c r="K197" s="72" t="s">
        <v>1152</v>
      </c>
      <c r="L197" s="74">
        <v>-9.3407257101862058</v>
      </c>
      <c r="M197" s="74">
        <v>-30.773869346733669</v>
      </c>
      <c r="N197" s="74">
        <v>0.37058765883673617</v>
      </c>
      <c r="O197" s="74">
        <v>0.48649507467429298</v>
      </c>
      <c r="P197" s="75">
        <v>32.872876107386169</v>
      </c>
      <c r="Q197" s="75">
        <v>25.683459363464994</v>
      </c>
      <c r="R197" s="76">
        <v>33.85868982523855</v>
      </c>
      <c r="S197" s="77">
        <v>38.778426169378299</v>
      </c>
      <c r="T197" s="78">
        <v>40.332841076905602</v>
      </c>
      <c r="U197" s="74">
        <v>-0.11005405405405405</v>
      </c>
      <c r="V197" s="77">
        <v>-0.21942807874694639</v>
      </c>
      <c r="W197" s="74">
        <v>0.53271834102073723</v>
      </c>
      <c r="X197" s="79">
        <v>2.8114396509936985E-2</v>
      </c>
      <c r="Y197" s="75">
        <v>18.593123240018663</v>
      </c>
      <c r="Z197" s="76">
        <v>21.970734597047105</v>
      </c>
      <c r="AA197" s="81">
        <v>-199000000</v>
      </c>
      <c r="AB197" s="81">
        <v>12588000000</v>
      </c>
      <c r="AC197" s="71">
        <v>1539000000</v>
      </c>
      <c r="AD197" s="71">
        <v>7762000000</v>
      </c>
      <c r="AE197" s="80">
        <v>2.0930750389668226E-2</v>
      </c>
      <c r="AF197" s="81">
        <v>201383.06100000002</v>
      </c>
      <c r="AG197" s="82">
        <v>199856.06100000002</v>
      </c>
      <c r="AH197" s="77">
        <v>28.477637646053008</v>
      </c>
      <c r="AI197" s="77">
        <v>32.42837270809671</v>
      </c>
      <c r="AJ197" s="77">
        <v>3.574820215155726</v>
      </c>
      <c r="AK197" s="77">
        <v>42.614325625290647</v>
      </c>
      <c r="AL197" s="78">
        <v>14.185187205384857</v>
      </c>
      <c r="AM197" s="71" t="s">
        <v>506</v>
      </c>
      <c r="AN197" s="71" t="s">
        <v>507</v>
      </c>
      <c r="AO197" s="71" t="s">
        <v>1153</v>
      </c>
      <c r="AP197" s="72" t="s">
        <v>574</v>
      </c>
      <c r="AQ197" s="74">
        <v>0.17138690000000001</v>
      </c>
      <c r="AR197" s="74">
        <v>0.25541069999999999</v>
      </c>
      <c r="AS197" s="80">
        <v>0.10873960000000001</v>
      </c>
      <c r="AT197" s="71" t="s">
        <v>3998</v>
      </c>
      <c r="AU197" s="71" t="s">
        <v>3450</v>
      </c>
      <c r="AV197" s="72" t="s">
        <v>3450</v>
      </c>
      <c r="AW197" s="71" t="s">
        <v>3317</v>
      </c>
      <c r="AX197" s="77">
        <v>0</v>
      </c>
      <c r="AY197" s="77">
        <v>2.78572138696412</v>
      </c>
      <c r="AZ197" s="78">
        <v>2.78572138696412</v>
      </c>
      <c r="BA197" s="75">
        <v>0</v>
      </c>
      <c r="BB197" s="75">
        <v>116.94697848041412</v>
      </c>
      <c r="BC197" s="75">
        <v>116.94697848041412</v>
      </c>
      <c r="BD197" s="71">
        <v>5609.9709999999995</v>
      </c>
      <c r="BE197" s="71">
        <v>199856.06100000002</v>
      </c>
      <c r="BF197" s="71">
        <v>7074.9639999999999</v>
      </c>
      <c r="BG197" s="71">
        <v>7880.8969999999999</v>
      </c>
      <c r="BH197" s="71">
        <v>8935.4290000000001</v>
      </c>
      <c r="BI197" s="71">
        <v>7744.0079999999998</v>
      </c>
      <c r="BJ197" s="71">
        <v>8709.4740000000002</v>
      </c>
      <c r="BK197" s="71">
        <v>9565.9420000000009</v>
      </c>
      <c r="BL197" s="71">
        <v>3.5400297417049559E-2</v>
      </c>
      <c r="BM197" s="71">
        <v>3.9432864635513855E-2</v>
      </c>
      <c r="BN197" s="71">
        <v>4.4709322075551158E-2</v>
      </c>
      <c r="BO197" s="71">
        <v>3.8747926689098509E-2</v>
      </c>
      <c r="BP197" s="71">
        <v>4.3578733396531816E-2</v>
      </c>
      <c r="BQ197" s="71">
        <v>4.7864157594900265E-2</v>
      </c>
      <c r="BR197" s="83">
        <v>4.7864157594900265E-2</v>
      </c>
    </row>
    <row r="198" spans="2:70" x14ac:dyDescent="0.25">
      <c r="B198" s="98">
        <v>5</v>
      </c>
      <c r="C198" s="71" t="s">
        <v>3295</v>
      </c>
      <c r="D198" s="71">
        <v>31</v>
      </c>
      <c r="E198" s="72">
        <v>2</v>
      </c>
      <c r="F198" s="71">
        <v>0.2</v>
      </c>
      <c r="G198" s="71" t="s">
        <v>3194</v>
      </c>
      <c r="H198" s="71" t="s">
        <v>1979</v>
      </c>
      <c r="I198" s="71">
        <v>1195</v>
      </c>
      <c r="J198" s="71" t="s">
        <v>4478</v>
      </c>
      <c r="K198" s="72" t="s">
        <v>1980</v>
      </c>
      <c r="L198" s="74">
        <v>3.3800117825099116</v>
      </c>
      <c r="M198" s="74">
        <v>4.8225732450982441</v>
      </c>
      <c r="N198" s="74">
        <v>3.3800117825099116</v>
      </c>
      <c r="O198" s="74">
        <v>4.8225732450982441</v>
      </c>
      <c r="P198" s="75">
        <v>51.31072446966887</v>
      </c>
      <c r="Q198" s="75">
        <v>34.025346547567139</v>
      </c>
      <c r="R198" s="76">
        <v>44.417979892714612</v>
      </c>
      <c r="S198" s="77">
        <v>31.737647642719303</v>
      </c>
      <c r="T198" s="78">
        <v>30.804981518006031</v>
      </c>
      <c r="U198" s="74">
        <v>-0.45519568596454207</v>
      </c>
      <c r="V198" s="77">
        <v>-1.176361100980585</v>
      </c>
      <c r="W198" s="74">
        <v>0.52677809304923129</v>
      </c>
      <c r="X198" s="79">
        <v>0.1330672097203083</v>
      </c>
      <c r="Y198" s="75">
        <v>15.875217716150289</v>
      </c>
      <c r="Z198" s="76">
        <v>15.736512596180052</v>
      </c>
      <c r="AA198" s="81">
        <v>6466815</v>
      </c>
      <c r="AB198" s="81">
        <v>6466815</v>
      </c>
      <c r="AC198" s="71">
        <v>0</v>
      </c>
      <c r="AD198" s="71">
        <v>26166113</v>
      </c>
      <c r="AE198" s="80">
        <v>0</v>
      </c>
      <c r="AF198" s="81">
        <v>1642.322584</v>
      </c>
      <c r="AG198" s="82">
        <v>1613.0205129999999</v>
      </c>
      <c r="AH198" s="77">
        <v>45.965622226834235</v>
      </c>
      <c r="AI198" s="77">
        <v>51.721441573999726</v>
      </c>
      <c r="AJ198" s="77">
        <v>1.5202324447381999</v>
      </c>
      <c r="AK198" s="77">
        <v>85.471806426082708</v>
      </c>
      <c r="AL198" s="78">
        <v>34.681366639978243</v>
      </c>
      <c r="AM198" s="71" t="s">
        <v>506</v>
      </c>
      <c r="AN198" s="71" t="s">
        <v>507</v>
      </c>
      <c r="AO198" s="71" t="s">
        <v>1981</v>
      </c>
      <c r="AP198" s="72" t="s">
        <v>2356</v>
      </c>
      <c r="AQ198" s="74">
        <v>0.27247509999999997</v>
      </c>
      <c r="AR198" s="74">
        <v>0.34002749999999998</v>
      </c>
      <c r="AS198" s="80">
        <v>0.3878431</v>
      </c>
      <c r="AT198" s="71" t="s">
        <v>4037</v>
      </c>
      <c r="AU198" s="71" t="s">
        <v>3317</v>
      </c>
      <c r="AV198" s="72" t="s">
        <v>4037</v>
      </c>
      <c r="AW198" s="71">
        <v>0.87980771294006932</v>
      </c>
      <c r="AX198" s="77">
        <v>0.87980771294006932</v>
      </c>
      <c r="AY198" s="77">
        <v>0</v>
      </c>
      <c r="AZ198" s="78">
        <v>0.87980771294006932</v>
      </c>
      <c r="BA198" s="75">
        <v>74.338113292711043</v>
      </c>
      <c r="BB198" s="75">
        <v>0</v>
      </c>
      <c r="BC198" s="75">
        <v>74.338113292711043</v>
      </c>
      <c r="BD198" s="71">
        <v>14.474707519999999</v>
      </c>
      <c r="BE198" s="71">
        <v>1613.0205129999999</v>
      </c>
      <c r="BF198" s="71">
        <v>26.1</v>
      </c>
      <c r="BG198" s="71">
        <v>32.049999999999997</v>
      </c>
      <c r="BH198" s="71">
        <v>40.375</v>
      </c>
      <c r="BI198" s="71">
        <v>29.251999999999999</v>
      </c>
      <c r="BJ198" s="71">
        <v>33.532000000000004</v>
      </c>
      <c r="BK198" s="71">
        <v>42.680999999999997</v>
      </c>
      <c r="BL198" s="71">
        <v>1.6180823361915921E-2</v>
      </c>
      <c r="BM198" s="71">
        <v>1.9869555124498284E-2</v>
      </c>
      <c r="BN198" s="71">
        <v>2.5030679817523188E-2</v>
      </c>
      <c r="BO198" s="71">
        <v>1.813492126370745E-2</v>
      </c>
      <c r="BP198" s="71">
        <v>2.0788328313094431E-2</v>
      </c>
      <c r="BQ198" s="71">
        <v>2.6460295858618133E-2</v>
      </c>
      <c r="BR198" s="83">
        <v>2.6460295858618133E-2</v>
      </c>
    </row>
    <row r="199" spans="2:70" x14ac:dyDescent="0.25">
      <c r="B199" s="98">
        <v>5</v>
      </c>
      <c r="C199" s="71" t="s">
        <v>3295</v>
      </c>
      <c r="D199" s="71">
        <v>32</v>
      </c>
      <c r="E199" s="72">
        <v>2</v>
      </c>
      <c r="F199" s="71">
        <v>0.22</v>
      </c>
      <c r="G199" s="71" t="s">
        <v>3177</v>
      </c>
      <c r="H199" s="71" t="s">
        <v>1823</v>
      </c>
      <c r="I199" s="71">
        <v>1196</v>
      </c>
      <c r="J199" s="71" t="s">
        <v>4479</v>
      </c>
      <c r="K199" s="72" t="s">
        <v>1824</v>
      </c>
      <c r="L199" s="74">
        <v>0.24631558018171482</v>
      </c>
      <c r="M199" s="74">
        <v>0.2149216847766835</v>
      </c>
      <c r="N199" s="74">
        <v>0.18050950848810296</v>
      </c>
      <c r="O199" s="74">
        <v>0.12258011026820877</v>
      </c>
      <c r="P199" s="75">
        <v>5.3719036011898762</v>
      </c>
      <c r="Q199" s="75">
        <v>3.5721486878314122</v>
      </c>
      <c r="R199" s="76">
        <v>3.4075115682074593</v>
      </c>
      <c r="S199" s="77">
        <v>19.422372796574621</v>
      </c>
      <c r="T199" s="78">
        <v>18.452337645329806</v>
      </c>
      <c r="U199" s="74">
        <v>-0.14664368063786229</v>
      </c>
      <c r="V199" s="77">
        <v>-1.0472811217510261</v>
      </c>
      <c r="W199" s="74">
        <v>0.6075121333614687</v>
      </c>
      <c r="X199" s="79">
        <v>7.0168561348490782E-2</v>
      </c>
      <c r="Y199" s="75">
        <v>19.04334949014595</v>
      </c>
      <c r="Z199" s="76">
        <v>-13.945918546544068</v>
      </c>
      <c r="AA199" s="81">
        <v>27517000</v>
      </c>
      <c r="AB199" s="81">
        <v>48246000</v>
      </c>
      <c r="AC199" s="71">
        <v>1364000</v>
      </c>
      <c r="AD199" s="71">
        <v>6915000</v>
      </c>
      <c r="AE199" s="80">
        <v>2.7508514540214829E-2</v>
      </c>
      <c r="AF199" s="81">
        <v>263.5114944</v>
      </c>
      <c r="AG199" s="82">
        <v>251.26249440000001</v>
      </c>
      <c r="AH199" s="77">
        <v>17.763343541887593</v>
      </c>
      <c r="AI199" s="77">
        <v>38.961466025740428</v>
      </c>
      <c r="AJ199" s="77">
        <v>2.2418461176037643</v>
      </c>
      <c r="AK199" s="77">
        <v>124.85988734232893</v>
      </c>
      <c r="AL199" s="78">
        <v>4.1527084404307049</v>
      </c>
      <c r="AM199" s="71" t="s">
        <v>506</v>
      </c>
      <c r="AN199" s="71" t="s">
        <v>507</v>
      </c>
      <c r="AO199" s="71" t="s">
        <v>554</v>
      </c>
      <c r="AP199" s="72" t="s">
        <v>1624</v>
      </c>
      <c r="AQ199" s="74" t="e">
        <v>#VALUE!</v>
      </c>
      <c r="AR199" s="74">
        <v>0.17817659999999999</v>
      </c>
      <c r="AS199" s="80">
        <v>0.1022603</v>
      </c>
      <c r="AT199" s="71" t="s">
        <v>3451</v>
      </c>
      <c r="AU199" s="71" t="s">
        <v>3451</v>
      </c>
      <c r="AV199" s="72" t="s">
        <v>3451</v>
      </c>
      <c r="AW199" s="71">
        <v>0.23863635279915549</v>
      </c>
      <c r="AX199" s="77">
        <v>0.23863635279915549</v>
      </c>
      <c r="AY199" s="77">
        <v>0</v>
      </c>
      <c r="AZ199" s="78">
        <v>0.23863635279915549</v>
      </c>
      <c r="BA199" s="75">
        <v>1757.8994568985102</v>
      </c>
      <c r="BB199" s="75">
        <v>0</v>
      </c>
      <c r="BC199" s="75" t="s">
        <v>3317</v>
      </c>
      <c r="BD199" s="71" t="s">
        <v>3317</v>
      </c>
      <c r="BE199" s="71">
        <v>251.26249440000001</v>
      </c>
      <c r="BF199" s="71">
        <v>10.1</v>
      </c>
      <c r="BG199" s="71">
        <v>11.225</v>
      </c>
      <c r="BH199" s="71">
        <v>12.333</v>
      </c>
      <c r="BI199" s="71">
        <v>14.14</v>
      </c>
      <c r="BJ199" s="71">
        <v>13.217000000000001</v>
      </c>
      <c r="BK199" s="71">
        <v>15.687000000000001</v>
      </c>
      <c r="BL199" s="71">
        <v>4.0197006020011875E-2</v>
      </c>
      <c r="BM199" s="71">
        <v>4.4674395304419134E-2</v>
      </c>
      <c r="BN199" s="71">
        <v>4.9084126261862024E-2</v>
      </c>
      <c r="BO199" s="71">
        <v>5.6275808428016626E-2</v>
      </c>
      <c r="BP199" s="71">
        <v>5.26023592640096E-2</v>
      </c>
      <c r="BQ199" s="71">
        <v>6.2432716181774879E-2</v>
      </c>
      <c r="BR199" s="83">
        <v>6.2432716181774879E-2</v>
      </c>
    </row>
    <row r="200" spans="2:70" x14ac:dyDescent="0.25">
      <c r="B200" s="98">
        <v>5</v>
      </c>
      <c r="C200" s="71" t="s">
        <v>3295</v>
      </c>
      <c r="D200" s="71">
        <v>33</v>
      </c>
      <c r="E200" s="72">
        <v>8</v>
      </c>
      <c r="F200" s="71">
        <v>0.15</v>
      </c>
      <c r="G200" s="71" t="s">
        <v>3195</v>
      </c>
      <c r="H200" s="71" t="s">
        <v>446</v>
      </c>
      <c r="I200" s="71">
        <v>1197</v>
      </c>
      <c r="J200" s="71" t="s">
        <v>4480</v>
      </c>
      <c r="K200" s="72" t="s">
        <v>1144</v>
      </c>
      <c r="L200" s="74">
        <v>-1.9917758817912112</v>
      </c>
      <c r="M200" s="74">
        <v>-3.7344247051338546</v>
      </c>
      <c r="N200" s="74">
        <v>4.3890216991456015</v>
      </c>
      <c r="O200" s="74">
        <v>7.1433720277101571</v>
      </c>
      <c r="P200" s="75">
        <v>70.356933730492116</v>
      </c>
      <c r="Q200" s="75">
        <v>56.552232002102912</v>
      </c>
      <c r="R200" s="76">
        <v>68.887616522018646</v>
      </c>
      <c r="S200" s="77">
        <v>22.662688871084576</v>
      </c>
      <c r="T200" s="78">
        <v>21.715222843912791</v>
      </c>
      <c r="U200" s="74">
        <v>-0.34689827361772052</v>
      </c>
      <c r="V200" s="77">
        <v>-0.90554602375275739</v>
      </c>
      <c r="W200" s="74">
        <v>0.34110273659066809</v>
      </c>
      <c r="X200" s="79" t="e">
        <v>#N/A</v>
      </c>
      <c r="Y200" s="75">
        <v>7.2256234444556569</v>
      </c>
      <c r="Z200" s="76">
        <v>6.2493112625843894</v>
      </c>
      <c r="AA200" s="81">
        <v>-40865999.99999997</v>
      </c>
      <c r="AB200" s="81">
        <v>21364000.00000003</v>
      </c>
      <c r="AC200" s="71">
        <v>61863000</v>
      </c>
      <c r="AD200" s="71">
        <v>206554000</v>
      </c>
      <c r="AE200" s="80">
        <v>2.7984150569588907E-2</v>
      </c>
      <c r="AF200" s="81">
        <v>11506.0843695</v>
      </c>
      <c r="AG200" s="82">
        <v>11343.524369500001</v>
      </c>
      <c r="AH200" s="77">
        <v>63.229450917324129</v>
      </c>
      <c r="AI200" s="77">
        <v>68.182659933781324</v>
      </c>
      <c r="AJ200" s="77">
        <v>1.7289330393174434</v>
      </c>
      <c r="AK200" s="77">
        <v>85.16636135329577</v>
      </c>
      <c r="AL200" s="78">
        <v>63.54366671821154</v>
      </c>
      <c r="AM200" s="71" t="s">
        <v>506</v>
      </c>
      <c r="AN200" s="71" t="s">
        <v>507</v>
      </c>
      <c r="AO200" s="71" t="s">
        <v>600</v>
      </c>
      <c r="AP200" s="72" t="s">
        <v>574</v>
      </c>
      <c r="AQ200" s="74">
        <v>0.17905200000000002</v>
      </c>
      <c r="AR200" s="74">
        <v>0.25457619999999997</v>
      </c>
      <c r="AS200" s="80">
        <v>0.33024410000000004</v>
      </c>
      <c r="AT200" s="71" t="s">
        <v>3452</v>
      </c>
      <c r="AU200" s="71" t="s">
        <v>3452</v>
      </c>
      <c r="AV200" s="72" t="s">
        <v>3452</v>
      </c>
      <c r="AW200" s="71" t="s">
        <v>3317</v>
      </c>
      <c r="AX200" s="77">
        <v>0</v>
      </c>
      <c r="AY200" s="77">
        <v>1.5239763100018</v>
      </c>
      <c r="AZ200" s="78">
        <v>1.5239763100018</v>
      </c>
      <c r="BA200" s="75">
        <v>0</v>
      </c>
      <c r="BB200" s="75">
        <v>136.04762372866077</v>
      </c>
      <c r="BC200" s="75">
        <v>136.04762372866077</v>
      </c>
      <c r="BD200" s="71">
        <v>175.35</v>
      </c>
      <c r="BE200" s="71">
        <v>11343.524369500001</v>
      </c>
      <c r="BF200" s="71">
        <v>180.75</v>
      </c>
      <c r="BG200" s="71">
        <v>209.5</v>
      </c>
      <c r="BH200" s="71">
        <v>247.333</v>
      </c>
      <c r="BI200" s="71">
        <v>215.23600000000002</v>
      </c>
      <c r="BJ200" s="71">
        <v>230.92500000000001</v>
      </c>
      <c r="BK200" s="71">
        <v>341.63600000000002</v>
      </c>
      <c r="BL200" s="71">
        <v>1.5934201233436154E-2</v>
      </c>
      <c r="BM200" s="71">
        <v>1.8468686906804286E-2</v>
      </c>
      <c r="BN200" s="71">
        <v>2.1803893740909901E-2</v>
      </c>
      <c r="BO200" s="71">
        <v>1.8974349857150012E-2</v>
      </c>
      <c r="BP200" s="71">
        <v>2.0357429708609927E-2</v>
      </c>
      <c r="BQ200" s="71">
        <v>3.0117271217627632E-2</v>
      </c>
      <c r="BR200" s="83">
        <v>3.0117271217627632E-2</v>
      </c>
    </row>
    <row r="201" spans="2:70" x14ac:dyDescent="0.25">
      <c r="B201" s="98">
        <v>5</v>
      </c>
      <c r="C201" s="71" t="s">
        <v>3295</v>
      </c>
      <c r="D201" s="71">
        <v>36</v>
      </c>
      <c r="E201" s="72">
        <v>9</v>
      </c>
      <c r="F201" s="71">
        <v>0.14000000000000001</v>
      </c>
      <c r="H201" s="71" t="s">
        <v>453</v>
      </c>
      <c r="I201" s="71">
        <v>1198</v>
      </c>
      <c r="J201" s="71" t="s">
        <v>4481</v>
      </c>
      <c r="K201" s="72" t="s">
        <v>1151</v>
      </c>
      <c r="L201" s="74">
        <v>-6.5301318474366354</v>
      </c>
      <c r="M201" s="74">
        <v>1.9679264047737444</v>
      </c>
      <c r="N201" s="74">
        <v>0.33264010041191455</v>
      </c>
      <c r="O201" s="74">
        <v>0.30527432263041171</v>
      </c>
      <c r="P201" s="75">
        <v>18.077403581359736</v>
      </c>
      <c r="Q201" s="75">
        <v>15.70008064616329</v>
      </c>
      <c r="R201" s="76" t="e">
        <v>#N/A</v>
      </c>
      <c r="S201" s="77">
        <v>44.981505665272692</v>
      </c>
      <c r="T201" s="78">
        <v>46.432610744580586</v>
      </c>
      <c r="U201" s="74">
        <v>1.1842671952767359</v>
      </c>
      <c r="V201" s="77">
        <v>4.4147793726741096</v>
      </c>
      <c r="W201" s="74">
        <v>-1.4526667679683939E-2</v>
      </c>
      <c r="X201" s="79">
        <v>3.54532681269129E-2</v>
      </c>
      <c r="Y201" s="75">
        <v>4.2267574092815341</v>
      </c>
      <c r="Z201" s="76">
        <v>30.518035483877171</v>
      </c>
      <c r="AA201" s="81">
        <v>8044000000</v>
      </c>
      <c r="AB201" s="81">
        <v>51855000000</v>
      </c>
      <c r="AC201" s="71">
        <v>3296000000</v>
      </c>
      <c r="AD201" s="71">
        <v>15503000000</v>
      </c>
      <c r="AE201" s="80">
        <v>1.9666820916242479E-2</v>
      </c>
      <c r="AF201" s="81">
        <v>290174.71896000003</v>
      </c>
      <c r="AG201" s="82">
        <v>373725.71896000003</v>
      </c>
      <c r="AH201" s="77">
        <v>19.249328815864025</v>
      </c>
      <c r="AI201" s="77">
        <v>26.576996085905279</v>
      </c>
      <c r="AJ201" s="77">
        <v>2.534182516104416</v>
      </c>
      <c r="AK201" s="77">
        <v>33.580596038981227</v>
      </c>
      <c r="AL201" s="78" t="s">
        <v>3317</v>
      </c>
      <c r="AM201" s="71" t="s">
        <v>506</v>
      </c>
      <c r="AN201" s="71" t="s">
        <v>507</v>
      </c>
      <c r="AO201" s="71" t="s">
        <v>600</v>
      </c>
      <c r="AP201" s="72" t="s">
        <v>574</v>
      </c>
      <c r="AQ201" s="74">
        <v>0.12114660000000001</v>
      </c>
      <c r="AR201" s="74">
        <v>0.1385257</v>
      </c>
      <c r="AS201" s="80">
        <v>0.19731880000000002</v>
      </c>
      <c r="AT201" s="71" t="s">
        <v>3998</v>
      </c>
      <c r="AU201" s="71" t="s">
        <v>3453</v>
      </c>
      <c r="AV201" s="72" t="s">
        <v>3453</v>
      </c>
      <c r="AW201" s="71">
        <v>1.4889261342284181</v>
      </c>
      <c r="AX201" s="77">
        <v>1.4889261342284181</v>
      </c>
      <c r="AY201" s="77">
        <v>6.7716843107066769</v>
      </c>
      <c r="AZ201" s="78">
        <v>8.2606104449350948</v>
      </c>
      <c r="BA201" s="75">
        <v>32.462638973837713</v>
      </c>
      <c r="BB201" s="75">
        <v>147.64113408298067</v>
      </c>
      <c r="BC201" s="75">
        <v>180.1037730568184</v>
      </c>
      <c r="BD201" s="71">
        <v>19174</v>
      </c>
      <c r="BE201" s="71">
        <v>290174.71896000003</v>
      </c>
      <c r="BF201" s="71">
        <v>13902.12</v>
      </c>
      <c r="BG201" s="71">
        <v>15400.68</v>
      </c>
      <c r="BH201" s="71">
        <v>17363.429</v>
      </c>
      <c r="BI201" s="71">
        <v>7095.4670000000006</v>
      </c>
      <c r="BJ201" s="71">
        <v>9641.0159999999996</v>
      </c>
      <c r="BK201" s="71">
        <v>12321.299000000001</v>
      </c>
      <c r="BL201" s="71">
        <v>4.7909480363506028E-2</v>
      </c>
      <c r="BM201" s="71">
        <v>5.3073817233964315E-2</v>
      </c>
      <c r="BN201" s="71">
        <v>5.9837842049891024E-2</v>
      </c>
      <c r="BO201" s="71">
        <v>2.4452395527186144E-2</v>
      </c>
      <c r="BP201" s="71">
        <v>3.3224865469169258E-2</v>
      </c>
      <c r="BQ201" s="71">
        <v>4.2461655667868387E-2</v>
      </c>
      <c r="BR201" s="83">
        <v>5.9837842049891024E-2</v>
      </c>
    </row>
    <row r="202" spans="2:70" x14ac:dyDescent="0.25">
      <c r="B202" s="98">
        <v>5</v>
      </c>
      <c r="C202" s="71" t="s">
        <v>3295</v>
      </c>
      <c r="D202" s="71">
        <v>39</v>
      </c>
      <c r="E202" s="72">
        <v>2</v>
      </c>
      <c r="F202" s="71">
        <v>0.2</v>
      </c>
      <c r="G202" s="71" t="s">
        <v>3205</v>
      </c>
      <c r="H202" s="71" t="s">
        <v>1168</v>
      </c>
      <c r="I202" s="71">
        <v>1199</v>
      </c>
      <c r="J202" s="71" t="s">
        <v>4482</v>
      </c>
      <c r="K202" s="72" t="s">
        <v>1169</v>
      </c>
      <c r="L202" s="74">
        <v>1.4791273050087312</v>
      </c>
      <c r="M202" s="74">
        <v>1.6287944492627926</v>
      </c>
      <c r="N202" s="74">
        <v>1.4791273050087312</v>
      </c>
      <c r="O202" s="74">
        <v>1.6287944492627926</v>
      </c>
      <c r="P202" s="75">
        <v>66.81347030911688</v>
      </c>
      <c r="Q202" s="75">
        <v>47.415500892759852</v>
      </c>
      <c r="R202" s="76">
        <v>48.047637457449717</v>
      </c>
      <c r="S202" s="77">
        <v>69.081931417211223</v>
      </c>
      <c r="T202" s="78">
        <v>78.156664277078136</v>
      </c>
      <c r="U202" s="74">
        <v>-0.36273293346065216</v>
      </c>
      <c r="V202" s="77">
        <v>-0.79142183464950033</v>
      </c>
      <c r="W202" s="74">
        <v>0.66848686881393338</v>
      </c>
      <c r="X202" s="79" t="e">
        <v>#N/A</v>
      </c>
      <c r="Y202" s="75">
        <v>27.314283522275861</v>
      </c>
      <c r="Z202" s="76">
        <v>46.073261573439986</v>
      </c>
      <c r="AA202" s="81">
        <v>40355000.000000007</v>
      </c>
      <c r="AB202" s="81">
        <v>40355000.000000007</v>
      </c>
      <c r="AC202" s="71">
        <v>760000</v>
      </c>
      <c r="AD202" s="71">
        <v>55494000</v>
      </c>
      <c r="AE202" s="80">
        <v>1.6477826510721248E-2</v>
      </c>
      <c r="AF202" s="81">
        <v>6590.026075159999</v>
      </c>
      <c r="AG202" s="82">
        <v>6526.5880751599989</v>
      </c>
      <c r="AH202" s="77">
        <v>80.566209620659421</v>
      </c>
      <c r="AI202" s="77">
        <v>88.956875956275212</v>
      </c>
      <c r="AJ202" s="77">
        <v>0.839012612010546</v>
      </c>
      <c r="AK202" s="77">
        <v>129.17203722614872</v>
      </c>
      <c r="AL202" s="78">
        <v>56.34702218320917</v>
      </c>
      <c r="AM202" s="71" t="s">
        <v>506</v>
      </c>
      <c r="AN202" s="71" t="s">
        <v>507</v>
      </c>
      <c r="AO202" s="71" t="s">
        <v>604</v>
      </c>
      <c r="AP202" s="72" t="s">
        <v>2353</v>
      </c>
      <c r="AQ202" s="74">
        <v>0.2750996</v>
      </c>
      <c r="AR202" s="74">
        <v>0.62704110000000002</v>
      </c>
      <c r="AS202" s="80">
        <v>0.52633350000000001</v>
      </c>
      <c r="AT202" s="71" t="s">
        <v>3454</v>
      </c>
      <c r="AU202" s="71" t="s">
        <v>3454</v>
      </c>
      <c r="AV202" s="72" t="s">
        <v>3454</v>
      </c>
      <c r="AW202" s="71">
        <v>0.56617472205044128</v>
      </c>
      <c r="AX202" s="77">
        <v>0.56617472205044128</v>
      </c>
      <c r="AY202" s="77">
        <v>0</v>
      </c>
      <c r="AZ202" s="78">
        <v>0.56617472205044128</v>
      </c>
      <c r="BA202" s="75">
        <v>50.87635421355975</v>
      </c>
      <c r="BB202" s="75">
        <v>0</v>
      </c>
      <c r="BC202" s="75">
        <v>50.87635421355975</v>
      </c>
      <c r="BD202" s="71">
        <v>22.942030539999998</v>
      </c>
      <c r="BE202" s="71">
        <v>6526.5880751599989</v>
      </c>
      <c r="BF202" s="71">
        <v>57.835999999999999</v>
      </c>
      <c r="BG202" s="71">
        <v>72.036000000000001</v>
      </c>
      <c r="BH202" s="71">
        <v>90.710000000000008</v>
      </c>
      <c r="BI202" s="71">
        <v>52.451999999999998</v>
      </c>
      <c r="BJ202" s="71">
        <v>78.028999999999996</v>
      </c>
      <c r="BK202" s="71">
        <v>93.692999999999998</v>
      </c>
      <c r="BL202" s="71">
        <v>8.8615980254862572E-3</v>
      </c>
      <c r="BM202" s="71">
        <v>1.1037313703643544E-2</v>
      </c>
      <c r="BN202" s="71">
        <v>1.3898533039834333E-2</v>
      </c>
      <c r="BO202" s="71">
        <v>8.0366647007539451E-3</v>
      </c>
      <c r="BP202" s="71">
        <v>1.1955557651474292E-2</v>
      </c>
      <c r="BQ202" s="71">
        <v>1.4355586551661317E-2</v>
      </c>
      <c r="BR202" s="83">
        <v>1.4355586551661317E-2</v>
      </c>
    </row>
    <row r="203" spans="2:70" x14ac:dyDescent="0.25">
      <c r="B203" s="98">
        <v>6</v>
      </c>
      <c r="C203" s="71" t="s">
        <v>3295</v>
      </c>
      <c r="D203" s="71">
        <v>3</v>
      </c>
      <c r="E203" s="72">
        <v>1</v>
      </c>
      <c r="F203" s="71">
        <v>0.16</v>
      </c>
      <c r="H203" s="71" t="s">
        <v>2096</v>
      </c>
      <c r="I203" s="71">
        <v>1202</v>
      </c>
      <c r="J203" s="71" t="s">
        <v>4485</v>
      </c>
      <c r="K203" s="72" t="s">
        <v>2097</v>
      </c>
      <c r="L203" s="74">
        <v>0.2223885199583247</v>
      </c>
      <c r="M203" s="74">
        <v>0.11294070198055492</v>
      </c>
      <c r="N203" s="74">
        <v>0.21363882227172834</v>
      </c>
      <c r="O203" s="74">
        <v>0.10535426256743087</v>
      </c>
      <c r="P203" s="75">
        <v>15.141856895354925</v>
      </c>
      <c r="Q203" s="75">
        <v>11.897972950490535</v>
      </c>
      <c r="R203" s="76">
        <v>22.548824516018989</v>
      </c>
      <c r="S203" s="77">
        <v>31.61292587715467</v>
      </c>
      <c r="T203" s="78">
        <v>28.488334743258587</v>
      </c>
      <c r="U203" s="74">
        <v>0.35394411818697291</v>
      </c>
      <c r="V203" s="77">
        <v>2.9909077994033244</v>
      </c>
      <c r="W203" s="74">
        <v>0.40653958803476259</v>
      </c>
      <c r="X203" s="79">
        <v>2.4486464426608626E-2</v>
      </c>
      <c r="Y203" s="75">
        <v>16.267345312069111</v>
      </c>
      <c r="Z203" s="76">
        <v>7.2839618871385348</v>
      </c>
      <c r="AA203" s="81">
        <v>41659587000</v>
      </c>
      <c r="AB203" s="81">
        <v>44659446000</v>
      </c>
      <c r="AC203" s="71" t="e">
        <v>#N/A</v>
      </c>
      <c r="AD203" s="71">
        <v>3866000000</v>
      </c>
      <c r="AE203" s="80">
        <v>0.82563059742592548</v>
      </c>
      <c r="AF203" s="81">
        <v>66183.34752000001</v>
      </c>
      <c r="AG203" s="82">
        <v>92141.625360000005</v>
      </c>
      <c r="AH203" s="77">
        <v>13.930247994557412</v>
      </c>
      <c r="AI203" s="77">
        <v>16.871120637187587</v>
      </c>
      <c r="AJ203" s="77" t="s">
        <v>3317</v>
      </c>
      <c r="AK203" s="77">
        <v>14.979433532116087</v>
      </c>
      <c r="AL203" s="78">
        <v>2.8959956072356392</v>
      </c>
      <c r="AM203" s="71" t="s">
        <v>493</v>
      </c>
      <c r="AN203" s="71" t="s">
        <v>513</v>
      </c>
      <c r="AO203" s="71" t="s">
        <v>2087</v>
      </c>
      <c r="AP203" s="72" t="s">
        <v>2098</v>
      </c>
      <c r="AQ203" s="74" t="e">
        <v>#VALUE!</v>
      </c>
      <c r="AR203" s="74">
        <v>0.2921337</v>
      </c>
      <c r="AS203" s="80">
        <v>0.10941369999999999</v>
      </c>
      <c r="AT203" s="71" t="s">
        <v>3457</v>
      </c>
      <c r="AU203" s="71" t="s">
        <v>3457</v>
      </c>
      <c r="AV203" s="72" t="s">
        <v>3457</v>
      </c>
      <c r="AW203" s="71">
        <v>4.3677658877484173</v>
      </c>
      <c r="AX203" s="77">
        <v>4.3677658877484173</v>
      </c>
      <c r="AY203" s="77">
        <v>-1.8123051554772538E-2</v>
      </c>
      <c r="AZ203" s="78">
        <v>4.3496428361936452</v>
      </c>
      <c r="BA203" s="75">
        <v>82.69407316776001</v>
      </c>
      <c r="BB203" s="75">
        <v>-0.34312025639863464</v>
      </c>
      <c r="BC203" s="75">
        <v>82.350952911361375</v>
      </c>
      <c r="BD203" s="71">
        <v>2617.7464799999998</v>
      </c>
      <c r="BE203" s="71">
        <v>66473.625360000005</v>
      </c>
      <c r="BF203" s="71">
        <v>4159.3330000000005</v>
      </c>
      <c r="BG203" s="71">
        <v>4844.0830000000005</v>
      </c>
      <c r="BH203" s="71">
        <v>5156.3330000000005</v>
      </c>
      <c r="BI203" s="71">
        <v>4362.7629999999999</v>
      </c>
      <c r="BJ203" s="71">
        <v>4706.0250000000005</v>
      </c>
      <c r="BK203" s="71">
        <v>4580.6379999999999</v>
      </c>
      <c r="BL203" s="71">
        <v>6.2571177327464478E-2</v>
      </c>
      <c r="BM203" s="71">
        <v>7.2872255330832164E-2</v>
      </c>
      <c r="BN203" s="71">
        <v>7.756960707460954E-2</v>
      </c>
      <c r="BO203" s="71">
        <v>6.5631488825420067E-2</v>
      </c>
      <c r="BP203" s="71">
        <v>7.0795371465203927E-2</v>
      </c>
      <c r="BQ203" s="71">
        <v>6.8909104553764325E-2</v>
      </c>
      <c r="BR203" s="83">
        <v>7.756960707460954E-2</v>
      </c>
    </row>
    <row r="204" spans="2:70" x14ac:dyDescent="0.25">
      <c r="B204" s="98">
        <v>6</v>
      </c>
      <c r="C204" s="71" t="s">
        <v>3295</v>
      </c>
      <c r="D204" s="71">
        <v>5</v>
      </c>
      <c r="E204" s="72">
        <v>2</v>
      </c>
      <c r="F204" s="71">
        <v>0.16</v>
      </c>
      <c r="G204" s="71" t="s">
        <v>3135</v>
      </c>
      <c r="H204" s="71" t="s">
        <v>1484</v>
      </c>
      <c r="I204" s="71">
        <v>1210</v>
      </c>
      <c r="J204" s="71" t="s">
        <v>4493</v>
      </c>
      <c r="K204" s="72" t="s">
        <v>1485</v>
      </c>
      <c r="L204" s="74" t="e">
        <v>#N/A</v>
      </c>
      <c r="M204" s="74" t="e">
        <v>#N/A</v>
      </c>
      <c r="N204" s="74" t="e">
        <v>#N/A</v>
      </c>
      <c r="O204" s="74" t="e">
        <v>#N/A</v>
      </c>
      <c r="P204" s="75" t="e">
        <v>#N/A</v>
      </c>
      <c r="Q204" s="75" t="e">
        <v>#N/A</v>
      </c>
      <c r="R204" s="76">
        <v>15.773936396160057</v>
      </c>
      <c r="S204" s="77" t="e">
        <v>#N/A</v>
      </c>
      <c r="T204" s="78" t="e">
        <v>#N/A</v>
      </c>
      <c r="U204" s="74" t="e">
        <v>#N/A</v>
      </c>
      <c r="V204" s="77">
        <v>2.7316535866721683</v>
      </c>
      <c r="W204" s="74" t="e">
        <v>#N/A</v>
      </c>
      <c r="X204" s="79" t="e">
        <v>#N/A</v>
      </c>
      <c r="Y204" s="75">
        <v>13.018877984553081</v>
      </c>
      <c r="Z204" s="76">
        <v>11.993125868046906</v>
      </c>
      <c r="AA204" s="81" t="e">
        <v>#N/A</v>
      </c>
      <c r="AB204" s="81" t="e">
        <v>#N/A</v>
      </c>
      <c r="AC204" s="71" t="e">
        <v>#N/A</v>
      </c>
      <c r="AD204" s="71">
        <v>41944635.600000001</v>
      </c>
      <c r="AE204" s="80">
        <v>5.8986479617769642E-2</v>
      </c>
      <c r="AF204" s="81">
        <v>594.58360640000001</v>
      </c>
      <c r="AG204" s="82">
        <v>793.7354772000001</v>
      </c>
      <c r="AH204" s="77" t="s">
        <v>3317</v>
      </c>
      <c r="AI204" s="77" t="s">
        <v>3317</v>
      </c>
      <c r="AJ204" s="77" t="s">
        <v>3317</v>
      </c>
      <c r="AK204" s="77">
        <v>17.624132278560388</v>
      </c>
      <c r="AL204" s="78">
        <v>2.6000690985728747</v>
      </c>
      <c r="AM204" s="71" t="s">
        <v>498</v>
      </c>
      <c r="AN204" s="71" t="s">
        <v>739</v>
      </c>
      <c r="AO204" s="71" t="s">
        <v>739</v>
      </c>
      <c r="AP204" s="72" t="s">
        <v>1410</v>
      </c>
      <c r="AQ204" s="74">
        <v>0.19366140000000001</v>
      </c>
      <c r="AR204" s="74">
        <v>0.31743729999999998</v>
      </c>
      <c r="AS204" s="80">
        <v>0.10608200000000001</v>
      </c>
      <c r="AT204" s="71" t="s">
        <v>3462</v>
      </c>
      <c r="AU204" s="71" t="s">
        <v>3462</v>
      </c>
      <c r="AV204" s="72" t="s">
        <v>3462</v>
      </c>
      <c r="AW204" s="71">
        <v>1.3613861681211112</v>
      </c>
      <c r="AX204" s="77">
        <v>1.3613861681211112</v>
      </c>
      <c r="AY204" s="77">
        <v>0</v>
      </c>
      <c r="AZ204" s="78">
        <v>1.3613861681211112</v>
      </c>
      <c r="BA204" s="75">
        <v>22.654101489414661</v>
      </c>
      <c r="BB204" s="75">
        <v>0</v>
      </c>
      <c r="BC204" s="75">
        <v>22.654101489414661</v>
      </c>
      <c r="BD204" s="71">
        <v>7.358708</v>
      </c>
      <c r="BE204" s="71">
        <v>595.31947720000005</v>
      </c>
      <c r="BF204" s="71">
        <v>41.06</v>
      </c>
      <c r="BG204" s="71">
        <v>43.86</v>
      </c>
      <c r="BH204" s="71">
        <v>47.2</v>
      </c>
      <c r="BI204" s="71">
        <v>43.774999999999999</v>
      </c>
      <c r="BJ204" s="71">
        <v>42.7</v>
      </c>
      <c r="BK204" s="71">
        <v>44.85</v>
      </c>
      <c r="BL204" s="71">
        <v>6.8971370117302117E-2</v>
      </c>
      <c r="BM204" s="71">
        <v>7.3674727066363146E-2</v>
      </c>
      <c r="BN204" s="71">
        <v>7.928515999845738E-2</v>
      </c>
      <c r="BO204" s="71">
        <v>7.3531946587552355E-2</v>
      </c>
      <c r="BP204" s="71">
        <v>7.1726193473180724E-2</v>
      </c>
      <c r="BQ204" s="71">
        <v>7.5337699701924013E-2</v>
      </c>
      <c r="BR204" s="83">
        <v>7.928515999845738E-2</v>
      </c>
    </row>
    <row r="205" spans="2:70" x14ac:dyDescent="0.25">
      <c r="B205" s="98">
        <v>6</v>
      </c>
      <c r="C205" s="71" t="s">
        <v>3295</v>
      </c>
      <c r="D205" s="71">
        <v>5</v>
      </c>
      <c r="E205" s="72">
        <v>2</v>
      </c>
      <c r="F205" s="71">
        <v>0.17</v>
      </c>
      <c r="G205" s="71" t="s">
        <v>2464</v>
      </c>
      <c r="H205" s="71" t="s">
        <v>1964</v>
      </c>
      <c r="I205" s="71">
        <v>1203</v>
      </c>
      <c r="J205" s="71" t="s">
        <v>4486</v>
      </c>
      <c r="K205" s="72" t="s">
        <v>1965</v>
      </c>
      <c r="L205" s="74">
        <v>0.25279949182143219</v>
      </c>
      <c r="M205" s="74">
        <v>1.9625610537715207E-2</v>
      </c>
      <c r="N205" s="74">
        <v>2.5151683546571334E-2</v>
      </c>
      <c r="O205" s="74">
        <v>5.7719682541746021E-3</v>
      </c>
      <c r="P205" s="75">
        <v>-0.4830783581513296</v>
      </c>
      <c r="Q205" s="75">
        <v>-0.39520381026510626</v>
      </c>
      <c r="R205" s="76">
        <v>-2.9521738067890224</v>
      </c>
      <c r="S205" s="77">
        <v>10.998890534735304</v>
      </c>
      <c r="T205" s="78">
        <v>5.9455103208027875</v>
      </c>
      <c r="U205" s="74">
        <v>0.52459936397081752</v>
      </c>
      <c r="V205" s="77">
        <v>17.382231404958674</v>
      </c>
      <c r="W205" s="74">
        <v>0.50467723193797542</v>
      </c>
      <c r="X205" s="79">
        <v>2.2962381135417886E-2</v>
      </c>
      <c r="Y205" s="75">
        <v>38.405354346958759</v>
      </c>
      <c r="Z205" s="76" t="e">
        <v>#N/A</v>
      </c>
      <c r="AA205" s="81">
        <v>4524700000</v>
      </c>
      <c r="AB205" s="81">
        <v>15384700000</v>
      </c>
      <c r="AC205" s="71">
        <v>123200000</v>
      </c>
      <c r="AD205" s="71">
        <v>1148500000</v>
      </c>
      <c r="AE205" s="80">
        <v>7.7998411233923481E-2</v>
      </c>
      <c r="AF205" s="81">
        <v>27177.866685450001</v>
      </c>
      <c r="AG205" s="82">
        <v>32486.369413700006</v>
      </c>
      <c r="AH205" s="77">
        <v>71.023982102536081</v>
      </c>
      <c r="AI205" s="77">
        <v>365.83749339752262</v>
      </c>
      <c r="AJ205" s="77">
        <v>3.8248717543029387</v>
      </c>
      <c r="AK205" s="77" t="s">
        <v>3317</v>
      </c>
      <c r="AL205" s="78">
        <v>2.6622202162882282</v>
      </c>
      <c r="AM205" s="71" t="s">
        <v>533</v>
      </c>
      <c r="AN205" s="71" t="s">
        <v>817</v>
      </c>
      <c r="AO205" s="71" t="s">
        <v>1966</v>
      </c>
      <c r="AP205" s="72" t="s">
        <v>2355</v>
      </c>
      <c r="AQ205" s="74">
        <v>0.22713040000000001</v>
      </c>
      <c r="AR205" s="74">
        <v>0.1294903</v>
      </c>
      <c r="AS205" s="80">
        <v>0.1282162</v>
      </c>
      <c r="AT205" s="71" t="s">
        <v>3458</v>
      </c>
      <c r="AU205" s="71" t="s">
        <v>3458</v>
      </c>
      <c r="AV205" s="72" t="s">
        <v>3458</v>
      </c>
      <c r="AW205" s="71" t="s">
        <v>3317</v>
      </c>
      <c r="AX205" s="77">
        <v>0</v>
      </c>
      <c r="AY205" s="77">
        <v>0</v>
      </c>
      <c r="AZ205" s="78">
        <v>0</v>
      </c>
      <c r="BA205" s="75" t="s">
        <v>3317</v>
      </c>
      <c r="BB205" s="75">
        <v>0</v>
      </c>
      <c r="BC205" s="75" t="s">
        <v>3317</v>
      </c>
      <c r="BD205" s="71">
        <v>-7</v>
      </c>
      <c r="BE205" s="71">
        <v>27310.269413700003</v>
      </c>
      <c r="BF205" s="71">
        <v>687.11099999999999</v>
      </c>
      <c r="BG205" s="71">
        <v>1040.3330000000001</v>
      </c>
      <c r="BH205" s="71">
        <v>1324.3530000000001</v>
      </c>
      <c r="BI205" s="71">
        <v>818.19900000000007</v>
      </c>
      <c r="BJ205" s="71">
        <v>1164.9829999999999</v>
      </c>
      <c r="BK205" s="71">
        <v>1499.6310000000001</v>
      </c>
      <c r="BL205" s="71">
        <v>2.5159436898682355E-2</v>
      </c>
      <c r="BM205" s="71">
        <v>3.8093106451675074E-2</v>
      </c>
      <c r="BN205" s="71">
        <v>4.8492857391426822E-2</v>
      </c>
      <c r="BO205" s="71">
        <v>2.9959389547052816E-2</v>
      </c>
      <c r="BP205" s="71">
        <v>4.2657323600608442E-2</v>
      </c>
      <c r="BQ205" s="71">
        <v>5.4910882689707952E-2</v>
      </c>
      <c r="BR205" s="83">
        <v>5.4910882689707952E-2</v>
      </c>
    </row>
    <row r="206" spans="2:70" x14ac:dyDescent="0.25">
      <c r="B206" s="98">
        <v>6</v>
      </c>
      <c r="C206" s="71" t="s">
        <v>3295</v>
      </c>
      <c r="D206" s="71">
        <v>5</v>
      </c>
      <c r="E206" s="72">
        <v>3</v>
      </c>
      <c r="F206" s="71">
        <v>0.15</v>
      </c>
      <c r="G206" s="71" t="s">
        <v>2877</v>
      </c>
      <c r="H206" s="71" t="s">
        <v>1954</v>
      </c>
      <c r="I206" s="71">
        <v>1201</v>
      </c>
      <c r="J206" s="71" t="s">
        <v>4484</v>
      </c>
      <c r="K206" s="72" t="s">
        <v>1955</v>
      </c>
      <c r="L206" s="74">
        <v>0.53329301695407105</v>
      </c>
      <c r="M206" s="74">
        <v>0.22449905296042114</v>
      </c>
      <c r="N206" s="74">
        <v>0.20037391271174201</v>
      </c>
      <c r="O206" s="74">
        <v>7.0005223606405473E-2</v>
      </c>
      <c r="P206" s="75">
        <v>6.7488470374738849</v>
      </c>
      <c r="Q206" s="75">
        <v>5.214810081896645</v>
      </c>
      <c r="R206" s="76">
        <v>6.113510158934937</v>
      </c>
      <c r="S206" s="77">
        <v>18.000054367307634</v>
      </c>
      <c r="T206" s="78">
        <v>19.130992822215557</v>
      </c>
      <c r="U206" s="74">
        <v>0.55312300149741467</v>
      </c>
      <c r="V206" s="77">
        <v>3.1601091659733558</v>
      </c>
      <c r="W206" s="74">
        <v>0.50127888533429599</v>
      </c>
      <c r="X206" s="79">
        <v>5.6291060253177976E-2</v>
      </c>
      <c r="Y206" s="75">
        <v>39.484914635857642</v>
      </c>
      <c r="Z206" s="76">
        <v>3.2595580310568639</v>
      </c>
      <c r="AA206" s="81">
        <v>4065300000</v>
      </c>
      <c r="AB206" s="81">
        <v>13036970000</v>
      </c>
      <c r="AC206" s="71" t="e">
        <v>#N/A</v>
      </c>
      <c r="AD206" s="71">
        <v>718900781.1255064</v>
      </c>
      <c r="AE206" s="80">
        <v>2.6746431171462033E-2</v>
      </c>
      <c r="AF206" s="81">
        <v>18438.810655320001</v>
      </c>
      <c r="AG206" s="82">
        <v>22779.009655320002</v>
      </c>
      <c r="AH206" s="77">
        <v>14.853999737415776</v>
      </c>
      <c r="AI206" s="77">
        <v>23.720895242722797</v>
      </c>
      <c r="AJ206" s="77">
        <v>1.9744379360426576</v>
      </c>
      <c r="AK206" s="77">
        <v>36.009599609375002</v>
      </c>
      <c r="AL206" s="78">
        <v>2.1253889152587315</v>
      </c>
      <c r="AM206" s="71" t="s">
        <v>493</v>
      </c>
      <c r="AN206" s="71" t="s">
        <v>494</v>
      </c>
      <c r="AO206" s="71" t="s">
        <v>495</v>
      </c>
      <c r="AP206" s="72" t="s">
        <v>2355</v>
      </c>
      <c r="AQ206" s="74">
        <v>0.1873493</v>
      </c>
      <c r="AR206" s="74">
        <v>0.20010890000000001</v>
      </c>
      <c r="AS206" s="80">
        <v>0.10550269999999999</v>
      </c>
      <c r="AT206" s="71" t="s">
        <v>4038</v>
      </c>
      <c r="AU206" s="71" t="s">
        <v>3456</v>
      </c>
      <c r="AV206" s="72" t="s">
        <v>4038</v>
      </c>
      <c r="AW206" s="71" t="s">
        <v>3317</v>
      </c>
      <c r="AX206" s="77">
        <v>0</v>
      </c>
      <c r="AY206" s="77">
        <v>0</v>
      </c>
      <c r="AZ206" s="78">
        <v>0</v>
      </c>
      <c r="BA206" s="75">
        <v>0</v>
      </c>
      <c r="BB206" s="75">
        <v>0</v>
      </c>
      <c r="BC206" s="75">
        <v>0</v>
      </c>
      <c r="BD206" s="71">
        <v>0</v>
      </c>
      <c r="BE206" s="71">
        <v>18438.810655320001</v>
      </c>
      <c r="BF206" s="71">
        <v>1041.308</v>
      </c>
      <c r="BG206" s="71">
        <v>1190.538</v>
      </c>
      <c r="BH206" s="71">
        <v>1323.182</v>
      </c>
      <c r="BI206" s="71">
        <v>1082.191</v>
      </c>
      <c r="BJ206" s="71">
        <v>1235.655</v>
      </c>
      <c r="BK206" s="71">
        <v>1483.377</v>
      </c>
      <c r="BL206" s="71">
        <v>5.6473707521887254E-2</v>
      </c>
      <c r="BM206" s="71">
        <v>6.4566962710065234E-2</v>
      </c>
      <c r="BN206" s="71">
        <v>7.1760702180551597E-2</v>
      </c>
      <c r="BO206" s="71">
        <v>5.8690932958182104E-2</v>
      </c>
      <c r="BP206" s="71">
        <v>6.7013812501159689E-2</v>
      </c>
      <c r="BQ206" s="71">
        <v>8.0448626960221703E-2</v>
      </c>
      <c r="BR206" s="83">
        <v>8.0448626960221703E-2</v>
      </c>
    </row>
    <row r="207" spans="2:70" x14ac:dyDescent="0.25">
      <c r="B207" s="98">
        <v>6</v>
      </c>
      <c r="C207" s="71" t="s">
        <v>3295</v>
      </c>
      <c r="D207" s="71">
        <v>5</v>
      </c>
      <c r="E207" s="72">
        <v>4</v>
      </c>
      <c r="F207" s="71">
        <v>0.18</v>
      </c>
      <c r="H207" s="71" t="s">
        <v>1264</v>
      </c>
      <c r="I207" s="71">
        <v>1212</v>
      </c>
      <c r="J207" s="71" t="s">
        <v>4495</v>
      </c>
      <c r="K207" s="72" t="s">
        <v>1265</v>
      </c>
      <c r="L207" s="74">
        <v>0.4325857370474212</v>
      </c>
      <c r="M207" s="74">
        <v>-1.3134205853478818</v>
      </c>
      <c r="N207" s="74">
        <v>0.15927701885529405</v>
      </c>
      <c r="O207" s="74">
        <v>0.21861883152871087</v>
      </c>
      <c r="P207" s="75">
        <v>4.3528763457921418</v>
      </c>
      <c r="Q207" s="75">
        <v>3.1290122115993935</v>
      </c>
      <c r="R207" s="76">
        <v>6.8976459553854212</v>
      </c>
      <c r="S207" s="77">
        <v>29.402567804155979</v>
      </c>
      <c r="T207" s="78">
        <v>37.360729736987793</v>
      </c>
      <c r="U207" s="74">
        <v>-8.86375428960572E-2</v>
      </c>
      <c r="V207" s="77">
        <v>-2.0477274163980024</v>
      </c>
      <c r="W207" s="74">
        <v>0.34497904971000298</v>
      </c>
      <c r="X207" s="79" t="e">
        <v>#N/A</v>
      </c>
      <c r="Y207" s="75">
        <v>14.892096065111478</v>
      </c>
      <c r="Z207" s="76">
        <v>-0.45118540463155998</v>
      </c>
      <c r="AA207" s="81">
        <v>-79889000.00000006</v>
      </c>
      <c r="AB207" s="81">
        <v>479957999.99999994</v>
      </c>
      <c r="AC207" s="71" t="e">
        <v>#N/A</v>
      </c>
      <c r="AD207" s="71">
        <v>125191000</v>
      </c>
      <c r="AE207" s="80">
        <v>0</v>
      </c>
      <c r="AF207" s="81">
        <v>2730.08052094</v>
      </c>
      <c r="AG207" s="82">
        <v>2657.3365209399999</v>
      </c>
      <c r="AH207" s="77">
        <v>14.371783019337865</v>
      </c>
      <c r="AI207" s="77">
        <v>21.576370314678766</v>
      </c>
      <c r="AJ207" s="77">
        <v>5.5129554053809358</v>
      </c>
      <c r="AK207" s="77">
        <v>38.731834301307146</v>
      </c>
      <c r="AL207" s="78">
        <v>2.5329405672386351</v>
      </c>
      <c r="AM207" s="71" t="s">
        <v>502</v>
      </c>
      <c r="AN207" s="71" t="s">
        <v>503</v>
      </c>
      <c r="AO207" s="71" t="s">
        <v>657</v>
      </c>
      <c r="AP207" s="72" t="s">
        <v>2353</v>
      </c>
      <c r="AQ207" s="74" t="e">
        <v>#VALUE!</v>
      </c>
      <c r="AR207" s="74">
        <v>0.15090600000000001</v>
      </c>
      <c r="AS207" s="80">
        <v>0.1781402</v>
      </c>
      <c r="AT207" s="71" t="s">
        <v>3332</v>
      </c>
      <c r="AU207" s="71" t="s">
        <v>3332</v>
      </c>
      <c r="AV207" s="72" t="s">
        <v>3332</v>
      </c>
      <c r="AW207" s="71">
        <v>3.1019106619074748</v>
      </c>
      <c r="AX207" s="77">
        <v>3.1019106619074748</v>
      </c>
      <c r="AY207" s="77">
        <v>-22.195710833689528</v>
      </c>
      <c r="AZ207" s="78">
        <v>-19.093800171782053</v>
      </c>
      <c r="BA207" s="75">
        <v>38.36486775137999</v>
      </c>
      <c r="BB207" s="75">
        <v>-274.51967628839816</v>
      </c>
      <c r="BC207" s="75">
        <v>-236.1548085370182</v>
      </c>
      <c r="BD207" s="71">
        <v>-294.08499999999998</v>
      </c>
      <c r="BE207" s="71">
        <v>2657.3365209399999</v>
      </c>
      <c r="BF207" s="71">
        <v>121.667</v>
      </c>
      <c r="BG207" s="71">
        <v>150.45500000000001</v>
      </c>
      <c r="BH207" s="71">
        <v>169.1</v>
      </c>
      <c r="BI207" s="71">
        <v>280.43200000000002</v>
      </c>
      <c r="BJ207" s="71">
        <v>165.851</v>
      </c>
      <c r="BK207" s="71">
        <v>164.66400000000002</v>
      </c>
      <c r="BL207" s="71">
        <v>4.5785318886507387E-2</v>
      </c>
      <c r="BM207" s="71">
        <v>5.6618722850645356E-2</v>
      </c>
      <c r="BN207" s="71">
        <v>6.3635146947885607E-2</v>
      </c>
      <c r="BO207" s="71">
        <v>0.10553123316906836</v>
      </c>
      <c r="BP207" s="71">
        <v>6.2412494124504884E-2</v>
      </c>
      <c r="BQ207" s="71">
        <v>6.1965806250896732E-2</v>
      </c>
      <c r="BR207" s="83">
        <v>6.3635146947885607E-2</v>
      </c>
    </row>
    <row r="208" spans="2:70" x14ac:dyDescent="0.25">
      <c r="B208" s="98">
        <v>6</v>
      </c>
      <c r="C208" s="71" t="s">
        <v>3295</v>
      </c>
      <c r="D208" s="71">
        <v>5</v>
      </c>
      <c r="E208" s="72">
        <v>4</v>
      </c>
      <c r="F208" s="71">
        <v>0.2</v>
      </c>
      <c r="G208" s="71" t="s">
        <v>3056</v>
      </c>
      <c r="H208" s="71" t="s">
        <v>177</v>
      </c>
      <c r="I208" s="71">
        <v>1211</v>
      </c>
      <c r="J208" s="71" t="s">
        <v>4494</v>
      </c>
      <c r="K208" s="72" t="s">
        <v>827</v>
      </c>
      <c r="L208" s="74">
        <v>0.50967129177864012</v>
      </c>
      <c r="M208" s="74">
        <v>0.49254459265792083</v>
      </c>
      <c r="N208" s="74">
        <v>0.25553073940597515</v>
      </c>
      <c r="O208" s="74">
        <v>0.27202967716921267</v>
      </c>
      <c r="P208" s="75">
        <v>21.407865843315776</v>
      </c>
      <c r="Q208" s="75">
        <v>16.291308513613252</v>
      </c>
      <c r="R208" s="76">
        <v>21.087718765220874</v>
      </c>
      <c r="S208" s="77">
        <v>6.8381265697905533</v>
      </c>
      <c r="T208" s="78">
        <v>6.6849943843150852</v>
      </c>
      <c r="U208" s="74">
        <v>1.7111345777408405E-2</v>
      </c>
      <c r="V208" s="77">
        <v>0.1047068431145016</v>
      </c>
      <c r="W208" s="74">
        <v>0.37623852701196664</v>
      </c>
      <c r="X208" s="79" t="e">
        <v>#N/A</v>
      </c>
      <c r="Y208" s="75">
        <v>8.3865735484600172</v>
      </c>
      <c r="Z208" s="76">
        <v>18.588324571000349</v>
      </c>
      <c r="AA208" s="81">
        <v>1133875000</v>
      </c>
      <c r="AB208" s="81">
        <v>2053026000</v>
      </c>
      <c r="AC208" s="71">
        <v>12774000</v>
      </c>
      <c r="AD208" s="71" t="e">
        <v>#N/A</v>
      </c>
      <c r="AE208" s="80">
        <v>7.279196398734053E-2</v>
      </c>
      <c r="AF208" s="81">
        <v>8392.7740248000009</v>
      </c>
      <c r="AG208" s="82">
        <v>8615.3510248000002</v>
      </c>
      <c r="AH208" s="77">
        <v>11.804923233170276</v>
      </c>
      <c r="AI208" s="77">
        <v>13.899538623170871</v>
      </c>
      <c r="AJ208" s="77">
        <v>5.2147406486591397</v>
      </c>
      <c r="AK208" s="77">
        <v>19.397802667303399</v>
      </c>
      <c r="AL208" s="78">
        <v>4.070749267742066</v>
      </c>
      <c r="AM208" s="71" t="s">
        <v>498</v>
      </c>
      <c r="AN208" s="71" t="s">
        <v>717</v>
      </c>
      <c r="AO208" s="71" t="s">
        <v>759</v>
      </c>
      <c r="AP208" s="72" t="s">
        <v>574</v>
      </c>
      <c r="AQ208" s="74">
        <v>0.1421393</v>
      </c>
      <c r="AR208" s="74">
        <v>0.15886980000000001</v>
      </c>
      <c r="AS208" s="80">
        <v>0.17281369999999999</v>
      </c>
      <c r="AT208" s="71" t="s">
        <v>3998</v>
      </c>
      <c r="AU208" s="71" t="s">
        <v>3463</v>
      </c>
      <c r="AV208" s="72" t="s">
        <v>3463</v>
      </c>
      <c r="AW208" s="71">
        <v>0.40802449768232429</v>
      </c>
      <c r="AX208" s="77">
        <v>0.40802449768232429</v>
      </c>
      <c r="AY208" s="77">
        <v>-0.12272101804349009</v>
      </c>
      <c r="AZ208" s="78">
        <v>0.28530347963883418</v>
      </c>
      <c r="BA208" s="75">
        <v>6.7785913400534827</v>
      </c>
      <c r="BB208" s="75">
        <v>-2.038788442550385</v>
      </c>
      <c r="BC208" s="75">
        <v>4.7398028975030977</v>
      </c>
      <c r="BD208" s="71">
        <v>19.010000000000002</v>
      </c>
      <c r="BE208" s="71">
        <v>8392.7740248000009</v>
      </c>
      <c r="BF208" s="71">
        <v>468</v>
      </c>
      <c r="BG208" s="71">
        <v>509</v>
      </c>
      <c r="BH208" s="71">
        <v>498</v>
      </c>
      <c r="BI208" s="71">
        <v>404.29500000000002</v>
      </c>
      <c r="BJ208" s="71">
        <v>487.62299999999999</v>
      </c>
      <c r="BK208" s="71">
        <v>528.57000000000005</v>
      </c>
      <c r="BL208" s="71">
        <v>5.5762254365135537E-2</v>
      </c>
      <c r="BM208" s="71">
        <v>6.064740912789314E-2</v>
      </c>
      <c r="BN208" s="71">
        <v>5.9336757850080121E-2</v>
      </c>
      <c r="BO208" s="71">
        <v>4.8171796214855712E-2</v>
      </c>
      <c r="BP208" s="71">
        <v>5.8100337094637793E-2</v>
      </c>
      <c r="BQ208" s="71">
        <v>6.2979176901238665E-2</v>
      </c>
      <c r="BR208" s="83">
        <v>6.2979176901238665E-2</v>
      </c>
    </row>
    <row r="209" spans="2:70" x14ac:dyDescent="0.25">
      <c r="B209" s="98">
        <v>6</v>
      </c>
      <c r="C209" s="71" t="s">
        <v>3295</v>
      </c>
      <c r="D209" s="71">
        <v>5</v>
      </c>
      <c r="E209" s="72">
        <v>5</v>
      </c>
      <c r="F209" s="71">
        <v>0.16</v>
      </c>
      <c r="G209" s="71" t="s">
        <v>2545</v>
      </c>
      <c r="H209" s="71" t="s">
        <v>156</v>
      </c>
      <c r="I209" s="71">
        <v>1200</v>
      </c>
      <c r="J209" s="71" t="s">
        <v>4483</v>
      </c>
      <c r="K209" s="72" t="s">
        <v>803</v>
      </c>
      <c r="L209" s="74">
        <v>0.55545076459455989</v>
      </c>
      <c r="M209" s="74">
        <v>0.8850922509225092</v>
      </c>
      <c r="N209" s="74">
        <v>0.4338128297060021</v>
      </c>
      <c r="O209" s="74">
        <v>0.64041223901318955</v>
      </c>
      <c r="P209" s="75">
        <v>43.504888396974728</v>
      </c>
      <c r="Q209" s="75">
        <v>33.1629507106882</v>
      </c>
      <c r="R209" s="76" t="e">
        <v>#N/A</v>
      </c>
      <c r="S209" s="77">
        <v>55.427339993919269</v>
      </c>
      <c r="T209" s="78">
        <v>59.06322505800464</v>
      </c>
      <c r="U209" s="74">
        <v>0.67850485007425199</v>
      </c>
      <c r="V209" s="77">
        <v>1.7868197703444832</v>
      </c>
      <c r="W209" s="74">
        <v>-0.10389398794330093</v>
      </c>
      <c r="X209" s="79" t="e">
        <v>#N/A</v>
      </c>
      <c r="Y209" s="75">
        <v>1.0931410943602011</v>
      </c>
      <c r="Z209" s="76">
        <v>-11.097397933752474</v>
      </c>
      <c r="AA209" s="81">
        <v>13550000000</v>
      </c>
      <c r="AB209" s="81">
        <v>18727000000</v>
      </c>
      <c r="AC209" s="71" t="e">
        <v>#N/A</v>
      </c>
      <c r="AD209" s="71">
        <v>8165000000</v>
      </c>
      <c r="AE209" s="80">
        <v>0.2240539277848228</v>
      </c>
      <c r="AF209" s="81">
        <v>80969.393352960004</v>
      </c>
      <c r="AG209" s="82">
        <v>102493.39335296</v>
      </c>
      <c r="AH209" s="77">
        <v>8.3770652515700856</v>
      </c>
      <c r="AI209" s="77">
        <v>8.5347150764393369</v>
      </c>
      <c r="AJ209" s="77">
        <v>9.787976893031674</v>
      </c>
      <c r="AK209" s="77">
        <v>9.2691474735139767</v>
      </c>
      <c r="AL209" s="78" t="s">
        <v>3317</v>
      </c>
      <c r="AM209" s="71" t="s">
        <v>493</v>
      </c>
      <c r="AN209" s="71" t="s">
        <v>661</v>
      </c>
      <c r="AO209" s="71" t="s">
        <v>662</v>
      </c>
      <c r="AP209" s="72" t="s">
        <v>574</v>
      </c>
      <c r="AQ209" s="74">
        <v>0.14219760000000001</v>
      </c>
      <c r="AR209" s="74">
        <v>8.1592629999999999E-2</v>
      </c>
      <c r="AS209" s="80">
        <v>2.8529529999999997E-2</v>
      </c>
      <c r="AT209" s="71" t="s">
        <v>3998</v>
      </c>
      <c r="AU209" s="71" t="s">
        <v>3455</v>
      </c>
      <c r="AV209" s="72" t="s">
        <v>3455</v>
      </c>
      <c r="AW209" s="71">
        <v>8.2892416015503905</v>
      </c>
      <c r="AX209" s="77">
        <v>8.2892416015503905</v>
      </c>
      <c r="AY209" s="77">
        <v>2.2796663536512156</v>
      </c>
      <c r="AZ209" s="78">
        <v>10.568907955201606</v>
      </c>
      <c r="BA209" s="75">
        <v>75.779376498800957</v>
      </c>
      <c r="BB209" s="75">
        <v>20.840470480758256</v>
      </c>
      <c r="BC209" s="75">
        <v>96.619846979559213</v>
      </c>
      <c r="BD209" s="71">
        <v>8461</v>
      </c>
      <c r="BE209" s="71">
        <v>80969.393352960004</v>
      </c>
      <c r="BF209" s="71">
        <v>8900.6</v>
      </c>
      <c r="BG209" s="71">
        <v>9151.7270000000008</v>
      </c>
      <c r="BH209" s="71">
        <v>9417.6669999999995</v>
      </c>
      <c r="BI209" s="71">
        <v>8429.1010000000006</v>
      </c>
      <c r="BJ209" s="71">
        <v>8646.4189999999999</v>
      </c>
      <c r="BK209" s="71">
        <v>8816.2860000000001</v>
      </c>
      <c r="BL209" s="71">
        <v>0.1099254870442304</v>
      </c>
      <c r="BM209" s="71">
        <v>0.11302699231184793</v>
      </c>
      <c r="BN209" s="71">
        <v>0.11631144325049729</v>
      </c>
      <c r="BO209" s="71">
        <v>0.10410231139136795</v>
      </c>
      <c r="BP209" s="71">
        <v>0.10678626382080844</v>
      </c>
      <c r="BQ209" s="71">
        <v>0.1088841799958688</v>
      </c>
      <c r="BR209" s="83">
        <v>0.11631144325049729</v>
      </c>
    </row>
    <row r="210" spans="2:70" x14ac:dyDescent="0.25">
      <c r="B210" s="98">
        <v>6</v>
      </c>
      <c r="C210" s="71" t="s">
        <v>3295</v>
      </c>
      <c r="D210" s="71">
        <v>6</v>
      </c>
      <c r="E210" s="72">
        <v>5</v>
      </c>
      <c r="F210" s="71">
        <v>0.15</v>
      </c>
      <c r="G210" s="71" t="s">
        <v>2954</v>
      </c>
      <c r="H210" s="71" t="s">
        <v>50</v>
      </c>
      <c r="I210" s="71">
        <v>1204</v>
      </c>
      <c r="J210" s="71" t="s">
        <v>4487</v>
      </c>
      <c r="K210" s="72" t="s">
        <v>656</v>
      </c>
      <c r="L210" s="74">
        <v>1.3798731939736297</v>
      </c>
      <c r="M210" s="74">
        <v>2.0248070562293274</v>
      </c>
      <c r="N210" s="74">
        <v>0.27366253859727585</v>
      </c>
      <c r="O210" s="74">
        <v>0.36344745695626363</v>
      </c>
      <c r="P210" s="75">
        <v>31.040578875961021</v>
      </c>
      <c r="Q210" s="75">
        <v>26.164172632714834</v>
      </c>
      <c r="R210" s="76" t="e">
        <v>#N/A</v>
      </c>
      <c r="S210" s="77">
        <v>30.320498051255527</v>
      </c>
      <c r="T210" s="78">
        <v>32.951358281913613</v>
      </c>
      <c r="U210" s="74">
        <v>0.42122310480450376</v>
      </c>
      <c r="V210" s="77">
        <v>2.7066402378592667</v>
      </c>
      <c r="W210" s="74">
        <v>1.6932823402329724E-3</v>
      </c>
      <c r="X210" s="79">
        <v>3.4875153499795336E-2</v>
      </c>
      <c r="Y210" s="75">
        <v>3.4719366155162694</v>
      </c>
      <c r="Z210" s="76">
        <v>15.970176856290275</v>
      </c>
      <c r="AA210" s="81">
        <v>1814000000</v>
      </c>
      <c r="AB210" s="81">
        <v>10106000000</v>
      </c>
      <c r="AC210" s="71">
        <v>406000000</v>
      </c>
      <c r="AD210" s="71">
        <v>3199000000</v>
      </c>
      <c r="AE210" s="80">
        <v>0</v>
      </c>
      <c r="AF210" s="81">
        <v>63906.379188349994</v>
      </c>
      <c r="AG210" s="82">
        <v>74958.379188349994</v>
      </c>
      <c r="AH210" s="77">
        <v>18.439945679790895</v>
      </c>
      <c r="AI210" s="77">
        <v>19.705147000092008</v>
      </c>
      <c r="AJ210" s="77">
        <v>4.496941171471053</v>
      </c>
      <c r="AK210" s="77">
        <v>25.070642306351353</v>
      </c>
      <c r="AL210" s="78" t="s">
        <v>3317</v>
      </c>
      <c r="AM210" s="71" t="s">
        <v>502</v>
      </c>
      <c r="AN210" s="71" t="s">
        <v>503</v>
      </c>
      <c r="AO210" s="71" t="s">
        <v>657</v>
      </c>
      <c r="AP210" s="72" t="s">
        <v>574</v>
      </c>
      <c r="AQ210" s="74">
        <v>0.1475013</v>
      </c>
      <c r="AR210" s="74">
        <v>0.1825088</v>
      </c>
      <c r="AS210" s="80">
        <v>0.1813236</v>
      </c>
      <c r="AT210" s="71" t="s">
        <v>4039</v>
      </c>
      <c r="AU210" s="71" t="s">
        <v>3317</v>
      </c>
      <c r="AV210" s="72" t="s">
        <v>4039</v>
      </c>
      <c r="AW210" s="71">
        <v>0.78619368429113867</v>
      </c>
      <c r="AX210" s="77">
        <v>0.78619368429113867</v>
      </c>
      <c r="AY210" s="77">
        <v>5.3403437086298728</v>
      </c>
      <c r="AZ210" s="78">
        <v>6.1265373929210112</v>
      </c>
      <c r="BA210" s="75">
        <v>17.862654320987652</v>
      </c>
      <c r="BB210" s="75">
        <v>121.33487654320987</v>
      </c>
      <c r="BC210" s="75">
        <v>139.19753086419752</v>
      </c>
      <c r="BD210" s="71">
        <v>3608</v>
      </c>
      <c r="BE210" s="71">
        <v>63906.379188349994</v>
      </c>
      <c r="BF210" s="71">
        <v>2949.056</v>
      </c>
      <c r="BG210" s="71">
        <v>3202.7220000000002</v>
      </c>
      <c r="BH210" s="71">
        <v>3434.364</v>
      </c>
      <c r="BI210" s="71">
        <v>3492.6770000000001</v>
      </c>
      <c r="BJ210" s="71">
        <v>3726.2449999999999</v>
      </c>
      <c r="BK210" s="71">
        <v>4008.3130000000001</v>
      </c>
      <c r="BL210" s="71">
        <v>4.6146504268506687E-2</v>
      </c>
      <c r="BM210" s="71">
        <v>5.011584196564605E-2</v>
      </c>
      <c r="BN210" s="71">
        <v>5.3740550530612406E-2</v>
      </c>
      <c r="BO210" s="71">
        <v>5.4653025947630406E-2</v>
      </c>
      <c r="BP210" s="71">
        <v>5.8307872348982756E-2</v>
      </c>
      <c r="BQ210" s="71">
        <v>6.272164142152975E-2</v>
      </c>
      <c r="BR210" s="83">
        <v>6.272164142152975E-2</v>
      </c>
    </row>
    <row r="211" spans="2:70" x14ac:dyDescent="0.25">
      <c r="B211" s="98">
        <v>6</v>
      </c>
      <c r="C211" s="71" t="s">
        <v>3295</v>
      </c>
      <c r="D211" s="71">
        <v>7</v>
      </c>
      <c r="E211" s="72">
        <v>3</v>
      </c>
      <c r="F211" s="71">
        <v>0.2</v>
      </c>
      <c r="G211" s="71" t="s">
        <v>2726</v>
      </c>
      <c r="H211" s="71" t="s">
        <v>2727</v>
      </c>
      <c r="I211" s="71">
        <v>1213</v>
      </c>
      <c r="J211" s="71" t="s">
        <v>4496</v>
      </c>
      <c r="K211" s="72" t="s">
        <v>2728</v>
      </c>
      <c r="L211" s="74">
        <v>0.52003746314373256</v>
      </c>
      <c r="M211" s="74">
        <v>0.56170641031758772</v>
      </c>
      <c r="N211" s="74">
        <v>0.2052461397412105</v>
      </c>
      <c r="O211" s="74">
        <v>0.21780319596299413</v>
      </c>
      <c r="P211" s="75">
        <v>10.545993184768394</v>
      </c>
      <c r="Q211" s="75">
        <v>9.6106990964544359</v>
      </c>
      <c r="R211" s="76">
        <v>11.126524992666662</v>
      </c>
      <c r="S211" s="77">
        <v>24.409823698679119</v>
      </c>
      <c r="T211" s="78">
        <v>21.961399897066396</v>
      </c>
      <c r="U211" s="74">
        <v>-0.12760515440223683</v>
      </c>
      <c r="V211" s="77">
        <v>-0.46818416968442833</v>
      </c>
      <c r="W211" s="74">
        <v>1.2233507267983601</v>
      </c>
      <c r="X211" s="79" t="e">
        <v>#N/A</v>
      </c>
      <c r="Y211" s="75">
        <v>11.645446534840699</v>
      </c>
      <c r="Z211" s="76">
        <v>11.476148075605686</v>
      </c>
      <c r="AA211" s="81">
        <v>230519000</v>
      </c>
      <c r="AB211" s="81">
        <v>594500000</v>
      </c>
      <c r="AC211" s="71" t="e">
        <v>#N/A</v>
      </c>
      <c r="AD211" s="71">
        <v>200600000</v>
      </c>
      <c r="AE211" s="80">
        <v>0</v>
      </c>
      <c r="AF211" s="81">
        <v>15200.727747000001</v>
      </c>
      <c r="AG211" s="82">
        <v>1212.8505354158074</v>
      </c>
      <c r="AH211" s="77">
        <v>6.2704890623393803</v>
      </c>
      <c r="AI211" s="77">
        <v>8.0469376429174737</v>
      </c>
      <c r="AJ211" s="77">
        <v>13.061068257747326</v>
      </c>
      <c r="AK211" s="77">
        <v>9.2287835563613427</v>
      </c>
      <c r="AL211" s="78">
        <v>1.815142263963482</v>
      </c>
      <c r="AM211" s="71" t="s">
        <v>533</v>
      </c>
      <c r="AN211" s="71" t="s">
        <v>817</v>
      </c>
      <c r="AO211" s="71" t="s">
        <v>1966</v>
      </c>
      <c r="AP211" s="72" t="s">
        <v>2625</v>
      </c>
      <c r="AQ211" s="74">
        <v>0.33784999999999998</v>
      </c>
      <c r="AR211" s="74">
        <v>0.12312590000000001</v>
      </c>
      <c r="AS211" s="80">
        <v>0.18833939999999999</v>
      </c>
      <c r="AT211" s="71" t="s">
        <v>3998</v>
      </c>
      <c r="AU211" s="71" t="s">
        <v>3317</v>
      </c>
      <c r="AV211" s="72" t="s">
        <v>3317</v>
      </c>
      <c r="AW211" s="71">
        <v>4.7651996755689447</v>
      </c>
      <c r="AX211" s="77">
        <v>4.7651996755689447</v>
      </c>
      <c r="AY211" s="77">
        <v>0</v>
      </c>
      <c r="AZ211" s="78">
        <v>4.7651996755689447</v>
      </c>
      <c r="BA211" s="75">
        <v>49.875991742741341</v>
      </c>
      <c r="BB211" s="75">
        <v>0</v>
      </c>
      <c r="BC211" s="75">
        <v>49.875991742741341</v>
      </c>
      <c r="BD211" s="71">
        <v>59.7</v>
      </c>
      <c r="BE211" s="71">
        <v>1212.8505354158074</v>
      </c>
      <c r="BF211" s="71">
        <v>155.041</v>
      </c>
      <c r="BG211" s="71">
        <v>162.244</v>
      </c>
      <c r="BH211" s="71">
        <v>175.822</v>
      </c>
      <c r="BI211" s="71">
        <v>145.709</v>
      </c>
      <c r="BJ211" s="71">
        <v>146.017</v>
      </c>
      <c r="BK211" s="71">
        <v>157.07300000000001</v>
      </c>
      <c r="BL211" s="71">
        <v>0.12783190959869309</v>
      </c>
      <c r="BM211" s="71">
        <v>0.13377081121077883</v>
      </c>
      <c r="BN211" s="71">
        <v>0.14496592520340695</v>
      </c>
      <c r="BO211" s="71">
        <v>0.12013763917748191</v>
      </c>
      <c r="BP211" s="71">
        <v>0.12039158637955359</v>
      </c>
      <c r="BQ211" s="71">
        <v>0.129507301529244</v>
      </c>
      <c r="BR211" s="83">
        <v>0.14496592520340695</v>
      </c>
    </row>
    <row r="212" spans="2:70" x14ac:dyDescent="0.25">
      <c r="B212" s="98">
        <v>6</v>
      </c>
      <c r="C212" s="71" t="s">
        <v>3295</v>
      </c>
      <c r="D212" s="71">
        <v>7</v>
      </c>
      <c r="E212" s="72">
        <v>6</v>
      </c>
      <c r="F212" s="71">
        <v>0.14000000000000001</v>
      </c>
      <c r="H212" s="71" t="s">
        <v>103</v>
      </c>
      <c r="I212" s="71">
        <v>1205</v>
      </c>
      <c r="J212" s="71" t="s">
        <v>4488</v>
      </c>
      <c r="K212" s="72" t="s">
        <v>734</v>
      </c>
      <c r="L212" s="74">
        <v>0.74998416759025877</v>
      </c>
      <c r="M212" s="74">
        <v>0.73039215686274506</v>
      </c>
      <c r="N212" s="74">
        <v>0.19653883151430379</v>
      </c>
      <c r="O212" s="74">
        <v>0.20931559769963562</v>
      </c>
      <c r="P212" s="75">
        <v>17.465392789446476</v>
      </c>
      <c r="Q212" s="75">
        <v>12.965539958408876</v>
      </c>
      <c r="R212" s="76">
        <v>29.365006852444036</v>
      </c>
      <c r="S212" s="77">
        <v>26.628989321396098</v>
      </c>
      <c r="T212" s="78">
        <v>28.055019305019304</v>
      </c>
      <c r="U212" s="74">
        <v>0.77389522649241338</v>
      </c>
      <c r="V212" s="77">
        <v>2.5017901897601145</v>
      </c>
      <c r="W212" s="74">
        <v>0.32586297223354094</v>
      </c>
      <c r="X212" s="79">
        <v>3.3041853013817499E-2</v>
      </c>
      <c r="Y212" s="75">
        <v>7.9013957096144711</v>
      </c>
      <c r="Z212" s="76">
        <v>15.416859466706434</v>
      </c>
      <c r="AA212" s="81">
        <v>6528000000</v>
      </c>
      <c r="AB212" s="81">
        <v>22779000000</v>
      </c>
      <c r="AC212" s="71">
        <v>361000000</v>
      </c>
      <c r="AD212" s="71">
        <v>3348000000</v>
      </c>
      <c r="AE212" s="80">
        <v>8.2019298658507878E-2</v>
      </c>
      <c r="AF212" s="81">
        <v>87284.268734219979</v>
      </c>
      <c r="AG212" s="82">
        <v>101502.26873421999</v>
      </c>
      <c r="AH212" s="77">
        <v>16.939630963654871</v>
      </c>
      <c r="AI212" s="77">
        <v>20.197168959290753</v>
      </c>
      <c r="AJ212" s="77">
        <v>3.313341157881613</v>
      </c>
      <c r="AK212" s="77">
        <v>25.142177519746294</v>
      </c>
      <c r="AL212" s="78">
        <v>7.9648521569397035</v>
      </c>
      <c r="AM212" s="71" t="s">
        <v>502</v>
      </c>
      <c r="AN212" s="71" t="s">
        <v>503</v>
      </c>
      <c r="AO212" s="71" t="s">
        <v>657</v>
      </c>
      <c r="AP212" s="72" t="s">
        <v>574</v>
      </c>
      <c r="AQ212" s="74">
        <v>8.9295860000000005E-2</v>
      </c>
      <c r="AR212" s="74">
        <v>0.1793814</v>
      </c>
      <c r="AS212" s="80">
        <v>0.18510020000000002</v>
      </c>
      <c r="AT212" s="71" t="s">
        <v>3998</v>
      </c>
      <c r="AU212" s="71" t="s">
        <v>3459</v>
      </c>
      <c r="AV212" s="72" t="s">
        <v>3459</v>
      </c>
      <c r="AW212" s="71">
        <v>1.3382477431788065</v>
      </c>
      <c r="AX212" s="77">
        <v>1.3382477431788065</v>
      </c>
      <c r="AY212" s="77">
        <v>1.7533017588858921</v>
      </c>
      <c r="AZ212" s="78">
        <v>3.0915495020646988</v>
      </c>
      <c r="BA212" s="75">
        <v>32.542667052357537</v>
      </c>
      <c r="BB212" s="75">
        <v>42.635689596760194</v>
      </c>
      <c r="BC212" s="75">
        <v>75.178356649117731</v>
      </c>
      <c r="BD212" s="71">
        <v>2598.91578936</v>
      </c>
      <c r="BE212" s="71">
        <v>87284.268734219979</v>
      </c>
      <c r="BF212" s="71">
        <v>3788.529</v>
      </c>
      <c r="BG212" s="71">
        <v>4126.9409999999998</v>
      </c>
      <c r="BH212" s="71">
        <v>4532.1819999999998</v>
      </c>
      <c r="BI212" s="71">
        <v>3178.1150000000002</v>
      </c>
      <c r="BJ212" s="71">
        <v>4102.3879999999999</v>
      </c>
      <c r="BK212" s="71">
        <v>4709.6310000000003</v>
      </c>
      <c r="BL212" s="71">
        <v>4.3404488058851082E-2</v>
      </c>
      <c r="BM212" s="71">
        <v>4.728161282494682E-2</v>
      </c>
      <c r="BN212" s="71">
        <v>5.1924385295596211E-2</v>
      </c>
      <c r="BO212" s="71">
        <v>3.6411085824380789E-2</v>
      </c>
      <c r="BP212" s="71">
        <v>4.7000313567290619E-2</v>
      </c>
      <c r="BQ212" s="71">
        <v>5.3957386231198154E-2</v>
      </c>
      <c r="BR212" s="83">
        <v>5.3957386231198154E-2</v>
      </c>
    </row>
    <row r="213" spans="2:70" x14ac:dyDescent="0.25">
      <c r="B213" s="98">
        <v>6</v>
      </c>
      <c r="C213" s="71" t="s">
        <v>3295</v>
      </c>
      <c r="D213" s="71">
        <v>8</v>
      </c>
      <c r="E213" s="72">
        <v>3</v>
      </c>
      <c r="F213" s="71">
        <v>0.15</v>
      </c>
      <c r="G213" s="71" t="s">
        <v>2467</v>
      </c>
      <c r="H213" s="71" t="s">
        <v>1839</v>
      </c>
      <c r="I213" s="71">
        <v>1206</v>
      </c>
      <c r="J213" s="71" t="s">
        <v>4489</v>
      </c>
      <c r="K213" s="72" t="s">
        <v>1840</v>
      </c>
      <c r="L213" s="74">
        <v>0.1794397329406478</v>
      </c>
      <c r="M213" s="74">
        <v>0.30123444883788214</v>
      </c>
      <c r="N213" s="74">
        <v>6.5992875305699999E-2</v>
      </c>
      <c r="O213" s="74">
        <v>0.10320502230299025</v>
      </c>
      <c r="P213" s="75">
        <v>7.7126815844418388</v>
      </c>
      <c r="Q213" s="75">
        <v>2.4659594181548736</v>
      </c>
      <c r="R213" s="76">
        <v>0.76826616295496752</v>
      </c>
      <c r="S213" s="77">
        <v>22.405790484496237</v>
      </c>
      <c r="T213" s="78">
        <v>22.800158253624705</v>
      </c>
      <c r="U213" s="74">
        <v>0.57478942172369607</v>
      </c>
      <c r="V213" s="77">
        <v>3.1176939728836732</v>
      </c>
      <c r="W213" s="74">
        <v>0.37947802606437142</v>
      </c>
      <c r="X213" s="79">
        <v>2.6215794279654776E-2</v>
      </c>
      <c r="Y213" s="75">
        <v>62.55196972452768</v>
      </c>
      <c r="Z213" s="76" t="e">
        <v>#N/A</v>
      </c>
      <c r="AA213" s="81">
        <v>2073800000</v>
      </c>
      <c r="AB213" s="81">
        <v>6053000000</v>
      </c>
      <c r="AC213" s="71">
        <v>19200000</v>
      </c>
      <c r="AD213" s="71">
        <v>640200000</v>
      </c>
      <c r="AE213" s="80">
        <v>5.5203296588946162E-2</v>
      </c>
      <c r="AF213" s="81">
        <v>7581.6161462500013</v>
      </c>
      <c r="AG213" s="82">
        <v>10540.092266600001</v>
      </c>
      <c r="AH213" s="77">
        <v>10.758489605593549</v>
      </c>
      <c r="AI213" s="77">
        <v>16.872246304786298</v>
      </c>
      <c r="AJ213" s="77">
        <v>7.3347526318903968</v>
      </c>
      <c r="AK213" s="77">
        <v>203.02497803439186</v>
      </c>
      <c r="AL213" s="78">
        <v>2.4322261668411649</v>
      </c>
      <c r="AM213" s="71" t="s">
        <v>533</v>
      </c>
      <c r="AN213" s="71" t="s">
        <v>817</v>
      </c>
      <c r="AO213" s="71" t="s">
        <v>1841</v>
      </c>
      <c r="AP213" s="72" t="s">
        <v>1624</v>
      </c>
      <c r="AQ213" s="74" t="e">
        <v>#VALUE!</v>
      </c>
      <c r="AR213" s="74">
        <v>0.21290040000000002</v>
      </c>
      <c r="AS213" s="80">
        <v>7.1929720000000003E-2</v>
      </c>
      <c r="AT213" s="71" t="s">
        <v>3460</v>
      </c>
      <c r="AU213" s="71" t="s">
        <v>3460</v>
      </c>
      <c r="AV213" s="72" t="s">
        <v>3460</v>
      </c>
      <c r="AW213" s="71">
        <v>0.65713181291070732</v>
      </c>
      <c r="AX213" s="77">
        <v>0.65713181291070732</v>
      </c>
      <c r="AY213" s="77">
        <v>0</v>
      </c>
      <c r="AZ213" s="78">
        <v>0.65713181291070732</v>
      </c>
      <c r="BA213" s="75">
        <v>36.002553783469729</v>
      </c>
      <c r="BB213" s="75">
        <v>0</v>
      </c>
      <c r="BC213" s="75">
        <v>36.002553783469729</v>
      </c>
      <c r="BD213" s="71">
        <v>50.051981570000002</v>
      </c>
      <c r="BE213" s="71">
        <v>7619.8922666000008</v>
      </c>
      <c r="BF213" s="71">
        <v>356.21100000000001</v>
      </c>
      <c r="BG213" s="71">
        <v>532.78899999999999</v>
      </c>
      <c r="BH213" s="71">
        <v>659.94100000000003</v>
      </c>
      <c r="BI213" s="71">
        <v>492.185</v>
      </c>
      <c r="BJ213" s="71">
        <v>585.23300000000006</v>
      </c>
      <c r="BK213" s="71">
        <v>645.78700000000003</v>
      </c>
      <c r="BL213" s="71">
        <v>4.6747511321303961E-2</v>
      </c>
      <c r="BM213" s="71">
        <v>6.9920804830188324E-2</v>
      </c>
      <c r="BN213" s="71">
        <v>8.6607654926132704E-2</v>
      </c>
      <c r="BO213" s="71">
        <v>6.4592120568079003E-2</v>
      </c>
      <c r="BP213" s="71">
        <v>7.6803316834967703E-2</v>
      </c>
      <c r="BQ213" s="71">
        <v>8.4750148349295562E-2</v>
      </c>
      <c r="BR213" s="83">
        <v>8.6607654926132704E-2</v>
      </c>
    </row>
    <row r="214" spans="2:70" x14ac:dyDescent="0.25">
      <c r="B214" s="98">
        <v>6</v>
      </c>
      <c r="C214" s="71" t="s">
        <v>3295</v>
      </c>
      <c r="D214" s="71">
        <v>11</v>
      </c>
      <c r="E214" s="72">
        <v>1</v>
      </c>
      <c r="F214" s="71">
        <v>0.2</v>
      </c>
      <c r="G214" s="71" t="s">
        <v>3259</v>
      </c>
      <c r="H214" s="71" t="s">
        <v>2029</v>
      </c>
      <c r="I214" s="71">
        <v>1214</v>
      </c>
      <c r="J214" s="71" t="s">
        <v>4497</v>
      </c>
      <c r="K214" s="72" t="s">
        <v>2030</v>
      </c>
      <c r="L214" s="74">
        <v>0.30943948861789516</v>
      </c>
      <c r="M214" s="74">
        <v>0.29498834671121033</v>
      </c>
      <c r="N214" s="74">
        <v>0.20774680994123487</v>
      </c>
      <c r="O214" s="74">
        <v>0.20272377515620424</v>
      </c>
      <c r="P214" s="75">
        <v>18.474392332200271</v>
      </c>
      <c r="Q214" s="75">
        <v>13.232091186309511</v>
      </c>
      <c r="R214" s="76">
        <v>17.009241347947185</v>
      </c>
      <c r="S214" s="77">
        <v>7.0372604225562112</v>
      </c>
      <c r="T214" s="78">
        <v>7.8176894333691376</v>
      </c>
      <c r="U214" s="74">
        <v>6.9418165125770148E-2</v>
      </c>
      <c r="V214" s="77">
        <v>0.40633324586722647</v>
      </c>
      <c r="W214" s="74">
        <v>0.47015454571176618</v>
      </c>
      <c r="X214" s="79" t="e">
        <v>#N/A</v>
      </c>
      <c r="Y214" s="75">
        <v>11.422086910323278</v>
      </c>
      <c r="Z214" s="76">
        <v>20.886800766143754</v>
      </c>
      <c r="AA214" s="81">
        <v>1217682000</v>
      </c>
      <c r="AB214" s="81">
        <v>1771879000</v>
      </c>
      <c r="AC214" s="71" t="e">
        <v>#N/A</v>
      </c>
      <c r="AD214" s="71">
        <v>217490000</v>
      </c>
      <c r="AE214" s="80">
        <v>0</v>
      </c>
      <c r="AF214" s="81">
        <v>4696.0200000000004</v>
      </c>
      <c r="AG214" s="82">
        <v>4900.9269999999997</v>
      </c>
      <c r="AH214" s="77">
        <v>10.204248328589602</v>
      </c>
      <c r="AI214" s="77">
        <v>13.447017796093968</v>
      </c>
      <c r="AJ214" s="77">
        <v>2.9329602525497842</v>
      </c>
      <c r="AK214" s="77">
        <v>18.544670571678957</v>
      </c>
      <c r="AL214" s="78">
        <v>2.9509658561091334</v>
      </c>
      <c r="AM214" s="71" t="s">
        <v>506</v>
      </c>
      <c r="AN214" s="71" t="s">
        <v>629</v>
      </c>
      <c r="AO214" s="71" t="s">
        <v>1282</v>
      </c>
      <c r="AP214" s="72" t="s">
        <v>2356</v>
      </c>
      <c r="AQ214" s="74">
        <v>0.20817440000000001</v>
      </c>
      <c r="AR214" s="74">
        <v>0.21064630000000001</v>
      </c>
      <c r="AS214" s="80">
        <v>9.346916999999999E-2</v>
      </c>
      <c r="AT214" s="71" t="s">
        <v>4041</v>
      </c>
      <c r="AU214" s="71" t="s">
        <v>3317</v>
      </c>
      <c r="AV214" s="72" t="s">
        <v>4041</v>
      </c>
      <c r="AW214" s="71">
        <v>1.7416933980657614</v>
      </c>
      <c r="AX214" s="77">
        <v>1.7416933980657614</v>
      </c>
      <c r="AY214" s="77">
        <v>3.8398880537915453E-16</v>
      </c>
      <c r="AZ214" s="78">
        <v>1.7416933980657618</v>
      </c>
      <c r="BA214" s="75">
        <v>32.228741426328405</v>
      </c>
      <c r="BB214" s="75">
        <v>7.1054273576010019E-15</v>
      </c>
      <c r="BC214" s="75">
        <v>32.228741426328412</v>
      </c>
      <c r="BD214" s="71">
        <v>81.900000000000006</v>
      </c>
      <c r="BE214" s="71">
        <v>4707.3599999999997</v>
      </c>
      <c r="BF214" s="71">
        <v>265.733</v>
      </c>
      <c r="BG214" s="71">
        <v>290.13299999999998</v>
      </c>
      <c r="BH214" s="71">
        <v>316.846</v>
      </c>
      <c r="BI214" s="71">
        <v>286.35899999999998</v>
      </c>
      <c r="BJ214" s="71">
        <v>263.29700000000003</v>
      </c>
      <c r="BK214" s="71">
        <v>268.48399999999998</v>
      </c>
      <c r="BL214" s="71">
        <v>5.6450537031372157E-2</v>
      </c>
      <c r="BM214" s="71">
        <v>6.163390945243194E-2</v>
      </c>
      <c r="BN214" s="71">
        <v>6.7308640087012678E-2</v>
      </c>
      <c r="BO214" s="71">
        <v>6.0832186193535233E-2</v>
      </c>
      <c r="BP214" s="71">
        <v>5.5933049522449957E-2</v>
      </c>
      <c r="BQ214" s="71">
        <v>5.7034941028517049E-2</v>
      </c>
      <c r="BR214" s="83">
        <v>6.7308640087012678E-2</v>
      </c>
    </row>
    <row r="215" spans="2:70" x14ac:dyDescent="0.25">
      <c r="B215" s="98">
        <v>6</v>
      </c>
      <c r="C215" s="71" t="s">
        <v>3295</v>
      </c>
      <c r="D215" s="71">
        <v>12</v>
      </c>
      <c r="E215" s="72">
        <v>1</v>
      </c>
      <c r="F215" s="71">
        <v>0.16</v>
      </c>
      <c r="G215" s="71" t="s">
        <v>2683</v>
      </c>
      <c r="H215" s="71" t="s">
        <v>2684</v>
      </c>
      <c r="I215" s="71">
        <v>1215</v>
      </c>
      <c r="J215" s="71" t="s">
        <v>4498</v>
      </c>
      <c r="K215" s="72" t="s">
        <v>2685</v>
      </c>
      <c r="L215" s="74" t="e">
        <v>#N/A</v>
      </c>
      <c r="M215" s="74" t="e">
        <v>#N/A</v>
      </c>
      <c r="N215" s="74">
        <v>0.79096055837461721</v>
      </c>
      <c r="O215" s="74">
        <v>1.0506445863279907</v>
      </c>
      <c r="P215" s="75">
        <v>34.43074226040698</v>
      </c>
      <c r="Q215" s="75">
        <v>26.930156711102487</v>
      </c>
      <c r="R215" s="76">
        <v>31.543371220565607</v>
      </c>
      <c r="S215" s="77">
        <v>23.00492225926979</v>
      </c>
      <c r="T215" s="78">
        <v>23.294333047467365</v>
      </c>
      <c r="U215" s="74" t="e">
        <v>#N/A</v>
      </c>
      <c r="V215" s="77">
        <v>-1.5759543601805723</v>
      </c>
      <c r="W215" s="74">
        <v>0.47381321878036314</v>
      </c>
      <c r="X215" s="79" t="e">
        <v>#N/A</v>
      </c>
      <c r="Y215" s="75">
        <v>14.538864869925812</v>
      </c>
      <c r="Z215" s="76">
        <v>15.226580990107031</v>
      </c>
      <c r="AA215" s="81" t="e">
        <v>#N/A</v>
      </c>
      <c r="AB215" s="81">
        <v>433689000</v>
      </c>
      <c r="AC215" s="71" t="e">
        <v>#N/A</v>
      </c>
      <c r="AD215" s="71">
        <v>440488000</v>
      </c>
      <c r="AE215" s="80">
        <v>2.1739130434782608E-2</v>
      </c>
      <c r="AF215" s="81">
        <v>36650.024976000001</v>
      </c>
      <c r="AG215" s="82">
        <v>35127.033932999992</v>
      </c>
      <c r="AH215" s="77">
        <v>64.148186848967825</v>
      </c>
      <c r="AI215" s="77">
        <v>77.091633179195554</v>
      </c>
      <c r="AJ215" s="77">
        <v>1.1301589838193764</v>
      </c>
      <c r="AK215" s="77">
        <v>95.076919946915055</v>
      </c>
      <c r="AL215" s="78">
        <v>27.547933423758082</v>
      </c>
      <c r="AM215" s="71" t="s">
        <v>493</v>
      </c>
      <c r="AN215" s="71" t="s">
        <v>537</v>
      </c>
      <c r="AO215" s="71" t="s">
        <v>2686</v>
      </c>
      <c r="AP215" s="72" t="s">
        <v>2625</v>
      </c>
      <c r="AQ215" s="74">
        <v>0.19986699999999999</v>
      </c>
      <c r="AR215" s="74">
        <v>0.3570895</v>
      </c>
      <c r="AS215" s="80">
        <v>0.34554650000000003</v>
      </c>
      <c r="AT215" s="71" t="s">
        <v>3464</v>
      </c>
      <c r="AU215" s="71" t="s">
        <v>3464</v>
      </c>
      <c r="AV215" s="72" t="s">
        <v>3464</v>
      </c>
      <c r="AW215" s="71">
        <v>0.53966540744738267</v>
      </c>
      <c r="AX215" s="77">
        <v>0.53966540744738267</v>
      </c>
      <c r="AY215" s="77">
        <v>0</v>
      </c>
      <c r="AZ215" s="78">
        <v>0.53966540744738267</v>
      </c>
      <c r="BA215" s="75">
        <v>0</v>
      </c>
      <c r="BB215" s="75">
        <v>0</v>
      </c>
      <c r="BC215" s="75">
        <v>0</v>
      </c>
      <c r="BD215" s="71">
        <v>0</v>
      </c>
      <c r="BE215" s="71">
        <v>35127.033932999992</v>
      </c>
      <c r="BF215" s="71">
        <v>406</v>
      </c>
      <c r="BG215" s="71">
        <v>472.5</v>
      </c>
      <c r="BH215" s="71">
        <v>558</v>
      </c>
      <c r="BI215" s="71" t="s">
        <v>3317</v>
      </c>
      <c r="BJ215" s="71" t="s">
        <v>3317</v>
      </c>
      <c r="BK215" s="71" t="s">
        <v>3317</v>
      </c>
      <c r="BL215" s="71">
        <v>1.1558049585808737E-2</v>
      </c>
      <c r="BM215" s="71">
        <v>1.345117839727741E-2</v>
      </c>
      <c r="BN215" s="71">
        <v>1.5885201154879989E-2</v>
      </c>
      <c r="BO215" s="71">
        <v>0</v>
      </c>
      <c r="BP215" s="71">
        <v>0</v>
      </c>
      <c r="BQ215" s="71">
        <v>0</v>
      </c>
      <c r="BR215" s="83">
        <v>1.5885201154879989E-2</v>
      </c>
    </row>
    <row r="216" spans="2:70" x14ac:dyDescent="0.25">
      <c r="B216" s="98">
        <v>6</v>
      </c>
      <c r="C216" s="71" t="s">
        <v>3295</v>
      </c>
      <c r="D216" s="71">
        <v>12</v>
      </c>
      <c r="E216" s="72">
        <v>3</v>
      </c>
      <c r="F216" s="71">
        <v>0.25</v>
      </c>
      <c r="G216" s="71" t="s">
        <v>2701</v>
      </c>
      <c r="H216" s="71" t="s">
        <v>2702</v>
      </c>
      <c r="I216" s="71">
        <v>1207</v>
      </c>
      <c r="J216" s="71" t="s">
        <v>4490</v>
      </c>
      <c r="K216" s="72" t="s">
        <v>2703</v>
      </c>
      <c r="L216" s="74">
        <v>0.28815534452030933</v>
      </c>
      <c r="M216" s="74">
        <v>0.27245777365221507</v>
      </c>
      <c r="N216" s="74">
        <v>0.12607462537194181</v>
      </c>
      <c r="O216" s="74">
        <v>8.514901937548143E-2</v>
      </c>
      <c r="P216" s="75">
        <v>5.9640792158330225</v>
      </c>
      <c r="Q216" s="75">
        <v>4.6318588287772489</v>
      </c>
      <c r="R216" s="76">
        <v>5.4064842154257251</v>
      </c>
      <c r="S216" s="77">
        <v>33.718455603940527</v>
      </c>
      <c r="T216" s="78">
        <v>36.130434321053933</v>
      </c>
      <c r="U216" s="74">
        <v>0.26692589756137175</v>
      </c>
      <c r="V216" s="77">
        <v>1.4264531512632419</v>
      </c>
      <c r="W216" s="74">
        <v>0.82209696652309294</v>
      </c>
      <c r="X216" s="79" t="e">
        <v>#N/A</v>
      </c>
      <c r="Y216" s="75">
        <v>19.512194451728046</v>
      </c>
      <c r="Z216" s="76">
        <v>21.729355342807779</v>
      </c>
      <c r="AA216" s="81">
        <v>1318608000</v>
      </c>
      <c r="AB216" s="81">
        <v>4219250000</v>
      </c>
      <c r="AC216" s="71" t="e">
        <v>#N/A</v>
      </c>
      <c r="AD216" s="71">
        <v>607094000</v>
      </c>
      <c r="AE216" s="80">
        <v>1.2615893383591412E-2</v>
      </c>
      <c r="AF216" s="81">
        <v>20326.569247999996</v>
      </c>
      <c r="AG216" s="82">
        <v>21496.059282000002</v>
      </c>
      <c r="AH216" s="77">
        <v>26.464668462490231</v>
      </c>
      <c r="AI216" s="77">
        <v>48.867452361412646</v>
      </c>
      <c r="AJ216" s="77">
        <v>2.9181308840641487</v>
      </c>
      <c r="AK216" s="77">
        <v>75.62326869806094</v>
      </c>
      <c r="AL216" s="78">
        <v>6.1847032809374998</v>
      </c>
      <c r="AM216" s="71" t="s">
        <v>543</v>
      </c>
      <c r="AN216" s="71" t="s">
        <v>570</v>
      </c>
      <c r="AO216" s="71" t="s">
        <v>766</v>
      </c>
      <c r="AP216" s="72" t="s">
        <v>2625</v>
      </c>
      <c r="AQ216" s="74">
        <v>0.37497860000000005</v>
      </c>
      <c r="AR216" s="74">
        <v>0.42426459999999999</v>
      </c>
      <c r="AS216" s="80">
        <v>0.48180970000000001</v>
      </c>
      <c r="AT216" s="71" t="s">
        <v>4040</v>
      </c>
      <c r="AU216" s="71" t="s">
        <v>3317</v>
      </c>
      <c r="AV216" s="72" t="s">
        <v>4040</v>
      </c>
      <c r="AW216" s="71">
        <v>0.41758241234244886</v>
      </c>
      <c r="AX216" s="77">
        <v>0.41758241234244886</v>
      </c>
      <c r="AY216" s="77">
        <v>-4.0909884202635673</v>
      </c>
      <c r="AZ216" s="78">
        <v>-3.6734060079211184</v>
      </c>
      <c r="BA216" s="75">
        <v>34.248267817865305</v>
      </c>
      <c r="BB216" s="75">
        <v>-335.52482795197858</v>
      </c>
      <c r="BC216" s="75">
        <v>-301.27656013411325</v>
      </c>
      <c r="BD216" s="71">
        <v>-748.69093107999993</v>
      </c>
      <c r="BE216" s="71">
        <v>20401.299282</v>
      </c>
      <c r="BF216" s="71">
        <v>487.5</v>
      </c>
      <c r="BG216" s="71">
        <v>581.25</v>
      </c>
      <c r="BH216" s="71">
        <v>645.75</v>
      </c>
      <c r="BI216" s="71">
        <v>-203.19800000000001</v>
      </c>
      <c r="BJ216" s="71">
        <v>366.98099999999999</v>
      </c>
      <c r="BK216" s="71">
        <v>413.66</v>
      </c>
      <c r="BL216" s="71">
        <v>2.389553690975553E-2</v>
      </c>
      <c r="BM216" s="71">
        <v>2.8490832469323903E-2</v>
      </c>
      <c r="BN216" s="71">
        <v>3.1652395814306941E-2</v>
      </c>
      <c r="BO216" s="71">
        <v>-9.9600519158738552E-3</v>
      </c>
      <c r="BP216" s="71">
        <v>1.7988119037290244E-2</v>
      </c>
      <c r="BQ216" s="71">
        <v>2.0276159585824561E-2</v>
      </c>
      <c r="BR216" s="83">
        <v>3.1652395814306941E-2</v>
      </c>
    </row>
    <row r="217" spans="2:70" x14ac:dyDescent="0.25">
      <c r="B217" s="98">
        <v>6</v>
      </c>
      <c r="C217" s="71" t="s">
        <v>3295</v>
      </c>
      <c r="D217" s="71">
        <v>12</v>
      </c>
      <c r="E217" s="72">
        <v>5</v>
      </c>
      <c r="F217" s="71">
        <v>0.14000000000000001</v>
      </c>
      <c r="G217" s="71" t="s">
        <v>3049</v>
      </c>
      <c r="H217" s="71" t="s">
        <v>1797</v>
      </c>
      <c r="I217" s="71">
        <v>1208</v>
      </c>
      <c r="J217" s="71" t="s">
        <v>4491</v>
      </c>
      <c r="K217" s="72" t="s">
        <v>1798</v>
      </c>
      <c r="L217" s="74">
        <v>0.39116254725574373</v>
      </c>
      <c r="M217" s="74">
        <v>0.31893485615967893</v>
      </c>
      <c r="N217" s="74">
        <v>0.16588688310458671</v>
      </c>
      <c r="O217" s="74">
        <v>0.14620936370345372</v>
      </c>
      <c r="P217" s="75">
        <v>13.981008732165865</v>
      </c>
      <c r="Q217" s="75">
        <v>11.0550964939541</v>
      </c>
      <c r="R217" s="76">
        <v>15.402631397671696</v>
      </c>
      <c r="S217" s="77">
        <v>23.37849110859014</v>
      </c>
      <c r="T217" s="78">
        <v>21.912062634106402</v>
      </c>
      <c r="U217" s="74">
        <v>0.30472705093016161</v>
      </c>
      <c r="V217" s="77">
        <v>1.2853100077180344</v>
      </c>
      <c r="W217" s="74">
        <v>0.5935140261919527</v>
      </c>
      <c r="X217" s="79">
        <v>1.2201963534361851E-2</v>
      </c>
      <c r="Y217" s="75">
        <v>10.250670898844161</v>
      </c>
      <c r="Z217" s="76">
        <v>9.9347837457965724</v>
      </c>
      <c r="AA217" s="81">
        <v>769200000</v>
      </c>
      <c r="AB217" s="81">
        <v>1677900000</v>
      </c>
      <c r="AC217" s="71" t="e">
        <v>#N/A</v>
      </c>
      <c r="AD217" s="71">
        <v>210000000</v>
      </c>
      <c r="AE217" s="80">
        <v>4.4621378093378912E-2</v>
      </c>
      <c r="AF217" s="81">
        <v>9164.6383144800002</v>
      </c>
      <c r="AG217" s="82">
        <v>9660.6418611599984</v>
      </c>
      <c r="AH217" s="77">
        <v>24.568973888336423</v>
      </c>
      <c r="AI217" s="77">
        <v>32.472206738095835</v>
      </c>
      <c r="AJ217" s="77">
        <v>1.9962127306426425</v>
      </c>
      <c r="AK217" s="77">
        <v>40.84852527174511</v>
      </c>
      <c r="AL217" s="78">
        <v>5.6171815834767633</v>
      </c>
      <c r="AM217" s="71" t="s">
        <v>498</v>
      </c>
      <c r="AN217" s="71" t="s">
        <v>590</v>
      </c>
      <c r="AO217" s="71" t="s">
        <v>591</v>
      </c>
      <c r="AP217" s="72" t="s">
        <v>1624</v>
      </c>
      <c r="AQ217" s="74">
        <v>0.1872673</v>
      </c>
      <c r="AR217" s="74">
        <v>0.1804384</v>
      </c>
      <c r="AS217" s="80">
        <v>0.1321841</v>
      </c>
      <c r="AT217" s="71" t="s">
        <v>3998</v>
      </c>
      <c r="AU217" s="71" t="s">
        <v>3317</v>
      </c>
      <c r="AV217" s="72" t="s">
        <v>3317</v>
      </c>
      <c r="AW217" s="71">
        <v>0.80356400288638363</v>
      </c>
      <c r="AX217" s="77">
        <v>0.80356400288638363</v>
      </c>
      <c r="AY217" s="77">
        <v>0.21690608749240839</v>
      </c>
      <c r="AZ217" s="78">
        <v>1.020470090378792</v>
      </c>
      <c r="BA217" s="75">
        <v>38.531595908645087</v>
      </c>
      <c r="BB217" s="75">
        <v>10.400836378137761</v>
      </c>
      <c r="BC217" s="75">
        <v>48.932432286782849</v>
      </c>
      <c r="BD217" s="71">
        <v>90.8</v>
      </c>
      <c r="BE217" s="71">
        <v>9160.8418611599991</v>
      </c>
      <c r="BF217" s="71">
        <v>283.846</v>
      </c>
      <c r="BG217" s="71">
        <v>299.38499999999999</v>
      </c>
      <c r="BH217" s="71">
        <v>320.66700000000003</v>
      </c>
      <c r="BI217" s="71">
        <v>219.983</v>
      </c>
      <c r="BJ217" s="71">
        <v>288.90199999999999</v>
      </c>
      <c r="BK217" s="71">
        <v>305.00900000000001</v>
      </c>
      <c r="BL217" s="71">
        <v>3.0984706897239003E-2</v>
      </c>
      <c r="BM217" s="71">
        <v>3.2680948381974377E-2</v>
      </c>
      <c r="BN217" s="71">
        <v>3.5004097315505377E-2</v>
      </c>
      <c r="BO217" s="71">
        <v>2.4013404372002167E-2</v>
      </c>
      <c r="BP217" s="71">
        <v>3.1536621238369193E-2</v>
      </c>
      <c r="BQ217" s="71">
        <v>3.3294865758263181E-2</v>
      </c>
      <c r="BR217" s="83">
        <v>3.5004097315505377E-2</v>
      </c>
    </row>
    <row r="218" spans="2:70" x14ac:dyDescent="0.25">
      <c r="B218" s="98">
        <v>6</v>
      </c>
      <c r="C218" s="71" t="s">
        <v>3295</v>
      </c>
      <c r="D218" s="71">
        <v>14</v>
      </c>
      <c r="E218" s="72">
        <v>1</v>
      </c>
      <c r="F218" s="71">
        <v>0.25</v>
      </c>
      <c r="G218" s="71" t="s">
        <v>2836</v>
      </c>
      <c r="H218" s="71" t="s">
        <v>2658</v>
      </c>
      <c r="I218" s="71">
        <v>1209</v>
      </c>
      <c r="J218" s="71" t="s">
        <v>4492</v>
      </c>
      <c r="K218" s="72" t="s">
        <v>2659</v>
      </c>
      <c r="L218" s="74">
        <v>0.47193540787435301</v>
      </c>
      <c r="M218" s="74">
        <v>0.46104946833102173</v>
      </c>
      <c r="N218" s="74">
        <v>0.19012412171120766</v>
      </c>
      <c r="O218" s="74">
        <v>0.200462334790693</v>
      </c>
      <c r="P218" s="75">
        <v>12.281722933643772</v>
      </c>
      <c r="Q218" s="75">
        <v>9.0517598474257088</v>
      </c>
      <c r="R218" s="76">
        <v>12.348110282410122</v>
      </c>
      <c r="S218" s="77">
        <v>21.911554328781499</v>
      </c>
      <c r="T218" s="78">
        <v>23.84929472902747</v>
      </c>
      <c r="U218" s="74">
        <v>0.35723867011593369</v>
      </c>
      <c r="V218" s="77">
        <v>1.3732965009208102</v>
      </c>
      <c r="W218" s="74">
        <v>0.81687992279194299</v>
      </c>
      <c r="X218" s="79" t="e">
        <v>#N/A</v>
      </c>
      <c r="Y218" s="75">
        <v>17.514901114543925</v>
      </c>
      <c r="Z218" s="76">
        <v>21.931984679273398</v>
      </c>
      <c r="AA218" s="81">
        <v>8652000000</v>
      </c>
      <c r="AB218" s="81">
        <v>19899000000</v>
      </c>
      <c r="AC218" s="71" t="e">
        <v>#N/A</v>
      </c>
      <c r="AD218" s="71">
        <v>3478000000</v>
      </c>
      <c r="AE218" s="80">
        <v>0</v>
      </c>
      <c r="AF218" s="81">
        <v>103515.89477000001</v>
      </c>
      <c r="AG218" s="82">
        <v>111446.26780999999</v>
      </c>
      <c r="AH218" s="77">
        <v>20.340621976638072</v>
      </c>
      <c r="AI218" s="77">
        <v>26.105942330756616</v>
      </c>
      <c r="AJ218" s="77">
        <v>3.0901278288194871</v>
      </c>
      <c r="AK218" s="77">
        <v>35.238828497417899</v>
      </c>
      <c r="AL218" s="78">
        <v>7.383027563172905</v>
      </c>
      <c r="AM218" s="71" t="s">
        <v>493</v>
      </c>
      <c r="AN218" s="71" t="s">
        <v>537</v>
      </c>
      <c r="AO218" s="71" t="s">
        <v>2660</v>
      </c>
      <c r="AP218" s="72" t="s">
        <v>2625</v>
      </c>
      <c r="AQ218" s="74" t="e">
        <v>#VALUE!</v>
      </c>
      <c r="AR218" s="74" t="e">
        <v>#VALUE!</v>
      </c>
      <c r="AS218" s="80">
        <v>0.30511310000000003</v>
      </c>
      <c r="AT218" s="71" t="s">
        <v>3461</v>
      </c>
      <c r="AU218" s="71" t="s">
        <v>3461</v>
      </c>
      <c r="AV218" s="72" t="s">
        <v>3461</v>
      </c>
      <c r="AW218" s="71">
        <v>0.78705725942994509</v>
      </c>
      <c r="AX218" s="77">
        <v>0.78705725942994509</v>
      </c>
      <c r="AY218" s="77">
        <v>0</v>
      </c>
      <c r="AZ218" s="78">
        <v>0.78705725942994509</v>
      </c>
      <c r="BA218" s="75">
        <v>29.069354017515568</v>
      </c>
      <c r="BB218" s="75">
        <v>0</v>
      </c>
      <c r="BC218" s="75">
        <v>29.069354017515568</v>
      </c>
      <c r="BD218" s="71">
        <v>817.6</v>
      </c>
      <c r="BE218" s="71">
        <v>103879.26780999999</v>
      </c>
      <c r="BF218" s="71">
        <v>2988.5</v>
      </c>
      <c r="BG218" s="71">
        <v>3075.75</v>
      </c>
      <c r="BH218" s="71">
        <v>3369.75</v>
      </c>
      <c r="BI218" s="71">
        <v>2675.1489999999999</v>
      </c>
      <c r="BJ218" s="71">
        <v>3638.52</v>
      </c>
      <c r="BK218" s="71">
        <v>3793.3820000000001</v>
      </c>
      <c r="BL218" s="71">
        <v>2.8768974435458144E-2</v>
      </c>
      <c r="BM218" s="71">
        <v>2.9608891791822117E-2</v>
      </c>
      <c r="BN218" s="71">
        <v>3.2439100419570051E-2</v>
      </c>
      <c r="BO218" s="71">
        <v>2.5752482245956641E-2</v>
      </c>
      <c r="BP218" s="71">
        <v>3.5026430939569406E-2</v>
      </c>
      <c r="BQ218" s="71">
        <v>3.6517219267835736E-2</v>
      </c>
      <c r="BR218" s="83">
        <v>3.6517219267835736E-2</v>
      </c>
    </row>
    <row r="219" spans="2:70" x14ac:dyDescent="0.25">
      <c r="B219" s="98">
        <v>6</v>
      </c>
      <c r="C219" s="71" t="s">
        <v>3295</v>
      </c>
      <c r="D219" s="71">
        <v>14</v>
      </c>
      <c r="E219" s="72">
        <v>7</v>
      </c>
      <c r="F219" s="71">
        <v>0.2</v>
      </c>
      <c r="G219" s="71" t="s">
        <v>3273</v>
      </c>
      <c r="H219" s="71" t="s">
        <v>2709</v>
      </c>
      <c r="I219" s="71">
        <v>1216</v>
      </c>
      <c r="J219" s="71" t="s">
        <v>4499</v>
      </c>
      <c r="K219" s="72" t="s">
        <v>2710</v>
      </c>
      <c r="L219" s="74">
        <v>11.571045936519621</v>
      </c>
      <c r="M219" s="74">
        <v>-2.2133333333333334</v>
      </c>
      <c r="N219" s="74">
        <v>0.1555468455927505</v>
      </c>
      <c r="O219" s="74">
        <v>0.20276872964169382</v>
      </c>
      <c r="P219" s="75">
        <v>13.126665052070718</v>
      </c>
      <c r="Q219" s="75">
        <v>10.016330762624245</v>
      </c>
      <c r="R219" s="76">
        <v>10.107727091368533</v>
      </c>
      <c r="S219" s="77">
        <v>12.414923564451275</v>
      </c>
      <c r="T219" s="78">
        <v>12.947791164658634</v>
      </c>
      <c r="U219" s="74">
        <v>-0.16934262344744017</v>
      </c>
      <c r="V219" s="77">
        <v>-0.6469907407407407</v>
      </c>
      <c r="W219" s="74">
        <v>0.67076616253947152</v>
      </c>
      <c r="X219" s="79" t="e">
        <v>#N/A</v>
      </c>
      <c r="Y219" s="75">
        <v>22.824914356112917</v>
      </c>
      <c r="Z219" s="76">
        <v>27.342008360230974</v>
      </c>
      <c r="AA219" s="81">
        <v>-225000000</v>
      </c>
      <c r="AB219" s="81">
        <v>2456000000</v>
      </c>
      <c r="AC219" s="71" t="e">
        <v>#N/A</v>
      </c>
      <c r="AD219" s="71">
        <v>741000000</v>
      </c>
      <c r="AE219" s="80">
        <v>0</v>
      </c>
      <c r="AF219" s="81">
        <v>16681.500767999998</v>
      </c>
      <c r="AG219" s="82">
        <v>16162.859237599998</v>
      </c>
      <c r="AH219" s="77">
        <v>18.685386401849708</v>
      </c>
      <c r="AI219" s="77">
        <v>29.765854949539591</v>
      </c>
      <c r="AJ219" s="77">
        <v>3.8617094629729531</v>
      </c>
      <c r="AK219" s="77">
        <v>43.76760670836542</v>
      </c>
      <c r="AL219" s="78">
        <v>7.9055886827080863</v>
      </c>
      <c r="AM219" s="71" t="s">
        <v>506</v>
      </c>
      <c r="AN219" s="71" t="s">
        <v>629</v>
      </c>
      <c r="AO219" s="71" t="s">
        <v>774</v>
      </c>
      <c r="AP219" s="72" t="s">
        <v>2625</v>
      </c>
      <c r="AQ219" s="74">
        <v>0.19598460000000001</v>
      </c>
      <c r="AR219" s="74">
        <v>0.31671240000000001</v>
      </c>
      <c r="AS219" s="80">
        <v>0.382911</v>
      </c>
      <c r="AT219" s="71" t="s">
        <v>3465</v>
      </c>
      <c r="AU219" s="71" t="s">
        <v>3465</v>
      </c>
      <c r="AV219" s="72" t="s">
        <v>3465</v>
      </c>
      <c r="AW219" s="71">
        <v>0.80450522928399038</v>
      </c>
      <c r="AX219" s="77">
        <v>0.80450522928399038</v>
      </c>
      <c r="AY219" s="77">
        <v>0</v>
      </c>
      <c r="AZ219" s="78">
        <v>0.80450522928399038</v>
      </c>
      <c r="BA219" s="75">
        <v>37.050037050037048</v>
      </c>
      <c r="BB219" s="75">
        <v>0</v>
      </c>
      <c r="BC219" s="75">
        <v>37.050037050037048</v>
      </c>
      <c r="BD219" s="71">
        <v>133</v>
      </c>
      <c r="BE219" s="71">
        <v>16162.859237599998</v>
      </c>
      <c r="BF219" s="71">
        <v>540</v>
      </c>
      <c r="BG219" s="71">
        <v>620.6</v>
      </c>
      <c r="BH219" s="71">
        <v>673</v>
      </c>
      <c r="BI219" s="71">
        <v>260.875</v>
      </c>
      <c r="BJ219" s="71">
        <v>517.9</v>
      </c>
      <c r="BK219" s="71">
        <v>579.875</v>
      </c>
      <c r="BL219" s="71">
        <v>3.3409930264305381E-2</v>
      </c>
      <c r="BM219" s="71">
        <v>3.8396671707459112E-2</v>
      </c>
      <c r="BN219" s="71">
        <v>4.1638672347921339E-2</v>
      </c>
      <c r="BO219" s="71">
        <v>1.6140399180927162E-2</v>
      </c>
      <c r="BP219" s="71">
        <v>3.2042597933118068E-2</v>
      </c>
      <c r="BQ219" s="71">
        <v>3.5877006133359417E-2</v>
      </c>
      <c r="BR219" s="83">
        <v>4.1638672347921339E-2</v>
      </c>
    </row>
    <row r="220" spans="2:70" x14ac:dyDescent="0.25">
      <c r="B220" s="98">
        <v>6</v>
      </c>
      <c r="C220" s="71" t="s">
        <v>3295</v>
      </c>
      <c r="D220" s="71">
        <v>15</v>
      </c>
      <c r="E220" s="72">
        <v>3</v>
      </c>
      <c r="F220" s="71">
        <v>0.17</v>
      </c>
      <c r="G220" s="71" t="s">
        <v>2602</v>
      </c>
      <c r="H220" s="71" t="s">
        <v>221</v>
      </c>
      <c r="I220" s="71">
        <v>1219</v>
      </c>
      <c r="J220" s="71" t="s">
        <v>4502</v>
      </c>
      <c r="K220" s="72" t="s">
        <v>882</v>
      </c>
      <c r="L220" s="74">
        <v>0.42798936374201757</v>
      </c>
      <c r="M220" s="74">
        <v>0.49156732759797289</v>
      </c>
      <c r="N220" s="74">
        <v>0.21422177175416487</v>
      </c>
      <c r="O220" s="74">
        <v>0.24976532317992708</v>
      </c>
      <c r="P220" s="75">
        <v>26.925357390946264</v>
      </c>
      <c r="Q220" s="75">
        <v>21.429280234220329</v>
      </c>
      <c r="R220" s="76">
        <v>37.347130626190612</v>
      </c>
      <c r="S220" s="77">
        <v>23.239200101967544</v>
      </c>
      <c r="T220" s="78">
        <v>25.708848948094325</v>
      </c>
      <c r="U220" s="74">
        <v>0.52163377884757423</v>
      </c>
      <c r="V220" s="77">
        <v>1.2733264546706029</v>
      </c>
      <c r="W220" s="74">
        <v>0.42915846572661637</v>
      </c>
      <c r="X220" s="79">
        <v>3.7200531215783442E-2</v>
      </c>
      <c r="Y220" s="75">
        <v>6.4959703919278198</v>
      </c>
      <c r="Z220" s="76">
        <v>13.364453441491664</v>
      </c>
      <c r="AA220" s="81">
        <v>3143191000</v>
      </c>
      <c r="AB220" s="81">
        <v>6186167000</v>
      </c>
      <c r="AC220" s="71">
        <v>100955000</v>
      </c>
      <c r="AD220" s="71">
        <v>1594761000</v>
      </c>
      <c r="AE220" s="80">
        <v>1.8274111675126905E-2</v>
      </c>
      <c r="AF220" s="81">
        <v>49137.226602599992</v>
      </c>
      <c r="AG220" s="82">
        <v>51965.745602599993</v>
      </c>
      <c r="AH220" s="77">
        <v>23.393641199678392</v>
      </c>
      <c r="AI220" s="77">
        <v>29.928978716029814</v>
      </c>
      <c r="AJ220" s="77">
        <v>2.6322726346599423</v>
      </c>
      <c r="AK220" s="77">
        <v>38.745677260371785</v>
      </c>
      <c r="AL220" s="78">
        <v>13.520375957100557</v>
      </c>
      <c r="AM220" s="71" t="s">
        <v>493</v>
      </c>
      <c r="AN220" s="71" t="s">
        <v>524</v>
      </c>
      <c r="AO220" s="71" t="s">
        <v>524</v>
      </c>
      <c r="AP220" s="72" t="s">
        <v>574</v>
      </c>
      <c r="AQ220" s="74">
        <v>0.15083470000000002</v>
      </c>
      <c r="AR220" s="74">
        <v>0.279389</v>
      </c>
      <c r="AS220" s="80">
        <v>0.22307340000000001</v>
      </c>
      <c r="AT220" s="71" t="s">
        <v>3998</v>
      </c>
      <c r="AU220" s="71" t="s">
        <v>3468</v>
      </c>
      <c r="AV220" s="72" t="s">
        <v>3468</v>
      </c>
      <c r="AW220" s="71">
        <v>0.95208525398583643</v>
      </c>
      <c r="AX220" s="77">
        <v>0.95208525398583643</v>
      </c>
      <c r="AY220" s="77">
        <v>3.419312415151647</v>
      </c>
      <c r="AZ220" s="78">
        <v>4.3713976691374832</v>
      </c>
      <c r="BA220" s="75">
        <v>32.607120122013797</v>
      </c>
      <c r="BB220" s="75">
        <v>117.10498633266458</v>
      </c>
      <c r="BC220" s="75">
        <v>149.71210645467838</v>
      </c>
      <c r="BD220" s="71">
        <v>1800.0721952599999</v>
      </c>
      <c r="BE220" s="71">
        <v>49137.226602599992</v>
      </c>
      <c r="BF220" s="71">
        <v>1331.1669999999999</v>
      </c>
      <c r="BG220" s="71">
        <v>1468.5</v>
      </c>
      <c r="BH220" s="71">
        <v>1633.182</v>
      </c>
      <c r="BI220" s="71">
        <v>1325.5260000000001</v>
      </c>
      <c r="BJ220" s="71">
        <v>1588.88</v>
      </c>
      <c r="BK220" s="71">
        <v>1622.1780000000001</v>
      </c>
      <c r="BL220" s="71">
        <v>2.7090804508888663E-2</v>
      </c>
      <c r="BM220" s="71">
        <v>2.9885691593393621E-2</v>
      </c>
      <c r="BN220" s="71">
        <v>3.3237162797331819E-2</v>
      </c>
      <c r="BO220" s="71">
        <v>2.6976003564878906E-2</v>
      </c>
      <c r="BP220" s="71">
        <v>3.2335565310800993E-2</v>
      </c>
      <c r="BQ220" s="71">
        <v>3.301321853427857E-2</v>
      </c>
      <c r="BR220" s="83">
        <v>3.3237162797331819E-2</v>
      </c>
    </row>
    <row r="221" spans="2:70" x14ac:dyDescent="0.25">
      <c r="B221" s="98">
        <v>6</v>
      </c>
      <c r="C221" s="71" t="s">
        <v>3295</v>
      </c>
      <c r="D221" s="71">
        <v>15</v>
      </c>
      <c r="E221" s="72">
        <v>5</v>
      </c>
      <c r="F221" s="71">
        <v>0.15</v>
      </c>
      <c r="G221" s="71" t="s">
        <v>2402</v>
      </c>
      <c r="H221" s="71" t="s">
        <v>1240</v>
      </c>
      <c r="I221" s="71">
        <v>1217</v>
      </c>
      <c r="J221" s="71" t="s">
        <v>4500</v>
      </c>
      <c r="K221" s="72" t="s">
        <v>1241</v>
      </c>
      <c r="L221" s="74">
        <v>0.70257695897106309</v>
      </c>
      <c r="M221" s="74">
        <v>0.19928200583736536</v>
      </c>
      <c r="N221" s="74">
        <v>0.24056442769418304</v>
      </c>
      <c r="O221" s="74">
        <v>0.13938652044217631</v>
      </c>
      <c r="P221" s="75">
        <v>8.8148890312767296</v>
      </c>
      <c r="Q221" s="75">
        <v>7.9072106326987566</v>
      </c>
      <c r="R221" s="76">
        <v>30.369663264165592</v>
      </c>
      <c r="S221" s="77">
        <v>54.291814701907946</v>
      </c>
      <c r="T221" s="78">
        <v>53.257365781600818</v>
      </c>
      <c r="U221" s="74">
        <v>0.32221149426616447</v>
      </c>
      <c r="V221" s="77">
        <v>3.6007617460071328</v>
      </c>
      <c r="W221" s="74">
        <v>0.60194323223839175</v>
      </c>
      <c r="X221" s="79">
        <v>2.3184075472742111E-2</v>
      </c>
      <c r="Y221" s="75">
        <v>9.7708888713003841</v>
      </c>
      <c r="Z221" s="76">
        <v>25.300793003436041</v>
      </c>
      <c r="AA221" s="81">
        <v>1126193000</v>
      </c>
      <c r="AB221" s="81">
        <v>1610127000</v>
      </c>
      <c r="AC221" s="71" t="e">
        <v>#N/A</v>
      </c>
      <c r="AD221" s="71">
        <v>202497000</v>
      </c>
      <c r="AE221" s="80">
        <v>0.11866653574234093</v>
      </c>
      <c r="AF221" s="81">
        <v>8890.8841916000001</v>
      </c>
      <c r="AG221" s="82">
        <v>10012.2761916</v>
      </c>
      <c r="AH221" s="77">
        <v>32.221373237560094</v>
      </c>
      <c r="AI221" s="77">
        <v>40.907507912434525</v>
      </c>
      <c r="AJ221" s="77">
        <v>2.6422103992524941</v>
      </c>
      <c r="AK221" s="77">
        <v>15.880809112724666</v>
      </c>
      <c r="AL221" s="78">
        <v>3.5311233537231543</v>
      </c>
      <c r="AM221" s="71" t="s">
        <v>543</v>
      </c>
      <c r="AN221" s="71" t="s">
        <v>570</v>
      </c>
      <c r="AO221" s="71" t="s">
        <v>582</v>
      </c>
      <c r="AP221" s="72" t="s">
        <v>2353</v>
      </c>
      <c r="AQ221" s="74" t="e">
        <v>#VALUE!</v>
      </c>
      <c r="AR221" s="74">
        <v>0.15077840000000001</v>
      </c>
      <c r="AS221" s="80">
        <v>0.1527645</v>
      </c>
      <c r="AT221" s="71" t="s">
        <v>3466</v>
      </c>
      <c r="AU221" s="71" t="s">
        <v>3466</v>
      </c>
      <c r="AV221" s="72" t="s">
        <v>3466</v>
      </c>
      <c r="AW221" s="71">
        <v>3.1964932962999502</v>
      </c>
      <c r="AX221" s="77">
        <v>3.1964932962999502</v>
      </c>
      <c r="AY221" s="77">
        <v>-9.9722273238320253E-2</v>
      </c>
      <c r="AZ221" s="78">
        <v>3.0967710230616299</v>
      </c>
      <c r="BA221" s="75">
        <v>96.556612275947629</v>
      </c>
      <c r="BB221" s="75">
        <v>-3.0123150527155218</v>
      </c>
      <c r="BC221" s="75">
        <v>93.544297223232107</v>
      </c>
      <c r="BD221" s="71">
        <v>153.096</v>
      </c>
      <c r="BE221" s="71">
        <v>8890.8841916000001</v>
      </c>
      <c r="BF221" s="71">
        <v>267.92900000000003</v>
      </c>
      <c r="BG221" s="71">
        <v>314.125</v>
      </c>
      <c r="BH221" s="71">
        <v>354</v>
      </c>
      <c r="BI221" s="71">
        <v>236.01900000000001</v>
      </c>
      <c r="BJ221" s="71">
        <v>325.21500000000003</v>
      </c>
      <c r="BK221" s="71">
        <v>371.05599999999998</v>
      </c>
      <c r="BL221" s="71">
        <v>3.0135247994022476E-2</v>
      </c>
      <c r="BM221" s="71">
        <v>3.5331131665935038E-2</v>
      </c>
      <c r="BN221" s="71">
        <v>3.9816062426553132E-2</v>
      </c>
      <c r="BO221" s="71">
        <v>2.6546178638001822E-2</v>
      </c>
      <c r="BP221" s="71">
        <v>3.6578476672461807E-2</v>
      </c>
      <c r="BQ221" s="71">
        <v>4.1734431807195195E-2</v>
      </c>
      <c r="BR221" s="83">
        <v>4.1734431807195195E-2</v>
      </c>
    </row>
    <row r="222" spans="2:70" x14ac:dyDescent="0.25">
      <c r="B222" s="98">
        <v>6</v>
      </c>
      <c r="C222" s="71" t="s">
        <v>3295</v>
      </c>
      <c r="D222" s="71">
        <v>15</v>
      </c>
      <c r="E222" s="72">
        <v>5</v>
      </c>
      <c r="F222" s="71">
        <v>0.22</v>
      </c>
      <c r="H222" s="71" t="s">
        <v>1996</v>
      </c>
      <c r="I222" s="71">
        <v>1218</v>
      </c>
      <c r="J222" s="71" t="s">
        <v>4501</v>
      </c>
      <c r="K222" s="72" t="s">
        <v>1997</v>
      </c>
      <c r="L222" s="74">
        <v>2.4513515806276294</v>
      </c>
      <c r="M222" s="74">
        <v>0.61112091520068546</v>
      </c>
      <c r="N222" s="74">
        <v>1.6970174808013223</v>
      </c>
      <c r="O222" s="74">
        <v>0.37801839677109161</v>
      </c>
      <c r="P222" s="75">
        <v>28.224520385549845</v>
      </c>
      <c r="Q222" s="75">
        <v>18.962839334865251</v>
      </c>
      <c r="R222" s="76">
        <v>24.350383041641894</v>
      </c>
      <c r="S222" s="77">
        <v>19.212862431729302</v>
      </c>
      <c r="T222" s="78">
        <v>17.876925294518397</v>
      </c>
      <c r="U222" s="74">
        <v>-1.1090576342551327E-2</v>
      </c>
      <c r="V222" s="77">
        <v>-4.79920477463378E-2</v>
      </c>
      <c r="W222" s="74">
        <v>0.40528317707415112</v>
      </c>
      <c r="X222" s="79">
        <v>2.7088228771394111E-2</v>
      </c>
      <c r="Y222" s="75">
        <v>17.804629280223416</v>
      </c>
      <c r="Z222" s="76">
        <v>14.587133542264464</v>
      </c>
      <c r="AA222" s="81">
        <v>77236873.090000004</v>
      </c>
      <c r="AB222" s="81">
        <v>124864474.78</v>
      </c>
      <c r="AC222" s="71">
        <v>0</v>
      </c>
      <c r="AD222" s="71">
        <v>-4371979.5</v>
      </c>
      <c r="AE222" s="80">
        <v>2.9831856807087324E-2</v>
      </c>
      <c r="AF222" s="81">
        <v>1253.2</v>
      </c>
      <c r="AG222" s="82">
        <v>1260.8747252700002</v>
      </c>
      <c r="AH222" s="77">
        <v>20.312736260030295</v>
      </c>
      <c r="AI222" s="77">
        <v>26.712842812024505</v>
      </c>
      <c r="AJ222" s="77">
        <v>-0.78840449790185807</v>
      </c>
      <c r="AK222" s="77">
        <v>40.168997817873752</v>
      </c>
      <c r="AL222" s="78">
        <v>9.8571488238145797</v>
      </c>
      <c r="AM222" s="71" t="s">
        <v>506</v>
      </c>
      <c r="AN222" s="71" t="s">
        <v>629</v>
      </c>
      <c r="AO222" s="71" t="s">
        <v>630</v>
      </c>
      <c r="AP222" s="72" t="s">
        <v>2356</v>
      </c>
      <c r="AQ222" s="74">
        <v>0.23589860000000001</v>
      </c>
      <c r="AR222" s="74">
        <v>0.33175680000000002</v>
      </c>
      <c r="AS222" s="80">
        <v>0.14300750000000001</v>
      </c>
      <c r="AT222" s="71" t="s">
        <v>3467</v>
      </c>
      <c r="AU222" s="71" t="s">
        <v>3467</v>
      </c>
      <c r="AV222" s="72" t="s">
        <v>3467</v>
      </c>
      <c r="AW222" s="71">
        <v>1.4711933616748072</v>
      </c>
      <c r="AX222" s="77">
        <v>1.4711933616748072</v>
      </c>
      <c r="AY222" s="77">
        <v>0</v>
      </c>
      <c r="AZ222" s="78">
        <v>1.4711933616748072</v>
      </c>
      <c r="BA222" s="75">
        <v>58.850273810324552</v>
      </c>
      <c r="BB222" s="75">
        <v>0</v>
      </c>
      <c r="BC222" s="75">
        <v>58.850273810324552</v>
      </c>
      <c r="BD222" s="71">
        <v>18.502775719999999</v>
      </c>
      <c r="BE222" s="71">
        <v>1260.8747252700002</v>
      </c>
      <c r="BF222" s="71">
        <v>34.067</v>
      </c>
      <c r="BG222" s="71">
        <v>41.167000000000002</v>
      </c>
      <c r="BH222" s="71">
        <v>49.067</v>
      </c>
      <c r="BI222" s="71">
        <v>48.786000000000001</v>
      </c>
      <c r="BJ222" s="71">
        <v>43.917000000000002</v>
      </c>
      <c r="BK222" s="71">
        <v>48.936999999999998</v>
      </c>
      <c r="BL222" s="71">
        <v>2.7018544600221871E-2</v>
      </c>
      <c r="BM222" s="71">
        <v>3.2649556038316666E-2</v>
      </c>
      <c r="BN222" s="71">
        <v>3.8915047638450308E-2</v>
      </c>
      <c r="BO222" s="71">
        <v>3.8692186481534163E-2</v>
      </c>
      <c r="BP222" s="71">
        <v>3.4830581595325212E-2</v>
      </c>
      <c r="BQ222" s="71">
        <v>3.8811944612118988E-2</v>
      </c>
      <c r="BR222" s="83">
        <v>3.8915047638450308E-2</v>
      </c>
    </row>
    <row r="223" spans="2:70" x14ac:dyDescent="0.25">
      <c r="B223" s="98">
        <v>6</v>
      </c>
      <c r="C223" s="71" t="s">
        <v>3295</v>
      </c>
      <c r="D223" s="71">
        <v>17</v>
      </c>
      <c r="E223" s="72">
        <v>3</v>
      </c>
      <c r="F223" s="71">
        <v>0.13</v>
      </c>
      <c r="G223" s="71" t="s">
        <v>2837</v>
      </c>
      <c r="H223" s="71" t="s">
        <v>316</v>
      </c>
      <c r="I223" s="71">
        <v>1220</v>
      </c>
      <c r="J223" s="71" t="s">
        <v>4503</v>
      </c>
      <c r="K223" s="72" t="s">
        <v>998</v>
      </c>
      <c r="L223" s="74">
        <v>0.28396595571799338</v>
      </c>
      <c r="M223" s="74">
        <v>0.28163011048818071</v>
      </c>
      <c r="N223" s="74">
        <v>0.12280476425451385</v>
      </c>
      <c r="O223" s="74">
        <v>0.11980975494093198</v>
      </c>
      <c r="P223" s="75">
        <v>9.3613057283056502</v>
      </c>
      <c r="Q223" s="75">
        <v>8.497866481720262</v>
      </c>
      <c r="R223" s="76">
        <v>14.478506964056098</v>
      </c>
      <c r="S223" s="77">
        <v>29.115423920321621</v>
      </c>
      <c r="T223" s="78">
        <v>27.434042079483469</v>
      </c>
      <c r="U223" s="74">
        <v>0.61677471951550911</v>
      </c>
      <c r="V223" s="77">
        <v>3.0215861544313429</v>
      </c>
      <c r="W223" s="74">
        <v>0.44827695493249381</v>
      </c>
      <c r="X223" s="79">
        <v>2.5243214113509375E-2</v>
      </c>
      <c r="Y223" s="75">
        <v>15.420152122653784</v>
      </c>
      <c r="Z223" s="76">
        <v>22.197801642763928</v>
      </c>
      <c r="AA223" s="81">
        <v>30501000000</v>
      </c>
      <c r="AB223" s="81">
        <v>71697000000</v>
      </c>
      <c r="AC223" s="71">
        <v>383000000</v>
      </c>
      <c r="AD223" s="71">
        <v>7681000000</v>
      </c>
      <c r="AE223" s="80">
        <v>0</v>
      </c>
      <c r="AF223" s="81">
        <v>198742.89261149999</v>
      </c>
      <c r="AG223" s="82">
        <v>230693.89261149999</v>
      </c>
      <c r="AH223" s="77">
        <v>21.254274240971071</v>
      </c>
      <c r="AI223" s="77">
        <v>30.870318829318879</v>
      </c>
      <c r="AJ223" s="77">
        <v>2.788285825280262</v>
      </c>
      <c r="AK223" s="77">
        <v>32.219883366836179</v>
      </c>
      <c r="AL223" s="78">
        <v>4.7031945621198856</v>
      </c>
      <c r="AM223" s="71" t="s">
        <v>493</v>
      </c>
      <c r="AN223" s="71" t="s">
        <v>537</v>
      </c>
      <c r="AO223" s="71" t="s">
        <v>698</v>
      </c>
      <c r="AP223" s="72" t="s">
        <v>574</v>
      </c>
      <c r="AQ223" s="74">
        <v>0.1750331</v>
      </c>
      <c r="AR223" s="74">
        <v>0.1953522</v>
      </c>
      <c r="AS223" s="80">
        <v>0.19819510000000001</v>
      </c>
      <c r="AT223" s="71" t="s">
        <v>3998</v>
      </c>
      <c r="AU223" s="71" t="s">
        <v>3469</v>
      </c>
      <c r="AV223" s="72" t="s">
        <v>3469</v>
      </c>
      <c r="AW223" s="71">
        <v>0.2717127561684895</v>
      </c>
      <c r="AX223" s="77">
        <v>0.2717127561684895</v>
      </c>
      <c r="AY223" s="77">
        <v>1.7328619653602648</v>
      </c>
      <c r="AZ223" s="78">
        <v>2.0045747215287544</v>
      </c>
      <c r="BA223" s="75">
        <v>6.5417296757919834</v>
      </c>
      <c r="BB223" s="75">
        <v>41.720214769081529</v>
      </c>
      <c r="BC223" s="75">
        <v>48.261944444873514</v>
      </c>
      <c r="BD223" s="71">
        <v>3470.4</v>
      </c>
      <c r="BE223" s="71">
        <v>198742.89261149999</v>
      </c>
      <c r="BF223" s="71">
        <v>9197.7139999999999</v>
      </c>
      <c r="BG223" s="71">
        <v>10178.818000000001</v>
      </c>
      <c r="BH223" s="71">
        <v>11352.65</v>
      </c>
      <c r="BI223" s="71">
        <v>6927.4790000000003</v>
      </c>
      <c r="BJ223" s="71">
        <v>8525.1620000000003</v>
      </c>
      <c r="BK223" s="71">
        <v>9748.9719999999998</v>
      </c>
      <c r="BL223" s="71">
        <v>4.6279461263450415E-2</v>
      </c>
      <c r="BM223" s="71">
        <v>5.121601012367985E-2</v>
      </c>
      <c r="BN223" s="71">
        <v>5.712229429100648E-2</v>
      </c>
      <c r="BO223" s="71">
        <v>3.4856486735058978E-2</v>
      </c>
      <c r="BP223" s="71">
        <v>4.2895430815052468E-2</v>
      </c>
      <c r="BQ223" s="71">
        <v>4.9053185610300858E-2</v>
      </c>
      <c r="BR223" s="83">
        <v>5.712229429100648E-2</v>
      </c>
    </row>
    <row r="224" spans="2:70" x14ac:dyDescent="0.25">
      <c r="B224" s="98">
        <v>6</v>
      </c>
      <c r="C224" s="71" t="s">
        <v>3295</v>
      </c>
      <c r="D224" s="71">
        <v>18</v>
      </c>
      <c r="E224" s="72">
        <v>6</v>
      </c>
      <c r="F224" s="71">
        <v>0.13</v>
      </c>
      <c r="G224" s="71" t="s">
        <v>2934</v>
      </c>
      <c r="H224" s="71" t="s">
        <v>184</v>
      </c>
      <c r="I224" s="71">
        <v>1221</v>
      </c>
      <c r="J224" s="71" t="s">
        <v>4504</v>
      </c>
      <c r="K224" s="72" t="s">
        <v>838</v>
      </c>
      <c r="L224" s="74">
        <v>0.49375459091987733</v>
      </c>
      <c r="M224" s="74">
        <v>0.56782125339953149</v>
      </c>
      <c r="N224" s="74">
        <v>0.1699777175855933</v>
      </c>
      <c r="O224" s="74">
        <v>0.20073871326578616</v>
      </c>
      <c r="P224" s="75">
        <v>8.7393128631870933</v>
      </c>
      <c r="Q224" s="75">
        <v>5.7240392010528351</v>
      </c>
      <c r="R224" s="76">
        <v>8.3900928792569669</v>
      </c>
      <c r="S224" s="77">
        <v>69.427532935943432</v>
      </c>
      <c r="T224" s="78">
        <v>66.972977805039903</v>
      </c>
      <c r="U224" s="74">
        <v>0.28742853552805175</v>
      </c>
      <c r="V224" s="77">
        <v>1.9711331322705723</v>
      </c>
      <c r="W224" s="74">
        <v>0.44773834377174671</v>
      </c>
      <c r="X224" s="79">
        <v>3.6964465392151674E-2</v>
      </c>
      <c r="Y224" s="75">
        <v>9.9501525974121598</v>
      </c>
      <c r="Z224" s="76">
        <v>-8.8324895683074338</v>
      </c>
      <c r="AA224" s="81">
        <v>1707700000</v>
      </c>
      <c r="AB224" s="81">
        <v>4830500000</v>
      </c>
      <c r="AC224" s="71">
        <v>38500000</v>
      </c>
      <c r="AD224" s="71">
        <v>422100000</v>
      </c>
      <c r="AE224" s="80">
        <v>7.0731707317073164E-2</v>
      </c>
      <c r="AF224" s="81">
        <v>14320.120296959998</v>
      </c>
      <c r="AG224" s="82">
        <v>15692.620296959998</v>
      </c>
      <c r="AH224" s="77">
        <v>13.320278666462949</v>
      </c>
      <c r="AI224" s="77">
        <v>15.942623146857926</v>
      </c>
      <c r="AJ224" s="77">
        <v>2.528242432365436</v>
      </c>
      <c r="AK224" s="77">
        <v>19.732528425831635</v>
      </c>
      <c r="AL224" s="78">
        <v>4.0467066327415822</v>
      </c>
      <c r="AM224" s="71" t="s">
        <v>502</v>
      </c>
      <c r="AN224" s="71" t="s">
        <v>528</v>
      </c>
      <c r="AO224" s="71" t="s">
        <v>529</v>
      </c>
      <c r="AP224" s="72" t="s">
        <v>574</v>
      </c>
      <c r="AQ224" s="74" t="e">
        <v>#VALUE!</v>
      </c>
      <c r="AR224" s="74">
        <v>0.14365530000000001</v>
      </c>
      <c r="AS224" s="80">
        <v>7.8763159999999999E-2</v>
      </c>
      <c r="AT224" s="71" t="s">
        <v>3470</v>
      </c>
      <c r="AU224" s="71" t="s">
        <v>3470</v>
      </c>
      <c r="AV224" s="72" t="s">
        <v>3470</v>
      </c>
      <c r="AW224" s="71">
        <v>1.4759058372075862</v>
      </c>
      <c r="AX224" s="77">
        <v>1.4759058372075862</v>
      </c>
      <c r="AY224" s="77">
        <v>2.8018607521024541</v>
      </c>
      <c r="AZ224" s="78">
        <v>4.2777665893100405</v>
      </c>
      <c r="BA224" s="75">
        <v>7.4654852986826201</v>
      </c>
      <c r="BB224" s="75">
        <v>14.172482909446405</v>
      </c>
      <c r="BC224" s="75">
        <v>21.637968208129024</v>
      </c>
      <c r="BD224" s="71">
        <v>154.05000000000001</v>
      </c>
      <c r="BE224" s="71">
        <v>14320.120296959998</v>
      </c>
      <c r="BF224" s="71">
        <v>756.54499999999996</v>
      </c>
      <c r="BG224" s="71">
        <v>782.18200000000002</v>
      </c>
      <c r="BH224" s="71">
        <v>819.1</v>
      </c>
      <c r="BI224" s="71">
        <v>1003.429</v>
      </c>
      <c r="BJ224" s="71">
        <v>823.952</v>
      </c>
      <c r="BK224" s="71">
        <v>839.13400000000001</v>
      </c>
      <c r="BL224" s="71">
        <v>5.283091093589528E-2</v>
      </c>
      <c r="BM224" s="71">
        <v>5.4621189192527141E-2</v>
      </c>
      <c r="BN224" s="71">
        <v>5.7199240160984252E-2</v>
      </c>
      <c r="BO224" s="71">
        <v>7.0071268899397215E-2</v>
      </c>
      <c r="BP224" s="71">
        <v>5.7538064130293359E-2</v>
      </c>
      <c r="BQ224" s="71">
        <v>5.8598250754788618E-2</v>
      </c>
      <c r="BR224" s="83">
        <v>5.8598250754788618E-2</v>
      </c>
    </row>
    <row r="225" spans="2:70" x14ac:dyDescent="0.25">
      <c r="B225" s="98">
        <v>6</v>
      </c>
      <c r="C225" s="71" t="s">
        <v>3295</v>
      </c>
      <c r="D225" s="71">
        <v>19</v>
      </c>
      <c r="E225" s="72">
        <v>3</v>
      </c>
      <c r="F225" s="71">
        <v>0.25</v>
      </c>
      <c r="H225" s="71" t="s">
        <v>391</v>
      </c>
      <c r="I225" s="71">
        <v>1222</v>
      </c>
      <c r="J225" s="71" t="s">
        <v>4505</v>
      </c>
      <c r="K225" s="72" t="s">
        <v>1082</v>
      </c>
      <c r="L225" s="74">
        <v>0.18390568015737113</v>
      </c>
      <c r="M225" s="74">
        <v>0.18270891849367496</v>
      </c>
      <c r="N225" s="74">
        <v>0.18390568015737113</v>
      </c>
      <c r="O225" s="74">
        <v>0.18270891849367496</v>
      </c>
      <c r="P225" s="75">
        <v>14.683603644518062</v>
      </c>
      <c r="Q225" s="75">
        <v>12.973654058301417</v>
      </c>
      <c r="R225" s="76">
        <v>21.332784384732033</v>
      </c>
      <c r="S225" s="77">
        <v>18.214004512371275</v>
      </c>
      <c r="T225" s="78">
        <v>20.66444202299185</v>
      </c>
      <c r="U225" s="74">
        <v>0.18444694616697452</v>
      </c>
      <c r="V225" s="77">
        <v>1.5936528282346674</v>
      </c>
      <c r="W225" s="74">
        <v>0.44105968548006685</v>
      </c>
      <c r="X225" s="79">
        <v>4.0863308096611158E-2</v>
      </c>
      <c r="Y225" s="75">
        <v>20.504377735801985</v>
      </c>
      <c r="Z225" s="76">
        <v>44.23123958040425</v>
      </c>
      <c r="AA225" s="81">
        <v>31650513000</v>
      </c>
      <c r="AB225" s="81">
        <v>31650513000</v>
      </c>
      <c r="AC225" s="71">
        <v>555342000</v>
      </c>
      <c r="AD225" s="71">
        <v>3282158000</v>
      </c>
      <c r="AE225" s="80">
        <v>1.2173830981927996E-2</v>
      </c>
      <c r="AF225" s="81">
        <v>181981.79665691999</v>
      </c>
      <c r="AG225" s="82">
        <v>191110.13965691999</v>
      </c>
      <c r="AH225" s="77">
        <v>38.267799998522001</v>
      </c>
      <c r="AI225" s="77">
        <v>41.173292424274777</v>
      </c>
      <c r="AJ225" s="77">
        <v>1.609708785455136</v>
      </c>
      <c r="AK225" s="77">
        <v>47.28030487951272</v>
      </c>
      <c r="AL225" s="78">
        <v>8.3369262203926429</v>
      </c>
      <c r="AM225" s="71" t="s">
        <v>543</v>
      </c>
      <c r="AN225" s="71" t="s">
        <v>570</v>
      </c>
      <c r="AO225" s="71" t="s">
        <v>588</v>
      </c>
      <c r="AP225" s="72" t="s">
        <v>574</v>
      </c>
      <c r="AQ225" s="74">
        <v>0.31661240000000002</v>
      </c>
      <c r="AR225" s="74">
        <v>0.28432930000000001</v>
      </c>
      <c r="AS225" s="80">
        <v>2.3657430000000004E-2</v>
      </c>
      <c r="AT225" s="71" t="s">
        <v>4042</v>
      </c>
      <c r="AU225" s="71" t="s">
        <v>3471</v>
      </c>
      <c r="AV225" s="72" t="s">
        <v>4042</v>
      </c>
      <c r="AW225" s="71" t="s">
        <v>3317</v>
      </c>
      <c r="AX225" s="77">
        <v>0</v>
      </c>
      <c r="AY225" s="77">
        <v>-1.9642623963862672E-2</v>
      </c>
      <c r="AZ225" s="78">
        <v>-1.9642623963862672E-2</v>
      </c>
      <c r="BA225" s="75">
        <v>0</v>
      </c>
      <c r="BB225" s="75">
        <v>-0.82526325825214619</v>
      </c>
      <c r="BC225" s="75">
        <v>-0.82526325825214619</v>
      </c>
      <c r="BD225" s="71">
        <v>-35.746000000000002</v>
      </c>
      <c r="BE225" s="71">
        <v>181981.79665691999</v>
      </c>
      <c r="BF225" s="71">
        <v>5114</v>
      </c>
      <c r="BG225" s="71">
        <v>6633.9090000000006</v>
      </c>
      <c r="BH225" s="71">
        <v>8259</v>
      </c>
      <c r="BI225" s="71">
        <v>3803.5309999999999</v>
      </c>
      <c r="BJ225" s="71">
        <v>5319.2449999999999</v>
      </c>
      <c r="BK225" s="71">
        <v>7514.7570000000005</v>
      </c>
      <c r="BL225" s="71">
        <v>2.8101711786268028E-2</v>
      </c>
      <c r="BM225" s="71">
        <v>3.6453695489700733E-2</v>
      </c>
      <c r="BN225" s="71">
        <v>4.538366007876176E-2</v>
      </c>
      <c r="BO225" s="71">
        <v>2.0900612423178689E-2</v>
      </c>
      <c r="BP225" s="71">
        <v>2.92295443704629E-2</v>
      </c>
      <c r="BQ225" s="71">
        <v>4.1294003785264016E-2</v>
      </c>
      <c r="BR225" s="83">
        <v>4.538366007876176E-2</v>
      </c>
    </row>
    <row r="226" spans="2:70" x14ac:dyDescent="0.25">
      <c r="B226" s="98">
        <v>6</v>
      </c>
      <c r="C226" s="71" t="s">
        <v>3295</v>
      </c>
      <c r="D226" s="71">
        <v>19</v>
      </c>
      <c r="E226" s="72">
        <v>7</v>
      </c>
      <c r="F226" s="71">
        <v>0.13</v>
      </c>
      <c r="G226" s="71" t="s">
        <v>2943</v>
      </c>
      <c r="H226" s="71" t="s">
        <v>2021</v>
      </c>
      <c r="I226" s="71">
        <v>1223</v>
      </c>
      <c r="J226" s="71" t="s">
        <v>4506</v>
      </c>
      <c r="K226" s="72" t="s">
        <v>2022</v>
      </c>
      <c r="L226" s="74">
        <v>0.38018640737623877</v>
      </c>
      <c r="M226" s="74">
        <v>0.32529094961000371</v>
      </c>
      <c r="N226" s="74">
        <v>0.1968360882946017</v>
      </c>
      <c r="O226" s="74">
        <v>0.16984638756232173</v>
      </c>
      <c r="P226" s="75">
        <v>10.715009256348457</v>
      </c>
      <c r="Q226" s="75">
        <v>7.9214935149695131</v>
      </c>
      <c r="R226" s="76">
        <v>9.561248172768769</v>
      </c>
      <c r="S226" s="77">
        <v>60.271832780447291</v>
      </c>
      <c r="T226" s="78">
        <v>58.110664459683143</v>
      </c>
      <c r="U226" s="74">
        <v>1.0156674391322102E-2</v>
      </c>
      <c r="V226" s="77">
        <v>1.0303736561160814</v>
      </c>
      <c r="W226" s="74">
        <v>6.4837709016608916E-2</v>
      </c>
      <c r="X226" s="79" t="e">
        <v>#N/A</v>
      </c>
      <c r="Y226" s="75">
        <v>12.461819458668781</v>
      </c>
      <c r="Z226" s="76">
        <v>13.254418405486824</v>
      </c>
      <c r="AA226" s="81">
        <v>6461600000</v>
      </c>
      <c r="AB226" s="81">
        <v>12375300000</v>
      </c>
      <c r="AC226" s="71" t="e">
        <v>#N/A</v>
      </c>
      <c r="AD226" s="71">
        <v>2471278293.7132816</v>
      </c>
      <c r="AE226" s="80">
        <v>2.6549148170043533E-2</v>
      </c>
      <c r="AF226" s="81">
        <v>31055.499999999996</v>
      </c>
      <c r="AG226" s="82">
        <v>34978.000000000007</v>
      </c>
      <c r="AH226" s="77">
        <v>14.233163784333675</v>
      </c>
      <c r="AI226" s="77">
        <v>16.64113421190352</v>
      </c>
      <c r="AJ226" s="77" t="s">
        <v>3317</v>
      </c>
      <c r="AK226" s="77">
        <v>19.404107412470669</v>
      </c>
      <c r="AL226" s="78">
        <v>3.4207924079573608</v>
      </c>
      <c r="AM226" s="71" t="s">
        <v>502</v>
      </c>
      <c r="AN226" s="71" t="s">
        <v>528</v>
      </c>
      <c r="AO226" s="71" t="s">
        <v>529</v>
      </c>
      <c r="AP226" s="72" t="s">
        <v>2356</v>
      </c>
      <c r="AQ226" s="74">
        <v>0.13574130000000001</v>
      </c>
      <c r="AR226" s="74">
        <v>0.15410199999999999</v>
      </c>
      <c r="AS226" s="80">
        <v>9.3750970000000003E-2</v>
      </c>
      <c r="AT226" s="71" t="s">
        <v>3472</v>
      </c>
      <c r="AU226" s="71" t="s">
        <v>3472</v>
      </c>
      <c r="AV226" s="72" t="s">
        <v>3472</v>
      </c>
      <c r="AW226" s="71">
        <v>2.1978021395803222</v>
      </c>
      <c r="AX226" s="77">
        <v>2.1978021395803222</v>
      </c>
      <c r="AY226" s="77">
        <v>-3.9539560175996309E-2</v>
      </c>
      <c r="AZ226" s="78">
        <v>2.158262579404326</v>
      </c>
      <c r="BA226" s="75">
        <v>45.496516332271788</v>
      </c>
      <c r="BB226" s="75">
        <v>-0.81850509330269716</v>
      </c>
      <c r="BC226" s="75">
        <v>44.678011238969091</v>
      </c>
      <c r="BD226" s="71">
        <v>649.560202</v>
      </c>
      <c r="BE226" s="71">
        <v>31074.500000000004</v>
      </c>
      <c r="BF226" s="71">
        <v>1742.211</v>
      </c>
      <c r="BG226" s="71">
        <v>1813.278</v>
      </c>
      <c r="BH226" s="71">
        <v>1903.2</v>
      </c>
      <c r="BI226" s="71">
        <v>1883.4480000000001</v>
      </c>
      <c r="BJ226" s="71">
        <v>1759.2570000000001</v>
      </c>
      <c r="BK226" s="71">
        <v>1793.357</v>
      </c>
      <c r="BL226" s="71">
        <v>5.6065616502276781E-2</v>
      </c>
      <c r="BM226" s="71">
        <v>5.8352604225329445E-2</v>
      </c>
      <c r="BN226" s="71">
        <v>6.124635955526235E-2</v>
      </c>
      <c r="BO226" s="71">
        <v>6.061072583629664E-2</v>
      </c>
      <c r="BP226" s="71">
        <v>5.6614169174081637E-2</v>
      </c>
      <c r="BQ226" s="71">
        <v>5.7711531963507048E-2</v>
      </c>
      <c r="BR226" s="83">
        <v>6.124635955526235E-2</v>
      </c>
    </row>
    <row r="227" spans="2:70" x14ac:dyDescent="0.25">
      <c r="B227" s="98">
        <v>6</v>
      </c>
      <c r="C227" s="71" t="s">
        <v>3295</v>
      </c>
      <c r="D227" s="71">
        <v>20</v>
      </c>
      <c r="E227" s="72">
        <v>1</v>
      </c>
      <c r="F227" s="71">
        <v>0.2</v>
      </c>
      <c r="G227" s="71" t="s">
        <v>2795</v>
      </c>
      <c r="H227" s="71" t="s">
        <v>414</v>
      </c>
      <c r="I227" s="71">
        <v>1224</v>
      </c>
      <c r="J227" s="71" t="s">
        <v>4507</v>
      </c>
      <c r="K227" s="72" t="s">
        <v>1109</v>
      </c>
      <c r="L227" s="74">
        <v>5.961016508403575E-2</v>
      </c>
      <c r="M227" s="74">
        <v>4.7383223281976042E-2</v>
      </c>
      <c r="N227" s="74">
        <v>-0.13411865942029655</v>
      </c>
      <c r="O227" s="74">
        <v>0.29608404966571183</v>
      </c>
      <c r="P227" s="75">
        <v>3.145622061520946</v>
      </c>
      <c r="Q227" s="75">
        <v>2.5270790608195632</v>
      </c>
      <c r="R227" s="76">
        <v>27.426751592356684</v>
      </c>
      <c r="S227" s="77">
        <v>3.0987716663524325</v>
      </c>
      <c r="T227" s="78">
        <v>2.3193674452422073</v>
      </c>
      <c r="U227" s="74">
        <v>-0.24203776336970925</v>
      </c>
      <c r="V227" s="77">
        <v>-6.2618499769903355</v>
      </c>
      <c r="W227" s="74">
        <v>8.6969408277760132E-2</v>
      </c>
      <c r="X227" s="79">
        <v>7.1960675011402218E-3</v>
      </c>
      <c r="Y227" s="75">
        <v>25.10222773699963</v>
      </c>
      <c r="Z227" s="76" t="e">
        <v>#N/A</v>
      </c>
      <c r="AA227" s="81">
        <v>-3271199999.9999995</v>
      </c>
      <c r="AB227" s="81">
        <v>-523499999.99999952</v>
      </c>
      <c r="AC227" s="71">
        <v>1097300000</v>
      </c>
      <c r="AD227" s="71">
        <v>2887100000</v>
      </c>
      <c r="AE227" s="80">
        <v>4.6439628482972138E-2</v>
      </c>
      <c r="AF227" s="81">
        <v>68150.571883679993</v>
      </c>
      <c r="AG227" s="82">
        <v>65429.171883679992</v>
      </c>
      <c r="AH227" s="77">
        <v>135.57640257704102</v>
      </c>
      <c r="AI227" s="77">
        <v>331.79093247302228</v>
      </c>
      <c r="AJ227" s="77">
        <v>4.0868489195998992</v>
      </c>
      <c r="AK227" s="77">
        <v>320.81296987747572</v>
      </c>
      <c r="AL227" s="78">
        <v>55.252997596787779</v>
      </c>
      <c r="AM227" s="71" t="s">
        <v>543</v>
      </c>
      <c r="AN227" s="71" t="s">
        <v>570</v>
      </c>
      <c r="AO227" s="71" t="s">
        <v>1110</v>
      </c>
      <c r="AP227" s="72" t="s">
        <v>574</v>
      </c>
      <c r="AQ227" s="74" t="e">
        <v>#VALUE!</v>
      </c>
      <c r="AR227" s="74">
        <v>0.29412460000000001</v>
      </c>
      <c r="AS227" s="80">
        <v>0.2518589</v>
      </c>
      <c r="AT227" s="71" t="s">
        <v>3473</v>
      </c>
      <c r="AU227" s="71" t="s">
        <v>3473</v>
      </c>
      <c r="AV227" s="72" t="s">
        <v>3473</v>
      </c>
      <c r="AW227" s="71" t="s">
        <v>3317</v>
      </c>
      <c r="AX227" s="77">
        <v>0</v>
      </c>
      <c r="AY227" s="77">
        <v>0</v>
      </c>
      <c r="AZ227" s="78">
        <v>0</v>
      </c>
      <c r="BA227" s="75" t="s">
        <v>3317</v>
      </c>
      <c r="BB227" s="75">
        <v>0</v>
      </c>
      <c r="BC227" s="75" t="s">
        <v>3317</v>
      </c>
      <c r="BD227" s="71">
        <v>785.88199999999995</v>
      </c>
      <c r="BE227" s="71">
        <v>65429.171883679992</v>
      </c>
      <c r="BF227" s="71">
        <v>1381.0650000000001</v>
      </c>
      <c r="BG227" s="71">
        <v>1667.2809999999999</v>
      </c>
      <c r="BH227" s="71">
        <v>1927.5</v>
      </c>
      <c r="BI227" s="71">
        <v>2615.1970000000001</v>
      </c>
      <c r="BJ227" s="71">
        <v>3236.3540000000003</v>
      </c>
      <c r="BK227" s="71">
        <v>3783.5129999999999</v>
      </c>
      <c r="BL227" s="71">
        <v>2.1107786637667644E-2</v>
      </c>
      <c r="BM227" s="71">
        <v>2.5482226841631019E-2</v>
      </c>
      <c r="BN227" s="71">
        <v>2.9459336630864138E-2</v>
      </c>
      <c r="BO227" s="71">
        <v>3.9969893011167837E-2</v>
      </c>
      <c r="BP227" s="71">
        <v>4.9463471824977269E-2</v>
      </c>
      <c r="BQ227" s="71">
        <v>5.7826087218807089E-2</v>
      </c>
      <c r="BR227" s="83">
        <v>5.7826087218807089E-2</v>
      </c>
    </row>
    <row r="228" spans="2:70" x14ac:dyDescent="0.25">
      <c r="B228" s="98">
        <v>6</v>
      </c>
      <c r="C228" s="71" t="s">
        <v>3295</v>
      </c>
      <c r="D228" s="71">
        <v>20</v>
      </c>
      <c r="E228" s="72">
        <v>8</v>
      </c>
      <c r="F228" s="71">
        <v>0.14000000000000001</v>
      </c>
      <c r="G228" s="71" t="s">
        <v>2937</v>
      </c>
      <c r="H228" s="71" t="s">
        <v>1260</v>
      </c>
      <c r="I228" s="71">
        <v>1225</v>
      </c>
      <c r="J228" s="71" t="s">
        <v>4508</v>
      </c>
      <c r="K228" s="72" t="s">
        <v>1261</v>
      </c>
      <c r="L228" s="74">
        <v>1.6304712924283713</v>
      </c>
      <c r="M228" s="74">
        <v>-0.17834314123376624</v>
      </c>
      <c r="N228" s="74">
        <v>-0.31676572470367603</v>
      </c>
      <c r="O228" s="74">
        <v>-0.43273018217626785</v>
      </c>
      <c r="P228" s="75">
        <v>18.389697917920326</v>
      </c>
      <c r="Q228" s="75">
        <v>12.809109630551433</v>
      </c>
      <c r="R228" s="76">
        <v>8.9666351479130082</v>
      </c>
      <c r="S228" s="77">
        <v>74.214684301748918</v>
      </c>
      <c r="T228" s="78">
        <v>72.518717604146673</v>
      </c>
      <c r="U228" s="74">
        <v>-0.47312179117173492</v>
      </c>
      <c r="V228" s="77">
        <v>-8.5032760032760013</v>
      </c>
      <c r="W228" s="74">
        <v>0.23451344579060215</v>
      </c>
      <c r="X228" s="79" t="e">
        <v>#N/A</v>
      </c>
      <c r="Y228" s="75">
        <v>5.6548827260856545</v>
      </c>
      <c r="Z228" s="76">
        <v>2.6675360169674756</v>
      </c>
      <c r="AA228" s="81">
        <v>-3942400000</v>
      </c>
      <c r="AB228" s="81">
        <v>-1624800000</v>
      </c>
      <c r="AC228" s="71">
        <v>-3600000</v>
      </c>
      <c r="AD228" s="71">
        <v>1211100000</v>
      </c>
      <c r="AE228" s="80">
        <v>3.2543647064642169E-2</v>
      </c>
      <c r="AF228" s="81">
        <v>11890.61485004</v>
      </c>
      <c r="AG228" s="82">
        <v>5661.1148500400004</v>
      </c>
      <c r="AH228" s="77">
        <v>7.7274294977340983</v>
      </c>
      <c r="AI228" s="77">
        <v>8.233151323502037</v>
      </c>
      <c r="AJ228" s="77">
        <v>9.2424464097647316</v>
      </c>
      <c r="AK228" s="77">
        <v>23.396721932863866</v>
      </c>
      <c r="AL228" s="78">
        <v>3.2744786978648617</v>
      </c>
      <c r="AM228" s="71" t="s">
        <v>502</v>
      </c>
      <c r="AN228" s="71" t="s">
        <v>528</v>
      </c>
      <c r="AO228" s="71" t="s">
        <v>529</v>
      </c>
      <c r="AP228" s="72" t="s">
        <v>2353</v>
      </c>
      <c r="AQ228" s="74">
        <v>0.16087679999999999</v>
      </c>
      <c r="AR228" s="74">
        <v>0.12237780000000001</v>
      </c>
      <c r="AS228" s="80">
        <v>7.1579569999999995E-2</v>
      </c>
      <c r="AT228" s="71" t="s">
        <v>3474</v>
      </c>
      <c r="AU228" s="71" t="s">
        <v>3474</v>
      </c>
      <c r="AV228" s="72" t="s">
        <v>3474</v>
      </c>
      <c r="AW228" s="71">
        <v>5.4937901926987802</v>
      </c>
      <c r="AX228" s="77">
        <v>5.4937901926987802</v>
      </c>
      <c r="AY228" s="77">
        <v>0</v>
      </c>
      <c r="AZ228" s="78">
        <v>5.4937901926987802</v>
      </c>
      <c r="BA228" s="75">
        <v>89.990167158308765</v>
      </c>
      <c r="BB228" s="75">
        <v>0</v>
      </c>
      <c r="BC228" s="75">
        <v>89.990167158308765</v>
      </c>
      <c r="BD228" s="71">
        <v>457.6</v>
      </c>
      <c r="BE228" s="71">
        <v>5661.1148500400004</v>
      </c>
      <c r="BF228" s="71">
        <v>499.81799999999998</v>
      </c>
      <c r="BG228" s="71">
        <v>503.154</v>
      </c>
      <c r="BH228" s="71">
        <v>522.58299999999997</v>
      </c>
      <c r="BI228" s="71">
        <v>650.29200000000003</v>
      </c>
      <c r="BJ228" s="71">
        <v>433.71300000000002</v>
      </c>
      <c r="BK228" s="71">
        <v>466.60399999999998</v>
      </c>
      <c r="BL228" s="71">
        <v>8.8289676722680926E-2</v>
      </c>
      <c r="BM228" s="71">
        <v>8.8878959944867539E-2</v>
      </c>
      <c r="BN228" s="71">
        <v>9.231096945441894E-2</v>
      </c>
      <c r="BO228" s="71">
        <v>0.11486995357379212</v>
      </c>
      <c r="BP228" s="71">
        <v>7.6612648124765648E-2</v>
      </c>
      <c r="BQ228" s="71">
        <v>8.2422634473968151E-2</v>
      </c>
      <c r="BR228" s="83">
        <v>9.231096945441894E-2</v>
      </c>
    </row>
    <row r="229" spans="2:70" x14ac:dyDescent="0.25">
      <c r="B229" s="98">
        <v>6</v>
      </c>
      <c r="C229" s="71" t="s">
        <v>3295</v>
      </c>
      <c r="D229" s="71">
        <v>21</v>
      </c>
      <c r="E229" s="72">
        <v>1</v>
      </c>
      <c r="F229" s="71">
        <v>0.18</v>
      </c>
      <c r="G229" s="71" t="s">
        <v>2506</v>
      </c>
      <c r="H229" s="71" t="s">
        <v>1175</v>
      </c>
      <c r="I229" s="71">
        <v>1226</v>
      </c>
      <c r="J229" s="71" t="s">
        <v>4509</v>
      </c>
      <c r="K229" s="72" t="s">
        <v>1176</v>
      </c>
      <c r="L229" s="74">
        <v>0.68287740613985881</v>
      </c>
      <c r="M229" s="74">
        <v>0.7931034482758621</v>
      </c>
      <c r="N229" s="74">
        <v>0.35354442283131438</v>
      </c>
      <c r="O229" s="74">
        <v>0.45631288727190039</v>
      </c>
      <c r="P229" s="75">
        <v>41.73840735668167</v>
      </c>
      <c r="Q229" s="75">
        <v>29.336851829504756</v>
      </c>
      <c r="R229" s="76">
        <v>40.646859200775673</v>
      </c>
      <c r="S229" s="77">
        <v>8.715126667732358</v>
      </c>
      <c r="T229" s="78">
        <v>11.070190641247834</v>
      </c>
      <c r="U229" s="74">
        <v>6.1123579744704726E-2</v>
      </c>
      <c r="V229" s="77">
        <v>0.16176334106728538</v>
      </c>
      <c r="W229" s="74">
        <v>0.3983493580836992</v>
      </c>
      <c r="X229" s="79" t="e">
        <v>#N/A</v>
      </c>
      <c r="Y229" s="75">
        <v>7.8357856419711256</v>
      </c>
      <c r="Z229" s="76">
        <v>23.442717766189936</v>
      </c>
      <c r="AA229" s="81">
        <v>1012100000</v>
      </c>
      <c r="AB229" s="81">
        <v>1759100000</v>
      </c>
      <c r="AC229" s="71">
        <v>12900000</v>
      </c>
      <c r="AD229" s="71">
        <v>412300000</v>
      </c>
      <c r="AE229" s="80">
        <v>1.7699115044247787E-2</v>
      </c>
      <c r="AF229" s="81">
        <v>4635.7607943999992</v>
      </c>
      <c r="AG229" s="82">
        <v>4810.0607943999994</v>
      </c>
      <c r="AH229" s="77">
        <v>4.4287457825246284</v>
      </c>
      <c r="AI229" s="77">
        <v>5.5807643513168568</v>
      </c>
      <c r="AJ229" s="77">
        <v>7.7378531474695009</v>
      </c>
      <c r="AK229" s="77">
        <v>7.9963129315234465</v>
      </c>
      <c r="AL229" s="78">
        <v>3.2338758013466444</v>
      </c>
      <c r="AM229" s="71" t="s">
        <v>533</v>
      </c>
      <c r="AN229" s="71" t="s">
        <v>534</v>
      </c>
      <c r="AO229" s="71" t="s">
        <v>696</v>
      </c>
      <c r="AP229" s="72" t="s">
        <v>2353</v>
      </c>
      <c r="AQ229" s="74" t="e">
        <v>#VALUE!</v>
      </c>
      <c r="AR229" s="74">
        <v>0.1950527</v>
      </c>
      <c r="AS229" s="80">
        <v>0.21784980000000001</v>
      </c>
      <c r="AT229" s="71" t="s">
        <v>3475</v>
      </c>
      <c r="AU229" s="71" t="s">
        <v>3475</v>
      </c>
      <c r="AV229" s="72" t="s">
        <v>3475</v>
      </c>
      <c r="AW229" s="71">
        <v>11.79245283018868</v>
      </c>
      <c r="AX229" s="77">
        <v>11.79245283018868</v>
      </c>
      <c r="AY229" s="77">
        <v>0</v>
      </c>
      <c r="AZ229" s="78">
        <v>11.79245283018868</v>
      </c>
      <c r="BA229" s="75">
        <v>64.405979257860054</v>
      </c>
      <c r="BB229" s="75">
        <v>0</v>
      </c>
      <c r="BC229" s="75" t="s">
        <v>3317</v>
      </c>
      <c r="BD229" s="71" t="s">
        <v>3317</v>
      </c>
      <c r="BE229" s="71">
        <v>4635.7607943999992</v>
      </c>
      <c r="BF229" s="71">
        <v>506.86700000000002</v>
      </c>
      <c r="BG229" s="71">
        <v>378.46699999999998</v>
      </c>
      <c r="BH229" s="71">
        <v>384.06700000000001</v>
      </c>
      <c r="BI229" s="71">
        <v>574.94000000000005</v>
      </c>
      <c r="BJ229" s="71">
        <v>448.03100000000001</v>
      </c>
      <c r="BK229" s="71">
        <v>440.26</v>
      </c>
      <c r="BL229" s="71">
        <v>0.10933847160800349</v>
      </c>
      <c r="BM229" s="71">
        <v>8.1640752572304479E-2</v>
      </c>
      <c r="BN229" s="71">
        <v>8.2848752779468932E-2</v>
      </c>
      <c r="BO229" s="71">
        <v>0.12402279269770083</v>
      </c>
      <c r="BP229" s="71">
        <v>9.664670371715936E-2</v>
      </c>
      <c r="BQ229" s="71">
        <v>9.4970387715395982E-2</v>
      </c>
      <c r="BR229" s="83">
        <v>9.4970387715395982E-2</v>
      </c>
    </row>
    <row r="230" spans="2:70" x14ac:dyDescent="0.25">
      <c r="B230" s="98">
        <v>6</v>
      </c>
      <c r="C230" s="71" t="s">
        <v>3295</v>
      </c>
      <c r="D230" s="71">
        <v>21</v>
      </c>
      <c r="E230" s="72">
        <v>12</v>
      </c>
      <c r="F230" s="71">
        <v>0.2</v>
      </c>
      <c r="G230" s="71" t="s">
        <v>2588</v>
      </c>
      <c r="H230" s="71" t="s">
        <v>1589</v>
      </c>
      <c r="I230" s="71">
        <v>1227</v>
      </c>
      <c r="J230" s="71" t="s">
        <v>4510</v>
      </c>
      <c r="K230" s="72" t="s">
        <v>1590</v>
      </c>
      <c r="L230" s="74">
        <v>-0.26001373025250807</v>
      </c>
      <c r="M230" s="74">
        <v>-0.17011743074370758</v>
      </c>
      <c r="N230" s="74">
        <v>-0.26001373025250807</v>
      </c>
      <c r="O230" s="74">
        <v>-0.17011743074370758</v>
      </c>
      <c r="P230" s="75">
        <v>29.841998029914059</v>
      </c>
      <c r="Q230" s="75">
        <v>23.383974095857688</v>
      </c>
      <c r="R230" s="76">
        <v>26.720413249680526</v>
      </c>
      <c r="S230" s="77">
        <v>10.529631742692752</v>
      </c>
      <c r="T230" s="78">
        <v>8.1503995641708222</v>
      </c>
      <c r="U230" s="74">
        <v>-0.829698215024257</v>
      </c>
      <c r="V230" s="77">
        <v>-8.6768860670503969</v>
      </c>
      <c r="W230" s="74">
        <v>0.31670262002140132</v>
      </c>
      <c r="X230" s="79">
        <v>1.6604866230370361E-2</v>
      </c>
      <c r="Y230" s="75">
        <v>54.948182010986329</v>
      </c>
      <c r="Z230" s="76">
        <v>50.799465170702149</v>
      </c>
      <c r="AA230" s="81">
        <v>-3907154000</v>
      </c>
      <c r="AB230" s="81">
        <v>-3907154000</v>
      </c>
      <c r="AC230" s="71">
        <v>10499000</v>
      </c>
      <c r="AD230" s="71">
        <v>2021158000</v>
      </c>
      <c r="AE230" s="80">
        <v>0</v>
      </c>
      <c r="AF230" s="81">
        <v>48882.427257599993</v>
      </c>
      <c r="AG230" s="82">
        <v>42600.356496</v>
      </c>
      <c r="AH230" s="77">
        <v>58.493832791423173</v>
      </c>
      <c r="AI230" s="77">
        <v>64.092009622747966</v>
      </c>
      <c r="AJ230" s="77">
        <v>3.9394931975460747</v>
      </c>
      <c r="AK230" s="77">
        <v>86.645639267188741</v>
      </c>
      <c r="AL230" s="78">
        <v>20.271139231994454</v>
      </c>
      <c r="AM230" s="71" t="s">
        <v>493</v>
      </c>
      <c r="AN230" s="71" t="s">
        <v>524</v>
      </c>
      <c r="AO230" s="71" t="s">
        <v>525</v>
      </c>
      <c r="AP230" s="72" t="s">
        <v>1529</v>
      </c>
      <c r="AQ230" s="74" t="e">
        <v>#VALUE!</v>
      </c>
      <c r="AR230" s="74" t="e">
        <v>#VALUE!</v>
      </c>
      <c r="AS230" s="80">
        <v>0.44752530000000001</v>
      </c>
      <c r="AT230" s="71" t="s">
        <v>3476</v>
      </c>
      <c r="AU230" s="71" t="s">
        <v>3476</v>
      </c>
      <c r="AV230" s="72" t="s">
        <v>3476</v>
      </c>
      <c r="AW230" s="71" t="s">
        <v>3317</v>
      </c>
      <c r="AX230" s="77">
        <v>0</v>
      </c>
      <c r="AY230" s="77">
        <v>0</v>
      </c>
      <c r="AZ230" s="78">
        <v>0</v>
      </c>
      <c r="BA230" s="75">
        <v>0</v>
      </c>
      <c r="BB230" s="75">
        <v>0</v>
      </c>
      <c r="BC230" s="75">
        <v>0</v>
      </c>
      <c r="BD230" s="71">
        <v>0</v>
      </c>
      <c r="BE230" s="71">
        <v>42600.356496</v>
      </c>
      <c r="BF230" s="71">
        <v>695.51499999999999</v>
      </c>
      <c r="BG230" s="71">
        <v>952.75800000000004</v>
      </c>
      <c r="BH230" s="71">
        <v>1329.6000000000001</v>
      </c>
      <c r="BI230" s="71">
        <v>730.11099999999999</v>
      </c>
      <c r="BJ230" s="71">
        <v>1260.431</v>
      </c>
      <c r="BK230" s="71">
        <v>1712.9259999999999</v>
      </c>
      <c r="BL230" s="71">
        <v>1.6326506564922901E-2</v>
      </c>
      <c r="BM230" s="71">
        <v>2.2365024107003896E-2</v>
      </c>
      <c r="BN230" s="71">
        <v>3.1211006417865169E-2</v>
      </c>
      <c r="BO230" s="71">
        <v>1.7138612444911216E-2</v>
      </c>
      <c r="BP230" s="71">
        <v>2.9587334559473683E-2</v>
      </c>
      <c r="BQ230" s="71">
        <v>4.0209194027773842E-2</v>
      </c>
      <c r="BR230" s="83">
        <v>4.0209194027773842E-2</v>
      </c>
    </row>
    <row r="231" spans="2:70" x14ac:dyDescent="0.25">
      <c r="B231" s="98">
        <v>6</v>
      </c>
      <c r="C231" s="71" t="s">
        <v>3295</v>
      </c>
      <c r="D231" s="71">
        <v>22</v>
      </c>
      <c r="E231" s="72">
        <v>1</v>
      </c>
      <c r="F231" s="71">
        <v>0.15</v>
      </c>
      <c r="G231" s="71" t="s">
        <v>2570</v>
      </c>
      <c r="H231" s="71" t="s">
        <v>94</v>
      </c>
      <c r="I231" s="71">
        <v>1228</v>
      </c>
      <c r="J231" s="71" t="s">
        <v>4511</v>
      </c>
      <c r="K231" s="72" t="s">
        <v>719</v>
      </c>
      <c r="L231" s="74">
        <v>0.77824152604326602</v>
      </c>
      <c r="M231" s="74">
        <v>0.74588949561284157</v>
      </c>
      <c r="N231" s="74">
        <v>0.34060343013521188</v>
      </c>
      <c r="O231" s="74">
        <v>0.32714132265379464</v>
      </c>
      <c r="P231" s="75">
        <v>30.761315286311319</v>
      </c>
      <c r="Q231" s="75">
        <v>22.576719276820441</v>
      </c>
      <c r="R231" s="76">
        <v>31.764456863307476</v>
      </c>
      <c r="S231" s="77">
        <v>23.913506592975917</v>
      </c>
      <c r="T231" s="78">
        <v>25.316127950536814</v>
      </c>
      <c r="U231" s="74">
        <v>0.17788079490796102</v>
      </c>
      <c r="V231" s="77">
        <v>0.32788929418593815</v>
      </c>
      <c r="W231" s="74">
        <v>0.60206668331084501</v>
      </c>
      <c r="X231" s="79" t="e">
        <v>#N/A</v>
      </c>
      <c r="Y231" s="75">
        <v>10.134238501380901</v>
      </c>
      <c r="Z231" s="76">
        <v>15.036314221006354</v>
      </c>
      <c r="AA231" s="81">
        <v>661476000</v>
      </c>
      <c r="AB231" s="81">
        <v>1508180000</v>
      </c>
      <c r="AC231" s="71">
        <v>20832000</v>
      </c>
      <c r="AD231" s="71">
        <v>479171000</v>
      </c>
      <c r="AE231" s="80">
        <v>-2.2048727322657603E-2</v>
      </c>
      <c r="AF231" s="81">
        <v>20258.473775549999</v>
      </c>
      <c r="AG231" s="82">
        <v>20487.24377555</v>
      </c>
      <c r="AH231" s="77">
        <v>29.730436475910608</v>
      </c>
      <c r="AI231" s="77">
        <v>40.958841273733434</v>
      </c>
      <c r="AJ231" s="77">
        <v>2.2176247417997916</v>
      </c>
      <c r="AK231" s="77">
        <v>54.526307663594253</v>
      </c>
      <c r="AL231" s="78">
        <v>15.731658018254539</v>
      </c>
      <c r="AM231" s="71" t="s">
        <v>493</v>
      </c>
      <c r="AN231" s="71" t="s">
        <v>524</v>
      </c>
      <c r="AO231" s="71" t="s">
        <v>720</v>
      </c>
      <c r="AP231" s="72" t="s">
        <v>574</v>
      </c>
      <c r="AQ231" s="74">
        <v>0.18262970000000001</v>
      </c>
      <c r="AR231" s="74">
        <v>0.19706499999999999</v>
      </c>
      <c r="AS231" s="80">
        <v>0.13542280000000001</v>
      </c>
      <c r="AT231" s="71" t="s">
        <v>3998</v>
      </c>
      <c r="AU231" s="71" t="s">
        <v>3477</v>
      </c>
      <c r="AV231" s="72" t="s">
        <v>3477</v>
      </c>
      <c r="AW231" s="71">
        <v>1.2648990049294908</v>
      </c>
      <c r="AX231" s="77">
        <v>1.2648990049294908</v>
      </c>
      <c r="AY231" s="77">
        <v>0</v>
      </c>
      <c r="AZ231" s="78">
        <v>1.2648990049294908</v>
      </c>
      <c r="BA231" s="75">
        <v>57.430703827194328</v>
      </c>
      <c r="BB231" s="75">
        <v>0</v>
      </c>
      <c r="BC231" s="75">
        <v>57.430703827194328</v>
      </c>
      <c r="BD231" s="71">
        <v>211.68899999999999</v>
      </c>
      <c r="BE231" s="71">
        <v>20258.473775549999</v>
      </c>
      <c r="BF231" s="71">
        <v>430.33300000000003</v>
      </c>
      <c r="BG231" s="71">
        <v>480.77800000000002</v>
      </c>
      <c r="BH231" s="71">
        <v>525.25</v>
      </c>
      <c r="BI231" s="71">
        <v>485.40199999999999</v>
      </c>
      <c r="BJ231" s="71">
        <v>544.22199999999998</v>
      </c>
      <c r="BK231" s="71">
        <v>580.88800000000003</v>
      </c>
      <c r="BL231" s="71">
        <v>2.1242123408100465E-2</v>
      </c>
      <c r="BM231" s="71">
        <v>2.3732192529737958E-2</v>
      </c>
      <c r="BN231" s="71">
        <v>2.5927422066410823E-2</v>
      </c>
      <c r="BO231" s="71">
        <v>2.3960442695630548E-2</v>
      </c>
      <c r="BP231" s="71">
        <v>2.6863919070587775E-2</v>
      </c>
      <c r="BQ231" s="71">
        <v>2.8673828366136602E-2</v>
      </c>
      <c r="BR231" s="83">
        <v>2.8673828366136602E-2</v>
      </c>
    </row>
    <row r="232" spans="2:70" x14ac:dyDescent="0.25">
      <c r="B232" s="98">
        <v>6</v>
      </c>
      <c r="C232" s="71" t="s">
        <v>3295</v>
      </c>
      <c r="D232" s="71">
        <v>22</v>
      </c>
      <c r="E232" s="72">
        <v>4</v>
      </c>
      <c r="F232" s="71">
        <v>0.12</v>
      </c>
      <c r="G232" s="71" t="s">
        <v>3184</v>
      </c>
      <c r="H232" s="71" t="s">
        <v>48</v>
      </c>
      <c r="I232" s="71">
        <v>1239</v>
      </c>
      <c r="J232" s="71" t="s">
        <v>4522</v>
      </c>
      <c r="K232" s="72" t="s">
        <v>652</v>
      </c>
      <c r="L232" s="74">
        <v>1.5010909560562691</v>
      </c>
      <c r="M232" s="74">
        <v>1.9656019656019657</v>
      </c>
      <c r="N232" s="74">
        <v>0.58002969140011995</v>
      </c>
      <c r="O232" s="74">
        <v>0.66483595895360603</v>
      </c>
      <c r="P232" s="75">
        <v>47.465942020272465</v>
      </c>
      <c r="Q232" s="75">
        <v>36.158685841226109</v>
      </c>
      <c r="R232" s="76">
        <v>44.961193940572144</v>
      </c>
      <c r="S232" s="77">
        <v>42.678696446593563</v>
      </c>
      <c r="T232" s="78">
        <v>44.647310102565214</v>
      </c>
      <c r="U232" s="74">
        <v>-7.8198403648802733E-2</v>
      </c>
      <c r="V232" s="77">
        <v>-0.31817760044539295</v>
      </c>
      <c r="W232" s="74">
        <v>0.32074955675430988</v>
      </c>
      <c r="X232" s="79">
        <v>4.178145087235996E-2</v>
      </c>
      <c r="Y232" s="75">
        <v>8.3241668399828121</v>
      </c>
      <c r="Z232" s="76">
        <v>9.1396760919481466</v>
      </c>
      <c r="AA232" s="81">
        <v>936100000</v>
      </c>
      <c r="AB232" s="81">
        <v>2767600000</v>
      </c>
      <c r="AC232" s="71">
        <v>497000000</v>
      </c>
      <c r="AD232" s="71">
        <v>1627300000</v>
      </c>
      <c r="AE232" s="80">
        <v>0.28014779979845483</v>
      </c>
      <c r="AF232" s="81">
        <v>40002.065324800002</v>
      </c>
      <c r="AG232" s="82">
        <v>39316.265324799999</v>
      </c>
      <c r="AH232" s="77">
        <v>18.24082088002227</v>
      </c>
      <c r="AI232" s="77">
        <v>19.919072512311274</v>
      </c>
      <c r="AJ232" s="77">
        <v>3.7426939440014051</v>
      </c>
      <c r="AK232" s="77">
        <v>26.917319020562946</v>
      </c>
      <c r="AL232" s="78">
        <v>11.761218332290257</v>
      </c>
      <c r="AM232" s="71" t="s">
        <v>506</v>
      </c>
      <c r="AN232" s="71" t="s">
        <v>507</v>
      </c>
      <c r="AO232" s="71" t="s">
        <v>508</v>
      </c>
      <c r="AP232" s="72" t="s">
        <v>574</v>
      </c>
      <c r="AQ232" s="74">
        <v>9.7122550000000016E-2</v>
      </c>
      <c r="AR232" s="74">
        <v>0.14405810000000002</v>
      </c>
      <c r="AS232" s="80">
        <v>0.13071749999999999</v>
      </c>
      <c r="AT232" s="71" t="s">
        <v>3998</v>
      </c>
      <c r="AU232" s="71" t="s">
        <v>3483</v>
      </c>
      <c r="AV232" s="72" t="s">
        <v>3483</v>
      </c>
      <c r="AW232" s="71">
        <v>3.2083633226203507</v>
      </c>
      <c r="AX232" s="77">
        <v>3.2083633226203507</v>
      </c>
      <c r="AY232" s="77">
        <v>0.39350274445103545</v>
      </c>
      <c r="AZ232" s="78">
        <v>3.601866067071386</v>
      </c>
      <c r="BA232" s="75">
        <v>72.093019901308423</v>
      </c>
      <c r="BB232" s="75">
        <v>8.8421410963389491</v>
      </c>
      <c r="BC232" s="75">
        <v>80.935160997647372</v>
      </c>
      <c r="BD232" s="71">
        <v>1122.2</v>
      </c>
      <c r="BE232" s="71">
        <v>39316.265324799999</v>
      </c>
      <c r="BF232" s="71">
        <v>1551.8890000000001</v>
      </c>
      <c r="BG232" s="71">
        <v>1664.6110000000001</v>
      </c>
      <c r="BH232" s="71">
        <v>1790.6670000000001</v>
      </c>
      <c r="BI232" s="71">
        <v>1663.6680000000001</v>
      </c>
      <c r="BJ232" s="71">
        <v>1718.989</v>
      </c>
      <c r="BK232" s="71">
        <v>1875.49</v>
      </c>
      <c r="BL232" s="71">
        <v>3.9471933236270441E-2</v>
      </c>
      <c r="BM232" s="71">
        <v>4.2338990904865856E-2</v>
      </c>
      <c r="BN232" s="71">
        <v>4.5545195740412284E-2</v>
      </c>
      <c r="BO232" s="71">
        <v>4.2315005920732458E-2</v>
      </c>
      <c r="BP232" s="71">
        <v>4.3722082598615805E-2</v>
      </c>
      <c r="BQ232" s="71">
        <v>4.7702648878426769E-2</v>
      </c>
      <c r="BR232" s="83">
        <v>4.7702648878426769E-2</v>
      </c>
    </row>
    <row r="233" spans="2:70" x14ac:dyDescent="0.25">
      <c r="B233" s="98">
        <v>6</v>
      </c>
      <c r="C233" s="71" t="s">
        <v>3295</v>
      </c>
      <c r="D233" s="71">
        <v>23</v>
      </c>
      <c r="E233" s="72">
        <v>2</v>
      </c>
      <c r="F233" s="71">
        <v>0.15</v>
      </c>
      <c r="G233" s="71" t="s">
        <v>2571</v>
      </c>
      <c r="H233" s="71" t="s">
        <v>1739</v>
      </c>
      <c r="I233" s="71">
        <v>1229</v>
      </c>
      <c r="J233" s="71" t="s">
        <v>4512</v>
      </c>
      <c r="K233" s="72" t="s">
        <v>1740</v>
      </c>
      <c r="L233" s="74">
        <v>0.39517822746010012</v>
      </c>
      <c r="M233" s="74">
        <v>0.20261972984036022</v>
      </c>
      <c r="N233" s="74">
        <v>0.12546900077262738</v>
      </c>
      <c r="O233" s="74">
        <v>6.5484852493716106E-2</v>
      </c>
      <c r="P233" s="75">
        <v>4.6102720351369628</v>
      </c>
      <c r="Q233" s="75">
        <v>3.5698261252548296</v>
      </c>
      <c r="R233" s="76">
        <v>8.6512286982138207</v>
      </c>
      <c r="S233" s="77">
        <v>19.854389195574125</v>
      </c>
      <c r="T233" s="78">
        <v>21.082390953150242</v>
      </c>
      <c r="U233" s="74">
        <v>0.50852189244784018</v>
      </c>
      <c r="V233" s="77">
        <v>5.7206611570247938</v>
      </c>
      <c r="W233" s="74">
        <v>0.34373427277302465</v>
      </c>
      <c r="X233" s="79">
        <v>1.0748702742772424E-2</v>
      </c>
      <c r="Y233" s="75">
        <v>9.3260657399396614</v>
      </c>
      <c r="Z233" s="76">
        <v>-20.784568633658086</v>
      </c>
      <c r="AA233" s="81">
        <v>2443000000</v>
      </c>
      <c r="AB233" s="81">
        <v>7559000000</v>
      </c>
      <c r="AC233" s="71">
        <v>0</v>
      </c>
      <c r="AD233" s="71">
        <v>604000000</v>
      </c>
      <c r="AE233" s="80">
        <v>1.0155721056194989E-2</v>
      </c>
      <c r="AF233" s="81">
        <v>16334.898534569998</v>
      </c>
      <c r="AG233" s="82">
        <v>19810.018773879994</v>
      </c>
      <c r="AH233" s="77">
        <v>25.300151690779046</v>
      </c>
      <c r="AI233" s="77">
        <v>40.020239947232312</v>
      </c>
      <c r="AJ233" s="77">
        <v>3.4547163358787465</v>
      </c>
      <c r="AK233" s="77">
        <v>55.46247117395869</v>
      </c>
      <c r="AL233" s="78">
        <v>3.9887822557350439</v>
      </c>
      <c r="AM233" s="71" t="s">
        <v>493</v>
      </c>
      <c r="AN233" s="71" t="s">
        <v>524</v>
      </c>
      <c r="AO233" s="71" t="s">
        <v>720</v>
      </c>
      <c r="AP233" s="72" t="s">
        <v>1624</v>
      </c>
      <c r="AQ233" s="74">
        <v>8.7782689999999997E-2</v>
      </c>
      <c r="AR233" s="74">
        <v>0.2318045</v>
      </c>
      <c r="AS233" s="80">
        <v>0.1442233</v>
      </c>
      <c r="AT233" s="71" t="s">
        <v>3998</v>
      </c>
      <c r="AU233" s="71" t="s">
        <v>3317</v>
      </c>
      <c r="AV233" s="72" t="s">
        <v>3317</v>
      </c>
      <c r="AW233" s="71">
        <v>1.1636868358099359</v>
      </c>
      <c r="AX233" s="77">
        <v>1.1636868358099359</v>
      </c>
      <c r="AY233" s="77">
        <v>-1.7224402488260813E-16</v>
      </c>
      <c r="AZ233" s="78">
        <v>1.1636868358099357</v>
      </c>
      <c r="BA233" s="75">
        <v>48.004523143716618</v>
      </c>
      <c r="BB233" s="75">
        <v>-7.1054273576010019E-15</v>
      </c>
      <c r="BC233" s="75">
        <v>48.004523143716611</v>
      </c>
      <c r="BD233" s="71">
        <v>190.2630113175</v>
      </c>
      <c r="BE233" s="71">
        <v>16350.018773879996</v>
      </c>
      <c r="BF233" s="71">
        <v>580.85699999999997</v>
      </c>
      <c r="BG233" s="71">
        <v>675.13300000000004</v>
      </c>
      <c r="BH233" s="71">
        <v>764.46199999999999</v>
      </c>
      <c r="BI233" s="71">
        <v>365.55200000000002</v>
      </c>
      <c r="BJ233" s="71">
        <v>496.863</v>
      </c>
      <c r="BK233" s="71">
        <v>581.07600000000002</v>
      </c>
      <c r="BL233" s="71">
        <v>3.5526381225197683E-2</v>
      </c>
      <c r="BM233" s="71">
        <v>4.1292490812216073E-2</v>
      </c>
      <c r="BN233" s="71">
        <v>4.6756031939319098E-2</v>
      </c>
      <c r="BO233" s="71">
        <v>2.2357894816854174E-2</v>
      </c>
      <c r="BP233" s="71">
        <v>3.0389139417611215E-2</v>
      </c>
      <c r="BQ233" s="71">
        <v>3.5539775705230328E-2</v>
      </c>
      <c r="BR233" s="83">
        <v>4.6756031939319098E-2</v>
      </c>
    </row>
    <row r="234" spans="2:70" x14ac:dyDescent="0.25">
      <c r="B234" s="98">
        <v>6</v>
      </c>
      <c r="C234" s="71" t="s">
        <v>3295</v>
      </c>
      <c r="D234" s="71">
        <v>23</v>
      </c>
      <c r="E234" s="72">
        <v>7</v>
      </c>
      <c r="F234" s="71">
        <v>0.13</v>
      </c>
      <c r="H234" s="71" t="s">
        <v>317</v>
      </c>
      <c r="I234" s="71">
        <v>1230</v>
      </c>
      <c r="J234" s="71" t="s">
        <v>4513</v>
      </c>
      <c r="K234" s="72" t="s">
        <v>999</v>
      </c>
      <c r="L234" s="74">
        <v>0.2814711933319119</v>
      </c>
      <c r="M234" s="74">
        <v>0.28103753150916116</v>
      </c>
      <c r="N234" s="74">
        <v>0.259501034145868</v>
      </c>
      <c r="O234" s="74">
        <v>0.2607162979472375</v>
      </c>
      <c r="P234" s="75">
        <v>22.023994736727285</v>
      </c>
      <c r="Q234" s="75">
        <v>17.707639981923133</v>
      </c>
      <c r="R234" s="76" t="e">
        <v>#N/A</v>
      </c>
      <c r="S234" s="77">
        <v>55.706862644728901</v>
      </c>
      <c r="T234" s="78">
        <v>59.546815283876704</v>
      </c>
      <c r="U234" s="74">
        <v>0.94147356154169004</v>
      </c>
      <c r="V234" s="77">
        <v>4.0280940011506079</v>
      </c>
      <c r="W234" s="74">
        <v>-0.1110480943738657</v>
      </c>
      <c r="X234" s="79">
        <v>2.5028445968685396E-2</v>
      </c>
      <c r="Y234" s="75">
        <v>1.4738006865293489</v>
      </c>
      <c r="Z234" s="76">
        <v>7.1131744852125145</v>
      </c>
      <c r="AA234" s="81">
        <v>37211400000</v>
      </c>
      <c r="AB234" s="81">
        <v>40111800000</v>
      </c>
      <c r="AC234" s="71">
        <v>162100000</v>
      </c>
      <c r="AD234" s="71">
        <v>7674100000</v>
      </c>
      <c r="AE234" s="80">
        <v>0</v>
      </c>
      <c r="AF234" s="81">
        <v>208646.23359887998</v>
      </c>
      <c r="AG234" s="82">
        <v>254857.33359887998</v>
      </c>
      <c r="AH234" s="77">
        <v>19.616029001707165</v>
      </c>
      <c r="AI234" s="77">
        <v>22.937595838220126</v>
      </c>
      <c r="AJ234" s="77">
        <v>2.7045833566649433</v>
      </c>
      <c r="AK234" s="77">
        <v>26.037099247677144</v>
      </c>
      <c r="AL234" s="78" t="s">
        <v>3317</v>
      </c>
      <c r="AM234" s="71" t="s">
        <v>533</v>
      </c>
      <c r="AN234" s="71" t="s">
        <v>534</v>
      </c>
      <c r="AO234" s="71" t="s">
        <v>535</v>
      </c>
      <c r="AP234" s="72" t="s">
        <v>574</v>
      </c>
      <c r="AQ234" s="74">
        <v>0.17702680000000001</v>
      </c>
      <c r="AR234" s="74">
        <v>0.1440719</v>
      </c>
      <c r="AS234" s="80">
        <v>0.14919740000000001</v>
      </c>
      <c r="AT234" s="71" t="s">
        <v>4043</v>
      </c>
      <c r="AU234" s="71" t="s">
        <v>3478</v>
      </c>
      <c r="AV234" s="72" t="s">
        <v>4043</v>
      </c>
      <c r="AW234" s="71">
        <v>2.1278084705347711</v>
      </c>
      <c r="AX234" s="77">
        <v>2.1278084705347711</v>
      </c>
      <c r="AY234" s="77">
        <v>1.8314687073396554</v>
      </c>
      <c r="AZ234" s="78">
        <v>3.9592771778744265</v>
      </c>
      <c r="BA234" s="75">
        <v>59.241281801576243</v>
      </c>
      <c r="BB234" s="75">
        <v>50.990751895544769</v>
      </c>
      <c r="BC234" s="75">
        <v>110.23203369712101</v>
      </c>
      <c r="BD234" s="71">
        <v>7755.8950259599997</v>
      </c>
      <c r="BE234" s="71">
        <v>208646.23359887998</v>
      </c>
      <c r="BF234" s="71">
        <v>8025.3460000000005</v>
      </c>
      <c r="BG234" s="71">
        <v>8664.3850000000002</v>
      </c>
      <c r="BH234" s="71">
        <v>9246.0830000000005</v>
      </c>
      <c r="BI234" s="71">
        <v>7789.3460000000005</v>
      </c>
      <c r="BJ234" s="71">
        <v>8337.4809999999998</v>
      </c>
      <c r="BK234" s="71">
        <v>9372.7039999999997</v>
      </c>
      <c r="BL234" s="71">
        <v>3.8463891063706603E-2</v>
      </c>
      <c r="BM234" s="71">
        <v>4.152667819854914E-2</v>
      </c>
      <c r="BN234" s="71">
        <v>4.4314641297458025E-2</v>
      </c>
      <c r="BO234" s="71">
        <v>3.7332789888625213E-2</v>
      </c>
      <c r="BP234" s="71">
        <v>3.9959892187791481E-2</v>
      </c>
      <c r="BQ234" s="71">
        <v>4.4921510627500313E-2</v>
      </c>
      <c r="BR234" s="83">
        <v>4.4921510627500313E-2</v>
      </c>
    </row>
    <row r="235" spans="2:70" x14ac:dyDescent="0.25">
      <c r="B235" s="98">
        <v>6</v>
      </c>
      <c r="C235" s="71" t="s">
        <v>3295</v>
      </c>
      <c r="D235" s="71">
        <v>24</v>
      </c>
      <c r="E235" s="72">
        <v>5</v>
      </c>
      <c r="F235" s="71">
        <v>0.13</v>
      </c>
      <c r="H235" s="71" t="s">
        <v>1520</v>
      </c>
      <c r="I235" s="71">
        <v>1232</v>
      </c>
      <c r="J235" s="71" t="s">
        <v>4515</v>
      </c>
      <c r="K235" s="72" t="s">
        <v>1521</v>
      </c>
      <c r="L235" s="74">
        <v>-0.32495426429862634</v>
      </c>
      <c r="M235" s="74">
        <v>-0.30959891843172599</v>
      </c>
      <c r="N235" s="74">
        <v>5.3892615799051367</v>
      </c>
      <c r="O235" s="74">
        <v>-1.1188925081433225</v>
      </c>
      <c r="P235" s="75">
        <v>23.499230374551054</v>
      </c>
      <c r="Q235" s="75">
        <v>16.196990192045931</v>
      </c>
      <c r="R235" s="76" t="e">
        <v>#N/A</v>
      </c>
      <c r="S235" s="77">
        <v>41.413137760041785</v>
      </c>
      <c r="T235" s="78">
        <v>41.90054160512063</v>
      </c>
      <c r="U235" s="74">
        <v>-1.0450412791305256E-4</v>
      </c>
      <c r="V235" s="77">
        <v>-1.1750881316098707E-3</v>
      </c>
      <c r="W235" s="74">
        <v>-5.4859495256846247E-2</v>
      </c>
      <c r="X235" s="79">
        <v>1.6176956091119181E-2</v>
      </c>
      <c r="Y235" s="75">
        <v>9.6756870713807306</v>
      </c>
      <c r="Z235" s="76">
        <v>7.4361747160983205</v>
      </c>
      <c r="AA235" s="81">
        <v>-2219000000</v>
      </c>
      <c r="AB235" s="81">
        <v>-614000000</v>
      </c>
      <c r="AC235" s="71">
        <v>20000000</v>
      </c>
      <c r="AD235" s="71">
        <v>1013000000</v>
      </c>
      <c r="AE235" s="80">
        <v>1.259888661002051E-2</v>
      </c>
      <c r="AF235" s="81">
        <v>15244.838643719999</v>
      </c>
      <c r="AG235" s="82">
        <v>15333.863360179999</v>
      </c>
      <c r="AH235" s="77">
        <v>18.01864084627497</v>
      </c>
      <c r="AI235" s="77">
        <v>22.320034003173216</v>
      </c>
      <c r="AJ235" s="77">
        <v>5.1642149428157875</v>
      </c>
      <c r="AK235" s="77">
        <v>39.441255642137939</v>
      </c>
      <c r="AL235" s="78" t="s">
        <v>3317</v>
      </c>
      <c r="AM235" s="71" t="s">
        <v>493</v>
      </c>
      <c r="AN235" s="71" t="s">
        <v>524</v>
      </c>
      <c r="AO235" s="71" t="s">
        <v>524</v>
      </c>
      <c r="AP235" s="72" t="s">
        <v>1410</v>
      </c>
      <c r="AQ235" s="74" t="e">
        <v>#VALUE!</v>
      </c>
      <c r="AR235" s="74">
        <v>0.12123950000000001</v>
      </c>
      <c r="AS235" s="80">
        <v>0.18763970000000002</v>
      </c>
      <c r="AT235" s="71" t="s">
        <v>4045</v>
      </c>
      <c r="AU235" s="71" t="s">
        <v>3317</v>
      </c>
      <c r="AV235" s="72" t="s">
        <v>4045</v>
      </c>
      <c r="AW235" s="71">
        <v>1.6388069485414616</v>
      </c>
      <c r="AX235" s="77">
        <v>1.6388069485414616</v>
      </c>
      <c r="AY235" s="77">
        <v>0</v>
      </c>
      <c r="AZ235" s="78">
        <v>1.6388069485414616</v>
      </c>
      <c r="BA235" s="75">
        <v>60.994115874792712</v>
      </c>
      <c r="BB235" s="75">
        <v>0</v>
      </c>
      <c r="BC235" s="75" t="s">
        <v>3317</v>
      </c>
      <c r="BD235" s="71" t="s">
        <v>3317</v>
      </c>
      <c r="BE235" s="71">
        <v>15229.863360179999</v>
      </c>
      <c r="BF235" s="71">
        <v>514.72699999999998</v>
      </c>
      <c r="BG235" s="71">
        <v>614.90899999999999</v>
      </c>
      <c r="BH235" s="71">
        <v>709.18200000000002</v>
      </c>
      <c r="BI235" s="71">
        <v>813.28200000000004</v>
      </c>
      <c r="BJ235" s="71">
        <v>911.95699999999999</v>
      </c>
      <c r="BK235" s="71">
        <v>971.09699999999998</v>
      </c>
      <c r="BL235" s="71">
        <v>3.3797217205888082E-2</v>
      </c>
      <c r="BM235" s="71">
        <v>4.0375214501775572E-2</v>
      </c>
      <c r="BN235" s="71">
        <v>4.6565224075104134E-2</v>
      </c>
      <c r="BO235" s="71">
        <v>5.3400479095985005E-2</v>
      </c>
      <c r="BP235" s="71">
        <v>5.987952606222343E-2</v>
      </c>
      <c r="BQ235" s="71">
        <v>6.3762686311357869E-2</v>
      </c>
      <c r="BR235" s="83">
        <v>6.3762686311357869E-2</v>
      </c>
    </row>
    <row r="236" spans="2:70" x14ac:dyDescent="0.25">
      <c r="B236" s="98">
        <v>6</v>
      </c>
      <c r="C236" s="71" t="s">
        <v>3295</v>
      </c>
      <c r="D236" s="71">
        <v>24</v>
      </c>
      <c r="E236" s="72">
        <v>8</v>
      </c>
      <c r="F236" s="71">
        <v>0.14000000000000001</v>
      </c>
      <c r="G236" s="71" t="s">
        <v>2532</v>
      </c>
      <c r="H236" s="71" t="s">
        <v>76</v>
      </c>
      <c r="I236" s="71">
        <v>1231</v>
      </c>
      <c r="J236" s="71" t="s">
        <v>4514</v>
      </c>
      <c r="K236" s="72" t="s">
        <v>693</v>
      </c>
      <c r="L236" s="74">
        <v>0.91327141407837975</v>
      </c>
      <c r="M236" s="74">
        <v>0.77302158273381294</v>
      </c>
      <c r="N236" s="74">
        <v>0.71074944462874057</v>
      </c>
      <c r="O236" s="74">
        <v>0.6287302516091281</v>
      </c>
      <c r="P236" s="75">
        <v>44.840582662727925</v>
      </c>
      <c r="Q236" s="75">
        <v>33.623580638840636</v>
      </c>
      <c r="R236" s="76" t="e">
        <v>#N/A</v>
      </c>
      <c r="S236" s="77">
        <v>35.430138736493134</v>
      </c>
      <c r="T236" s="78">
        <v>34.682841274481149</v>
      </c>
      <c r="U236" s="74">
        <v>2.3761252446183954</v>
      </c>
      <c r="V236" s="77">
        <v>5.1911073108165882</v>
      </c>
      <c r="W236" s="74">
        <v>-1.5261784658201427</v>
      </c>
      <c r="X236" s="79">
        <v>4.315106876951405E-2</v>
      </c>
      <c r="Y236" s="75">
        <v>3.6994372373803772</v>
      </c>
      <c r="Z236" s="76">
        <v>-0.18717960014901225</v>
      </c>
      <c r="AA236" s="81">
        <v>2780000000</v>
      </c>
      <c r="AB236" s="81">
        <v>3418000000</v>
      </c>
      <c r="AC236" s="71">
        <v>83000000</v>
      </c>
      <c r="AD236" s="71">
        <v>1523000000</v>
      </c>
      <c r="AE236" s="80">
        <v>0</v>
      </c>
      <c r="AF236" s="81">
        <v>37307.586135599995</v>
      </c>
      <c r="AG236" s="82">
        <v>49449.586135599995</v>
      </c>
      <c r="AH236" s="77">
        <v>21.406747244848482</v>
      </c>
      <c r="AI236" s="77">
        <v>22.766844445488026</v>
      </c>
      <c r="AJ236" s="77">
        <v>3.2392297779160502</v>
      </c>
      <c r="AK236" s="77">
        <v>30.301878363489735</v>
      </c>
      <c r="AL236" s="78" t="s">
        <v>3317</v>
      </c>
      <c r="AM236" s="71" t="s">
        <v>533</v>
      </c>
      <c r="AN236" s="71" t="s">
        <v>534</v>
      </c>
      <c r="AO236" s="71" t="s">
        <v>535</v>
      </c>
      <c r="AP236" s="72" t="s">
        <v>574</v>
      </c>
      <c r="AQ236" s="74">
        <v>0.15566560000000002</v>
      </c>
      <c r="AR236" s="74">
        <v>0.12318469999999999</v>
      </c>
      <c r="AS236" s="80">
        <v>0.11568110000000001</v>
      </c>
      <c r="AT236" s="71" t="s">
        <v>4044</v>
      </c>
      <c r="AU236" s="71" t="s">
        <v>3479</v>
      </c>
      <c r="AV236" s="72" t="s">
        <v>4044</v>
      </c>
      <c r="AW236" s="71">
        <v>1.8168168740945536</v>
      </c>
      <c r="AX236" s="77">
        <v>1.8168168740945536</v>
      </c>
      <c r="AY236" s="77">
        <v>3.3436127605014501</v>
      </c>
      <c r="AZ236" s="78">
        <v>5.1604296345960039</v>
      </c>
      <c r="BA236" s="75">
        <v>50.943750000000001</v>
      </c>
      <c r="BB236" s="75">
        <v>93.755278804687521</v>
      </c>
      <c r="BC236" s="75">
        <v>144.69902880468752</v>
      </c>
      <c r="BD236" s="71">
        <v>1852.1475687000002</v>
      </c>
      <c r="BE236" s="71">
        <v>37307.586135599995</v>
      </c>
      <c r="BF236" s="71">
        <v>1437.913</v>
      </c>
      <c r="BG236" s="71">
        <v>1624.6089999999999</v>
      </c>
      <c r="BH236" s="71">
        <v>1799.692</v>
      </c>
      <c r="BI236" s="71">
        <v>1503.68</v>
      </c>
      <c r="BJ236" s="71">
        <v>1556.1020000000001</v>
      </c>
      <c r="BK236" s="71">
        <v>1783.7239999999999</v>
      </c>
      <c r="BL236" s="71">
        <v>3.854210762319734E-2</v>
      </c>
      <c r="BM236" s="71">
        <v>4.3546344544916842E-2</v>
      </c>
      <c r="BN236" s="71">
        <v>4.8239304292128429E-2</v>
      </c>
      <c r="BO236" s="71">
        <v>4.0304939444075809E-2</v>
      </c>
      <c r="BP236" s="71">
        <v>4.1710069216060103E-2</v>
      </c>
      <c r="BQ236" s="71">
        <v>4.7811294826655054E-2</v>
      </c>
      <c r="BR236" s="83">
        <v>4.8239304292128429E-2</v>
      </c>
    </row>
    <row r="237" spans="2:70" x14ac:dyDescent="0.25">
      <c r="B237" s="98">
        <v>6</v>
      </c>
      <c r="C237" s="71" t="s">
        <v>3295</v>
      </c>
      <c r="D237" s="71">
        <v>25</v>
      </c>
      <c r="E237" s="72">
        <v>1</v>
      </c>
      <c r="F237" s="71">
        <v>0.13</v>
      </c>
      <c r="G237" s="71" t="s">
        <v>2517</v>
      </c>
      <c r="H237" s="71" t="s">
        <v>2265</v>
      </c>
      <c r="I237" s="71">
        <v>1233</v>
      </c>
      <c r="J237" s="71" t="s">
        <v>4516</v>
      </c>
      <c r="K237" s="72" t="s">
        <v>2266</v>
      </c>
      <c r="L237" s="74">
        <v>0.19168873401755165</v>
      </c>
      <c r="M237" s="74">
        <v>0.32211141459696374</v>
      </c>
      <c r="N237" s="74">
        <v>0.16342619974510164</v>
      </c>
      <c r="O237" s="74">
        <v>0.31009600684889621</v>
      </c>
      <c r="P237" s="75">
        <v>14.349890899756129</v>
      </c>
      <c r="Q237" s="75">
        <v>11.792528813429348</v>
      </c>
      <c r="R237" s="76">
        <v>1.6145255719186031</v>
      </c>
      <c r="S237" s="77">
        <v>25.640821518253301</v>
      </c>
      <c r="T237" s="78">
        <v>32.797073121836313</v>
      </c>
      <c r="U237" s="74">
        <v>-6.6191623010651235E-2</v>
      </c>
      <c r="V237" s="77">
        <v>-0.40990159901599016</v>
      </c>
      <c r="W237" s="74">
        <v>0.46516007532956688</v>
      </c>
      <c r="X237" s="79">
        <v>1.9335077531746538E-2</v>
      </c>
      <c r="Y237" s="75">
        <v>13.534976869871461</v>
      </c>
      <c r="Z237" s="76">
        <v>-24.158220466720483</v>
      </c>
      <c r="AA237" s="81">
        <v>15743000000</v>
      </c>
      <c r="AB237" s="81">
        <v>16353000000</v>
      </c>
      <c r="AC237" s="71">
        <v>94000000</v>
      </c>
      <c r="AD237" s="71">
        <v>4491000000</v>
      </c>
      <c r="AE237" s="80">
        <v>8.7004405286343608E-2</v>
      </c>
      <c r="AF237" s="81">
        <v>81823.5</v>
      </c>
      <c r="AG237" s="82">
        <v>82056.163277588494</v>
      </c>
      <c r="AH237" s="77">
        <v>12.539144755132716</v>
      </c>
      <c r="AI237" s="77">
        <v>16.181455980593274</v>
      </c>
      <c r="AJ237" s="77">
        <v>4.3599519255591757</v>
      </c>
      <c r="AK237" s="77">
        <v>21.383577596319668</v>
      </c>
      <c r="AL237" s="78">
        <v>4.4352091943336251</v>
      </c>
      <c r="AM237" s="71" t="s">
        <v>533</v>
      </c>
      <c r="AN237" s="71" t="s">
        <v>534</v>
      </c>
      <c r="AO237" s="71" t="s">
        <v>1215</v>
      </c>
      <c r="AP237" s="72" t="s">
        <v>2359</v>
      </c>
      <c r="AQ237" s="74">
        <v>0.1603212</v>
      </c>
      <c r="AR237" s="74">
        <v>7.6488490000000006E-2</v>
      </c>
      <c r="AS237" s="80">
        <v>0.12476340000000001</v>
      </c>
      <c r="AT237" s="71" t="s">
        <v>3998</v>
      </c>
      <c r="AU237" s="71" t="s">
        <v>3317</v>
      </c>
      <c r="AV237" s="72" t="s">
        <v>3317</v>
      </c>
      <c r="AW237" s="71">
        <v>1.749475232175993</v>
      </c>
      <c r="AX237" s="77">
        <v>1.749475232175993</v>
      </c>
      <c r="AY237" s="77">
        <v>-0.26995234162982185</v>
      </c>
      <c r="AZ237" s="78">
        <v>1.4795228905461713</v>
      </c>
      <c r="BA237" s="75">
        <v>32.645311674795884</v>
      </c>
      <c r="BB237" s="75">
        <v>-5.0373267181869856</v>
      </c>
      <c r="BC237" s="75">
        <v>27.607984956608899</v>
      </c>
      <c r="BD237" s="71">
        <v>1085.175</v>
      </c>
      <c r="BE237" s="71">
        <v>82056.163277588494</v>
      </c>
      <c r="BF237" s="71">
        <v>4196.3330000000005</v>
      </c>
      <c r="BG237" s="71">
        <v>4636.0370000000003</v>
      </c>
      <c r="BH237" s="71">
        <v>4977.3530000000001</v>
      </c>
      <c r="BI237" s="71">
        <v>4000.357</v>
      </c>
      <c r="BJ237" s="71">
        <v>4860.4080000000004</v>
      </c>
      <c r="BK237" s="71">
        <v>5023.5060000000003</v>
      </c>
      <c r="BL237" s="71">
        <v>5.1139766135594102E-2</v>
      </c>
      <c r="BM237" s="71">
        <v>5.6498339854335028E-2</v>
      </c>
      <c r="BN237" s="71">
        <v>6.0657881153449375E-2</v>
      </c>
      <c r="BO237" s="71">
        <v>4.8751450716348489E-2</v>
      </c>
      <c r="BP237" s="71">
        <v>5.9232698749973049E-2</v>
      </c>
      <c r="BQ237" s="71">
        <v>6.1220337380459032E-2</v>
      </c>
      <c r="BR237" s="83">
        <v>6.1220337380459032E-2</v>
      </c>
    </row>
    <row r="238" spans="2:70" x14ac:dyDescent="0.25">
      <c r="B238" s="98">
        <v>6</v>
      </c>
      <c r="C238" s="71" t="s">
        <v>3295</v>
      </c>
      <c r="D238" s="71">
        <v>25</v>
      </c>
      <c r="E238" s="72">
        <v>2</v>
      </c>
      <c r="F238" s="71">
        <v>0.14000000000000001</v>
      </c>
      <c r="G238" s="71" t="s">
        <v>2615</v>
      </c>
      <c r="H238" s="71" t="s">
        <v>435</v>
      </c>
      <c r="I238" s="71">
        <v>1234</v>
      </c>
      <c r="J238" s="71" t="s">
        <v>4517</v>
      </c>
      <c r="K238" s="72" t="s">
        <v>1133</v>
      </c>
      <c r="L238" s="74">
        <v>-1.011324367586689</v>
      </c>
      <c r="M238" s="74">
        <v>-4.9255436511707664</v>
      </c>
      <c r="N238" s="74">
        <v>0.2441638474176088</v>
      </c>
      <c r="O238" s="74">
        <v>0.44345265773624631</v>
      </c>
      <c r="P238" s="75">
        <v>36.517168385190821</v>
      </c>
      <c r="Q238" s="75">
        <v>28.48978052148675</v>
      </c>
      <c r="R238" s="76">
        <v>315.07129308929927</v>
      </c>
      <c r="S238" s="77">
        <v>22.008779733789702</v>
      </c>
      <c r="T238" s="78">
        <v>26.572752411225583</v>
      </c>
      <c r="U238" s="74">
        <v>0.50413543205639211</v>
      </c>
      <c r="V238" s="77">
        <v>1.4480906316439865</v>
      </c>
      <c r="W238" s="74">
        <v>6.4082173409376927E-2</v>
      </c>
      <c r="X238" s="79" t="e">
        <v>#N/A</v>
      </c>
      <c r="Y238" s="75">
        <v>9.2425252714999182</v>
      </c>
      <c r="Z238" s="76" t="e">
        <v>#N/A</v>
      </c>
      <c r="AA238" s="81">
        <v>-242021000</v>
      </c>
      <c r="AB238" s="81">
        <v>2688190000</v>
      </c>
      <c r="AC238" s="71">
        <v>103548000</v>
      </c>
      <c r="AD238" s="71">
        <v>1098186000</v>
      </c>
      <c r="AE238" s="80">
        <v>4.3281671593410134E-3</v>
      </c>
      <c r="AF238" s="81">
        <v>27189.674435510002</v>
      </c>
      <c r="AG238" s="82">
        <v>29432.568435510002</v>
      </c>
      <c r="AH238" s="77">
        <v>18.05683476248408</v>
      </c>
      <c r="AI238" s="77">
        <v>21.484849820289039</v>
      </c>
      <c r="AJ238" s="77">
        <v>3.5983784956038085</v>
      </c>
      <c r="AK238" s="77">
        <v>28.437042295740863</v>
      </c>
      <c r="AL238" s="78">
        <v>57.828349033931559</v>
      </c>
      <c r="AM238" s="71" t="s">
        <v>493</v>
      </c>
      <c r="AN238" s="71" t="s">
        <v>524</v>
      </c>
      <c r="AO238" s="71" t="s">
        <v>691</v>
      </c>
      <c r="AP238" s="72" t="s">
        <v>574</v>
      </c>
      <c r="AQ238" s="74">
        <v>0.21093340000000002</v>
      </c>
      <c r="AR238" s="74">
        <v>0.1972353</v>
      </c>
      <c r="AS238" s="80">
        <v>0.2088652</v>
      </c>
      <c r="AT238" s="71" t="s">
        <v>4046</v>
      </c>
      <c r="AU238" s="71" t="s">
        <v>3480</v>
      </c>
      <c r="AV238" s="72" t="s">
        <v>4046</v>
      </c>
      <c r="AW238" s="71" t="s">
        <v>3317</v>
      </c>
      <c r="AX238" s="77">
        <v>0</v>
      </c>
      <c r="AY238" s="77">
        <v>3.9218507578279453</v>
      </c>
      <c r="AZ238" s="78">
        <v>3.9218507578279453</v>
      </c>
      <c r="BA238" s="75">
        <v>0</v>
      </c>
      <c r="BB238" s="75">
        <v>127.3539932507049</v>
      </c>
      <c r="BC238" s="75">
        <v>127.3539932507049</v>
      </c>
      <c r="BD238" s="71">
        <v>1066.3384529</v>
      </c>
      <c r="BE238" s="71">
        <v>27189.674435510002</v>
      </c>
      <c r="BF238" s="71">
        <v>797.125</v>
      </c>
      <c r="BG238" s="71">
        <v>860.375</v>
      </c>
      <c r="BH238" s="71">
        <v>961.2</v>
      </c>
      <c r="BI238" s="71">
        <v>942.53700000000003</v>
      </c>
      <c r="BJ238" s="71">
        <v>1084.508</v>
      </c>
      <c r="BK238" s="71">
        <v>1121.9739999999999</v>
      </c>
      <c r="BL238" s="71">
        <v>2.9317195462956566E-2</v>
      </c>
      <c r="BM238" s="71">
        <v>3.164344619280697E-2</v>
      </c>
      <c r="BN238" s="71">
        <v>3.535165536019301E-2</v>
      </c>
      <c r="BO238" s="71">
        <v>3.4665255085549566E-2</v>
      </c>
      <c r="BP238" s="71">
        <v>3.9886759312705161E-2</v>
      </c>
      <c r="BQ238" s="71">
        <v>4.1264708875465239E-2</v>
      </c>
      <c r="BR238" s="83">
        <v>4.1264708875465239E-2</v>
      </c>
    </row>
    <row r="239" spans="2:70" x14ac:dyDescent="0.25">
      <c r="B239" s="98">
        <v>6</v>
      </c>
      <c r="C239" s="71" t="s">
        <v>3295</v>
      </c>
      <c r="D239" s="71">
        <v>27</v>
      </c>
      <c r="E239" s="72">
        <v>1</v>
      </c>
      <c r="F239" s="71">
        <v>0.14000000000000001</v>
      </c>
      <c r="G239" s="71" t="s">
        <v>2616</v>
      </c>
      <c r="H239" s="71" t="s">
        <v>203</v>
      </c>
      <c r="I239" s="71">
        <v>1235</v>
      </c>
      <c r="J239" s="71" t="s">
        <v>4518</v>
      </c>
      <c r="K239" s="72" t="s">
        <v>859</v>
      </c>
      <c r="L239" s="74">
        <v>0.45463524048402137</v>
      </c>
      <c r="M239" s="74">
        <v>0.40408617060920793</v>
      </c>
      <c r="N239" s="74">
        <v>0.22266670203884997</v>
      </c>
      <c r="O239" s="74">
        <v>0.2175999612883209</v>
      </c>
      <c r="P239" s="75">
        <v>13.010669148698856</v>
      </c>
      <c r="Q239" s="75">
        <v>9.8235862811042374</v>
      </c>
      <c r="R239" s="76">
        <v>28.369133904893417</v>
      </c>
      <c r="S239" s="77">
        <v>30.165534901117354</v>
      </c>
      <c r="T239" s="78">
        <v>29.600470810319955</v>
      </c>
      <c r="U239" s="74">
        <v>0.18414778912171478</v>
      </c>
      <c r="V239" s="77">
        <v>2.1949282615949293</v>
      </c>
      <c r="W239" s="74">
        <v>0.10556317059169787</v>
      </c>
      <c r="X239" s="79">
        <v>4.2507578177123057E-2</v>
      </c>
      <c r="Y239" s="75">
        <v>5.5290984944803432</v>
      </c>
      <c r="Z239" s="76">
        <v>5.5170569666670222</v>
      </c>
      <c r="AA239" s="81">
        <v>2270193999.9999995</v>
      </c>
      <c r="AB239" s="81">
        <v>4215781999.9999995</v>
      </c>
      <c r="AC239" s="71">
        <v>15500000</v>
      </c>
      <c r="AD239" s="71">
        <v>713124000</v>
      </c>
      <c r="AE239" s="80">
        <v>2.1689101856814098E-2</v>
      </c>
      <c r="AF239" s="81">
        <v>9735.3388552000015</v>
      </c>
      <c r="AG239" s="82">
        <v>12202.353855200003</v>
      </c>
      <c r="AH239" s="77">
        <v>10.956717511473153</v>
      </c>
      <c r="AI239" s="77">
        <v>14.75398111999807</v>
      </c>
      <c r="AJ239" s="77">
        <v>3.228929119775533</v>
      </c>
      <c r="AK239" s="77">
        <v>21.070589261877942</v>
      </c>
      <c r="AL239" s="78">
        <v>6.0336772205656413</v>
      </c>
      <c r="AM239" s="71" t="s">
        <v>493</v>
      </c>
      <c r="AN239" s="71" t="s">
        <v>524</v>
      </c>
      <c r="AO239" s="71" t="s">
        <v>556</v>
      </c>
      <c r="AP239" s="72" t="s">
        <v>574</v>
      </c>
      <c r="AQ239" s="74">
        <v>0.16392140000000002</v>
      </c>
      <c r="AR239" s="74">
        <v>0.15373720000000002</v>
      </c>
      <c r="AS239" s="80">
        <v>0.134801</v>
      </c>
      <c r="AT239" s="71" t="s">
        <v>3998</v>
      </c>
      <c r="AU239" s="71" t="s">
        <v>3317</v>
      </c>
      <c r="AV239" s="72" t="s">
        <v>3317</v>
      </c>
      <c r="AW239" s="71">
        <v>1.6770187001791059</v>
      </c>
      <c r="AX239" s="77">
        <v>1.6770187001791059</v>
      </c>
      <c r="AY239" s="77">
        <v>6.6362512235550053</v>
      </c>
      <c r="AZ239" s="78">
        <v>8.3132699237341114</v>
      </c>
      <c r="BA239" s="75">
        <v>28.750621259362909</v>
      </c>
      <c r="BB239" s="75">
        <v>113.77114965386883</v>
      </c>
      <c r="BC239" s="75">
        <v>142.52177091323173</v>
      </c>
      <c r="BD239" s="71">
        <v>793.32100000000003</v>
      </c>
      <c r="BE239" s="71">
        <v>9735.3388552000015</v>
      </c>
      <c r="BF239" s="71">
        <v>541.66700000000003</v>
      </c>
      <c r="BG239" s="71">
        <v>575.5</v>
      </c>
      <c r="BH239" s="71">
        <v>590</v>
      </c>
      <c r="BI239" s="71">
        <v>441.93400000000003</v>
      </c>
      <c r="BJ239" s="71">
        <v>530.38499999999999</v>
      </c>
      <c r="BK239" s="71">
        <v>533.32100000000003</v>
      </c>
      <c r="BL239" s="71">
        <v>5.5639254889487059E-2</v>
      </c>
      <c r="BM239" s="71">
        <v>5.9114531970564571E-2</v>
      </c>
      <c r="BN239" s="71">
        <v>6.0603951107963683E-2</v>
      </c>
      <c r="BO239" s="71">
        <v>4.5394824625333598E-2</v>
      </c>
      <c r="BP239" s="71">
        <v>5.4480384082029348E-2</v>
      </c>
      <c r="BQ239" s="71">
        <v>5.4781965777712376E-2</v>
      </c>
      <c r="BR239" s="83">
        <v>6.0603951107963683E-2</v>
      </c>
    </row>
    <row r="240" spans="2:70" x14ac:dyDescent="0.25">
      <c r="B240" s="98">
        <v>6</v>
      </c>
      <c r="C240" s="71" t="s">
        <v>3295</v>
      </c>
      <c r="D240" s="71">
        <v>36</v>
      </c>
      <c r="E240" s="72">
        <v>15</v>
      </c>
      <c r="F240" s="71">
        <v>0.11</v>
      </c>
      <c r="G240" s="71" t="s">
        <v>2581</v>
      </c>
      <c r="H240" s="71" t="s">
        <v>45</v>
      </c>
      <c r="I240" s="71">
        <v>1236</v>
      </c>
      <c r="J240" s="71" t="s">
        <v>4519</v>
      </c>
      <c r="K240" s="72" t="s">
        <v>649</v>
      </c>
      <c r="L240" s="74">
        <v>1.5572462245218059</v>
      </c>
      <c r="M240" s="74">
        <v>0.42652461425422483</v>
      </c>
      <c r="N240" s="74">
        <v>0.19986879683378694</v>
      </c>
      <c r="O240" s="74">
        <v>0.10973016398090828</v>
      </c>
      <c r="P240" s="75">
        <v>5.769720641929184</v>
      </c>
      <c r="Q240" s="75">
        <v>1.604408758700816</v>
      </c>
      <c r="R240" s="76">
        <v>1.3143483023001095</v>
      </c>
      <c r="S240" s="77">
        <v>28.898349855634685</v>
      </c>
      <c r="T240" s="78">
        <v>23.543248155671979</v>
      </c>
      <c r="U240" s="74">
        <v>0.50840672538030429</v>
      </c>
      <c r="V240" s="77">
        <v>2.6998299319727894</v>
      </c>
      <c r="W240" s="74">
        <v>0.3491175703480453</v>
      </c>
      <c r="X240" s="79">
        <v>3.1392480753419535E-2</v>
      </c>
      <c r="Y240" s="75">
        <v>15.029727472074034</v>
      </c>
      <c r="Z240" s="76">
        <v>-36.407387367674545</v>
      </c>
      <c r="AA240" s="81">
        <v>544400000</v>
      </c>
      <c r="AB240" s="81">
        <v>2116100000</v>
      </c>
      <c r="AC240" s="71">
        <v>83400000</v>
      </c>
      <c r="AD240" s="71">
        <v>297700000</v>
      </c>
      <c r="AE240" s="80">
        <v>9.4290038299523038E-2</v>
      </c>
      <c r="AF240" s="81">
        <v>8771.4579864999996</v>
      </c>
      <c r="AG240" s="82">
        <v>9723.9579864999996</v>
      </c>
      <c r="AH240" s="77">
        <v>23.213077074480779</v>
      </c>
      <c r="AI240" s="77">
        <v>46.757081326610489</v>
      </c>
      <c r="AJ240" s="77" t="s">
        <v>3317</v>
      </c>
      <c r="AK240" s="77">
        <v>131.12080452838646</v>
      </c>
      <c r="AL240" s="78">
        <v>7.281025453680555</v>
      </c>
      <c r="AM240" s="71" t="s">
        <v>493</v>
      </c>
      <c r="AN240" s="71" t="s">
        <v>524</v>
      </c>
      <c r="AO240" s="71" t="s">
        <v>525</v>
      </c>
      <c r="AP240" s="72" t="s">
        <v>574</v>
      </c>
      <c r="AQ240" s="74" t="e">
        <v>#VALUE!</v>
      </c>
      <c r="AR240" s="74">
        <v>0.12477489999999999</v>
      </c>
      <c r="AS240" s="80">
        <v>0.12047980000000001</v>
      </c>
      <c r="AT240" s="71" t="s">
        <v>3481</v>
      </c>
      <c r="AU240" s="71" t="s">
        <v>3481</v>
      </c>
      <c r="AV240" s="72" t="s">
        <v>3481</v>
      </c>
      <c r="AW240" s="71">
        <v>0.72766081303968178</v>
      </c>
      <c r="AX240" s="77">
        <v>0.72766081303968178</v>
      </c>
      <c r="AY240" s="77">
        <v>2.6810971629977676</v>
      </c>
      <c r="AZ240" s="78">
        <v>3.4087579760374496</v>
      </c>
      <c r="BA240" s="75">
        <v>51.649841288551734</v>
      </c>
      <c r="BB240" s="75">
        <v>190.30603334203369</v>
      </c>
      <c r="BC240" s="75">
        <v>241.95587463058541</v>
      </c>
      <c r="BD240" s="71">
        <v>287.36857273999999</v>
      </c>
      <c r="BE240" s="71">
        <v>8771.4579864999996</v>
      </c>
      <c r="BF240" s="71">
        <v>139</v>
      </c>
      <c r="BG240" s="71">
        <v>209</v>
      </c>
      <c r="BH240" s="71">
        <v>271</v>
      </c>
      <c r="BI240" s="71">
        <v>279.596</v>
      </c>
      <c r="BJ240" s="71">
        <v>375.45400000000001</v>
      </c>
      <c r="BK240" s="71">
        <v>419.62900000000002</v>
      </c>
      <c r="BL240" s="71">
        <v>1.5846852394884921E-2</v>
      </c>
      <c r="BM240" s="71">
        <v>2.3827281658496034E-2</v>
      </c>
      <c r="BN240" s="71">
        <v>3.0895661863408735E-2</v>
      </c>
      <c r="BO240" s="71">
        <v>3.187565857698018E-2</v>
      </c>
      <c r="BP240" s="71">
        <v>4.2804058410569237E-2</v>
      </c>
      <c r="BQ240" s="71">
        <v>4.7840279306569533E-2</v>
      </c>
      <c r="BR240" s="83">
        <v>4.7840279306569533E-2</v>
      </c>
    </row>
    <row r="241" spans="2:70" x14ac:dyDescent="0.25">
      <c r="B241" s="98">
        <v>6</v>
      </c>
      <c r="C241" s="71" t="s">
        <v>3295</v>
      </c>
      <c r="D241" s="71">
        <v>37</v>
      </c>
      <c r="E241" s="72">
        <v>16</v>
      </c>
      <c r="F241" s="71">
        <v>0.2</v>
      </c>
      <c r="G241" s="71" t="s">
        <v>2582</v>
      </c>
      <c r="H241" s="71" t="s">
        <v>1203</v>
      </c>
      <c r="I241" s="71">
        <v>1237</v>
      </c>
      <c r="J241" s="71" t="s">
        <v>4520</v>
      </c>
      <c r="K241" s="72" t="s">
        <v>1204</v>
      </c>
      <c r="L241" s="74">
        <v>0.55064761587195088</v>
      </c>
      <c r="M241" s="74">
        <v>0.38319017191360027</v>
      </c>
      <c r="N241" s="74">
        <v>0.27985555359494069</v>
      </c>
      <c r="O241" s="74">
        <v>0.21790982082317922</v>
      </c>
      <c r="P241" s="75">
        <v>18.506356772233225</v>
      </c>
      <c r="Q241" s="75">
        <v>15.645712551657775</v>
      </c>
      <c r="R241" s="76">
        <v>22.557944020773039</v>
      </c>
      <c r="S241" s="77">
        <v>35.074920332772187</v>
      </c>
      <c r="T241" s="78">
        <v>37.845453994635697</v>
      </c>
      <c r="U241" s="74">
        <v>0.6738555460710377</v>
      </c>
      <c r="V241" s="77">
        <v>2.4444826901431154</v>
      </c>
      <c r="W241" s="74">
        <v>0.27211935250355901</v>
      </c>
      <c r="X241" s="79">
        <v>3.2158847823472246E-2</v>
      </c>
      <c r="Y241" s="75">
        <v>17.561775441963931</v>
      </c>
      <c r="Z241" s="76" t="e">
        <v>#N/A</v>
      </c>
      <c r="AA241" s="81">
        <v>47540974</v>
      </c>
      <c r="AB241" s="81">
        <v>83599876</v>
      </c>
      <c r="AC241" s="71" t="e">
        <v>#N/A</v>
      </c>
      <c r="AD241" s="71">
        <v>19348963</v>
      </c>
      <c r="AE241" s="80">
        <v>4.2543001077066829E-2</v>
      </c>
      <c r="AF241" s="81">
        <v>204.3</v>
      </c>
      <c r="AG241" s="82">
        <v>281.42671000000001</v>
      </c>
      <c r="AH241" s="77">
        <v>10.453466912048478</v>
      </c>
      <c r="AI241" s="77">
        <v>14.883802068662714</v>
      </c>
      <c r="AJ241" s="77">
        <v>7.1960964872879023</v>
      </c>
      <c r="AK241" s="77">
        <v>45.620804311397443</v>
      </c>
      <c r="AL241" s="78">
        <v>10.171237655594235</v>
      </c>
      <c r="AM241" s="71" t="s">
        <v>493</v>
      </c>
      <c r="AN241" s="71" t="s">
        <v>524</v>
      </c>
      <c r="AO241" s="71" t="s">
        <v>525</v>
      </c>
      <c r="AP241" s="72" t="s">
        <v>2353</v>
      </c>
      <c r="AQ241" s="74" t="e">
        <v>#VALUE!</v>
      </c>
      <c r="AR241" s="74" t="e">
        <v>#VALUE!</v>
      </c>
      <c r="AS241" s="80">
        <v>0.36342820000000003</v>
      </c>
      <c r="AT241" s="71" t="s">
        <v>3482</v>
      </c>
      <c r="AU241" s="71" t="s">
        <v>3482</v>
      </c>
      <c r="AV241" s="72" t="s">
        <v>3482</v>
      </c>
      <c r="AW241" s="71">
        <v>1.5076651906652072</v>
      </c>
      <c r="AX241" s="77">
        <v>1.5076651906652072</v>
      </c>
      <c r="AY241" s="77">
        <v>2.5264447369810743E-16</v>
      </c>
      <c r="AZ241" s="78">
        <v>1.5076651906652074</v>
      </c>
      <c r="BA241" s="75">
        <v>21.200949569663084</v>
      </c>
      <c r="BB241" s="75">
        <v>3.5527136788005009E-15</v>
      </c>
      <c r="BC241" s="75">
        <v>21.200949569663088</v>
      </c>
      <c r="BD241" s="71">
        <v>1.1434500000000001</v>
      </c>
      <c r="BE241" s="71">
        <v>204.3</v>
      </c>
      <c r="BF241" s="71">
        <v>13.4</v>
      </c>
      <c r="BG241" s="71">
        <v>16.100000000000001</v>
      </c>
      <c r="BH241" s="71">
        <v>19.5</v>
      </c>
      <c r="BI241" s="71" t="s">
        <v>3317</v>
      </c>
      <c r="BJ241" s="71" t="s">
        <v>3317</v>
      </c>
      <c r="BK241" s="71" t="s">
        <v>3317</v>
      </c>
      <c r="BL241" s="71">
        <v>6.5589818893783652E-2</v>
      </c>
      <c r="BM241" s="71">
        <v>7.8805677924620662E-2</v>
      </c>
      <c r="BN241" s="71">
        <v>9.5447870778267246E-2</v>
      </c>
      <c r="BO241" s="71">
        <v>0</v>
      </c>
      <c r="BP241" s="71">
        <v>0</v>
      </c>
      <c r="BQ241" s="71">
        <v>0</v>
      </c>
      <c r="BR241" s="83">
        <v>9.5447870778267246E-2</v>
      </c>
    </row>
    <row r="242" spans="2:70" x14ac:dyDescent="0.25">
      <c r="B242" s="98">
        <v>6</v>
      </c>
      <c r="C242" s="71" t="s">
        <v>3295</v>
      </c>
      <c r="D242" s="71">
        <v>40</v>
      </c>
      <c r="E242" s="72">
        <v>9</v>
      </c>
      <c r="F242" s="71">
        <v>0.15</v>
      </c>
      <c r="G242" s="71" t="s">
        <v>2594</v>
      </c>
      <c r="H242" s="71" t="s">
        <v>379</v>
      </c>
      <c r="I242" s="71">
        <v>1238</v>
      </c>
      <c r="J242" s="71" t="s">
        <v>4521</v>
      </c>
      <c r="K242" s="72" t="s">
        <v>1068</v>
      </c>
      <c r="L242" s="74">
        <v>0.19990927595048147</v>
      </c>
      <c r="M242" s="74">
        <v>0.18439589553807981</v>
      </c>
      <c r="N242" s="74">
        <v>0.11465915033164369</v>
      </c>
      <c r="O242" s="74">
        <v>0.10663561857049053</v>
      </c>
      <c r="P242" s="75">
        <v>10.457415381050762</v>
      </c>
      <c r="Q242" s="75">
        <v>8.2871547114013904</v>
      </c>
      <c r="R242" s="76">
        <v>11.504472406703767</v>
      </c>
      <c r="S242" s="77">
        <v>12.973887574877718</v>
      </c>
      <c r="T242" s="78">
        <v>14.40956936968977</v>
      </c>
      <c r="U242" s="74">
        <v>0.51306680169951491</v>
      </c>
      <c r="V242" s="77">
        <v>2.0306892556289728</v>
      </c>
      <c r="W242" s="74">
        <v>0.50896811733393277</v>
      </c>
      <c r="X242" s="79">
        <v>3.6413215421004265E-2</v>
      </c>
      <c r="Y242" s="75">
        <v>8.4339686067903301</v>
      </c>
      <c r="Z242" s="76">
        <v>11.56516276106978</v>
      </c>
      <c r="AA242" s="81">
        <v>95116000</v>
      </c>
      <c r="AB242" s="81">
        <v>164476000</v>
      </c>
      <c r="AC242" s="71">
        <v>3377000</v>
      </c>
      <c r="AD242" s="71">
        <v>16951000</v>
      </c>
      <c r="AE242" s="80">
        <v>0</v>
      </c>
      <c r="AF242" s="81">
        <v>710.79118799999992</v>
      </c>
      <c r="AG242" s="82">
        <v>775.63718799999992</v>
      </c>
      <c r="AH242" s="77">
        <v>23.345689501565129</v>
      </c>
      <c r="AI242" s="77">
        <v>44.223569644791603</v>
      </c>
      <c r="AJ242" s="77">
        <v>1.0720767688061761</v>
      </c>
      <c r="AK242" s="77">
        <v>60.880728107322909</v>
      </c>
      <c r="AL242" s="78">
        <v>7.0593412827461615</v>
      </c>
      <c r="AM242" s="71" t="s">
        <v>493</v>
      </c>
      <c r="AN242" s="71" t="s">
        <v>524</v>
      </c>
      <c r="AO242" s="71" t="s">
        <v>524</v>
      </c>
      <c r="AP242" s="72" t="s">
        <v>574</v>
      </c>
      <c r="AQ242" s="74">
        <v>0.22739170000000003</v>
      </c>
      <c r="AR242" s="74">
        <v>0.27648070000000002</v>
      </c>
      <c r="AS242" s="80">
        <v>0.36004620000000004</v>
      </c>
      <c r="AT242" s="71" t="s">
        <v>3998</v>
      </c>
      <c r="AU242" s="71" t="s">
        <v>3317</v>
      </c>
      <c r="AV242" s="72" t="s">
        <v>3317</v>
      </c>
      <c r="AW242" s="71" t="s">
        <v>3317</v>
      </c>
      <c r="AX242" s="77">
        <v>0</v>
      </c>
      <c r="AY242" s="77">
        <v>-2.9685230143849228E-2</v>
      </c>
      <c r="AZ242" s="78">
        <v>-2.9685230143849228E-2</v>
      </c>
      <c r="BA242" s="75">
        <v>0</v>
      </c>
      <c r="BB242" s="75">
        <v>-1.8084934049988131</v>
      </c>
      <c r="BC242" s="75">
        <v>-1.8084934049988131</v>
      </c>
      <c r="BD242" s="71">
        <v>-0.21100000000000002</v>
      </c>
      <c r="BE242" s="71">
        <v>710.79118799999992</v>
      </c>
      <c r="BF242" s="71">
        <v>13.6</v>
      </c>
      <c r="BG242" s="71">
        <v>17.167000000000002</v>
      </c>
      <c r="BH242" s="71">
        <v>20.5</v>
      </c>
      <c r="BI242" s="71" t="s">
        <v>3317</v>
      </c>
      <c r="BJ242" s="71" t="s">
        <v>3317</v>
      </c>
      <c r="BK242" s="71" t="s">
        <v>3317</v>
      </c>
      <c r="BL242" s="71">
        <v>1.9133608054803294E-2</v>
      </c>
      <c r="BM242" s="71">
        <v>2.4151959520353542E-2</v>
      </c>
      <c r="BN242" s="71">
        <v>2.8841100376725552E-2</v>
      </c>
      <c r="BO242" s="71">
        <v>0</v>
      </c>
      <c r="BP242" s="71">
        <v>0</v>
      </c>
      <c r="BQ242" s="71">
        <v>0</v>
      </c>
      <c r="BR242" s="83">
        <v>2.8841100376725552E-2</v>
      </c>
    </row>
    <row r="243" spans="2:70" x14ac:dyDescent="0.25">
      <c r="B243" s="98">
        <v>7</v>
      </c>
      <c r="C243" s="71" t="s">
        <v>3295</v>
      </c>
      <c r="D243" s="71">
        <v>1</v>
      </c>
      <c r="E243" s="72">
        <v>1</v>
      </c>
      <c r="F243" s="71">
        <v>0.16</v>
      </c>
      <c r="H243" s="71" t="s">
        <v>1689</v>
      </c>
      <c r="I243" s="71">
        <v>1240</v>
      </c>
      <c r="J243" s="71" t="s">
        <v>4523</v>
      </c>
      <c r="K243" s="72" t="s">
        <v>1690</v>
      </c>
      <c r="L243" s="74">
        <v>0.98227980775348445</v>
      </c>
      <c r="M243" s="74">
        <v>0.75284629981024664</v>
      </c>
      <c r="N243" s="74">
        <v>0.96732314567039346</v>
      </c>
      <c r="O243" s="74">
        <v>0.74787935909519321</v>
      </c>
      <c r="P243" s="75">
        <v>54.886404615939412</v>
      </c>
      <c r="Q243" s="75">
        <v>44.696828512124462</v>
      </c>
      <c r="R243" s="76">
        <v>51.084038818913903</v>
      </c>
      <c r="S243" s="77">
        <v>43.083222174807233</v>
      </c>
      <c r="T243" s="78">
        <v>46.648987463837997</v>
      </c>
      <c r="U243" s="74">
        <v>-0.10527867885579476</v>
      </c>
      <c r="V243" s="77">
        <v>-0.18740157480314962</v>
      </c>
      <c r="W243" s="74">
        <v>0.73538913362701908</v>
      </c>
      <c r="X243" s="79" t="e">
        <v>#N/A</v>
      </c>
      <c r="Y243" s="75">
        <v>18.099016649307011</v>
      </c>
      <c r="Z243" s="76">
        <v>19.307656281097742</v>
      </c>
      <c r="AA243" s="81">
        <v>210800000</v>
      </c>
      <c r="AB243" s="81">
        <v>212200000</v>
      </c>
      <c r="AC243" s="71">
        <v>1500000</v>
      </c>
      <c r="AD243" s="71">
        <v>147700000</v>
      </c>
      <c r="AE243" s="80">
        <v>4.3475085094882619E-2</v>
      </c>
      <c r="AF243" s="81">
        <v>3006.6933518999999</v>
      </c>
      <c r="AG243" s="82">
        <v>2987.4503488999999</v>
      </c>
      <c r="AH243" s="77">
        <v>15.559637233854167</v>
      </c>
      <c r="AI243" s="77">
        <v>19.436892315549773</v>
      </c>
      <c r="AJ243" s="77">
        <v>4.3787382354033237</v>
      </c>
      <c r="AK243" s="77">
        <v>24.390710233051447</v>
      </c>
      <c r="AL243" s="78">
        <v>12.049443490415337</v>
      </c>
      <c r="AM243" s="71" t="s">
        <v>533</v>
      </c>
      <c r="AN243" s="71" t="s">
        <v>957</v>
      </c>
      <c r="AO243" s="71" t="s">
        <v>958</v>
      </c>
      <c r="AP243" s="72" t="s">
        <v>1624</v>
      </c>
      <c r="AQ243" s="74">
        <v>0.20977250000000003</v>
      </c>
      <c r="AR243" s="74">
        <v>0.36098140000000001</v>
      </c>
      <c r="AS243" s="80">
        <v>0.31148019999999998</v>
      </c>
      <c r="AT243" s="71" t="s">
        <v>3998</v>
      </c>
      <c r="AU243" s="71" t="s">
        <v>3484</v>
      </c>
      <c r="AV243" s="72" t="s">
        <v>3484</v>
      </c>
      <c r="AW243" s="71">
        <v>5.2373158756137483</v>
      </c>
      <c r="AX243" s="77">
        <v>5.2373158756137483</v>
      </c>
      <c r="AY243" s="77">
        <v>-0.11049992587488507</v>
      </c>
      <c r="AZ243" s="78">
        <v>5.1268159497388632</v>
      </c>
      <c r="BA243" s="75">
        <v>65.779823587466083</v>
      </c>
      <c r="BB243" s="75">
        <v>-1.3878608438193965</v>
      </c>
      <c r="BC243" s="75">
        <v>64.391962743646687</v>
      </c>
      <c r="BD243" s="71">
        <v>83.513800000000003</v>
      </c>
      <c r="BE243" s="71">
        <v>2987.4503488999999</v>
      </c>
      <c r="BF243" s="71">
        <v>129</v>
      </c>
      <c r="BG243" s="71">
        <v>135</v>
      </c>
      <c r="BH243" s="71">
        <v>145</v>
      </c>
      <c r="BI243" s="71">
        <v>125.30200000000001</v>
      </c>
      <c r="BJ243" s="71">
        <v>122.884</v>
      </c>
      <c r="BK243" s="71">
        <v>123.12100000000001</v>
      </c>
      <c r="BL243" s="71">
        <v>4.3180633963506271E-2</v>
      </c>
      <c r="BM243" s="71">
        <v>4.5189035543204241E-2</v>
      </c>
      <c r="BN243" s="71">
        <v>4.8536371509367515E-2</v>
      </c>
      <c r="BO243" s="71">
        <v>4.1942789123219096E-2</v>
      </c>
      <c r="BP243" s="71">
        <v>4.1133403286600811E-2</v>
      </c>
      <c r="BQ243" s="71">
        <v>4.1212735148998883E-2</v>
      </c>
      <c r="BR243" s="83">
        <v>4.8536371509367515E-2</v>
      </c>
    </row>
    <row r="244" spans="2:70" x14ac:dyDescent="0.25">
      <c r="B244" s="98">
        <v>7</v>
      </c>
      <c r="C244" s="71" t="s">
        <v>3295</v>
      </c>
      <c r="D244" s="71">
        <v>2</v>
      </c>
      <c r="E244" s="72">
        <v>1</v>
      </c>
      <c r="F244" s="71">
        <v>0.2</v>
      </c>
      <c r="G244" s="71" t="s">
        <v>2417</v>
      </c>
      <c r="H244" s="71" t="s">
        <v>1179</v>
      </c>
      <c r="I244" s="71">
        <v>1277</v>
      </c>
      <c r="J244" s="71" t="s">
        <v>4560</v>
      </c>
      <c r="K244" s="72" t="s">
        <v>1180</v>
      </c>
      <c r="L244" s="74">
        <v>0.84850631144008715</v>
      </c>
      <c r="M244" s="74">
        <v>0.7468890752980023</v>
      </c>
      <c r="N244" s="74">
        <v>0.38981508132928089</v>
      </c>
      <c r="O244" s="74">
        <v>0.32692838399760515</v>
      </c>
      <c r="P244" s="75">
        <v>23.2359643151071</v>
      </c>
      <c r="Q244" s="75">
        <v>17.823113074529314</v>
      </c>
      <c r="R244" s="76">
        <v>23.137158209767378</v>
      </c>
      <c r="S244" s="77">
        <v>32.348816766298846</v>
      </c>
      <c r="T244" s="78">
        <v>32.478835116419205</v>
      </c>
      <c r="U244" s="74">
        <v>0.24752672516188359</v>
      </c>
      <c r="V244" s="77">
        <v>0.69849313241765565</v>
      </c>
      <c r="W244" s="74">
        <v>0.59371775638225821</v>
      </c>
      <c r="X244" s="79">
        <v>2.0125882583403601E-2</v>
      </c>
      <c r="Y244" s="75">
        <v>17.141178831533264</v>
      </c>
      <c r="Z244" s="76">
        <v>17.026665018583188</v>
      </c>
      <c r="AA244" s="81">
        <v>187163000</v>
      </c>
      <c r="AB244" s="81">
        <v>427586000</v>
      </c>
      <c r="AC244" s="71" t="e">
        <v>#N/A</v>
      </c>
      <c r="AD244" s="71">
        <v>84549000</v>
      </c>
      <c r="AE244" s="80">
        <v>8.1697054698457228E-2</v>
      </c>
      <c r="AF244" s="81">
        <v>1387.74760004</v>
      </c>
      <c r="AG244" s="82">
        <v>1485.0496000399999</v>
      </c>
      <c r="AH244" s="77" t="s">
        <v>3317</v>
      </c>
      <c r="AI244" s="77">
        <v>13.162416131531133</v>
      </c>
      <c r="AJ244" s="77">
        <v>1.7738956015892069</v>
      </c>
      <c r="AK244" s="77">
        <v>16.981466363864744</v>
      </c>
      <c r="AL244" s="78">
        <v>3.6970654801782712</v>
      </c>
      <c r="AM244" s="71" t="s">
        <v>543</v>
      </c>
      <c r="AN244" s="71" t="s">
        <v>584</v>
      </c>
      <c r="AO244" s="71" t="s">
        <v>746</v>
      </c>
      <c r="AP244" s="72" t="s">
        <v>2353</v>
      </c>
      <c r="AQ244" s="74" t="e">
        <v>#VALUE!</v>
      </c>
      <c r="AR244" s="74">
        <v>0.15219950000000002</v>
      </c>
      <c r="AS244" s="80">
        <v>0.24659199999999998</v>
      </c>
      <c r="AT244" s="71" t="s">
        <v>3507</v>
      </c>
      <c r="AU244" s="71" t="s">
        <v>3507</v>
      </c>
      <c r="AV244" s="72" t="s">
        <v>3507</v>
      </c>
      <c r="AW244" s="71">
        <v>4.4759399897124688</v>
      </c>
      <c r="AX244" s="77">
        <v>4.4759399897124688</v>
      </c>
      <c r="AY244" s="77">
        <v>0</v>
      </c>
      <c r="AZ244" s="78">
        <v>4.4759399897124688</v>
      </c>
      <c r="BA244" s="75">
        <v>67.424555127328574</v>
      </c>
      <c r="BB244" s="75">
        <v>0</v>
      </c>
      <c r="BC244" s="75">
        <v>67.424555127328574</v>
      </c>
      <c r="BD244" s="71">
        <v>68.735895299999996</v>
      </c>
      <c r="BE244" s="71">
        <v>1387.74760004</v>
      </c>
      <c r="BF244" s="71">
        <v>63.480000000000004</v>
      </c>
      <c r="BG244" s="71">
        <v>72.64</v>
      </c>
      <c r="BH244" s="71">
        <v>84.525000000000006</v>
      </c>
      <c r="BI244" s="71">
        <v>26.362000000000002</v>
      </c>
      <c r="BJ244" s="71">
        <v>71.790000000000006</v>
      </c>
      <c r="BK244" s="71">
        <v>71.748000000000005</v>
      </c>
      <c r="BL244" s="71">
        <v>4.5743188457447362E-2</v>
      </c>
      <c r="BM244" s="71">
        <v>5.2343812374747577E-2</v>
      </c>
      <c r="BN244" s="71">
        <v>6.0908049848231539E-2</v>
      </c>
      <c r="BO244" s="71">
        <v>1.8996249749767286E-2</v>
      </c>
      <c r="BP244" s="71">
        <v>5.1731309063644398E-2</v>
      </c>
      <c r="BQ244" s="71">
        <v>5.170104419415459E-2</v>
      </c>
      <c r="BR244" s="83">
        <v>6.0908049848231539E-2</v>
      </c>
    </row>
    <row r="245" spans="2:70" x14ac:dyDescent="0.25">
      <c r="B245" s="98">
        <v>7</v>
      </c>
      <c r="C245" s="71" t="s">
        <v>3295</v>
      </c>
      <c r="D245" s="71">
        <v>4</v>
      </c>
      <c r="E245" s="72">
        <v>1</v>
      </c>
      <c r="F245" s="71">
        <v>0.14000000000000001</v>
      </c>
      <c r="G245" s="71" t="s">
        <v>3091</v>
      </c>
      <c r="H245" s="71" t="s">
        <v>71</v>
      </c>
      <c r="I245" s="71">
        <v>1248</v>
      </c>
      <c r="J245" s="71" t="s">
        <v>4531</v>
      </c>
      <c r="K245" s="72" t="s">
        <v>686</v>
      </c>
      <c r="L245" s="74">
        <v>1.0060852403192095</v>
      </c>
      <c r="M245" s="74">
        <v>0.49328268818560095</v>
      </c>
      <c r="N245" s="74">
        <v>0.41527092200689192</v>
      </c>
      <c r="O245" s="74">
        <v>0.23369123708261158</v>
      </c>
      <c r="P245" s="75">
        <v>20.447944484512973</v>
      </c>
      <c r="Q245" s="75">
        <v>18.024223494266888</v>
      </c>
      <c r="R245" s="76">
        <v>45.520673151683745</v>
      </c>
      <c r="S245" s="77">
        <v>21.317033494099157</v>
      </c>
      <c r="T245" s="78">
        <v>24.578501108190299</v>
      </c>
      <c r="U245" s="74">
        <v>0.49753979367669154</v>
      </c>
      <c r="V245" s="77">
        <v>2.138605113479485</v>
      </c>
      <c r="W245" s="74">
        <v>0.29954399211795174</v>
      </c>
      <c r="X245" s="79">
        <v>3.0812583729847094E-2</v>
      </c>
      <c r="Y245" s="75">
        <v>5.4738836769515782</v>
      </c>
      <c r="Z245" s="76">
        <v>29.023211908164971</v>
      </c>
      <c r="AA245" s="81">
        <v>3172399999.999999</v>
      </c>
      <c r="AB245" s="81">
        <v>6696399999.999999</v>
      </c>
      <c r="AC245" s="71">
        <v>78500000</v>
      </c>
      <c r="AD245" s="71">
        <v>997700000</v>
      </c>
      <c r="AE245" s="80">
        <v>0</v>
      </c>
      <c r="AF245" s="81">
        <v>34798.033448999995</v>
      </c>
      <c r="AG245" s="82">
        <v>38950.833448999998</v>
      </c>
      <c r="AH245" s="77">
        <v>20.41608797809052</v>
      </c>
      <c r="AI245" s="77">
        <v>23.317569187344727</v>
      </c>
      <c r="AJ245" s="77">
        <v>2.5213967548938983</v>
      </c>
      <c r="AK245" s="77">
        <v>27.108171050272837</v>
      </c>
      <c r="AL245" s="78">
        <v>11.030109188035709</v>
      </c>
      <c r="AM245" s="71" t="s">
        <v>498</v>
      </c>
      <c r="AN245" s="71" t="s">
        <v>499</v>
      </c>
      <c r="AO245" s="71" t="s">
        <v>687</v>
      </c>
      <c r="AP245" s="72" t="s">
        <v>574</v>
      </c>
      <c r="AQ245" s="74">
        <v>0.1552528</v>
      </c>
      <c r="AR245" s="74">
        <v>0.1451722</v>
      </c>
      <c r="AS245" s="80">
        <v>0.1179055</v>
      </c>
      <c r="AT245" s="71" t="s">
        <v>4048</v>
      </c>
      <c r="AU245" s="71" t="s">
        <v>3490</v>
      </c>
      <c r="AV245" s="72" t="s">
        <v>4048</v>
      </c>
      <c r="AW245" s="71">
        <v>1.5581671035889508</v>
      </c>
      <c r="AX245" s="77">
        <v>1.5581671035889508</v>
      </c>
      <c r="AY245" s="77">
        <v>0.6742655083229242</v>
      </c>
      <c r="AZ245" s="78">
        <v>2.2324326119118751</v>
      </c>
      <c r="BA245" s="75">
        <v>42.808701246639032</v>
      </c>
      <c r="BB245" s="75">
        <v>18.524605377834874</v>
      </c>
      <c r="BC245" s="75">
        <v>61.333306624473906</v>
      </c>
      <c r="BD245" s="71">
        <v>746.1657363999999</v>
      </c>
      <c r="BE245" s="71">
        <v>34798.033448999995</v>
      </c>
      <c r="BF245" s="71">
        <v>1371.0910000000001</v>
      </c>
      <c r="BG245" s="71">
        <v>1466.174</v>
      </c>
      <c r="BH245" s="71">
        <v>1566.2860000000001</v>
      </c>
      <c r="BI245" s="71">
        <v>1305.9850000000001</v>
      </c>
      <c r="BJ245" s="71">
        <v>1481.663</v>
      </c>
      <c r="BK245" s="71">
        <v>1594.152</v>
      </c>
      <c r="BL245" s="71">
        <v>3.9401393242795499E-2</v>
      </c>
      <c r="BM245" s="71">
        <v>4.2133817767283456E-2</v>
      </c>
      <c r="BN245" s="71">
        <v>4.5010761952842801E-2</v>
      </c>
      <c r="BO245" s="71">
        <v>3.7530425445278452E-2</v>
      </c>
      <c r="BP245" s="71">
        <v>4.2578929127461342E-2</v>
      </c>
      <c r="BQ245" s="71">
        <v>4.581155433212597E-2</v>
      </c>
      <c r="BR245" s="83">
        <v>4.581155433212597E-2</v>
      </c>
    </row>
    <row r="246" spans="2:70" x14ac:dyDescent="0.25">
      <c r="B246" s="98">
        <v>7</v>
      </c>
      <c r="C246" s="71" t="s">
        <v>3295</v>
      </c>
      <c r="D246" s="71">
        <v>4</v>
      </c>
      <c r="E246" s="72">
        <v>4</v>
      </c>
      <c r="F246" s="71">
        <v>0.15</v>
      </c>
      <c r="G246" s="71" t="s">
        <v>2546</v>
      </c>
      <c r="H246" s="71" t="s">
        <v>77</v>
      </c>
      <c r="I246" s="71">
        <v>1247</v>
      </c>
      <c r="J246" s="71" t="s">
        <v>4530</v>
      </c>
      <c r="K246" s="72" t="s">
        <v>694</v>
      </c>
      <c r="L246" s="74">
        <v>0.91026711223410461</v>
      </c>
      <c r="M246" s="74">
        <v>1.2373730514987906</v>
      </c>
      <c r="N246" s="74">
        <v>0.85840678212463217</v>
      </c>
      <c r="O246" s="74">
        <v>1.2373730514987906</v>
      </c>
      <c r="P246" s="75">
        <v>54.05235637240682</v>
      </c>
      <c r="Q246" s="75">
        <v>39.001170403119119</v>
      </c>
      <c r="R246" s="76" t="e">
        <v>#N/A</v>
      </c>
      <c r="S246" s="77">
        <v>21.353456785884937</v>
      </c>
      <c r="T246" s="78">
        <v>24.201722543023667</v>
      </c>
      <c r="U246" s="74">
        <v>1.0525860463753924</v>
      </c>
      <c r="V246" s="77">
        <v>2.9051655690325706</v>
      </c>
      <c r="W246" s="74">
        <v>-0.84291240645313814</v>
      </c>
      <c r="X246" s="79">
        <v>8.1026585717255267E-2</v>
      </c>
      <c r="Y246" s="75">
        <v>2.9355152385611341</v>
      </c>
      <c r="Z246" s="76">
        <v>12.269558789570855</v>
      </c>
      <c r="AA246" s="81">
        <v>272453000</v>
      </c>
      <c r="AB246" s="81">
        <v>272453000</v>
      </c>
      <c r="AC246" s="71">
        <v>7807000</v>
      </c>
      <c r="AD246" s="71">
        <v>232249000</v>
      </c>
      <c r="AE246" s="80">
        <v>0.42033898305084744</v>
      </c>
      <c r="AF246" s="81">
        <v>2027.6951109999998</v>
      </c>
      <c r="AG246" s="82">
        <v>3033.9021109999994</v>
      </c>
      <c r="AH246" s="77">
        <v>8.7683765003395884</v>
      </c>
      <c r="AI246" s="77">
        <v>8.9804256841357439</v>
      </c>
      <c r="AJ246" s="77">
        <v>11.038851320353023</v>
      </c>
      <c r="AK246" s="77">
        <v>12.683966295774484</v>
      </c>
      <c r="AL246" s="78" t="s">
        <v>3317</v>
      </c>
      <c r="AM246" s="71" t="s">
        <v>493</v>
      </c>
      <c r="AN246" s="71" t="s">
        <v>661</v>
      </c>
      <c r="AO246" s="71" t="s">
        <v>662</v>
      </c>
      <c r="AP246" s="72" t="s">
        <v>574</v>
      </c>
      <c r="AQ246" s="74">
        <v>0.13532260000000002</v>
      </c>
      <c r="AR246" s="74">
        <v>0.1250513</v>
      </c>
      <c r="AS246" s="80">
        <v>7.5390170000000006E-2</v>
      </c>
      <c r="AT246" s="71" t="s">
        <v>3998</v>
      </c>
      <c r="AU246" s="71" t="s">
        <v>3489</v>
      </c>
      <c r="AV246" s="72" t="s">
        <v>3489</v>
      </c>
      <c r="AW246" s="71">
        <v>6.1538462455456067</v>
      </c>
      <c r="AX246" s="77">
        <v>6.1538462455456067</v>
      </c>
      <c r="AY246" s="77">
        <v>0.26788868138993055</v>
      </c>
      <c r="AZ246" s="78">
        <v>6.421734926935537</v>
      </c>
      <c r="BA246" s="75">
        <v>78.426974638475116</v>
      </c>
      <c r="BB246" s="75">
        <v>3.4140760075879797</v>
      </c>
      <c r="BC246" s="75">
        <v>81.841050646063096</v>
      </c>
      <c r="BD246" s="71">
        <v>127.5219987</v>
      </c>
      <c r="BE246" s="71">
        <v>2027.6951109999998</v>
      </c>
      <c r="BF246" s="71">
        <v>182</v>
      </c>
      <c r="BG246" s="71">
        <v>199</v>
      </c>
      <c r="BH246" s="71" t="s">
        <v>3317</v>
      </c>
      <c r="BI246" s="71" t="s">
        <v>3317</v>
      </c>
      <c r="BJ246" s="71" t="s">
        <v>3317</v>
      </c>
      <c r="BK246" s="71" t="s">
        <v>3317</v>
      </c>
      <c r="BL246" s="71">
        <v>8.9757083800553694E-2</v>
      </c>
      <c r="BM246" s="71">
        <v>9.8140987232473539E-2</v>
      </c>
      <c r="BN246" s="71">
        <v>0</v>
      </c>
      <c r="BO246" s="71">
        <v>0</v>
      </c>
      <c r="BP246" s="71">
        <v>0</v>
      </c>
      <c r="BQ246" s="71">
        <v>0</v>
      </c>
      <c r="BR246" s="83">
        <v>9.8140987232473539E-2</v>
      </c>
    </row>
    <row r="247" spans="2:70" x14ac:dyDescent="0.25">
      <c r="B247" s="98">
        <v>7</v>
      </c>
      <c r="C247" s="71" t="s">
        <v>3295</v>
      </c>
      <c r="D247" s="71">
        <v>4</v>
      </c>
      <c r="E247" s="72">
        <v>4</v>
      </c>
      <c r="F247" s="71">
        <v>0.12</v>
      </c>
      <c r="H247" s="71" t="s">
        <v>172</v>
      </c>
      <c r="I247" s="71">
        <v>1268</v>
      </c>
      <c r="J247" s="71" t="s">
        <v>4551</v>
      </c>
      <c r="K247" s="72" t="s">
        <v>821</v>
      </c>
      <c r="L247" s="74">
        <v>0.519589193985871</v>
      </c>
      <c r="M247" s="74">
        <v>0.34746244768446821</v>
      </c>
      <c r="N247" s="74">
        <v>0.40233246519277638</v>
      </c>
      <c r="O247" s="74">
        <v>0.29312852845722659</v>
      </c>
      <c r="P247" s="75">
        <v>29.362882843989428</v>
      </c>
      <c r="Q247" s="75">
        <v>22.385633240535732</v>
      </c>
      <c r="R247" s="76">
        <v>175.62746610701419</v>
      </c>
      <c r="S247" s="77">
        <v>37.301898085195241</v>
      </c>
      <c r="T247" s="78">
        <v>35.733610851749965</v>
      </c>
      <c r="U247" s="74">
        <v>0.75144854074895695</v>
      </c>
      <c r="V247" s="77">
        <v>2.6081273313814286</v>
      </c>
      <c r="W247" s="74">
        <v>2.2318624381179011E-2</v>
      </c>
      <c r="X247" s="79">
        <v>3.2031046186931394E-2</v>
      </c>
      <c r="Y247" s="75">
        <v>11.889443227805291</v>
      </c>
      <c r="Z247" s="76">
        <v>24.232259593370454</v>
      </c>
      <c r="AA247" s="81">
        <v>1179620999.9999998</v>
      </c>
      <c r="AB247" s="81">
        <v>1398273999.9999998</v>
      </c>
      <c r="AC247" s="71">
        <v>46049000</v>
      </c>
      <c r="AD247" s="71">
        <v>315170000</v>
      </c>
      <c r="AE247" s="80">
        <v>5.3281816673382797E-2</v>
      </c>
      <c r="AF247" s="81">
        <v>6019.0389027600004</v>
      </c>
      <c r="AG247" s="82">
        <v>7436.2979027600004</v>
      </c>
      <c r="AH247" s="77">
        <v>14.472855535626008</v>
      </c>
      <c r="AI247" s="77">
        <v>17.396313848090131</v>
      </c>
      <c r="AJ247" s="77">
        <v>3.5723931918328815</v>
      </c>
      <c r="AK247" s="77">
        <v>21.868922252596676</v>
      </c>
      <c r="AL247" s="78">
        <v>128.50216984623015</v>
      </c>
      <c r="AM247" s="71" t="s">
        <v>533</v>
      </c>
      <c r="AN247" s="71" t="s">
        <v>703</v>
      </c>
      <c r="AO247" s="71" t="s">
        <v>704</v>
      </c>
      <c r="AP247" s="72" t="s">
        <v>574</v>
      </c>
      <c r="AQ247" s="74">
        <v>0.14992720000000001</v>
      </c>
      <c r="AR247" s="74">
        <v>0.1238533</v>
      </c>
      <c r="AS247" s="80">
        <v>7.9596570000000005E-2</v>
      </c>
      <c r="AT247" s="71" t="s">
        <v>4053</v>
      </c>
      <c r="AU247" s="71" t="s">
        <v>3317</v>
      </c>
      <c r="AV247" s="72" t="s">
        <v>4053</v>
      </c>
      <c r="AW247" s="71">
        <v>0.97424599810076418</v>
      </c>
      <c r="AX247" s="77">
        <v>0.97424599810076418</v>
      </c>
      <c r="AY247" s="77">
        <v>8.0939324956042125</v>
      </c>
      <c r="AZ247" s="78">
        <v>9.068178493704977</v>
      </c>
      <c r="BA247" s="75">
        <v>17.838189672369083</v>
      </c>
      <c r="BB247" s="75">
        <v>148.19778919636531</v>
      </c>
      <c r="BC247" s="75">
        <v>166.03597886873439</v>
      </c>
      <c r="BD247" s="71">
        <v>482.75624999999997</v>
      </c>
      <c r="BE247" s="71">
        <v>6019.0389027600004</v>
      </c>
      <c r="BF247" s="71">
        <v>306.7</v>
      </c>
      <c r="BG247" s="71">
        <v>324</v>
      </c>
      <c r="BH247" s="71">
        <v>322.75</v>
      </c>
      <c r="BI247" s="71">
        <v>247.63500000000002</v>
      </c>
      <c r="BJ247" s="71">
        <v>303.82600000000002</v>
      </c>
      <c r="BK247" s="71">
        <v>348.322</v>
      </c>
      <c r="BL247" s="71">
        <v>5.0954978852082881E-2</v>
      </c>
      <c r="BM247" s="71">
        <v>5.3829191875040282E-2</v>
      </c>
      <c r="BN247" s="71">
        <v>5.3621517523670531E-2</v>
      </c>
      <c r="BO247" s="71">
        <v>4.1141950401159262E-2</v>
      </c>
      <c r="BP247" s="71">
        <v>5.047749398341355E-2</v>
      </c>
      <c r="BQ247" s="71">
        <v>5.7870036334252417E-2</v>
      </c>
      <c r="BR247" s="83">
        <v>5.7870036334252417E-2</v>
      </c>
    </row>
    <row r="248" spans="2:70" x14ac:dyDescent="0.25">
      <c r="B248" s="98">
        <v>7</v>
      </c>
      <c r="C248" s="71" t="s">
        <v>3295</v>
      </c>
      <c r="D248" s="71">
        <v>5</v>
      </c>
      <c r="E248" s="72">
        <v>3</v>
      </c>
      <c r="F248" s="71">
        <v>0.12</v>
      </c>
      <c r="G248" s="71" t="s">
        <v>2361</v>
      </c>
      <c r="H248" s="71" t="s">
        <v>2207</v>
      </c>
      <c r="I248" s="71">
        <v>1278</v>
      </c>
      <c r="J248" s="71" t="s">
        <v>4561</v>
      </c>
      <c r="K248" s="72" t="s">
        <v>2208</v>
      </c>
      <c r="L248" s="74">
        <v>0.35958792713921484</v>
      </c>
      <c r="M248" s="74">
        <v>0.27449658774959979</v>
      </c>
      <c r="N248" s="74">
        <v>0.16342146476443681</v>
      </c>
      <c r="O248" s="74">
        <v>0.12046589018302829</v>
      </c>
      <c r="P248" s="75">
        <v>11.247850568124347</v>
      </c>
      <c r="Q248" s="75">
        <v>8.5909075839399449</v>
      </c>
      <c r="R248" s="76">
        <v>13.327114790415671</v>
      </c>
      <c r="S248" s="77">
        <v>37.975324855414947</v>
      </c>
      <c r="T248" s="78">
        <v>35.69786535303777</v>
      </c>
      <c r="U248" s="74">
        <v>0.53895393369077582</v>
      </c>
      <c r="V248" s="77">
        <v>2.2186936936936936</v>
      </c>
      <c r="W248" s="74">
        <v>0.53664756532957303</v>
      </c>
      <c r="X248" s="79" t="e">
        <v>#N/A</v>
      </c>
      <c r="Y248" s="75">
        <v>3.9969449299974995</v>
      </c>
      <c r="Z248" s="76">
        <v>0.52274251476678302</v>
      </c>
      <c r="AA248" s="81">
        <v>1186900000</v>
      </c>
      <c r="AB248" s="81">
        <v>2704500000</v>
      </c>
      <c r="AC248" s="71" t="e">
        <v>#N/A</v>
      </c>
      <c r="AD248" s="71">
        <v>275600000</v>
      </c>
      <c r="AE248" s="80">
        <v>9.3160645307884572E-3</v>
      </c>
      <c r="AF248" s="81">
        <v>66690.992476800006</v>
      </c>
      <c r="AG248" s="82">
        <v>10010.385383772698</v>
      </c>
      <c r="AH248" s="77">
        <v>22.010521952006815</v>
      </c>
      <c r="AI248" s="77">
        <v>29.066159650907949</v>
      </c>
      <c r="AJ248" s="77">
        <v>1.7185060779129839</v>
      </c>
      <c r="AK248" s="77">
        <v>39.339002144167772</v>
      </c>
      <c r="AL248" s="78">
        <v>5.0457233654456859</v>
      </c>
      <c r="AM248" s="71" t="s">
        <v>550</v>
      </c>
      <c r="AN248" s="71" t="s">
        <v>885</v>
      </c>
      <c r="AO248" s="71" t="s">
        <v>886</v>
      </c>
      <c r="AP248" s="72" t="s">
        <v>2358</v>
      </c>
      <c r="AQ248" s="74" t="e">
        <v>#VALUE!</v>
      </c>
      <c r="AR248" s="74">
        <v>0.1159845</v>
      </c>
      <c r="AS248" s="80">
        <v>-2.094967E-2</v>
      </c>
      <c r="AT248" s="71" t="s">
        <v>3508</v>
      </c>
      <c r="AU248" s="71" t="s">
        <v>3508</v>
      </c>
      <c r="AV248" s="72" t="s">
        <v>3508</v>
      </c>
      <c r="AW248" s="71">
        <v>1.379851031331444</v>
      </c>
      <c r="AX248" s="77">
        <v>1.379851031331444</v>
      </c>
      <c r="AY248" s="77">
        <v>0</v>
      </c>
      <c r="AZ248" s="78">
        <v>1.379851031331444</v>
      </c>
      <c r="BA248" s="75">
        <v>54.516385493748956</v>
      </c>
      <c r="BB248" s="75">
        <v>0</v>
      </c>
      <c r="BC248" s="75">
        <v>54.516385493748956</v>
      </c>
      <c r="BD248" s="71">
        <v>124.8</v>
      </c>
      <c r="BE248" s="71">
        <v>10010.385383772698</v>
      </c>
      <c r="BF248" s="71">
        <v>250.636</v>
      </c>
      <c r="BG248" s="71">
        <v>280</v>
      </c>
      <c r="BH248" s="71">
        <v>310.90899999999999</v>
      </c>
      <c r="BI248" s="71">
        <v>195.08</v>
      </c>
      <c r="BJ248" s="71">
        <v>249.11799999999999</v>
      </c>
      <c r="BK248" s="71">
        <v>283.31700000000001</v>
      </c>
      <c r="BL248" s="71">
        <v>2.5037597494127713E-2</v>
      </c>
      <c r="BM248" s="71">
        <v>2.7970951093840308E-2</v>
      </c>
      <c r="BN248" s="71">
        <v>3.1058644405838561E-2</v>
      </c>
      <c r="BO248" s="71">
        <v>1.9487761212094171E-2</v>
      </c>
      <c r="BP248" s="71">
        <v>2.4885954980697535E-2</v>
      </c>
      <c r="BQ248" s="71">
        <v>2.8302306968048412E-2</v>
      </c>
      <c r="BR248" s="83">
        <v>3.1058644405838561E-2</v>
      </c>
    </row>
    <row r="249" spans="2:70" x14ac:dyDescent="0.25">
      <c r="B249" s="98">
        <v>7</v>
      </c>
      <c r="C249" s="71" t="s">
        <v>3295</v>
      </c>
      <c r="D249" s="71">
        <v>6</v>
      </c>
      <c r="E249" s="72">
        <v>1</v>
      </c>
      <c r="F249" s="71">
        <v>0.12</v>
      </c>
      <c r="G249" s="71" t="s">
        <v>3095</v>
      </c>
      <c r="H249" s="71" t="s">
        <v>202</v>
      </c>
      <c r="I249" s="71">
        <v>1241</v>
      </c>
      <c r="J249" s="71" t="s">
        <v>4524</v>
      </c>
      <c r="K249" s="72" t="s">
        <v>858</v>
      </c>
      <c r="L249" s="74">
        <v>0.45477532495109052</v>
      </c>
      <c r="M249" s="74">
        <v>0.46038809119684387</v>
      </c>
      <c r="N249" s="74">
        <v>0.37371722023918097</v>
      </c>
      <c r="O249" s="74">
        <v>0.39378482304010043</v>
      </c>
      <c r="P249" s="75">
        <v>15.568280409508937</v>
      </c>
      <c r="Q249" s="75">
        <v>11.830040532172536</v>
      </c>
      <c r="R249" s="76">
        <v>27.698593249454479</v>
      </c>
      <c r="S249" s="77">
        <v>21.660475754112461</v>
      </c>
      <c r="T249" s="78">
        <v>22.909256899404681</v>
      </c>
      <c r="U249" s="74">
        <v>5.7891167994575353E-2</v>
      </c>
      <c r="V249" s="77">
        <v>0.35445994161530975</v>
      </c>
      <c r="W249" s="74">
        <v>0.46589118122566014</v>
      </c>
      <c r="X249" s="79">
        <v>2.9139916349678996E-2</v>
      </c>
      <c r="Y249" s="75">
        <v>12.893328954500239</v>
      </c>
      <c r="Z249" s="76">
        <v>39.948737570682781</v>
      </c>
      <c r="AA249" s="81">
        <v>21799000000</v>
      </c>
      <c r="AB249" s="81">
        <v>25486000000</v>
      </c>
      <c r="AC249" s="71">
        <v>95000000</v>
      </c>
      <c r="AD249" s="71">
        <v>6314000000</v>
      </c>
      <c r="AE249" s="80">
        <v>6.4597272494607144E-2</v>
      </c>
      <c r="AF249" s="81">
        <v>111638.77152857</v>
      </c>
      <c r="AG249" s="82">
        <v>117208.77152857</v>
      </c>
      <c r="AH249" s="77">
        <v>7.6139256547076783</v>
      </c>
      <c r="AI249" s="77">
        <v>8.7228378007419813</v>
      </c>
      <c r="AJ249" s="77">
        <v>1.7736180558844274</v>
      </c>
      <c r="AK249" s="77">
        <v>12.800272975692991</v>
      </c>
      <c r="AL249" s="78">
        <v>5.0378275393949981</v>
      </c>
      <c r="AM249" s="71" t="s">
        <v>498</v>
      </c>
      <c r="AN249" s="71" t="s">
        <v>499</v>
      </c>
      <c r="AO249" s="71" t="s">
        <v>844</v>
      </c>
      <c r="AP249" s="72" t="s">
        <v>574</v>
      </c>
      <c r="AQ249" s="74">
        <v>0.1708443</v>
      </c>
      <c r="AR249" s="74">
        <v>0.17094480000000001</v>
      </c>
      <c r="AS249" s="80">
        <v>0.20072690000000001</v>
      </c>
      <c r="AT249" s="71" t="s">
        <v>3998</v>
      </c>
      <c r="AU249" s="71" t="s">
        <v>3485</v>
      </c>
      <c r="AV249" s="72" t="s">
        <v>3485</v>
      </c>
      <c r="AW249" s="71">
        <v>1.3133356097817237</v>
      </c>
      <c r="AX249" s="77">
        <v>1.3133356097817237</v>
      </c>
      <c r="AY249" s="77">
        <v>3.5718466937543774</v>
      </c>
      <c r="AZ249" s="78">
        <v>4.8851823035361015</v>
      </c>
      <c r="BA249" s="75">
        <v>18.938593150198354</v>
      </c>
      <c r="BB249" s="75">
        <v>51.506827976086029</v>
      </c>
      <c r="BC249" s="75">
        <v>70.445421126284387</v>
      </c>
      <c r="BD249" s="71">
        <v>4938.3155999999999</v>
      </c>
      <c r="BE249" s="71">
        <v>111638.77152857</v>
      </c>
      <c r="BF249" s="71">
        <v>9416.32</v>
      </c>
      <c r="BG249" s="71">
        <v>9163.8000000000011</v>
      </c>
      <c r="BH249" s="71">
        <v>8707.2780000000002</v>
      </c>
      <c r="BI249" s="71">
        <v>7904.2849999999999</v>
      </c>
      <c r="BJ249" s="71">
        <v>8359.8269999999993</v>
      </c>
      <c r="BK249" s="71">
        <v>7631.3209999999999</v>
      </c>
      <c r="BL249" s="71">
        <v>8.4346324050961319E-2</v>
      </c>
      <c r="BM249" s="71">
        <v>8.2084385868173501E-2</v>
      </c>
      <c r="BN249" s="71">
        <v>7.7995107620578583E-2</v>
      </c>
      <c r="BO249" s="71">
        <v>7.0802328723020544E-2</v>
      </c>
      <c r="BP249" s="71">
        <v>7.4882828658326794E-2</v>
      </c>
      <c r="BQ249" s="71">
        <v>6.8357264196937467E-2</v>
      </c>
      <c r="BR249" s="83">
        <v>7.7995107620578583E-2</v>
      </c>
    </row>
    <row r="250" spans="2:70" x14ac:dyDescent="0.25">
      <c r="B250" s="98">
        <v>7</v>
      </c>
      <c r="C250" s="71" t="s">
        <v>3295</v>
      </c>
      <c r="D250" s="71">
        <v>6</v>
      </c>
      <c r="E250" s="72">
        <v>4</v>
      </c>
      <c r="F250" s="71">
        <v>0.12</v>
      </c>
      <c r="G250" s="71" t="s">
        <v>2361</v>
      </c>
      <c r="H250" s="71" t="s">
        <v>2215</v>
      </c>
      <c r="I250" s="71">
        <v>1279</v>
      </c>
      <c r="J250" s="71" t="s">
        <v>4562</v>
      </c>
      <c r="K250" s="72" t="s">
        <v>2216</v>
      </c>
      <c r="L250" s="74">
        <v>0.27023064446129019</v>
      </c>
      <c r="M250" s="74">
        <v>0.24523704031900753</v>
      </c>
      <c r="N250" s="74">
        <v>0.24725720115031771</v>
      </c>
      <c r="O250" s="74">
        <v>0.220704779943179</v>
      </c>
      <c r="P250" s="75">
        <v>21.981045994602503</v>
      </c>
      <c r="Q250" s="75">
        <v>17.740454820422549</v>
      </c>
      <c r="R250" s="76">
        <v>30.018699630971884</v>
      </c>
      <c r="S250" s="77">
        <v>35.250109767633653</v>
      </c>
      <c r="T250" s="78">
        <v>33.68654930781063</v>
      </c>
      <c r="U250" s="74">
        <v>0.27307999543535316</v>
      </c>
      <c r="V250" s="77">
        <v>1.1897580377858801</v>
      </c>
      <c r="W250" s="74">
        <v>0.46957997454391176</v>
      </c>
      <c r="X250" s="79" t="e">
        <v>#N/A</v>
      </c>
      <c r="Y250" s="75">
        <v>4.7022189451330032</v>
      </c>
      <c r="Z250" s="76">
        <v>4.1323325709157421</v>
      </c>
      <c r="AA250" s="81">
        <v>18056000000</v>
      </c>
      <c r="AB250" s="81">
        <v>20063000000</v>
      </c>
      <c r="AC250" s="71" t="e">
        <v>#N/A</v>
      </c>
      <c r="AD250" s="71">
        <v>3545000000</v>
      </c>
      <c r="AE250" s="80">
        <v>0.17210996795412381</v>
      </c>
      <c r="AF250" s="81">
        <v>94022.6</v>
      </c>
      <c r="AG250" s="82">
        <v>102451.6</v>
      </c>
      <c r="AH250" s="77">
        <v>16.694085057845854</v>
      </c>
      <c r="AI250" s="77">
        <v>22.004209621993127</v>
      </c>
      <c r="AJ250" s="77">
        <v>1.6390301476749949</v>
      </c>
      <c r="AK250" s="77">
        <v>25.751335324448181</v>
      </c>
      <c r="AL250" s="78">
        <v>7.260992985251808</v>
      </c>
      <c r="AM250" s="71" t="s">
        <v>550</v>
      </c>
      <c r="AN250" s="71" t="s">
        <v>885</v>
      </c>
      <c r="AO250" s="71" t="s">
        <v>886</v>
      </c>
      <c r="AP250" s="72" t="s">
        <v>2358</v>
      </c>
      <c r="AQ250" s="74">
        <v>0.13222970000000001</v>
      </c>
      <c r="AR250" s="74">
        <v>6.8023449999999999E-2</v>
      </c>
      <c r="AS250" s="80">
        <v>2.1925770000000001E-2</v>
      </c>
      <c r="AT250" s="71" t="s">
        <v>3509</v>
      </c>
      <c r="AU250" s="71" t="s">
        <v>3509</v>
      </c>
      <c r="AV250" s="72" t="s">
        <v>3509</v>
      </c>
      <c r="AW250" s="71">
        <v>1.7772511848341233</v>
      </c>
      <c r="AX250" s="77">
        <v>1.7772511848341233</v>
      </c>
      <c r="AY250" s="77">
        <v>-0.17344258550790825</v>
      </c>
      <c r="AZ250" s="78">
        <v>1.603808599326215</v>
      </c>
      <c r="BA250" s="75">
        <v>46.469181974436346</v>
      </c>
      <c r="BB250" s="75">
        <v>-4.5349442649751097</v>
      </c>
      <c r="BC250" s="75">
        <v>41.934237709461236</v>
      </c>
      <c r="BD250" s="71">
        <v>1498</v>
      </c>
      <c r="BE250" s="71">
        <v>94865.600000000006</v>
      </c>
      <c r="BF250" s="71">
        <v>3272.6150000000002</v>
      </c>
      <c r="BG250" s="71">
        <v>3759.2310000000002</v>
      </c>
      <c r="BH250" s="71">
        <v>4156.4549999999999</v>
      </c>
      <c r="BI250" s="71">
        <v>2104.6680000000001</v>
      </c>
      <c r="BJ250" s="71">
        <v>3581.2159999999999</v>
      </c>
      <c r="BK250" s="71">
        <v>3909.0790000000002</v>
      </c>
      <c r="BL250" s="71">
        <v>3.4497383666998366E-2</v>
      </c>
      <c r="BM250" s="71">
        <v>3.9626914287159941E-2</v>
      </c>
      <c r="BN250" s="71">
        <v>4.3814143377578378E-2</v>
      </c>
      <c r="BO250" s="71">
        <v>2.2185787050311177E-2</v>
      </c>
      <c r="BP250" s="71">
        <v>3.7750417432662629E-2</v>
      </c>
      <c r="BQ250" s="71">
        <v>4.1206496348518327E-2</v>
      </c>
      <c r="BR250" s="83">
        <v>4.3814143377578378E-2</v>
      </c>
    </row>
    <row r="251" spans="2:70" x14ac:dyDescent="0.25">
      <c r="B251" s="98">
        <v>7</v>
      </c>
      <c r="C251" s="71" t="s">
        <v>3295</v>
      </c>
      <c r="D251" s="71">
        <v>6</v>
      </c>
      <c r="E251" s="72">
        <v>5</v>
      </c>
      <c r="F251" s="71">
        <v>0.18</v>
      </c>
      <c r="G251" s="71" t="s">
        <v>3057</v>
      </c>
      <c r="H251" s="71" t="s">
        <v>257</v>
      </c>
      <c r="I251" s="71">
        <v>1249</v>
      </c>
      <c r="J251" s="71" t="s">
        <v>4532</v>
      </c>
      <c r="K251" s="72" t="s">
        <v>929</v>
      </c>
      <c r="L251" s="74">
        <v>0.36449031796497866</v>
      </c>
      <c r="M251" s="74">
        <v>0.35033747187734354</v>
      </c>
      <c r="N251" s="74">
        <v>0.20097138192745381</v>
      </c>
      <c r="O251" s="74">
        <v>0.18940885941274124</v>
      </c>
      <c r="P251" s="75">
        <v>21.405542470165372</v>
      </c>
      <c r="Q251" s="75">
        <v>17.547867578194278</v>
      </c>
      <c r="R251" s="76">
        <v>22.402942598418758</v>
      </c>
      <c r="S251" s="77">
        <v>9.2489975299681024</v>
      </c>
      <c r="T251" s="78">
        <v>9.1685417030966363</v>
      </c>
      <c r="U251" s="74">
        <v>0.1349541356480386</v>
      </c>
      <c r="V251" s="77">
        <v>0.60251448127925911</v>
      </c>
      <c r="W251" s="74">
        <v>0.37101629141484455</v>
      </c>
      <c r="X251" s="79">
        <v>4.4172687673182276E-2</v>
      </c>
      <c r="Y251" s="75">
        <v>19.283829588029235</v>
      </c>
      <c r="Z251" s="76">
        <v>28.580666416573706</v>
      </c>
      <c r="AA251" s="81">
        <v>720060000</v>
      </c>
      <c r="AB251" s="81">
        <v>1331849000</v>
      </c>
      <c r="AC251" s="71">
        <v>12677000</v>
      </c>
      <c r="AD251" s="71">
        <v>364711000</v>
      </c>
      <c r="AE251" s="80">
        <v>2.1122998136589306E-2</v>
      </c>
      <c r="AF251" s="81">
        <v>5659.49453137</v>
      </c>
      <c r="AG251" s="82">
        <v>5956.66853137</v>
      </c>
      <c r="AH251" s="77">
        <v>12.120623973942362</v>
      </c>
      <c r="AI251" s="77">
        <v>20.330981198381505</v>
      </c>
      <c r="AJ251" s="77">
        <v>5.4458887574822752</v>
      </c>
      <c r="AK251" s="77">
        <v>26.442067960534768</v>
      </c>
      <c r="AL251" s="78">
        <v>5.3698037333444946</v>
      </c>
      <c r="AM251" s="71" t="s">
        <v>498</v>
      </c>
      <c r="AN251" s="71" t="s">
        <v>717</v>
      </c>
      <c r="AO251" s="71" t="s">
        <v>759</v>
      </c>
      <c r="AP251" s="72" t="s">
        <v>574</v>
      </c>
      <c r="AQ251" s="74">
        <v>0.23222680000000001</v>
      </c>
      <c r="AR251" s="74">
        <v>0.2785608</v>
      </c>
      <c r="AS251" s="80">
        <v>0.26747540000000003</v>
      </c>
      <c r="AT251" s="71" t="s">
        <v>3654</v>
      </c>
      <c r="AU251" s="71" t="s">
        <v>3491</v>
      </c>
      <c r="AV251" s="72" t="s">
        <v>3654</v>
      </c>
      <c r="AW251" s="71">
        <v>0.50559313146743923</v>
      </c>
      <c r="AX251" s="77">
        <v>0.50559313146743923</v>
      </c>
      <c r="AY251" s="77">
        <v>0.93501201196394301</v>
      </c>
      <c r="AZ251" s="78">
        <v>1.4406051434313822</v>
      </c>
      <c r="BA251" s="75">
        <v>8.3345842612894039</v>
      </c>
      <c r="BB251" s="75">
        <v>15.413453850555509</v>
      </c>
      <c r="BC251" s="75">
        <v>23.748038111844913</v>
      </c>
      <c r="BD251" s="71">
        <v>57.206136049999998</v>
      </c>
      <c r="BE251" s="71">
        <v>5659.49453137</v>
      </c>
      <c r="BF251" s="71">
        <v>253</v>
      </c>
      <c r="BG251" s="71">
        <v>283.75</v>
      </c>
      <c r="BH251" s="71">
        <v>273</v>
      </c>
      <c r="BI251" s="71">
        <v>253.238</v>
      </c>
      <c r="BJ251" s="71">
        <v>290.767</v>
      </c>
      <c r="BK251" s="71" t="s">
        <v>3317</v>
      </c>
      <c r="BL251" s="71">
        <v>4.4703638919986022E-2</v>
      </c>
      <c r="BM251" s="71">
        <v>5.0136986338126618E-2</v>
      </c>
      <c r="BN251" s="71">
        <v>4.8237523419589666E-2</v>
      </c>
      <c r="BO251" s="71">
        <v>4.4745692145531306E-2</v>
      </c>
      <c r="BP251" s="71">
        <v>5.1376849714812552E-2</v>
      </c>
      <c r="BQ251" s="71">
        <v>0</v>
      </c>
      <c r="BR251" s="83">
        <v>4.8237523419589666E-2</v>
      </c>
    </row>
    <row r="252" spans="2:70" x14ac:dyDescent="0.25">
      <c r="B252" s="98">
        <v>7</v>
      </c>
      <c r="C252" s="71" t="s">
        <v>3295</v>
      </c>
      <c r="D252" s="71">
        <v>6</v>
      </c>
      <c r="E252" s="72">
        <v>6</v>
      </c>
      <c r="F252" s="71">
        <v>0.15</v>
      </c>
      <c r="G252" s="71" t="s">
        <v>2458</v>
      </c>
      <c r="H252" s="71" t="s">
        <v>288</v>
      </c>
      <c r="I252" s="71">
        <v>1269</v>
      </c>
      <c r="J252" s="71" t="s">
        <v>4552</v>
      </c>
      <c r="K252" s="72" t="s">
        <v>967</v>
      </c>
      <c r="L252" s="74">
        <v>0.31024268833485269</v>
      </c>
      <c r="M252" s="74">
        <v>0.40356286133444241</v>
      </c>
      <c r="N252" s="74">
        <v>0.24725710222609099</v>
      </c>
      <c r="O252" s="74">
        <v>0.33379253097376393</v>
      </c>
      <c r="P252" s="75">
        <v>29.0874248643558</v>
      </c>
      <c r="Q252" s="75">
        <v>24.709717008124318</v>
      </c>
      <c r="R252" s="76">
        <v>30.059566325623045</v>
      </c>
      <c r="S252" s="77">
        <v>10.73188570926196</v>
      </c>
      <c r="T252" s="78">
        <v>13.25846014430992</v>
      </c>
      <c r="U252" s="74">
        <v>0.11861581645113417</v>
      </c>
      <c r="V252" s="77">
        <v>0.46612294208330313</v>
      </c>
      <c r="W252" s="74">
        <v>0.60734844422506473</v>
      </c>
      <c r="X252" s="79" t="e">
        <v>#N/A</v>
      </c>
      <c r="Y252" s="75">
        <v>11.020340260254759</v>
      </c>
      <c r="Z252" s="76">
        <v>20.773097718698395</v>
      </c>
      <c r="AA252" s="81">
        <v>2060591000</v>
      </c>
      <c r="AB252" s="81">
        <v>2491302000</v>
      </c>
      <c r="AC252" s="71">
        <v>27548000</v>
      </c>
      <c r="AD252" s="71">
        <v>626165000</v>
      </c>
      <c r="AE252" s="80">
        <v>0</v>
      </c>
      <c r="AF252" s="81">
        <v>13577.93041124</v>
      </c>
      <c r="AG252" s="82">
        <v>14357.07941124</v>
      </c>
      <c r="AH252" s="77">
        <v>16.742129728036645</v>
      </c>
      <c r="AI252" s="77">
        <v>17.396848071646943</v>
      </c>
      <c r="AJ252" s="77">
        <v>4.7562469322800771</v>
      </c>
      <c r="AK252" s="77">
        <v>22.762060849265605</v>
      </c>
      <c r="AL252" s="78">
        <v>7.0515892040744008</v>
      </c>
      <c r="AM252" s="71" t="s">
        <v>533</v>
      </c>
      <c r="AN252" s="71" t="s">
        <v>857</v>
      </c>
      <c r="AO252" s="71" t="s">
        <v>857</v>
      </c>
      <c r="AP252" s="72" t="s">
        <v>574</v>
      </c>
      <c r="AQ252" s="74">
        <v>0.20131640000000001</v>
      </c>
      <c r="AR252" s="74">
        <v>0.17457980000000001</v>
      </c>
      <c r="AS252" s="80">
        <v>0.15917519999999999</v>
      </c>
      <c r="AT252" s="71" t="s">
        <v>3998</v>
      </c>
      <c r="AU252" s="71" t="s">
        <v>3317</v>
      </c>
      <c r="AV252" s="72" t="s">
        <v>3317</v>
      </c>
      <c r="AW252" s="71">
        <v>2.8066558383408835</v>
      </c>
      <c r="AX252" s="77">
        <v>2.8066558383408835</v>
      </c>
      <c r="AY252" s="77">
        <v>0.59254862514783124</v>
      </c>
      <c r="AZ252" s="78">
        <v>3.3992044634887146</v>
      </c>
      <c r="BA252" s="75">
        <v>50.580609988572213</v>
      </c>
      <c r="BB252" s="75">
        <v>10.678712544101721</v>
      </c>
      <c r="BC252" s="75">
        <v>61.259322532673934</v>
      </c>
      <c r="BD252" s="71">
        <v>368.27083148999992</v>
      </c>
      <c r="BE252" s="71">
        <v>13577.93041124</v>
      </c>
      <c r="BF252" s="71">
        <v>518.07100000000003</v>
      </c>
      <c r="BG252" s="71">
        <v>531</v>
      </c>
      <c r="BH252" s="71">
        <v>561.70000000000005</v>
      </c>
      <c r="BI252" s="71">
        <v>675.75700000000006</v>
      </c>
      <c r="BJ252" s="71">
        <v>608.07500000000005</v>
      </c>
      <c r="BK252" s="71">
        <v>716.245</v>
      </c>
      <c r="BL252" s="71">
        <v>3.8155373043533468E-2</v>
      </c>
      <c r="BM252" s="71">
        <v>3.9107580015318888E-2</v>
      </c>
      <c r="BN252" s="71">
        <v>4.1368602061402297E-2</v>
      </c>
      <c r="BO252" s="71">
        <v>4.9768777680624945E-2</v>
      </c>
      <c r="BP252" s="71">
        <v>4.4784071031666733E-2</v>
      </c>
      <c r="BQ252" s="71">
        <v>5.2750675420098071E-2</v>
      </c>
      <c r="BR252" s="83">
        <v>5.2750675420098071E-2</v>
      </c>
    </row>
    <row r="253" spans="2:70" x14ac:dyDescent="0.25">
      <c r="B253" s="98">
        <v>7</v>
      </c>
      <c r="C253" s="71" t="s">
        <v>3295</v>
      </c>
      <c r="D253" s="71">
        <v>7</v>
      </c>
      <c r="E253" s="72">
        <v>1</v>
      </c>
      <c r="F253" s="71">
        <v>0.15</v>
      </c>
      <c r="G253" s="71" t="s">
        <v>2835</v>
      </c>
      <c r="H253" s="71" t="s">
        <v>1805</v>
      </c>
      <c r="I253" s="71">
        <v>1251</v>
      </c>
      <c r="J253" s="71" t="s">
        <v>4534</v>
      </c>
      <c r="K253" s="72" t="s">
        <v>1806</v>
      </c>
      <c r="L253" s="74">
        <v>0.23883293586989129</v>
      </c>
      <c r="M253" s="74">
        <v>0.28180673025013497</v>
      </c>
      <c r="N253" s="74">
        <v>0.23883293586989129</v>
      </c>
      <c r="O253" s="74">
        <v>0.28180673025013497</v>
      </c>
      <c r="P253" s="75">
        <v>20.404387471917538</v>
      </c>
      <c r="Q253" s="75">
        <v>20.053955400089166</v>
      </c>
      <c r="R253" s="76">
        <v>27.490859232175502</v>
      </c>
      <c r="S253" s="77">
        <v>17.596960836542003</v>
      </c>
      <c r="T253" s="78">
        <v>17.986515071390798</v>
      </c>
      <c r="U253" s="74">
        <v>0.11258210180623976</v>
      </c>
      <c r="V253" s="77">
        <v>0.40644683216005933</v>
      </c>
      <c r="W253" s="74">
        <v>0.45771756978653533</v>
      </c>
      <c r="X253" s="79">
        <v>2.3232658479920344E-3</v>
      </c>
      <c r="Y253" s="75">
        <v>12.948671902421333</v>
      </c>
      <c r="Z253" s="76">
        <v>16.101153414465919</v>
      </c>
      <c r="AA253" s="81">
        <v>555700000</v>
      </c>
      <c r="AB253" s="81">
        <v>555700000</v>
      </c>
      <c r="AC253" s="71">
        <v>3600000</v>
      </c>
      <c r="AD253" s="71">
        <v>252900000</v>
      </c>
      <c r="AE253" s="80">
        <v>6.605691056910569E-2</v>
      </c>
      <c r="AF253" s="81">
        <v>2732.7724371600002</v>
      </c>
      <c r="AG253" s="82">
        <v>2844.51486798</v>
      </c>
      <c r="AH253" s="77">
        <v>10.453931892613008</v>
      </c>
      <c r="AI253" s="77">
        <v>18.16420733065134</v>
      </c>
      <c r="AJ253" s="77">
        <v>5.590063281205369</v>
      </c>
      <c r="AK253" s="77">
        <v>22.587433526060313</v>
      </c>
      <c r="AL253" s="78">
        <v>6.118390633139013</v>
      </c>
      <c r="AM253" s="71" t="s">
        <v>493</v>
      </c>
      <c r="AN253" s="71" t="s">
        <v>513</v>
      </c>
      <c r="AO253" s="71" t="s">
        <v>514</v>
      </c>
      <c r="AP253" s="72" t="s">
        <v>1624</v>
      </c>
      <c r="AQ253" s="74">
        <v>0.1467243</v>
      </c>
      <c r="AR253" s="74">
        <v>0.2413797</v>
      </c>
      <c r="AS253" s="80">
        <v>0.2322776</v>
      </c>
      <c r="AT253" s="71" t="s">
        <v>3998</v>
      </c>
      <c r="AU253" s="71" t="s">
        <v>3317</v>
      </c>
      <c r="AV253" s="72" t="s">
        <v>3317</v>
      </c>
      <c r="AW253" s="71">
        <v>2.2031366691560867</v>
      </c>
      <c r="AX253" s="77">
        <v>2.2031366691560867</v>
      </c>
      <c r="AY253" s="77">
        <v>0.17253287062975703</v>
      </c>
      <c r="AZ253" s="78">
        <v>2.3756695397858438</v>
      </c>
      <c r="BA253" s="75">
        <v>82.631387747579495</v>
      </c>
      <c r="BB253" s="75">
        <v>6.4710604347897487</v>
      </c>
      <c r="BC253" s="75">
        <v>89.102448182369244</v>
      </c>
      <c r="BD253" s="71">
        <v>108.77805079000001</v>
      </c>
      <c r="BE253" s="71">
        <v>2734.8148679800001</v>
      </c>
      <c r="BF253" s="71">
        <v>123.818</v>
      </c>
      <c r="BG253" s="71">
        <v>136.18200000000002</v>
      </c>
      <c r="BH253" s="71">
        <v>151.45500000000001</v>
      </c>
      <c r="BI253" s="71">
        <v>14.851000000000001</v>
      </c>
      <c r="BJ253" s="71">
        <v>23.949000000000002</v>
      </c>
      <c r="BK253" s="71">
        <v>63.751000000000005</v>
      </c>
      <c r="BL253" s="71">
        <v>4.5274728263948245E-2</v>
      </c>
      <c r="BM253" s="71">
        <v>4.9795692423080656E-2</v>
      </c>
      <c r="BN253" s="71">
        <v>5.538034832751524E-2</v>
      </c>
      <c r="BO253" s="71">
        <v>5.4303492985502549E-3</v>
      </c>
      <c r="BP253" s="71">
        <v>8.7570827116679045E-3</v>
      </c>
      <c r="BQ253" s="71">
        <v>2.3310901496995304E-2</v>
      </c>
      <c r="BR253" s="83">
        <v>5.538034832751524E-2</v>
      </c>
    </row>
    <row r="254" spans="2:70" x14ac:dyDescent="0.25">
      <c r="B254" s="98">
        <v>7</v>
      </c>
      <c r="C254" s="71" t="s">
        <v>3295</v>
      </c>
      <c r="D254" s="71">
        <v>7</v>
      </c>
      <c r="E254" s="72">
        <v>2</v>
      </c>
      <c r="F254" s="71">
        <v>0.14000000000000001</v>
      </c>
      <c r="G254" s="71" t="s">
        <v>2566</v>
      </c>
      <c r="H254" s="71" t="s">
        <v>1368</v>
      </c>
      <c r="I254" s="71">
        <v>1270</v>
      </c>
      <c r="J254" s="71" t="s">
        <v>4553</v>
      </c>
      <c r="K254" s="72" t="s">
        <v>1369</v>
      </c>
      <c r="L254" s="74">
        <v>0.25511978501668831</v>
      </c>
      <c r="M254" s="74">
        <v>0.27148123641175914</v>
      </c>
      <c r="N254" s="74">
        <v>0.13666046537518503</v>
      </c>
      <c r="O254" s="74">
        <v>0.14261594994537691</v>
      </c>
      <c r="P254" s="75">
        <v>10.997753147206485</v>
      </c>
      <c r="Q254" s="75">
        <v>7.6623734483221035</v>
      </c>
      <c r="R254" s="76">
        <v>13.196480938416421</v>
      </c>
      <c r="S254" s="77">
        <v>25.167703518473843</v>
      </c>
      <c r="T254" s="78">
        <v>24.647835112692764</v>
      </c>
      <c r="U254" s="74">
        <v>0.32993919859350962</v>
      </c>
      <c r="V254" s="77">
        <v>2.2445182724252493</v>
      </c>
      <c r="W254" s="74">
        <v>0.44553944499009507</v>
      </c>
      <c r="X254" s="79">
        <v>1.9071907745190443E-2</v>
      </c>
      <c r="Y254" s="75">
        <v>9.6417427882289495</v>
      </c>
      <c r="Z254" s="76">
        <v>-0.67573758944986517</v>
      </c>
      <c r="AA254" s="81">
        <v>2115800000</v>
      </c>
      <c r="AB254" s="81">
        <v>4027600000</v>
      </c>
      <c r="AC254" s="71">
        <v>19800000</v>
      </c>
      <c r="AD254" s="71">
        <v>369100000</v>
      </c>
      <c r="AE254" s="80">
        <v>5.9665038381018845E-2</v>
      </c>
      <c r="AF254" s="81">
        <v>14798.784000000001</v>
      </c>
      <c r="AG254" s="82">
        <v>16133.960000000001</v>
      </c>
      <c r="AH254" s="77">
        <v>24.265242893668223</v>
      </c>
      <c r="AI254" s="77">
        <v>28.088370473537609</v>
      </c>
      <c r="AJ254" s="77">
        <v>9.0009685823894403E-2</v>
      </c>
      <c r="AK254" s="77">
        <v>43.255684022658585</v>
      </c>
      <c r="AL254" s="78">
        <v>5.3356881664297546</v>
      </c>
      <c r="AM254" s="71" t="s">
        <v>493</v>
      </c>
      <c r="AN254" s="71" t="s">
        <v>673</v>
      </c>
      <c r="AO254" s="71" t="s">
        <v>934</v>
      </c>
      <c r="AP254" s="72" t="s">
        <v>1316</v>
      </c>
      <c r="AQ254" s="74">
        <v>0.16102089999999999</v>
      </c>
      <c r="AR254" s="74">
        <v>0.16539480000000001</v>
      </c>
      <c r="AS254" s="80">
        <v>0.1450418</v>
      </c>
      <c r="AT254" s="71" t="s">
        <v>3503</v>
      </c>
      <c r="AU254" s="71" t="s">
        <v>3503</v>
      </c>
      <c r="AV254" s="72" t="s">
        <v>3503</v>
      </c>
      <c r="AW254" s="71">
        <v>0.47151275959839284</v>
      </c>
      <c r="AX254" s="77">
        <v>0.47151275959839284</v>
      </c>
      <c r="AY254" s="77">
        <v>0</v>
      </c>
      <c r="AZ254" s="78">
        <v>0.47151275959839284</v>
      </c>
      <c r="BA254" s="75">
        <v>17.707971471356977</v>
      </c>
      <c r="BB254" s="75">
        <v>0</v>
      </c>
      <c r="BC254" s="75" t="s">
        <v>3317</v>
      </c>
      <c r="BD254" s="71" t="s">
        <v>3317</v>
      </c>
      <c r="BE254" s="71">
        <v>14781.36</v>
      </c>
      <c r="BF254" s="71">
        <v>438.2</v>
      </c>
      <c r="BG254" s="71">
        <v>497.2</v>
      </c>
      <c r="BH254" s="71">
        <v>554.053</v>
      </c>
      <c r="BI254" s="71">
        <v>143.82900000000001</v>
      </c>
      <c r="BJ254" s="71">
        <v>251.68</v>
      </c>
      <c r="BK254" s="71">
        <v>336.47300000000001</v>
      </c>
      <c r="BL254" s="71">
        <v>2.9645445344677349E-2</v>
      </c>
      <c r="BM254" s="71">
        <v>3.3636958980770376E-2</v>
      </c>
      <c r="BN254" s="71">
        <v>3.7483222112173711E-2</v>
      </c>
      <c r="BO254" s="71">
        <v>9.7304307587393855E-3</v>
      </c>
      <c r="BP254" s="71">
        <v>1.7026850032743943E-2</v>
      </c>
      <c r="BQ254" s="71">
        <v>2.276333165554455E-2</v>
      </c>
      <c r="BR254" s="83">
        <v>3.7483222112173711E-2</v>
      </c>
    </row>
    <row r="255" spans="2:70" x14ac:dyDescent="0.25">
      <c r="B255" s="98">
        <v>7</v>
      </c>
      <c r="C255" s="71" t="s">
        <v>3295</v>
      </c>
      <c r="D255" s="71">
        <v>7</v>
      </c>
      <c r="E255" s="72">
        <v>3</v>
      </c>
      <c r="F255" s="71">
        <v>0.18</v>
      </c>
      <c r="G255" s="71" t="s">
        <v>2698</v>
      </c>
      <c r="H255" s="71" t="s">
        <v>2699</v>
      </c>
      <c r="I255" s="71">
        <v>1250</v>
      </c>
      <c r="J255" s="71" t="s">
        <v>4533</v>
      </c>
      <c r="K255" s="72" t="s">
        <v>2700</v>
      </c>
      <c r="L255" s="74">
        <v>2.2376305461382291</v>
      </c>
      <c r="M255" s="74">
        <v>1.0536311375573124</v>
      </c>
      <c r="N255" s="74">
        <v>0.28305706511965473</v>
      </c>
      <c r="O255" s="74">
        <v>0.38492693553241913</v>
      </c>
      <c r="P255" s="75">
        <v>22.743556828776466</v>
      </c>
      <c r="Q255" s="75">
        <v>16.496636019293671</v>
      </c>
      <c r="R255" s="76">
        <v>20.523880186148336</v>
      </c>
      <c r="S255" s="77">
        <v>26.281862676724806</v>
      </c>
      <c r="T255" s="78">
        <v>31.115062199719809</v>
      </c>
      <c r="U255" s="74">
        <v>0.13111111111111112</v>
      </c>
      <c r="V255" s="77">
        <v>0.28399518652226236</v>
      </c>
      <c r="W255" s="74">
        <v>1.0769546229955647</v>
      </c>
      <c r="X255" s="79" t="e">
        <v>#N/A</v>
      </c>
      <c r="Y255" s="75">
        <v>18.357614526905298</v>
      </c>
      <c r="Z255" s="76">
        <v>32.459552501352704</v>
      </c>
      <c r="AA255" s="81">
        <v>644495000</v>
      </c>
      <c r="AB255" s="81">
        <v>1764127000</v>
      </c>
      <c r="AC255" s="71" t="e">
        <v>#N/A</v>
      </c>
      <c r="AD255" s="71">
        <v>505000000</v>
      </c>
      <c r="AE255" s="80">
        <v>1.0525686077028824</v>
      </c>
      <c r="AF255" s="81">
        <v>23479.662301999993</v>
      </c>
      <c r="AG255" s="82">
        <v>23762.481169999995</v>
      </c>
      <c r="AH255" s="77">
        <v>28.424020538277507</v>
      </c>
      <c r="AI255" s="77">
        <v>32.551344068493144</v>
      </c>
      <c r="AJ255" s="77" t="s">
        <v>3317</v>
      </c>
      <c r="AK255" s="77">
        <v>41.22722749479491</v>
      </c>
      <c r="AL255" s="78">
        <v>13.654455620267909</v>
      </c>
      <c r="AM255" s="71" t="s">
        <v>543</v>
      </c>
      <c r="AN255" s="71" t="s">
        <v>584</v>
      </c>
      <c r="AO255" s="71" t="s">
        <v>635</v>
      </c>
      <c r="AP255" s="72" t="s">
        <v>2625</v>
      </c>
      <c r="AQ255" s="74" t="e">
        <v>#VALUE!</v>
      </c>
      <c r="AR255" s="74">
        <v>0.34975119999999998</v>
      </c>
      <c r="AS255" s="80">
        <v>0.26537640000000001</v>
      </c>
      <c r="AT255" s="71" t="s">
        <v>3492</v>
      </c>
      <c r="AU255" s="71" t="s">
        <v>3492</v>
      </c>
      <c r="AV255" s="72" t="s">
        <v>3492</v>
      </c>
      <c r="AW255" s="71">
        <v>0.79601990049751237</v>
      </c>
      <c r="AX255" s="77">
        <v>0.79601990049751237</v>
      </c>
      <c r="AY255" s="77">
        <v>0</v>
      </c>
      <c r="AZ255" s="78">
        <v>0.79601990049751237</v>
      </c>
      <c r="BA255" s="75">
        <v>36.347414816998402</v>
      </c>
      <c r="BB255" s="75">
        <v>0</v>
      </c>
      <c r="BC255" s="75" t="s">
        <v>3317</v>
      </c>
      <c r="BD255" s="71" t="s">
        <v>3317</v>
      </c>
      <c r="BE255" s="71">
        <v>23526.481169999995</v>
      </c>
      <c r="BF255" s="71">
        <v>578.75</v>
      </c>
      <c r="BG255" s="71">
        <v>557.25</v>
      </c>
      <c r="BH255" s="71">
        <v>598</v>
      </c>
      <c r="BI255" s="71">
        <v>564.62300000000005</v>
      </c>
      <c r="BJ255" s="71">
        <v>576.03300000000002</v>
      </c>
      <c r="BK255" s="71">
        <v>565.91700000000003</v>
      </c>
      <c r="BL255" s="71">
        <v>2.4599938929158613E-2</v>
      </c>
      <c r="BM255" s="71">
        <v>2.3686075107168272E-2</v>
      </c>
      <c r="BN255" s="71">
        <v>2.5418165839545315E-2</v>
      </c>
      <c r="BO255" s="71">
        <v>2.3999466640169893E-2</v>
      </c>
      <c r="BP255" s="71">
        <v>2.4484452045235465E-2</v>
      </c>
      <c r="BQ255" s="71">
        <v>2.4054468490665497E-2</v>
      </c>
      <c r="BR255" s="83">
        <v>2.5418165839545315E-2</v>
      </c>
    </row>
    <row r="256" spans="2:70" x14ac:dyDescent="0.25">
      <c r="B256" s="98">
        <v>7</v>
      </c>
      <c r="C256" s="71" t="s">
        <v>3295</v>
      </c>
      <c r="D256" s="71">
        <v>7</v>
      </c>
      <c r="E256" s="72">
        <v>7</v>
      </c>
      <c r="F256" s="71" t="s">
        <v>2368</v>
      </c>
      <c r="G256" s="71" t="s">
        <v>2548</v>
      </c>
      <c r="H256" s="71" t="s">
        <v>2213</v>
      </c>
      <c r="I256" s="71">
        <v>1271</v>
      </c>
      <c r="J256" s="71" t="s">
        <v>4554</v>
      </c>
      <c r="K256" s="72" t="s">
        <v>2214</v>
      </c>
      <c r="L256" s="74">
        <v>0.21519017972830384</v>
      </c>
      <c r="M256" s="74">
        <v>0.25843620290011321</v>
      </c>
      <c r="N256" s="74">
        <v>0.12414960107125375</v>
      </c>
      <c r="O256" s="74">
        <v>0.15038543275903982</v>
      </c>
      <c r="P256" s="75">
        <v>13.548853312433264</v>
      </c>
      <c r="Q256" s="75">
        <v>10.787142569963407</v>
      </c>
      <c r="R256" s="76">
        <v>15.075532905795317</v>
      </c>
      <c r="S256" s="77">
        <v>24.070095995095457</v>
      </c>
      <c r="T256" s="78">
        <v>25.906735751295336</v>
      </c>
      <c r="U256" s="74">
        <v>0.38552527899433764</v>
      </c>
      <c r="V256" s="77">
        <v>1.8802001876759462</v>
      </c>
      <c r="W256" s="74">
        <v>0.58041051227584839</v>
      </c>
      <c r="X256" s="79" t="e">
        <v>#N/A</v>
      </c>
      <c r="Y256" s="75">
        <v>6.7927046133675528</v>
      </c>
      <c r="Z256" s="76">
        <v>16.413306432935993</v>
      </c>
      <c r="AA256" s="81">
        <v>7420400000</v>
      </c>
      <c r="AB256" s="81">
        <v>12751900000</v>
      </c>
      <c r="AC256" s="71" t="e">
        <v>#N/A</v>
      </c>
      <c r="AD256" s="71">
        <v>1112900000</v>
      </c>
      <c r="AE256" s="80">
        <v>0.22681359044995408</v>
      </c>
      <c r="AF256" s="81">
        <v>9865.8000000000011</v>
      </c>
      <c r="AG256" s="82">
        <v>14108.3</v>
      </c>
      <c r="AH256" s="77">
        <v>6.3777858143845201</v>
      </c>
      <c r="AI256" s="77">
        <v>7.5912294861447398</v>
      </c>
      <c r="AJ256" s="77">
        <v>8.5013032688185657</v>
      </c>
      <c r="AK256" s="77">
        <v>7.255101940029367</v>
      </c>
      <c r="AL256" s="78">
        <v>1.1259655173536052</v>
      </c>
      <c r="AM256" s="71" t="s">
        <v>493</v>
      </c>
      <c r="AN256" s="71" t="s">
        <v>661</v>
      </c>
      <c r="AO256" s="71" t="s">
        <v>662</v>
      </c>
      <c r="AP256" s="72" t="s">
        <v>2358</v>
      </c>
      <c r="AQ256" s="74" t="e">
        <v>#VALUE!</v>
      </c>
      <c r="AR256" s="74" t="e">
        <v>#VALUE!</v>
      </c>
      <c r="AS256" s="80">
        <v>0.11003249999999999</v>
      </c>
      <c r="AT256" s="71" t="s">
        <v>3504</v>
      </c>
      <c r="AU256" s="71" t="s">
        <v>3504</v>
      </c>
      <c r="AV256" s="72" t="s">
        <v>3504</v>
      </c>
      <c r="AW256" s="71">
        <v>7.2495606326889286</v>
      </c>
      <c r="AX256" s="77">
        <v>7.2495606326889286</v>
      </c>
      <c r="AY256" s="77">
        <v>0</v>
      </c>
      <c r="AZ256" s="78">
        <v>7.2495606326889286</v>
      </c>
      <c r="BA256" s="75">
        <v>52.941606857146006</v>
      </c>
      <c r="BB256" s="75">
        <v>0</v>
      </c>
      <c r="BC256" s="75" t="s">
        <v>3317</v>
      </c>
      <c r="BD256" s="71" t="s">
        <v>3317</v>
      </c>
      <c r="BE256" s="71">
        <v>9900.6</v>
      </c>
      <c r="BF256" s="71">
        <v>1391.6669999999999</v>
      </c>
      <c r="BG256" s="71">
        <v>1369.6669999999999</v>
      </c>
      <c r="BH256" s="71">
        <v>1384.3330000000001</v>
      </c>
      <c r="BI256" s="71">
        <v>928.66700000000003</v>
      </c>
      <c r="BJ256" s="71">
        <v>1300.3330000000001</v>
      </c>
      <c r="BK256" s="71">
        <v>1229.5</v>
      </c>
      <c r="BL256" s="71">
        <v>0.14056390521786558</v>
      </c>
      <c r="BM256" s="71">
        <v>0.13834181766761608</v>
      </c>
      <c r="BN256" s="71">
        <v>0.13982314203179605</v>
      </c>
      <c r="BO256" s="71">
        <v>9.3799062683069714E-2</v>
      </c>
      <c r="BP256" s="71">
        <v>0.13133880774902532</v>
      </c>
      <c r="BQ256" s="71">
        <v>0.12418439286507887</v>
      </c>
      <c r="BR256" s="83">
        <v>0.13982314203179605</v>
      </c>
    </row>
    <row r="257" spans="2:70" x14ac:dyDescent="0.25">
      <c r="B257" s="98">
        <v>7</v>
      </c>
      <c r="C257" s="71" t="s">
        <v>3295</v>
      </c>
      <c r="D257" s="71">
        <v>8</v>
      </c>
      <c r="E257" s="72">
        <v>2</v>
      </c>
      <c r="F257" s="71">
        <v>0.14000000000000001</v>
      </c>
      <c r="G257" s="71" t="s">
        <v>3102</v>
      </c>
      <c r="H257" s="71" t="s">
        <v>2248</v>
      </c>
      <c r="I257" s="71">
        <v>1252</v>
      </c>
      <c r="J257" s="71" t="s">
        <v>4535</v>
      </c>
      <c r="K257" s="72" t="s">
        <v>2249</v>
      </c>
      <c r="L257" s="74">
        <v>0.46886552174072771</v>
      </c>
      <c r="M257" s="74">
        <v>0.40545682047999071</v>
      </c>
      <c r="N257" s="74">
        <v>0.46886552174072771</v>
      </c>
      <c r="O257" s="74">
        <v>0.40545682047999071</v>
      </c>
      <c r="P257" s="75">
        <v>37.162893381238909</v>
      </c>
      <c r="Q257" s="75">
        <v>30.761860552426757</v>
      </c>
      <c r="R257" s="76">
        <v>33.404398225012827</v>
      </c>
      <c r="S257" s="77">
        <v>21.848237805484708</v>
      </c>
      <c r="T257" s="78">
        <v>21.675322597570602</v>
      </c>
      <c r="U257" s="74">
        <v>-5.8778323746535967E-3</v>
      </c>
      <c r="V257" s="77">
        <v>-2.0010465060966917E-2</v>
      </c>
      <c r="W257" s="74">
        <v>0.6461097785333364</v>
      </c>
      <c r="X257" s="79">
        <v>1.936644072485821E-2</v>
      </c>
      <c r="Y257" s="75">
        <v>9.8888184209883239</v>
      </c>
      <c r="Z257" s="76">
        <v>8.0708725452973482</v>
      </c>
      <c r="AA257" s="81">
        <v>274922000</v>
      </c>
      <c r="AB257" s="81">
        <v>274922000</v>
      </c>
      <c r="AC257" s="71">
        <v>0</v>
      </c>
      <c r="AD257" s="71">
        <v>46233000</v>
      </c>
      <c r="AE257" s="80">
        <v>0</v>
      </c>
      <c r="AF257" s="81">
        <v>2445.1609999999996</v>
      </c>
      <c r="AG257" s="82">
        <v>2713.8235686438284</v>
      </c>
      <c r="AH257" s="77">
        <v>21.538624173747429</v>
      </c>
      <c r="AI257" s="77">
        <v>24.345993672176377</v>
      </c>
      <c r="AJ257" s="77">
        <v>0.45786175206493884</v>
      </c>
      <c r="AK257" s="77">
        <v>30.67138939284721</v>
      </c>
      <c r="AL257" s="78">
        <v>9.7905450741543536</v>
      </c>
      <c r="AM257" s="71" t="s">
        <v>498</v>
      </c>
      <c r="AN257" s="71" t="s">
        <v>499</v>
      </c>
      <c r="AO257" s="71" t="s">
        <v>791</v>
      </c>
      <c r="AP257" s="72" t="s">
        <v>2359</v>
      </c>
      <c r="AQ257" s="74">
        <v>0.17341699999999999</v>
      </c>
      <c r="AR257" s="74">
        <v>0.17180140000000002</v>
      </c>
      <c r="AS257" s="80">
        <v>0.15563769999999999</v>
      </c>
      <c r="AT257" s="71" t="s">
        <v>3493</v>
      </c>
      <c r="AU257" s="71" t="s">
        <v>3493</v>
      </c>
      <c r="AV257" s="72" t="s">
        <v>3493</v>
      </c>
      <c r="AW257" s="71">
        <v>1.7999999999999998</v>
      </c>
      <c r="AX257" s="77">
        <v>1.7999999999999998</v>
      </c>
      <c r="AY257" s="77">
        <v>0</v>
      </c>
      <c r="AZ257" s="78">
        <v>1.7999999999999998</v>
      </c>
      <c r="BA257" s="75">
        <v>49.781979917120282</v>
      </c>
      <c r="BB257" s="75">
        <v>0</v>
      </c>
      <c r="BC257" s="75" t="s">
        <v>3317</v>
      </c>
      <c r="BD257" s="71" t="s">
        <v>3317</v>
      </c>
      <c r="BE257" s="71">
        <v>2445.1609999999996</v>
      </c>
      <c r="BF257" s="71">
        <v>90.263000000000005</v>
      </c>
      <c r="BG257" s="71">
        <v>102.325</v>
      </c>
      <c r="BH257" s="71">
        <v>110.35000000000001</v>
      </c>
      <c r="BI257" s="71">
        <v>79.844999999999999</v>
      </c>
      <c r="BJ257" s="71">
        <v>82.891000000000005</v>
      </c>
      <c r="BK257" s="71">
        <v>90.06</v>
      </c>
      <c r="BL257" s="71">
        <v>3.6914951612593207E-2</v>
      </c>
      <c r="BM257" s="71">
        <v>4.18479601138739E-2</v>
      </c>
      <c r="BN257" s="71">
        <v>4.5129952587989103E-2</v>
      </c>
      <c r="BO257" s="71">
        <v>3.2654291476103214E-2</v>
      </c>
      <c r="BP257" s="71">
        <v>3.3900017217680149E-2</v>
      </c>
      <c r="BQ257" s="71">
        <v>3.6831930494556395E-2</v>
      </c>
      <c r="BR257" s="83">
        <v>4.5129952587989103E-2</v>
      </c>
    </row>
    <row r="258" spans="2:70" x14ac:dyDescent="0.25">
      <c r="B258" s="98">
        <v>7</v>
      </c>
      <c r="C258" s="71" t="s">
        <v>3295</v>
      </c>
      <c r="D258" s="71">
        <v>8</v>
      </c>
      <c r="E258" s="72">
        <v>7</v>
      </c>
      <c r="F258" s="71">
        <v>0.13</v>
      </c>
      <c r="H258" s="71" t="s">
        <v>334</v>
      </c>
      <c r="I258" s="71">
        <v>1253</v>
      </c>
      <c r="J258" s="71" t="s">
        <v>4536</v>
      </c>
      <c r="K258" s="72" t="s">
        <v>1020</v>
      </c>
      <c r="L258" s="74">
        <v>0.26413161376523775</v>
      </c>
      <c r="M258" s="74">
        <v>0.33773890739388324</v>
      </c>
      <c r="N258" s="74">
        <v>0.10359061657516641</v>
      </c>
      <c r="O258" s="74">
        <v>0.12554043764690304</v>
      </c>
      <c r="P258" s="75">
        <v>10.221465076660987</v>
      </c>
      <c r="Q258" s="75">
        <v>8.5246036962906313</v>
      </c>
      <c r="R258" s="76">
        <v>12.356969671189757</v>
      </c>
      <c r="S258" s="77">
        <v>23.902502171792889</v>
      </c>
      <c r="T258" s="78">
        <v>30.856446776611687</v>
      </c>
      <c r="U258" s="74">
        <v>0.15633829878613892</v>
      </c>
      <c r="V258" s="77">
        <v>2.453440936502306</v>
      </c>
      <c r="W258" s="74">
        <v>0.21861472821458983</v>
      </c>
      <c r="X258" s="79">
        <v>3.6835194623671096E-2</v>
      </c>
      <c r="Y258" s="75">
        <v>6.6481749029639001</v>
      </c>
      <c r="Z258" s="76">
        <v>13.437566347695817</v>
      </c>
      <c r="AA258" s="81">
        <v>5614100000</v>
      </c>
      <c r="AB258" s="81">
        <v>15103500000</v>
      </c>
      <c r="AC258" s="71">
        <v>25800000</v>
      </c>
      <c r="AD258" s="71">
        <v>2119300000</v>
      </c>
      <c r="AE258" s="80">
        <v>0</v>
      </c>
      <c r="AF258" s="81">
        <v>43886.15064</v>
      </c>
      <c r="AG258" s="82">
        <v>49459.65064</v>
      </c>
      <c r="AH258" s="77">
        <v>19.118535229996134</v>
      </c>
      <c r="AI258" s="77">
        <v>24.881603098903312</v>
      </c>
      <c r="AJ258" s="77">
        <v>4.496872664144334</v>
      </c>
      <c r="AK258" s="77">
        <v>31.908007663574978</v>
      </c>
      <c r="AL258" s="78">
        <v>4.4690997184273638</v>
      </c>
      <c r="AM258" s="71" t="s">
        <v>502</v>
      </c>
      <c r="AN258" s="71" t="s">
        <v>503</v>
      </c>
      <c r="AO258" s="71" t="s">
        <v>657</v>
      </c>
      <c r="AP258" s="72" t="s">
        <v>574</v>
      </c>
      <c r="AQ258" s="74">
        <v>0.1419617</v>
      </c>
      <c r="AR258" s="74">
        <v>0.19101360000000001</v>
      </c>
      <c r="AS258" s="80">
        <v>0.26649489999999998</v>
      </c>
      <c r="AT258" s="71" t="s">
        <v>3998</v>
      </c>
      <c r="AU258" s="71" t="s">
        <v>3494</v>
      </c>
      <c r="AV258" s="72" t="s">
        <v>3494</v>
      </c>
      <c r="AW258" s="71">
        <v>1.0739565768531685</v>
      </c>
      <c r="AX258" s="77">
        <v>1.0739565768531685</v>
      </c>
      <c r="AY258" s="77">
        <v>-0.15878717464228437</v>
      </c>
      <c r="AZ258" s="78">
        <v>0.91516940221088405</v>
      </c>
      <c r="BA258" s="75">
        <v>32.651799984778137</v>
      </c>
      <c r="BB258" s="75">
        <v>-4.8276505571200161</v>
      </c>
      <c r="BC258" s="75">
        <v>27.824149427658121</v>
      </c>
      <c r="BD258" s="71">
        <v>365.58149933000004</v>
      </c>
      <c r="BE258" s="71">
        <v>43886.15064</v>
      </c>
      <c r="BF258" s="71">
        <v>1915.2139999999999</v>
      </c>
      <c r="BG258" s="71">
        <v>2145.5880000000002</v>
      </c>
      <c r="BH258" s="71">
        <v>2437.4</v>
      </c>
      <c r="BI258" s="71">
        <v>1892.9680000000001</v>
      </c>
      <c r="BJ258" s="71">
        <v>2327.4450000000002</v>
      </c>
      <c r="BK258" s="71">
        <v>2815.6559999999999</v>
      </c>
      <c r="BL258" s="71">
        <v>4.3640510094188567E-2</v>
      </c>
      <c r="BM258" s="71">
        <v>4.8889865452095622E-2</v>
      </c>
      <c r="BN258" s="71">
        <v>5.5539161317521291E-2</v>
      </c>
      <c r="BO258" s="71">
        <v>4.3133607582221067E-2</v>
      </c>
      <c r="BP258" s="71">
        <v>5.3033701203191244E-2</v>
      </c>
      <c r="BQ258" s="71">
        <v>6.4158190202119769E-2</v>
      </c>
      <c r="BR258" s="83">
        <v>6.4158190202119769E-2</v>
      </c>
    </row>
    <row r="259" spans="2:70" x14ac:dyDescent="0.25">
      <c r="B259" s="98">
        <v>7</v>
      </c>
      <c r="C259" s="71" t="s">
        <v>3295</v>
      </c>
      <c r="D259" s="71">
        <v>9</v>
      </c>
      <c r="E259" s="72">
        <v>8</v>
      </c>
      <c r="F259" s="71">
        <v>0.2</v>
      </c>
      <c r="G259" s="71" t="s">
        <v>2664</v>
      </c>
      <c r="H259" s="71" t="s">
        <v>2665</v>
      </c>
      <c r="I259" s="71">
        <v>1254</v>
      </c>
      <c r="J259" s="71" t="s">
        <v>4537</v>
      </c>
      <c r="K259" s="72" t="s">
        <v>2666</v>
      </c>
      <c r="L259" s="74">
        <v>0.34232140633217933</v>
      </c>
      <c r="M259" s="74">
        <v>0.38590078328981725</v>
      </c>
      <c r="N259" s="74">
        <v>0.20243284941044207</v>
      </c>
      <c r="O259" s="74">
        <v>0.22902892561983471</v>
      </c>
      <c r="P259" s="75">
        <v>22.406038360130278</v>
      </c>
      <c r="Q259" s="75">
        <v>17.366076614285515</v>
      </c>
      <c r="R259" s="76">
        <v>31.460437710437709</v>
      </c>
      <c r="S259" s="77">
        <v>13.700675525273629</v>
      </c>
      <c r="T259" s="78">
        <v>15.613978839371594</v>
      </c>
      <c r="U259" s="74">
        <v>0.36229710656316161</v>
      </c>
      <c r="V259" s="77">
        <v>1.4300139275766017</v>
      </c>
      <c r="W259" s="74">
        <v>0.36494008250933141</v>
      </c>
      <c r="X259" s="79" t="e">
        <v>#N/A</v>
      </c>
      <c r="Y259" s="75">
        <v>19.177147957408497</v>
      </c>
      <c r="Z259" s="76">
        <v>23.748033968089601</v>
      </c>
      <c r="AA259" s="81">
        <v>5745000000</v>
      </c>
      <c r="AB259" s="81">
        <v>9680000000</v>
      </c>
      <c r="AC259" s="71" t="e">
        <v>#N/A</v>
      </c>
      <c r="AD259" s="71">
        <v>1911000000</v>
      </c>
      <c r="AE259" s="80">
        <v>5.2631578947368418E-2</v>
      </c>
      <c r="AF259" s="81">
        <v>63069.969100800001</v>
      </c>
      <c r="AG259" s="82">
        <v>67176.969100799994</v>
      </c>
      <c r="AH259" s="77">
        <v>22.990064716221763</v>
      </c>
      <c r="AI259" s="77">
        <v>30.300843076589985</v>
      </c>
      <c r="AJ259" s="77" t="s">
        <v>3317</v>
      </c>
      <c r="AK259" s="77">
        <v>41.657657107791387</v>
      </c>
      <c r="AL259" s="78">
        <v>11.183090003903425</v>
      </c>
      <c r="AM259" s="71" t="s">
        <v>533</v>
      </c>
      <c r="AN259" s="71" t="s">
        <v>857</v>
      </c>
      <c r="AO259" s="71" t="s">
        <v>857</v>
      </c>
      <c r="AP259" s="72" t="s">
        <v>2625</v>
      </c>
      <c r="AQ259" s="74">
        <v>0.2867305</v>
      </c>
      <c r="AR259" s="74">
        <v>0.31845600000000002</v>
      </c>
      <c r="AS259" s="80">
        <v>0.37744459999999996</v>
      </c>
      <c r="AT259" s="71" t="s">
        <v>4049</v>
      </c>
      <c r="AU259" s="71" t="s">
        <v>3317</v>
      </c>
      <c r="AV259" s="72" t="s">
        <v>4049</v>
      </c>
      <c r="AW259" s="71">
        <v>1.0813148788927336</v>
      </c>
      <c r="AX259" s="77">
        <v>1.0813148788927336</v>
      </c>
      <c r="AY259" s="77">
        <v>0</v>
      </c>
      <c r="AZ259" s="78">
        <v>1.0813148788927336</v>
      </c>
      <c r="BA259" s="75">
        <v>43.911629634456247</v>
      </c>
      <c r="BB259" s="75">
        <v>0</v>
      </c>
      <c r="BC259" s="75">
        <v>43.911629634456247</v>
      </c>
      <c r="BD259" s="71">
        <v>673.91178000000002</v>
      </c>
      <c r="BE259" s="71">
        <v>63069.969100800001</v>
      </c>
      <c r="BF259" s="71">
        <v>1778.5</v>
      </c>
      <c r="BG259" s="71">
        <v>1924.5</v>
      </c>
      <c r="BH259" s="71">
        <v>2001.2</v>
      </c>
      <c r="BI259" s="71">
        <v>1837.4090000000001</v>
      </c>
      <c r="BJ259" s="71">
        <v>2055.402</v>
      </c>
      <c r="BK259" s="71">
        <v>2154.835</v>
      </c>
      <c r="BL259" s="71">
        <v>2.8198840515643139E-2</v>
      </c>
      <c r="BM259" s="71">
        <v>3.0513729869190456E-2</v>
      </c>
      <c r="BN259" s="71">
        <v>3.1729839550129355E-2</v>
      </c>
      <c r="BO259" s="71">
        <v>2.9132866658986421E-2</v>
      </c>
      <c r="BP259" s="71">
        <v>3.2589234294930526E-2</v>
      </c>
      <c r="BQ259" s="71">
        <v>3.4165784932541965E-2</v>
      </c>
      <c r="BR259" s="83">
        <v>3.4165784932541965E-2</v>
      </c>
    </row>
    <row r="260" spans="2:70" x14ac:dyDescent="0.25">
      <c r="B260" s="98">
        <v>7</v>
      </c>
      <c r="C260" s="71" t="s">
        <v>3295</v>
      </c>
      <c r="D260" s="71">
        <v>10</v>
      </c>
      <c r="E260" s="72">
        <v>1</v>
      </c>
      <c r="F260" s="71">
        <v>0.17</v>
      </c>
      <c r="G260" s="71" t="s">
        <v>2956</v>
      </c>
      <c r="H260" s="71" t="s">
        <v>1181</v>
      </c>
      <c r="I260" s="71">
        <v>1242</v>
      </c>
      <c r="J260" s="71" t="s">
        <v>4525</v>
      </c>
      <c r="K260" s="72" t="s">
        <v>1182</v>
      </c>
      <c r="L260" s="74">
        <v>0.48553879311630421</v>
      </c>
      <c r="M260" s="74">
        <v>0.65112806901128073</v>
      </c>
      <c r="N260" s="74">
        <v>0.33548767112940719</v>
      </c>
      <c r="O260" s="74">
        <v>0.46776307948992968</v>
      </c>
      <c r="P260" s="75">
        <v>13.779863481228668</v>
      </c>
      <c r="Q260" s="75">
        <v>13.300773963032277</v>
      </c>
      <c r="R260" s="76">
        <v>17.215854823304682</v>
      </c>
      <c r="S260" s="77" t="e">
        <v>#N/A</v>
      </c>
      <c r="T260" s="78" t="e">
        <v>#N/A</v>
      </c>
      <c r="U260" s="74">
        <v>2.4944111071890814E-2</v>
      </c>
      <c r="V260" s="77" t="e">
        <v>#N/A</v>
      </c>
      <c r="W260" s="74">
        <v>0.4736394132078306</v>
      </c>
      <c r="X260" s="79">
        <v>3.6324786324786328E-2</v>
      </c>
      <c r="Y260" s="75">
        <v>6.2110771363588864</v>
      </c>
      <c r="Z260" s="76">
        <v>2.9695923421151793</v>
      </c>
      <c r="AA260" s="81">
        <v>602800000</v>
      </c>
      <c r="AB260" s="81">
        <v>839100000</v>
      </c>
      <c r="AC260" s="71" t="e">
        <v>#N/A</v>
      </c>
      <c r="AD260" s="71">
        <v>253400000</v>
      </c>
      <c r="AE260" s="80">
        <v>1.6723940435280641E-2</v>
      </c>
      <c r="AF260" s="81">
        <v>4099.5296903999997</v>
      </c>
      <c r="AG260" s="82">
        <v>4143.9296903999993</v>
      </c>
      <c r="AH260" s="77" t="s">
        <v>3317</v>
      </c>
      <c r="AI260" s="77">
        <v>9.9805628381502878</v>
      </c>
      <c r="AJ260" s="77">
        <v>5.5518829162217971</v>
      </c>
      <c r="AK260" s="77">
        <v>27.258640610993233</v>
      </c>
      <c r="AL260" s="78">
        <v>4.3343806928029949</v>
      </c>
      <c r="AM260" s="71" t="s">
        <v>502</v>
      </c>
      <c r="AN260" s="71" t="s">
        <v>503</v>
      </c>
      <c r="AO260" s="71" t="s">
        <v>548</v>
      </c>
      <c r="AP260" s="72" t="s">
        <v>2353</v>
      </c>
      <c r="AQ260" s="74" t="e">
        <v>#VALUE!</v>
      </c>
      <c r="AR260" s="74">
        <v>0.20366219999999999</v>
      </c>
      <c r="AS260" s="80">
        <v>0.14523800000000001</v>
      </c>
      <c r="AT260" s="71" t="s">
        <v>3486</v>
      </c>
      <c r="AU260" s="71" t="s">
        <v>3486</v>
      </c>
      <c r="AV260" s="72" t="s">
        <v>3486</v>
      </c>
      <c r="AW260" s="71">
        <v>4.0431250378770649</v>
      </c>
      <c r="AX260" s="77">
        <v>4.0431250378770649</v>
      </c>
      <c r="AY260" s="77">
        <v>-0.36099330695330956</v>
      </c>
      <c r="AZ260" s="78">
        <v>3.6821317309237553</v>
      </c>
      <c r="BA260" s="75">
        <v>38.315341341036941</v>
      </c>
      <c r="BB260" s="75">
        <v>-3.4210126197354427</v>
      </c>
      <c r="BC260" s="75">
        <v>34.894328721301498</v>
      </c>
      <c r="BD260" s="71">
        <v>91.8</v>
      </c>
      <c r="BE260" s="71">
        <v>4099.5296903999997</v>
      </c>
      <c r="BF260" s="71">
        <v>189.154</v>
      </c>
      <c r="BG260" s="71">
        <v>205.61500000000001</v>
      </c>
      <c r="BH260" s="71">
        <v>217.917</v>
      </c>
      <c r="BI260" s="71">
        <v>521</v>
      </c>
      <c r="BJ260" s="71">
        <v>584</v>
      </c>
      <c r="BK260" s="71">
        <v>633</v>
      </c>
      <c r="BL260" s="71">
        <v>4.6140414702434768E-2</v>
      </c>
      <c r="BM260" s="71">
        <v>5.0155753349340353E-2</v>
      </c>
      <c r="BN260" s="71">
        <v>5.3156585378635809E-2</v>
      </c>
      <c r="BO260" s="71">
        <v>0.12708774892399058</v>
      </c>
      <c r="BP260" s="71">
        <v>0.14245536539656525</v>
      </c>
      <c r="BQ260" s="71">
        <v>0.15440795598634557</v>
      </c>
      <c r="BR260" s="83">
        <v>0.15440795598634557</v>
      </c>
    </row>
    <row r="261" spans="2:70" x14ac:dyDescent="0.25">
      <c r="B261" s="98">
        <v>7</v>
      </c>
      <c r="C261" s="71" t="s">
        <v>3295</v>
      </c>
      <c r="D261" s="71">
        <v>10</v>
      </c>
      <c r="E261" s="72">
        <v>4</v>
      </c>
      <c r="F261" s="71">
        <v>0.15</v>
      </c>
      <c r="G261" s="71" t="s">
        <v>2873</v>
      </c>
      <c r="H261" s="71" t="s">
        <v>290</v>
      </c>
      <c r="I261" s="71">
        <v>1243</v>
      </c>
      <c r="J261" s="71" t="s">
        <v>4526</v>
      </c>
      <c r="K261" s="72" t="s">
        <v>969</v>
      </c>
      <c r="L261" s="74">
        <v>0.31014905833201944</v>
      </c>
      <c r="M261" s="74">
        <v>0.57888980038282745</v>
      </c>
      <c r="N261" s="74">
        <v>7.5820112682647309E-2</v>
      </c>
      <c r="O261" s="74">
        <v>0.12043463420184321</v>
      </c>
      <c r="P261" s="75">
        <v>9.0457383106128155</v>
      </c>
      <c r="Q261" s="75">
        <v>7.1583208532753853</v>
      </c>
      <c r="R261" s="76">
        <v>17.804404691587209</v>
      </c>
      <c r="S261" s="77">
        <v>21.744690110113133</v>
      </c>
      <c r="T261" s="78">
        <v>23.719639139486468</v>
      </c>
      <c r="U261" s="74">
        <v>1.0092971682019789</v>
      </c>
      <c r="V261" s="77">
        <v>4.0761281433000347</v>
      </c>
      <c r="W261" s="74">
        <v>0.23046738412525739</v>
      </c>
      <c r="X261" s="79">
        <v>3.5068125977216889E-2</v>
      </c>
      <c r="Y261" s="75">
        <v>8.0072194786927948</v>
      </c>
      <c r="Z261" s="76">
        <v>-0.80740648824201289</v>
      </c>
      <c r="AA261" s="81">
        <v>3657000000</v>
      </c>
      <c r="AB261" s="81">
        <v>17578000000</v>
      </c>
      <c r="AC261" s="71">
        <v>239000000</v>
      </c>
      <c r="AD261" s="71">
        <v>2169000000</v>
      </c>
      <c r="AE261" s="80">
        <v>4.721628463168058E-2</v>
      </c>
      <c r="AF261" s="81">
        <v>38258.374702319998</v>
      </c>
      <c r="AG261" s="82">
        <v>50091.374702319998</v>
      </c>
      <c r="AH261" s="77">
        <v>15.876822409610142</v>
      </c>
      <c r="AI261" s="77">
        <v>24.712074347469166</v>
      </c>
      <c r="AJ261" s="77">
        <v>3.9241846378744643</v>
      </c>
      <c r="AK261" s="77">
        <v>30.839486813446943</v>
      </c>
      <c r="AL261" s="78">
        <v>6.4477824431693964</v>
      </c>
      <c r="AM261" s="71" t="s">
        <v>493</v>
      </c>
      <c r="AN261" s="71" t="s">
        <v>494</v>
      </c>
      <c r="AO261" s="71" t="s">
        <v>495</v>
      </c>
      <c r="AP261" s="72" t="s">
        <v>574</v>
      </c>
      <c r="AQ261" s="74" t="e">
        <v>#VALUE!</v>
      </c>
      <c r="AR261" s="74">
        <v>0.16146579999999999</v>
      </c>
      <c r="AS261" s="80">
        <v>0.14750660000000002</v>
      </c>
      <c r="AT261" s="71" t="s">
        <v>3487</v>
      </c>
      <c r="AU261" s="71" t="s">
        <v>3487</v>
      </c>
      <c r="AV261" s="72" t="s">
        <v>3487</v>
      </c>
      <c r="AW261" s="71" t="s">
        <v>3317</v>
      </c>
      <c r="AX261" s="77">
        <v>0</v>
      </c>
      <c r="AY261" s="77">
        <v>5.2696958919108063E-2</v>
      </c>
      <c r="AZ261" s="78">
        <v>5.2696958919108063E-2</v>
      </c>
      <c r="BA261" s="75">
        <v>0</v>
      </c>
      <c r="BB261" s="75">
        <v>1.4991810976977633</v>
      </c>
      <c r="BC261" s="75">
        <v>1.4991810976977633</v>
      </c>
      <c r="BD261" s="71">
        <v>20.161000000000001</v>
      </c>
      <c r="BE261" s="71">
        <v>38258.374702319998</v>
      </c>
      <c r="BF261" s="71">
        <v>1974.3</v>
      </c>
      <c r="BG261" s="71">
        <v>2234.9050000000002</v>
      </c>
      <c r="BH261" s="71">
        <v>2536.6469999999999</v>
      </c>
      <c r="BI261" s="71">
        <v>1671.4460000000001</v>
      </c>
      <c r="BJ261" s="71">
        <v>2075.0309999999999</v>
      </c>
      <c r="BK261" s="71">
        <v>2365.8110000000001</v>
      </c>
      <c r="BL261" s="71">
        <v>5.160438767620408E-2</v>
      </c>
      <c r="BM261" s="71">
        <v>5.8416098890486191E-2</v>
      </c>
      <c r="BN261" s="71">
        <v>6.6303051808580274E-2</v>
      </c>
      <c r="BO261" s="71">
        <v>4.3688369226480582E-2</v>
      </c>
      <c r="BP261" s="71">
        <v>5.4237301405126587E-2</v>
      </c>
      <c r="BQ261" s="71">
        <v>6.1837728821672523E-2</v>
      </c>
      <c r="BR261" s="83">
        <v>6.6303051808580274E-2</v>
      </c>
    </row>
    <row r="262" spans="2:70" x14ac:dyDescent="0.25">
      <c r="B262" s="98">
        <v>7</v>
      </c>
      <c r="C262" s="71" t="s">
        <v>3295</v>
      </c>
      <c r="D262" s="71">
        <v>10</v>
      </c>
      <c r="E262" s="72">
        <v>5</v>
      </c>
      <c r="F262" s="71" t="s">
        <v>3264</v>
      </c>
      <c r="G262" s="71" t="s">
        <v>3282</v>
      </c>
      <c r="H262" s="71" t="s">
        <v>2123</v>
      </c>
      <c r="I262" s="71">
        <v>1255</v>
      </c>
      <c r="J262" s="71" t="s">
        <v>4538</v>
      </c>
      <c r="K262" s="72" t="s">
        <v>2124</v>
      </c>
      <c r="L262" s="74">
        <v>-1.0841296063185344</v>
      </c>
      <c r="M262" s="74">
        <v>1.6735919493588736</v>
      </c>
      <c r="N262" s="74">
        <v>0.36918725704785182</v>
      </c>
      <c r="O262" s="74">
        <v>0.12155188191159817</v>
      </c>
      <c r="P262" s="75">
        <v>8.3057965095126409</v>
      </c>
      <c r="Q262" s="75">
        <v>5.9653583470705085</v>
      </c>
      <c r="R262" s="76">
        <v>-5.7450304259634892</v>
      </c>
      <c r="S262" s="77">
        <v>7.2361967275718966</v>
      </c>
      <c r="T262" s="78">
        <v>14.362443290885519</v>
      </c>
      <c r="U262" s="74">
        <v>0.14379622021364011</v>
      </c>
      <c r="V262" s="77">
        <v>2.2002974802193256</v>
      </c>
      <c r="W262" s="74">
        <v>0.17023755582885625</v>
      </c>
      <c r="X262" s="79">
        <v>6.7657919696490668E-2</v>
      </c>
      <c r="Y262" s="75">
        <v>10.589131264432584</v>
      </c>
      <c r="Z262" s="76" t="e">
        <v>#N/A</v>
      </c>
      <c r="AA262" s="81">
        <v>246439999.99999952</v>
      </c>
      <c r="AB262" s="81">
        <v>3393118999.9999995</v>
      </c>
      <c r="AC262" s="71" t="e">
        <v>#N/A</v>
      </c>
      <c r="AD262" s="71">
        <v>305143000</v>
      </c>
      <c r="AE262" s="80">
        <v>7.3991031390134533E-3</v>
      </c>
      <c r="AF262" s="81">
        <v>10263.274291199999</v>
      </c>
      <c r="AG262" s="82">
        <v>12028.3341568</v>
      </c>
      <c r="AH262" s="77">
        <v>15.257219524842396</v>
      </c>
      <c r="AI262" s="77">
        <v>27.23018272964358</v>
      </c>
      <c r="AJ262" s="77">
        <v>1.5440758966280177</v>
      </c>
      <c r="AK262" s="77" t="s">
        <v>3317</v>
      </c>
      <c r="AL262" s="78">
        <v>3.9348940460355908</v>
      </c>
      <c r="AM262" s="71" t="s">
        <v>506</v>
      </c>
      <c r="AN262" s="71" t="s">
        <v>629</v>
      </c>
      <c r="AO262" s="71" t="s">
        <v>774</v>
      </c>
      <c r="AP262" s="72" t="s">
        <v>2098</v>
      </c>
      <c r="AQ262" s="74" t="e">
        <v>#VALUE!</v>
      </c>
      <c r="AR262" s="74" t="e">
        <v>#VALUE!</v>
      </c>
      <c r="AS262" s="80">
        <v>0.41838819999999999</v>
      </c>
      <c r="AT262" s="71" t="s">
        <v>3495</v>
      </c>
      <c r="AU262" s="71" t="s">
        <v>3495</v>
      </c>
      <c r="AV262" s="72" t="s">
        <v>3495</v>
      </c>
      <c r="AW262" s="71" t="s">
        <v>3317</v>
      </c>
      <c r="AX262" s="77">
        <v>0</v>
      </c>
      <c r="AY262" s="77">
        <v>-0.70887098946153193</v>
      </c>
      <c r="AZ262" s="78">
        <v>-0.70887098946153193</v>
      </c>
      <c r="BA262" s="75">
        <v>0</v>
      </c>
      <c r="BB262" s="75">
        <v>-336.17665993295901</v>
      </c>
      <c r="BC262" s="75">
        <v>-336.17665993295901</v>
      </c>
      <c r="BD262" s="71">
        <v>-72.69</v>
      </c>
      <c r="BE262" s="71">
        <v>10254.3341568</v>
      </c>
      <c r="BF262" s="71">
        <v>315.77800000000002</v>
      </c>
      <c r="BG262" s="71">
        <v>612.30000000000007</v>
      </c>
      <c r="BH262" s="71">
        <v>791.5</v>
      </c>
      <c r="BI262" s="71">
        <v>846.01700000000005</v>
      </c>
      <c r="BJ262" s="71">
        <v>998.95</v>
      </c>
      <c r="BK262" s="71">
        <v>1232.8</v>
      </c>
      <c r="BL262" s="71">
        <v>3.079458843172151E-2</v>
      </c>
      <c r="BM262" s="71">
        <v>5.9711336751588399E-2</v>
      </c>
      <c r="BN262" s="71">
        <v>7.7186874144834577E-2</v>
      </c>
      <c r="BO262" s="71">
        <v>8.2503357805926117E-2</v>
      </c>
      <c r="BP262" s="71">
        <v>9.7417344190754901E-2</v>
      </c>
      <c r="BQ262" s="71">
        <v>0.12022233537050167</v>
      </c>
      <c r="BR262" s="83">
        <v>0.12022233537050167</v>
      </c>
    </row>
    <row r="263" spans="2:70" x14ac:dyDescent="0.25">
      <c r="B263" s="98">
        <v>7</v>
      </c>
      <c r="C263" s="71" t="s">
        <v>3295</v>
      </c>
      <c r="D263" s="71">
        <v>10</v>
      </c>
      <c r="E263" s="72">
        <v>5</v>
      </c>
      <c r="F263" s="71">
        <v>0.14000000000000001</v>
      </c>
      <c r="G263" s="71" t="s">
        <v>2858</v>
      </c>
      <c r="H263" s="71" t="s">
        <v>2237</v>
      </c>
      <c r="I263" s="71">
        <v>1244</v>
      </c>
      <c r="J263" s="71" t="s">
        <v>4527</v>
      </c>
      <c r="K263" s="72" t="s">
        <v>2238</v>
      </c>
      <c r="L263" s="74">
        <v>0.46793708121667626</v>
      </c>
      <c r="M263" s="74">
        <v>0.45393069166098954</v>
      </c>
      <c r="N263" s="74">
        <v>0.3177506033091243</v>
      </c>
      <c r="O263" s="74">
        <v>0.3259788149010715</v>
      </c>
      <c r="P263" s="75">
        <v>20.411711483975463</v>
      </c>
      <c r="Q263" s="75">
        <v>17.834562583263416</v>
      </c>
      <c r="R263" s="76">
        <v>25.980834168410023</v>
      </c>
      <c r="S263" s="77">
        <v>31.859715580169951</v>
      </c>
      <c r="T263" s="78">
        <v>33.137580603114891</v>
      </c>
      <c r="U263" s="74">
        <v>2.1887429258958158E-3</v>
      </c>
      <c r="V263" s="77">
        <v>8.9333935005121209E-3</v>
      </c>
      <c r="W263" s="74">
        <v>0.54954223217580889</v>
      </c>
      <c r="X263" s="79">
        <v>2.4140737778609696E-2</v>
      </c>
      <c r="Y263" s="75">
        <v>17.117202317210332</v>
      </c>
      <c r="Z263" s="76">
        <v>8.655700077500029</v>
      </c>
      <c r="AA263" s="81">
        <v>1335770000</v>
      </c>
      <c r="AB263" s="81">
        <v>1860081000</v>
      </c>
      <c r="AC263" s="71">
        <v>14051000</v>
      </c>
      <c r="AD263" s="71">
        <v>415155000</v>
      </c>
      <c r="AE263" s="80">
        <v>3.4764826175869123E-2</v>
      </c>
      <c r="AF263" s="81">
        <v>21462.675169400001</v>
      </c>
      <c r="AG263" s="82">
        <v>21558.858550850004</v>
      </c>
      <c r="AH263" s="77">
        <v>28.033030992507662</v>
      </c>
      <c r="AI263" s="77">
        <v>35.555314944825327</v>
      </c>
      <c r="AJ263" s="77">
        <v>1.1775075208384262</v>
      </c>
      <c r="AK263" s="77">
        <v>49.519241568349152</v>
      </c>
      <c r="AL263" s="78">
        <v>11.631453217667444</v>
      </c>
      <c r="AM263" s="71" t="s">
        <v>493</v>
      </c>
      <c r="AN263" s="71" t="s">
        <v>537</v>
      </c>
      <c r="AO263" s="71" t="s">
        <v>538</v>
      </c>
      <c r="AP263" s="72" t="s">
        <v>2359</v>
      </c>
      <c r="AQ263" s="74">
        <v>0.1424887</v>
      </c>
      <c r="AR263" s="74">
        <v>0.271397</v>
      </c>
      <c r="AS263" s="80">
        <v>0.16103609999999999</v>
      </c>
      <c r="AT263" s="71" t="s">
        <v>3488</v>
      </c>
      <c r="AU263" s="71" t="s">
        <v>3488</v>
      </c>
      <c r="AV263" s="72" t="s">
        <v>3488</v>
      </c>
      <c r="AW263" s="71">
        <v>0.59193489598292925</v>
      </c>
      <c r="AX263" s="77">
        <v>0.59193489598292925</v>
      </c>
      <c r="AY263" s="77">
        <v>0</v>
      </c>
      <c r="AZ263" s="78">
        <v>0.59193489598292925</v>
      </c>
      <c r="BA263" s="75">
        <v>26.189459347958877</v>
      </c>
      <c r="BB263" s="75">
        <v>0</v>
      </c>
      <c r="BC263" s="75" t="s">
        <v>3317</v>
      </c>
      <c r="BD263" s="71" t="s">
        <v>3317</v>
      </c>
      <c r="BE263" s="71">
        <v>21550.375550850003</v>
      </c>
      <c r="BF263" s="71">
        <v>508.1</v>
      </c>
      <c r="BG263" s="71">
        <v>591.9</v>
      </c>
      <c r="BH263" s="71">
        <v>683.375</v>
      </c>
      <c r="BI263" s="71">
        <v>452.95600000000002</v>
      </c>
      <c r="BJ263" s="71">
        <v>534.47900000000004</v>
      </c>
      <c r="BK263" s="71">
        <v>623.99900000000002</v>
      </c>
      <c r="BL263" s="71">
        <v>2.3577315337317137E-2</v>
      </c>
      <c r="BM263" s="71">
        <v>2.7465878661991759E-2</v>
      </c>
      <c r="BN263" s="71">
        <v>3.1710584272070651E-2</v>
      </c>
      <c r="BO263" s="71">
        <v>2.1018473619228147E-2</v>
      </c>
      <c r="BP263" s="71">
        <v>2.4801377532324202E-2</v>
      </c>
      <c r="BQ263" s="71">
        <v>2.8955365465795229E-2</v>
      </c>
      <c r="BR263" s="83">
        <v>3.1710584272070651E-2</v>
      </c>
    </row>
    <row r="264" spans="2:70" x14ac:dyDescent="0.25">
      <c r="B264" s="98">
        <v>7</v>
      </c>
      <c r="C264" s="71" t="s">
        <v>3295</v>
      </c>
      <c r="D264" s="71">
        <v>12</v>
      </c>
      <c r="E264" s="72">
        <v>7</v>
      </c>
      <c r="F264" s="71">
        <v>0.14000000000000001</v>
      </c>
      <c r="G264" s="71" t="s">
        <v>3110</v>
      </c>
      <c r="H264" s="71" t="s">
        <v>1753</v>
      </c>
      <c r="I264" s="71">
        <v>1272</v>
      </c>
      <c r="J264" s="71" t="s">
        <v>4555</v>
      </c>
      <c r="K264" s="72" t="s">
        <v>1754</v>
      </c>
      <c r="L264" s="74">
        <v>0.35234687302681855</v>
      </c>
      <c r="M264" s="74">
        <v>0.28565583831110386</v>
      </c>
      <c r="N264" s="74">
        <v>0.22476345727501945</v>
      </c>
      <c r="O264" s="74">
        <v>0.1813129739274956</v>
      </c>
      <c r="P264" s="75">
        <v>16.288159407331715</v>
      </c>
      <c r="Q264" s="75">
        <v>13.351080414950381</v>
      </c>
      <c r="R264" s="76">
        <v>20.633608815426996</v>
      </c>
      <c r="S264" s="77">
        <v>26.949052181476247</v>
      </c>
      <c r="T264" s="78">
        <v>26.704333788650192</v>
      </c>
      <c r="U264" s="74">
        <v>0.36299000768639506</v>
      </c>
      <c r="V264" s="77">
        <v>1.8899449724862432</v>
      </c>
      <c r="W264" s="74">
        <v>0.4200509892635283</v>
      </c>
      <c r="X264" s="79">
        <v>1.2909174734900875E-2</v>
      </c>
      <c r="Y264" s="75">
        <v>10.342969911631775</v>
      </c>
      <c r="Z264" s="76">
        <v>7.3417521272352904</v>
      </c>
      <c r="AA264" s="81">
        <v>1222100000</v>
      </c>
      <c r="AB264" s="81">
        <v>1925400000</v>
      </c>
      <c r="AC264" s="71">
        <v>8900000</v>
      </c>
      <c r="AD264" s="71">
        <v>246700000</v>
      </c>
      <c r="AE264" s="80">
        <v>0</v>
      </c>
      <c r="AF264" s="81">
        <v>8196.7179132500005</v>
      </c>
      <c r="AG264" s="82">
        <v>8964.1597425</v>
      </c>
      <c r="AH264" s="77">
        <v>20.842036136944895</v>
      </c>
      <c r="AI264" s="77">
        <v>25.677913900028642</v>
      </c>
      <c r="AJ264" s="77">
        <v>1.7359428636164753</v>
      </c>
      <c r="AK264" s="77">
        <v>36.508850203696468</v>
      </c>
      <c r="AL264" s="78">
        <v>7.0368086843455941</v>
      </c>
      <c r="AM264" s="71" t="s">
        <v>498</v>
      </c>
      <c r="AN264" s="71" t="s">
        <v>499</v>
      </c>
      <c r="AO264" s="71" t="s">
        <v>500</v>
      </c>
      <c r="AP264" s="72" t="s">
        <v>1624</v>
      </c>
      <c r="AQ264" s="74">
        <v>0.19669530000000002</v>
      </c>
      <c r="AR264" s="74">
        <v>0.1615917</v>
      </c>
      <c r="AS264" s="80">
        <v>0.13413740000000002</v>
      </c>
      <c r="AT264" s="71" t="s">
        <v>3998</v>
      </c>
      <c r="AU264" s="71" t="s">
        <v>3317</v>
      </c>
      <c r="AV264" s="72" t="s">
        <v>3317</v>
      </c>
      <c r="AW264" s="71">
        <v>1.363840287124271</v>
      </c>
      <c r="AX264" s="77">
        <v>1.363840287124271</v>
      </c>
      <c r="AY264" s="77">
        <v>0.23136576299429587</v>
      </c>
      <c r="AZ264" s="78">
        <v>1.5952060501185668</v>
      </c>
      <c r="BA264" s="75">
        <v>44.726129334115349</v>
      </c>
      <c r="BB264" s="75">
        <v>7.5874683691802787</v>
      </c>
      <c r="BC264" s="75">
        <v>52.313597703295628</v>
      </c>
      <c r="BD264" s="71">
        <v>131</v>
      </c>
      <c r="BE264" s="71">
        <v>8207.7597425000004</v>
      </c>
      <c r="BF264" s="71">
        <v>288.27300000000002</v>
      </c>
      <c r="BG264" s="71">
        <v>314.5</v>
      </c>
      <c r="BH264" s="71">
        <v>336.44400000000002</v>
      </c>
      <c r="BI264" s="71">
        <v>190.39099999999999</v>
      </c>
      <c r="BJ264" s="71">
        <v>242.58700000000002</v>
      </c>
      <c r="BK264" s="71">
        <v>251.35</v>
      </c>
      <c r="BL264" s="71">
        <v>3.5122007593291829E-2</v>
      </c>
      <c r="BM264" s="71">
        <v>3.8317398396971902E-2</v>
      </c>
      <c r="BN264" s="71">
        <v>4.0990965934088443E-2</v>
      </c>
      <c r="BO264" s="71">
        <v>2.3196463587274646E-2</v>
      </c>
      <c r="BP264" s="71">
        <v>2.9555811525997528E-2</v>
      </c>
      <c r="BQ264" s="71">
        <v>3.0623459736339863E-2</v>
      </c>
      <c r="BR264" s="83">
        <v>4.0990965934088443E-2</v>
      </c>
    </row>
    <row r="265" spans="2:70" x14ac:dyDescent="0.25">
      <c r="B265" s="98">
        <v>7</v>
      </c>
      <c r="C265" s="71" t="s">
        <v>3295</v>
      </c>
      <c r="D265" s="71">
        <v>13</v>
      </c>
      <c r="E265" s="72">
        <v>8</v>
      </c>
      <c r="F265" s="71">
        <v>0.14000000000000001</v>
      </c>
      <c r="G265" s="71" t="s">
        <v>3111</v>
      </c>
      <c r="H265" s="71" t="s">
        <v>2640</v>
      </c>
      <c r="I265" s="71">
        <v>1256</v>
      </c>
      <c r="J265" s="71" t="s">
        <v>4539</v>
      </c>
      <c r="K265" s="72" t="s">
        <v>2641</v>
      </c>
      <c r="L265" s="74">
        <v>0.59284384106087684</v>
      </c>
      <c r="M265" s="74">
        <v>0.50513209940417581</v>
      </c>
      <c r="N265" s="74">
        <v>0.34567720711182476</v>
      </c>
      <c r="O265" s="74">
        <v>0.29041605895447914</v>
      </c>
      <c r="P265" s="75">
        <v>18.142029655783105</v>
      </c>
      <c r="Q265" s="75">
        <v>14.06791558669293</v>
      </c>
      <c r="R265" s="76">
        <v>17.315463903122261</v>
      </c>
      <c r="S265" s="77">
        <v>25.879518988059353</v>
      </c>
      <c r="T265" s="78">
        <v>25.897045816380682</v>
      </c>
      <c r="U265" s="74">
        <v>0.16489276842081271</v>
      </c>
      <c r="V265" s="77">
        <v>0.55888866000617987</v>
      </c>
      <c r="W265" s="74">
        <v>0.86110384812141194</v>
      </c>
      <c r="X265" s="79" t="e">
        <v>#N/A</v>
      </c>
      <c r="Y265" s="75">
        <v>7.5047030146379168</v>
      </c>
      <c r="Z265" s="76">
        <v>7.7818067712725814</v>
      </c>
      <c r="AA265" s="81">
        <v>59917000000</v>
      </c>
      <c r="AB265" s="81">
        <v>104216000000</v>
      </c>
      <c r="AC265" s="71" t="e">
        <v>#N/A</v>
      </c>
      <c r="AD265" s="71">
        <v>23888000000</v>
      </c>
      <c r="AE265" s="80">
        <v>0</v>
      </c>
      <c r="AF265" s="81">
        <v>749981.51411839994</v>
      </c>
      <c r="AG265" s="82">
        <v>772713.41338559997</v>
      </c>
      <c r="AH265" s="77">
        <v>19.912214950925115</v>
      </c>
      <c r="AI265" s="77">
        <v>24.04510248274832</v>
      </c>
      <c r="AJ265" s="77">
        <v>2.5904086036534748</v>
      </c>
      <c r="AK265" s="77">
        <v>31.286836935166995</v>
      </c>
      <c r="AL265" s="78">
        <v>9.0241329691024639</v>
      </c>
      <c r="AM265" s="71" t="s">
        <v>498</v>
      </c>
      <c r="AN265" s="71" t="s">
        <v>499</v>
      </c>
      <c r="AO265" s="71" t="s">
        <v>500</v>
      </c>
      <c r="AP265" s="72" t="s">
        <v>2625</v>
      </c>
      <c r="AQ265" s="74">
        <v>0.22791910000000001</v>
      </c>
      <c r="AR265" s="74">
        <v>0.2027477</v>
      </c>
      <c r="AS265" s="80">
        <v>0.22060960000000002</v>
      </c>
      <c r="AT265" s="71" t="s">
        <v>3998</v>
      </c>
      <c r="AU265" s="71" t="s">
        <v>3317</v>
      </c>
      <c r="AV265" s="72" t="s">
        <v>3317</v>
      </c>
      <c r="AW265" s="71">
        <v>1.4442699857559085</v>
      </c>
      <c r="AX265" s="77">
        <v>1.4442699857559085</v>
      </c>
      <c r="AY265" s="77">
        <v>-4.9031720846152246E-2</v>
      </c>
      <c r="AZ265" s="78">
        <v>1.3952382649097563</v>
      </c>
      <c r="BA265" s="75">
        <v>47.571329223424961</v>
      </c>
      <c r="BB265" s="75">
        <v>-1.6150056137478899</v>
      </c>
      <c r="BC265" s="75">
        <v>45.956323609677071</v>
      </c>
      <c r="BD265" s="71">
        <v>10817.08502</v>
      </c>
      <c r="BE265" s="71">
        <v>750953.41338559997</v>
      </c>
      <c r="BF265" s="71">
        <v>26826.909</v>
      </c>
      <c r="BG265" s="71">
        <v>28857.455000000002</v>
      </c>
      <c r="BH265" s="71">
        <v>30714</v>
      </c>
      <c r="BI265" s="71">
        <v>25511.475000000002</v>
      </c>
      <c r="BJ265" s="71">
        <v>27873.34</v>
      </c>
      <c r="BK265" s="71">
        <v>29989.23</v>
      </c>
      <c r="BL265" s="71">
        <v>3.5723799268790199E-2</v>
      </c>
      <c r="BM265" s="71">
        <v>3.8427756616617521E-2</v>
      </c>
      <c r="BN265" s="71">
        <v>4.0900007180910115E-2</v>
      </c>
      <c r="BO265" s="71">
        <v>3.3972114042313241E-2</v>
      </c>
      <c r="BP265" s="71">
        <v>3.7117269198279255E-2</v>
      </c>
      <c r="BQ265" s="71">
        <v>3.9934874075339098E-2</v>
      </c>
      <c r="BR265" s="83">
        <v>4.0900007180910115E-2</v>
      </c>
    </row>
    <row r="266" spans="2:70" x14ac:dyDescent="0.25">
      <c r="B266" s="98">
        <v>7</v>
      </c>
      <c r="C266" s="71" t="s">
        <v>3295</v>
      </c>
      <c r="D266" s="71">
        <v>14</v>
      </c>
      <c r="E266" s="72">
        <v>1</v>
      </c>
      <c r="F266" s="71">
        <v>0.25</v>
      </c>
      <c r="G266" s="71" t="s">
        <v>2619</v>
      </c>
      <c r="H266" s="71" t="s">
        <v>1192</v>
      </c>
      <c r="I266" s="71">
        <v>1257</v>
      </c>
      <c r="J266" s="71" t="s">
        <v>4540</v>
      </c>
      <c r="K266" s="72" t="s">
        <v>1193</v>
      </c>
      <c r="L266" s="74">
        <v>0.64525472099247749</v>
      </c>
      <c r="M266" s="74">
        <v>0.4724882575323634</v>
      </c>
      <c r="N266" s="74">
        <v>0.47515253908070509</v>
      </c>
      <c r="O266" s="74">
        <v>0.32022966997558105</v>
      </c>
      <c r="P266" s="75">
        <v>26.54157252263165</v>
      </c>
      <c r="Q266" s="75">
        <v>18.525235889514803</v>
      </c>
      <c r="R266" s="76">
        <v>28.298190108949111</v>
      </c>
      <c r="S266" s="77">
        <v>21.730195218920613</v>
      </c>
      <c r="T266" s="78">
        <v>25.613772813617519</v>
      </c>
      <c r="U266" s="74">
        <v>0.22510581022798667</v>
      </c>
      <c r="V266" s="77">
        <v>0.77996885748814726</v>
      </c>
      <c r="W266" s="74">
        <v>0.4411244932865741</v>
      </c>
      <c r="X266" s="79" t="e">
        <v>#N/A</v>
      </c>
      <c r="Y266" s="75">
        <v>18.179282524223918</v>
      </c>
      <c r="Z266" s="76">
        <v>20.754416666495821</v>
      </c>
      <c r="AA266" s="81">
        <v>349160000</v>
      </c>
      <c r="AB266" s="81">
        <v>515174000</v>
      </c>
      <c r="AC266" s="71" t="e">
        <v>#N/A</v>
      </c>
      <c r="AD266" s="71">
        <v>83648000</v>
      </c>
      <c r="AE266" s="80">
        <v>0</v>
      </c>
      <c r="AF266" s="81">
        <v>6613.2683733600006</v>
      </c>
      <c r="AG266" s="82">
        <v>6814.4543733600003</v>
      </c>
      <c r="AH266" s="77">
        <v>26.395426130891511</v>
      </c>
      <c r="AI266" s="77">
        <v>31.734546498954515</v>
      </c>
      <c r="AJ266" s="77">
        <v>0.70376698667093285</v>
      </c>
      <c r="AK266" s="77">
        <v>49.476087034770352</v>
      </c>
      <c r="AL266" s="78">
        <v>13.298825375293566</v>
      </c>
      <c r="AM266" s="71" t="s">
        <v>493</v>
      </c>
      <c r="AN266" s="71" t="s">
        <v>524</v>
      </c>
      <c r="AO266" s="71" t="s">
        <v>1194</v>
      </c>
      <c r="AP266" s="72" t="s">
        <v>2353</v>
      </c>
      <c r="AQ266" s="74" t="e">
        <v>#VALUE!</v>
      </c>
      <c r="AR266" s="74" t="e">
        <v>#VALUE!</v>
      </c>
      <c r="AS266" s="80">
        <v>0.18900919999999999</v>
      </c>
      <c r="AT266" s="71" t="s">
        <v>3496</v>
      </c>
      <c r="AU266" s="71" t="s">
        <v>3496</v>
      </c>
      <c r="AV266" s="72" t="s">
        <v>3496</v>
      </c>
      <c r="AW266" s="71">
        <v>1.5808081235548461</v>
      </c>
      <c r="AX266" s="77">
        <v>1.5808081235548461</v>
      </c>
      <c r="AY266" s="77">
        <v>0</v>
      </c>
      <c r="AZ266" s="78">
        <v>1.5808081235548461</v>
      </c>
      <c r="BA266" s="75">
        <v>73.243515818096768</v>
      </c>
      <c r="BB266" s="75">
        <v>0</v>
      </c>
      <c r="BC266" s="75" t="s">
        <v>3317</v>
      </c>
      <c r="BD266" s="71" t="s">
        <v>3317</v>
      </c>
      <c r="BE266" s="71">
        <v>6613.2683733600006</v>
      </c>
      <c r="BF266" s="71">
        <v>153.30799999999999</v>
      </c>
      <c r="BG266" s="71">
        <v>184.46200000000002</v>
      </c>
      <c r="BH266" s="71">
        <v>225.917</v>
      </c>
      <c r="BI266" s="71">
        <v>115.18300000000001</v>
      </c>
      <c r="BJ266" s="71">
        <v>202.11600000000001</v>
      </c>
      <c r="BK266" s="71">
        <v>246.298</v>
      </c>
      <c r="BL266" s="71">
        <v>2.3181880931607932E-2</v>
      </c>
      <c r="BM266" s="71">
        <v>2.7892713494444273E-2</v>
      </c>
      <c r="BN266" s="71">
        <v>3.416117224427994E-2</v>
      </c>
      <c r="BO266" s="71">
        <v>1.7416955353571871E-2</v>
      </c>
      <c r="BP266" s="71">
        <v>3.0562195360795713E-2</v>
      </c>
      <c r="BQ266" s="71">
        <v>3.7243006951321329E-2</v>
      </c>
      <c r="BR266" s="83">
        <v>3.7243006951321329E-2</v>
      </c>
    </row>
    <row r="267" spans="2:70" x14ac:dyDescent="0.25">
      <c r="B267" s="98">
        <v>7</v>
      </c>
      <c r="C267" s="71" t="s">
        <v>3295</v>
      </c>
      <c r="D267" s="71">
        <v>15</v>
      </c>
      <c r="E267" s="72">
        <v>3</v>
      </c>
      <c r="F267" s="71">
        <v>0.25</v>
      </c>
      <c r="G267" s="71" t="s">
        <v>3025</v>
      </c>
      <c r="H267" s="71" t="s">
        <v>173</v>
      </c>
      <c r="I267" s="71">
        <v>1258</v>
      </c>
      <c r="J267" s="71" t="s">
        <v>4541</v>
      </c>
      <c r="K267" s="72" t="s">
        <v>822</v>
      </c>
      <c r="L267" s="74">
        <v>0.51924388728502391</v>
      </c>
      <c r="M267" s="74">
        <v>0.88178192843767877</v>
      </c>
      <c r="N267" s="74">
        <v>0.42426264381448436</v>
      </c>
      <c r="O267" s="74">
        <v>0.73111731450975204</v>
      </c>
      <c r="P267" s="75">
        <v>55.748197179060476</v>
      </c>
      <c r="Q267" s="75">
        <v>42.343941864029503</v>
      </c>
      <c r="R267" s="76">
        <v>69.191458843920302</v>
      </c>
      <c r="S267" s="77">
        <v>22.199420318530706</v>
      </c>
      <c r="T267" s="78">
        <v>34.186086737461324</v>
      </c>
      <c r="U267" s="74">
        <v>0.21258014447427886</v>
      </c>
      <c r="V267" s="77">
        <v>0.41602788262400014</v>
      </c>
      <c r="W267" s="74">
        <v>0.49960835007345999</v>
      </c>
      <c r="X267" s="79" t="e">
        <v>#N/A</v>
      </c>
      <c r="Y267" s="75">
        <v>21.167768457039276</v>
      </c>
      <c r="Z267" s="76">
        <v>58.867226745969468</v>
      </c>
      <c r="AA267" s="81">
        <v>1404007000</v>
      </c>
      <c r="AB267" s="81">
        <v>1693337000</v>
      </c>
      <c r="AC267" s="71">
        <v>19823000</v>
      </c>
      <c r="AD267" s="71">
        <v>1029072000</v>
      </c>
      <c r="AE267" s="80">
        <v>0.10545905707196029</v>
      </c>
      <c r="AF267" s="81">
        <v>5355.9377463000001</v>
      </c>
      <c r="AG267" s="82">
        <v>5859.5407463000001</v>
      </c>
      <c r="AH267" s="77">
        <v>4.8148960782638062</v>
      </c>
      <c r="AI267" s="77">
        <v>5.2107548683914491</v>
      </c>
      <c r="AJ267" s="77">
        <v>14.753992646708783</v>
      </c>
      <c r="AK267" s="77">
        <v>7.1041987502483464</v>
      </c>
      <c r="AL267" s="78">
        <v>4.0127174315975207</v>
      </c>
      <c r="AM267" s="71" t="s">
        <v>498</v>
      </c>
      <c r="AN267" s="71" t="s">
        <v>590</v>
      </c>
      <c r="AO267" s="71" t="s">
        <v>644</v>
      </c>
      <c r="AP267" s="72" t="s">
        <v>574</v>
      </c>
      <c r="AQ267" s="74" t="e">
        <v>#VALUE!</v>
      </c>
      <c r="AR267" s="74" t="e">
        <v>#VALUE!</v>
      </c>
      <c r="AS267" s="80">
        <v>0.40118419999999999</v>
      </c>
      <c r="AT267" s="71" t="s">
        <v>3497</v>
      </c>
      <c r="AU267" s="71" t="s">
        <v>3497</v>
      </c>
      <c r="AV267" s="72" t="s">
        <v>3497</v>
      </c>
      <c r="AW267" s="71" t="s">
        <v>3317</v>
      </c>
      <c r="AX267" s="77">
        <v>0</v>
      </c>
      <c r="AY267" s="77">
        <v>9.3358293857210288</v>
      </c>
      <c r="AZ267" s="78">
        <v>9.3358293857210288</v>
      </c>
      <c r="BA267" s="75">
        <v>0</v>
      </c>
      <c r="BB267" s="75">
        <v>55.41763110958869</v>
      </c>
      <c r="BC267" s="75">
        <v>55.41763110958869</v>
      </c>
      <c r="BD267" s="71">
        <v>500.02121</v>
      </c>
      <c r="BE267" s="71">
        <v>5355.9377463000001</v>
      </c>
      <c r="BF267" s="71">
        <v>714</v>
      </c>
      <c r="BG267" s="71">
        <v>632</v>
      </c>
      <c r="BH267" s="71">
        <v>651.5</v>
      </c>
      <c r="BI267" s="71" t="s">
        <v>3317</v>
      </c>
      <c r="BJ267" s="71" t="s">
        <v>3317</v>
      </c>
      <c r="BK267" s="71" t="s">
        <v>3317</v>
      </c>
      <c r="BL267" s="71">
        <v>0.13330998861837909</v>
      </c>
      <c r="BM267" s="71">
        <v>0.1179998778806941</v>
      </c>
      <c r="BN267" s="71">
        <v>0.12164069689758261</v>
      </c>
      <c r="BO267" s="71">
        <v>0</v>
      </c>
      <c r="BP267" s="71">
        <v>0</v>
      </c>
      <c r="BQ267" s="71">
        <v>0</v>
      </c>
      <c r="BR267" s="83">
        <v>0.12164069689758261</v>
      </c>
    </row>
    <row r="268" spans="2:70" x14ac:dyDescent="0.25">
      <c r="B268" s="98">
        <v>7</v>
      </c>
      <c r="C268" s="71" t="s">
        <v>3295</v>
      </c>
      <c r="D268" s="71">
        <v>15</v>
      </c>
      <c r="E268" s="72">
        <v>4</v>
      </c>
      <c r="F268" s="71">
        <v>0.12</v>
      </c>
      <c r="H268" s="71" t="s">
        <v>1386</v>
      </c>
      <c r="I268" s="71">
        <v>1259</v>
      </c>
      <c r="J268" s="71" t="s">
        <v>4542</v>
      </c>
      <c r="K268" s="72" t="s">
        <v>1387</v>
      </c>
      <c r="L268" s="74">
        <v>0.14742248892037918</v>
      </c>
      <c r="M268" s="74">
        <v>0.15114317617700374</v>
      </c>
      <c r="N268" s="74">
        <v>0.12466616048004557</v>
      </c>
      <c r="O268" s="74">
        <v>0.12524891111265637</v>
      </c>
      <c r="P268" s="75">
        <v>14.293310598150191</v>
      </c>
      <c r="Q268" s="75">
        <v>11.322456123942306</v>
      </c>
      <c r="R268" s="76">
        <v>17.604260006280985</v>
      </c>
      <c r="S268" s="77">
        <v>22.447957430938672</v>
      </c>
      <c r="T268" s="78">
        <v>20.842278820783545</v>
      </c>
      <c r="U268" s="74">
        <v>0.26827108242795838</v>
      </c>
      <c r="V268" s="77">
        <v>1.2534752902816322</v>
      </c>
      <c r="W268" s="74">
        <v>0.50194258874898678</v>
      </c>
      <c r="X268" s="79">
        <v>1.5222366662394493E-2</v>
      </c>
      <c r="Y268" s="75">
        <v>12.904970612659161</v>
      </c>
      <c r="Z268" s="76">
        <v>27.122639778833623</v>
      </c>
      <c r="AA268" s="81">
        <v>1048701000</v>
      </c>
      <c r="AB268" s="81">
        <v>1265512000</v>
      </c>
      <c r="AC268" s="71">
        <v>0</v>
      </c>
      <c r="AD268" s="71">
        <v>214919000</v>
      </c>
      <c r="AE268" s="80">
        <v>5.5842566222491875E-2</v>
      </c>
      <c r="AF268" s="81">
        <v>2258.4299999999998</v>
      </c>
      <c r="AG268" s="82">
        <v>2703.328</v>
      </c>
      <c r="AH268" s="77">
        <v>9.4043847015522495</v>
      </c>
      <c r="AI268" s="77">
        <v>17.055266744056933</v>
      </c>
      <c r="AJ268" s="77">
        <v>4.1440293227509954</v>
      </c>
      <c r="AK268" s="77">
        <v>16.894160874839557</v>
      </c>
      <c r="AL268" s="78">
        <v>2.752122149269566</v>
      </c>
      <c r="AM268" s="71" t="s">
        <v>550</v>
      </c>
      <c r="AN268" s="71" t="s">
        <v>885</v>
      </c>
      <c r="AO268" s="71" t="s">
        <v>1079</v>
      </c>
      <c r="AP268" s="72" t="s">
        <v>1316</v>
      </c>
      <c r="AQ268" s="74">
        <v>0.13151360000000001</v>
      </c>
      <c r="AR268" s="74">
        <v>0.18630830000000001</v>
      </c>
      <c r="AS268" s="80">
        <v>0.21077200000000001</v>
      </c>
      <c r="AT268" s="71" t="s">
        <v>3498</v>
      </c>
      <c r="AU268" s="71" t="s">
        <v>3498</v>
      </c>
      <c r="AV268" s="72" t="s">
        <v>3498</v>
      </c>
      <c r="AW268" s="71">
        <v>1.3253012574820155</v>
      </c>
      <c r="AX268" s="77">
        <v>1.3253012574820155</v>
      </c>
      <c r="AY268" s="77">
        <v>-1.7190492070617842E-16</v>
      </c>
      <c r="AZ268" s="78">
        <v>1.3253012574820153</v>
      </c>
      <c r="BA268" s="75">
        <v>27.389651713551189</v>
      </c>
      <c r="BB268" s="75">
        <v>-3.5527136788005009E-15</v>
      </c>
      <c r="BC268" s="75">
        <v>27.389651713551185</v>
      </c>
      <c r="BD268" s="71">
        <v>29.931000000000001</v>
      </c>
      <c r="BE268" s="71">
        <v>2258.4299999999998</v>
      </c>
      <c r="BF268" s="71">
        <v>138</v>
      </c>
      <c r="BG268" s="71">
        <v>148</v>
      </c>
      <c r="BH268" s="71">
        <v>156</v>
      </c>
      <c r="BI268" s="71">
        <v>107.054</v>
      </c>
      <c r="BJ268" s="71">
        <v>124.038</v>
      </c>
      <c r="BK268" s="71">
        <v>84.439000000000007</v>
      </c>
      <c r="BL268" s="71">
        <v>6.1104395531408992E-2</v>
      </c>
      <c r="BM268" s="71">
        <v>6.5532250280061821E-2</v>
      </c>
      <c r="BN268" s="71">
        <v>6.9074534078984076E-2</v>
      </c>
      <c r="BO268" s="71">
        <v>4.7401956226227962E-2</v>
      </c>
      <c r="BP268" s="71">
        <v>5.4922224731339918E-2</v>
      </c>
      <c r="BQ268" s="71">
        <v>3.7388362712149598E-2</v>
      </c>
      <c r="BR268" s="83">
        <v>6.9074534078984076E-2</v>
      </c>
    </row>
    <row r="269" spans="2:70" x14ac:dyDescent="0.25">
      <c r="B269" s="98">
        <v>7</v>
      </c>
      <c r="C269" s="71" t="s">
        <v>3295</v>
      </c>
      <c r="D269" s="71">
        <v>16</v>
      </c>
      <c r="E269" s="72">
        <v>7</v>
      </c>
      <c r="F269" s="71">
        <v>0.13</v>
      </c>
      <c r="G269" s="71" t="s">
        <v>2363</v>
      </c>
      <c r="H269" s="71" t="s">
        <v>1504</v>
      </c>
      <c r="I269" s="71">
        <v>1260</v>
      </c>
      <c r="J269" s="71" t="s">
        <v>4543</v>
      </c>
      <c r="K269" s="72" t="s">
        <v>1505</v>
      </c>
      <c r="L269" s="74">
        <v>0.19130283182282432</v>
      </c>
      <c r="M269" s="74">
        <v>0.19448658861248677</v>
      </c>
      <c r="N269" s="74">
        <v>0.1749498806368377</v>
      </c>
      <c r="O269" s="74">
        <v>0.17402604499301574</v>
      </c>
      <c r="P269" s="75">
        <v>14.318758823141831</v>
      </c>
      <c r="Q269" s="75">
        <v>10.603580175852157</v>
      </c>
      <c r="R269" s="76">
        <v>15.825548413958209</v>
      </c>
      <c r="S269" s="77">
        <v>17.372780264881222</v>
      </c>
      <c r="T269" s="78">
        <v>17.786688325081041</v>
      </c>
      <c r="U269" s="74">
        <v>0.21615614912271772</v>
      </c>
      <c r="V269" s="77">
        <v>1.3555190140170505</v>
      </c>
      <c r="W269" s="74">
        <v>0.49077034755050369</v>
      </c>
      <c r="X269" s="79">
        <v>1.0095041780111391E-2</v>
      </c>
      <c r="Y269" s="75">
        <v>7.0734227974684174</v>
      </c>
      <c r="Z269" s="76">
        <v>9.3002685033964703</v>
      </c>
      <c r="AA269" s="81">
        <v>523995000</v>
      </c>
      <c r="AB269" s="81">
        <v>585602000</v>
      </c>
      <c r="AC269" s="71">
        <v>0</v>
      </c>
      <c r="AD269" s="71">
        <v>46866000</v>
      </c>
      <c r="AE269" s="80">
        <v>0.13505747126436782</v>
      </c>
      <c r="AF269" s="81">
        <v>2127.6256149999999</v>
      </c>
      <c r="AG269" s="82">
        <v>2298.237615</v>
      </c>
      <c r="AH269" s="77">
        <v>18.378990419602228</v>
      </c>
      <c r="AI269" s="77">
        <v>22.551639829261113</v>
      </c>
      <c r="AJ269" s="77">
        <v>1.1957969595333395</v>
      </c>
      <c r="AK269" s="77">
        <v>26.447931418718174</v>
      </c>
      <c r="AL269" s="78">
        <v>4.8432212221981255</v>
      </c>
      <c r="AM269" s="71" t="s">
        <v>550</v>
      </c>
      <c r="AN269" s="71" t="s">
        <v>885</v>
      </c>
      <c r="AO269" s="71" t="s">
        <v>886</v>
      </c>
      <c r="AP269" s="72" t="s">
        <v>1410</v>
      </c>
      <c r="AQ269" s="74">
        <v>0.14915819999999999</v>
      </c>
      <c r="AR269" s="74">
        <v>0.2055302</v>
      </c>
      <c r="AS269" s="80">
        <v>9.8172840000000011E-2</v>
      </c>
      <c r="AT269" s="71" t="s">
        <v>3998</v>
      </c>
      <c r="AU269" s="71" t="s">
        <v>3317</v>
      </c>
      <c r="AV269" s="72" t="s">
        <v>3317</v>
      </c>
      <c r="AW269" s="71">
        <v>0.97813578826237058</v>
      </c>
      <c r="AX269" s="77">
        <v>0.97813578826237058</v>
      </c>
      <c r="AY269" s="77">
        <v>-1.3407404673952072E-16</v>
      </c>
      <c r="AZ269" s="78">
        <v>0.97813578826237046</v>
      </c>
      <c r="BA269" s="75">
        <v>25.918785023587304</v>
      </c>
      <c r="BB269" s="75">
        <v>-3.5527136788005009E-15</v>
      </c>
      <c r="BC269" s="75">
        <v>25.918785023587301</v>
      </c>
      <c r="BD269" s="71">
        <v>19.659437499999999</v>
      </c>
      <c r="BE269" s="71">
        <v>2127.6256149999999</v>
      </c>
      <c r="BF269" s="71">
        <v>78.7</v>
      </c>
      <c r="BG269" s="71">
        <v>83.600000000000009</v>
      </c>
      <c r="BH269" s="71">
        <v>87.100000000000009</v>
      </c>
      <c r="BI269" s="71">
        <v>68.600000000000009</v>
      </c>
      <c r="BJ269" s="71">
        <v>85.7</v>
      </c>
      <c r="BK269" s="71">
        <v>88.3</v>
      </c>
      <c r="BL269" s="71">
        <v>3.6989590389002722E-2</v>
      </c>
      <c r="BM269" s="71">
        <v>3.9292627147657279E-2</v>
      </c>
      <c r="BN269" s="71">
        <v>4.0937653403839099E-2</v>
      </c>
      <c r="BO269" s="71">
        <v>3.2242514621163745E-2</v>
      </c>
      <c r="BP269" s="71">
        <v>4.0279642901366368E-2</v>
      </c>
      <c r="BQ269" s="71">
        <v>4.1501662405958581E-2</v>
      </c>
      <c r="BR269" s="83">
        <v>4.1501662405958581E-2</v>
      </c>
    </row>
    <row r="270" spans="2:70" x14ac:dyDescent="0.25">
      <c r="B270" s="98">
        <v>7</v>
      </c>
      <c r="C270" s="71" t="s">
        <v>3295</v>
      </c>
      <c r="D270" s="71">
        <v>17</v>
      </c>
      <c r="E270" s="72">
        <v>3</v>
      </c>
      <c r="F270" s="71">
        <v>0.15</v>
      </c>
      <c r="G270" s="71" t="s">
        <v>2946</v>
      </c>
      <c r="H270" s="71" t="s">
        <v>32</v>
      </c>
      <c r="I270" s="71">
        <v>1273</v>
      </c>
      <c r="J270" s="71" t="s">
        <v>4556</v>
      </c>
      <c r="K270" s="72" t="s">
        <v>627</v>
      </c>
      <c r="L270" s="74">
        <v>2.9976870098509756</v>
      </c>
      <c r="M270" s="74">
        <v>-2.7451108213820077</v>
      </c>
      <c r="N270" s="74">
        <v>-4.7816817428967173</v>
      </c>
      <c r="O270" s="74">
        <v>-29.041379310344826</v>
      </c>
      <c r="P270" s="75">
        <v>43.792719758384997</v>
      </c>
      <c r="Q270" s="75">
        <v>35.209028771260535</v>
      </c>
      <c r="R270" s="76">
        <v>48.394144636224603</v>
      </c>
      <c r="S270" s="77">
        <v>29.673638834871117</v>
      </c>
      <c r="T270" s="78">
        <v>30.055063776399248</v>
      </c>
      <c r="U270" s="74">
        <v>-2.896805465625019E-2</v>
      </c>
      <c r="V270" s="77">
        <v>-1.2379105249547453</v>
      </c>
      <c r="W270" s="74">
        <v>2.4867978876620258E-2</v>
      </c>
      <c r="X270" s="79" t="e">
        <v>#N/A</v>
      </c>
      <c r="Y270" s="75">
        <v>3.3234932389119316</v>
      </c>
      <c r="Z270" s="76">
        <v>12.720703627963047</v>
      </c>
      <c r="AA270" s="81">
        <v>-1534000000</v>
      </c>
      <c r="AB270" s="81">
        <v>-145000000</v>
      </c>
      <c r="AC270" s="71">
        <v>172000000</v>
      </c>
      <c r="AD270" s="71">
        <v>5054000000</v>
      </c>
      <c r="AE270" s="80">
        <v>0.10957983193277311</v>
      </c>
      <c r="AF270" s="81">
        <v>32765.269984859995</v>
      </c>
      <c r="AG270" s="82">
        <v>27978.269984859999</v>
      </c>
      <c r="AH270" s="77">
        <v>6.4764513853842587</v>
      </c>
      <c r="AI270" s="77">
        <v>8.7214058556296745</v>
      </c>
      <c r="AJ270" s="77">
        <v>14.083741039654759</v>
      </c>
      <c r="AK270" s="77">
        <v>14.367462764701799</v>
      </c>
      <c r="AL270" s="78">
        <v>7.9201600087948352</v>
      </c>
      <c r="AM270" s="71" t="s">
        <v>502</v>
      </c>
      <c r="AN270" s="71" t="s">
        <v>528</v>
      </c>
      <c r="AO270" s="71" t="s">
        <v>568</v>
      </c>
      <c r="AP270" s="72" t="s">
        <v>574</v>
      </c>
      <c r="AQ270" s="74" t="e">
        <v>#VALUE!</v>
      </c>
      <c r="AR270" s="74">
        <v>0.16477129999999998</v>
      </c>
      <c r="AS270" s="80">
        <v>0.19136340000000002</v>
      </c>
      <c r="AT270" s="71" t="s">
        <v>4054</v>
      </c>
      <c r="AU270" s="71" t="s">
        <v>3505</v>
      </c>
      <c r="AV270" s="72" t="s">
        <v>4054</v>
      </c>
      <c r="AW270" s="71">
        <v>1.7169565658858008</v>
      </c>
      <c r="AX270" s="77">
        <v>1.7169565658858008</v>
      </c>
      <c r="AY270" s="77">
        <v>6.1520420348181251</v>
      </c>
      <c r="AZ270" s="78">
        <v>7.8689986007039261</v>
      </c>
      <c r="BA270" s="75">
        <v>21.370967741935484</v>
      </c>
      <c r="BB270" s="75">
        <v>76.574500768049148</v>
      </c>
      <c r="BC270" s="75">
        <v>97.945468509984636</v>
      </c>
      <c r="BD270" s="71">
        <v>2550.5</v>
      </c>
      <c r="BE270" s="71">
        <v>27978.269984859999</v>
      </c>
      <c r="BF270" s="71">
        <v>3256.6669999999999</v>
      </c>
      <c r="BG270" s="71">
        <v>3367.9169999999999</v>
      </c>
      <c r="BH270" s="71">
        <v>3606.1669999999999</v>
      </c>
      <c r="BI270" s="71">
        <v>3238.7280000000001</v>
      </c>
      <c r="BJ270" s="71">
        <v>3149.6759999999999</v>
      </c>
      <c r="BK270" s="71" t="s">
        <v>3317</v>
      </c>
      <c r="BL270" s="71">
        <v>0.1163998703909246</v>
      </c>
      <c r="BM270" s="71">
        <v>0.12037617057175069</v>
      </c>
      <c r="BN270" s="71">
        <v>0.12889170781293555</v>
      </c>
      <c r="BO270" s="71">
        <v>0.1157586942206429</v>
      </c>
      <c r="BP270" s="71">
        <v>0.11257579549072896</v>
      </c>
      <c r="BQ270" s="71">
        <v>0</v>
      </c>
      <c r="BR270" s="83">
        <v>0.12889170781293555</v>
      </c>
    </row>
    <row r="271" spans="2:70" x14ac:dyDescent="0.25">
      <c r="B271" s="98">
        <v>7</v>
      </c>
      <c r="C271" s="71" t="s">
        <v>3295</v>
      </c>
      <c r="D271" s="71">
        <v>19</v>
      </c>
      <c r="E271" s="72">
        <v>11</v>
      </c>
      <c r="F271" s="71">
        <v>0.19</v>
      </c>
      <c r="G271" s="71" t="s">
        <v>3290</v>
      </c>
      <c r="H271" s="71" t="s">
        <v>2017</v>
      </c>
      <c r="I271" s="71">
        <v>1274</v>
      </c>
      <c r="J271" s="71" t="s">
        <v>4557</v>
      </c>
      <c r="K271" s="72" t="s">
        <v>2018</v>
      </c>
      <c r="L271" s="74">
        <v>0.33208990028333468</v>
      </c>
      <c r="M271" s="74">
        <v>0.36399975218192943</v>
      </c>
      <c r="N271" s="74">
        <v>0.1632929459911393</v>
      </c>
      <c r="O271" s="74">
        <v>0.156297020795789</v>
      </c>
      <c r="P271" s="75">
        <v>9.479389002989949</v>
      </c>
      <c r="Q271" s="75">
        <v>8.174497520210485</v>
      </c>
      <c r="R271" s="76">
        <v>20.460858393487136</v>
      </c>
      <c r="S271" s="77">
        <v>14.845818761123947</v>
      </c>
      <c r="T271" s="78">
        <v>15.254367345199512</v>
      </c>
      <c r="U271" s="74">
        <v>0.41527721446920363</v>
      </c>
      <c r="V271" s="77">
        <v>2.3385526557803344</v>
      </c>
      <c r="W271" s="74">
        <v>0.26356990319638313</v>
      </c>
      <c r="X271" s="79" t="e">
        <v>#N/A</v>
      </c>
      <c r="Y271" s="75">
        <v>15.395124036122672</v>
      </c>
      <c r="Z271" s="76">
        <v>15.250328607088527</v>
      </c>
      <c r="AA271" s="81">
        <v>113956015.99000004</v>
      </c>
      <c r="AB271" s="81">
        <v>265391888.91000003</v>
      </c>
      <c r="AC271" s="71" t="e">
        <v>#N/A</v>
      </c>
      <c r="AD271" s="71">
        <v>65663615.132232629</v>
      </c>
      <c r="AE271" s="80">
        <v>0.11230998509687035</v>
      </c>
      <c r="AF271" s="81">
        <v>501.7749</v>
      </c>
      <c r="AG271" s="82">
        <v>619.15008945</v>
      </c>
      <c r="AH271" s="77">
        <v>8.0440588999193281</v>
      </c>
      <c r="AI271" s="77">
        <v>14.539823665153682</v>
      </c>
      <c r="AJ271" s="77">
        <v>10.926091271723454</v>
      </c>
      <c r="AK271" s="77">
        <v>20.675643511826276</v>
      </c>
      <c r="AL271" s="78">
        <v>3.6319000980996301</v>
      </c>
      <c r="AM271" s="71" t="s">
        <v>506</v>
      </c>
      <c r="AN271" s="71" t="s">
        <v>629</v>
      </c>
      <c r="AO271" s="71" t="s">
        <v>774</v>
      </c>
      <c r="AP271" s="72" t="s">
        <v>2356</v>
      </c>
      <c r="AQ271" s="74" t="e">
        <v>#VALUE!</v>
      </c>
      <c r="AR271" s="74">
        <v>0.25967040000000002</v>
      </c>
      <c r="AS271" s="80">
        <v>9.447825E-2</v>
      </c>
      <c r="AT271" s="71" t="s">
        <v>4055</v>
      </c>
      <c r="AU271" s="71" t="s">
        <v>3317</v>
      </c>
      <c r="AV271" s="72" t="s">
        <v>4055</v>
      </c>
      <c r="AW271" s="71">
        <v>1.8363940297860735</v>
      </c>
      <c r="AX271" s="77">
        <v>1.8363940297860735</v>
      </c>
      <c r="AY271" s="77">
        <v>0</v>
      </c>
      <c r="AZ271" s="78">
        <v>1.8363940297860735</v>
      </c>
      <c r="BA271" s="75">
        <v>41.841475093032443</v>
      </c>
      <c r="BB271" s="75">
        <v>0</v>
      </c>
      <c r="BC271" s="75">
        <v>41.841475093032443</v>
      </c>
      <c r="BD271" s="71">
        <v>9.1646049000000005</v>
      </c>
      <c r="BE271" s="71">
        <v>495.09569999999997</v>
      </c>
      <c r="BF271" s="71">
        <v>29.900000000000002</v>
      </c>
      <c r="BG271" s="71">
        <v>33.200000000000003</v>
      </c>
      <c r="BH271" s="71">
        <v>37.228999999999999</v>
      </c>
      <c r="BI271" s="71">
        <v>44.698</v>
      </c>
      <c r="BJ271" s="71">
        <v>45.792000000000002</v>
      </c>
      <c r="BK271" s="71">
        <v>48.881999999999998</v>
      </c>
      <c r="BL271" s="71">
        <v>6.0392364546894679E-2</v>
      </c>
      <c r="BM271" s="71">
        <v>6.7057742573809476E-2</v>
      </c>
      <c r="BN271" s="71">
        <v>7.519556320121544E-2</v>
      </c>
      <c r="BO271" s="71">
        <v>9.0281535468799273E-2</v>
      </c>
      <c r="BP271" s="71">
        <v>9.2491209275297692E-2</v>
      </c>
      <c r="BQ271" s="71">
        <v>9.8732426882317911E-2</v>
      </c>
      <c r="BR271" s="83">
        <v>9.8732426882317911E-2</v>
      </c>
    </row>
    <row r="272" spans="2:70" x14ac:dyDescent="0.25">
      <c r="B272" s="98">
        <v>7</v>
      </c>
      <c r="C272" s="71" t="s">
        <v>3295</v>
      </c>
      <c r="D272" s="71">
        <v>22</v>
      </c>
      <c r="E272" s="72">
        <v>9</v>
      </c>
      <c r="F272" s="71" t="s">
        <v>2368</v>
      </c>
      <c r="H272" s="71" t="s">
        <v>73</v>
      </c>
      <c r="I272" s="71">
        <v>1275</v>
      </c>
      <c r="J272" s="71" t="s">
        <v>4558</v>
      </c>
      <c r="K272" s="72" t="s">
        <v>689</v>
      </c>
      <c r="L272" s="74">
        <v>0.97907038674153613</v>
      </c>
      <c r="M272" s="74">
        <v>1.2980177955483807</v>
      </c>
      <c r="N272" s="74">
        <v>0.24834663174372151</v>
      </c>
      <c r="O272" s="74">
        <v>0.28452250807279605</v>
      </c>
      <c r="P272" s="75">
        <v>14.775133278468363</v>
      </c>
      <c r="Q272" s="75">
        <v>12.197442993815679</v>
      </c>
      <c r="R272" s="76" t="e">
        <v>#N/A</v>
      </c>
      <c r="S272" s="77">
        <v>31.595194262388276</v>
      </c>
      <c r="T272" s="78">
        <v>40.358336863871955</v>
      </c>
      <c r="U272" s="74">
        <v>1.7271451026696334</v>
      </c>
      <c r="V272" s="77">
        <v>3.5624984969490798</v>
      </c>
      <c r="W272" s="74">
        <v>-7.9573083051988056E-2</v>
      </c>
      <c r="X272" s="79">
        <v>3.9090282233286651E-2</v>
      </c>
      <c r="Y272" s="75">
        <v>1.0490427177162089</v>
      </c>
      <c r="Z272" s="76">
        <v>-21.710374323649472</v>
      </c>
      <c r="AA272" s="81">
        <v>659266000.00000095</v>
      </c>
      <c r="AB272" s="81">
        <v>3007632000.000001</v>
      </c>
      <c r="AC272" s="71">
        <v>203148000</v>
      </c>
      <c r="AD272" s="71">
        <v>413558000</v>
      </c>
      <c r="AE272" s="80">
        <v>0</v>
      </c>
      <c r="AF272" s="81">
        <v>10873.892326549998</v>
      </c>
      <c r="AG272" s="82">
        <v>14132.887326549997</v>
      </c>
      <c r="AH272" s="77">
        <v>11.25642140158816</v>
      </c>
      <c r="AI272" s="77">
        <v>16.701394838810696</v>
      </c>
      <c r="AJ272" s="77">
        <v>3.3445246595183526</v>
      </c>
      <c r="AK272" s="77">
        <v>19.848924135967192</v>
      </c>
      <c r="AL272" s="78" t="s">
        <v>3317</v>
      </c>
      <c r="AM272" s="71" t="s">
        <v>543</v>
      </c>
      <c r="AN272" s="71" t="s">
        <v>570</v>
      </c>
      <c r="AO272" s="71" t="s">
        <v>582</v>
      </c>
      <c r="AP272" s="72" t="s">
        <v>574</v>
      </c>
      <c r="AQ272" s="74" t="e">
        <v>#VALUE!</v>
      </c>
      <c r="AR272" s="74" t="e">
        <v>#VALUE!</v>
      </c>
      <c r="AS272" s="80" t="e">
        <v>#VALUE!</v>
      </c>
      <c r="AT272" s="71" t="s">
        <v>3939</v>
      </c>
      <c r="AU272" s="71" t="s">
        <v>3317</v>
      </c>
      <c r="AV272" s="72" t="s">
        <v>3939</v>
      </c>
      <c r="AW272" s="71" t="s">
        <v>3317</v>
      </c>
      <c r="AX272" s="77">
        <v>0</v>
      </c>
      <c r="AY272" s="77">
        <v>4.2439541071528755</v>
      </c>
      <c r="AZ272" s="78">
        <v>4.2439541071528755</v>
      </c>
      <c r="BA272" s="75">
        <v>0</v>
      </c>
      <c r="BB272" s="75">
        <v>73.184838917486744</v>
      </c>
      <c r="BC272" s="75">
        <v>73.184838917486744</v>
      </c>
      <c r="BD272" s="71">
        <v>461.483</v>
      </c>
      <c r="BE272" s="71">
        <v>10873.892326549998</v>
      </c>
      <c r="BF272" s="71">
        <v>577.26300000000003</v>
      </c>
      <c r="BG272" s="71">
        <v>736.31799999999998</v>
      </c>
      <c r="BH272" s="71">
        <v>869.26700000000005</v>
      </c>
      <c r="BI272" s="71">
        <v>819.61500000000001</v>
      </c>
      <c r="BJ272" s="71">
        <v>963.37400000000002</v>
      </c>
      <c r="BK272" s="71">
        <v>1091.43</v>
      </c>
      <c r="BL272" s="71">
        <v>5.3087062356736658E-2</v>
      </c>
      <c r="BM272" s="71">
        <v>6.7714299340833589E-2</v>
      </c>
      <c r="BN272" s="71">
        <v>7.994074006761806E-2</v>
      </c>
      <c r="BO272" s="71">
        <v>7.5374573831194308E-2</v>
      </c>
      <c r="BP272" s="71">
        <v>8.8595138803039208E-2</v>
      </c>
      <c r="BQ272" s="71">
        <v>0.1003716026629337</v>
      </c>
      <c r="BR272" s="83">
        <v>0.1003716026629337</v>
      </c>
    </row>
    <row r="273" spans="2:70" x14ac:dyDescent="0.25">
      <c r="B273" s="98">
        <v>7</v>
      </c>
      <c r="C273" s="71" t="s">
        <v>3295</v>
      </c>
      <c r="D273" s="71">
        <v>22</v>
      </c>
      <c r="E273" s="72">
        <v>10</v>
      </c>
      <c r="F273" s="71">
        <v>0.12</v>
      </c>
      <c r="G273" s="71" t="s">
        <v>2936</v>
      </c>
      <c r="H273" s="71" t="s">
        <v>470</v>
      </c>
      <c r="I273" s="71">
        <v>1261</v>
      </c>
      <c r="J273" s="71" t="s">
        <v>4544</v>
      </c>
      <c r="K273" s="72" t="s">
        <v>527</v>
      </c>
      <c r="L273" s="74">
        <v>0.16036099523904584</v>
      </c>
      <c r="M273" s="74">
        <v>0.17696225574081165</v>
      </c>
      <c r="N273" s="74">
        <v>9.9608663832088329E-2</v>
      </c>
      <c r="O273" s="74">
        <v>0.11208110864005223</v>
      </c>
      <c r="P273" s="75">
        <v>8.3660298191951057</v>
      </c>
      <c r="Q273" s="75">
        <v>6.8286093761337003</v>
      </c>
      <c r="R273" s="76">
        <v>9.196359826826713</v>
      </c>
      <c r="S273" s="77">
        <v>57.631616582064716</v>
      </c>
      <c r="T273" s="78">
        <v>58.614586798358935</v>
      </c>
      <c r="U273" s="74">
        <v>1.8167941499270424E-2</v>
      </c>
      <c r="V273" s="77">
        <v>1.3586477987421384</v>
      </c>
      <c r="W273" s="74">
        <v>8.5786683694671656E-2</v>
      </c>
      <c r="X273" s="79">
        <v>0.87437340942392228</v>
      </c>
      <c r="Y273" s="75">
        <v>9.9606232528061067</v>
      </c>
      <c r="Z273" s="76">
        <v>-1.0994947962985724</v>
      </c>
      <c r="AA273" s="81">
        <v>3055400000</v>
      </c>
      <c r="AB273" s="81">
        <v>4824100000</v>
      </c>
      <c r="AC273" s="71">
        <v>2100000</v>
      </c>
      <c r="AD273" s="71">
        <v>426200000</v>
      </c>
      <c r="AE273" s="80">
        <v>5.8468930872556515E-2</v>
      </c>
      <c r="AF273" s="81">
        <v>8337.8943100000015</v>
      </c>
      <c r="AG273" s="82">
        <v>9396.5943100000022</v>
      </c>
      <c r="AH273" s="77">
        <v>14.469155362221377</v>
      </c>
      <c r="AI273" s="77">
        <v>17.53676862157355</v>
      </c>
      <c r="AJ273" s="77">
        <v>4.4252898577274005</v>
      </c>
      <c r="AK273" s="77">
        <v>22.333785924957287</v>
      </c>
      <c r="AL273" s="78">
        <v>2.0653844700047062</v>
      </c>
      <c r="AM273" s="71" t="s">
        <v>502</v>
      </c>
      <c r="AN273" s="71" t="s">
        <v>528</v>
      </c>
      <c r="AO273" s="71" t="s">
        <v>529</v>
      </c>
      <c r="AP273" s="72" t="s">
        <v>496</v>
      </c>
      <c r="AQ273" s="74" t="e">
        <v>#VALUE!</v>
      </c>
      <c r="AR273" s="74">
        <v>0.14724320000000002</v>
      </c>
      <c r="AS273" s="80">
        <v>0.15444250000000001</v>
      </c>
      <c r="AT273" s="71" t="s">
        <v>4050</v>
      </c>
      <c r="AU273" s="71" t="s">
        <v>3317</v>
      </c>
      <c r="AV273" s="72" t="s">
        <v>4050</v>
      </c>
      <c r="AW273" s="71">
        <v>2.3238731346066688</v>
      </c>
      <c r="AX273" s="77">
        <v>2.3238731346066688</v>
      </c>
      <c r="AY273" s="77">
        <v>-0.33399781146578456</v>
      </c>
      <c r="AZ273" s="78">
        <v>1.9898753231408843</v>
      </c>
      <c r="BA273" s="75">
        <v>33.413276584220981</v>
      </c>
      <c r="BB273" s="75">
        <v>-4.8023108864415924</v>
      </c>
      <c r="BC273" s="75">
        <v>28.610965697779388</v>
      </c>
      <c r="BD273" s="71">
        <v>158.47613900000002</v>
      </c>
      <c r="BE273" s="71">
        <v>8337.8943100000015</v>
      </c>
      <c r="BF273" s="71">
        <v>396.83300000000003</v>
      </c>
      <c r="BG273" s="71">
        <v>430.83300000000003</v>
      </c>
      <c r="BH273" s="71">
        <v>476.66700000000003</v>
      </c>
      <c r="BI273" s="71">
        <v>409.15500000000003</v>
      </c>
      <c r="BJ273" s="71">
        <v>443.04300000000001</v>
      </c>
      <c r="BK273" s="71">
        <v>536</v>
      </c>
      <c r="BL273" s="71">
        <v>4.7593911033875884E-2</v>
      </c>
      <c r="BM273" s="71">
        <v>5.1671679201220282E-2</v>
      </c>
      <c r="BN273" s="71">
        <v>5.7168750559516257E-2</v>
      </c>
      <c r="BO273" s="71">
        <v>4.9071742191464637E-2</v>
      </c>
      <c r="BP273" s="71">
        <v>5.3136077710728376E-2</v>
      </c>
      <c r="BQ273" s="71">
        <v>6.4284815814605822E-2</v>
      </c>
      <c r="BR273" s="83">
        <v>6.4284815814605822E-2</v>
      </c>
    </row>
    <row r="274" spans="2:70" x14ac:dyDescent="0.25">
      <c r="B274" s="98">
        <v>7</v>
      </c>
      <c r="C274" s="71" t="s">
        <v>3295</v>
      </c>
      <c r="D274" s="71">
        <v>23</v>
      </c>
      <c r="E274" s="72">
        <v>7</v>
      </c>
      <c r="F274" s="71">
        <v>0.3</v>
      </c>
      <c r="G274" s="71" t="s">
        <v>2672</v>
      </c>
      <c r="H274" s="71" t="s">
        <v>2673</v>
      </c>
      <c r="I274" s="71">
        <v>1245</v>
      </c>
      <c r="J274" s="71" t="s">
        <v>4528</v>
      </c>
      <c r="K274" s="72" t="s">
        <v>2674</v>
      </c>
      <c r="L274" s="74">
        <v>1.2805250622422513</v>
      </c>
      <c r="M274" s="74">
        <v>0.78257967628900382</v>
      </c>
      <c r="N274" s="74">
        <v>1.1297563516137823</v>
      </c>
      <c r="O274" s="74">
        <v>0.38795599305153444</v>
      </c>
      <c r="P274" s="75">
        <v>32.896586987089357</v>
      </c>
      <c r="Q274" s="75">
        <v>25.146252693952086</v>
      </c>
      <c r="R274" s="76">
        <v>33.377998703263458</v>
      </c>
      <c r="S274" s="77">
        <v>43.180153940546525</v>
      </c>
      <c r="T274" s="78">
        <v>46.52347730657678</v>
      </c>
      <c r="U274" s="74">
        <v>-9.0225563909774431E-2</v>
      </c>
      <c r="V274" s="77">
        <v>-0.23944742900997698</v>
      </c>
      <c r="W274" s="74">
        <v>0.5617785378366823</v>
      </c>
      <c r="X274" s="79" t="e">
        <v>#N/A</v>
      </c>
      <c r="Y274" s="75">
        <v>36.243355097310719</v>
      </c>
      <c r="Z274" s="76">
        <v>48.449468718508015</v>
      </c>
      <c r="AA274" s="81">
        <v>599300000</v>
      </c>
      <c r="AB274" s="81">
        <v>1208900000</v>
      </c>
      <c r="AC274" s="71" t="e">
        <v>#N/A</v>
      </c>
      <c r="AD274" s="71">
        <v>519100000</v>
      </c>
      <c r="AE274" s="80">
        <v>7.5478906292637662E-2</v>
      </c>
      <c r="AF274" s="81">
        <v>39767.549334000003</v>
      </c>
      <c r="AG274" s="82">
        <v>39965.201260000002</v>
      </c>
      <c r="AH274" s="77">
        <v>61.221202910539219</v>
      </c>
      <c r="AI274" s="77">
        <v>77.451940426356586</v>
      </c>
      <c r="AJ274" s="77">
        <v>1.2684140169356695</v>
      </c>
      <c r="AK274" s="77">
        <v>106.12903718025454</v>
      </c>
      <c r="AL274" s="78">
        <v>30.533640122369217</v>
      </c>
      <c r="AM274" s="71" t="s">
        <v>506</v>
      </c>
      <c r="AN274" s="71" t="s">
        <v>507</v>
      </c>
      <c r="AO274" s="71" t="s">
        <v>618</v>
      </c>
      <c r="AP274" s="72" t="s">
        <v>2625</v>
      </c>
      <c r="AQ274" s="74" t="e">
        <v>#VALUE!</v>
      </c>
      <c r="AR274" s="74">
        <v>0.55915819999999994</v>
      </c>
      <c r="AS274" s="80">
        <v>0.60827140000000002</v>
      </c>
      <c r="AT274" s="71" t="s">
        <v>4047</v>
      </c>
      <c r="AU274" s="71" t="s">
        <v>3317</v>
      </c>
      <c r="AV274" s="72" t="s">
        <v>4047</v>
      </c>
      <c r="AW274" s="71">
        <v>0.18237081659238752</v>
      </c>
      <c r="AX274" s="77">
        <v>0.18237081659238752</v>
      </c>
      <c r="AY274" s="77">
        <v>-2.2422641384309897E-3</v>
      </c>
      <c r="AZ274" s="78">
        <v>0.18012855245395654</v>
      </c>
      <c r="BA274" s="75">
        <v>20.877827063140025</v>
      </c>
      <c r="BB274" s="75">
        <v>-0.25669459503860637</v>
      </c>
      <c r="BC274" s="75">
        <v>20.621132468101418</v>
      </c>
      <c r="BD274" s="71">
        <v>72.3</v>
      </c>
      <c r="BE274" s="71">
        <v>39965.201260000002</v>
      </c>
      <c r="BF274" s="71">
        <v>552</v>
      </c>
      <c r="BG274" s="71">
        <v>792</v>
      </c>
      <c r="BH274" s="71">
        <v>1059.143</v>
      </c>
      <c r="BI274" s="71">
        <v>504.43900000000002</v>
      </c>
      <c r="BJ274" s="71">
        <v>726.15800000000002</v>
      </c>
      <c r="BK274" s="71">
        <v>976.57</v>
      </c>
      <c r="BL274" s="71">
        <v>1.3812016018857901E-2</v>
      </c>
      <c r="BM274" s="71">
        <v>1.9817240374883076E-2</v>
      </c>
      <c r="BN274" s="71">
        <v>2.6501630583806546E-2</v>
      </c>
      <c r="BO274" s="71">
        <v>1.2621955703870763E-2</v>
      </c>
      <c r="BP274" s="71">
        <v>1.816975711634387E-2</v>
      </c>
      <c r="BQ274" s="71">
        <v>2.4435508122347935E-2</v>
      </c>
      <c r="BR274" s="83">
        <v>2.6501630583806546E-2</v>
      </c>
    </row>
    <row r="275" spans="2:70" x14ac:dyDescent="0.25">
      <c r="B275" s="98">
        <v>7</v>
      </c>
      <c r="C275" s="71" t="s">
        <v>3295</v>
      </c>
      <c r="D275" s="71">
        <v>23</v>
      </c>
      <c r="E275" s="72">
        <v>12</v>
      </c>
      <c r="F275" s="71">
        <v>0.13</v>
      </c>
      <c r="G275" s="71" t="s">
        <v>2360</v>
      </c>
      <c r="H275" s="71" t="s">
        <v>389</v>
      </c>
      <c r="I275" s="71">
        <v>1262</v>
      </c>
      <c r="J275" s="71" t="s">
        <v>4545</v>
      </c>
      <c r="K275" s="72" t="s">
        <v>1080</v>
      </c>
      <c r="L275" s="74">
        <v>0.1845363688056425</v>
      </c>
      <c r="M275" s="74">
        <v>0.28411306665605207</v>
      </c>
      <c r="N275" s="74">
        <v>0.14528991257593654</v>
      </c>
      <c r="O275" s="74">
        <v>0.24017866702355462</v>
      </c>
      <c r="P275" s="75">
        <v>28.829882692174014</v>
      </c>
      <c r="Q275" s="75">
        <v>33.094978564039288</v>
      </c>
      <c r="R275" s="76">
        <v>48.872014620327299</v>
      </c>
      <c r="S275" s="77">
        <v>34.306932887287779</v>
      </c>
      <c r="T275" s="78">
        <v>39.031016499219135</v>
      </c>
      <c r="U275" s="74">
        <v>0.11243834511618997</v>
      </c>
      <c r="V275" s="77">
        <v>0.49393326369455426</v>
      </c>
      <c r="W275" s="74">
        <v>0.53853775925086478</v>
      </c>
      <c r="X275" s="79">
        <v>3.6092246662127354E-2</v>
      </c>
      <c r="Y275" s="75">
        <v>31.330292391521443</v>
      </c>
      <c r="Z275" s="76">
        <v>92.485855098162034</v>
      </c>
      <c r="AA275" s="81">
        <v>8843173000</v>
      </c>
      <c r="AB275" s="81">
        <v>10460800000</v>
      </c>
      <c r="AC275" s="71">
        <v>36769000</v>
      </c>
      <c r="AD275" s="71">
        <v>2422653000</v>
      </c>
      <c r="AE275" s="80">
        <v>0.40108503658844308</v>
      </c>
      <c r="AF275" s="81">
        <v>25769.429172419997</v>
      </c>
      <c r="AG275" s="82">
        <v>27806.930172419998</v>
      </c>
      <c r="AH275" s="77">
        <v>7.6373404104184717</v>
      </c>
      <c r="AI275" s="77">
        <v>8.4792503511647279</v>
      </c>
      <c r="AJ275" s="77">
        <v>3.7965267964242448</v>
      </c>
      <c r="AK275" s="77">
        <v>7.1457341676591746</v>
      </c>
      <c r="AL275" s="78">
        <v>2.7962603729783799</v>
      </c>
      <c r="AM275" s="71" t="s">
        <v>550</v>
      </c>
      <c r="AN275" s="71" t="s">
        <v>885</v>
      </c>
      <c r="AO275" s="71" t="s">
        <v>886</v>
      </c>
      <c r="AP275" s="72" t="s">
        <v>574</v>
      </c>
      <c r="AQ275" s="74">
        <v>0.15990489999999999</v>
      </c>
      <c r="AR275" s="74">
        <v>0.12842390000000001</v>
      </c>
      <c r="AS275" s="80">
        <v>0.17171739999999999</v>
      </c>
      <c r="AT275" s="71" t="s">
        <v>4051</v>
      </c>
      <c r="AU275" s="71" t="s">
        <v>3317</v>
      </c>
      <c r="AV275" s="72" t="s">
        <v>4051</v>
      </c>
      <c r="AW275" s="71">
        <v>0.72853111002725524</v>
      </c>
      <c r="AX275" s="77">
        <v>0.72853111002725524</v>
      </c>
      <c r="AY275" s="77">
        <v>-1.1097001536917277E-2</v>
      </c>
      <c r="AZ275" s="78">
        <v>0.71743410849033795</v>
      </c>
      <c r="BA275" s="75">
        <v>6.9229765320685051</v>
      </c>
      <c r="BB275" s="75">
        <v>-0.10545092743332862</v>
      </c>
      <c r="BC275" s="75">
        <v>6.8175256046351764</v>
      </c>
      <c r="BD275" s="71">
        <v>179.92420000000001</v>
      </c>
      <c r="BE275" s="71">
        <v>25769.429172419997</v>
      </c>
      <c r="BF275" s="71">
        <v>2630.3330000000001</v>
      </c>
      <c r="BG275" s="71">
        <v>2453</v>
      </c>
      <c r="BH275" s="71">
        <v>2515.7649999999999</v>
      </c>
      <c r="BI275" s="71">
        <v>536.48</v>
      </c>
      <c r="BJ275" s="71">
        <v>818.53</v>
      </c>
      <c r="BK275" s="71">
        <v>673.50200000000007</v>
      </c>
      <c r="BL275" s="71">
        <v>0.10207183800621947</v>
      </c>
      <c r="BM275" s="71">
        <v>9.5190311884182088E-2</v>
      </c>
      <c r="BN275" s="71">
        <v>9.7625949848067411E-2</v>
      </c>
      <c r="BO275" s="71">
        <v>2.0818466579545867E-2</v>
      </c>
      <c r="BP275" s="71">
        <v>3.1763606191014905E-2</v>
      </c>
      <c r="BQ275" s="71">
        <v>2.6135697282764131E-2</v>
      </c>
      <c r="BR275" s="83">
        <v>9.7625949848067411E-2</v>
      </c>
    </row>
    <row r="276" spans="2:70" x14ac:dyDescent="0.25">
      <c r="B276" s="98">
        <v>7</v>
      </c>
      <c r="C276" s="71" t="s">
        <v>3295</v>
      </c>
      <c r="D276" s="71">
        <v>25</v>
      </c>
      <c r="E276" s="72">
        <v>10</v>
      </c>
      <c r="F276" s="71">
        <v>0.14000000000000001</v>
      </c>
      <c r="H276" s="71" t="s">
        <v>421</v>
      </c>
      <c r="I276" s="71">
        <v>1263</v>
      </c>
      <c r="J276" s="71" t="s">
        <v>4546</v>
      </c>
      <c r="K276" s="72" t="s">
        <v>1118</v>
      </c>
      <c r="L276" s="74">
        <v>-7.654175261860266E-2</v>
      </c>
      <c r="M276" s="74">
        <v>-0.11256117455138662</v>
      </c>
      <c r="N276" s="74">
        <v>-2.7579937543678677E-2</v>
      </c>
      <c r="O276" s="74">
        <v>-2.3100100435219283E-2</v>
      </c>
      <c r="P276" s="75">
        <v>-2.4553911849931369</v>
      </c>
      <c r="Q276" s="75">
        <v>-2.5351532713131006</v>
      </c>
      <c r="R276" s="76">
        <v>-2.9821926625187727</v>
      </c>
      <c r="S276" s="77">
        <v>4.225694338596985</v>
      </c>
      <c r="T276" s="78">
        <v>9.0398365679264554</v>
      </c>
      <c r="U276" s="74">
        <v>-0.35471698113207545</v>
      </c>
      <c r="V276" s="77">
        <v>-34.18181818181818</v>
      </c>
      <c r="W276" s="74">
        <v>0.68339885092228603</v>
      </c>
      <c r="X276" s="79">
        <v>1.9302949061662199E-2</v>
      </c>
      <c r="Y276" s="75">
        <v>42.233339782137797</v>
      </c>
      <c r="Z276" s="76" t="e">
        <v>#N/A</v>
      </c>
      <c r="AA276" s="81">
        <v>613000000</v>
      </c>
      <c r="AB276" s="81">
        <v>2987000000</v>
      </c>
      <c r="AC276" s="71">
        <v>463000000</v>
      </c>
      <c r="AD276" s="71">
        <v>1205000000</v>
      </c>
      <c r="AE276" s="80">
        <v>6.6601689408706949E-3</v>
      </c>
      <c r="AF276" s="81">
        <v>10838.375063069998</v>
      </c>
      <c r="AG276" s="82">
        <v>9334.3750630699979</v>
      </c>
      <c r="AH276" s="77">
        <v>153.02254201754096</v>
      </c>
      <c r="AI276" s="77" t="s">
        <v>3317</v>
      </c>
      <c r="AJ276" s="77">
        <v>9.8434327708528215</v>
      </c>
      <c r="AK276" s="77" t="s">
        <v>3317</v>
      </c>
      <c r="AL276" s="78">
        <v>2.368414320464602</v>
      </c>
      <c r="AM276" s="71" t="s">
        <v>543</v>
      </c>
      <c r="AN276" s="71" t="s">
        <v>570</v>
      </c>
      <c r="AO276" s="71" t="s">
        <v>582</v>
      </c>
      <c r="AP276" s="72" t="s">
        <v>574</v>
      </c>
      <c r="AQ276" s="74" t="e">
        <v>#VALUE!</v>
      </c>
      <c r="AR276" s="74">
        <v>9.8436769999999993E-2</v>
      </c>
      <c r="AS276" s="80">
        <v>-5.1135E-2</v>
      </c>
      <c r="AT276" s="71" t="s">
        <v>3499</v>
      </c>
      <c r="AU276" s="71" t="s">
        <v>3499</v>
      </c>
      <c r="AV276" s="72" t="s">
        <v>3499</v>
      </c>
      <c r="AW276" s="71" t="s">
        <v>3317</v>
      </c>
      <c r="AX276" s="77">
        <v>0</v>
      </c>
      <c r="AY276" s="77">
        <v>0</v>
      </c>
      <c r="AZ276" s="78">
        <v>0</v>
      </c>
      <c r="BA276" s="75" t="s">
        <v>3317</v>
      </c>
      <c r="BB276" s="75">
        <v>0</v>
      </c>
      <c r="BC276" s="75" t="s">
        <v>3317</v>
      </c>
      <c r="BD276" s="71">
        <v>133</v>
      </c>
      <c r="BE276" s="71">
        <v>9334.3750630699979</v>
      </c>
      <c r="BF276" s="71">
        <v>241.18800000000002</v>
      </c>
      <c r="BG276" s="71">
        <v>396</v>
      </c>
      <c r="BH276" s="71">
        <v>616.72699999999998</v>
      </c>
      <c r="BI276" s="71">
        <v>214.077</v>
      </c>
      <c r="BJ276" s="71">
        <v>378.447</v>
      </c>
      <c r="BK276" s="71">
        <v>590.45100000000002</v>
      </c>
      <c r="BL276" s="71">
        <v>2.5838687471882591E-2</v>
      </c>
      <c r="BM276" s="71">
        <v>4.2423836338729558E-2</v>
      </c>
      <c r="BN276" s="71">
        <v>6.6070518468877945E-2</v>
      </c>
      <c r="BO276" s="71">
        <v>2.2934261646177293E-2</v>
      </c>
      <c r="BP276" s="71">
        <v>4.0543367653745416E-2</v>
      </c>
      <c r="BQ276" s="71">
        <v>6.3255546944543453E-2</v>
      </c>
      <c r="BR276" s="83">
        <v>6.6070518468877945E-2</v>
      </c>
    </row>
    <row r="277" spans="2:70" x14ac:dyDescent="0.25">
      <c r="B277" s="98">
        <v>7</v>
      </c>
      <c r="C277" s="71" t="s">
        <v>3295</v>
      </c>
      <c r="D277" s="71">
        <v>27</v>
      </c>
      <c r="E277" s="72">
        <v>1</v>
      </c>
      <c r="F277" s="71" t="s">
        <v>2368</v>
      </c>
      <c r="G277" s="71" t="s">
        <v>2799</v>
      </c>
      <c r="H277" s="71" t="s">
        <v>1861</v>
      </c>
      <c r="I277" s="71">
        <v>1264</v>
      </c>
      <c r="J277" s="71" t="s">
        <v>4547</v>
      </c>
      <c r="K277" s="72" t="s">
        <v>1862</v>
      </c>
      <c r="L277" s="74" t="e">
        <v>#N/A</v>
      </c>
      <c r="M277" s="74">
        <v>0.20965371118320864</v>
      </c>
      <c r="N277" s="74" t="e">
        <v>#N/A</v>
      </c>
      <c r="O277" s="74">
        <v>3.9164174378535893E-2</v>
      </c>
      <c r="P277" s="75" t="e">
        <v>#N/A</v>
      </c>
      <c r="Q277" s="75" t="e">
        <v>#N/A</v>
      </c>
      <c r="R277" s="76" t="e">
        <v>#N/A</v>
      </c>
      <c r="S277" s="77" t="e">
        <v>#N/A</v>
      </c>
      <c r="T277" s="78">
        <v>77.595343995457554</v>
      </c>
      <c r="U277" s="74">
        <v>1.8021510318518179</v>
      </c>
      <c r="V277" s="77">
        <v>5.9911071723252762</v>
      </c>
      <c r="W277" s="74">
        <v>0.47586722344503185</v>
      </c>
      <c r="X277" s="79" t="e">
        <v>#N/A</v>
      </c>
      <c r="Y277" s="75" t="e">
        <v>#N/A</v>
      </c>
      <c r="Z277" s="76" t="e">
        <v>#N/A</v>
      </c>
      <c r="AA277" s="81">
        <v>75515000</v>
      </c>
      <c r="AB277" s="81">
        <v>404247000</v>
      </c>
      <c r="AC277" s="71">
        <v>0</v>
      </c>
      <c r="AD277" s="71">
        <v>16803000</v>
      </c>
      <c r="AE277" s="80">
        <v>0.29950037278387248</v>
      </c>
      <c r="AF277" s="81">
        <v>819.0465756000001</v>
      </c>
      <c r="AG277" s="82">
        <v>1150.4543244726256</v>
      </c>
      <c r="AH277" s="77">
        <v>35.076965805007177</v>
      </c>
      <c r="AI277" s="77">
        <v>72.666392399736324</v>
      </c>
      <c r="AJ277" s="77">
        <v>39.690965498206083</v>
      </c>
      <c r="AK277" s="77" t="s">
        <v>3317</v>
      </c>
      <c r="AL277" s="78">
        <v>0.20239218445662943</v>
      </c>
      <c r="AM277" s="71" t="s">
        <v>543</v>
      </c>
      <c r="AN277" s="71" t="s">
        <v>570</v>
      </c>
      <c r="AO277" s="71" t="s">
        <v>901</v>
      </c>
      <c r="AP277" s="72" t="s">
        <v>1624</v>
      </c>
      <c r="AQ277" s="74" t="e">
        <v>#VALUE!</v>
      </c>
      <c r="AR277" s="74" t="e">
        <v>#VALUE!</v>
      </c>
      <c r="AS277" s="80" t="e">
        <v>#VALUE!</v>
      </c>
      <c r="AT277" s="71" t="s">
        <v>3500</v>
      </c>
      <c r="AU277" s="71" t="s">
        <v>3500</v>
      </c>
      <c r="AV277" s="72" t="s">
        <v>3500</v>
      </c>
      <c r="AW277" s="71">
        <v>0.42315532715575205</v>
      </c>
      <c r="AX277" s="77">
        <v>0.42315532715575205</v>
      </c>
      <c r="AY277" s="77">
        <v>0</v>
      </c>
      <c r="AZ277" s="78">
        <v>0.42315532715575205</v>
      </c>
      <c r="BA277" s="75" t="s">
        <v>3317</v>
      </c>
      <c r="BB277" s="75">
        <v>0</v>
      </c>
      <c r="BC277" s="75" t="s">
        <v>3317</v>
      </c>
      <c r="BD277" s="71" t="s">
        <v>3317</v>
      </c>
      <c r="BE277" s="71">
        <v>819.0465756000001</v>
      </c>
      <c r="BF277" s="71">
        <v>31.150000000000002</v>
      </c>
      <c r="BG277" s="71">
        <v>36.975000000000001</v>
      </c>
      <c r="BH277" s="71">
        <v>43.375</v>
      </c>
      <c r="BI277" s="71">
        <v>9.120000000000001</v>
      </c>
      <c r="BJ277" s="71">
        <v>19.335000000000001</v>
      </c>
      <c r="BK277" s="71">
        <v>22.895</v>
      </c>
      <c r="BL277" s="71">
        <v>3.8032025196101681E-2</v>
      </c>
      <c r="BM277" s="71">
        <v>4.5143952861183292E-2</v>
      </c>
      <c r="BN277" s="71">
        <v>5.2957916304363091E-2</v>
      </c>
      <c r="BO277" s="71">
        <v>1.1134897906531214E-2</v>
      </c>
      <c r="BP277" s="71">
        <v>2.3606716120918969E-2</v>
      </c>
      <c r="BQ277" s="71">
        <v>2.7953233286187731E-2</v>
      </c>
      <c r="BR277" s="83">
        <v>5.2957916304363091E-2</v>
      </c>
    </row>
    <row r="278" spans="2:70" x14ac:dyDescent="0.25">
      <c r="B278" s="98">
        <v>7</v>
      </c>
      <c r="C278" s="71" t="s">
        <v>3295</v>
      </c>
      <c r="D278" s="71">
        <v>27</v>
      </c>
      <c r="E278" s="72">
        <v>4</v>
      </c>
      <c r="F278" s="71">
        <v>0.13</v>
      </c>
      <c r="G278" s="71" t="s">
        <v>2849</v>
      </c>
      <c r="H278" s="71" t="s">
        <v>237</v>
      </c>
      <c r="I278" s="71">
        <v>1276</v>
      </c>
      <c r="J278" s="71" t="s">
        <v>4559</v>
      </c>
      <c r="K278" s="72" t="s">
        <v>905</v>
      </c>
      <c r="L278" s="74">
        <v>0.39629757869746401</v>
      </c>
      <c r="M278" s="74">
        <v>0.36547906759179855</v>
      </c>
      <c r="N278" s="74">
        <v>0.28867372238024636</v>
      </c>
      <c r="O278" s="74">
        <v>0.26937884272826523</v>
      </c>
      <c r="P278" s="75">
        <v>19.097359495619965</v>
      </c>
      <c r="Q278" s="75">
        <v>13.974879011917917</v>
      </c>
      <c r="R278" s="76">
        <v>28.352978655622813</v>
      </c>
      <c r="S278" s="77">
        <v>20.733912201718795</v>
      </c>
      <c r="T278" s="78">
        <v>22.772355474769832</v>
      </c>
      <c r="U278" s="74">
        <v>0.19501946487054311</v>
      </c>
      <c r="V278" s="77">
        <v>1.1453456722917799</v>
      </c>
      <c r="W278" s="74">
        <v>0.32168761125428413</v>
      </c>
      <c r="X278" s="79" t="e">
        <v>#N/A</v>
      </c>
      <c r="Y278" s="75">
        <v>7.734449879415747</v>
      </c>
      <c r="Z278" s="76">
        <v>31.700882481449177</v>
      </c>
      <c r="AA278" s="81">
        <v>1282700000</v>
      </c>
      <c r="AB278" s="81">
        <v>1740300000</v>
      </c>
      <c r="AC278" s="71">
        <v>34200000</v>
      </c>
      <c r="AD278" s="71">
        <v>284100000</v>
      </c>
      <c r="AE278" s="80">
        <v>3.6076205918119171E-2</v>
      </c>
      <c r="AF278" s="81">
        <v>10865.162266849999</v>
      </c>
      <c r="AG278" s="82">
        <v>11526.862266849999</v>
      </c>
      <c r="AH278" s="77">
        <v>19.775025333419109</v>
      </c>
      <c r="AI278" s="77">
        <v>23.49065063552068</v>
      </c>
      <c r="AJ278" s="77">
        <v>1.374916279864677</v>
      </c>
      <c r="AK278" s="77">
        <v>34.976745803266702</v>
      </c>
      <c r="AL278" s="78">
        <v>9.2075495333218509</v>
      </c>
      <c r="AM278" s="71" t="s">
        <v>493</v>
      </c>
      <c r="AN278" s="71" t="s">
        <v>537</v>
      </c>
      <c r="AO278" s="71" t="s">
        <v>826</v>
      </c>
      <c r="AP278" s="72" t="s">
        <v>574</v>
      </c>
      <c r="AQ278" s="74">
        <v>0.15130459999999998</v>
      </c>
      <c r="AR278" s="74">
        <v>0.15728709999999999</v>
      </c>
      <c r="AS278" s="80">
        <v>0.18355969999999999</v>
      </c>
      <c r="AT278" s="71" t="s">
        <v>3998</v>
      </c>
      <c r="AU278" s="71" t="s">
        <v>3506</v>
      </c>
      <c r="AV278" s="72" t="s">
        <v>3506</v>
      </c>
      <c r="AW278" s="71">
        <v>0.27008778255264315</v>
      </c>
      <c r="AX278" s="77">
        <v>0.27008778255264315</v>
      </c>
      <c r="AY278" s="77">
        <v>0.2135452869605389</v>
      </c>
      <c r="AZ278" s="78">
        <v>0.48363306951318208</v>
      </c>
      <c r="BA278" s="75">
        <v>9.6555500269575418</v>
      </c>
      <c r="BB278" s="75">
        <v>7.6341742739385126</v>
      </c>
      <c r="BC278" s="75">
        <v>17.289724300896054</v>
      </c>
      <c r="BD278" s="71">
        <v>53.218159999999997</v>
      </c>
      <c r="BE278" s="71">
        <v>10865.162266849999</v>
      </c>
      <c r="BF278" s="71">
        <v>380.90000000000003</v>
      </c>
      <c r="BG278" s="71">
        <v>424.2</v>
      </c>
      <c r="BH278" s="71">
        <v>466.25</v>
      </c>
      <c r="BI278" s="71">
        <v>191.51400000000001</v>
      </c>
      <c r="BJ278" s="71">
        <v>410.178</v>
      </c>
      <c r="BK278" s="71">
        <v>369.06700000000001</v>
      </c>
      <c r="BL278" s="71">
        <v>3.5057000590054663E-2</v>
      </c>
      <c r="BM278" s="71">
        <v>3.9042214886587517E-2</v>
      </c>
      <c r="BN278" s="71">
        <v>4.2912382581026476E-2</v>
      </c>
      <c r="BO278" s="71">
        <v>1.762642796272966E-2</v>
      </c>
      <c r="BP278" s="71">
        <v>3.7751668122938932E-2</v>
      </c>
      <c r="BQ278" s="71">
        <v>3.3967923435992919E-2</v>
      </c>
      <c r="BR278" s="83">
        <v>4.2912382581026476E-2</v>
      </c>
    </row>
    <row r="279" spans="2:70" x14ac:dyDescent="0.25">
      <c r="B279" s="98">
        <v>7</v>
      </c>
      <c r="C279" s="71" t="s">
        <v>3295</v>
      </c>
      <c r="D279" s="71">
        <v>28</v>
      </c>
      <c r="E279" s="72">
        <v>4</v>
      </c>
      <c r="F279" s="71">
        <v>0.15</v>
      </c>
      <c r="G279" s="71" t="s">
        <v>2793</v>
      </c>
      <c r="H279" s="71" t="s">
        <v>167</v>
      </c>
      <c r="I279" s="71">
        <v>1265</v>
      </c>
      <c r="J279" s="71" t="s">
        <v>4548</v>
      </c>
      <c r="K279" s="72" t="s">
        <v>815</v>
      </c>
      <c r="L279" s="74">
        <v>0.53828743986269934</v>
      </c>
      <c r="M279" s="74">
        <v>0.62192332710829468</v>
      </c>
      <c r="N279" s="74">
        <v>0.13673023470308371</v>
      </c>
      <c r="O279" s="74">
        <v>0.1844492349205796</v>
      </c>
      <c r="P279" s="75">
        <v>17.966927310752315</v>
      </c>
      <c r="Q279" s="75">
        <v>12.94426850176999</v>
      </c>
      <c r="R279" s="76">
        <v>26.622013511076087</v>
      </c>
      <c r="S279" s="77">
        <v>17.190251906731614</v>
      </c>
      <c r="T279" s="78">
        <v>21.283735257916032</v>
      </c>
      <c r="U279" s="74">
        <v>0.9263258700738245</v>
      </c>
      <c r="V279" s="77">
        <v>1.9734159039728942</v>
      </c>
      <c r="W279" s="74">
        <v>0.44627669055003027</v>
      </c>
      <c r="X279" s="79" t="e">
        <v>#N/A</v>
      </c>
      <c r="Y279" s="75">
        <v>13.329361093612974</v>
      </c>
      <c r="Z279" s="76">
        <v>36.144863763988113</v>
      </c>
      <c r="AA279" s="81">
        <v>238285000</v>
      </c>
      <c r="AB279" s="81">
        <v>803446000</v>
      </c>
      <c r="AC279" s="71">
        <v>25511000</v>
      </c>
      <c r="AD279" s="71">
        <v>148225000</v>
      </c>
      <c r="AE279" s="80">
        <v>1.3621418506341005E-2</v>
      </c>
      <c r="AF279" s="81">
        <v>2582.5535421000009</v>
      </c>
      <c r="AG279" s="82">
        <v>2964.6305421000006</v>
      </c>
      <c r="AH279" s="77">
        <v>15.105243125875731</v>
      </c>
      <c r="AI279" s="77">
        <v>19.782799445478751</v>
      </c>
      <c r="AJ279" s="77">
        <v>5.5592932732356628</v>
      </c>
      <c r="AK279" s="77">
        <v>25.109661191775075</v>
      </c>
      <c r="AL279" s="78">
        <v>5.778935565235769</v>
      </c>
      <c r="AM279" s="71" t="s">
        <v>543</v>
      </c>
      <c r="AN279" s="71" t="s">
        <v>570</v>
      </c>
      <c r="AO279" s="71" t="s">
        <v>766</v>
      </c>
      <c r="AP279" s="72" t="s">
        <v>574</v>
      </c>
      <c r="AQ279" s="74">
        <v>0.24196709999999999</v>
      </c>
      <c r="AR279" s="74">
        <v>0.19748250000000001</v>
      </c>
      <c r="AS279" s="80">
        <v>0.23961189999999999</v>
      </c>
      <c r="AT279" s="71" t="s">
        <v>4052</v>
      </c>
      <c r="AU279" s="71" t="s">
        <v>3501</v>
      </c>
      <c r="AV279" s="72" t="s">
        <v>4052</v>
      </c>
      <c r="AW279" s="71" t="s">
        <v>3317</v>
      </c>
      <c r="AX279" s="77">
        <v>0</v>
      </c>
      <c r="AY279" s="77">
        <v>10.792271631021528</v>
      </c>
      <c r="AZ279" s="78">
        <v>10.792271631021528</v>
      </c>
      <c r="BA279" s="75">
        <v>0</v>
      </c>
      <c r="BB279" s="75">
        <v>262.46953251191854</v>
      </c>
      <c r="BC279" s="75">
        <v>262.46953251191854</v>
      </c>
      <c r="BD279" s="71">
        <v>278.71619327999997</v>
      </c>
      <c r="BE279" s="71">
        <v>2582.5535421000009</v>
      </c>
      <c r="BF279" s="71">
        <v>159.875</v>
      </c>
      <c r="BG279" s="71">
        <v>177.75</v>
      </c>
      <c r="BH279" s="71">
        <v>196.25</v>
      </c>
      <c r="BI279" s="71">
        <v>141.36600000000001</v>
      </c>
      <c r="BJ279" s="71">
        <v>163.73099999999999</v>
      </c>
      <c r="BK279" s="71">
        <v>174.655</v>
      </c>
      <c r="BL279" s="71">
        <v>6.1905783324049807E-2</v>
      </c>
      <c r="BM279" s="71">
        <v>6.8827227432993604E-2</v>
      </c>
      <c r="BN279" s="71">
        <v>7.599068007721517E-2</v>
      </c>
      <c r="BO279" s="71">
        <v>5.4738845756920257E-2</v>
      </c>
      <c r="BP279" s="71">
        <v>6.339887918329945E-2</v>
      </c>
      <c r="BQ279" s="71">
        <v>6.7628801166298172E-2</v>
      </c>
      <c r="BR279" s="83">
        <v>7.599068007721517E-2</v>
      </c>
    </row>
    <row r="280" spans="2:70" x14ac:dyDescent="0.25">
      <c r="B280" s="98">
        <v>7</v>
      </c>
      <c r="C280" s="71" t="s">
        <v>3295</v>
      </c>
      <c r="D280" s="71">
        <v>29</v>
      </c>
      <c r="E280" s="72">
        <v>1</v>
      </c>
      <c r="F280" s="71">
        <v>0.16</v>
      </c>
      <c r="G280" s="71" t="s">
        <v>2617</v>
      </c>
      <c r="H280" s="71" t="s">
        <v>123</v>
      </c>
      <c r="I280" s="71">
        <v>1266</v>
      </c>
      <c r="J280" s="71" t="s">
        <v>4549</v>
      </c>
      <c r="K280" s="72" t="s">
        <v>761</v>
      </c>
      <c r="L280" s="74">
        <v>0.65292669855803465</v>
      </c>
      <c r="M280" s="74">
        <v>0.66489557330996218</v>
      </c>
      <c r="N280" s="74">
        <v>0.47802302369628275</v>
      </c>
      <c r="O280" s="74">
        <v>0.51619311450910355</v>
      </c>
      <c r="P280" s="75">
        <v>33.935555595690325</v>
      </c>
      <c r="Q280" s="75">
        <v>26.6354418136101</v>
      </c>
      <c r="R280" s="76">
        <v>32.016228824495677</v>
      </c>
      <c r="S280" s="77">
        <v>16.922895229127327</v>
      </c>
      <c r="T280" s="78">
        <v>17.026923216089909</v>
      </c>
      <c r="U280" s="74">
        <v>-0.10520317326082511</v>
      </c>
      <c r="V280" s="77">
        <v>-0.30810930503387074</v>
      </c>
      <c r="W280" s="74">
        <v>0.51323735857007591</v>
      </c>
      <c r="X280" s="79" t="e">
        <v>#N/A</v>
      </c>
      <c r="Y280" s="75">
        <v>5.5100404588799758</v>
      </c>
      <c r="Z280" s="76">
        <v>15.0535302052619</v>
      </c>
      <c r="AA280" s="81">
        <v>127793000</v>
      </c>
      <c r="AB280" s="81">
        <v>164607000</v>
      </c>
      <c r="AC280" s="71">
        <v>5559000</v>
      </c>
      <c r="AD280" s="71">
        <v>82288000</v>
      </c>
      <c r="AE280" s="80">
        <v>0.20208147316220276</v>
      </c>
      <c r="AF280" s="81">
        <v>3494.7389283900002</v>
      </c>
      <c r="AG280" s="82">
        <v>3457.1699283900002</v>
      </c>
      <c r="AH280" s="77">
        <v>28.256625950273403</v>
      </c>
      <c r="AI280" s="77">
        <v>40.178346462689554</v>
      </c>
      <c r="AJ280" s="77">
        <v>1.5823049288241953</v>
      </c>
      <c r="AK280" s="77">
        <v>53.808649269368814</v>
      </c>
      <c r="AL280" s="78">
        <v>17.313360048495131</v>
      </c>
      <c r="AM280" s="71" t="s">
        <v>493</v>
      </c>
      <c r="AN280" s="71" t="s">
        <v>524</v>
      </c>
      <c r="AO280" s="71" t="s">
        <v>762</v>
      </c>
      <c r="AP280" s="72" t="s">
        <v>574</v>
      </c>
      <c r="AQ280" s="74">
        <v>0.1542867</v>
      </c>
      <c r="AR280" s="74">
        <v>0.2235297</v>
      </c>
      <c r="AS280" s="80">
        <v>0.31062980000000001</v>
      </c>
      <c r="AT280" s="71" t="s">
        <v>3998</v>
      </c>
      <c r="AU280" s="71" t="s">
        <v>3502</v>
      </c>
      <c r="AV280" s="72" t="s">
        <v>3502</v>
      </c>
      <c r="AW280" s="71" t="s">
        <v>3317</v>
      </c>
      <c r="AX280" s="77">
        <v>0</v>
      </c>
      <c r="AY280" s="77">
        <v>2.3511825185768038</v>
      </c>
      <c r="AZ280" s="78">
        <v>2.3511825185768038</v>
      </c>
      <c r="BA280" s="75">
        <v>0</v>
      </c>
      <c r="BB280" s="75">
        <v>123.20314809489173</v>
      </c>
      <c r="BC280" s="75">
        <v>123.20314809489173</v>
      </c>
      <c r="BD280" s="71">
        <v>82.167690754204003</v>
      </c>
      <c r="BE280" s="71">
        <v>3457.1699283900002</v>
      </c>
      <c r="BF280" s="71" t="s">
        <v>3317</v>
      </c>
      <c r="BG280" s="71" t="s">
        <v>3317</v>
      </c>
      <c r="BH280" s="71" t="s">
        <v>3317</v>
      </c>
      <c r="BI280" s="71" t="s">
        <v>3317</v>
      </c>
      <c r="BJ280" s="71" t="s">
        <v>3317</v>
      </c>
      <c r="BK280" s="71" t="s">
        <v>3317</v>
      </c>
      <c r="BL280" s="71">
        <v>0</v>
      </c>
      <c r="BM280" s="71">
        <v>0</v>
      </c>
      <c r="BN280" s="71">
        <v>0</v>
      </c>
      <c r="BO280" s="71">
        <v>0</v>
      </c>
      <c r="BP280" s="71">
        <v>0</v>
      </c>
      <c r="BQ280" s="71">
        <v>0</v>
      </c>
      <c r="BR280" s="83">
        <v>0</v>
      </c>
    </row>
    <row r="281" spans="2:70" x14ac:dyDescent="0.25">
      <c r="B281" s="98">
        <v>7</v>
      </c>
      <c r="C281" s="71" t="s">
        <v>3295</v>
      </c>
      <c r="D281" s="71">
        <v>30</v>
      </c>
      <c r="E281" s="72">
        <v>13</v>
      </c>
      <c r="F281" s="71">
        <v>0.14000000000000001</v>
      </c>
      <c r="G281" s="71" t="s">
        <v>2578</v>
      </c>
      <c r="H281" s="71" t="s">
        <v>246</v>
      </c>
      <c r="I281" s="71">
        <v>1267</v>
      </c>
      <c r="J281" s="71" t="s">
        <v>4550</v>
      </c>
      <c r="K281" s="72" t="s">
        <v>917</v>
      </c>
      <c r="L281" s="74">
        <v>0.38540831027291816</v>
      </c>
      <c r="M281" s="74">
        <v>0.46223273071587428</v>
      </c>
      <c r="N281" s="74">
        <v>0.10988643194738772</v>
      </c>
      <c r="O281" s="74">
        <v>0.14192699419635046</v>
      </c>
      <c r="P281" s="75">
        <v>13.056926056358323</v>
      </c>
      <c r="Q281" s="75">
        <v>9.6087413458486033</v>
      </c>
      <c r="R281" s="76">
        <v>15.718596297896953</v>
      </c>
      <c r="S281" s="77">
        <v>15.051757087380633</v>
      </c>
      <c r="T281" s="78">
        <v>17.319096105536982</v>
      </c>
      <c r="U281" s="74">
        <v>0.30993949231110579</v>
      </c>
      <c r="V281" s="77">
        <v>2.8904247485715877</v>
      </c>
      <c r="W281" s="74">
        <v>0.37873197670881503</v>
      </c>
      <c r="X281" s="79">
        <v>1.6741234587734449E-2</v>
      </c>
      <c r="Y281" s="75">
        <v>11.240316805236935</v>
      </c>
      <c r="Z281" s="76">
        <v>16.45855786067083</v>
      </c>
      <c r="AA281" s="81">
        <v>363304000</v>
      </c>
      <c r="AB281" s="81">
        <v>1183221000</v>
      </c>
      <c r="AC281" s="71">
        <v>18520000</v>
      </c>
      <c r="AD281" s="71">
        <v>132511000</v>
      </c>
      <c r="AE281" s="80">
        <v>1.0101010101010102E-2</v>
      </c>
      <c r="AF281" s="81">
        <v>2661.2267684500002</v>
      </c>
      <c r="AG281" s="82">
        <v>3281.4367684500003</v>
      </c>
      <c r="AH281" s="77">
        <v>15.273152285082615</v>
      </c>
      <c r="AI281" s="77">
        <v>18.079242593510855</v>
      </c>
      <c r="AJ281" s="77">
        <v>4.4126478138503096</v>
      </c>
      <c r="AK281" s="77">
        <v>22.616001322534636</v>
      </c>
      <c r="AL281" s="78">
        <v>3.4602413271630876</v>
      </c>
      <c r="AM281" s="71" t="s">
        <v>493</v>
      </c>
      <c r="AN281" s="71" t="s">
        <v>524</v>
      </c>
      <c r="AO281" s="71" t="s">
        <v>525</v>
      </c>
      <c r="AP281" s="72" t="s">
        <v>574</v>
      </c>
      <c r="AQ281" s="74">
        <v>0.15437039999999999</v>
      </c>
      <c r="AR281" s="74">
        <v>0.22423480000000001</v>
      </c>
      <c r="AS281" s="80">
        <v>0.1953473</v>
      </c>
      <c r="AT281" s="71" t="s">
        <v>3998</v>
      </c>
      <c r="AU281" s="71" t="s">
        <v>3317</v>
      </c>
      <c r="AV281" s="72" t="s">
        <v>3317</v>
      </c>
      <c r="AW281" s="71" t="s">
        <v>3317</v>
      </c>
      <c r="AX281" s="77">
        <v>0</v>
      </c>
      <c r="AY281" s="77">
        <v>4.9313941057505817</v>
      </c>
      <c r="AZ281" s="78">
        <v>4.9313941057505817</v>
      </c>
      <c r="BA281" s="75">
        <v>0</v>
      </c>
      <c r="BB281" s="75">
        <v>125.32110077725763</v>
      </c>
      <c r="BC281" s="75">
        <v>125.32110077725763</v>
      </c>
      <c r="BD281" s="71">
        <v>131.23558</v>
      </c>
      <c r="BE281" s="71">
        <v>2661.2267684500002</v>
      </c>
      <c r="BF281" s="71">
        <v>120.5</v>
      </c>
      <c r="BG281" s="71">
        <v>136.5</v>
      </c>
      <c r="BH281" s="71" t="s">
        <v>3317</v>
      </c>
      <c r="BI281" s="71">
        <v>184.04300000000001</v>
      </c>
      <c r="BJ281" s="71">
        <v>193.35900000000001</v>
      </c>
      <c r="BK281" s="71" t="s">
        <v>3317</v>
      </c>
      <c r="BL281" s="71">
        <v>4.5279869204901992E-2</v>
      </c>
      <c r="BM281" s="71">
        <v>5.1292133995594368E-2</v>
      </c>
      <c r="BN281" s="71">
        <v>0</v>
      </c>
      <c r="BO281" s="71">
        <v>6.9157203054587363E-2</v>
      </c>
      <c r="BP281" s="71">
        <v>7.2657844228967997E-2</v>
      </c>
      <c r="BQ281" s="71">
        <v>0</v>
      </c>
      <c r="BR281" s="83">
        <v>7.2657844228967997E-2</v>
      </c>
    </row>
    <row r="282" spans="2:70" x14ac:dyDescent="0.25">
      <c r="B282" s="98">
        <v>7</v>
      </c>
      <c r="C282" s="71" t="s">
        <v>3295</v>
      </c>
      <c r="D282" s="71">
        <v>37</v>
      </c>
      <c r="E282" s="72">
        <v>6</v>
      </c>
      <c r="F282" s="71">
        <v>0.14000000000000001</v>
      </c>
      <c r="G282" s="71" t="s">
        <v>3190</v>
      </c>
      <c r="H282" s="71" t="s">
        <v>318</v>
      </c>
      <c r="I282" s="71">
        <v>1246</v>
      </c>
      <c r="J282" s="71" t="s">
        <v>4529</v>
      </c>
      <c r="K282" s="72" t="s">
        <v>1000</v>
      </c>
      <c r="L282" s="74">
        <v>0.28009774731793274</v>
      </c>
      <c r="M282" s="74">
        <v>0.23772065655001548</v>
      </c>
      <c r="N282" s="74">
        <v>8.2855808950699411E-2</v>
      </c>
      <c r="O282" s="74">
        <v>7.2475262482060585E-2</v>
      </c>
      <c r="P282" s="75">
        <v>6.6950582844350386</v>
      </c>
      <c r="Q282" s="75">
        <v>5.5643889947831173</v>
      </c>
      <c r="R282" s="76">
        <v>7.9023292963210476</v>
      </c>
      <c r="S282" s="77">
        <v>39.271436882646569</v>
      </c>
      <c r="T282" s="78">
        <v>40.553644923042228</v>
      </c>
      <c r="U282" s="74">
        <v>0.54028483974602215</v>
      </c>
      <c r="V282" s="77">
        <v>3.0585708148360302</v>
      </c>
      <c r="W282" s="74">
        <v>0.40437372628938706</v>
      </c>
      <c r="X282" s="79">
        <v>3.4681306909480451E-2</v>
      </c>
      <c r="Y282" s="75">
        <v>30.889045028249409</v>
      </c>
      <c r="Z282" s="76">
        <v>4.3378170563173946</v>
      </c>
      <c r="AA282" s="81">
        <v>16145000000</v>
      </c>
      <c r="AB282" s="81">
        <v>52956000000</v>
      </c>
      <c r="AC282" s="71">
        <v>355000000</v>
      </c>
      <c r="AD282" s="71">
        <v>4933000000</v>
      </c>
      <c r="AE282" s="80">
        <v>8.4533325905913163E-3</v>
      </c>
      <c r="AF282" s="81" t="e">
        <v>#VALUE!</v>
      </c>
      <c r="AG282" s="82" t="s">
        <v>3317</v>
      </c>
      <c r="AH282" s="77" t="s">
        <v>3998</v>
      </c>
      <c r="AI282" s="77" t="s">
        <v>3998</v>
      </c>
      <c r="AJ282" s="77" t="s">
        <v>3998</v>
      </c>
      <c r="AK282" s="77" t="s">
        <v>3998</v>
      </c>
      <c r="AL282" s="78" t="s">
        <v>3998</v>
      </c>
      <c r="AM282" s="71" t="s">
        <v>506</v>
      </c>
      <c r="AN282" s="71" t="s">
        <v>507</v>
      </c>
      <c r="AO282" s="71" t="s">
        <v>508</v>
      </c>
      <c r="AP282" s="72" t="s">
        <v>574</v>
      </c>
      <c r="AQ282" s="74">
        <v>0.1390885</v>
      </c>
      <c r="AR282" s="74">
        <v>0.17796050000000002</v>
      </c>
      <c r="AS282" s="80">
        <v>9.0894619999999995E-2</v>
      </c>
      <c r="AT282" s="71" t="s">
        <v>3998</v>
      </c>
      <c r="AU282" s="71" t="s">
        <v>3317</v>
      </c>
      <c r="AV282" s="72" t="s">
        <v>3317</v>
      </c>
      <c r="AW282" s="71" t="s">
        <v>3317</v>
      </c>
      <c r="AX282" s="77">
        <v>0</v>
      </c>
      <c r="AY282" s="77">
        <v>0</v>
      </c>
      <c r="AZ282" s="78">
        <v>0</v>
      </c>
      <c r="BA282" s="75">
        <v>0</v>
      </c>
      <c r="BB282" s="75">
        <v>89.729638128630796</v>
      </c>
      <c r="BC282" s="75">
        <v>89.729638128630796</v>
      </c>
      <c r="BD282" s="71">
        <v>2351</v>
      </c>
      <c r="BE282" s="71" t="e">
        <v>#VALUE!</v>
      </c>
      <c r="BF282" s="71">
        <v>4569.7860000000001</v>
      </c>
      <c r="BG282" s="71">
        <v>5040.2139999999999</v>
      </c>
      <c r="BH282" s="71">
        <v>5390.692</v>
      </c>
      <c r="BI282" s="71">
        <v>3900.1320000000001</v>
      </c>
      <c r="BJ282" s="71">
        <v>4666.8500000000004</v>
      </c>
      <c r="BK282" s="71">
        <v>4961.6769999999997</v>
      </c>
      <c r="BL282" s="71">
        <v>0</v>
      </c>
      <c r="BM282" s="71">
        <v>0</v>
      </c>
      <c r="BN282" s="71">
        <v>0</v>
      </c>
      <c r="BO282" s="71">
        <v>0</v>
      </c>
      <c r="BP282" s="71">
        <v>0</v>
      </c>
      <c r="BQ282" s="71">
        <v>0</v>
      </c>
      <c r="BR282" s="83">
        <v>0</v>
      </c>
    </row>
    <row r="283" spans="2:70" x14ac:dyDescent="0.25">
      <c r="B283" s="98">
        <v>8</v>
      </c>
      <c r="C283" s="71" t="s">
        <v>3296</v>
      </c>
      <c r="D283" s="71">
        <v>2</v>
      </c>
      <c r="E283" s="72">
        <v>1</v>
      </c>
      <c r="F283" s="71">
        <v>0.12</v>
      </c>
      <c r="G283" s="71" t="s">
        <v>3080</v>
      </c>
      <c r="H283" s="71" t="s">
        <v>2223</v>
      </c>
      <c r="I283" s="71">
        <v>1282</v>
      </c>
      <c r="J283" s="71" t="s">
        <v>4565</v>
      </c>
      <c r="K283" s="72" t="s">
        <v>2224</v>
      </c>
      <c r="L283" s="74">
        <v>1.3951630857036839</v>
      </c>
      <c r="M283" s="74">
        <v>1.0402819738167171</v>
      </c>
      <c r="N283" s="74">
        <v>0.66379525947848717</v>
      </c>
      <c r="O283" s="74">
        <v>0.50414836505612493</v>
      </c>
      <c r="P283" s="75">
        <v>16.304880509671658</v>
      </c>
      <c r="Q283" s="75">
        <v>12.574591369021881</v>
      </c>
      <c r="R283" s="76">
        <v>15.705350938151494</v>
      </c>
      <c r="S283" s="77">
        <v>13.660582036452434</v>
      </c>
      <c r="T283" s="78">
        <v>12.136435748281333</v>
      </c>
      <c r="U283" s="74">
        <v>-0.22284226190476192</v>
      </c>
      <c r="V283" s="77">
        <v>-2.3093975903614457</v>
      </c>
      <c r="W283" s="74">
        <v>0.37643970189701897</v>
      </c>
      <c r="X283" s="79" t="e">
        <v>#N/A</v>
      </c>
      <c r="Y283" s="75">
        <v>2.1097807455453035</v>
      </c>
      <c r="Z283" s="76">
        <v>-4.9072631021724984</v>
      </c>
      <c r="AA283" s="81">
        <v>993000000</v>
      </c>
      <c r="AB283" s="81">
        <v>2049000000</v>
      </c>
      <c r="AC283" s="71" t="e">
        <v>#N/A</v>
      </c>
      <c r="AD283" s="71">
        <v>819023351.2993629</v>
      </c>
      <c r="AE283" s="80">
        <v>3.21801397636097E-2</v>
      </c>
      <c r="AF283" s="81">
        <v>20544.235496349993</v>
      </c>
      <c r="AG283" s="82">
        <v>18380.208987099999</v>
      </c>
      <c r="AH283" s="77">
        <v>13.34800943144517</v>
      </c>
      <c r="AI283" s="77">
        <v>17.793038709680541</v>
      </c>
      <c r="AJ283" s="77">
        <v>2.5356655572709257</v>
      </c>
      <c r="AK283" s="77">
        <v>31.77599208071582</v>
      </c>
      <c r="AL283" s="78">
        <v>4.8659445034242541</v>
      </c>
      <c r="AM283" s="71" t="s">
        <v>498</v>
      </c>
      <c r="AN283" s="71" t="s">
        <v>897</v>
      </c>
      <c r="AO283" s="71" t="s">
        <v>1049</v>
      </c>
      <c r="AP283" s="72" t="s">
        <v>2358</v>
      </c>
      <c r="AQ283" s="74">
        <v>0.1405555</v>
      </c>
      <c r="AR283" s="74">
        <v>5.0294980000000003E-2</v>
      </c>
      <c r="AS283" s="80">
        <v>-9.6613630000000003E-4</v>
      </c>
      <c r="AT283" s="71" t="s">
        <v>3998</v>
      </c>
      <c r="AU283" s="71" t="s">
        <v>3317</v>
      </c>
      <c r="AV283" s="72" t="s">
        <v>3317</v>
      </c>
      <c r="AW283" s="71">
        <v>2.04029584289722</v>
      </c>
      <c r="AX283" s="77">
        <v>2.04029584289722</v>
      </c>
      <c r="AY283" s="77">
        <v>-1.4201595194180164E-2</v>
      </c>
      <c r="AZ283" s="78">
        <v>2.0260942477030399</v>
      </c>
      <c r="BA283" s="75">
        <v>60.57428923590664</v>
      </c>
      <c r="BB283" s="75">
        <v>-0.42163078354459316</v>
      </c>
      <c r="BC283" s="75">
        <v>60.152658452362047</v>
      </c>
      <c r="BD283" s="71">
        <v>428</v>
      </c>
      <c r="BE283" s="71">
        <v>18380.208987099999</v>
      </c>
      <c r="BF283" s="71">
        <v>803.4</v>
      </c>
      <c r="BG283" s="71">
        <v>919.68399999999997</v>
      </c>
      <c r="BH283" s="71">
        <v>1005.7330000000001</v>
      </c>
      <c r="BI283" s="71">
        <v>894.50900000000001</v>
      </c>
      <c r="BJ283" s="71">
        <v>1127.4000000000001</v>
      </c>
      <c r="BK283" s="71">
        <v>1212.1379999999999</v>
      </c>
      <c r="BL283" s="71">
        <v>4.3710057952216962E-2</v>
      </c>
      <c r="BM283" s="71">
        <v>5.0036645429084772E-2</v>
      </c>
      <c r="BN283" s="71">
        <v>5.4718257050606206E-2</v>
      </c>
      <c r="BO283" s="71">
        <v>4.8666965681826789E-2</v>
      </c>
      <c r="BP283" s="71">
        <v>6.1337713885149872E-2</v>
      </c>
      <c r="BQ283" s="71">
        <v>6.5947998787757478E-2</v>
      </c>
      <c r="BR283" s="83">
        <v>6.5947998787757478E-2</v>
      </c>
    </row>
    <row r="284" spans="2:70" x14ac:dyDescent="0.25">
      <c r="B284" s="98">
        <v>8</v>
      </c>
      <c r="C284" s="71" t="s">
        <v>3296</v>
      </c>
      <c r="D284" s="71">
        <v>2</v>
      </c>
      <c r="E284" s="72">
        <v>2</v>
      </c>
      <c r="F284" s="71">
        <v>0.15</v>
      </c>
      <c r="G284" s="71" t="s">
        <v>3080</v>
      </c>
      <c r="H284" s="71" t="s">
        <v>2128</v>
      </c>
      <c r="I284" s="71">
        <v>1284</v>
      </c>
      <c r="J284" s="71" t="s">
        <v>4567</v>
      </c>
      <c r="K284" s="72" t="s">
        <v>2129</v>
      </c>
      <c r="L284" s="74">
        <v>8.7078862748528501</v>
      </c>
      <c r="M284" s="74">
        <v>56.786069651740618</v>
      </c>
      <c r="N284" s="74">
        <v>1.038242380346901</v>
      </c>
      <c r="O284" s="74">
        <v>0.79551156955673252</v>
      </c>
      <c r="P284" s="75">
        <v>37.572839711131401</v>
      </c>
      <c r="Q284" s="75">
        <v>28.559818149219858</v>
      </c>
      <c r="R284" s="76">
        <v>38.291680140435162</v>
      </c>
      <c r="S284" s="77">
        <v>14.222792422895523</v>
      </c>
      <c r="T284" s="78">
        <v>12.84256466208844</v>
      </c>
      <c r="U284" s="74">
        <v>2.7548922342521105E-2</v>
      </c>
      <c r="V284" s="77">
        <v>0.13758437455119921</v>
      </c>
      <c r="W284" s="74">
        <v>0.24875141545980095</v>
      </c>
      <c r="X284" s="79" t="e">
        <v>#N/A</v>
      </c>
      <c r="Y284" s="75">
        <v>3.8466782470819574</v>
      </c>
      <c r="Z284" s="76">
        <v>-2.8618896361717439</v>
      </c>
      <c r="AA284" s="81">
        <v>20100000.000000238</v>
      </c>
      <c r="AB284" s="81">
        <v>1434800000.0000002</v>
      </c>
      <c r="AC284" s="71" t="e">
        <v>#N/A</v>
      </c>
      <c r="AD284" s="71">
        <v>712700000</v>
      </c>
      <c r="AE284" s="80">
        <v>0</v>
      </c>
      <c r="AF284" s="81">
        <v>26607.435923599998</v>
      </c>
      <c r="AG284" s="82">
        <v>26883.2755096</v>
      </c>
      <c r="AH284" s="77">
        <v>18.648221080466147</v>
      </c>
      <c r="AI284" s="77">
        <v>22.770858469930541</v>
      </c>
      <c r="AJ284" s="77">
        <v>1.8804811199398748</v>
      </c>
      <c r="AK284" s="77">
        <v>31.279503484690409</v>
      </c>
      <c r="AL284" s="78">
        <v>12.671099058727432</v>
      </c>
      <c r="AM284" s="71" t="s">
        <v>498</v>
      </c>
      <c r="AN284" s="71" t="s">
        <v>499</v>
      </c>
      <c r="AO284" s="71" t="s">
        <v>500</v>
      </c>
      <c r="AP284" s="72" t="s">
        <v>2127</v>
      </c>
      <c r="AQ284" s="74" t="e">
        <v>#VALUE!</v>
      </c>
      <c r="AR284" s="74">
        <v>7.2873530000000006E-2</v>
      </c>
      <c r="AS284" s="80">
        <v>6.0752250000000001E-2</v>
      </c>
      <c r="AT284" s="71" t="s">
        <v>4056</v>
      </c>
      <c r="AU284" s="71" t="s">
        <v>3317</v>
      </c>
      <c r="AV284" s="72" t="s">
        <v>4056</v>
      </c>
      <c r="AW284" s="71">
        <v>3.4749801429706113</v>
      </c>
      <c r="AX284" s="77">
        <v>3.4749801429706113</v>
      </c>
      <c r="AY284" s="77">
        <v>0</v>
      </c>
      <c r="AZ284" s="78">
        <v>3.4749801429706113</v>
      </c>
      <c r="BA284" s="75">
        <v>111.60382513998175</v>
      </c>
      <c r="BB284" s="75">
        <v>0</v>
      </c>
      <c r="BC284" s="75">
        <v>111.60382513998175</v>
      </c>
      <c r="BD284" s="71">
        <v>904.90613499999995</v>
      </c>
      <c r="BE284" s="71">
        <v>26660.375509599999</v>
      </c>
      <c r="BF284" s="71">
        <v>947.92600000000004</v>
      </c>
      <c r="BG284" s="71">
        <v>1107</v>
      </c>
      <c r="BH284" s="71">
        <v>1195</v>
      </c>
      <c r="BI284" s="71">
        <v>1229.0650000000001</v>
      </c>
      <c r="BJ284" s="71">
        <v>1237.713</v>
      </c>
      <c r="BK284" s="71">
        <v>1349.7830000000001</v>
      </c>
      <c r="BL284" s="71">
        <v>3.5555613223027041E-2</v>
      </c>
      <c r="BM284" s="71">
        <v>4.1522295873191506E-2</v>
      </c>
      <c r="BN284" s="71">
        <v>4.4823074587591556E-2</v>
      </c>
      <c r="BO284" s="71">
        <v>4.6100813529705624E-2</v>
      </c>
      <c r="BP284" s="71">
        <v>4.6425190056093482E-2</v>
      </c>
      <c r="BQ284" s="71">
        <v>5.0628806766579999E-2</v>
      </c>
      <c r="BR284" s="83">
        <v>5.0628806766579999E-2</v>
      </c>
    </row>
    <row r="285" spans="2:70" x14ac:dyDescent="0.25">
      <c r="B285" s="98">
        <v>8</v>
      </c>
      <c r="C285" s="71" t="s">
        <v>3296</v>
      </c>
      <c r="D285" s="71">
        <v>2</v>
      </c>
      <c r="E285" s="72">
        <v>2</v>
      </c>
      <c r="F285" s="71">
        <v>0.12</v>
      </c>
      <c r="H285" s="71" t="s">
        <v>160</v>
      </c>
      <c r="I285" s="71">
        <v>1286</v>
      </c>
      <c r="J285" s="71" t="s">
        <v>4569</v>
      </c>
      <c r="K285" s="72" t="s">
        <v>807</v>
      </c>
      <c r="L285" s="74">
        <v>0.54719774784791186</v>
      </c>
      <c r="M285" s="74">
        <v>0.45980031529164478</v>
      </c>
      <c r="N285" s="74">
        <v>0.37861438051436325</v>
      </c>
      <c r="O285" s="74">
        <v>0.34540609888483176</v>
      </c>
      <c r="P285" s="75">
        <v>10.183794150551382</v>
      </c>
      <c r="Q285" s="75">
        <v>7.3526694977713376</v>
      </c>
      <c r="R285" s="76">
        <v>18.142512679803772</v>
      </c>
      <c r="S285" s="77">
        <v>23.72574420230924</v>
      </c>
      <c r="T285" s="78">
        <v>26.453176974685686</v>
      </c>
      <c r="U285" s="74">
        <v>0.19415222008198746</v>
      </c>
      <c r="V285" s="77">
        <v>1.6929371231696813</v>
      </c>
      <c r="W285" s="74">
        <v>0.29478318291877614</v>
      </c>
      <c r="X285" s="79">
        <v>2.0925808497146481E-2</v>
      </c>
      <c r="Y285" s="75">
        <v>4.3312267309419399</v>
      </c>
      <c r="Z285" s="76">
        <v>-0.39397154451071836</v>
      </c>
      <c r="AA285" s="81">
        <v>7612000000</v>
      </c>
      <c r="AB285" s="81">
        <v>10133000000</v>
      </c>
      <c r="AC285" s="71">
        <v>282000000</v>
      </c>
      <c r="AD285" s="71">
        <v>2088000000</v>
      </c>
      <c r="AE285" s="80">
        <v>4.6670162558993186E-2</v>
      </c>
      <c r="AF285" s="81">
        <v>64738.220131470007</v>
      </c>
      <c r="AG285" s="82">
        <v>69488.220131470007</v>
      </c>
      <c r="AH285" s="77">
        <v>25.851272370338545</v>
      </c>
      <c r="AI285" s="77">
        <v>35.47127112377234</v>
      </c>
      <c r="AJ285" s="77">
        <v>1.6265612855000573</v>
      </c>
      <c r="AK285" s="77">
        <v>47.738931827345077</v>
      </c>
      <c r="AL285" s="78">
        <v>11.014127078148679</v>
      </c>
      <c r="AM285" s="71" t="s">
        <v>493</v>
      </c>
      <c r="AN285" s="71" t="s">
        <v>610</v>
      </c>
      <c r="AO285" s="71" t="s">
        <v>611</v>
      </c>
      <c r="AP285" s="72" t="s">
        <v>574</v>
      </c>
      <c r="AQ285" s="74">
        <v>0.1405141</v>
      </c>
      <c r="AR285" s="74">
        <v>0.1169347</v>
      </c>
      <c r="AS285" s="80">
        <v>5.1994860000000004E-2</v>
      </c>
      <c r="AT285" s="71" t="s">
        <v>3625</v>
      </c>
      <c r="AU285" s="71" t="s">
        <v>3413</v>
      </c>
      <c r="AV285" s="72" t="s">
        <v>3625</v>
      </c>
      <c r="AW285" s="71">
        <v>1.4575167586287059</v>
      </c>
      <c r="AX285" s="77">
        <v>1.4575167586287059</v>
      </c>
      <c r="AY285" s="77">
        <v>3.3081430006264165</v>
      </c>
      <c r="AZ285" s="78">
        <v>4.7656597592551222</v>
      </c>
      <c r="BA285" s="75">
        <v>31.8955732122588</v>
      </c>
      <c r="BB285" s="75">
        <v>72.393759213015514</v>
      </c>
      <c r="BC285" s="75">
        <v>104.28933242527431</v>
      </c>
      <c r="BD285" s="71">
        <v>2756.367056</v>
      </c>
      <c r="BE285" s="71">
        <v>64738.220131470007</v>
      </c>
      <c r="BF285" s="71">
        <v>1211.0830000000001</v>
      </c>
      <c r="BG285" s="71">
        <v>1900.68</v>
      </c>
      <c r="BH285" s="71">
        <v>2496.9090000000001</v>
      </c>
      <c r="BI285" s="71">
        <v>1056.751</v>
      </c>
      <c r="BJ285" s="71">
        <v>1859.9159999999999</v>
      </c>
      <c r="BK285" s="71">
        <v>2416.3020000000001</v>
      </c>
      <c r="BL285" s="71">
        <v>1.8707387962482436E-2</v>
      </c>
      <c r="BM285" s="71">
        <v>2.9359472598105261E-2</v>
      </c>
      <c r="BN285" s="71">
        <v>3.8569318015374714E-2</v>
      </c>
      <c r="BO285" s="71">
        <v>1.6323448464507614E-2</v>
      </c>
      <c r="BP285" s="71">
        <v>2.8729798196844045E-2</v>
      </c>
      <c r="BQ285" s="71">
        <v>3.7324195739286435E-2</v>
      </c>
      <c r="BR285" s="83">
        <v>3.8569318015374714E-2</v>
      </c>
    </row>
    <row r="286" spans="2:70" x14ac:dyDescent="0.25">
      <c r="B286" s="98">
        <v>8</v>
      </c>
      <c r="C286" s="71" t="s">
        <v>3296</v>
      </c>
      <c r="D286" s="71">
        <v>2</v>
      </c>
      <c r="E286" s="72">
        <v>2</v>
      </c>
      <c r="F286" s="71">
        <v>0.15</v>
      </c>
      <c r="H286" s="71" t="s">
        <v>1606</v>
      </c>
      <c r="I286" s="71">
        <v>1287</v>
      </c>
      <c r="J286" s="71" t="s">
        <v>4570</v>
      </c>
      <c r="K286" s="72" t="s">
        <v>1607</v>
      </c>
      <c r="L286" s="74">
        <v>0.30989112449104156</v>
      </c>
      <c r="M286" s="74">
        <v>0.26120170522299069</v>
      </c>
      <c r="N286" s="74">
        <v>0.19472463550506586</v>
      </c>
      <c r="O286" s="74">
        <v>0.18398582584159065</v>
      </c>
      <c r="P286" s="75">
        <v>15.489990300370494</v>
      </c>
      <c r="Q286" s="75">
        <v>11.919982184257263</v>
      </c>
      <c r="R286" s="76">
        <v>18.914088742691263</v>
      </c>
      <c r="S286" s="77">
        <v>19.491685032361971</v>
      </c>
      <c r="T286" s="78">
        <v>18.853816338462206</v>
      </c>
      <c r="U286" s="74">
        <v>0.21822393911173965</v>
      </c>
      <c r="V286" s="77">
        <v>1.1743716976229075</v>
      </c>
      <c r="W286" s="74">
        <v>0.52248601872449851</v>
      </c>
      <c r="X286" s="79">
        <v>1.1699794173765418E-2</v>
      </c>
      <c r="Y286" s="75">
        <v>10.922466064423592</v>
      </c>
      <c r="Z286" s="76">
        <v>10.102773433487311</v>
      </c>
      <c r="AA286" s="81">
        <v>536704000</v>
      </c>
      <c r="AB286" s="81">
        <v>761950000</v>
      </c>
      <c r="AC286" s="71">
        <v>470000</v>
      </c>
      <c r="AD286" s="71">
        <v>108591000</v>
      </c>
      <c r="AE286" s="80">
        <v>0</v>
      </c>
      <c r="AF286" s="81">
        <v>5573.3687900000004</v>
      </c>
      <c r="AG286" s="82">
        <v>5771.3379199999999</v>
      </c>
      <c r="AH286" s="77">
        <v>34.88625558383152</v>
      </c>
      <c r="AI286" s="77">
        <v>41.168558792478677</v>
      </c>
      <c r="AJ286" s="77">
        <v>-0.25781688051508794</v>
      </c>
      <c r="AK286" s="77">
        <v>53.71685787669135</v>
      </c>
      <c r="AL286" s="78">
        <v>9.6948766824960995</v>
      </c>
      <c r="AM286" s="71" t="s">
        <v>493</v>
      </c>
      <c r="AN286" s="71" t="s">
        <v>513</v>
      </c>
      <c r="AO286" s="71" t="s">
        <v>867</v>
      </c>
      <c r="AP286" s="72" t="s">
        <v>1593</v>
      </c>
      <c r="AQ286" s="74">
        <v>0.2897209</v>
      </c>
      <c r="AR286" s="74">
        <v>0.26052189999999997</v>
      </c>
      <c r="AS286" s="80">
        <v>0.21039819999999998</v>
      </c>
      <c r="AT286" s="71" t="s">
        <v>3998</v>
      </c>
      <c r="AU286" s="71" t="s">
        <v>3317</v>
      </c>
      <c r="AV286" s="72" t="s">
        <v>3317</v>
      </c>
      <c r="AW286" s="71">
        <v>0.6578947368421052</v>
      </c>
      <c r="AX286" s="77">
        <v>0.6578947368421052</v>
      </c>
      <c r="AY286" s="77">
        <v>0</v>
      </c>
      <c r="AZ286" s="78">
        <v>0.6578947368421052</v>
      </c>
      <c r="BA286" s="75">
        <v>30.574073768618298</v>
      </c>
      <c r="BB286" s="75">
        <v>0</v>
      </c>
      <c r="BC286" s="75">
        <v>30.574073768618298</v>
      </c>
      <c r="BD286" s="71">
        <v>32.437640000000002</v>
      </c>
      <c r="BE286" s="71">
        <v>5581.5289199999997</v>
      </c>
      <c r="BF286" s="71">
        <v>120.4</v>
      </c>
      <c r="BG286" s="71">
        <v>134.4</v>
      </c>
      <c r="BH286" s="71">
        <v>149.20000000000002</v>
      </c>
      <c r="BI286" s="71">
        <v>37.024000000000001</v>
      </c>
      <c r="BJ286" s="71">
        <v>86.463999999999999</v>
      </c>
      <c r="BK286" s="71">
        <v>100.98700000000001</v>
      </c>
      <c r="BL286" s="71">
        <v>2.1571150436679995E-2</v>
      </c>
      <c r="BM286" s="71">
        <v>2.4079423743270691E-2</v>
      </c>
      <c r="BN286" s="71">
        <v>2.6731026953095142E-2</v>
      </c>
      <c r="BO286" s="71">
        <v>6.6333079216581402E-3</v>
      </c>
      <c r="BP286" s="71">
        <v>1.5491095941504144E-2</v>
      </c>
      <c r="BQ286" s="71">
        <v>1.809307117233391E-2</v>
      </c>
      <c r="BR286" s="83">
        <v>2.6731026953095142E-2</v>
      </c>
    </row>
    <row r="287" spans="2:70" x14ac:dyDescent="0.25">
      <c r="B287" s="98">
        <v>8</v>
      </c>
      <c r="C287" s="71" t="s">
        <v>3296</v>
      </c>
      <c r="D287" s="71">
        <v>3</v>
      </c>
      <c r="E287" s="72">
        <v>1</v>
      </c>
      <c r="F287" s="71">
        <v>0.15</v>
      </c>
      <c r="G287" s="71" t="s">
        <v>3128</v>
      </c>
      <c r="H287" s="71" t="s">
        <v>240</v>
      </c>
      <c r="I287" s="71">
        <v>1288</v>
      </c>
      <c r="J287" s="71" t="s">
        <v>4571</v>
      </c>
      <c r="K287" s="72" t="s">
        <v>908</v>
      </c>
      <c r="L287" s="74">
        <v>0.39288267028224133</v>
      </c>
      <c r="M287" s="74">
        <v>0.42664403620873276</v>
      </c>
      <c r="N287" s="74">
        <v>0.24131118898366596</v>
      </c>
      <c r="O287" s="74">
        <v>0.2612021189894051</v>
      </c>
      <c r="P287" s="75">
        <v>12.557699758414961</v>
      </c>
      <c r="Q287" s="75">
        <v>9.9961502605933692</v>
      </c>
      <c r="R287" s="76">
        <v>11.081215366111257</v>
      </c>
      <c r="S287" s="77">
        <v>25.726520809076209</v>
      </c>
      <c r="T287" s="78">
        <v>25.403488300681694</v>
      </c>
      <c r="U287" s="74">
        <v>0.26082590037969849</v>
      </c>
      <c r="V287" s="77">
        <v>1.3208820216409336</v>
      </c>
      <c r="W287" s="74">
        <v>0.6162947720403833</v>
      </c>
      <c r="X287" s="79">
        <v>3.1332603091938263E-2</v>
      </c>
      <c r="Y287" s="75">
        <v>8.0071367616377955</v>
      </c>
      <c r="Z287" s="76">
        <v>-0.45664009094276148</v>
      </c>
      <c r="AA287" s="81">
        <v>150240000</v>
      </c>
      <c r="AB287" s="81">
        <v>245400000</v>
      </c>
      <c r="AC287" s="71">
        <v>3547000</v>
      </c>
      <c r="AD287" s="71">
        <v>45293000</v>
      </c>
      <c r="AE287" s="80">
        <v>0</v>
      </c>
      <c r="AF287" s="81">
        <v>1182.3536938499999</v>
      </c>
      <c r="AG287" s="82">
        <v>1298.44469385</v>
      </c>
      <c r="AH287" s="77">
        <v>13.688587900080122</v>
      </c>
      <c r="AI287" s="77">
        <v>19.760592264709317</v>
      </c>
      <c r="AJ287" s="77">
        <v>3.300255890574745</v>
      </c>
      <c r="AK287" s="77">
        <v>25.303930823916343</v>
      </c>
      <c r="AL287" s="78">
        <v>3.0844822926959523</v>
      </c>
      <c r="AM287" s="71" t="s">
        <v>498</v>
      </c>
      <c r="AN287" s="71" t="s">
        <v>739</v>
      </c>
      <c r="AO287" s="71" t="s">
        <v>740</v>
      </c>
      <c r="AP287" s="72" t="s">
        <v>574</v>
      </c>
      <c r="AQ287" s="74">
        <v>0.18735990000000002</v>
      </c>
      <c r="AR287" s="74">
        <v>0.20800660000000001</v>
      </c>
      <c r="AS287" s="80">
        <v>6.2036000000000001E-3</v>
      </c>
      <c r="AT287" s="71" t="s">
        <v>3998</v>
      </c>
      <c r="AU287" s="71" t="s">
        <v>3513</v>
      </c>
      <c r="AV287" s="72" t="s">
        <v>3513</v>
      </c>
      <c r="AW287" s="71">
        <v>0.80444051162416541</v>
      </c>
      <c r="AX287" s="77">
        <v>0.80444051162416541</v>
      </c>
      <c r="AY287" s="77">
        <v>0</v>
      </c>
      <c r="AZ287" s="78">
        <v>0.80444051162416541</v>
      </c>
      <c r="BA287" s="75">
        <v>19.24594500165173</v>
      </c>
      <c r="BB287" s="75">
        <v>0</v>
      </c>
      <c r="BC287" s="75">
        <v>19.24594500165173</v>
      </c>
      <c r="BD287" s="71">
        <v>9.3990849999999995</v>
      </c>
      <c r="BE287" s="71">
        <v>1182.3536938499999</v>
      </c>
      <c r="BF287" s="71" t="s">
        <v>3317</v>
      </c>
      <c r="BG287" s="71" t="s">
        <v>3317</v>
      </c>
      <c r="BH287" s="71" t="s">
        <v>3317</v>
      </c>
      <c r="BI287" s="71" t="s">
        <v>3317</v>
      </c>
      <c r="BJ287" s="71" t="s">
        <v>3317</v>
      </c>
      <c r="BK287" s="71" t="s">
        <v>3317</v>
      </c>
      <c r="BL287" s="71">
        <v>0</v>
      </c>
      <c r="BM287" s="71">
        <v>0</v>
      </c>
      <c r="BN287" s="71">
        <v>0</v>
      </c>
      <c r="BO287" s="71">
        <v>0</v>
      </c>
      <c r="BP287" s="71">
        <v>0</v>
      </c>
      <c r="BQ287" s="71">
        <v>0</v>
      </c>
      <c r="BR287" s="83">
        <v>0</v>
      </c>
    </row>
    <row r="288" spans="2:70" x14ac:dyDescent="0.25">
      <c r="B288" s="98">
        <v>8</v>
      </c>
      <c r="C288" s="71" t="s">
        <v>3296</v>
      </c>
      <c r="D288" s="71">
        <v>3</v>
      </c>
      <c r="E288" s="72">
        <v>2</v>
      </c>
      <c r="F288" s="71">
        <v>0.15</v>
      </c>
      <c r="G288" s="71" t="s">
        <v>2976</v>
      </c>
      <c r="H288" s="71" t="s">
        <v>2055</v>
      </c>
      <c r="I288" s="71">
        <v>1296</v>
      </c>
      <c r="J288" s="71" t="s">
        <v>4579</v>
      </c>
      <c r="K288" s="72" t="s">
        <v>2056</v>
      </c>
      <c r="L288" s="74">
        <v>0.16489515140329525</v>
      </c>
      <c r="M288" s="74">
        <v>0.16767554479418886</v>
      </c>
      <c r="N288" s="74">
        <v>0.14611390435841815</v>
      </c>
      <c r="O288" s="74">
        <v>0.15013550135501355</v>
      </c>
      <c r="P288" s="75">
        <v>7.856698250224774</v>
      </c>
      <c r="Q288" s="75">
        <v>5.5887853532526739</v>
      </c>
      <c r="R288" s="76">
        <v>7.2965553882936334</v>
      </c>
      <c r="S288" s="77">
        <v>17.160274444023404</v>
      </c>
      <c r="T288" s="78">
        <v>15.853658536585366</v>
      </c>
      <c r="U288" s="74">
        <v>6.2647887323943663E-2</v>
      </c>
      <c r="V288" s="77">
        <v>0.62122905027932962</v>
      </c>
      <c r="W288" s="74">
        <v>0.64712234099989197</v>
      </c>
      <c r="X288" s="79">
        <v>1.9503546099290781E-2</v>
      </c>
      <c r="Y288" s="75">
        <v>9.5019891478763743</v>
      </c>
      <c r="Z288" s="76">
        <v>3.1348967139332551</v>
      </c>
      <c r="AA288" s="81">
        <v>3304000000</v>
      </c>
      <c r="AB288" s="81">
        <v>3690000000</v>
      </c>
      <c r="AC288" s="71" t="e">
        <v>#N/A</v>
      </c>
      <c r="AD288" s="71">
        <v>693000000</v>
      </c>
      <c r="AE288" s="80">
        <v>0.22509225092250923</v>
      </c>
      <c r="AF288" s="81">
        <v>11970.566353600001</v>
      </c>
      <c r="AG288" s="82">
        <v>12553.4785981</v>
      </c>
      <c r="AH288" s="77">
        <v>12.503464739143427</v>
      </c>
      <c r="AI288" s="77">
        <v>18.542804428508123</v>
      </c>
      <c r="AJ288" s="77">
        <v>2.9156689708982308</v>
      </c>
      <c r="AK288" s="77">
        <v>28.860723105046738</v>
      </c>
      <c r="AL288" s="78">
        <v>3.6478256174376824</v>
      </c>
      <c r="AM288" s="71" t="s">
        <v>498</v>
      </c>
      <c r="AN288" s="71" t="s">
        <v>829</v>
      </c>
      <c r="AO288" s="71" t="s">
        <v>829</v>
      </c>
      <c r="AP288" s="72" t="s">
        <v>2356</v>
      </c>
      <c r="AQ288" s="74" t="e">
        <v>#VALUE!</v>
      </c>
      <c r="AR288" s="74">
        <v>0.12261</v>
      </c>
      <c r="AS288" s="80">
        <v>6.940404E-2</v>
      </c>
      <c r="AT288" s="71" t="s">
        <v>3519</v>
      </c>
      <c r="AU288" s="71" t="s">
        <v>3519</v>
      </c>
      <c r="AV288" s="72" t="s">
        <v>3519</v>
      </c>
      <c r="AW288" s="71">
        <v>1.4362657305582207</v>
      </c>
      <c r="AX288" s="77">
        <v>1.4362657305582207</v>
      </c>
      <c r="AY288" s="77">
        <v>0</v>
      </c>
      <c r="AZ288" s="78">
        <v>1.4362657305582207</v>
      </c>
      <c r="BA288" s="75">
        <v>42.3282726190535</v>
      </c>
      <c r="BB288" s="75">
        <v>0</v>
      </c>
      <c r="BC288" s="75">
        <v>42.3282726190535</v>
      </c>
      <c r="BD288" s="71">
        <v>171.38802240000001</v>
      </c>
      <c r="BE288" s="71">
        <v>11997.4785981</v>
      </c>
      <c r="BF288" s="71">
        <v>570.55600000000004</v>
      </c>
      <c r="BG288" s="71">
        <v>653.38900000000001</v>
      </c>
      <c r="BH288" s="71">
        <v>749.13300000000004</v>
      </c>
      <c r="BI288" s="71">
        <v>436.07100000000003</v>
      </c>
      <c r="BJ288" s="71">
        <v>511.048</v>
      </c>
      <c r="BK288" s="71">
        <v>622.25700000000006</v>
      </c>
      <c r="BL288" s="71">
        <v>4.7556325717501763E-2</v>
      </c>
      <c r="BM288" s="71">
        <v>5.4460526406229635E-2</v>
      </c>
      <c r="BN288" s="71">
        <v>6.2440869877328865E-2</v>
      </c>
      <c r="BO288" s="71">
        <v>3.6346887092514511E-2</v>
      </c>
      <c r="BP288" s="71">
        <v>4.2596283529185285E-2</v>
      </c>
      <c r="BQ288" s="71">
        <v>5.1865647845251814E-2</v>
      </c>
      <c r="BR288" s="83">
        <v>6.2440869877328865E-2</v>
      </c>
    </row>
    <row r="289" spans="2:70" x14ac:dyDescent="0.25">
      <c r="B289" s="98">
        <v>8</v>
      </c>
      <c r="C289" s="71" t="s">
        <v>3295</v>
      </c>
      <c r="D289" s="71">
        <v>3</v>
      </c>
      <c r="E289" s="72">
        <v>2</v>
      </c>
      <c r="F289" s="71">
        <v>0.17</v>
      </c>
      <c r="H289" s="71" t="s">
        <v>1207</v>
      </c>
      <c r="I289" s="71">
        <v>1280</v>
      </c>
      <c r="J289" s="71" t="s">
        <v>4563</v>
      </c>
      <c r="K289" s="72" t="s">
        <v>1208</v>
      </c>
      <c r="L289" s="74">
        <v>0.19516052515554053</v>
      </c>
      <c r="M289" s="74">
        <v>0.34973908690042937</v>
      </c>
      <c r="N289" s="74">
        <v>0.25084197180756002</v>
      </c>
      <c r="O289" s="74">
        <v>0.10622983418951719</v>
      </c>
      <c r="P289" s="75">
        <v>11.192532736662383</v>
      </c>
      <c r="Q289" s="75" t="e">
        <v>#N/A</v>
      </c>
      <c r="R289" s="76">
        <v>8.4354936361882338</v>
      </c>
      <c r="S289" s="77">
        <v>32.001527520590606</v>
      </c>
      <c r="T289" s="78">
        <v>30.475081717637575</v>
      </c>
      <c r="U289" s="74">
        <v>0.16809936533089773</v>
      </c>
      <c r="V289" s="77">
        <v>1.1983342727973403</v>
      </c>
      <c r="W289" s="74">
        <v>0.41846116362229213</v>
      </c>
      <c r="X289" s="79" t="e">
        <v>#N/A</v>
      </c>
      <c r="Y289" s="75">
        <v>20.691329758746875</v>
      </c>
      <c r="Z289" s="76">
        <v>-10.121493354543354</v>
      </c>
      <c r="AA289" s="81">
        <v>155799000</v>
      </c>
      <c r="AB289" s="81">
        <v>512935000</v>
      </c>
      <c r="AC289" s="71" t="e">
        <v>#N/A</v>
      </c>
      <c r="AD289" s="71">
        <v>74220630.700310662</v>
      </c>
      <c r="AE289" s="80">
        <v>0</v>
      </c>
      <c r="AF289" s="81">
        <v>1732.1806952700001</v>
      </c>
      <c r="AG289" s="82">
        <v>1848.9906952700001</v>
      </c>
      <c r="AH289" s="77">
        <v>23.067690041419748</v>
      </c>
      <c r="AI289" s="77">
        <v>31.188170621067723</v>
      </c>
      <c r="AJ289" s="77">
        <v>4.3435854138609828</v>
      </c>
      <c r="AK289" s="77">
        <v>53.762252556291202</v>
      </c>
      <c r="AL289" s="78">
        <v>4.2014198624392689</v>
      </c>
      <c r="AM289" s="71" t="s">
        <v>502</v>
      </c>
      <c r="AN289" s="71" t="s">
        <v>503</v>
      </c>
      <c r="AO289" s="71" t="s">
        <v>657</v>
      </c>
      <c r="AP289" s="72" t="s">
        <v>2353</v>
      </c>
      <c r="AQ289" s="74" t="e">
        <v>#VALUE!</v>
      </c>
      <c r="AR289" s="74" t="e">
        <v>#VALUE!</v>
      </c>
      <c r="AS289" s="80">
        <v>0.14989440000000001</v>
      </c>
      <c r="AT289" s="71" t="s">
        <v>3510</v>
      </c>
      <c r="AU289" s="71" t="s">
        <v>3510</v>
      </c>
      <c r="AV289" s="72" t="s">
        <v>3510</v>
      </c>
      <c r="AW289" s="71">
        <v>2.6846406273773318</v>
      </c>
      <c r="AX289" s="77">
        <v>2.6846406273773318</v>
      </c>
      <c r="AY289" s="77">
        <v>-5.033580794298218</v>
      </c>
      <c r="AZ289" s="78">
        <v>-2.3489401669208863</v>
      </c>
      <c r="BA289" s="75">
        <v>149.64621133283779</v>
      </c>
      <c r="BB289" s="75">
        <v>-280.57993595974619</v>
      </c>
      <c r="BC289" s="75">
        <v>-130.93372462690837</v>
      </c>
      <c r="BD289" s="71">
        <v>-36.638398560000006</v>
      </c>
      <c r="BE289" s="71">
        <v>1732.1806952700001</v>
      </c>
      <c r="BF289" s="71">
        <v>71.382999999999996</v>
      </c>
      <c r="BG289" s="71">
        <v>78.766999999999996</v>
      </c>
      <c r="BH289" s="71">
        <v>84.72</v>
      </c>
      <c r="BI289" s="71">
        <v>4.1500000000000004</v>
      </c>
      <c r="BJ289" s="71">
        <v>51.6</v>
      </c>
      <c r="BK289" s="71">
        <v>89.5</v>
      </c>
      <c r="BL289" s="71">
        <v>4.1209903906054855E-2</v>
      </c>
      <c r="BM289" s="71">
        <v>4.5472738620795192E-2</v>
      </c>
      <c r="BN289" s="71">
        <v>4.8909447052112795E-2</v>
      </c>
      <c r="BO289" s="71">
        <v>2.3958239526235612E-3</v>
      </c>
      <c r="BP289" s="71">
        <v>2.978903998924717E-2</v>
      </c>
      <c r="BQ289" s="71">
        <v>5.166897439995391E-2</v>
      </c>
      <c r="BR289" s="83">
        <v>5.166897439995391E-2</v>
      </c>
    </row>
    <row r="290" spans="2:70" x14ac:dyDescent="0.25">
      <c r="B290" s="98">
        <v>8</v>
      </c>
      <c r="C290" s="71" t="s">
        <v>3296</v>
      </c>
      <c r="D290" s="71">
        <v>3</v>
      </c>
      <c r="E290" s="72">
        <v>3</v>
      </c>
      <c r="F290" s="71">
        <v>0.18</v>
      </c>
      <c r="G290" s="71" t="s">
        <v>2687</v>
      </c>
      <c r="H290" s="71" t="s">
        <v>2688</v>
      </c>
      <c r="I290" s="71">
        <v>1297</v>
      </c>
      <c r="J290" s="71" t="s">
        <v>4580</v>
      </c>
      <c r="K290" s="72" t="s">
        <v>2689</v>
      </c>
      <c r="L290" s="74">
        <v>0.41873508378404312</v>
      </c>
      <c r="M290" s="74">
        <v>0.14491469089297584</v>
      </c>
      <c r="N290" s="74">
        <v>0.23979596527887831</v>
      </c>
      <c r="O290" s="74">
        <v>3.5568608255832926E-2</v>
      </c>
      <c r="P290" s="75">
        <v>3.4622961305449831</v>
      </c>
      <c r="Q290" s="75">
        <v>2.5623491218834715</v>
      </c>
      <c r="R290" s="76">
        <v>2.5321123471206439</v>
      </c>
      <c r="S290" s="77">
        <v>36.512863366534859</v>
      </c>
      <c r="T290" s="78">
        <v>32.467532467532465</v>
      </c>
      <c r="U290" s="74">
        <v>0.22814309039631883</v>
      </c>
      <c r="V290" s="77">
        <v>1.4192059095106186</v>
      </c>
      <c r="W290" s="74">
        <v>0.819526057219921</v>
      </c>
      <c r="X290" s="79" t="e">
        <v>#N/A</v>
      </c>
      <c r="Y290" s="75">
        <v>27.021703216475622</v>
      </c>
      <c r="Z290" s="76">
        <v>3.7273360882835282</v>
      </c>
      <c r="AA290" s="81">
        <v>4513000000</v>
      </c>
      <c r="AB290" s="81">
        <v>18387000000</v>
      </c>
      <c r="AC290" s="71" t="e">
        <v>#N/A</v>
      </c>
      <c r="AD290" s="71">
        <v>704000000</v>
      </c>
      <c r="AE290" s="80">
        <v>0.10525879230258792</v>
      </c>
      <c r="AF290" s="81">
        <v>29148.235288</v>
      </c>
      <c r="AG290" s="82">
        <v>30660.145850000001</v>
      </c>
      <c r="AH290" s="77">
        <v>27.572073606115108</v>
      </c>
      <c r="AI290" s="77">
        <v>43.305290748587574</v>
      </c>
      <c r="AJ290" s="77">
        <v>2.2363569040018341</v>
      </c>
      <c r="AK290" s="77">
        <v>70.491803278688522</v>
      </c>
      <c r="AL290" s="78">
        <v>1.7116996326338683</v>
      </c>
      <c r="AM290" s="71" t="s">
        <v>493</v>
      </c>
      <c r="AN290" s="71" t="s">
        <v>593</v>
      </c>
      <c r="AO290" s="71" t="s">
        <v>594</v>
      </c>
      <c r="AP290" s="72" t="s">
        <v>2625</v>
      </c>
      <c r="AQ290" s="74">
        <v>0.3093668</v>
      </c>
      <c r="AR290" s="74">
        <v>0.33341310000000002</v>
      </c>
      <c r="AS290" s="80">
        <v>0.10401000000000001</v>
      </c>
      <c r="AT290" s="71" t="s">
        <v>3520</v>
      </c>
      <c r="AU290" s="71" t="s">
        <v>3520</v>
      </c>
      <c r="AV290" s="72" t="s">
        <v>3520</v>
      </c>
      <c r="AW290" s="71">
        <v>0.39534884829853856</v>
      </c>
      <c r="AX290" s="77">
        <v>0.39534884829853856</v>
      </c>
      <c r="AY290" s="77">
        <v>-4.8067106625572234E-17</v>
      </c>
      <c r="AZ290" s="78">
        <v>0.3953488482985385</v>
      </c>
      <c r="BA290" s="75">
        <v>29.220840609137056</v>
      </c>
      <c r="BB290" s="75">
        <v>-3.5527136788005009E-15</v>
      </c>
      <c r="BC290" s="75">
        <v>29.220840609137053</v>
      </c>
      <c r="BD290" s="71">
        <v>115.130112</v>
      </c>
      <c r="BE290" s="71">
        <v>29121.145850000001</v>
      </c>
      <c r="BF290" s="71">
        <v>663.16700000000003</v>
      </c>
      <c r="BG290" s="71">
        <v>830.83299999999997</v>
      </c>
      <c r="BH290" s="71">
        <v>999.66700000000003</v>
      </c>
      <c r="BI290" s="71">
        <v>715.73300000000006</v>
      </c>
      <c r="BJ290" s="71">
        <v>930.95</v>
      </c>
      <c r="BK290" s="71">
        <v>1089.75</v>
      </c>
      <c r="BL290" s="71">
        <v>2.2772695944586259E-2</v>
      </c>
      <c r="BM290" s="71">
        <v>2.8530230378967038E-2</v>
      </c>
      <c r="BN290" s="71">
        <v>3.4327873125225943E-2</v>
      </c>
      <c r="BO290" s="71">
        <v>2.4577776014950321E-2</v>
      </c>
      <c r="BP290" s="71">
        <v>3.1968178889499294E-2</v>
      </c>
      <c r="BQ290" s="71">
        <v>3.7421261018134006E-2</v>
      </c>
      <c r="BR290" s="83">
        <v>3.7421261018134006E-2</v>
      </c>
    </row>
    <row r="291" spans="2:70" x14ac:dyDescent="0.25">
      <c r="B291" s="98">
        <v>8</v>
      </c>
      <c r="C291" s="71" t="s">
        <v>3296</v>
      </c>
      <c r="D291" s="71">
        <v>4</v>
      </c>
      <c r="E291" s="72">
        <v>1</v>
      </c>
      <c r="F291" s="71">
        <v>0.4</v>
      </c>
      <c r="G291" s="71" t="s">
        <v>2646</v>
      </c>
      <c r="H291" s="71" t="s">
        <v>2647</v>
      </c>
      <c r="I291" s="71">
        <v>1298</v>
      </c>
      <c r="J291" s="71" t="s">
        <v>4581</v>
      </c>
      <c r="K291" s="72" t="s">
        <v>2648</v>
      </c>
      <c r="L291" s="74">
        <v>0.90868440995182931</v>
      </c>
      <c r="M291" s="74">
        <v>0.8698961752088854</v>
      </c>
      <c r="N291" s="74">
        <v>0.59022255342301766</v>
      </c>
      <c r="O291" s="74">
        <v>0.27032042691040681</v>
      </c>
      <c r="P291" s="75">
        <v>23.180575130135782</v>
      </c>
      <c r="Q291" s="75">
        <v>21.537225252430073</v>
      </c>
      <c r="R291" s="76">
        <v>26.01624931356557</v>
      </c>
      <c r="S291" s="77">
        <v>58.903660015140133</v>
      </c>
      <c r="T291" s="78">
        <v>69.225948129277967</v>
      </c>
      <c r="U291" s="74">
        <v>-0.1393833358797501</v>
      </c>
      <c r="V291" s="77">
        <v>-0.30355355355355357</v>
      </c>
      <c r="W291" s="74">
        <v>0.77337579374343224</v>
      </c>
      <c r="X291" s="79" t="e">
        <v>#N/A</v>
      </c>
      <c r="Y291" s="75">
        <v>52.982549146006043</v>
      </c>
      <c r="Z291" s="76">
        <v>62.564850981589281</v>
      </c>
      <c r="AA291" s="81">
        <v>1043874000</v>
      </c>
      <c r="AB291" s="81">
        <v>3359206000</v>
      </c>
      <c r="AC291" s="71" t="e">
        <v>#N/A</v>
      </c>
      <c r="AD291" s="71">
        <v>960888000</v>
      </c>
      <c r="AE291" s="80">
        <v>3.6971046770601333E-2</v>
      </c>
      <c r="AF291" s="81">
        <v>301846.68779999996</v>
      </c>
      <c r="AG291" s="82">
        <v>25743.673111318058</v>
      </c>
      <c r="AH291" s="77">
        <v>23.860594957288821</v>
      </c>
      <c r="AI291" s="77">
        <v>26.472813822429224</v>
      </c>
      <c r="AJ291" s="77">
        <v>3.5001653722786132</v>
      </c>
      <c r="AK291" s="77">
        <v>28.72236851793604</v>
      </c>
      <c r="AL291" s="78">
        <v>7.027000043623393</v>
      </c>
      <c r="AM291" s="71" t="s">
        <v>533</v>
      </c>
      <c r="AN291" s="71" t="s">
        <v>817</v>
      </c>
      <c r="AO291" s="71" t="s">
        <v>1966</v>
      </c>
      <c r="AP291" s="72" t="s">
        <v>2625</v>
      </c>
      <c r="AQ291" s="74" t="e">
        <v>#VALUE!</v>
      </c>
      <c r="AR291" s="74" t="e">
        <v>#VALUE!</v>
      </c>
      <c r="AS291" s="80">
        <v>0.6821159</v>
      </c>
      <c r="AT291" s="71" t="s">
        <v>3521</v>
      </c>
      <c r="AU291" s="71" t="s">
        <v>3521</v>
      </c>
      <c r="AV291" s="72" t="s">
        <v>3521</v>
      </c>
      <c r="AW291" s="71">
        <v>1.6125051588103723</v>
      </c>
      <c r="AX291" s="77">
        <v>1.6125051588103723</v>
      </c>
      <c r="AY291" s="77">
        <v>0</v>
      </c>
      <c r="AZ291" s="78">
        <v>1.6125051588103723</v>
      </c>
      <c r="BA291" s="75">
        <v>50.668016187611229</v>
      </c>
      <c r="BB291" s="75">
        <v>0</v>
      </c>
      <c r="BC291" s="75">
        <v>50.668016187611229</v>
      </c>
      <c r="BD291" s="71">
        <v>427.31428799999998</v>
      </c>
      <c r="BE291" s="71">
        <v>25743.673111318058</v>
      </c>
      <c r="BF291" s="71">
        <v>1065.2</v>
      </c>
      <c r="BG291" s="71">
        <v>1213</v>
      </c>
      <c r="BH291" s="71">
        <v>1430.7139999999999</v>
      </c>
      <c r="BI291" s="71">
        <v>992.01900000000001</v>
      </c>
      <c r="BJ291" s="71">
        <v>1096.3810000000001</v>
      </c>
      <c r="BK291" s="71">
        <v>1332.288</v>
      </c>
      <c r="BL291" s="71">
        <v>4.137715684137129E-2</v>
      </c>
      <c r="BM291" s="71">
        <v>4.7118373308846571E-2</v>
      </c>
      <c r="BN291" s="71">
        <v>5.5575363850117986E-2</v>
      </c>
      <c r="BO291" s="71">
        <v>3.8534477800056609E-2</v>
      </c>
      <c r="BP291" s="71">
        <v>4.2588367062429119E-2</v>
      </c>
      <c r="BQ291" s="71">
        <v>5.1752055514341783E-2</v>
      </c>
      <c r="BR291" s="83">
        <v>5.5575363850117986E-2</v>
      </c>
    </row>
    <row r="292" spans="2:70" x14ac:dyDescent="0.25">
      <c r="B292" s="98">
        <v>8</v>
      </c>
      <c r="C292" s="71" t="s">
        <v>3296</v>
      </c>
      <c r="D292" s="71">
        <v>4</v>
      </c>
      <c r="E292" s="72">
        <v>2</v>
      </c>
      <c r="F292" s="71">
        <v>0.2</v>
      </c>
      <c r="G292" s="71" t="s">
        <v>2876</v>
      </c>
      <c r="H292" s="71" t="s">
        <v>2311</v>
      </c>
      <c r="I292" s="71">
        <v>1299</v>
      </c>
      <c r="J292" s="71" t="s">
        <v>4582</v>
      </c>
      <c r="K292" s="72" t="s">
        <v>2312</v>
      </c>
      <c r="L292" s="74">
        <v>0.31718110621310114</v>
      </c>
      <c r="M292" s="74">
        <v>0.30111500679111786</v>
      </c>
      <c r="N292" s="74">
        <v>0.12759381531497202</v>
      </c>
      <c r="O292" s="74">
        <v>0.12396780192200159</v>
      </c>
      <c r="P292" s="75">
        <v>10.791705937794534</v>
      </c>
      <c r="Q292" s="75">
        <v>8.3862708136977684</v>
      </c>
      <c r="R292" s="76">
        <v>15.552242229613489</v>
      </c>
      <c r="S292" s="77">
        <v>21.931588458317066</v>
      </c>
      <c r="T292" s="78">
        <v>21.717495269736741</v>
      </c>
      <c r="U292" s="74">
        <v>0.51063944599334476</v>
      </c>
      <c r="V292" s="77">
        <v>1.9986623486341875</v>
      </c>
      <c r="W292" s="74">
        <v>0.48108295730649081</v>
      </c>
      <c r="X292" s="79">
        <v>2.6402044805292436E-2</v>
      </c>
      <c r="Y292" s="75">
        <v>18.11055372298695</v>
      </c>
      <c r="Z292" s="76">
        <v>20.587523928652061</v>
      </c>
      <c r="AA292" s="81">
        <v>3165900000</v>
      </c>
      <c r="AB292" s="81">
        <v>7689900000</v>
      </c>
      <c r="AC292" s="71">
        <v>23000000</v>
      </c>
      <c r="AD292" s="71">
        <v>1089400000</v>
      </c>
      <c r="AE292" s="80">
        <v>1.0348345342164382</v>
      </c>
      <c r="AF292" s="81">
        <v>11714.617609660001</v>
      </c>
      <c r="AG292" s="82">
        <v>15259.11979818</v>
      </c>
      <c r="AH292" s="77">
        <v>10.467942510928175</v>
      </c>
      <c r="AI292" s="77">
        <v>16.00662939072695</v>
      </c>
      <c r="AJ292" s="77">
        <v>4.3689714675886897</v>
      </c>
      <c r="AK292" s="77">
        <v>19.252740157664121</v>
      </c>
      <c r="AL292" s="78">
        <v>2.8006309098654998</v>
      </c>
      <c r="AM292" s="71" t="s">
        <v>493</v>
      </c>
      <c r="AN292" s="71" t="s">
        <v>494</v>
      </c>
      <c r="AO292" s="71" t="s">
        <v>495</v>
      </c>
      <c r="AP292" s="72" t="s">
        <v>2310</v>
      </c>
      <c r="AQ292" s="74">
        <v>0.22661149999999999</v>
      </c>
      <c r="AR292" s="74">
        <v>0.1574682</v>
      </c>
      <c r="AS292" s="80">
        <v>7.7063969999999996E-2</v>
      </c>
      <c r="AT292" s="71" t="s">
        <v>3998</v>
      </c>
      <c r="AU292" s="71" t="s">
        <v>3317</v>
      </c>
      <c r="AV292" s="72" t="s">
        <v>3317</v>
      </c>
      <c r="AW292" s="71">
        <v>1.6388069485414616</v>
      </c>
      <c r="AX292" s="77">
        <v>1.6388069485414616</v>
      </c>
      <c r="AY292" s="77">
        <v>-0.12413942728466601</v>
      </c>
      <c r="AZ292" s="78">
        <v>1.5146675212567955</v>
      </c>
      <c r="BA292" s="75">
        <v>30.179530701503577</v>
      </c>
      <c r="BB292" s="75">
        <v>-2.2860957847042371</v>
      </c>
      <c r="BC292" s="75">
        <v>27.89343491679934</v>
      </c>
      <c r="BD292" s="71">
        <v>178.13958300000002</v>
      </c>
      <c r="BE292" s="71">
        <v>11768.61979818</v>
      </c>
      <c r="BF292" s="71">
        <v>581.42899999999997</v>
      </c>
      <c r="BG292" s="71">
        <v>675.42899999999997</v>
      </c>
      <c r="BH292" s="71">
        <v>757.14300000000003</v>
      </c>
      <c r="BI292" s="71">
        <v>423.72899999999998</v>
      </c>
      <c r="BJ292" s="71">
        <v>518.09799999999996</v>
      </c>
      <c r="BK292" s="71">
        <v>581.66700000000003</v>
      </c>
      <c r="BL292" s="71">
        <v>4.9405028794448531E-2</v>
      </c>
      <c r="BM292" s="71">
        <v>5.7392371542536715E-2</v>
      </c>
      <c r="BN292" s="71">
        <v>6.4335751599103499E-2</v>
      </c>
      <c r="BO292" s="71">
        <v>3.6004986758560176E-2</v>
      </c>
      <c r="BP292" s="71">
        <v>4.4023684075521166E-2</v>
      </c>
      <c r="BQ292" s="71">
        <v>4.9425252066512847E-2</v>
      </c>
      <c r="BR292" s="83">
        <v>6.4335751599103499E-2</v>
      </c>
    </row>
    <row r="293" spans="2:70" x14ac:dyDescent="0.25">
      <c r="B293" s="98">
        <v>8</v>
      </c>
      <c r="C293" s="71" t="s">
        <v>3296</v>
      </c>
      <c r="D293" s="71">
        <v>4</v>
      </c>
      <c r="E293" s="72">
        <v>2</v>
      </c>
      <c r="F293" s="71">
        <v>0.18</v>
      </c>
      <c r="G293" s="71" t="s">
        <v>2499</v>
      </c>
      <c r="H293" s="71" t="s">
        <v>263</v>
      </c>
      <c r="I293" s="71">
        <v>1300</v>
      </c>
      <c r="J293" s="71" t="s">
        <v>4583</v>
      </c>
      <c r="K293" s="72" t="s">
        <v>936</v>
      </c>
      <c r="L293" s="74">
        <v>0.3497973769317364</v>
      </c>
      <c r="M293" s="74">
        <v>0.25037181765034094</v>
      </c>
      <c r="N293" s="74">
        <v>0.22721092306419846</v>
      </c>
      <c r="O293" s="74">
        <v>0.15000661746920596</v>
      </c>
      <c r="P293" s="75">
        <v>13.401664069934199</v>
      </c>
      <c r="Q293" s="75">
        <v>9.4614488169222319</v>
      </c>
      <c r="R293" s="76" t="e">
        <v>#N/A</v>
      </c>
      <c r="S293" s="77">
        <v>41.821953359704779</v>
      </c>
      <c r="T293" s="78">
        <v>47.321333259320305</v>
      </c>
      <c r="U293" s="74">
        <v>0.86545764058332852</v>
      </c>
      <c r="V293" s="77">
        <v>4.4494167783010719</v>
      </c>
      <c r="W293" s="74">
        <v>-5.4577681105051859E-2</v>
      </c>
      <c r="X293" s="79">
        <v>3.7008432900140269E-2</v>
      </c>
      <c r="Y293" s="75">
        <v>23.261474999498891</v>
      </c>
      <c r="Z293" s="76">
        <v>18.720803893720152</v>
      </c>
      <c r="AA293" s="81">
        <v>1050246000</v>
      </c>
      <c r="AB293" s="81">
        <v>1752936000</v>
      </c>
      <c r="AC293" s="71">
        <v>7267000</v>
      </c>
      <c r="AD293" s="71">
        <v>280107000</v>
      </c>
      <c r="AE293" s="80">
        <v>6.7555415127357576E-2</v>
      </c>
      <c r="AF293" s="81">
        <v>5993.7207456000015</v>
      </c>
      <c r="AG293" s="82">
        <v>7892.7447456000009</v>
      </c>
      <c r="AH293" s="77">
        <v>17.582255327642439</v>
      </c>
      <c r="AI293" s="77">
        <v>29.03792554352971</v>
      </c>
      <c r="AJ293" s="77">
        <v>3.1922804556233997</v>
      </c>
      <c r="AK293" s="77">
        <v>49.85869433149815</v>
      </c>
      <c r="AL293" s="78" t="s">
        <v>3317</v>
      </c>
      <c r="AM293" s="71" t="s">
        <v>533</v>
      </c>
      <c r="AN293" s="71" t="s">
        <v>606</v>
      </c>
      <c r="AO293" s="71" t="s">
        <v>607</v>
      </c>
      <c r="AP293" s="72" t="s">
        <v>574</v>
      </c>
      <c r="AQ293" s="74" t="e">
        <v>#VALUE!</v>
      </c>
      <c r="AR293" s="74" t="e">
        <v>#VALUE!</v>
      </c>
      <c r="AS293" s="80">
        <v>0.1003401</v>
      </c>
      <c r="AT293" s="71" t="s">
        <v>3522</v>
      </c>
      <c r="AU293" s="71" t="s">
        <v>3522</v>
      </c>
      <c r="AV293" s="72" t="s">
        <v>3522</v>
      </c>
      <c r="AW293" s="71" t="s">
        <v>3317</v>
      </c>
      <c r="AX293" s="77">
        <v>0</v>
      </c>
      <c r="AY293" s="77">
        <v>0.82826653304533293</v>
      </c>
      <c r="AZ293" s="78">
        <v>0.82826653304533293</v>
      </c>
      <c r="BA293" s="75">
        <v>0</v>
      </c>
      <c r="BB293" s="75">
        <v>43.202193179988917</v>
      </c>
      <c r="BC293" s="75">
        <v>43.202193179988917</v>
      </c>
      <c r="BD293" s="71">
        <v>49.643983020000007</v>
      </c>
      <c r="BE293" s="71">
        <v>5993.7207456000015</v>
      </c>
      <c r="BF293" s="71">
        <v>192.93800000000002</v>
      </c>
      <c r="BG293" s="71">
        <v>225.72200000000001</v>
      </c>
      <c r="BH293" s="71">
        <v>262.08300000000003</v>
      </c>
      <c r="BI293" s="71">
        <v>194.393</v>
      </c>
      <c r="BJ293" s="71">
        <v>216.17000000000002</v>
      </c>
      <c r="BK293" s="71">
        <v>228.816</v>
      </c>
      <c r="BL293" s="71">
        <v>3.2190021555748335E-2</v>
      </c>
      <c r="BM293" s="71">
        <v>3.7659745854142911E-2</v>
      </c>
      <c r="BN293" s="71">
        <v>4.3726261386534487E-2</v>
      </c>
      <c r="BO293" s="71">
        <v>3.2432775608156945E-2</v>
      </c>
      <c r="BP293" s="71">
        <v>3.6066078013175823E-2</v>
      </c>
      <c r="BQ293" s="71">
        <v>3.8175952753216627E-2</v>
      </c>
      <c r="BR293" s="83">
        <v>4.3726261386534487E-2</v>
      </c>
    </row>
    <row r="294" spans="2:70" x14ac:dyDescent="0.25">
      <c r="B294" s="98">
        <v>8</v>
      </c>
      <c r="C294" s="71" t="s">
        <v>3296</v>
      </c>
      <c r="D294" s="71">
        <v>5</v>
      </c>
      <c r="E294" s="72">
        <v>1</v>
      </c>
      <c r="F294" s="71">
        <v>0.11</v>
      </c>
      <c r="G294" s="71" t="s">
        <v>2824</v>
      </c>
      <c r="H294" s="71" t="s">
        <v>1289</v>
      </c>
      <c r="I294" s="71">
        <v>1302</v>
      </c>
      <c r="J294" s="71" t="s">
        <v>4585</v>
      </c>
      <c r="K294" s="72" t="s">
        <v>1309</v>
      </c>
      <c r="L294" s="74">
        <v>0.18051076534169624</v>
      </c>
      <c r="M294" s="74">
        <v>0.18082603349870588</v>
      </c>
      <c r="N294" s="74">
        <v>0.1798181856159568</v>
      </c>
      <c r="O294" s="74">
        <v>0.18026769634626538</v>
      </c>
      <c r="P294" s="75">
        <v>17.372876738204909</v>
      </c>
      <c r="Q294" s="75">
        <v>13.371181077751093</v>
      </c>
      <c r="R294" s="76">
        <v>15.134027527900084</v>
      </c>
      <c r="S294" s="77">
        <v>24.618989551066722</v>
      </c>
      <c r="T294" s="78">
        <v>22.241946066203287</v>
      </c>
      <c r="U294" s="74">
        <v>0.11521122674486403</v>
      </c>
      <c r="V294" s="77">
        <v>0.5975916056576982</v>
      </c>
      <c r="W294" s="74">
        <v>0.66771952079528796</v>
      </c>
      <c r="X294" s="79" t="e">
        <v>#N/A</v>
      </c>
      <c r="Y294" s="75">
        <v>10.289766228104307</v>
      </c>
      <c r="Z294" s="76">
        <v>2.5108893059590853</v>
      </c>
      <c r="AA294" s="81">
        <v>1045115000</v>
      </c>
      <c r="AB294" s="81">
        <v>1048352000</v>
      </c>
      <c r="AC294" s="71" t="e">
        <v>#N/A</v>
      </c>
      <c r="AD294" s="71">
        <v>142503387.86616084</v>
      </c>
      <c r="AE294" s="80">
        <v>0.38972513089005234</v>
      </c>
      <c r="AF294" s="81">
        <v>2892.3</v>
      </c>
      <c r="AG294" s="82">
        <v>3068.2779999999998</v>
      </c>
      <c r="AH294" s="77">
        <v>11.317381746289355</v>
      </c>
      <c r="AI294" s="77">
        <v>16.041102908885588</v>
      </c>
      <c r="AJ294" s="77" t="s">
        <v>3317</v>
      </c>
      <c r="AK294" s="77">
        <v>21.063153400081625</v>
      </c>
      <c r="AL294" s="78">
        <v>3.0879709122437182</v>
      </c>
      <c r="AM294" s="71" t="s">
        <v>493</v>
      </c>
      <c r="AN294" s="71" t="s">
        <v>513</v>
      </c>
      <c r="AO294" s="71" t="s">
        <v>920</v>
      </c>
      <c r="AP294" s="72" t="s">
        <v>1292</v>
      </c>
      <c r="AQ294" s="74">
        <v>0.153395</v>
      </c>
      <c r="AR294" s="74">
        <v>8.2871849999999997E-2</v>
      </c>
      <c r="AS294" s="80">
        <v>5.2705970000000005E-2</v>
      </c>
      <c r="AT294" s="71" t="s">
        <v>3998</v>
      </c>
      <c r="AU294" s="71" t="s">
        <v>3317</v>
      </c>
      <c r="AV294" s="72" t="s">
        <v>3317</v>
      </c>
      <c r="AW294" s="71">
        <v>3.1089744506738128</v>
      </c>
      <c r="AX294" s="77">
        <v>3.1089744506738128</v>
      </c>
      <c r="AY294" s="77">
        <v>6.8040096222391515E-16</v>
      </c>
      <c r="AZ294" s="78">
        <v>3.1089744506738137</v>
      </c>
      <c r="BA294" s="75">
        <v>64.93404137376983</v>
      </c>
      <c r="BB294" s="75">
        <v>1.4210854715202004E-14</v>
      </c>
      <c r="BC294" s="75">
        <v>64.934041373769844</v>
      </c>
      <c r="BD294" s="71">
        <v>90.52584576000001</v>
      </c>
      <c r="BE294" s="71">
        <v>2906.25</v>
      </c>
      <c r="BF294" s="71">
        <v>152.4</v>
      </c>
      <c r="BG294" s="71">
        <v>178.6</v>
      </c>
      <c r="BH294" s="71">
        <v>199.20000000000002</v>
      </c>
      <c r="BI294" s="71">
        <v>136.679</v>
      </c>
      <c r="BJ294" s="71">
        <v>135.15</v>
      </c>
      <c r="BK294" s="71">
        <v>154.68600000000001</v>
      </c>
      <c r="BL294" s="71">
        <v>5.2438709677419357E-2</v>
      </c>
      <c r="BM294" s="71">
        <v>6.1453763440860211E-2</v>
      </c>
      <c r="BN294" s="71">
        <v>6.8541935483870969E-2</v>
      </c>
      <c r="BO294" s="71">
        <v>4.7029333333333333E-2</v>
      </c>
      <c r="BP294" s="71">
        <v>4.6503225806451616E-2</v>
      </c>
      <c r="BQ294" s="71">
        <v>5.3225290322580644E-2</v>
      </c>
      <c r="BR294" s="83">
        <v>6.8541935483870969E-2</v>
      </c>
    </row>
    <row r="295" spans="2:70" x14ac:dyDescent="0.25">
      <c r="B295" s="98">
        <v>8</v>
      </c>
      <c r="C295" s="71" t="s">
        <v>3296</v>
      </c>
      <c r="D295" s="71">
        <v>5</v>
      </c>
      <c r="E295" s="72">
        <v>1</v>
      </c>
      <c r="F295" s="71">
        <v>0.15</v>
      </c>
      <c r="G295" s="71" t="s">
        <v>3104</v>
      </c>
      <c r="H295" s="71" t="s">
        <v>149</v>
      </c>
      <c r="I295" s="71">
        <v>1301</v>
      </c>
      <c r="J295" s="71" t="s">
        <v>4584</v>
      </c>
      <c r="K295" s="72" t="s">
        <v>796</v>
      </c>
      <c r="L295" s="74">
        <v>0.57764581505136703</v>
      </c>
      <c r="M295" s="74">
        <v>0.44781686346785565</v>
      </c>
      <c r="N295" s="74">
        <v>0.4085081239487825</v>
      </c>
      <c r="O295" s="74">
        <v>0.34771426593857352</v>
      </c>
      <c r="P295" s="75">
        <v>30.030369895129422</v>
      </c>
      <c r="Q295" s="75">
        <v>24.344123657456155</v>
      </c>
      <c r="R295" s="76">
        <v>26.598930152567629</v>
      </c>
      <c r="S295" s="77">
        <v>29.862553536910394</v>
      </c>
      <c r="T295" s="78">
        <v>30.370777799704314</v>
      </c>
      <c r="U295" s="74">
        <v>-0.11376369384604072</v>
      </c>
      <c r="V295" s="77">
        <v>-0.36982517675775556</v>
      </c>
      <c r="W295" s="74">
        <v>0.78010126997878848</v>
      </c>
      <c r="X295" s="79">
        <v>4.0319469355984974E-2</v>
      </c>
      <c r="Y295" s="75">
        <v>7.3559094814685819</v>
      </c>
      <c r="Z295" s="76">
        <v>12.254132922770866</v>
      </c>
      <c r="AA295" s="81">
        <v>1278871000</v>
      </c>
      <c r="AB295" s="81">
        <v>1647042000</v>
      </c>
      <c r="AC295" s="71">
        <v>26521000</v>
      </c>
      <c r="AD295" s="71">
        <v>436898000</v>
      </c>
      <c r="AE295" s="80">
        <v>0</v>
      </c>
      <c r="AF295" s="81">
        <v>13958.779085640001</v>
      </c>
      <c r="AG295" s="82">
        <v>13711.211085640001</v>
      </c>
      <c r="AH295" s="77">
        <v>20.482255636066501</v>
      </c>
      <c r="AI295" s="77">
        <v>22.813805352101895</v>
      </c>
      <c r="AJ295" s="77">
        <v>1.7491994645280486</v>
      </c>
      <c r="AK295" s="77">
        <v>29.19718245385398</v>
      </c>
      <c r="AL295" s="78">
        <v>7.0273758245175539</v>
      </c>
      <c r="AM295" s="71" t="s">
        <v>498</v>
      </c>
      <c r="AN295" s="71" t="s">
        <v>499</v>
      </c>
      <c r="AO295" s="71" t="s">
        <v>791</v>
      </c>
      <c r="AP295" s="72" t="s">
        <v>574</v>
      </c>
      <c r="AQ295" s="74">
        <v>0.1500088</v>
      </c>
      <c r="AR295" s="74">
        <v>0.15116889999999999</v>
      </c>
      <c r="AS295" s="80">
        <v>0.1238674</v>
      </c>
      <c r="AT295" s="71" t="s">
        <v>3998</v>
      </c>
      <c r="AU295" s="71" t="s">
        <v>3317</v>
      </c>
      <c r="AV295" s="72" t="s">
        <v>3317</v>
      </c>
      <c r="AW295" s="71">
        <v>1.1336227660586278</v>
      </c>
      <c r="AX295" s="77">
        <v>1.1336227660586278</v>
      </c>
      <c r="AY295" s="77">
        <v>1.4064668316347253</v>
      </c>
      <c r="AZ295" s="78">
        <v>2.5400895976933531</v>
      </c>
      <c r="BA295" s="75">
        <v>31.725836598682282</v>
      </c>
      <c r="BB295" s="75">
        <v>39.361715570558673</v>
      </c>
      <c r="BC295" s="75">
        <v>71.087552169240951</v>
      </c>
      <c r="BD295" s="71">
        <v>327.46125469000003</v>
      </c>
      <c r="BE295" s="71">
        <v>13711.211085640001</v>
      </c>
      <c r="BF295" s="71">
        <v>523.54499999999996</v>
      </c>
      <c r="BG295" s="71">
        <v>543.81799999999998</v>
      </c>
      <c r="BH295" s="71">
        <v>577.83299999999997</v>
      </c>
      <c r="BI295" s="71">
        <v>432.5</v>
      </c>
      <c r="BJ295" s="71">
        <v>503.57100000000003</v>
      </c>
      <c r="BK295" s="71">
        <v>543.03200000000004</v>
      </c>
      <c r="BL295" s="71">
        <v>3.8183716721298097E-2</v>
      </c>
      <c r="BM295" s="71">
        <v>3.966228778795116E-2</v>
      </c>
      <c r="BN295" s="71">
        <v>4.2143104383038407E-2</v>
      </c>
      <c r="BO295" s="71">
        <v>3.1543530130096607E-2</v>
      </c>
      <c r="BP295" s="71">
        <v>3.6726952626919954E-2</v>
      </c>
      <c r="BQ295" s="71">
        <v>3.9604962436084676E-2</v>
      </c>
      <c r="BR295" s="83">
        <v>4.2143104383038407E-2</v>
      </c>
    </row>
    <row r="296" spans="2:70" x14ac:dyDescent="0.25">
      <c r="B296" s="98">
        <v>8</v>
      </c>
      <c r="C296" s="71" t="s">
        <v>3296</v>
      </c>
      <c r="D296" s="71">
        <v>5</v>
      </c>
      <c r="E296" s="72">
        <v>4</v>
      </c>
      <c r="F296" s="71">
        <v>0.11</v>
      </c>
      <c r="H296" s="71" t="s">
        <v>2980</v>
      </c>
      <c r="I296" s="71">
        <v>1303</v>
      </c>
      <c r="J296" s="71" t="s">
        <v>4586</v>
      </c>
      <c r="K296" s="72" t="s">
        <v>2981</v>
      </c>
      <c r="L296" s="74">
        <v>-0.66421464646340367</v>
      </c>
      <c r="M296" s="74">
        <v>-0.26258807355215674</v>
      </c>
      <c r="N296" s="74">
        <v>0.32916469512818319</v>
      </c>
      <c r="O296" s="74">
        <v>-0.17966606568942542</v>
      </c>
      <c r="P296" s="75">
        <v>-6.1204223987599304</v>
      </c>
      <c r="Q296" s="75">
        <v>-9.5580556093780267</v>
      </c>
      <c r="R296" s="76" t="e">
        <v>#N/A</v>
      </c>
      <c r="S296" s="77">
        <v>0.82146670040345204</v>
      </c>
      <c r="T296" s="78">
        <v>-3.3914845063656016</v>
      </c>
      <c r="U296" s="74">
        <v>0.31667238314988622</v>
      </c>
      <c r="V296" s="77">
        <v>-70.405545927209701</v>
      </c>
      <c r="W296" s="74">
        <v>-0.11356318804227448</v>
      </c>
      <c r="X296" s="79">
        <v>4.607246664620606E-2</v>
      </c>
      <c r="Y296" s="75">
        <v>-4.1464666599205842</v>
      </c>
      <c r="Z296" s="76" t="e">
        <v>#N/A</v>
      </c>
      <c r="AA296" s="81">
        <v>17457000000</v>
      </c>
      <c r="AB296" s="81">
        <v>25514000000</v>
      </c>
      <c r="AC296" s="71">
        <v>744000000</v>
      </c>
      <c r="AD296" s="71">
        <v>6410000000</v>
      </c>
      <c r="AE296" s="80">
        <v>6.9122328331059574E-3</v>
      </c>
      <c r="AF296" s="81">
        <v>131213.55981176998</v>
      </c>
      <c r="AG296" s="82">
        <v>171861.55981176998</v>
      </c>
      <c r="AH296" s="77" t="s">
        <v>3317</v>
      </c>
      <c r="AI296" s="77" t="s">
        <v>3317</v>
      </c>
      <c r="AJ296" s="77">
        <v>3.8932534366224862</v>
      </c>
      <c r="AK296" s="77" t="s">
        <v>3317</v>
      </c>
      <c r="AL296" s="78" t="s">
        <v>3317</v>
      </c>
      <c r="AM296" s="71" t="s">
        <v>498</v>
      </c>
      <c r="AN296" s="71" t="s">
        <v>829</v>
      </c>
      <c r="AO296" s="71" t="s">
        <v>829</v>
      </c>
      <c r="AP296" s="72" t="s">
        <v>574</v>
      </c>
      <c r="AQ296" s="74">
        <v>0.1210683</v>
      </c>
      <c r="AR296" s="74">
        <v>9.3787880000000004E-2</v>
      </c>
      <c r="AS296" s="80">
        <v>-9.5014439999999992E-2</v>
      </c>
      <c r="AT296" s="71" t="s">
        <v>3523</v>
      </c>
      <c r="AU296" s="71" t="s">
        <v>3523</v>
      </c>
      <c r="AV296" s="72" t="s">
        <v>3523</v>
      </c>
      <c r="AW296" s="71" t="s">
        <v>3317</v>
      </c>
      <c r="AX296" s="77">
        <v>0</v>
      </c>
      <c r="AY296" s="77">
        <v>0</v>
      </c>
      <c r="AZ296" s="78">
        <v>0</v>
      </c>
      <c r="BA296" s="75" t="s">
        <v>3317</v>
      </c>
      <c r="BB296" s="75">
        <v>0</v>
      </c>
      <c r="BC296" s="75" t="s">
        <v>3317</v>
      </c>
      <c r="BD296" s="71">
        <v>-9.6940464196200011</v>
      </c>
      <c r="BE296" s="71">
        <v>131213.55981176998</v>
      </c>
      <c r="BF296" s="71">
        <v>-122.77800000000001</v>
      </c>
      <c r="BG296" s="71">
        <v>3861.4740000000002</v>
      </c>
      <c r="BH296" s="71">
        <v>5969.3530000000001</v>
      </c>
      <c r="BI296" s="71">
        <v>3917.2539999999999</v>
      </c>
      <c r="BJ296" s="71">
        <v>7092.2190000000001</v>
      </c>
      <c r="BK296" s="71">
        <v>9524.7980000000007</v>
      </c>
      <c r="BL296" s="71">
        <v>-9.3571121899389776E-4</v>
      </c>
      <c r="BM296" s="71">
        <v>2.942892491857859E-2</v>
      </c>
      <c r="BN296" s="71">
        <v>4.5493415532382675E-2</v>
      </c>
      <c r="BO296" s="71">
        <v>2.9854033421693803E-2</v>
      </c>
      <c r="BP296" s="71">
        <v>5.4050960969079818E-2</v>
      </c>
      <c r="BQ296" s="71">
        <v>7.2590043389293188E-2</v>
      </c>
      <c r="BR296" s="83">
        <v>7.2590043389293188E-2</v>
      </c>
    </row>
    <row r="297" spans="2:70" x14ac:dyDescent="0.25">
      <c r="B297" s="98">
        <v>8</v>
      </c>
      <c r="C297" s="71" t="s">
        <v>3296</v>
      </c>
      <c r="D297" s="71">
        <v>6</v>
      </c>
      <c r="E297" s="72">
        <v>2</v>
      </c>
      <c r="F297" s="71">
        <v>0.17</v>
      </c>
      <c r="G297" s="71" t="s">
        <v>2422</v>
      </c>
      <c r="H297" s="71" t="s">
        <v>69</v>
      </c>
      <c r="I297" s="71">
        <v>1304</v>
      </c>
      <c r="J297" s="71" t="s">
        <v>4587</v>
      </c>
      <c r="K297" s="72" t="s">
        <v>684</v>
      </c>
      <c r="L297" s="74">
        <v>1.0283898827776483</v>
      </c>
      <c r="M297" s="74">
        <v>0.94863013698630139</v>
      </c>
      <c r="N297" s="74">
        <v>0.44561651414950953</v>
      </c>
      <c r="O297" s="74">
        <v>0.36202389843166544</v>
      </c>
      <c r="P297" s="75">
        <v>27.336834208552137</v>
      </c>
      <c r="Q297" s="75">
        <v>21.049754578910751</v>
      </c>
      <c r="R297" s="76" t="e">
        <v>#N/A</v>
      </c>
      <c r="S297" s="77">
        <v>28.537969589735621</v>
      </c>
      <c r="T297" s="78">
        <v>27.480245829675155</v>
      </c>
      <c r="U297" s="74">
        <v>0.60644165012133244</v>
      </c>
      <c r="V297" s="77">
        <v>2.3159224936815503</v>
      </c>
      <c r="W297" s="74">
        <v>2.0157046871205377E-2</v>
      </c>
      <c r="X297" s="79">
        <v>3.7576687116564415E-2</v>
      </c>
      <c r="Y297" s="75">
        <v>7.6479440707544768</v>
      </c>
      <c r="Z297" s="76" t="e">
        <v>#N/A</v>
      </c>
      <c r="AA297" s="81">
        <v>2044000000</v>
      </c>
      <c r="AB297" s="81">
        <v>5356000000</v>
      </c>
      <c r="AC297" s="71">
        <v>190000000</v>
      </c>
      <c r="AD297" s="71">
        <v>1663000000</v>
      </c>
      <c r="AE297" s="80">
        <v>0</v>
      </c>
      <c r="AF297" s="81">
        <v>46828.286465220001</v>
      </c>
      <c r="AG297" s="82">
        <v>52341.286465220001</v>
      </c>
      <c r="AH297" s="77">
        <v>19.826244873189395</v>
      </c>
      <c r="AI297" s="77">
        <v>25.067665931618773</v>
      </c>
      <c r="AJ297" s="77">
        <v>3.010973941806582</v>
      </c>
      <c r="AK297" s="77">
        <v>30.10208483493318</v>
      </c>
      <c r="AL297" s="78">
        <v>200.10049387613932</v>
      </c>
      <c r="AM297" s="71" t="s">
        <v>543</v>
      </c>
      <c r="AN297" s="71" t="s">
        <v>584</v>
      </c>
      <c r="AO297" s="71" t="s">
        <v>585</v>
      </c>
      <c r="AP297" s="72" t="s">
        <v>574</v>
      </c>
      <c r="AQ297" s="74">
        <v>0.13274449999999999</v>
      </c>
      <c r="AR297" s="74">
        <v>0.1929235</v>
      </c>
      <c r="AS297" s="80">
        <v>0.23150179999999998</v>
      </c>
      <c r="AT297" s="71" t="s">
        <v>3998</v>
      </c>
      <c r="AU297" s="71" t="s">
        <v>3524</v>
      </c>
      <c r="AV297" s="72" t="s">
        <v>3524</v>
      </c>
      <c r="AW297" s="71">
        <v>1.259887605471389</v>
      </c>
      <c r="AX297" s="77">
        <v>1.259887605471389</v>
      </c>
      <c r="AY297" s="77">
        <v>1.6164595692840464</v>
      </c>
      <c r="AZ297" s="78">
        <v>2.8763471747554354</v>
      </c>
      <c r="BA297" s="75">
        <v>34.646184016996237</v>
      </c>
      <c r="BB297" s="75">
        <v>44.451707795391407</v>
      </c>
      <c r="BC297" s="75">
        <v>79.097891812387644</v>
      </c>
      <c r="BD297" s="71">
        <v>1210</v>
      </c>
      <c r="BE297" s="71">
        <v>46828.286465220001</v>
      </c>
      <c r="BF297" s="71">
        <v>1937.5</v>
      </c>
      <c r="BG297" s="71">
        <v>2081.556</v>
      </c>
      <c r="BH297" s="71">
        <v>2375</v>
      </c>
      <c r="BI297" s="71">
        <v>1601.7470000000001</v>
      </c>
      <c r="BJ297" s="71">
        <v>1918.3990000000001</v>
      </c>
      <c r="BK297" s="71">
        <v>1815.8389999999999</v>
      </c>
      <c r="BL297" s="71">
        <v>4.1374565380243145E-2</v>
      </c>
      <c r="BM297" s="71">
        <v>4.4450825710780593E-2</v>
      </c>
      <c r="BN297" s="71">
        <v>5.0717209175781916E-2</v>
      </c>
      <c r="BO297" s="71">
        <v>3.4204689535023647E-2</v>
      </c>
      <c r="BP297" s="71">
        <v>4.096667089078352E-2</v>
      </c>
      <c r="BQ297" s="71">
        <v>3.877654163896533E-2</v>
      </c>
      <c r="BR297" s="83">
        <v>5.0717209175781916E-2</v>
      </c>
    </row>
    <row r="298" spans="2:70" x14ac:dyDescent="0.25">
      <c r="B298" s="98">
        <v>8</v>
      </c>
      <c r="C298" s="71" t="s">
        <v>3296</v>
      </c>
      <c r="D298" s="71">
        <v>6</v>
      </c>
      <c r="E298" s="72">
        <v>3</v>
      </c>
      <c r="F298" s="71">
        <v>0.13</v>
      </c>
      <c r="G298" s="71" t="s">
        <v>3129</v>
      </c>
      <c r="H298" s="71" t="s">
        <v>312</v>
      </c>
      <c r="I298" s="71">
        <v>1305</v>
      </c>
      <c r="J298" s="71" t="s">
        <v>4588</v>
      </c>
      <c r="K298" s="72" t="s">
        <v>994</v>
      </c>
      <c r="L298" s="74">
        <v>0.28961942057449408</v>
      </c>
      <c r="M298" s="74">
        <v>0.42611884594164801</v>
      </c>
      <c r="N298" s="74">
        <v>0.16681475768460871</v>
      </c>
      <c r="O298" s="74">
        <v>0.24858008330177964</v>
      </c>
      <c r="P298" s="75">
        <v>19.483417549439558</v>
      </c>
      <c r="Q298" s="75">
        <v>15.132548469122236</v>
      </c>
      <c r="R298" s="76">
        <v>29.001725670658367</v>
      </c>
      <c r="S298" s="77">
        <v>19.416939260964533</v>
      </c>
      <c r="T298" s="78">
        <v>24.153885829578726</v>
      </c>
      <c r="U298" s="74">
        <v>0.43975731910908422</v>
      </c>
      <c r="V298" s="77">
        <v>1.5578795528308691</v>
      </c>
      <c r="W298" s="74">
        <v>0.4298142058071226</v>
      </c>
      <c r="X298" s="79">
        <v>3.1773675451836368E-2</v>
      </c>
      <c r="Y298" s="75">
        <v>9.6599762953034123</v>
      </c>
      <c r="Z298" s="76">
        <v>10.253176552788656</v>
      </c>
      <c r="AA298" s="81">
        <v>3081300000</v>
      </c>
      <c r="AB298" s="81">
        <v>5282000000</v>
      </c>
      <c r="AC298" s="71">
        <v>33000000</v>
      </c>
      <c r="AD298" s="71">
        <v>1106200000</v>
      </c>
      <c r="AE298" s="80">
        <v>8.5801793560822626E-2</v>
      </c>
      <c r="AF298" s="81">
        <v>11905.022752679999</v>
      </c>
      <c r="AG298" s="82">
        <v>14065.022752679999</v>
      </c>
      <c r="AH298" s="77">
        <v>9.8219432630446928</v>
      </c>
      <c r="AI298" s="77">
        <v>11.870219219073338</v>
      </c>
      <c r="AJ298" s="77">
        <v>7.5753916018385201</v>
      </c>
      <c r="AK298" s="77">
        <v>14.39794379211526</v>
      </c>
      <c r="AL298" s="78">
        <v>3.8798888575409793</v>
      </c>
      <c r="AM298" s="71" t="s">
        <v>498</v>
      </c>
      <c r="AN298" s="71" t="s">
        <v>739</v>
      </c>
      <c r="AO298" s="71" t="s">
        <v>740</v>
      </c>
      <c r="AP298" s="72" t="s">
        <v>574</v>
      </c>
      <c r="AQ298" s="74">
        <v>0.1349929</v>
      </c>
      <c r="AR298" s="74">
        <v>0.13916330000000002</v>
      </c>
      <c r="AS298" s="80">
        <v>0.16058150000000002</v>
      </c>
      <c r="AT298" s="71" t="s">
        <v>3998</v>
      </c>
      <c r="AU298" s="71" t="s">
        <v>3525</v>
      </c>
      <c r="AV298" s="72" t="s">
        <v>3525</v>
      </c>
      <c r="AW298" s="71">
        <v>1.2844115254527551</v>
      </c>
      <c r="AX298" s="77">
        <v>1.2844115254527551</v>
      </c>
      <c r="AY298" s="77">
        <v>3.6853261497832963</v>
      </c>
      <c r="AZ298" s="78">
        <v>4.9697376752360514</v>
      </c>
      <c r="BA298" s="75">
        <v>14.20082881734141</v>
      </c>
      <c r="BB298" s="75">
        <v>40.746041865901603</v>
      </c>
      <c r="BC298" s="75">
        <v>54.946870683243013</v>
      </c>
      <c r="BD298" s="71">
        <v>517.10500000000002</v>
      </c>
      <c r="BE298" s="71">
        <v>11905.022752679999</v>
      </c>
      <c r="BF298" s="71">
        <v>939</v>
      </c>
      <c r="BG298" s="71">
        <v>987.875</v>
      </c>
      <c r="BH298" s="71">
        <v>1019.5</v>
      </c>
      <c r="BI298" s="71">
        <v>833.19900000000007</v>
      </c>
      <c r="BJ298" s="71">
        <v>849.20400000000006</v>
      </c>
      <c r="BK298" s="71">
        <v>875.50099999999998</v>
      </c>
      <c r="BL298" s="71">
        <v>7.8874271768075113E-2</v>
      </c>
      <c r="BM298" s="71">
        <v>8.2979681813511411E-2</v>
      </c>
      <c r="BN298" s="71">
        <v>8.5636123607617243E-2</v>
      </c>
      <c r="BO298" s="71">
        <v>6.9987182495088854E-2</v>
      </c>
      <c r="BP298" s="71">
        <v>7.1331573037845014E-2</v>
      </c>
      <c r="BQ298" s="71">
        <v>7.3540472638148599E-2</v>
      </c>
      <c r="BR298" s="83">
        <v>8.5636123607617243E-2</v>
      </c>
    </row>
    <row r="299" spans="2:70" x14ac:dyDescent="0.25">
      <c r="B299" s="98">
        <v>8</v>
      </c>
      <c r="C299" s="71" t="s">
        <v>3296</v>
      </c>
      <c r="D299" s="71">
        <v>6</v>
      </c>
      <c r="E299" s="72">
        <v>3</v>
      </c>
      <c r="F299" s="71">
        <v>0.11</v>
      </c>
      <c r="H299" s="71" t="s">
        <v>1522</v>
      </c>
      <c r="I299" s="71">
        <v>1306</v>
      </c>
      <c r="J299" s="71" t="s">
        <v>4589</v>
      </c>
      <c r="K299" s="72" t="s">
        <v>1523</v>
      </c>
      <c r="L299" s="74">
        <v>-0.37831827087725639</v>
      </c>
      <c r="M299" s="74">
        <v>-0.6229257384959398</v>
      </c>
      <c r="N299" s="74">
        <v>8.6529486345442039E-2</v>
      </c>
      <c r="O299" s="74">
        <v>1.1338903170522707</v>
      </c>
      <c r="P299" s="75">
        <v>15.229554970911922</v>
      </c>
      <c r="Q299" s="75">
        <v>12.811924696853247</v>
      </c>
      <c r="R299" s="76">
        <v>27.5085619808684</v>
      </c>
      <c r="S299" s="77">
        <v>11.959595744699786</v>
      </c>
      <c r="T299" s="78">
        <v>13.629324574987661</v>
      </c>
      <c r="U299" s="74">
        <v>-5.8006520371394255E-2</v>
      </c>
      <c r="V299" s="77">
        <v>-0.90335510688836107</v>
      </c>
      <c r="W299" s="74">
        <v>0.12339488395730984</v>
      </c>
      <c r="X299" s="79">
        <v>2.8650011460004583E-2</v>
      </c>
      <c r="Y299" s="75">
        <v>-0.66698238174085156</v>
      </c>
      <c r="Z299" s="76">
        <v>6.2630573023197522</v>
      </c>
      <c r="AA299" s="81">
        <v>-8497000000</v>
      </c>
      <c r="AB299" s="81">
        <v>4668000000</v>
      </c>
      <c r="AC299" s="71" t="e">
        <v>#N/A</v>
      </c>
      <c r="AD299" s="71">
        <v>5421000000</v>
      </c>
      <c r="AE299" s="80">
        <v>9.5494888214807325E-3</v>
      </c>
      <c r="AF299" s="81">
        <v>101202.25403243999</v>
      </c>
      <c r="AG299" s="82">
        <v>94662.208753619998</v>
      </c>
      <c r="AH299" s="77">
        <v>12.755990938366796</v>
      </c>
      <c r="AI299" s="77">
        <v>19.741857925676747</v>
      </c>
      <c r="AJ299" s="77">
        <v>2.7853977116405999</v>
      </c>
      <c r="AK299" s="77">
        <v>28.738075101271228</v>
      </c>
      <c r="AL299" s="78">
        <v>6.9182155985909439</v>
      </c>
      <c r="AM299" s="71" t="s">
        <v>498</v>
      </c>
      <c r="AN299" s="71" t="s">
        <v>829</v>
      </c>
      <c r="AO299" s="71" t="s">
        <v>940</v>
      </c>
      <c r="AP299" s="72" t="s">
        <v>1410</v>
      </c>
      <c r="AQ299" s="74">
        <v>0.15187250000000002</v>
      </c>
      <c r="AR299" s="74">
        <v>0.12172150000000001</v>
      </c>
      <c r="AS299" s="80">
        <v>5.6085909999999996E-2</v>
      </c>
      <c r="AT299" s="71" t="s">
        <v>3526</v>
      </c>
      <c r="AU299" s="71" t="s">
        <v>3526</v>
      </c>
      <c r="AV299" s="72" t="s">
        <v>3526</v>
      </c>
      <c r="AW299" s="71">
        <v>1.4126510377619559</v>
      </c>
      <c r="AX299" s="77">
        <v>1.4126510377619559</v>
      </c>
      <c r="AY299" s="77">
        <v>-0.14449343444395982</v>
      </c>
      <c r="AZ299" s="78">
        <v>1.268157603317996</v>
      </c>
      <c r="BA299" s="75">
        <v>29.814470043640569</v>
      </c>
      <c r="BB299" s="75">
        <v>-3.0495819969504154</v>
      </c>
      <c r="BC299" s="75">
        <v>26.764888046690153</v>
      </c>
      <c r="BD299" s="71">
        <v>1272.6035144</v>
      </c>
      <c r="BE299" s="71">
        <v>94662.208753619998</v>
      </c>
      <c r="BF299" s="71">
        <v>4434.6670000000004</v>
      </c>
      <c r="BG299" s="71">
        <v>5439.6670000000004</v>
      </c>
      <c r="BH299" s="71">
        <v>7033.6149999999998</v>
      </c>
      <c r="BI299" s="71">
        <v>3169.1750000000002</v>
      </c>
      <c r="BJ299" s="71">
        <v>5379.393</v>
      </c>
      <c r="BK299" s="71">
        <v>6884.5119999999997</v>
      </c>
      <c r="BL299" s="71">
        <v>4.6847280011627801E-2</v>
      </c>
      <c r="BM299" s="71">
        <v>5.7463977141690992E-2</v>
      </c>
      <c r="BN299" s="71">
        <v>7.4302248939770554E-2</v>
      </c>
      <c r="BO299" s="71">
        <v>3.3478777240963195E-2</v>
      </c>
      <c r="BP299" s="71">
        <v>5.682724997470847E-2</v>
      </c>
      <c r="BQ299" s="71">
        <v>7.2727143076901077E-2</v>
      </c>
      <c r="BR299" s="83">
        <v>7.4302248939770554E-2</v>
      </c>
    </row>
    <row r="300" spans="2:70" x14ac:dyDescent="0.25">
      <c r="B300" s="98">
        <v>8</v>
      </c>
      <c r="C300" s="71" t="s">
        <v>3296</v>
      </c>
      <c r="D300" s="71">
        <v>6</v>
      </c>
      <c r="E300" s="72">
        <v>4</v>
      </c>
      <c r="F300" s="71">
        <v>0.12</v>
      </c>
      <c r="H300" s="71" t="s">
        <v>2233</v>
      </c>
      <c r="I300" s="71">
        <v>1307</v>
      </c>
      <c r="J300" s="71" t="s">
        <v>4590</v>
      </c>
      <c r="K300" s="72" t="s">
        <v>2234</v>
      </c>
      <c r="L300" s="74">
        <v>0.62811445660392695</v>
      </c>
      <c r="M300" s="74">
        <v>0.5647828445132862</v>
      </c>
      <c r="N300" s="74">
        <v>0.47972395998171519</v>
      </c>
      <c r="O300" s="74">
        <v>0.43953791957407978</v>
      </c>
      <c r="P300" s="75">
        <v>29.570720316756628</v>
      </c>
      <c r="Q300" s="75">
        <v>24.582875618931315</v>
      </c>
      <c r="R300" s="76">
        <v>47.335226081820089</v>
      </c>
      <c r="S300" s="77">
        <v>40.356710925694415</v>
      </c>
      <c r="T300" s="78">
        <v>39.964498304164756</v>
      </c>
      <c r="U300" s="74">
        <v>0.21695051143784511</v>
      </c>
      <c r="V300" s="77">
        <v>0.78691369606003747</v>
      </c>
      <c r="W300" s="74">
        <v>0.36318362809270455</v>
      </c>
      <c r="X300" s="79">
        <v>2.2905364677516575E-2</v>
      </c>
      <c r="Y300" s="75">
        <v>3.622196909071647</v>
      </c>
      <c r="Z300" s="76">
        <v>8.8900083069468607</v>
      </c>
      <c r="AA300" s="81">
        <v>37972000000</v>
      </c>
      <c r="AB300" s="81">
        <v>48792000000</v>
      </c>
      <c r="AC300" s="71">
        <v>738000000</v>
      </c>
      <c r="AD300" s="71">
        <v>17890000000</v>
      </c>
      <c r="AE300" s="80">
        <v>7.3644481266685075E-2</v>
      </c>
      <c r="AF300" s="81">
        <v>231916.872515</v>
      </c>
      <c r="AG300" s="82">
        <v>253449.628275</v>
      </c>
      <c r="AH300" s="77">
        <v>10.021759113830644</v>
      </c>
      <c r="AI300" s="77">
        <v>11.818073591197454</v>
      </c>
      <c r="AJ300" s="77">
        <v>6.3500786335194128</v>
      </c>
      <c r="AK300" s="77">
        <v>18.315269677123542</v>
      </c>
      <c r="AL300" s="78">
        <v>8.1154296131662615</v>
      </c>
      <c r="AM300" s="71" t="s">
        <v>493</v>
      </c>
      <c r="AN300" s="71" t="s">
        <v>654</v>
      </c>
      <c r="AO300" s="71" t="s">
        <v>655</v>
      </c>
      <c r="AP300" s="72" t="s">
        <v>2359</v>
      </c>
      <c r="AQ300" s="74">
        <v>8.5803170000000012E-2</v>
      </c>
      <c r="AR300" s="74">
        <v>5.1051920000000001E-2</v>
      </c>
      <c r="AS300" s="80">
        <v>9.6830350000000009E-2</v>
      </c>
      <c r="AT300" s="71" t="s">
        <v>3998</v>
      </c>
      <c r="AU300" s="71" t="s">
        <v>3317</v>
      </c>
      <c r="AV300" s="72" t="s">
        <v>3317</v>
      </c>
      <c r="AW300" s="71">
        <v>3.3421284080914688</v>
      </c>
      <c r="AX300" s="77">
        <v>3.3421284080914688</v>
      </c>
      <c r="AY300" s="77">
        <v>0</v>
      </c>
      <c r="AZ300" s="78">
        <v>3.3421284080914688</v>
      </c>
      <c r="BA300" s="75">
        <v>48.670257102595556</v>
      </c>
      <c r="BB300" s="75">
        <v>0</v>
      </c>
      <c r="BC300" s="75" t="s">
        <v>3317</v>
      </c>
      <c r="BD300" s="71" t="s">
        <v>3317</v>
      </c>
      <c r="BE300" s="71">
        <v>232649.628275</v>
      </c>
      <c r="BF300" s="71">
        <v>15583.125</v>
      </c>
      <c r="BG300" s="71">
        <v>17007.375</v>
      </c>
      <c r="BH300" s="71">
        <v>18308.813000000002</v>
      </c>
      <c r="BI300" s="71">
        <v>15937.242</v>
      </c>
      <c r="BJ300" s="71">
        <v>16498.544000000002</v>
      </c>
      <c r="BK300" s="71">
        <v>17610.468000000001</v>
      </c>
      <c r="BL300" s="71">
        <v>6.6981087034363118E-2</v>
      </c>
      <c r="BM300" s="71">
        <v>7.310295368233595E-2</v>
      </c>
      <c r="BN300" s="71">
        <v>7.869693640068208E-2</v>
      </c>
      <c r="BO300" s="71">
        <v>6.8503191336122066E-2</v>
      </c>
      <c r="BP300" s="71">
        <v>7.0915840796006546E-2</v>
      </c>
      <c r="BQ300" s="71">
        <v>7.5695233775245119E-2</v>
      </c>
      <c r="BR300" s="83">
        <v>7.869693640068208E-2</v>
      </c>
    </row>
    <row r="301" spans="2:70" x14ac:dyDescent="0.25">
      <c r="B301" s="98">
        <v>8</v>
      </c>
      <c r="C301" s="71" t="s">
        <v>3295</v>
      </c>
      <c r="D301" s="71">
        <v>6</v>
      </c>
      <c r="E301" s="72">
        <v>6</v>
      </c>
      <c r="F301" s="71">
        <v>0.13</v>
      </c>
      <c r="G301" s="71" t="s">
        <v>2804</v>
      </c>
      <c r="H301" s="71" t="s">
        <v>59</v>
      </c>
      <c r="I301" s="71">
        <v>1281</v>
      </c>
      <c r="J301" s="71" t="s">
        <v>4564</v>
      </c>
      <c r="K301" s="72" t="s">
        <v>670</v>
      </c>
      <c r="L301" s="74">
        <v>1.1977099537232552</v>
      </c>
      <c r="M301" s="74">
        <v>1.5298211073016734</v>
      </c>
      <c r="N301" s="74">
        <v>0.86850900856226099</v>
      </c>
      <c r="O301" s="74">
        <v>1.1172066734425743</v>
      </c>
      <c r="P301" s="75">
        <v>32.599236087608183</v>
      </c>
      <c r="Q301" s="75">
        <v>25.48840993854223</v>
      </c>
      <c r="R301" s="76">
        <v>25.728413965658088</v>
      </c>
      <c r="S301" s="77">
        <v>44.263428733212564</v>
      </c>
      <c r="T301" s="78">
        <v>52.48860671615887</v>
      </c>
      <c r="U301" s="74">
        <v>-0.59858438349118315</v>
      </c>
      <c r="V301" s="77">
        <v>-2.5511473300450356</v>
      </c>
      <c r="W301" s="74">
        <v>0.76062758904196226</v>
      </c>
      <c r="X301" s="79">
        <v>6.5002534211860113E-2</v>
      </c>
      <c r="Y301" s="75">
        <v>31.135286996221765</v>
      </c>
      <c r="Z301" s="76">
        <v>70.961467720488614</v>
      </c>
      <c r="AA301" s="81">
        <v>2945900000</v>
      </c>
      <c r="AB301" s="81">
        <v>4033900000</v>
      </c>
      <c r="AC301" s="71">
        <v>483400000</v>
      </c>
      <c r="AD301" s="71">
        <v>4073600000</v>
      </c>
      <c r="AE301" s="80">
        <v>5.1724137931034482E-2</v>
      </c>
      <c r="AF301" s="81">
        <v>85656.511127999998</v>
      </c>
      <c r="AG301" s="82">
        <v>74950.111128000004</v>
      </c>
      <c r="AH301" s="77">
        <v>16.015665440403438</v>
      </c>
      <c r="AI301" s="77">
        <v>16.550393306540652</v>
      </c>
      <c r="AJ301" s="77">
        <v>4.5580456919481716</v>
      </c>
      <c r="AK301" s="77">
        <v>23.482683519972753</v>
      </c>
      <c r="AL301" s="78">
        <v>5.934091784095906</v>
      </c>
      <c r="AM301" s="71" t="s">
        <v>493</v>
      </c>
      <c r="AN301" s="71" t="s">
        <v>593</v>
      </c>
      <c r="AO301" s="71" t="s">
        <v>594</v>
      </c>
      <c r="AP301" s="72" t="s">
        <v>574</v>
      </c>
      <c r="AQ301" s="74">
        <v>0.1678414</v>
      </c>
      <c r="AR301" s="74">
        <v>0.1494125</v>
      </c>
      <c r="AS301" s="80">
        <v>0.15998979999999999</v>
      </c>
      <c r="AT301" s="71" t="s">
        <v>3998</v>
      </c>
      <c r="AU301" s="71" t="s">
        <v>3511</v>
      </c>
      <c r="AV301" s="72" t="s">
        <v>3511</v>
      </c>
      <c r="AW301" s="71" t="s">
        <v>3317</v>
      </c>
      <c r="AX301" s="77">
        <v>0</v>
      </c>
      <c r="AY301" s="77">
        <v>-0.21749660072146104</v>
      </c>
      <c r="AZ301" s="78">
        <v>-0.21749660072146104</v>
      </c>
      <c r="BA301" s="75">
        <v>0</v>
      </c>
      <c r="BB301" s="75">
        <v>-5.1702768334198286</v>
      </c>
      <c r="BC301" s="75">
        <v>-5.1702768334198286</v>
      </c>
      <c r="BD301" s="71">
        <v>-186.3</v>
      </c>
      <c r="BE301" s="71">
        <v>74950.111128000004</v>
      </c>
      <c r="BF301" s="71">
        <v>3757.3209999999999</v>
      </c>
      <c r="BG301" s="71">
        <v>4158.7139999999999</v>
      </c>
      <c r="BH301" s="71">
        <v>4623.4400000000005</v>
      </c>
      <c r="BI301" s="71">
        <v>3719.2820000000002</v>
      </c>
      <c r="BJ301" s="71">
        <v>4036.4740000000002</v>
      </c>
      <c r="BK301" s="71">
        <v>4512.3670000000002</v>
      </c>
      <c r="BL301" s="71">
        <v>5.0130959693751982E-2</v>
      </c>
      <c r="BM301" s="71">
        <v>5.5486428737880546E-2</v>
      </c>
      <c r="BN301" s="71">
        <v>6.1686899864685688E-2</v>
      </c>
      <c r="BO301" s="71">
        <v>4.962343542957795E-2</v>
      </c>
      <c r="BP301" s="71">
        <v>5.3855477186771597E-2</v>
      </c>
      <c r="BQ301" s="71">
        <v>6.0204940754440876E-2</v>
      </c>
      <c r="BR301" s="83">
        <v>6.1686899864685688E-2</v>
      </c>
    </row>
    <row r="302" spans="2:70" x14ac:dyDescent="0.25">
      <c r="B302" s="98">
        <v>8</v>
      </c>
      <c r="C302" s="71" t="s">
        <v>3295</v>
      </c>
      <c r="D302" s="71">
        <v>7</v>
      </c>
      <c r="E302" s="72">
        <v>1</v>
      </c>
      <c r="F302" s="71">
        <v>0.15</v>
      </c>
      <c r="H302" s="71" t="s">
        <v>2297</v>
      </c>
      <c r="I302" s="71">
        <v>1283</v>
      </c>
      <c r="J302" s="71" t="s">
        <v>4566</v>
      </c>
      <c r="K302" s="72" t="s">
        <v>2298</v>
      </c>
      <c r="L302" s="74">
        <v>0.15279892071895779</v>
      </c>
      <c r="M302" s="74">
        <v>0.18351195386255723</v>
      </c>
      <c r="N302" s="74">
        <v>0.14800137785068335</v>
      </c>
      <c r="O302" s="74">
        <v>0.17957957159612054</v>
      </c>
      <c r="P302" s="75">
        <v>19.911136680039533</v>
      </c>
      <c r="Q302" s="75">
        <v>16.030112890029564</v>
      </c>
      <c r="R302" s="76">
        <v>23.017892268396619</v>
      </c>
      <c r="S302" s="77">
        <v>6.7038891150127453</v>
      </c>
      <c r="T302" s="78">
        <v>7.8196212115314125</v>
      </c>
      <c r="U302" s="74">
        <v>0.23781317171782701</v>
      </c>
      <c r="V302" s="77">
        <v>1.5767384792772985</v>
      </c>
      <c r="W302" s="74">
        <v>0.44600447032075363</v>
      </c>
      <c r="X302" s="79" t="e">
        <v>#N/A</v>
      </c>
      <c r="Y302" s="75">
        <v>18.719309995490594</v>
      </c>
      <c r="Z302" s="76">
        <v>32.105559199503929</v>
      </c>
      <c r="AA302" s="81">
        <v>5668628000</v>
      </c>
      <c r="AB302" s="81">
        <v>5792758000</v>
      </c>
      <c r="AC302" s="71" t="e">
        <v>#N/A</v>
      </c>
      <c r="AD302" s="71">
        <v>-102028000</v>
      </c>
      <c r="AE302" s="80">
        <v>5.1085503133273653E-2</v>
      </c>
      <c r="AF302" s="81">
        <v>7792.4550000000008</v>
      </c>
      <c r="AG302" s="82">
        <v>9946.3492999999999</v>
      </c>
      <c r="AH302" s="77">
        <v>7.4858708209557889</v>
      </c>
      <c r="AI302" s="77">
        <v>8.5380053221168311</v>
      </c>
      <c r="AJ302" s="77">
        <v>-3.8029808272265058</v>
      </c>
      <c r="AK302" s="77">
        <v>9.4181444794115521</v>
      </c>
      <c r="AL302" s="78">
        <v>1.9513495763170934</v>
      </c>
      <c r="AM302" s="71" t="s">
        <v>533</v>
      </c>
      <c r="AN302" s="71" t="s">
        <v>857</v>
      </c>
      <c r="AO302" s="71" t="s">
        <v>2299</v>
      </c>
      <c r="AP302" s="72" t="s">
        <v>2283</v>
      </c>
      <c r="AQ302" s="74" t="e">
        <v>#VALUE!</v>
      </c>
      <c r="AR302" s="74">
        <v>0.16830629999999999</v>
      </c>
      <c r="AS302" s="80">
        <v>0.1724898</v>
      </c>
      <c r="AT302" s="71" t="s">
        <v>3512</v>
      </c>
      <c r="AU302" s="71" t="s">
        <v>3512</v>
      </c>
      <c r="AV302" s="72" t="s">
        <v>3512</v>
      </c>
      <c r="AW302" s="71">
        <v>0.12839059286479709</v>
      </c>
      <c r="AX302" s="77">
        <v>0.12839059286479709</v>
      </c>
      <c r="AY302" s="77">
        <v>2.1087699728787195E-17</v>
      </c>
      <c r="AZ302" s="78">
        <v>0.12839059286479712</v>
      </c>
      <c r="BA302" s="75">
        <v>2.7037978381147978</v>
      </c>
      <c r="BB302" s="75">
        <v>4.4408920985006262E-16</v>
      </c>
      <c r="BC302" s="75">
        <v>2.7037978381147982</v>
      </c>
      <c r="BD302" s="71">
        <v>20.119</v>
      </c>
      <c r="BE302" s="71">
        <v>7834.9593000000004</v>
      </c>
      <c r="BF302" s="71">
        <v>900.5</v>
      </c>
      <c r="BG302" s="71">
        <v>1022</v>
      </c>
      <c r="BH302" s="71">
        <v>1128.6669999999999</v>
      </c>
      <c r="BI302" s="71">
        <v>60.5</v>
      </c>
      <c r="BJ302" s="71">
        <v>192.5</v>
      </c>
      <c r="BK302" s="71">
        <v>280</v>
      </c>
      <c r="BL302" s="71">
        <v>0.11493359001877648</v>
      </c>
      <c r="BM302" s="71">
        <v>0.13044100943830045</v>
      </c>
      <c r="BN302" s="71">
        <v>0.14405524735782607</v>
      </c>
      <c r="BO302" s="71">
        <v>7.7218014393514462E-3</v>
      </c>
      <c r="BP302" s="71">
        <v>2.4569368216118236E-2</v>
      </c>
      <c r="BQ302" s="71">
        <v>3.5737262859808341E-2</v>
      </c>
      <c r="BR302" s="83">
        <v>0.14405524735782607</v>
      </c>
    </row>
    <row r="303" spans="2:70" x14ac:dyDescent="0.25">
      <c r="B303" s="98">
        <v>8</v>
      </c>
      <c r="C303" s="71" t="s">
        <v>3296</v>
      </c>
      <c r="D303" s="71">
        <v>7</v>
      </c>
      <c r="E303" s="72">
        <v>3</v>
      </c>
      <c r="F303" s="71">
        <v>0.12</v>
      </c>
      <c r="H303" s="71" t="s">
        <v>475</v>
      </c>
      <c r="I303" s="71">
        <v>1308</v>
      </c>
      <c r="J303" s="71" t="s">
        <v>4591</v>
      </c>
      <c r="K303" s="72" t="s">
        <v>542</v>
      </c>
      <c r="L303" s="74">
        <v>0.1717711765427607</v>
      </c>
      <c r="M303" s="74">
        <v>0.16283987915407855</v>
      </c>
      <c r="N303" s="74">
        <v>9.4207779388372728E-2</v>
      </c>
      <c r="O303" s="74">
        <v>0.10226410321274981</v>
      </c>
      <c r="P303" s="75">
        <v>10.542143970254532</v>
      </c>
      <c r="Q303" s="75">
        <v>5.7914744431005731</v>
      </c>
      <c r="R303" s="76">
        <v>7.9988193624557269</v>
      </c>
      <c r="S303" s="77">
        <v>32.483006766212803</v>
      </c>
      <c r="T303" s="78">
        <v>35.325184849856647</v>
      </c>
      <c r="U303" s="74">
        <v>0.19985105950849638</v>
      </c>
      <c r="V303" s="77">
        <v>1.1152247827729505</v>
      </c>
      <c r="W303" s="74">
        <v>0.59847872593296891</v>
      </c>
      <c r="X303" s="79">
        <v>4.7177940542869452E-2</v>
      </c>
      <c r="Y303" s="75">
        <v>4.6081747692594091</v>
      </c>
      <c r="Z303" s="76">
        <v>14.176374349449873</v>
      </c>
      <c r="AA303" s="81">
        <v>9930000000</v>
      </c>
      <c r="AB303" s="81">
        <v>15812000000</v>
      </c>
      <c r="AC303" s="71">
        <v>89000000</v>
      </c>
      <c r="AD303" s="71">
        <v>1907000000</v>
      </c>
      <c r="AE303" s="80">
        <v>5.5475015455800719E-2</v>
      </c>
      <c r="AF303" s="81">
        <v>77371.386449160011</v>
      </c>
      <c r="AG303" s="82">
        <v>60934.154439207538</v>
      </c>
      <c r="AH303" s="77">
        <v>25.075783719838494</v>
      </c>
      <c r="AI303" s="77">
        <v>35.613182021746077</v>
      </c>
      <c r="AJ303" s="77">
        <v>2.2666060649816053</v>
      </c>
      <c r="AK303" s="77">
        <v>83.11280720034388</v>
      </c>
      <c r="AL303" s="78">
        <v>4.6673807204356397</v>
      </c>
      <c r="AM303" s="71" t="s">
        <v>543</v>
      </c>
      <c r="AN303" s="71" t="s">
        <v>544</v>
      </c>
      <c r="AO303" s="71" t="s">
        <v>545</v>
      </c>
      <c r="AP303" s="72" t="s">
        <v>496</v>
      </c>
      <c r="AQ303" s="74">
        <v>0.1053962</v>
      </c>
      <c r="AR303" s="74">
        <v>0.2064568</v>
      </c>
      <c r="AS303" s="80">
        <v>0.30412980000000001</v>
      </c>
      <c r="AT303" s="71" t="s">
        <v>3998</v>
      </c>
      <c r="AU303" s="71" t="s">
        <v>3317</v>
      </c>
      <c r="AV303" s="72" t="s">
        <v>3317</v>
      </c>
      <c r="AW303" s="71">
        <v>1.6044606714315999</v>
      </c>
      <c r="AX303" s="77">
        <v>1.6044606714315999</v>
      </c>
      <c r="AY303" s="77">
        <v>2.3881108940080105</v>
      </c>
      <c r="AZ303" s="78">
        <v>3.9925715654396106</v>
      </c>
      <c r="BA303" s="75">
        <v>101.48458615149588</v>
      </c>
      <c r="BB303" s="75">
        <v>151.05165871472326</v>
      </c>
      <c r="BC303" s="75">
        <v>252.53624486621914</v>
      </c>
      <c r="BD303" s="71">
        <v>2143.3161917799998</v>
      </c>
      <c r="BE303" s="71">
        <v>60934.154439207538</v>
      </c>
      <c r="BF303" s="71">
        <v>1547.25</v>
      </c>
      <c r="BG303" s="71">
        <v>1711.3330000000001</v>
      </c>
      <c r="BH303" s="71">
        <v>1860.2</v>
      </c>
      <c r="BI303" s="71">
        <v>1806.116</v>
      </c>
      <c r="BJ303" s="71">
        <v>2020.2840000000001</v>
      </c>
      <c r="BK303" s="71">
        <v>2252.009</v>
      </c>
      <c r="BL303" s="71">
        <v>2.5392163298887688E-2</v>
      </c>
      <c r="BM303" s="71">
        <v>2.808495523979665E-2</v>
      </c>
      <c r="BN303" s="71">
        <v>3.0528035009591781E-2</v>
      </c>
      <c r="BO303" s="71">
        <v>2.9640453972359888E-2</v>
      </c>
      <c r="BP303" s="71">
        <v>3.3155198732027803E-2</v>
      </c>
      <c r="BQ303" s="71">
        <v>3.6958074182300703E-2</v>
      </c>
      <c r="BR303" s="83">
        <v>3.6958074182300703E-2</v>
      </c>
    </row>
    <row r="304" spans="2:70" x14ac:dyDescent="0.25">
      <c r="B304" s="98">
        <v>8</v>
      </c>
      <c r="C304" s="71" t="s">
        <v>3296</v>
      </c>
      <c r="D304" s="71">
        <v>9</v>
      </c>
      <c r="E304" s="72">
        <v>5</v>
      </c>
      <c r="F304" s="71">
        <v>0.14000000000000001</v>
      </c>
      <c r="G304" s="71" t="s">
        <v>2361</v>
      </c>
      <c r="H304" s="71" t="s">
        <v>2039</v>
      </c>
      <c r="I304" s="71">
        <v>1309</v>
      </c>
      <c r="J304" s="71" t="s">
        <v>4592</v>
      </c>
      <c r="K304" s="72" t="s">
        <v>2040</v>
      </c>
      <c r="L304" s="74">
        <v>0.27490300908145748</v>
      </c>
      <c r="M304" s="74">
        <v>0.22100789313904068</v>
      </c>
      <c r="N304" s="74">
        <v>0.23554219519113689</v>
      </c>
      <c r="O304" s="74">
        <v>0.19147816938453446</v>
      </c>
      <c r="P304" s="75">
        <v>18.456958571074175</v>
      </c>
      <c r="Q304" s="75">
        <v>13.016927034659471</v>
      </c>
      <c r="R304" s="76">
        <v>14.31658562938952</v>
      </c>
      <c r="S304" s="77">
        <v>15.743060190000964</v>
      </c>
      <c r="T304" s="78">
        <v>13.423212192262602</v>
      </c>
      <c r="U304" s="74">
        <v>1.9305019305019305E-2</v>
      </c>
      <c r="V304" s="77">
        <v>9.6566523605150209E-2</v>
      </c>
      <c r="W304" s="74">
        <v>0.72142580395195666</v>
      </c>
      <c r="X304" s="79" t="e">
        <v>#N/A</v>
      </c>
      <c r="Y304" s="75">
        <v>7.7014170922785112</v>
      </c>
      <c r="Z304" s="76">
        <v>-0.11695862325813433</v>
      </c>
      <c r="AA304" s="81">
        <v>1647000000</v>
      </c>
      <c r="AB304" s="81">
        <v>1901000000</v>
      </c>
      <c r="AC304" s="71" t="e">
        <v>#N/A</v>
      </c>
      <c r="AD304" s="71">
        <v>173000000</v>
      </c>
      <c r="AE304" s="80">
        <v>0</v>
      </c>
      <c r="AF304" s="81">
        <v>4432.0149999999994</v>
      </c>
      <c r="AG304" s="82">
        <v>4503.6450000000004</v>
      </c>
      <c r="AH304" s="77">
        <v>9.6231730769230772</v>
      </c>
      <c r="AI304" s="77">
        <v>12.04183155080214</v>
      </c>
      <c r="AJ304" s="77">
        <v>2.3706527652774936</v>
      </c>
      <c r="AK304" s="77">
        <v>15.421611301786159</v>
      </c>
      <c r="AL304" s="78">
        <v>2.2244486282947822</v>
      </c>
      <c r="AM304" s="71" t="s">
        <v>550</v>
      </c>
      <c r="AN304" s="71" t="s">
        <v>885</v>
      </c>
      <c r="AO304" s="71" t="s">
        <v>886</v>
      </c>
      <c r="AP304" s="72" t="s">
        <v>2356</v>
      </c>
      <c r="AQ304" s="74">
        <v>0.19219719999999998</v>
      </c>
      <c r="AR304" s="74">
        <v>3.1471989999999998E-2</v>
      </c>
      <c r="AS304" s="80">
        <v>-4.2451509999999998E-2</v>
      </c>
      <c r="AT304" s="71" t="s">
        <v>3998</v>
      </c>
      <c r="AU304" s="71" t="s">
        <v>3317</v>
      </c>
      <c r="AV304" s="72" t="s">
        <v>3317</v>
      </c>
      <c r="AW304" s="71">
        <v>3.5630250177463565</v>
      </c>
      <c r="AX304" s="77">
        <v>3.5630250177463565</v>
      </c>
      <c r="AY304" s="77">
        <v>1.4902111391790507</v>
      </c>
      <c r="AZ304" s="78">
        <v>5.053236156925407</v>
      </c>
      <c r="BA304" s="75">
        <v>56.835637480798773</v>
      </c>
      <c r="BB304" s="75">
        <v>23.771121351766517</v>
      </c>
      <c r="BC304" s="75">
        <v>80.606758832565291</v>
      </c>
      <c r="BD304" s="71">
        <v>209.9</v>
      </c>
      <c r="BE304" s="71">
        <v>4455.6450000000004</v>
      </c>
      <c r="BF304" s="71">
        <v>284.2</v>
      </c>
      <c r="BG304" s="71">
        <v>311.40000000000003</v>
      </c>
      <c r="BH304" s="71">
        <v>338.875</v>
      </c>
      <c r="BI304" s="71">
        <v>254.42000000000002</v>
      </c>
      <c r="BJ304" s="71">
        <v>304.45</v>
      </c>
      <c r="BK304" s="71">
        <v>319.983</v>
      </c>
      <c r="BL304" s="71">
        <v>6.3784255702597478E-2</v>
      </c>
      <c r="BM304" s="71">
        <v>6.9888871308194433E-2</v>
      </c>
      <c r="BN304" s="71">
        <v>7.6055206373039141E-2</v>
      </c>
      <c r="BO304" s="71">
        <v>5.7100599352057892E-2</v>
      </c>
      <c r="BP304" s="71">
        <v>6.8329052247205507E-2</v>
      </c>
      <c r="BQ304" s="71">
        <v>7.1815191739916434E-2</v>
      </c>
      <c r="BR304" s="83">
        <v>7.6055206373039141E-2</v>
      </c>
    </row>
    <row r="305" spans="2:70" x14ac:dyDescent="0.25">
      <c r="B305" s="98">
        <v>8</v>
      </c>
      <c r="C305" s="71" t="s">
        <v>3296</v>
      </c>
      <c r="D305" s="71">
        <v>10</v>
      </c>
      <c r="E305" s="72">
        <v>1</v>
      </c>
      <c r="F305" s="71">
        <v>0.14000000000000001</v>
      </c>
      <c r="H305" s="71" t="s">
        <v>2239</v>
      </c>
      <c r="I305" s="71">
        <v>1310</v>
      </c>
      <c r="J305" s="71" t="s">
        <v>4593</v>
      </c>
      <c r="K305" s="72" t="s">
        <v>2240</v>
      </c>
      <c r="L305" s="74">
        <v>0.41930871518450419</v>
      </c>
      <c r="M305" s="74">
        <v>0.41959134186294944</v>
      </c>
      <c r="N305" s="74">
        <v>0.4051945703317178</v>
      </c>
      <c r="O305" s="74">
        <v>0.40564766633037752</v>
      </c>
      <c r="P305" s="75">
        <v>30.429014900043921</v>
      </c>
      <c r="Q305" s="75">
        <v>26.494043791062982</v>
      </c>
      <c r="R305" s="76">
        <v>29.440609062628383</v>
      </c>
      <c r="S305" s="77">
        <v>30.296082727309312</v>
      </c>
      <c r="T305" s="78">
        <v>27.093106254164262</v>
      </c>
      <c r="U305" s="74">
        <v>-0.14905522319292899</v>
      </c>
      <c r="V305" s="77">
        <v>-0.51058513002385508</v>
      </c>
      <c r="W305" s="74">
        <v>0.79636830742659759</v>
      </c>
      <c r="X305" s="79">
        <v>5.5604850635906533E-2</v>
      </c>
      <c r="Y305" s="75">
        <v>3.6028572663115268</v>
      </c>
      <c r="Z305" s="76">
        <v>2.0152142432757758</v>
      </c>
      <c r="AA305" s="81">
        <v>1456572000</v>
      </c>
      <c r="AB305" s="81">
        <v>1506640000</v>
      </c>
      <c r="AC305" s="71">
        <v>0</v>
      </c>
      <c r="AD305" s="71">
        <v>366727000</v>
      </c>
      <c r="AE305" s="80">
        <v>0</v>
      </c>
      <c r="AF305" s="81">
        <v>16442.486684</v>
      </c>
      <c r="AG305" s="82">
        <v>16215.200282</v>
      </c>
      <c r="AH305" s="77">
        <v>24.509476853454338</v>
      </c>
      <c r="AI305" s="77">
        <v>26.531624490931254</v>
      </c>
      <c r="AJ305" s="77">
        <v>1.6506611658453061</v>
      </c>
      <c r="AK305" s="77">
        <v>31.034778587610518</v>
      </c>
      <c r="AL305" s="78">
        <v>9.1003731063317979</v>
      </c>
      <c r="AM305" s="71" t="s">
        <v>550</v>
      </c>
      <c r="AN305" s="71" t="s">
        <v>885</v>
      </c>
      <c r="AO305" s="71" t="s">
        <v>2241</v>
      </c>
      <c r="AP305" s="72" t="s">
        <v>2359</v>
      </c>
      <c r="AQ305" s="74">
        <v>0.15624550000000001</v>
      </c>
      <c r="AR305" s="74">
        <v>0.1247678</v>
      </c>
      <c r="AS305" s="80">
        <v>5.4748140000000001E-2</v>
      </c>
      <c r="AT305" s="71" t="s">
        <v>3998</v>
      </c>
      <c r="AU305" s="71" t="s">
        <v>3317</v>
      </c>
      <c r="AV305" s="72" t="s">
        <v>3317</v>
      </c>
      <c r="AW305" s="71">
        <v>2.8308563340410471</v>
      </c>
      <c r="AX305" s="77">
        <v>2.8308563340410471</v>
      </c>
      <c r="AY305" s="77">
        <v>0</v>
      </c>
      <c r="AZ305" s="78">
        <v>2.8308563340410471</v>
      </c>
      <c r="BA305" s="75">
        <v>106.57731024656567</v>
      </c>
      <c r="BB305" s="75">
        <v>0</v>
      </c>
      <c r="BC305" s="75">
        <v>106.57731024656567</v>
      </c>
      <c r="BD305" s="71">
        <v>567.18392900000003</v>
      </c>
      <c r="BE305" s="71">
        <v>16215.200282</v>
      </c>
      <c r="BF305" s="71">
        <v>520.125</v>
      </c>
      <c r="BG305" s="71">
        <v>566</v>
      </c>
      <c r="BH305" s="71">
        <v>627.85699999999997</v>
      </c>
      <c r="BI305" s="71">
        <v>541.95400000000006</v>
      </c>
      <c r="BJ305" s="71">
        <v>532.34</v>
      </c>
      <c r="BK305" s="71">
        <v>582.13700000000006</v>
      </c>
      <c r="BL305" s="71">
        <v>3.2076384562290908E-2</v>
      </c>
      <c r="BM305" s="71">
        <v>3.490552013892171E-2</v>
      </c>
      <c r="BN305" s="71">
        <v>3.8720274130499943E-2</v>
      </c>
      <c r="BO305" s="71">
        <v>3.3422590567790067E-2</v>
      </c>
      <c r="BP305" s="71">
        <v>3.2829690089670648E-2</v>
      </c>
      <c r="BQ305" s="71">
        <v>3.5900697486062665E-2</v>
      </c>
      <c r="BR305" s="83">
        <v>3.8720274130499943E-2</v>
      </c>
    </row>
    <row r="306" spans="2:70" x14ac:dyDescent="0.25">
      <c r="B306" s="98">
        <v>8</v>
      </c>
      <c r="C306" s="71" t="s">
        <v>3296</v>
      </c>
      <c r="D306" s="71">
        <v>11</v>
      </c>
      <c r="E306" s="72">
        <v>6</v>
      </c>
      <c r="F306" s="71">
        <v>0.16</v>
      </c>
      <c r="G306" s="71" t="s">
        <v>2859</v>
      </c>
      <c r="H306" s="71" t="s">
        <v>137</v>
      </c>
      <c r="I306" s="71">
        <v>1311</v>
      </c>
      <c r="J306" s="71" t="s">
        <v>4594</v>
      </c>
      <c r="K306" s="72" t="s">
        <v>781</v>
      </c>
      <c r="L306" s="74">
        <v>0.62338363500695881</v>
      </c>
      <c r="M306" s="74">
        <v>0.28696976464502383</v>
      </c>
      <c r="N306" s="74">
        <v>0.53793384633132013</v>
      </c>
      <c r="O306" s="74">
        <v>0.24343880085041003</v>
      </c>
      <c r="P306" s="75">
        <v>15.335397229207851</v>
      </c>
      <c r="Q306" s="75">
        <v>8.8462355224749487</v>
      </c>
      <c r="R306" s="76">
        <v>8.8170523140029502</v>
      </c>
      <c r="S306" s="77">
        <v>24.720480660952287</v>
      </c>
      <c r="T306" s="78">
        <v>21.896651212233593</v>
      </c>
      <c r="U306" s="74">
        <v>-0.14481415564075545</v>
      </c>
      <c r="V306" s="77">
        <v>-1.1191691454840453</v>
      </c>
      <c r="W306" s="74">
        <v>0.58969408863722939</v>
      </c>
      <c r="X306" s="79" t="e">
        <v>#N/A</v>
      </c>
      <c r="Y306" s="75">
        <v>19.550736602379125</v>
      </c>
      <c r="Z306" s="76">
        <v>5.0881116352632594</v>
      </c>
      <c r="AA306" s="81">
        <v>2279153000</v>
      </c>
      <c r="AB306" s="81">
        <v>2686704000</v>
      </c>
      <c r="AC306" s="71">
        <v>203777000</v>
      </c>
      <c r="AD306" s="71">
        <v>738129000</v>
      </c>
      <c r="AE306" s="80">
        <v>0.27607233965878591</v>
      </c>
      <c r="AF306" s="81">
        <v>23472.339888760001</v>
      </c>
      <c r="AG306" s="82">
        <v>22677.711888760001</v>
      </c>
      <c r="AH306" s="77">
        <v>31.440752725361996</v>
      </c>
      <c r="AI306" s="77">
        <v>38.48265287072563</v>
      </c>
      <c r="AJ306" s="77">
        <v>1.9701340924949688</v>
      </c>
      <c r="AK306" s="77">
        <v>64.851314005550492</v>
      </c>
      <c r="AL306" s="78">
        <v>6.7447466708734742</v>
      </c>
      <c r="AM306" s="71" t="s">
        <v>493</v>
      </c>
      <c r="AN306" s="71" t="s">
        <v>537</v>
      </c>
      <c r="AO306" s="71" t="s">
        <v>538</v>
      </c>
      <c r="AP306" s="72" t="s">
        <v>574</v>
      </c>
      <c r="AQ306" s="74">
        <v>0.1809548</v>
      </c>
      <c r="AR306" s="74">
        <v>0.22955980000000001</v>
      </c>
      <c r="AS306" s="80">
        <v>-3.1619620000000001E-2</v>
      </c>
      <c r="AT306" s="71" t="s">
        <v>3527</v>
      </c>
      <c r="AU306" s="71" t="s">
        <v>3527</v>
      </c>
      <c r="AV306" s="72" t="s">
        <v>3527</v>
      </c>
      <c r="AW306" s="71" t="s">
        <v>3317</v>
      </c>
      <c r="AX306" s="77">
        <v>0</v>
      </c>
      <c r="AY306" s="77">
        <v>1.1781626436503057</v>
      </c>
      <c r="AZ306" s="78">
        <v>1.1781626436503057</v>
      </c>
      <c r="BA306" s="75">
        <v>0</v>
      </c>
      <c r="BB306" s="75">
        <v>65.578243944680224</v>
      </c>
      <c r="BC306" s="75">
        <v>65.578243944680224</v>
      </c>
      <c r="BD306" s="71">
        <v>276.54234016000004</v>
      </c>
      <c r="BE306" s="71">
        <v>22677.711888760001</v>
      </c>
      <c r="BF306" s="71">
        <v>635.16700000000003</v>
      </c>
      <c r="BG306" s="71">
        <v>745.41700000000003</v>
      </c>
      <c r="BH306" s="71">
        <v>868.375</v>
      </c>
      <c r="BI306" s="71">
        <v>593.62599999999998</v>
      </c>
      <c r="BJ306" s="71">
        <v>624.05200000000002</v>
      </c>
      <c r="BK306" s="71">
        <v>620.90700000000004</v>
      </c>
      <c r="BL306" s="71">
        <v>2.8008425325961334E-2</v>
      </c>
      <c r="BM306" s="71">
        <v>3.2870026908202281E-2</v>
      </c>
      <c r="BN306" s="71">
        <v>3.8292002485065618E-2</v>
      </c>
      <c r="BO306" s="71">
        <v>2.6176626765164312E-2</v>
      </c>
      <c r="BP306" s="71">
        <v>2.7518296513384388E-2</v>
      </c>
      <c r="BQ306" s="71">
        <v>2.7379614091832028E-2</v>
      </c>
      <c r="BR306" s="83">
        <v>3.8292002485065618E-2</v>
      </c>
    </row>
    <row r="307" spans="2:70" x14ac:dyDescent="0.25">
      <c r="B307" s="98">
        <v>8</v>
      </c>
      <c r="C307" s="71" t="s">
        <v>3295</v>
      </c>
      <c r="D307" s="71">
        <v>12</v>
      </c>
      <c r="E307" s="72">
        <v>3</v>
      </c>
      <c r="F307" s="71">
        <v>0.16</v>
      </c>
      <c r="H307" s="71" t="s">
        <v>2090</v>
      </c>
      <c r="I307" s="71">
        <v>1285</v>
      </c>
      <c r="J307" s="71" t="s">
        <v>4568</v>
      </c>
      <c r="K307" s="72" t="s">
        <v>2091</v>
      </c>
      <c r="L307" s="74" t="e">
        <v>#N/A</v>
      </c>
      <c r="M307" s="74" t="e">
        <v>#N/A</v>
      </c>
      <c r="N307" s="74" t="e">
        <v>#N/A</v>
      </c>
      <c r="O307" s="74" t="e">
        <v>#N/A</v>
      </c>
      <c r="P307" s="75" t="e">
        <v>#N/A</v>
      </c>
      <c r="Q307" s="75">
        <v>8.7353780925954219</v>
      </c>
      <c r="R307" s="76">
        <v>17.257790668032648</v>
      </c>
      <c r="S307" s="77" t="e">
        <v>#N/A</v>
      </c>
      <c r="T307" s="78" t="e">
        <v>#N/A</v>
      </c>
      <c r="U307" s="74" t="e">
        <v>#N/A</v>
      </c>
      <c r="V307" s="77" t="e">
        <v>#N/A</v>
      </c>
      <c r="W307" s="74">
        <v>0.41357385281467945</v>
      </c>
      <c r="X307" s="79" t="e">
        <v>#N/A</v>
      </c>
      <c r="Y307" s="75">
        <v>16.943655025899311</v>
      </c>
      <c r="Z307" s="76">
        <v>21.074304847460489</v>
      </c>
      <c r="AA307" s="81" t="e">
        <v>#N/A</v>
      </c>
      <c r="AB307" s="81" t="e">
        <v>#N/A</v>
      </c>
      <c r="AC307" s="71" t="e">
        <v>#N/A</v>
      </c>
      <c r="AD307" s="71" t="e">
        <v>#N/A</v>
      </c>
      <c r="AE307" s="80">
        <v>1.9627922853729305E-2</v>
      </c>
      <c r="AF307" s="81">
        <v>156869.56440119998</v>
      </c>
      <c r="AG307" s="82">
        <v>1244.2864292891823</v>
      </c>
      <c r="AH307" s="77" t="s">
        <v>3317</v>
      </c>
      <c r="AI307" s="77" t="s">
        <v>3317</v>
      </c>
      <c r="AJ307" s="77" t="s">
        <v>3317</v>
      </c>
      <c r="AK307" s="77">
        <v>14.386959731521914</v>
      </c>
      <c r="AL307" s="78">
        <v>2.4225470668415818</v>
      </c>
      <c r="AM307" s="71" t="s">
        <v>493</v>
      </c>
      <c r="AN307" s="71" t="s">
        <v>513</v>
      </c>
      <c r="AO307" s="71" t="s">
        <v>2087</v>
      </c>
      <c r="AP307" s="72" t="s">
        <v>2357</v>
      </c>
      <c r="AQ307" s="74">
        <v>0.16517050000000003</v>
      </c>
      <c r="AR307" s="74">
        <v>0.21784140000000002</v>
      </c>
      <c r="AS307" s="80">
        <v>0.22705900000000001</v>
      </c>
      <c r="AT307" s="71" t="s">
        <v>3998</v>
      </c>
      <c r="AU307" s="71" t="s">
        <v>3317</v>
      </c>
      <c r="AV307" s="72" t="s">
        <v>3317</v>
      </c>
      <c r="AW307" s="71">
        <v>3.491271760992873</v>
      </c>
      <c r="AX307" s="77">
        <v>3.491271760992873</v>
      </c>
      <c r="AY307" s="77">
        <v>-7.718280687899498E-16</v>
      </c>
      <c r="AZ307" s="78">
        <v>3.4912717609928721</v>
      </c>
      <c r="BA307" s="75">
        <v>4113.9902751277159</v>
      </c>
      <c r="BB307" s="75">
        <v>-9.0949470177292824E-13</v>
      </c>
      <c r="BC307" s="75">
        <v>4113.990275127715</v>
      </c>
      <c r="BD307" s="71">
        <v>2406.2399999999998</v>
      </c>
      <c r="BE307" s="71">
        <v>1244.2864292891823</v>
      </c>
      <c r="BF307" s="71" t="s">
        <v>3317</v>
      </c>
      <c r="BG307" s="71" t="s">
        <v>3317</v>
      </c>
      <c r="BH307" s="71" t="s">
        <v>3317</v>
      </c>
      <c r="BI307" s="71" t="s">
        <v>3317</v>
      </c>
      <c r="BJ307" s="71" t="s">
        <v>3317</v>
      </c>
      <c r="BK307" s="71" t="s">
        <v>3317</v>
      </c>
      <c r="BL307" s="71">
        <v>0</v>
      </c>
      <c r="BM307" s="71">
        <v>0</v>
      </c>
      <c r="BN307" s="71">
        <v>0</v>
      </c>
      <c r="BO307" s="71">
        <v>0</v>
      </c>
      <c r="BP307" s="71">
        <v>0</v>
      </c>
      <c r="BQ307" s="71">
        <v>0</v>
      </c>
      <c r="BR307" s="83">
        <v>0</v>
      </c>
    </row>
    <row r="308" spans="2:70" x14ac:dyDescent="0.25">
      <c r="B308" s="98">
        <v>8</v>
      </c>
      <c r="C308" s="71" t="s">
        <v>3296</v>
      </c>
      <c r="D308" s="71">
        <v>14</v>
      </c>
      <c r="E308" s="72">
        <v>2</v>
      </c>
      <c r="F308" s="71">
        <v>0.14000000000000001</v>
      </c>
      <c r="G308" s="71" t="s">
        <v>3042</v>
      </c>
      <c r="H308" s="71" t="s">
        <v>97</v>
      </c>
      <c r="I308" s="71">
        <v>1312</v>
      </c>
      <c r="J308" s="71" t="s">
        <v>4595</v>
      </c>
      <c r="K308" s="72" t="s">
        <v>723</v>
      </c>
      <c r="L308" s="74">
        <v>0.77405517771382848</v>
      </c>
      <c r="M308" s="74">
        <v>0.82762991128010144</v>
      </c>
      <c r="N308" s="74">
        <v>0.28376716723292211</v>
      </c>
      <c r="O308" s="74">
        <v>0.30586582114289834</v>
      </c>
      <c r="P308" s="75">
        <v>16.507370222613265</v>
      </c>
      <c r="Q308" s="75">
        <v>11.889218123172975</v>
      </c>
      <c r="R308" s="76">
        <v>29.62249178097721</v>
      </c>
      <c r="S308" s="77">
        <v>23.99659374726172</v>
      </c>
      <c r="T308" s="78">
        <v>27.961991766762534</v>
      </c>
      <c r="U308" s="74">
        <v>0.30430773595611876</v>
      </c>
      <c r="V308" s="77">
        <v>1.6078700811992506</v>
      </c>
      <c r="W308" s="74">
        <v>0.29260391095970478</v>
      </c>
      <c r="X308" s="79">
        <v>2.4812291780617571E-2</v>
      </c>
      <c r="Y308" s="75">
        <v>-2.5665076035343022</v>
      </c>
      <c r="Z308" s="76">
        <v>29.55126379935955</v>
      </c>
      <c r="AA308" s="81">
        <v>10257000000</v>
      </c>
      <c r="AB308" s="81">
        <v>27754000000</v>
      </c>
      <c r="AC308" s="71">
        <v>187000000</v>
      </c>
      <c r="AD308" s="71">
        <v>4454000000</v>
      </c>
      <c r="AE308" s="80">
        <v>0.53542523970169154</v>
      </c>
      <c r="AF308" s="81">
        <v>131903.84781435001</v>
      </c>
      <c r="AG308" s="82">
        <v>145377.84781435001</v>
      </c>
      <c r="AH308" s="77">
        <v>15.246961490243876</v>
      </c>
      <c r="AI308" s="77">
        <v>17.352595410051869</v>
      </c>
      <c r="AJ308" s="77">
        <v>2.7515461035089359</v>
      </c>
      <c r="AK308" s="77">
        <v>20.617264573928516</v>
      </c>
      <c r="AL308" s="78">
        <v>7.7964685227785129</v>
      </c>
      <c r="AM308" s="71" t="s">
        <v>498</v>
      </c>
      <c r="AN308" s="71" t="s">
        <v>590</v>
      </c>
      <c r="AO308" s="71" t="s">
        <v>724</v>
      </c>
      <c r="AP308" s="72" t="s">
        <v>574</v>
      </c>
      <c r="AQ308" s="74">
        <v>0.1324987</v>
      </c>
      <c r="AR308" s="74">
        <v>0.1213688</v>
      </c>
      <c r="AS308" s="80">
        <v>8.4072919999999995E-2</v>
      </c>
      <c r="AT308" s="71" t="s">
        <v>4057</v>
      </c>
      <c r="AU308" s="71" t="s">
        <v>3317</v>
      </c>
      <c r="AV308" s="72" t="s">
        <v>4057</v>
      </c>
      <c r="AW308" s="71">
        <v>2.0794427323267963</v>
      </c>
      <c r="AX308" s="77">
        <v>2.0794427323267963</v>
      </c>
      <c r="AY308" s="77">
        <v>3.1628563344137914</v>
      </c>
      <c r="AZ308" s="78">
        <v>5.2422990667405873</v>
      </c>
      <c r="BA308" s="75">
        <v>42.61915209986141</v>
      </c>
      <c r="BB308" s="75">
        <v>64.824220975568167</v>
      </c>
      <c r="BC308" s="75">
        <v>107.44337307542958</v>
      </c>
      <c r="BD308" s="71">
        <v>6806.7310823999997</v>
      </c>
      <c r="BE308" s="71">
        <v>131903.84781435001</v>
      </c>
      <c r="BF308" s="71">
        <v>6127.81</v>
      </c>
      <c r="BG308" s="71">
        <v>6709.9049999999997</v>
      </c>
      <c r="BH308" s="71">
        <v>7205.2139999999999</v>
      </c>
      <c r="BI308" s="71">
        <v>4233.2380000000003</v>
      </c>
      <c r="BJ308" s="71">
        <v>6003.7269999999999</v>
      </c>
      <c r="BK308" s="71">
        <v>6542.3420000000006</v>
      </c>
      <c r="BL308" s="71">
        <v>4.6456643240799733E-2</v>
      </c>
      <c r="BM308" s="71">
        <v>5.0869668407580899E-2</v>
      </c>
      <c r="BN308" s="71">
        <v>5.4624744610491445E-2</v>
      </c>
      <c r="BO308" s="71">
        <v>3.2093362476871279E-2</v>
      </c>
      <c r="BP308" s="71">
        <v>4.5515935277718605E-2</v>
      </c>
      <c r="BQ308" s="71">
        <v>4.9599326391206684E-2</v>
      </c>
      <c r="BR308" s="83">
        <v>5.4624744610491445E-2</v>
      </c>
    </row>
    <row r="309" spans="2:70" x14ac:dyDescent="0.25">
      <c r="B309" s="98">
        <v>8</v>
      </c>
      <c r="C309" s="71" t="s">
        <v>3296</v>
      </c>
      <c r="D309" s="71">
        <v>15</v>
      </c>
      <c r="E309" s="72">
        <v>2</v>
      </c>
      <c r="F309" s="71">
        <v>0.13</v>
      </c>
      <c r="G309" s="71" t="s">
        <v>3231</v>
      </c>
      <c r="H309" s="71" t="s">
        <v>238</v>
      </c>
      <c r="I309" s="71">
        <v>1313</v>
      </c>
      <c r="J309" s="71" t="s">
        <v>4596</v>
      </c>
      <c r="K309" s="72" t="s">
        <v>906</v>
      </c>
      <c r="L309" s="74">
        <v>0.3960581337279469</v>
      </c>
      <c r="M309" s="74">
        <v>0.57114176197059197</v>
      </c>
      <c r="N309" s="74">
        <v>0.29672352310866779</v>
      </c>
      <c r="O309" s="74">
        <v>0.4432337142703881</v>
      </c>
      <c r="P309" s="75">
        <v>16.417587651512942</v>
      </c>
      <c r="Q309" s="75">
        <v>15.4961491302379</v>
      </c>
      <c r="R309" s="76">
        <v>16.612556266287609</v>
      </c>
      <c r="S309" s="77">
        <v>25.454945811952339</v>
      </c>
      <c r="T309" s="78">
        <v>34.159886229954324</v>
      </c>
      <c r="U309" s="74">
        <v>-0.11835862003591571</v>
      </c>
      <c r="V309" s="77">
        <v>-0.52013723754476715</v>
      </c>
      <c r="W309" s="74">
        <v>0.89534592820103243</v>
      </c>
      <c r="X309" s="79" t="e">
        <v>#N/A</v>
      </c>
      <c r="Y309" s="75">
        <v>7.6161256846970016</v>
      </c>
      <c r="Z309" s="76">
        <v>38.648433524892909</v>
      </c>
      <c r="AA309" s="81">
        <v>318280000</v>
      </c>
      <c r="AB309" s="81">
        <v>410129000</v>
      </c>
      <c r="AC309" s="71">
        <v>20719000</v>
      </c>
      <c r="AD309" s="71">
        <v>157331000</v>
      </c>
      <c r="AE309" s="80">
        <v>4.9418604651162788E-2</v>
      </c>
      <c r="AF309" s="81">
        <v>5349.1553779199994</v>
      </c>
      <c r="AG309" s="82">
        <v>5004.068377919999</v>
      </c>
      <c r="AH309" s="77">
        <v>22.497475038754111</v>
      </c>
      <c r="AI309" s="77">
        <v>27.45771054800808</v>
      </c>
      <c r="AJ309" s="77">
        <v>2.4052612312357962</v>
      </c>
      <c r="AK309" s="77">
        <v>40.599108553352075</v>
      </c>
      <c r="AL309" s="78">
        <v>6.9993302234065462</v>
      </c>
      <c r="AM309" s="71" t="s">
        <v>506</v>
      </c>
      <c r="AN309" s="71" t="s">
        <v>577</v>
      </c>
      <c r="AO309" s="71" t="s">
        <v>788</v>
      </c>
      <c r="AP309" s="72" t="s">
        <v>574</v>
      </c>
      <c r="AQ309" s="74">
        <v>0.10393050000000001</v>
      </c>
      <c r="AR309" s="74">
        <v>0.15961610000000001</v>
      </c>
      <c r="AS309" s="80">
        <v>0.190659</v>
      </c>
      <c r="AT309" s="71" t="s">
        <v>3528</v>
      </c>
      <c r="AU309" s="71" t="s">
        <v>3528</v>
      </c>
      <c r="AV309" s="72" t="s">
        <v>3528</v>
      </c>
      <c r="AW309" s="71">
        <v>0.8148386302811802</v>
      </c>
      <c r="AX309" s="77">
        <v>0.8148386302811802</v>
      </c>
      <c r="AY309" s="77">
        <v>1.8373102778961286</v>
      </c>
      <c r="AZ309" s="78">
        <v>2.6521489081773089</v>
      </c>
      <c r="BA309" s="75">
        <v>24.205042757954516</v>
      </c>
      <c r="BB309" s="75">
        <v>54.577890865040189</v>
      </c>
      <c r="BC309" s="75">
        <v>78.782933622994705</v>
      </c>
      <c r="BD309" s="71">
        <v>135.45471999999998</v>
      </c>
      <c r="BE309" s="71">
        <v>5004.068377919999</v>
      </c>
      <c r="BF309" s="71">
        <v>115.4</v>
      </c>
      <c r="BG309" s="71">
        <v>161.167</v>
      </c>
      <c r="BH309" s="71">
        <v>179.5</v>
      </c>
      <c r="BI309" s="71">
        <v>84.143000000000001</v>
      </c>
      <c r="BJ309" s="71">
        <v>175.45400000000001</v>
      </c>
      <c r="BK309" s="71">
        <v>205.25200000000001</v>
      </c>
      <c r="BL309" s="71">
        <v>2.3061235635626426E-2</v>
      </c>
      <c r="BM309" s="71">
        <v>3.2207193792781662E-2</v>
      </c>
      <c r="BN309" s="71">
        <v>3.5870812795450117E-2</v>
      </c>
      <c r="BO309" s="71">
        <v>1.6814918111685565E-2</v>
      </c>
      <c r="BP309" s="71">
        <v>3.5062270686422869E-2</v>
      </c>
      <c r="BQ309" s="71">
        <v>4.1017025447864779E-2</v>
      </c>
      <c r="BR309" s="83">
        <v>4.1017025447864779E-2</v>
      </c>
    </row>
    <row r="310" spans="2:70" x14ac:dyDescent="0.25">
      <c r="B310" s="98">
        <v>8</v>
      </c>
      <c r="C310" s="71" t="s">
        <v>3296</v>
      </c>
      <c r="D310" s="71">
        <v>16</v>
      </c>
      <c r="E310" s="72">
        <v>3</v>
      </c>
      <c r="F310" s="71">
        <v>0.12</v>
      </c>
      <c r="G310" s="71" t="s">
        <v>3232</v>
      </c>
      <c r="H310" s="71" t="s">
        <v>200</v>
      </c>
      <c r="I310" s="71">
        <v>1314</v>
      </c>
      <c r="J310" s="71" t="s">
        <v>4597</v>
      </c>
      <c r="K310" s="72" t="s">
        <v>855</v>
      </c>
      <c r="L310" s="74">
        <v>0.45638671222199656</v>
      </c>
      <c r="M310" s="74">
        <v>0.40150936522898484</v>
      </c>
      <c r="N310" s="74">
        <v>0.13122928932636527</v>
      </c>
      <c r="O310" s="74">
        <v>0.14382342008804586</v>
      </c>
      <c r="P310" s="75">
        <v>9.5218259767008764</v>
      </c>
      <c r="Q310" s="75">
        <v>8.5056469889107369</v>
      </c>
      <c r="R310" s="76">
        <v>9.9143536787421915</v>
      </c>
      <c r="S310" s="77">
        <v>58.430825288802019</v>
      </c>
      <c r="T310" s="78">
        <v>69.829564007783276</v>
      </c>
      <c r="U310" s="74">
        <v>0.24530615482198462</v>
      </c>
      <c r="V310" s="77">
        <v>0.84424994863792036</v>
      </c>
      <c r="W310" s="74">
        <v>0.72688290879885353</v>
      </c>
      <c r="X310" s="79">
        <v>3.307946272417514E-2</v>
      </c>
      <c r="Y310" s="75">
        <v>18.397010483800351</v>
      </c>
      <c r="Z310" s="76">
        <v>19.068405277079535</v>
      </c>
      <c r="AA310" s="81">
        <v>15021149000</v>
      </c>
      <c r="AB310" s="81">
        <v>41934283000</v>
      </c>
      <c r="AC310" s="71">
        <v>309695000</v>
      </c>
      <c r="AD310" s="71">
        <v>4885068000</v>
      </c>
      <c r="AE310" s="80">
        <v>0</v>
      </c>
      <c r="AF310" s="81">
        <v>91097.677470719995</v>
      </c>
      <c r="AG310" s="82">
        <v>96649.349470720001</v>
      </c>
      <c r="AH310" s="77">
        <v>10.908567246913046</v>
      </c>
      <c r="AI310" s="77">
        <v>14.78028525618314</v>
      </c>
      <c r="AJ310" s="77">
        <v>4.2653564195798532</v>
      </c>
      <c r="AK310" s="77">
        <v>16.773458924622673</v>
      </c>
      <c r="AL310" s="78">
        <v>2.5295617464913067</v>
      </c>
      <c r="AM310" s="71" t="s">
        <v>506</v>
      </c>
      <c r="AN310" s="71" t="s">
        <v>577</v>
      </c>
      <c r="AO310" s="71" t="s">
        <v>788</v>
      </c>
      <c r="AP310" s="72" t="s">
        <v>574</v>
      </c>
      <c r="AQ310" s="74">
        <v>0.10327</v>
      </c>
      <c r="AR310" s="74">
        <v>0.17016580000000001</v>
      </c>
      <c r="AS310" s="80">
        <v>0.15005369999999998</v>
      </c>
      <c r="AT310" s="71" t="s">
        <v>3998</v>
      </c>
      <c r="AU310" s="71" t="s">
        <v>3529</v>
      </c>
      <c r="AV310" s="72" t="s">
        <v>3529</v>
      </c>
      <c r="AW310" s="71">
        <v>1.8932306313816507</v>
      </c>
      <c r="AX310" s="77">
        <v>1.8932306313816507</v>
      </c>
      <c r="AY310" s="77">
        <v>18.215015005742533</v>
      </c>
      <c r="AZ310" s="78">
        <v>20.108245637124185</v>
      </c>
      <c r="BA310" s="75">
        <v>30.308564729341253</v>
      </c>
      <c r="BB310" s="75">
        <v>291.60259304730181</v>
      </c>
      <c r="BC310" s="75">
        <v>321.91115777664305</v>
      </c>
      <c r="BD310" s="71">
        <v>16404.885120966803</v>
      </c>
      <c r="BE310" s="71">
        <v>91097.677470719995</v>
      </c>
      <c r="BF310" s="71">
        <v>5344.2080000000005</v>
      </c>
      <c r="BG310" s="71">
        <v>4831.72</v>
      </c>
      <c r="BH310" s="71">
        <v>5446.3</v>
      </c>
      <c r="BI310" s="71">
        <v>4347.93</v>
      </c>
      <c r="BJ310" s="71">
        <v>4742.5029999999997</v>
      </c>
      <c r="BK310" s="71">
        <v>5210.6630000000005</v>
      </c>
      <c r="BL310" s="71">
        <v>5.8664591111202591E-2</v>
      </c>
      <c r="BM310" s="71">
        <v>5.3038893352171129E-2</v>
      </c>
      <c r="BN310" s="71">
        <v>5.9785278299224628E-2</v>
      </c>
      <c r="BO310" s="71">
        <v>4.7728220089886295E-2</v>
      </c>
      <c r="BP310" s="71">
        <v>5.2059537978059907E-2</v>
      </c>
      <c r="BQ310" s="71">
        <v>5.719863716256407E-2</v>
      </c>
      <c r="BR310" s="83">
        <v>5.9785278299224628E-2</v>
      </c>
    </row>
    <row r="311" spans="2:70" x14ac:dyDescent="0.25">
      <c r="B311" s="98">
        <v>8</v>
      </c>
      <c r="C311" s="71" t="s">
        <v>3296</v>
      </c>
      <c r="D311" s="71">
        <v>17</v>
      </c>
      <c r="E311" s="72">
        <v>1</v>
      </c>
      <c r="F311" s="71">
        <v>0.15</v>
      </c>
      <c r="G311" s="71" t="s">
        <v>2608</v>
      </c>
      <c r="H311" s="71" t="s">
        <v>204</v>
      </c>
      <c r="I311" s="71">
        <v>1315</v>
      </c>
      <c r="J311" s="71" t="s">
        <v>4598</v>
      </c>
      <c r="K311" s="72" t="s">
        <v>860</v>
      </c>
      <c r="L311" s="74">
        <v>0.45203610232799801</v>
      </c>
      <c r="M311" s="74">
        <v>0.27679365644140597</v>
      </c>
      <c r="N311" s="74">
        <v>0.17354321845335546</v>
      </c>
      <c r="O311" s="74">
        <v>0.19411125171547222</v>
      </c>
      <c r="P311" s="75">
        <v>21.457044804940299</v>
      </c>
      <c r="Q311" s="75">
        <v>17.139470381543241</v>
      </c>
      <c r="R311" s="76">
        <v>37.000366703336987</v>
      </c>
      <c r="S311" s="77">
        <v>52.986888555793016</v>
      </c>
      <c r="T311" s="78">
        <v>59.062875450540652</v>
      </c>
      <c r="U311" s="74">
        <v>1.1465486013282351</v>
      </c>
      <c r="V311" s="77">
        <v>1.9351902173913043</v>
      </c>
      <c r="W311" s="74">
        <v>1.8997613365155357E-2</v>
      </c>
      <c r="X311" s="79">
        <v>4.3466969647784452E-2</v>
      </c>
      <c r="Y311" s="75">
        <v>4.77013462752178</v>
      </c>
      <c r="Z311" s="76">
        <v>-1.4932078399216064</v>
      </c>
      <c r="AA311" s="81">
        <v>3934700000</v>
      </c>
      <c r="AB311" s="81">
        <v>5610700000</v>
      </c>
      <c r="AC311" s="71">
        <v>59900000</v>
      </c>
      <c r="AD311" s="71">
        <v>1024700000</v>
      </c>
      <c r="AE311" s="80">
        <v>0</v>
      </c>
      <c r="AF311" s="81">
        <v>31841.027953979999</v>
      </c>
      <c r="AG311" s="82">
        <v>34700.827953979999</v>
      </c>
      <c r="AH311" s="77">
        <v>23.362841145882982</v>
      </c>
      <c r="AI311" s="77">
        <v>30.296611111527756</v>
      </c>
      <c r="AJ311" s="77">
        <v>2.1997888123023275</v>
      </c>
      <c r="AK311" s="77">
        <v>42.911571579374382</v>
      </c>
      <c r="AL311" s="78">
        <v>464.74172323177743</v>
      </c>
      <c r="AM311" s="71" t="s">
        <v>493</v>
      </c>
      <c r="AN311" s="71" t="s">
        <v>524</v>
      </c>
      <c r="AO311" s="71" t="s">
        <v>691</v>
      </c>
      <c r="AP311" s="72" t="s">
        <v>574</v>
      </c>
      <c r="AQ311" s="74" t="e">
        <v>#VALUE!</v>
      </c>
      <c r="AR311" s="74">
        <v>0.14369680000000001</v>
      </c>
      <c r="AS311" s="80">
        <v>0.1622441</v>
      </c>
      <c r="AT311" s="71" t="s">
        <v>3530</v>
      </c>
      <c r="AU311" s="71" t="s">
        <v>3530</v>
      </c>
      <c r="AV311" s="72" t="s">
        <v>3530</v>
      </c>
      <c r="AW311" s="71">
        <v>0.61843482074717604</v>
      </c>
      <c r="AX311" s="77">
        <v>0.61843482074717604</v>
      </c>
      <c r="AY311" s="77">
        <v>4.7282383528846603</v>
      </c>
      <c r="AZ311" s="78">
        <v>5.346673173631836</v>
      </c>
      <c r="BA311" s="75">
        <v>26.399376628863713</v>
      </c>
      <c r="BB311" s="75">
        <v>201.83621762764452</v>
      </c>
      <c r="BC311" s="75">
        <v>228.23559425650822</v>
      </c>
      <c r="BD311" s="71">
        <v>1687.6000000000001</v>
      </c>
      <c r="BE311" s="71">
        <v>31841.027953979999</v>
      </c>
      <c r="BF311" s="71">
        <v>816.41200000000003</v>
      </c>
      <c r="BG311" s="71">
        <v>926.35300000000007</v>
      </c>
      <c r="BH311" s="71">
        <v>1017</v>
      </c>
      <c r="BI311" s="71">
        <v>883.98500000000001</v>
      </c>
      <c r="BJ311" s="71">
        <v>957.91600000000005</v>
      </c>
      <c r="BK311" s="71">
        <v>1084.1790000000001</v>
      </c>
      <c r="BL311" s="71">
        <v>2.5640252606792861E-2</v>
      </c>
      <c r="BM311" s="71">
        <v>2.9093061987158921E-2</v>
      </c>
      <c r="BN311" s="71">
        <v>3.1939923593857437E-2</v>
      </c>
      <c r="BO311" s="71">
        <v>2.7762451679563489E-2</v>
      </c>
      <c r="BP311" s="71">
        <v>3.0084330235332885E-2</v>
      </c>
      <c r="BQ311" s="71">
        <v>3.4049748694262305E-2</v>
      </c>
      <c r="BR311" s="83">
        <v>3.4049748694262305E-2</v>
      </c>
    </row>
    <row r="312" spans="2:70" x14ac:dyDescent="0.25">
      <c r="B312" s="98">
        <v>8</v>
      </c>
      <c r="C312" s="71" t="s">
        <v>3295</v>
      </c>
      <c r="D312" s="71">
        <v>19</v>
      </c>
      <c r="E312" s="72">
        <v>10</v>
      </c>
      <c r="F312" s="71">
        <v>0.12</v>
      </c>
      <c r="G312" s="71" t="s">
        <v>2367</v>
      </c>
      <c r="H312" s="71" t="s">
        <v>399</v>
      </c>
      <c r="I312" s="71">
        <v>1289</v>
      </c>
      <c r="J312" s="71" t="s">
        <v>4572</v>
      </c>
      <c r="K312" s="72" t="s">
        <v>1091</v>
      </c>
      <c r="L312" s="74">
        <v>0.18794640493967923</v>
      </c>
      <c r="M312" s="74">
        <v>0.22108049198193991</v>
      </c>
      <c r="N312" s="74">
        <v>0.15323182813749514</v>
      </c>
      <c r="O312" s="74">
        <v>0.18410436037780289</v>
      </c>
      <c r="P312" s="75">
        <v>19.305928332627019</v>
      </c>
      <c r="Q312" s="75">
        <v>14.036318362588201</v>
      </c>
      <c r="R312" s="76">
        <v>18.400072324196273</v>
      </c>
      <c r="S312" s="77">
        <v>12.324625357731851</v>
      </c>
      <c r="T312" s="78">
        <v>12.377312324483636</v>
      </c>
      <c r="U312" s="74">
        <v>0.21975741229386475</v>
      </c>
      <c r="V312" s="77">
        <v>0.9500800404414862</v>
      </c>
      <c r="W312" s="74">
        <v>0.592710000254007</v>
      </c>
      <c r="X312" s="79" t="e">
        <v>#N/A</v>
      </c>
      <c r="Y312" s="75">
        <v>13.686697244584668</v>
      </c>
      <c r="Z312" s="76" t="e">
        <v>#N/A</v>
      </c>
      <c r="AA312" s="81">
        <v>385380000</v>
      </c>
      <c r="AB312" s="81">
        <v>462781000</v>
      </c>
      <c r="AC312" s="71">
        <v>3825000</v>
      </c>
      <c r="AD312" s="71">
        <v>77400000</v>
      </c>
      <c r="AE312" s="80">
        <v>0</v>
      </c>
      <c r="AF312" s="81">
        <v>1080.43542056</v>
      </c>
      <c r="AG312" s="82">
        <v>1193.2004205600001</v>
      </c>
      <c r="AH312" s="77">
        <v>10.309317613271126</v>
      </c>
      <c r="AI312" s="77">
        <v>13.955982255183011</v>
      </c>
      <c r="AJ312" s="77">
        <v>2.7217826605414959</v>
      </c>
      <c r="AK312" s="77">
        <v>17.986013505842305</v>
      </c>
      <c r="AL312" s="78">
        <v>3.0642808475219963</v>
      </c>
      <c r="AM312" s="71" t="s">
        <v>550</v>
      </c>
      <c r="AN312" s="71" t="s">
        <v>885</v>
      </c>
      <c r="AO312" s="71" t="s">
        <v>886</v>
      </c>
      <c r="AP312" s="72" t="s">
        <v>574</v>
      </c>
      <c r="AQ312" s="74">
        <v>0.1424859</v>
      </c>
      <c r="AR312" s="74">
        <v>0.1101934</v>
      </c>
      <c r="AS312" s="80">
        <v>0.2663084</v>
      </c>
      <c r="AT312" s="71" t="s">
        <v>3998</v>
      </c>
      <c r="AU312" s="71" t="s">
        <v>3317</v>
      </c>
      <c r="AV312" s="72" t="s">
        <v>3317</v>
      </c>
      <c r="AW312" s="71">
        <v>1.1664075113566446</v>
      </c>
      <c r="AX312" s="77">
        <v>1.1664075113566446</v>
      </c>
      <c r="AY312" s="77">
        <v>0</v>
      </c>
      <c r="AZ312" s="78">
        <v>1.1664075113566446</v>
      </c>
      <c r="BA312" s="75">
        <v>20.79517592119285</v>
      </c>
      <c r="BB312" s="75">
        <v>0</v>
      </c>
      <c r="BC312" s="75" t="s">
        <v>3317</v>
      </c>
      <c r="BD312" s="71" t="s">
        <v>3317</v>
      </c>
      <c r="BE312" s="71">
        <v>1080.43542056</v>
      </c>
      <c r="BF312" s="71">
        <v>54.5</v>
      </c>
      <c r="BG312" s="71" t="s">
        <v>3317</v>
      </c>
      <c r="BH312" s="71" t="s">
        <v>3317</v>
      </c>
      <c r="BI312" s="71" t="s">
        <v>3317</v>
      </c>
      <c r="BJ312" s="71" t="s">
        <v>3317</v>
      </c>
      <c r="BK312" s="71" t="s">
        <v>3317</v>
      </c>
      <c r="BL312" s="71">
        <v>5.0442626151364169E-2</v>
      </c>
      <c r="BM312" s="71">
        <v>0</v>
      </c>
      <c r="BN312" s="71">
        <v>0</v>
      </c>
      <c r="BO312" s="71">
        <v>0</v>
      </c>
      <c r="BP312" s="71">
        <v>0</v>
      </c>
      <c r="BQ312" s="71">
        <v>0</v>
      </c>
      <c r="BR312" s="83">
        <v>0</v>
      </c>
    </row>
    <row r="313" spans="2:70" x14ac:dyDescent="0.25">
      <c r="B313" s="98">
        <v>8</v>
      </c>
      <c r="C313" s="71" t="s">
        <v>3296</v>
      </c>
      <c r="D313" s="71">
        <v>20</v>
      </c>
      <c r="E313" s="72">
        <v>10</v>
      </c>
      <c r="F313" s="71">
        <v>0.14000000000000001</v>
      </c>
      <c r="G313" s="71" t="s">
        <v>2861</v>
      </c>
      <c r="H313" s="71" t="s">
        <v>296</v>
      </c>
      <c r="I313" s="71">
        <v>1316</v>
      </c>
      <c r="J313" s="71" t="s">
        <v>4599</v>
      </c>
      <c r="K313" s="72" t="s">
        <v>977</v>
      </c>
      <c r="L313" s="74">
        <v>0.30193421856051283</v>
      </c>
      <c r="M313" s="74">
        <v>0.28176091195440228</v>
      </c>
      <c r="N313" s="74">
        <v>0.15109529625655477</v>
      </c>
      <c r="O313" s="74">
        <v>0.13316084213511023</v>
      </c>
      <c r="P313" s="75">
        <v>10.803065874879159</v>
      </c>
      <c r="Q313" s="75">
        <v>9.5361740770522694</v>
      </c>
      <c r="R313" s="76">
        <v>16.449077987539525</v>
      </c>
      <c r="S313" s="77">
        <v>28.033113784664557</v>
      </c>
      <c r="T313" s="78">
        <v>26.581386525014906</v>
      </c>
      <c r="U313" s="74">
        <v>0.53696374141303849</v>
      </c>
      <c r="V313" s="77">
        <v>2.7487191429902187</v>
      </c>
      <c r="W313" s="74">
        <v>0.45872929676893837</v>
      </c>
      <c r="X313" s="79" t="e">
        <v>#N/A</v>
      </c>
      <c r="Y313" s="75">
        <v>8.4710910042930774</v>
      </c>
      <c r="Z313" s="76">
        <v>20.806164249288074</v>
      </c>
      <c r="AA313" s="81">
        <v>13334000000</v>
      </c>
      <c r="AB313" s="81">
        <v>28214000000</v>
      </c>
      <c r="AC313" s="71">
        <v>171000000</v>
      </c>
      <c r="AD313" s="71">
        <v>2866000000</v>
      </c>
      <c r="AE313" s="80">
        <v>0</v>
      </c>
      <c r="AF313" s="81">
        <v>105064.15210381999</v>
      </c>
      <c r="AG313" s="82">
        <v>116867.15210381999</v>
      </c>
      <c r="AH313" s="77">
        <v>23.472012874838317</v>
      </c>
      <c r="AI313" s="77">
        <v>30.523272810506271</v>
      </c>
      <c r="AJ313" s="77">
        <v>2.1640343183044912</v>
      </c>
      <c r="AK313" s="77">
        <v>33.794008436191184</v>
      </c>
      <c r="AL313" s="78">
        <v>6.2185195519141665</v>
      </c>
      <c r="AM313" s="71" t="s">
        <v>493</v>
      </c>
      <c r="AN313" s="71" t="s">
        <v>537</v>
      </c>
      <c r="AO313" s="71" t="s">
        <v>538</v>
      </c>
      <c r="AP313" s="72" t="s">
        <v>574</v>
      </c>
      <c r="AQ313" s="74">
        <v>0.12206400000000001</v>
      </c>
      <c r="AR313" s="74">
        <v>0.16760280000000002</v>
      </c>
      <c r="AS313" s="80">
        <v>0.10868259999999999</v>
      </c>
      <c r="AT313" s="71" t="s">
        <v>3998</v>
      </c>
      <c r="AU313" s="71" t="s">
        <v>3531</v>
      </c>
      <c r="AV313" s="72" t="s">
        <v>3531</v>
      </c>
      <c r="AW313" s="71">
        <v>1.0840500108405002</v>
      </c>
      <c r="AX313" s="77">
        <v>1.0840500108405002</v>
      </c>
      <c r="AY313" s="77">
        <v>0</v>
      </c>
      <c r="AZ313" s="78">
        <v>1.0840500108405002</v>
      </c>
      <c r="BA313" s="75">
        <v>34.167750325097529</v>
      </c>
      <c r="BB313" s="75">
        <v>0</v>
      </c>
      <c r="BC313" s="75">
        <v>34.167750325097529</v>
      </c>
      <c r="BD313" s="71">
        <v>1051</v>
      </c>
      <c r="BE313" s="71">
        <v>105064.15210381999</v>
      </c>
      <c r="BF313" s="71">
        <v>3886.5419999999999</v>
      </c>
      <c r="BG313" s="71">
        <v>4287.0830000000005</v>
      </c>
      <c r="BH313" s="71">
        <v>4713.1760000000004</v>
      </c>
      <c r="BI313" s="71">
        <v>3177.1530000000002</v>
      </c>
      <c r="BJ313" s="71">
        <v>3625.8290000000002</v>
      </c>
      <c r="BK313" s="71">
        <v>3760.1660000000002</v>
      </c>
      <c r="BL313" s="71">
        <v>3.6992084570953203E-2</v>
      </c>
      <c r="BM313" s="71">
        <v>4.0804431522596642E-2</v>
      </c>
      <c r="BN313" s="71">
        <v>4.4859982264384882E-2</v>
      </c>
      <c r="BO313" s="71">
        <v>3.0240124118267007E-2</v>
      </c>
      <c r="BP313" s="71">
        <v>3.4510619725147622E-2</v>
      </c>
      <c r="BQ313" s="71">
        <v>3.578923852432904E-2</v>
      </c>
      <c r="BR313" s="83">
        <v>4.4859982264384882E-2</v>
      </c>
    </row>
    <row r="314" spans="2:70" x14ac:dyDescent="0.25">
      <c r="B314" s="98">
        <v>8</v>
      </c>
      <c r="C314" s="71" t="s">
        <v>3295</v>
      </c>
      <c r="D314" s="71">
        <v>20</v>
      </c>
      <c r="E314" s="72">
        <v>12</v>
      </c>
      <c r="F314" s="71">
        <v>0.16</v>
      </c>
      <c r="H314" s="71" t="s">
        <v>1463</v>
      </c>
      <c r="I314" s="71">
        <v>1290</v>
      </c>
      <c r="J314" s="71" t="s">
        <v>4573</v>
      </c>
      <c r="K314" s="72" t="s">
        <v>1464</v>
      </c>
      <c r="L314" s="74" t="e">
        <v>#N/A</v>
      </c>
      <c r="M314" s="74" t="e">
        <v>#N/A</v>
      </c>
      <c r="N314" s="74" t="e">
        <v>#N/A</v>
      </c>
      <c r="O314" s="74" t="e">
        <v>#N/A</v>
      </c>
      <c r="P314" s="75" t="e">
        <v>#N/A</v>
      </c>
      <c r="Q314" s="75" t="e">
        <v>#N/A</v>
      </c>
      <c r="R314" s="76">
        <v>29.353989709506028</v>
      </c>
      <c r="S314" s="77" t="e">
        <v>#N/A</v>
      </c>
      <c r="T314" s="78" t="e">
        <v>#N/A</v>
      </c>
      <c r="U314" s="74" t="e">
        <v>#N/A</v>
      </c>
      <c r="V314" s="77">
        <v>-0.75696688206785134</v>
      </c>
      <c r="W314" s="74" t="e">
        <v>#N/A</v>
      </c>
      <c r="X314" s="79" t="e">
        <v>#N/A</v>
      </c>
      <c r="Y314" s="75">
        <v>13.295901633171122</v>
      </c>
      <c r="Z314" s="76">
        <v>25.545993867697248</v>
      </c>
      <c r="AA314" s="81" t="e">
        <v>#N/A</v>
      </c>
      <c r="AB314" s="81" t="e">
        <v>#N/A</v>
      </c>
      <c r="AC314" s="71" t="e">
        <v>#N/A</v>
      </c>
      <c r="AD314" s="71">
        <v>105800000</v>
      </c>
      <c r="AE314" s="80">
        <v>9.3759100870592332E-2</v>
      </c>
      <c r="AF314" s="81">
        <v>1064</v>
      </c>
      <c r="AG314" s="82">
        <v>997.42100000000005</v>
      </c>
      <c r="AH314" s="77">
        <v>8.6994758096168443</v>
      </c>
      <c r="AI314" s="77">
        <v>11.281511559516808</v>
      </c>
      <c r="AJ314" s="77">
        <v>5.4397196261682232</v>
      </c>
      <c r="AK314" s="77">
        <v>13.296880825152229</v>
      </c>
      <c r="AL314" s="78">
        <v>4.492212099584366</v>
      </c>
      <c r="AM314" s="71" t="s">
        <v>506</v>
      </c>
      <c r="AN314" s="71" t="s">
        <v>629</v>
      </c>
      <c r="AO314" s="71" t="s">
        <v>774</v>
      </c>
      <c r="AP314" s="72" t="s">
        <v>1410</v>
      </c>
      <c r="AQ314" s="74">
        <v>0.1760632</v>
      </c>
      <c r="AR314" s="74">
        <v>0.26478249999999998</v>
      </c>
      <c r="AS314" s="80">
        <v>0.14026530000000001</v>
      </c>
      <c r="AT314" s="71" t="s">
        <v>3514</v>
      </c>
      <c r="AU314" s="71" t="s">
        <v>3514</v>
      </c>
      <c r="AV314" s="72" t="s">
        <v>3514</v>
      </c>
      <c r="AW314" s="71">
        <v>0.93457943925233633</v>
      </c>
      <c r="AX314" s="77">
        <v>0.93457943925233633</v>
      </c>
      <c r="AY314" s="77">
        <v>0</v>
      </c>
      <c r="AZ314" s="78">
        <v>0.93457943925233633</v>
      </c>
      <c r="BA314" s="75">
        <v>13.461544493345896</v>
      </c>
      <c r="BB314" s="75">
        <v>0</v>
      </c>
      <c r="BC314" s="75">
        <v>13.461544493345896</v>
      </c>
      <c r="BD314" s="71">
        <v>8</v>
      </c>
      <c r="BE314" s="71">
        <v>997.42100000000005</v>
      </c>
      <c r="BF314" s="71">
        <v>83.9</v>
      </c>
      <c r="BG314" s="71">
        <v>93.25</v>
      </c>
      <c r="BH314" s="71">
        <v>96.05</v>
      </c>
      <c r="BI314" s="71">
        <v>71.539000000000001</v>
      </c>
      <c r="BJ314" s="71" t="s">
        <v>3317</v>
      </c>
      <c r="BK314" s="71" t="s">
        <v>3317</v>
      </c>
      <c r="BL314" s="71">
        <v>8.4116937582024043E-2</v>
      </c>
      <c r="BM314" s="71">
        <v>9.3491113581927784E-2</v>
      </c>
      <c r="BN314" s="71">
        <v>9.6298353453556709E-2</v>
      </c>
      <c r="BO314" s="71">
        <v>7.1723976134450751E-2</v>
      </c>
      <c r="BP314" s="71">
        <v>0</v>
      </c>
      <c r="BQ314" s="71">
        <v>0</v>
      </c>
      <c r="BR314" s="83">
        <v>9.6298353453556709E-2</v>
      </c>
    </row>
    <row r="315" spans="2:70" x14ac:dyDescent="0.25">
      <c r="B315" s="98">
        <v>8</v>
      </c>
      <c r="C315" s="71" t="s">
        <v>3295</v>
      </c>
      <c r="D315" s="71">
        <v>23</v>
      </c>
      <c r="E315" s="72">
        <v>1</v>
      </c>
      <c r="F315" s="71">
        <v>0.2</v>
      </c>
      <c r="H315" s="71" t="s">
        <v>1972</v>
      </c>
      <c r="I315" s="71">
        <v>1291</v>
      </c>
      <c r="J315" s="71" t="s">
        <v>4574</v>
      </c>
      <c r="K315" s="72" t="s">
        <v>1973</v>
      </c>
      <c r="L315" s="111" t="e">
        <v>#N/A</v>
      </c>
      <c r="M315" s="111" t="e">
        <v>#N/A</v>
      </c>
      <c r="N315" s="111" t="e">
        <v>#N/A</v>
      </c>
      <c r="O315" s="111" t="e">
        <v>#N/A</v>
      </c>
      <c r="P315" s="75">
        <v>20.067321308354806</v>
      </c>
      <c r="Q315" s="75">
        <v>14.525241642992389</v>
      </c>
      <c r="R315" s="76">
        <v>19.196199803157612</v>
      </c>
      <c r="S315" s="77">
        <v>35.147903454760161</v>
      </c>
      <c r="T315" s="78">
        <v>44.469398937986995</v>
      </c>
      <c r="U315" s="111">
        <v>-0.81847381760209292</v>
      </c>
      <c r="V315" s="77">
        <v>-17.701835622796647</v>
      </c>
      <c r="W315" s="111">
        <v>0.14853435769530279</v>
      </c>
      <c r="X315" s="79" t="e">
        <v>#N/A</v>
      </c>
      <c r="Y315" s="75">
        <v>35.541478313851286</v>
      </c>
      <c r="Z315" s="76">
        <v>31.081311102149733</v>
      </c>
      <c r="AA315" s="112" t="e">
        <v>#N/A</v>
      </c>
      <c r="AB315" s="112" t="e">
        <v>#N/A</v>
      </c>
      <c r="AC315" s="71" t="e">
        <v>#N/A</v>
      </c>
      <c r="AD315" s="71">
        <v>665744000</v>
      </c>
      <c r="AE315" s="80">
        <v>0.10428932048361679</v>
      </c>
      <c r="AF315" s="112">
        <v>936.50429405600005</v>
      </c>
      <c r="AG315" s="82">
        <v>-2263.5574996960004</v>
      </c>
      <c r="AH315" s="77" t="s">
        <v>3317</v>
      </c>
      <c r="AI315" s="77" t="s">
        <v>3317</v>
      </c>
      <c r="AJ315" s="77">
        <v>69.861677976817873</v>
      </c>
      <c r="AK315" s="77">
        <v>8.8792772921875862</v>
      </c>
      <c r="AL315" s="78">
        <v>1.5459687587541535</v>
      </c>
      <c r="AM315" s="71" t="s">
        <v>543</v>
      </c>
      <c r="AN315" s="71" t="s">
        <v>570</v>
      </c>
      <c r="AO315" s="71" t="s">
        <v>1974</v>
      </c>
      <c r="AP315" s="72" t="s">
        <v>2356</v>
      </c>
      <c r="AQ315" s="111" t="e">
        <v>#VALUE!</v>
      </c>
      <c r="AR315" s="111">
        <v>0.23229759999999999</v>
      </c>
      <c r="AS315" s="80">
        <v>2.5769730000000001E-2</v>
      </c>
      <c r="AT315" s="71" t="s">
        <v>3515</v>
      </c>
      <c r="AU315" s="71" t="s">
        <v>3515</v>
      </c>
      <c r="AV315" s="72" t="s">
        <v>3515</v>
      </c>
      <c r="AW315" s="71" t="s">
        <v>3317</v>
      </c>
      <c r="AX315" s="77">
        <v>0</v>
      </c>
      <c r="AY315" s="77">
        <v>0</v>
      </c>
      <c r="AZ315" s="78">
        <v>0</v>
      </c>
      <c r="BA315" s="75">
        <v>0</v>
      </c>
      <c r="BB315" s="75">
        <v>0</v>
      </c>
      <c r="BC315" s="75">
        <v>0</v>
      </c>
      <c r="BD315" s="71">
        <v>0</v>
      </c>
      <c r="BE315" s="71">
        <v>-2263.5574996960004</v>
      </c>
      <c r="BF315" s="71">
        <v>88.263999999999996</v>
      </c>
      <c r="BG315" s="71">
        <v>112.027</v>
      </c>
      <c r="BH315" s="71">
        <v>130.845</v>
      </c>
      <c r="BI315" s="71">
        <v>75.122</v>
      </c>
      <c r="BJ315" s="71">
        <v>115.236</v>
      </c>
      <c r="BK315" s="71">
        <v>99.418999999999997</v>
      </c>
      <c r="BL315" s="71">
        <v>-3.8993487027324907E-2</v>
      </c>
      <c r="BM315" s="71">
        <v>-4.9491563618350942E-2</v>
      </c>
      <c r="BN315" s="71">
        <v>-5.780502594591598E-2</v>
      </c>
      <c r="BO315" s="71">
        <v>-3.3187581941297721E-2</v>
      </c>
      <c r="BP315" s="71">
        <v>-5.090924353168691E-2</v>
      </c>
      <c r="BQ315" s="71">
        <v>-4.3921570365829957E-2</v>
      </c>
      <c r="BR315" s="83">
        <v>-4.3921570365829957E-2</v>
      </c>
    </row>
    <row r="316" spans="2:70" x14ac:dyDescent="0.25">
      <c r="B316" s="98">
        <v>8</v>
      </c>
      <c r="C316" s="71" t="s">
        <v>3295</v>
      </c>
      <c r="D316" s="71">
        <v>24</v>
      </c>
      <c r="E316" s="72">
        <v>4</v>
      </c>
      <c r="F316" s="71">
        <v>0.16</v>
      </c>
      <c r="G316" s="71" t="s">
        <v>2678</v>
      </c>
      <c r="H316" s="71" t="s">
        <v>2679</v>
      </c>
      <c r="I316" s="71">
        <v>1293</v>
      </c>
      <c r="J316" s="71" t="s">
        <v>4576</v>
      </c>
      <c r="K316" s="72" t="s">
        <v>2680</v>
      </c>
      <c r="L316" s="74">
        <v>-3.4029497346699578</v>
      </c>
      <c r="M316" s="74">
        <v>-1.4356503785271852</v>
      </c>
      <c r="N316" s="74">
        <v>-4.0547750405757714</v>
      </c>
      <c r="O316" s="74">
        <v>-1.4587412587412587</v>
      </c>
      <c r="P316" s="75">
        <v>37.118187726302111</v>
      </c>
      <c r="Q316" s="75">
        <v>32.049020518057745</v>
      </c>
      <c r="R316" s="76">
        <v>32.666982472761724</v>
      </c>
      <c r="S316" s="77">
        <v>57.098385746088852</v>
      </c>
      <c r="T316" s="78">
        <v>62.829805740794434</v>
      </c>
      <c r="U316" s="74">
        <v>-3.4953556036159385E-2</v>
      </c>
      <c r="V316" s="77">
        <v>-6.2818514194635329</v>
      </c>
      <c r="W316" s="74">
        <v>2.1220736891644335E-2</v>
      </c>
      <c r="X316" s="79" t="e">
        <v>#N/A</v>
      </c>
      <c r="Y316" s="75">
        <v>26.418966171651977</v>
      </c>
      <c r="Z316" s="76">
        <v>34.166510526779568</v>
      </c>
      <c r="AA316" s="81">
        <v>-1453000000</v>
      </c>
      <c r="AB316" s="81">
        <v>-1430000000</v>
      </c>
      <c r="AC316" s="71" t="e">
        <v>#N/A</v>
      </c>
      <c r="AD316" s="71">
        <v>2604000000</v>
      </c>
      <c r="AE316" s="80">
        <v>0.42548976447281533</v>
      </c>
      <c r="AF316" s="81">
        <v>34440.524037299998</v>
      </c>
      <c r="AG316" s="82">
        <v>25861.733507500001</v>
      </c>
      <c r="AH316" s="77" t="s">
        <v>3317</v>
      </c>
      <c r="AI316" s="77">
        <v>12.714716572025566</v>
      </c>
      <c r="AJ316" s="77">
        <v>7.5990493992433379</v>
      </c>
      <c r="AK316" s="77">
        <v>20.153985507246375</v>
      </c>
      <c r="AL316" s="78">
        <v>6.3870468291788853</v>
      </c>
      <c r="AM316" s="71" t="s">
        <v>502</v>
      </c>
      <c r="AN316" s="71" t="s">
        <v>528</v>
      </c>
      <c r="AO316" s="71" t="s">
        <v>625</v>
      </c>
      <c r="AP316" s="72" t="s">
        <v>2625</v>
      </c>
      <c r="AQ316" s="74">
        <v>0.29276230000000003</v>
      </c>
      <c r="AR316" s="74">
        <v>0.25790920000000001</v>
      </c>
      <c r="AS316" s="80">
        <v>0.23637989999999998</v>
      </c>
      <c r="AT316" s="71" t="s">
        <v>3998</v>
      </c>
      <c r="AU316" s="71" t="s">
        <v>3317</v>
      </c>
      <c r="AV316" s="72" t="s">
        <v>3317</v>
      </c>
      <c r="AW316" s="71">
        <v>3.3783783783783785</v>
      </c>
      <c r="AX316" s="77">
        <v>3.3783783783783785</v>
      </c>
      <c r="AY316" s="77">
        <v>0</v>
      </c>
      <c r="AZ316" s="78">
        <v>3.3783783783783785</v>
      </c>
      <c r="BA316" s="75">
        <v>70.506764885954382</v>
      </c>
      <c r="BB316" s="75">
        <v>0</v>
      </c>
      <c r="BC316" s="75">
        <v>70.506764885954382</v>
      </c>
      <c r="BD316" s="71">
        <v>1174.642703</v>
      </c>
      <c r="BE316" s="71">
        <v>25861.733507500001</v>
      </c>
      <c r="BF316" s="71">
        <v>2022.5</v>
      </c>
      <c r="BG316" s="71">
        <v>1990.5</v>
      </c>
      <c r="BH316" s="71">
        <v>2027.1670000000001</v>
      </c>
      <c r="BI316" s="71" t="s">
        <v>3317</v>
      </c>
      <c r="BJ316" s="71" t="s">
        <v>3317</v>
      </c>
      <c r="BK316" s="71" t="s">
        <v>3317</v>
      </c>
      <c r="BL316" s="71">
        <v>7.8204347725316536E-2</v>
      </c>
      <c r="BM316" s="71">
        <v>7.6966998342270734E-2</v>
      </c>
      <c r="BN316" s="71">
        <v>7.8384807399400125E-2</v>
      </c>
      <c r="BO316" s="71">
        <v>0</v>
      </c>
      <c r="BP316" s="71">
        <v>0</v>
      </c>
      <c r="BQ316" s="71">
        <v>0</v>
      </c>
      <c r="BR316" s="83">
        <v>7.8384807399400125E-2</v>
      </c>
    </row>
    <row r="317" spans="2:70" x14ac:dyDescent="0.25">
      <c r="B317" s="98">
        <v>8</v>
      </c>
      <c r="C317" s="71" t="s">
        <v>3295</v>
      </c>
      <c r="D317" s="71">
        <v>24</v>
      </c>
      <c r="E317" s="72">
        <v>12</v>
      </c>
      <c r="F317" s="71">
        <v>0.16</v>
      </c>
      <c r="G317" s="71" t="s">
        <v>2863</v>
      </c>
      <c r="H317" s="71" t="s">
        <v>473</v>
      </c>
      <c r="I317" s="71">
        <v>1292</v>
      </c>
      <c r="J317" s="71" t="s">
        <v>4575</v>
      </c>
      <c r="K317" s="72" t="s">
        <v>536</v>
      </c>
      <c r="L317" s="74">
        <v>0.17272372296341648</v>
      </c>
      <c r="M317" s="74">
        <v>0.17055998817966903</v>
      </c>
      <c r="N317" s="74">
        <v>9.8766384244287145E-2</v>
      </c>
      <c r="O317" s="74">
        <v>8.4638452627102484E-2</v>
      </c>
      <c r="P317" s="75">
        <v>7.8470726508318975</v>
      </c>
      <c r="Q317" s="75">
        <v>5.8320910913649486</v>
      </c>
      <c r="R317" s="76">
        <v>8.2064104960361774</v>
      </c>
      <c r="S317" s="77">
        <v>14.226357653682863</v>
      </c>
      <c r="T317" s="78">
        <v>14.9999176267376</v>
      </c>
      <c r="U317" s="74">
        <v>0.50705812133743045</v>
      </c>
      <c r="V317" s="77">
        <v>2.9960009111847934</v>
      </c>
      <c r="W317" s="74">
        <v>0.40812065713318396</v>
      </c>
      <c r="X317" s="79">
        <v>6.3250659933982642E-2</v>
      </c>
      <c r="Y317" s="75">
        <v>35.659187309248047</v>
      </c>
      <c r="Z317" s="76">
        <v>3.6525720884078572</v>
      </c>
      <c r="AA317" s="81">
        <v>406080000</v>
      </c>
      <c r="AB317" s="81">
        <v>818316000</v>
      </c>
      <c r="AC317" s="71">
        <v>2741000</v>
      </c>
      <c r="AD317" s="71">
        <v>77226000</v>
      </c>
      <c r="AE317" s="80">
        <v>4.4876562023773241</v>
      </c>
      <c r="AF317" s="81">
        <v>1090.0071960599998</v>
      </c>
      <c r="AG317" s="82">
        <v>1445.1141960599998</v>
      </c>
      <c r="AH317" s="77">
        <v>11.574617916092652</v>
      </c>
      <c r="AI317" s="77">
        <v>18.7930997198814</v>
      </c>
      <c r="AJ317" s="77">
        <v>5.9635100344397447</v>
      </c>
      <c r="AK317" s="77">
        <v>27.116063482172169</v>
      </c>
      <c r="AL317" s="78">
        <v>2.3913418112451739</v>
      </c>
      <c r="AM317" s="71" t="s">
        <v>493</v>
      </c>
      <c r="AN317" s="71" t="s">
        <v>537</v>
      </c>
      <c r="AO317" s="71" t="s">
        <v>538</v>
      </c>
      <c r="AP317" s="72" t="s">
        <v>496</v>
      </c>
      <c r="AQ317" s="74">
        <v>0.13358900000000001</v>
      </c>
      <c r="AR317" s="74">
        <v>0.2777712</v>
      </c>
      <c r="AS317" s="80">
        <v>2.0839699999999999E-2</v>
      </c>
      <c r="AT317" s="71" t="s">
        <v>3516</v>
      </c>
      <c r="AU317" s="71" t="s">
        <v>3516</v>
      </c>
      <c r="AV317" s="72" t="s">
        <v>3516</v>
      </c>
      <c r="AW317" s="71">
        <v>3.0763764011570514</v>
      </c>
      <c r="AX317" s="77">
        <v>3.0763764011570514</v>
      </c>
      <c r="AY317" s="77">
        <v>-0.26551298604223361</v>
      </c>
      <c r="AZ317" s="78">
        <v>2.8108634151148175</v>
      </c>
      <c r="BA317" s="75">
        <v>83.366167498699681</v>
      </c>
      <c r="BB317" s="75">
        <v>-7.1950883705750925</v>
      </c>
      <c r="BC317" s="75">
        <v>76.171079128124589</v>
      </c>
      <c r="BD317" s="71">
        <v>29.875211287000003</v>
      </c>
      <c r="BE317" s="71">
        <v>1090.0071960599998</v>
      </c>
      <c r="BF317" s="71">
        <v>41.08</v>
      </c>
      <c r="BG317" s="71">
        <v>57.38</v>
      </c>
      <c r="BH317" s="71">
        <v>81.8</v>
      </c>
      <c r="BI317" s="71">
        <v>66.599999999999994</v>
      </c>
      <c r="BJ317" s="71">
        <v>78.5</v>
      </c>
      <c r="BK317" s="71" t="s">
        <v>3317</v>
      </c>
      <c r="BL317" s="71">
        <v>3.7687824583626635E-2</v>
      </c>
      <c r="BM317" s="71">
        <v>5.2641854299135746E-2</v>
      </c>
      <c r="BN317" s="71">
        <v>7.504537611832178E-2</v>
      </c>
      <c r="BO317" s="71">
        <v>6.1100514052325555E-2</v>
      </c>
      <c r="BP317" s="71">
        <v>7.2017873169783128E-2</v>
      </c>
      <c r="BQ317" s="71">
        <v>0</v>
      </c>
      <c r="BR317" s="83">
        <v>7.504537611832178E-2</v>
      </c>
    </row>
    <row r="318" spans="2:70" x14ac:dyDescent="0.25">
      <c r="B318" s="98">
        <v>8</v>
      </c>
      <c r="C318" s="71" t="s">
        <v>3296</v>
      </c>
      <c r="D318" s="71">
        <v>26</v>
      </c>
      <c r="E318" s="72">
        <v>7</v>
      </c>
      <c r="F318" s="71">
        <v>0.17</v>
      </c>
      <c r="H318" s="71" t="s">
        <v>344</v>
      </c>
      <c r="I318" s="71">
        <v>1317</v>
      </c>
      <c r="J318" s="71" t="s">
        <v>4600</v>
      </c>
      <c r="K318" s="72" t="s">
        <v>1031</v>
      </c>
      <c r="L318" s="74">
        <v>0.24897147431028149</v>
      </c>
      <c r="M318" s="74">
        <v>0.28125824162650748</v>
      </c>
      <c r="N318" s="74">
        <v>8.5154159906666194E-2</v>
      </c>
      <c r="O318" s="74">
        <v>9.0003759427339472E-2</v>
      </c>
      <c r="P318" s="75">
        <v>8.1919666296125975</v>
      </c>
      <c r="Q318" s="75">
        <v>6.033083716613473</v>
      </c>
      <c r="R318" s="76">
        <v>9.8550535494343254</v>
      </c>
      <c r="S318" s="77">
        <v>38.85870108827902</v>
      </c>
      <c r="T318" s="78">
        <v>36.2862010221465</v>
      </c>
      <c r="U318" s="74">
        <v>0.95997920997920994</v>
      </c>
      <c r="V318" s="77">
        <v>3.7900837446619708</v>
      </c>
      <c r="W318" s="74">
        <v>0.38369855825691512</v>
      </c>
      <c r="X318" s="79" t="e">
        <v>#N/A</v>
      </c>
      <c r="Y318" s="75">
        <v>34.353462151637665</v>
      </c>
      <c r="Z318" s="76">
        <v>8.4937809947875031</v>
      </c>
      <c r="AA318" s="81">
        <v>4170900000</v>
      </c>
      <c r="AB318" s="81">
        <v>13033900000</v>
      </c>
      <c r="AC318" s="71">
        <v>126900000</v>
      </c>
      <c r="AD318" s="71">
        <v>1205600000</v>
      </c>
      <c r="AE318" s="80">
        <v>4.5494059692842655E-2</v>
      </c>
      <c r="AF318" s="81">
        <v>14125.284929699999</v>
      </c>
      <c r="AG318" s="82">
        <v>21017.584929699999</v>
      </c>
      <c r="AH318" s="77">
        <v>11.231542205792763</v>
      </c>
      <c r="AI318" s="77">
        <v>17.523415815991328</v>
      </c>
      <c r="AJ318" s="77">
        <v>6.8420605134413917</v>
      </c>
      <c r="AK318" s="77">
        <v>22.285335920164048</v>
      </c>
      <c r="AL318" s="78">
        <v>2.3214941140776162</v>
      </c>
      <c r="AM318" s="71" t="s">
        <v>506</v>
      </c>
      <c r="AN318" s="71" t="s">
        <v>507</v>
      </c>
      <c r="AO318" s="71" t="s">
        <v>600</v>
      </c>
      <c r="AP318" s="72" t="s">
        <v>574</v>
      </c>
      <c r="AQ318" s="74" t="e">
        <v>#VALUE!</v>
      </c>
      <c r="AR318" s="74">
        <v>0.14127529999999999</v>
      </c>
      <c r="AS318" s="80">
        <v>2.5348180000000001E-2</v>
      </c>
      <c r="AT318" s="71" t="s">
        <v>3532</v>
      </c>
      <c r="AU318" s="71" t="s">
        <v>3532</v>
      </c>
      <c r="AV318" s="72" t="s">
        <v>3532</v>
      </c>
      <c r="AW318" s="71">
        <v>1.4109347652926436</v>
      </c>
      <c r="AX318" s="77">
        <v>1.4109347652926436</v>
      </c>
      <c r="AY318" s="77">
        <v>10.673665950826043</v>
      </c>
      <c r="AZ318" s="78">
        <v>12.084600716118686</v>
      </c>
      <c r="BA318" s="75">
        <v>7.5683722576361756</v>
      </c>
      <c r="BB318" s="75">
        <v>57.254438161605954</v>
      </c>
      <c r="BC318" s="75">
        <v>64.822810419242131</v>
      </c>
      <c r="BD318" s="71">
        <v>435.09999999999997</v>
      </c>
      <c r="BE318" s="71">
        <v>14125.284929699999</v>
      </c>
      <c r="BF318" s="71">
        <v>1229.8890000000001</v>
      </c>
      <c r="BG318" s="71">
        <v>1364.8890000000001</v>
      </c>
      <c r="BH318" s="71">
        <v>1467.25</v>
      </c>
      <c r="BI318" s="71">
        <v>1173.8969999999999</v>
      </c>
      <c r="BJ318" s="71">
        <v>1329.087</v>
      </c>
      <c r="BK318" s="71" t="s">
        <v>3317</v>
      </c>
      <c r="BL318" s="71">
        <v>8.7070031232716602E-2</v>
      </c>
      <c r="BM318" s="71">
        <v>9.6627360566027776E-2</v>
      </c>
      <c r="BN318" s="71">
        <v>0.10387401084667269</v>
      </c>
      <c r="BO318" s="71">
        <v>8.3106075795451706E-2</v>
      </c>
      <c r="BP318" s="71">
        <v>9.4092756826833643E-2</v>
      </c>
      <c r="BQ318" s="71">
        <v>0</v>
      </c>
      <c r="BR318" s="83">
        <v>0.10387401084667269</v>
      </c>
    </row>
    <row r="319" spans="2:70" x14ac:dyDescent="0.25">
      <c r="B319" s="98">
        <v>8</v>
      </c>
      <c r="C319" s="71" t="s">
        <v>3295</v>
      </c>
      <c r="D319" s="71">
        <v>29</v>
      </c>
      <c r="E319" s="72">
        <v>1</v>
      </c>
      <c r="F319" s="71">
        <v>0.15</v>
      </c>
      <c r="G319" s="71" t="s">
        <v>2508</v>
      </c>
      <c r="H319" s="71" t="s">
        <v>411</v>
      </c>
      <c r="I319" s="71">
        <v>1294</v>
      </c>
      <c r="J319" s="71" t="s">
        <v>4577</v>
      </c>
      <c r="K319" s="72" t="s">
        <v>1105</v>
      </c>
      <c r="L319" s="74">
        <v>0.15428011588870033</v>
      </c>
      <c r="M319" s="74">
        <v>0.19348415742243091</v>
      </c>
      <c r="N319" s="74">
        <v>0.13961295009419189</v>
      </c>
      <c r="O319" s="74">
        <v>0.16338206363264698</v>
      </c>
      <c r="P319" s="75">
        <v>16.186430304152722</v>
      </c>
      <c r="Q319" s="75">
        <v>12.306572290537963</v>
      </c>
      <c r="R319" s="76">
        <v>18.226691235996135</v>
      </c>
      <c r="S319" s="77">
        <v>6.8160836618667897</v>
      </c>
      <c r="T319" s="78">
        <v>6.3555373737741778</v>
      </c>
      <c r="U319" s="74">
        <v>0.24296593347357548</v>
      </c>
      <c r="V319" s="77">
        <v>1.3591117354566682</v>
      </c>
      <c r="W319" s="74">
        <v>0.44767712050773395</v>
      </c>
      <c r="X319" s="79" t="e">
        <v>#N/A</v>
      </c>
      <c r="Y319" s="75">
        <v>13.950976060151334</v>
      </c>
      <c r="Z319" s="76">
        <v>7.3863650729590891</v>
      </c>
      <c r="AA319" s="81">
        <v>3339829000</v>
      </c>
      <c r="AB319" s="81">
        <v>3955171000</v>
      </c>
      <c r="AC319" s="71">
        <v>47024000</v>
      </c>
      <c r="AD319" s="71">
        <v>881951000</v>
      </c>
      <c r="AE319" s="80">
        <v>0.16324404761904762</v>
      </c>
      <c r="AF319" s="81">
        <v>8190.659574119999</v>
      </c>
      <c r="AG319" s="82">
        <v>9485.1645741199991</v>
      </c>
      <c r="AH319" s="77">
        <v>9.8872287304434838</v>
      </c>
      <c r="AI319" s="77">
        <v>14.622756254021366</v>
      </c>
      <c r="AJ319" s="77">
        <v>4.9506502646859589</v>
      </c>
      <c r="AK319" s="77">
        <v>18.219388390068957</v>
      </c>
      <c r="AL319" s="78">
        <v>3.0659508750274687</v>
      </c>
      <c r="AM319" s="71" t="s">
        <v>533</v>
      </c>
      <c r="AN319" s="71" t="s">
        <v>534</v>
      </c>
      <c r="AO319" s="71" t="s">
        <v>1106</v>
      </c>
      <c r="AP319" s="72" t="s">
        <v>574</v>
      </c>
      <c r="AQ319" s="74">
        <v>0.1601138</v>
      </c>
      <c r="AR319" s="74">
        <v>0.14981659999999999</v>
      </c>
      <c r="AS319" s="80">
        <v>0.1934748</v>
      </c>
      <c r="AT319" s="71" t="s">
        <v>3998</v>
      </c>
      <c r="AU319" s="71" t="s">
        <v>3517</v>
      </c>
      <c r="AV319" s="72" t="s">
        <v>3517</v>
      </c>
      <c r="AW319" s="71">
        <v>0.78249398508267576</v>
      </c>
      <c r="AX319" s="77">
        <v>0.78249398508267576</v>
      </c>
      <c r="AY319" s="77">
        <v>0</v>
      </c>
      <c r="AZ319" s="78">
        <v>0.78249398508267576</v>
      </c>
      <c r="BA319" s="75">
        <v>12.941049684497949</v>
      </c>
      <c r="BB319" s="75">
        <v>0</v>
      </c>
      <c r="BC319" s="75">
        <v>12.941049684497949</v>
      </c>
      <c r="BD319" s="71">
        <v>58.508956070000004</v>
      </c>
      <c r="BE319" s="71">
        <v>8190.659574119999</v>
      </c>
      <c r="BF319" s="71">
        <v>398.923</v>
      </c>
      <c r="BG319" s="71">
        <v>423.58300000000003</v>
      </c>
      <c r="BH319" s="71">
        <v>473.33300000000003</v>
      </c>
      <c r="BI319" s="71">
        <v>263.49700000000001</v>
      </c>
      <c r="BJ319" s="71">
        <v>373.39499999999998</v>
      </c>
      <c r="BK319" s="71">
        <v>530.56100000000004</v>
      </c>
      <c r="BL319" s="71">
        <v>4.8704624626382441E-2</v>
      </c>
      <c r="BM319" s="71">
        <v>5.1715371169666714E-2</v>
      </c>
      <c r="BN319" s="71">
        <v>5.7789363080793736E-2</v>
      </c>
      <c r="BO319" s="71">
        <v>3.2170425057411814E-2</v>
      </c>
      <c r="BP319" s="71">
        <v>4.5587903711663831E-2</v>
      </c>
      <c r="BQ319" s="71">
        <v>6.4776346178079716E-2</v>
      </c>
      <c r="BR319" s="83">
        <v>6.4776346178079716E-2</v>
      </c>
    </row>
    <row r="320" spans="2:70" x14ac:dyDescent="0.25">
      <c r="B320" s="98">
        <v>8</v>
      </c>
      <c r="C320" s="71" t="s">
        <v>3295</v>
      </c>
      <c r="D320" s="71">
        <v>31</v>
      </c>
      <c r="E320" s="72">
        <v>14</v>
      </c>
      <c r="F320" s="71">
        <v>0.14000000000000001</v>
      </c>
      <c r="G320" s="71" t="s">
        <v>2579</v>
      </c>
      <c r="H320" s="71" t="s">
        <v>1338</v>
      </c>
      <c r="I320" s="71">
        <v>1295</v>
      </c>
      <c r="J320" s="71" t="s">
        <v>4578</v>
      </c>
      <c r="K320" s="72" t="s">
        <v>1339</v>
      </c>
      <c r="L320" s="74">
        <v>0.48396744361878702</v>
      </c>
      <c r="M320" s="74">
        <v>0.29973333813805159</v>
      </c>
      <c r="N320" s="74">
        <v>0.22291268245382909</v>
      </c>
      <c r="O320" s="74">
        <v>0.14370277268476828</v>
      </c>
      <c r="P320" s="75">
        <v>8.2266961884793943</v>
      </c>
      <c r="Q320" s="75">
        <v>5.9496163452067634</v>
      </c>
      <c r="R320" s="76">
        <v>9.1340356699140077</v>
      </c>
      <c r="S320" s="77">
        <v>29.194048173304033</v>
      </c>
      <c r="T320" s="78">
        <v>28.499533416996492</v>
      </c>
      <c r="U320" s="74">
        <v>0.47009635914147663</v>
      </c>
      <c r="V320" s="77">
        <v>3.6919436507848964</v>
      </c>
      <c r="W320" s="74">
        <v>0.5445832970432406</v>
      </c>
      <c r="X320" s="79" t="e">
        <v>#N/A</v>
      </c>
      <c r="Y320" s="75">
        <v>16.9601357563559</v>
      </c>
      <c r="Z320" s="76">
        <v>13.015988750969809</v>
      </c>
      <c r="AA320" s="81">
        <v>222004000</v>
      </c>
      <c r="AB320" s="81">
        <v>463053000</v>
      </c>
      <c r="AC320" s="71" t="e">
        <v>#N/A</v>
      </c>
      <c r="AD320" s="71">
        <v>66215190.569883771</v>
      </c>
      <c r="AE320" s="80">
        <v>0</v>
      </c>
      <c r="AF320" s="81">
        <v>1284</v>
      </c>
      <c r="AG320" s="82">
        <v>1622.662</v>
      </c>
      <c r="AH320" s="77">
        <v>17.90049531710223</v>
      </c>
      <c r="AI320" s="77">
        <v>24.141726426042194</v>
      </c>
      <c r="AJ320" s="77" t="s">
        <v>3317</v>
      </c>
      <c r="AK320" s="77">
        <v>27.166933851163154</v>
      </c>
      <c r="AL320" s="78">
        <v>4.1999792974184702</v>
      </c>
      <c r="AM320" s="71" t="s">
        <v>493</v>
      </c>
      <c r="AN320" s="71" t="s">
        <v>524</v>
      </c>
      <c r="AO320" s="71" t="s">
        <v>525</v>
      </c>
      <c r="AP320" s="72" t="s">
        <v>1316</v>
      </c>
      <c r="AQ320" s="74" t="e">
        <v>#VALUE!</v>
      </c>
      <c r="AR320" s="74">
        <v>0.24077799999999999</v>
      </c>
      <c r="AS320" s="80">
        <v>0.17794630000000003</v>
      </c>
      <c r="AT320" s="71" t="s">
        <v>3518</v>
      </c>
      <c r="AU320" s="71" t="s">
        <v>3518</v>
      </c>
      <c r="AV320" s="72" t="s">
        <v>3518</v>
      </c>
      <c r="AW320" s="71">
        <v>0.373250380459692</v>
      </c>
      <c r="AX320" s="77">
        <v>0.373250380459692</v>
      </c>
      <c r="AY320" s="77">
        <v>0</v>
      </c>
      <c r="AZ320" s="78">
        <v>0.373250380459692</v>
      </c>
      <c r="BA320" s="75">
        <v>9.5860913066666686</v>
      </c>
      <c r="BB320" s="75">
        <v>0</v>
      </c>
      <c r="BC320" s="75">
        <v>9.5860913066666686</v>
      </c>
      <c r="BD320" s="71">
        <v>4.4934802999999999</v>
      </c>
      <c r="BE320" s="71">
        <v>1286</v>
      </c>
      <c r="BF320" s="71">
        <v>54.567</v>
      </c>
      <c r="BG320" s="71">
        <v>62.033000000000001</v>
      </c>
      <c r="BH320" s="71">
        <v>68.466999999999999</v>
      </c>
      <c r="BI320" s="71">
        <v>10.673999999999999</v>
      </c>
      <c r="BJ320" s="71">
        <v>76.814000000000007</v>
      </c>
      <c r="BK320" s="71">
        <v>82.638000000000005</v>
      </c>
      <c r="BL320" s="71">
        <v>4.2431570762052874E-2</v>
      </c>
      <c r="BM320" s="71">
        <v>4.8237169517884919E-2</v>
      </c>
      <c r="BN320" s="71">
        <v>5.3240279937791603E-2</v>
      </c>
      <c r="BO320" s="71">
        <v>8.3001555209953337E-3</v>
      </c>
      <c r="BP320" s="71">
        <v>5.9730948678071542E-2</v>
      </c>
      <c r="BQ320" s="71">
        <v>6.4259720062208397E-2</v>
      </c>
      <c r="BR320" s="83">
        <v>6.4259720062208397E-2</v>
      </c>
    </row>
    <row r="321" spans="2:70" x14ac:dyDescent="0.25">
      <c r="B321" s="98">
        <v>8</v>
      </c>
      <c r="C321" s="71" t="s">
        <v>3296</v>
      </c>
      <c r="D321" s="71">
        <v>51</v>
      </c>
      <c r="E321" s="72">
        <v>13</v>
      </c>
      <c r="F321" s="71" t="s">
        <v>2368</v>
      </c>
      <c r="G321" s="71" t="s">
        <v>3225</v>
      </c>
      <c r="H321" s="71" t="s">
        <v>385</v>
      </c>
      <c r="I321" s="71">
        <v>1318</v>
      </c>
      <c r="J321" s="71" t="s">
        <v>4601</v>
      </c>
      <c r="K321" s="72" t="s">
        <v>1075</v>
      </c>
      <c r="L321" s="74">
        <v>0.19439750842510317</v>
      </c>
      <c r="M321" s="74">
        <v>3.2598714416896234E-2</v>
      </c>
      <c r="N321" s="74">
        <v>1.985318976956698E-2</v>
      </c>
      <c r="O321" s="74">
        <v>7.2611986091225197E-3</v>
      </c>
      <c r="P321" s="75">
        <v>0.91921152078439394</v>
      </c>
      <c r="Q321" s="75">
        <v>-0.1935596830908852</v>
      </c>
      <c r="R321" s="76">
        <v>-1.665513264129181</v>
      </c>
      <c r="S321" s="77">
        <v>13.20572690628104</v>
      </c>
      <c r="T321" s="78">
        <v>9.5971754132562985</v>
      </c>
      <c r="U321" s="74">
        <v>0.10568865353966375</v>
      </c>
      <c r="V321" s="77">
        <v>6.389277389277388</v>
      </c>
      <c r="W321" s="74">
        <v>0.21807881528599116</v>
      </c>
      <c r="X321" s="79">
        <v>2.5581581261491727E-2</v>
      </c>
      <c r="Y321" s="75">
        <v>14.845218527207049</v>
      </c>
      <c r="Z321" s="76" t="e">
        <v>#N/A</v>
      </c>
      <c r="AA321" s="81">
        <v>653400000</v>
      </c>
      <c r="AB321" s="81">
        <v>2933400000</v>
      </c>
      <c r="AC321" s="71">
        <v>149800000</v>
      </c>
      <c r="AD321" s="71">
        <v>138400000</v>
      </c>
      <c r="AE321" s="80">
        <v>6.623586429725363E-2</v>
      </c>
      <c r="AF321" s="81">
        <v>9960.7316627500004</v>
      </c>
      <c r="AG321" s="82">
        <v>10783.03166275</v>
      </c>
      <c r="AH321" s="77">
        <v>64.14652982004759</v>
      </c>
      <c r="AI321" s="77">
        <v>152.08789369181949</v>
      </c>
      <c r="AJ321" s="77">
        <v>1.1556960003918084</v>
      </c>
      <c r="AK321" s="77" t="s">
        <v>3317</v>
      </c>
      <c r="AL321" s="78">
        <v>4.5388729356941031</v>
      </c>
      <c r="AM321" s="71" t="s">
        <v>506</v>
      </c>
      <c r="AN321" s="71" t="s">
        <v>507</v>
      </c>
      <c r="AO321" s="71" t="s">
        <v>600</v>
      </c>
      <c r="AP321" s="72" t="s">
        <v>574</v>
      </c>
      <c r="AQ321" s="74" t="e">
        <v>#VALUE!</v>
      </c>
      <c r="AR321" s="74" t="e">
        <v>#VALUE!</v>
      </c>
      <c r="AS321" s="80">
        <v>0.123637</v>
      </c>
      <c r="AT321" s="71" t="s">
        <v>3533</v>
      </c>
      <c r="AU321" s="71" t="s">
        <v>3533</v>
      </c>
      <c r="AV321" s="72" t="s">
        <v>3533</v>
      </c>
      <c r="AW321" s="71" t="s">
        <v>3317</v>
      </c>
      <c r="AX321" s="77">
        <v>0</v>
      </c>
      <c r="AY321" s="77">
        <v>0</v>
      </c>
      <c r="AZ321" s="78">
        <v>0</v>
      </c>
      <c r="BA321" s="75" t="s">
        <v>3317</v>
      </c>
      <c r="BB321" s="75">
        <v>0</v>
      </c>
      <c r="BC321" s="75" t="s">
        <v>3317</v>
      </c>
      <c r="BD321" s="71">
        <v>-38.4</v>
      </c>
      <c r="BE321" s="71">
        <v>9960.7316627500004</v>
      </c>
      <c r="BF321" s="71">
        <v>189.143</v>
      </c>
      <c r="BG321" s="71">
        <v>251.286</v>
      </c>
      <c r="BH321" s="71">
        <v>356.125</v>
      </c>
      <c r="BI321" s="71">
        <v>115.455</v>
      </c>
      <c r="BJ321" s="71">
        <v>203.453</v>
      </c>
      <c r="BK321" s="71">
        <v>289.08800000000002</v>
      </c>
      <c r="BL321" s="71">
        <v>1.8988866119879051E-2</v>
      </c>
      <c r="BM321" s="71">
        <v>2.52276648451168E-2</v>
      </c>
      <c r="BN321" s="71">
        <v>3.5752895676508918E-2</v>
      </c>
      <c r="BO321" s="71">
        <v>1.1591015992506387E-2</v>
      </c>
      <c r="BP321" s="71">
        <v>2.0425507571983907E-2</v>
      </c>
      <c r="BQ321" s="71">
        <v>2.9022767582535941E-2</v>
      </c>
      <c r="BR321" s="83">
        <v>3.5752895676508918E-2</v>
      </c>
    </row>
    <row r="322" spans="2:70" x14ac:dyDescent="0.25">
      <c r="B322" s="98">
        <v>8</v>
      </c>
      <c r="C322" s="71" t="s">
        <v>3296</v>
      </c>
      <c r="D322" s="71">
        <v>52</v>
      </c>
      <c r="E322" s="72">
        <v>14</v>
      </c>
      <c r="F322" s="71">
        <v>0.12</v>
      </c>
      <c r="G322" s="71" t="s">
        <v>3213</v>
      </c>
      <c r="H322" s="71" t="s">
        <v>456</v>
      </c>
      <c r="I322" s="71">
        <v>1319</v>
      </c>
      <c r="J322" s="71" t="s">
        <v>4602</v>
      </c>
      <c r="K322" s="72" t="s">
        <v>1155</v>
      </c>
      <c r="L322" s="74">
        <v>-13.559950834676329</v>
      </c>
      <c r="M322" s="74">
        <v>1.56158857552481</v>
      </c>
      <c r="N322" s="74">
        <v>-0.11879745566167191</v>
      </c>
      <c r="O322" s="74">
        <v>-8.2364842148261896E-2</v>
      </c>
      <c r="P322" s="75">
        <v>-1.8423418196083823</v>
      </c>
      <c r="Q322" s="75">
        <v>-2.9585857281651364</v>
      </c>
      <c r="R322" s="76">
        <v>-4.9323536022278036</v>
      </c>
      <c r="S322" s="77">
        <v>2.3988565409370315</v>
      </c>
      <c r="T322" s="78">
        <v>3.8810821037552903</v>
      </c>
      <c r="U322" s="74">
        <v>-0.2968507268779666</v>
      </c>
      <c r="V322" s="77">
        <v>-11.051441749048072</v>
      </c>
      <c r="W322" s="74">
        <v>0.44834788070381526</v>
      </c>
      <c r="X322" s="79">
        <v>3.6097467269191906E-2</v>
      </c>
      <c r="Y322" s="75">
        <v>23.281360418980697</v>
      </c>
      <c r="Z322" s="76" t="e">
        <v>#N/A</v>
      </c>
      <c r="AA322" s="81">
        <v>-142290999.99999952</v>
      </c>
      <c r="AB322" s="81">
        <v>2697753000.0000005</v>
      </c>
      <c r="AC322" s="71">
        <v>1352576000</v>
      </c>
      <c r="AD322" s="71">
        <v>1494794000</v>
      </c>
      <c r="AE322" s="80">
        <v>0</v>
      </c>
      <c r="AF322" s="81">
        <v>53371.89</v>
      </c>
      <c r="AG322" s="82">
        <v>50280.856999999996</v>
      </c>
      <c r="AH322" s="77">
        <v>163.61181902784736</v>
      </c>
      <c r="AI322" s="77" t="s">
        <v>3317</v>
      </c>
      <c r="AJ322" s="77">
        <v>2.1578685847398287</v>
      </c>
      <c r="AK322" s="77" t="s">
        <v>3317</v>
      </c>
      <c r="AL322" s="78">
        <v>8.9823497165309618</v>
      </c>
      <c r="AM322" s="71" t="s">
        <v>506</v>
      </c>
      <c r="AN322" s="71" t="s">
        <v>507</v>
      </c>
      <c r="AO322" s="71" t="s">
        <v>600</v>
      </c>
      <c r="AP322" s="72" t="s">
        <v>574</v>
      </c>
      <c r="AQ322" s="74" t="e">
        <v>#VALUE!</v>
      </c>
      <c r="AR322" s="74">
        <v>0.1267546</v>
      </c>
      <c r="AS322" s="80">
        <v>0.10106370000000001</v>
      </c>
      <c r="AT322" s="71" t="s">
        <v>3534</v>
      </c>
      <c r="AU322" s="71" t="s">
        <v>3534</v>
      </c>
      <c r="AV322" s="72" t="s">
        <v>3534</v>
      </c>
      <c r="AW322" s="71" t="s">
        <v>3317</v>
      </c>
      <c r="AX322" s="77">
        <v>0</v>
      </c>
      <c r="AY322" s="77">
        <v>0</v>
      </c>
      <c r="AZ322" s="78">
        <v>0</v>
      </c>
      <c r="BA322" s="75" t="s">
        <v>3317</v>
      </c>
      <c r="BB322" s="75">
        <v>0</v>
      </c>
      <c r="BC322" s="75" t="s">
        <v>3317</v>
      </c>
      <c r="BD322" s="71">
        <v>141.21850346359997</v>
      </c>
      <c r="BE322" s="71">
        <v>50280.856999999996</v>
      </c>
      <c r="BF322" s="71">
        <v>1400.8820000000001</v>
      </c>
      <c r="BG322" s="71">
        <v>1719.424</v>
      </c>
      <c r="BH322" s="71">
        <v>2159.125</v>
      </c>
      <c r="BI322" s="71">
        <v>1659.529</v>
      </c>
      <c r="BJ322" s="71">
        <v>2103.1779999999999</v>
      </c>
      <c r="BK322" s="71">
        <v>2535.2930000000001</v>
      </c>
      <c r="BL322" s="71">
        <v>2.7861140075635549E-2</v>
      </c>
      <c r="BM322" s="71">
        <v>3.4196394067030324E-2</v>
      </c>
      <c r="BN322" s="71">
        <v>4.2941292746859906E-2</v>
      </c>
      <c r="BO322" s="71">
        <v>3.3005185253704009E-2</v>
      </c>
      <c r="BP322" s="71">
        <v>4.1828602881609597E-2</v>
      </c>
      <c r="BQ322" s="71">
        <v>5.0422629033550485E-2</v>
      </c>
      <c r="BR322" s="83">
        <v>5.0422629033550485E-2</v>
      </c>
    </row>
    <row r="323" spans="2:70" x14ac:dyDescent="0.25">
      <c r="B323" s="98">
        <v>9</v>
      </c>
      <c r="C323" s="71" t="s">
        <v>3296</v>
      </c>
      <c r="D323" s="71">
        <v>1</v>
      </c>
      <c r="E323" s="72">
        <v>1</v>
      </c>
      <c r="F323" s="71">
        <v>0.12</v>
      </c>
      <c r="G323" s="71" t="s">
        <v>2480</v>
      </c>
      <c r="H323" s="71" t="s">
        <v>1967</v>
      </c>
      <c r="I323" s="71">
        <v>1327</v>
      </c>
      <c r="J323" s="71" t="s">
        <v>4610</v>
      </c>
      <c r="K323" s="72" t="s">
        <v>1968</v>
      </c>
      <c r="L323" s="74" t="e">
        <v>#N/A</v>
      </c>
      <c r="M323" s="74" t="e">
        <v>#N/A</v>
      </c>
      <c r="N323" s="74">
        <v>0.10410549981232251</v>
      </c>
      <c r="O323" s="74">
        <v>0.30822736446107718</v>
      </c>
      <c r="P323" s="75">
        <v>13.822774136675481</v>
      </c>
      <c r="Q323" s="75">
        <v>12.589504790824435</v>
      </c>
      <c r="R323" s="76">
        <v>23.48524798226719</v>
      </c>
      <c r="S323" s="77">
        <v>11.65723053139315</v>
      </c>
      <c r="T323" s="78">
        <v>23.167087385848987</v>
      </c>
      <c r="U323" s="74" t="e">
        <v>#N/A</v>
      </c>
      <c r="V323" s="77">
        <v>-0.22795671654408625</v>
      </c>
      <c r="W323" s="74">
        <v>0.34396162356225501</v>
      </c>
      <c r="X323" s="79">
        <v>8.3572226811136491E-3</v>
      </c>
      <c r="Y323" s="75">
        <v>51.037478511297742</v>
      </c>
      <c r="Z323" s="76">
        <v>-0.87185779972173139</v>
      </c>
      <c r="AA323" s="81" t="e">
        <v>#N/A</v>
      </c>
      <c r="AB323" s="81">
        <v>5103700000.000001</v>
      </c>
      <c r="AC323" s="71">
        <v>16200000</v>
      </c>
      <c r="AD323" s="71">
        <v>3891000000</v>
      </c>
      <c r="AE323" s="80">
        <v>3.0669825903211469E-2</v>
      </c>
      <c r="AF323" s="81">
        <v>19120.50284012</v>
      </c>
      <c r="AG323" s="82">
        <v>18621.060946100002</v>
      </c>
      <c r="AH323" s="77">
        <v>7.4594643857308824</v>
      </c>
      <c r="AI323" s="77">
        <v>11.837175606191598</v>
      </c>
      <c r="AJ323" s="77">
        <v>10.330307346496765</v>
      </c>
      <c r="AK323" s="77">
        <v>14.540788324969926</v>
      </c>
      <c r="AL323" s="78">
        <v>3.395114011830437</v>
      </c>
      <c r="AM323" s="71" t="s">
        <v>533</v>
      </c>
      <c r="AN323" s="71" t="s">
        <v>1969</v>
      </c>
      <c r="AO323" s="71" t="s">
        <v>1969</v>
      </c>
      <c r="AP323" s="72" t="s">
        <v>2355</v>
      </c>
      <c r="AQ323" s="74">
        <v>0.10083539999999999</v>
      </c>
      <c r="AR323" s="74">
        <v>9.5224759999999992E-2</v>
      </c>
      <c r="AS323" s="80">
        <v>1.280806E-3</v>
      </c>
      <c r="AT323" s="71" t="s">
        <v>3539</v>
      </c>
      <c r="AU323" s="71" t="s">
        <v>3539</v>
      </c>
      <c r="AV323" s="72" t="s">
        <v>3539</v>
      </c>
      <c r="AW323" s="71" t="s">
        <v>3317</v>
      </c>
      <c r="AX323" s="77">
        <v>0</v>
      </c>
      <c r="AY323" s="77">
        <v>-0.16544573502125168</v>
      </c>
      <c r="AZ323" s="78">
        <v>-0.16544573502125168</v>
      </c>
      <c r="BA323" s="75">
        <v>0</v>
      </c>
      <c r="BB323" s="75">
        <v>-2.2198879551820729</v>
      </c>
      <c r="BC323" s="75">
        <v>-2.2198879551820729</v>
      </c>
      <c r="BD323" s="71">
        <v>-31.7</v>
      </c>
      <c r="BE323" s="71">
        <v>18621.060946100002</v>
      </c>
      <c r="BF323" s="71">
        <v>1538.8500000000001</v>
      </c>
      <c r="BG323" s="71">
        <v>2068.3160000000003</v>
      </c>
      <c r="BH323" s="71">
        <v>2369.25</v>
      </c>
      <c r="BI323" s="71">
        <v>573.096</v>
      </c>
      <c r="BJ323" s="71">
        <v>1848.2540000000001</v>
      </c>
      <c r="BK323" s="71">
        <v>2538.6860000000001</v>
      </c>
      <c r="BL323" s="71">
        <v>8.2640296621890236E-2</v>
      </c>
      <c r="BM323" s="71">
        <v>0.11107401484732204</v>
      </c>
      <c r="BN323" s="71">
        <v>0.12723496297326797</v>
      </c>
      <c r="BO323" s="71">
        <v>3.0776764098397375E-2</v>
      </c>
      <c r="BP323" s="71">
        <v>9.9256106048409593E-2</v>
      </c>
      <c r="BQ323" s="71">
        <v>0.13633412227952044</v>
      </c>
      <c r="BR323" s="83">
        <v>0.13633412227952044</v>
      </c>
    </row>
    <row r="324" spans="2:70" x14ac:dyDescent="0.25">
      <c r="B324" s="98">
        <v>9</v>
      </c>
      <c r="C324" s="71" t="s">
        <v>3296</v>
      </c>
      <c r="D324" s="71">
        <v>1</v>
      </c>
      <c r="E324" s="72">
        <v>1</v>
      </c>
      <c r="F324" s="71">
        <v>0.2</v>
      </c>
      <c r="H324" s="71" t="s">
        <v>1400</v>
      </c>
      <c r="I324" s="71">
        <v>1326</v>
      </c>
      <c r="J324" s="71" t="s">
        <v>4609</v>
      </c>
      <c r="K324" s="72" t="s">
        <v>1401</v>
      </c>
      <c r="L324" s="74">
        <v>0.21687506080217167</v>
      </c>
      <c r="M324" s="74">
        <v>0.31867886133541068</v>
      </c>
      <c r="N324" s="74">
        <v>0.16094724743315536</v>
      </c>
      <c r="O324" s="74">
        <v>0.2357906039158425</v>
      </c>
      <c r="P324" s="75">
        <v>13.400509663488824</v>
      </c>
      <c r="Q324" s="75">
        <v>8.9622511928932731</v>
      </c>
      <c r="R324" s="76">
        <v>50.462860581352473</v>
      </c>
      <c r="S324" s="77">
        <v>28.961926781630062</v>
      </c>
      <c r="T324" s="78">
        <v>28.982819746153623</v>
      </c>
      <c r="U324" s="74">
        <v>0.33636890471065489</v>
      </c>
      <c r="V324" s="77">
        <v>1.4391502353069967</v>
      </c>
      <c r="W324" s="74">
        <v>0.72542059246691548</v>
      </c>
      <c r="X324" s="79" t="e">
        <v>#N/A</v>
      </c>
      <c r="Y324" s="75">
        <v>10.879637572493319</v>
      </c>
      <c r="Z324" s="76">
        <v>29.714703266485998</v>
      </c>
      <c r="AA324" s="81">
        <v>755635231</v>
      </c>
      <c r="AB324" s="81">
        <v>1021266204</v>
      </c>
      <c r="AC324" s="71" t="e">
        <v>#N/A</v>
      </c>
      <c r="AD324" s="71">
        <v>169169471.76569399</v>
      </c>
      <c r="AE324" s="80">
        <v>0.24890370458559041</v>
      </c>
      <c r="AF324" s="81">
        <v>830.78327159999992</v>
      </c>
      <c r="AG324" s="82">
        <v>1235.0319548799998</v>
      </c>
      <c r="AH324" s="77">
        <v>4.1843942067893689</v>
      </c>
      <c r="AI324" s="77">
        <v>5.3647616667037914</v>
      </c>
      <c r="AJ324" s="77">
        <v>14.70780491003964</v>
      </c>
      <c r="AK324" s="77">
        <v>5.8207636465255197</v>
      </c>
      <c r="AL324" s="78">
        <v>1.3628218172255349</v>
      </c>
      <c r="AM324" s="71" t="s">
        <v>550</v>
      </c>
      <c r="AN324" s="71" t="s">
        <v>1306</v>
      </c>
      <c r="AO324" s="71" t="s">
        <v>1307</v>
      </c>
      <c r="AP324" s="72" t="s">
        <v>2352</v>
      </c>
      <c r="AQ324" s="74" t="e">
        <v>#VALUE!</v>
      </c>
      <c r="AR324" s="74">
        <v>0.20416789999999999</v>
      </c>
      <c r="AS324" s="80">
        <v>3.4389040000000003E-2</v>
      </c>
      <c r="AT324" s="71" t="s">
        <v>4060</v>
      </c>
      <c r="AU324" s="71" t="s">
        <v>3317</v>
      </c>
      <c r="AV324" s="72" t="s">
        <v>4060</v>
      </c>
      <c r="AW324" s="71">
        <v>6.1881188118811883</v>
      </c>
      <c r="AX324" s="77">
        <v>6.1881188118811883</v>
      </c>
      <c r="AY324" s="77">
        <v>-0.3289521251028219</v>
      </c>
      <c r="AZ324" s="78">
        <v>5.8591666867783667</v>
      </c>
      <c r="BA324" s="75">
        <v>33.573594250685858</v>
      </c>
      <c r="BB324" s="75">
        <v>-1.7847273964582442</v>
      </c>
      <c r="BC324" s="75">
        <v>31.788866854227614</v>
      </c>
      <c r="BD324" s="71">
        <v>46.612998999999995</v>
      </c>
      <c r="BE324" s="71">
        <v>828.73195487999988</v>
      </c>
      <c r="BF324" s="71">
        <v>64.817000000000007</v>
      </c>
      <c r="BG324" s="71">
        <v>58.332999999999998</v>
      </c>
      <c r="BH324" s="71">
        <v>72.820000000000007</v>
      </c>
      <c r="BI324" s="71">
        <v>94.5</v>
      </c>
      <c r="BJ324" s="71">
        <v>96.2</v>
      </c>
      <c r="BK324" s="71">
        <v>99.367000000000004</v>
      </c>
      <c r="BL324" s="71">
        <v>7.8212261055368007E-2</v>
      </c>
      <c r="BM324" s="71">
        <v>7.0388259625449826E-2</v>
      </c>
      <c r="BN324" s="71">
        <v>8.7869183239765766E-2</v>
      </c>
      <c r="BO324" s="71">
        <v>0.11402963219112695</v>
      </c>
      <c r="BP324" s="71">
        <v>0.11608095890779273</v>
      </c>
      <c r="BQ324" s="71">
        <v>0.11990245991466363</v>
      </c>
      <c r="BR324" s="83">
        <v>0.11990245991466363</v>
      </c>
    </row>
    <row r="325" spans="2:70" x14ac:dyDescent="0.25">
      <c r="B325" s="98">
        <v>9</v>
      </c>
      <c r="C325" s="71" t="s">
        <v>3296</v>
      </c>
      <c r="D325" s="71">
        <v>1</v>
      </c>
      <c r="E325" s="72">
        <v>1</v>
      </c>
      <c r="F325" s="71">
        <v>0.18</v>
      </c>
      <c r="G325" s="71" t="s">
        <v>3075</v>
      </c>
      <c r="H325" s="71" t="s">
        <v>2670</v>
      </c>
      <c r="I325" s="71">
        <v>1321</v>
      </c>
      <c r="J325" s="71" t="s">
        <v>4604</v>
      </c>
      <c r="K325" s="72" t="s">
        <v>2671</v>
      </c>
      <c r="L325" s="74">
        <v>0.45963014999482638</v>
      </c>
      <c r="M325" s="74">
        <v>0.52319409185321952</v>
      </c>
      <c r="N325" s="74">
        <v>0.16094511479970125</v>
      </c>
      <c r="O325" s="74">
        <v>0.1675412016850196</v>
      </c>
      <c r="P325" s="75">
        <v>9.3540524070688615</v>
      </c>
      <c r="Q325" s="75">
        <v>7.2297618519058</v>
      </c>
      <c r="R325" s="76">
        <v>9.6318333953142439</v>
      </c>
      <c r="S325" s="77">
        <v>14.120874726539233</v>
      </c>
      <c r="T325" s="78">
        <v>13.924102732960158</v>
      </c>
      <c r="U325" s="74">
        <v>0.40396154124195766</v>
      </c>
      <c r="V325" s="77">
        <v>1.5543810848400557</v>
      </c>
      <c r="W325" s="74">
        <v>0.81993358205895617</v>
      </c>
      <c r="X325" s="79">
        <v>7.900677200902935E-3</v>
      </c>
      <c r="Y325" s="75">
        <v>8.3468970342229998</v>
      </c>
      <c r="Z325" s="76">
        <v>9.3704521291414942</v>
      </c>
      <c r="AA325" s="81">
        <v>4333000000</v>
      </c>
      <c r="AB325" s="81">
        <v>13531000000</v>
      </c>
      <c r="AC325" s="71" t="e">
        <v>#N/A</v>
      </c>
      <c r="AD325" s="71">
        <v>2418000000</v>
      </c>
      <c r="AE325" s="80">
        <v>0.19827364081422313</v>
      </c>
      <c r="AF325" s="81">
        <v>46128.629063199995</v>
      </c>
      <c r="AG325" s="82">
        <v>51989.377750399995</v>
      </c>
      <c r="AH325" s="77">
        <v>14.377593404424777</v>
      </c>
      <c r="AI325" s="77">
        <v>20.988848506419053</v>
      </c>
      <c r="AJ325" s="77" t="s">
        <v>3317</v>
      </c>
      <c r="AK325" s="77">
        <v>25.167652558998245</v>
      </c>
      <c r="AL325" s="78">
        <v>4.3275939597481567</v>
      </c>
      <c r="AM325" s="71" t="s">
        <v>498</v>
      </c>
      <c r="AN325" s="71" t="s">
        <v>540</v>
      </c>
      <c r="AO325" s="71" t="s">
        <v>733</v>
      </c>
      <c r="AP325" s="72" t="s">
        <v>2625</v>
      </c>
      <c r="AQ325" s="74">
        <v>0.2245616</v>
      </c>
      <c r="AR325" s="74">
        <v>0.20952400000000002</v>
      </c>
      <c r="AS325" s="80">
        <v>0.1476403</v>
      </c>
      <c r="AT325" s="71" t="s">
        <v>4058</v>
      </c>
      <c r="AU325" s="71" t="s">
        <v>3317</v>
      </c>
      <c r="AV325" s="72" t="s">
        <v>4058</v>
      </c>
      <c r="AW325" s="71">
        <v>2.1159874981847304</v>
      </c>
      <c r="AX325" s="77">
        <v>2.1159874981847304</v>
      </c>
      <c r="AY325" s="77">
        <v>0</v>
      </c>
      <c r="AZ325" s="78">
        <v>2.1159874981847304</v>
      </c>
      <c r="BA325" s="75">
        <v>58.908587803220101</v>
      </c>
      <c r="BB325" s="75">
        <v>0</v>
      </c>
      <c r="BC325" s="75">
        <v>58.908587803220101</v>
      </c>
      <c r="BD325" s="71">
        <v>981</v>
      </c>
      <c r="BE325" s="71">
        <v>46394.377750399995</v>
      </c>
      <c r="BF325" s="71">
        <v>1904.143</v>
      </c>
      <c r="BG325" s="71">
        <v>2093.857</v>
      </c>
      <c r="BH325" s="71">
        <v>2297.5709999999999</v>
      </c>
      <c r="BI325" s="71">
        <v>1615.18</v>
      </c>
      <c r="BJ325" s="71">
        <v>2375.5990000000002</v>
      </c>
      <c r="BK325" s="71">
        <v>2480.498</v>
      </c>
      <c r="BL325" s="71">
        <v>4.1042537745504801E-2</v>
      </c>
      <c r="BM325" s="71">
        <v>4.5131697018653244E-2</v>
      </c>
      <c r="BN325" s="71">
        <v>4.9522616993827255E-2</v>
      </c>
      <c r="BO325" s="71">
        <v>3.4814132192689543E-2</v>
      </c>
      <c r="BP325" s="71">
        <v>5.1204458712230894E-2</v>
      </c>
      <c r="BQ325" s="71">
        <v>5.3465486989500877E-2</v>
      </c>
      <c r="BR325" s="83">
        <v>5.3465486989500877E-2</v>
      </c>
    </row>
    <row r="326" spans="2:70" x14ac:dyDescent="0.25">
      <c r="B326" s="98">
        <v>9</v>
      </c>
      <c r="C326" s="71" t="s">
        <v>3296</v>
      </c>
      <c r="D326" s="71">
        <v>1</v>
      </c>
      <c r="E326" s="72">
        <v>1</v>
      </c>
      <c r="F326" s="71">
        <v>0.15</v>
      </c>
      <c r="G326" s="71" t="s">
        <v>3084</v>
      </c>
      <c r="H326" s="71" t="s">
        <v>232</v>
      </c>
      <c r="I326" s="71">
        <v>1323</v>
      </c>
      <c r="J326" s="71" t="s">
        <v>4606</v>
      </c>
      <c r="K326" s="72" t="s">
        <v>896</v>
      </c>
      <c r="L326" s="74">
        <v>0.40409838640658335</v>
      </c>
      <c r="M326" s="74">
        <v>0.44395626499821356</v>
      </c>
      <c r="N326" s="74">
        <v>0.29562846898349238</v>
      </c>
      <c r="O326" s="74">
        <v>0.30244603378958196</v>
      </c>
      <c r="P326" s="75">
        <v>29.529804643205239</v>
      </c>
      <c r="Q326" s="75">
        <v>23.488697107205962</v>
      </c>
      <c r="R326" s="76">
        <v>47.085430699047023</v>
      </c>
      <c r="S326" s="77">
        <v>17.163443151948218</v>
      </c>
      <c r="T326" s="78">
        <v>19.404388639722679</v>
      </c>
      <c r="U326" s="74">
        <v>0.39200354648506341</v>
      </c>
      <c r="V326" s="77">
        <v>1.407348461177941</v>
      </c>
      <c r="W326" s="74">
        <v>0.34588579064127917</v>
      </c>
      <c r="X326" s="79">
        <v>3.0224020242633397E-2</v>
      </c>
      <c r="Y326" s="75">
        <v>7.3645698926420291</v>
      </c>
      <c r="Z326" s="76">
        <v>16.144503350928098</v>
      </c>
      <c r="AA326" s="81">
        <v>1421836000</v>
      </c>
      <c r="AB326" s="81">
        <v>2087093000</v>
      </c>
      <c r="AC326" s="71">
        <v>25753000</v>
      </c>
      <c r="AD326" s="71">
        <v>464227000</v>
      </c>
      <c r="AE326" s="80">
        <v>0</v>
      </c>
      <c r="AF326" s="81">
        <v>10973.96265399</v>
      </c>
      <c r="AG326" s="82">
        <v>11982.85465399</v>
      </c>
      <c r="AH326" s="77">
        <v>16.222488454032117</v>
      </c>
      <c r="AI326" s="77">
        <v>18.763015399633549</v>
      </c>
      <c r="AJ326" s="77">
        <v>3.5621254747953426</v>
      </c>
      <c r="AK326" s="77">
        <v>22.961123726661267</v>
      </c>
      <c r="AL326" s="78">
        <v>9.752152171699688</v>
      </c>
      <c r="AM326" s="71" t="s">
        <v>498</v>
      </c>
      <c r="AN326" s="71" t="s">
        <v>897</v>
      </c>
      <c r="AO326" s="71" t="s">
        <v>898</v>
      </c>
      <c r="AP326" s="72" t="s">
        <v>574</v>
      </c>
      <c r="AQ326" s="74">
        <v>0.17033400000000001</v>
      </c>
      <c r="AR326" s="74">
        <v>0.1301745</v>
      </c>
      <c r="AS326" s="80">
        <v>0.15818210000000002</v>
      </c>
      <c r="AT326" s="71" t="s">
        <v>3998</v>
      </c>
      <c r="AU326" s="71" t="s">
        <v>3317</v>
      </c>
      <c r="AV326" s="72" t="s">
        <v>3317</v>
      </c>
      <c r="AW326" s="71">
        <v>1.3430564727871261</v>
      </c>
      <c r="AX326" s="77">
        <v>1.3430564727871261</v>
      </c>
      <c r="AY326" s="77">
        <v>1.7409657044772509</v>
      </c>
      <c r="AZ326" s="78">
        <v>3.084022177264377</v>
      </c>
      <c r="BA326" s="75">
        <v>27.40231288997439</v>
      </c>
      <c r="BB326" s="75">
        <v>35.520834701611072</v>
      </c>
      <c r="BC326" s="75">
        <v>62.923147591585462</v>
      </c>
      <c r="BD326" s="71">
        <v>309.83819730000005</v>
      </c>
      <c r="BE326" s="71">
        <v>10973.96265399</v>
      </c>
      <c r="BF326" s="71">
        <v>521</v>
      </c>
      <c r="BG326" s="71">
        <v>549.25</v>
      </c>
      <c r="BH326" s="71">
        <v>568.25</v>
      </c>
      <c r="BI326" s="71">
        <v>421.75</v>
      </c>
      <c r="BJ326" s="71">
        <v>538.63200000000006</v>
      </c>
      <c r="BK326" s="71">
        <v>582.005</v>
      </c>
      <c r="BL326" s="71">
        <v>4.747601358116256E-2</v>
      </c>
      <c r="BM326" s="71">
        <v>5.0050288789738079E-2</v>
      </c>
      <c r="BN326" s="71">
        <v>5.1781659726479128E-2</v>
      </c>
      <c r="BO326" s="71">
        <v>3.8431878556344168E-2</v>
      </c>
      <c r="BP326" s="71">
        <v>4.9082725810458264E-2</v>
      </c>
      <c r="BQ326" s="71">
        <v>5.3035081159893506E-2</v>
      </c>
      <c r="BR326" s="83">
        <v>5.3035081159893506E-2</v>
      </c>
    </row>
    <row r="327" spans="2:70" x14ac:dyDescent="0.25">
      <c r="B327" s="98">
        <v>9</v>
      </c>
      <c r="C327" s="71" t="s">
        <v>3296</v>
      </c>
      <c r="D327" s="71">
        <v>1</v>
      </c>
      <c r="E327" s="72">
        <v>1</v>
      </c>
      <c r="F327" s="71">
        <v>0.17</v>
      </c>
      <c r="G327" s="71" t="s">
        <v>3006</v>
      </c>
      <c r="H327" s="71" t="s">
        <v>267</v>
      </c>
      <c r="I327" s="71">
        <v>1324</v>
      </c>
      <c r="J327" s="71" t="s">
        <v>4607</v>
      </c>
      <c r="K327" s="72" t="s">
        <v>941</v>
      </c>
      <c r="L327" s="74">
        <v>0.34123328731476266</v>
      </c>
      <c r="M327" s="74">
        <v>0.34498666871644607</v>
      </c>
      <c r="N327" s="74">
        <v>0.15150657548360522</v>
      </c>
      <c r="O327" s="74">
        <v>0.15374495729656409</v>
      </c>
      <c r="P327" s="75">
        <v>14.488436696698045</v>
      </c>
      <c r="Q327" s="75">
        <v>11.902704060418156</v>
      </c>
      <c r="R327" s="76">
        <v>16.241040035025296</v>
      </c>
      <c r="S327" s="77">
        <v>28.947076545628015</v>
      </c>
      <c r="T327" s="78">
        <v>30.383999427691602</v>
      </c>
      <c r="U327" s="74">
        <v>0.28076721978298325</v>
      </c>
      <c r="V327" s="77">
        <v>1.0424684269351145</v>
      </c>
      <c r="W327" s="74">
        <v>0.61486298930043082</v>
      </c>
      <c r="X327" s="79">
        <v>3.4825555756879276E-2</v>
      </c>
      <c r="Y327" s="75">
        <v>7.7790214891419627</v>
      </c>
      <c r="Z327" s="76">
        <v>10.585712778116175</v>
      </c>
      <c r="AA327" s="81">
        <v>4319164000</v>
      </c>
      <c r="AB327" s="81">
        <v>9691726000</v>
      </c>
      <c r="AC327" s="71">
        <v>39066000</v>
      </c>
      <c r="AD327" s="71">
        <v>1334568000</v>
      </c>
      <c r="AE327" s="80">
        <v>1.3695174253072404E-2</v>
      </c>
      <c r="AF327" s="81">
        <v>34665.772425439995</v>
      </c>
      <c r="AG327" s="82">
        <v>36683.233425439998</v>
      </c>
      <c r="AH327" s="77">
        <v>18.990237779187023</v>
      </c>
      <c r="AI327" s="77">
        <v>23.675629498370022</v>
      </c>
      <c r="AJ327" s="77">
        <v>3.4764710619391175</v>
      </c>
      <c r="AK327" s="77">
        <v>29.218716230171715</v>
      </c>
      <c r="AL327" s="78">
        <v>4.4688945027268909</v>
      </c>
      <c r="AM327" s="71" t="s">
        <v>498</v>
      </c>
      <c r="AN327" s="71" t="s">
        <v>779</v>
      </c>
      <c r="AO327" s="71" t="s">
        <v>914</v>
      </c>
      <c r="AP327" s="72" t="s">
        <v>574</v>
      </c>
      <c r="AQ327" s="74">
        <v>0.18515499999999999</v>
      </c>
      <c r="AR327" s="74">
        <v>0.13638790000000001</v>
      </c>
      <c r="AS327" s="80">
        <v>0.15503450000000002</v>
      </c>
      <c r="AT327" s="71" t="s">
        <v>4059</v>
      </c>
      <c r="AU327" s="71" t="s">
        <v>3537</v>
      </c>
      <c r="AV327" s="72" t="s">
        <v>4059</v>
      </c>
      <c r="AW327" s="71">
        <v>0.66502626853760727</v>
      </c>
      <c r="AX327" s="77">
        <v>0.66502626853760727</v>
      </c>
      <c r="AY327" s="77">
        <v>0.96586633166968505</v>
      </c>
      <c r="AZ327" s="78">
        <v>1.6308926002072923</v>
      </c>
      <c r="BA327" s="75">
        <v>17.562534076062715</v>
      </c>
      <c r="BB327" s="75">
        <v>25.507353867648423</v>
      </c>
      <c r="BC327" s="75">
        <v>43.069887943711137</v>
      </c>
      <c r="BD327" s="71">
        <v>495.79383806349995</v>
      </c>
      <c r="BE327" s="71">
        <v>34665.772425439995</v>
      </c>
      <c r="BF327" s="71">
        <v>1269.067</v>
      </c>
      <c r="BG327" s="71">
        <v>1366.067</v>
      </c>
      <c r="BH327" s="71">
        <v>1547.143</v>
      </c>
      <c r="BI327" s="71">
        <v>1434.462</v>
      </c>
      <c r="BJ327" s="71">
        <v>1518.8340000000001</v>
      </c>
      <c r="BK327" s="71">
        <v>1829.3790000000001</v>
      </c>
      <c r="BL327" s="71">
        <v>3.6608646258482799E-2</v>
      </c>
      <c r="BM327" s="71">
        <v>3.9406795360991044E-2</v>
      </c>
      <c r="BN327" s="71">
        <v>4.4630276256720766E-2</v>
      </c>
      <c r="BO327" s="71">
        <v>4.1379778947238995E-2</v>
      </c>
      <c r="BP327" s="71">
        <v>4.3813649422257822E-2</v>
      </c>
      <c r="BQ327" s="71">
        <v>5.2771909350488984E-2</v>
      </c>
      <c r="BR327" s="83">
        <v>5.2771909350488984E-2</v>
      </c>
    </row>
    <row r="328" spans="2:70" x14ac:dyDescent="0.25">
      <c r="B328" s="98">
        <v>9</v>
      </c>
      <c r="C328" s="71" t="s">
        <v>3296</v>
      </c>
      <c r="D328" s="71">
        <v>1</v>
      </c>
      <c r="E328" s="72">
        <v>1</v>
      </c>
      <c r="F328" s="71">
        <v>0.15</v>
      </c>
      <c r="H328" s="71" t="s">
        <v>210</v>
      </c>
      <c r="I328" s="71">
        <v>1322</v>
      </c>
      <c r="J328" s="71" t="s">
        <v>4605</v>
      </c>
      <c r="K328" s="72" t="s">
        <v>866</v>
      </c>
      <c r="L328" s="74">
        <v>0.44599596341033471</v>
      </c>
      <c r="M328" s="74">
        <v>0.4498933917870529</v>
      </c>
      <c r="N328" s="74">
        <v>0.29531646828328501</v>
      </c>
      <c r="O328" s="74">
        <v>0.30243224608216923</v>
      </c>
      <c r="P328" s="75">
        <v>26.735419931266925</v>
      </c>
      <c r="Q328" s="75">
        <v>23.254347196332358</v>
      </c>
      <c r="R328" s="76">
        <v>53.296106599492866</v>
      </c>
      <c r="S328" s="77">
        <v>26.12676347039573</v>
      </c>
      <c r="T328" s="78">
        <v>27.193617916914523</v>
      </c>
      <c r="U328" s="74">
        <v>0.53675518319410953</v>
      </c>
      <c r="V328" s="77">
        <v>1.6453690890011745</v>
      </c>
      <c r="W328" s="74">
        <v>0.31124145233801537</v>
      </c>
      <c r="X328" s="79">
        <v>2.9055814396875622E-2</v>
      </c>
      <c r="Y328" s="75">
        <v>7.2543002498605116</v>
      </c>
      <c r="Z328" s="76">
        <v>11.735850143773607</v>
      </c>
      <c r="AA328" s="81">
        <v>5346680000</v>
      </c>
      <c r="AB328" s="81">
        <v>7953636000</v>
      </c>
      <c r="AC328" s="71">
        <v>69646000</v>
      </c>
      <c r="AD328" s="71">
        <v>2426767000</v>
      </c>
      <c r="AE328" s="80">
        <v>0.12038014783526928</v>
      </c>
      <c r="AF328" s="81">
        <v>52146.211906319993</v>
      </c>
      <c r="AG328" s="82">
        <v>56710.608906319991</v>
      </c>
      <c r="AH328" s="77">
        <v>19.142550183700347</v>
      </c>
      <c r="AI328" s="77">
        <v>22.431432347399863</v>
      </c>
      <c r="AJ328" s="77">
        <v>3.5773150831960012</v>
      </c>
      <c r="AK328" s="77">
        <v>28.789993639522404</v>
      </c>
      <c r="AL328" s="78">
        <v>15.076427526557229</v>
      </c>
      <c r="AM328" s="71" t="s">
        <v>493</v>
      </c>
      <c r="AN328" s="71" t="s">
        <v>513</v>
      </c>
      <c r="AO328" s="71" t="s">
        <v>867</v>
      </c>
      <c r="AP328" s="72" t="s">
        <v>574</v>
      </c>
      <c r="AQ328" s="74">
        <v>0.130158</v>
      </c>
      <c r="AR328" s="74">
        <v>0.13764680000000001</v>
      </c>
      <c r="AS328" s="80">
        <v>0.26175579999999998</v>
      </c>
      <c r="AT328" s="71" t="s">
        <v>3998</v>
      </c>
      <c r="AU328" s="71" t="s">
        <v>3536</v>
      </c>
      <c r="AV328" s="72" t="s">
        <v>3536</v>
      </c>
      <c r="AW328" s="71">
        <v>1.6243336678448423</v>
      </c>
      <c r="AX328" s="77">
        <v>1.6243336678448423</v>
      </c>
      <c r="AY328" s="77">
        <v>0.7238036982590409</v>
      </c>
      <c r="AZ328" s="78">
        <v>2.3481373661038831</v>
      </c>
      <c r="BA328" s="75">
        <v>53.483168335971655</v>
      </c>
      <c r="BB328" s="75">
        <v>23.832120088694026</v>
      </c>
      <c r="BC328" s="75">
        <v>77.315288424665681</v>
      </c>
      <c r="BD328" s="71">
        <v>1151.0485900000001</v>
      </c>
      <c r="BE328" s="71">
        <v>52146.211906319993</v>
      </c>
      <c r="BF328" s="71">
        <v>1956.5</v>
      </c>
      <c r="BG328" s="71">
        <v>2096.056</v>
      </c>
      <c r="BH328" s="71">
        <v>2213.857</v>
      </c>
      <c r="BI328" s="71">
        <v>1616.981</v>
      </c>
      <c r="BJ328" s="71">
        <v>1910.5430000000001</v>
      </c>
      <c r="BK328" s="71">
        <v>2062.9090000000001</v>
      </c>
      <c r="BL328" s="71">
        <v>3.7519503881026435E-2</v>
      </c>
      <c r="BM328" s="71">
        <v>4.0195748135368643E-2</v>
      </c>
      <c r="BN328" s="71">
        <v>4.2454800052919781E-2</v>
      </c>
      <c r="BO328" s="71">
        <v>3.100859949146231E-2</v>
      </c>
      <c r="BP328" s="71">
        <v>3.6638193459426475E-2</v>
      </c>
      <c r="BQ328" s="71">
        <v>3.9560093141683808E-2</v>
      </c>
      <c r="BR328" s="83">
        <v>4.2454800052919781E-2</v>
      </c>
    </row>
    <row r="329" spans="2:70" x14ac:dyDescent="0.25">
      <c r="B329" s="98">
        <v>9</v>
      </c>
      <c r="C329" s="71" t="s">
        <v>3296</v>
      </c>
      <c r="D329" s="71">
        <v>1</v>
      </c>
      <c r="E329" s="72">
        <v>1</v>
      </c>
      <c r="F329" s="71">
        <v>0.17</v>
      </c>
      <c r="H329" s="71" t="s">
        <v>478</v>
      </c>
      <c r="I329" s="71">
        <v>1325</v>
      </c>
      <c r="J329" s="71" t="s">
        <v>4608</v>
      </c>
      <c r="K329" s="72" t="s">
        <v>549</v>
      </c>
      <c r="L329" s="74">
        <v>0.11163296541226872</v>
      </c>
      <c r="M329" s="74">
        <v>0.15083028480588381</v>
      </c>
      <c r="N329" s="74">
        <v>0.11163296541226872</v>
      </c>
      <c r="O329" s="74">
        <v>0.15083028480588381</v>
      </c>
      <c r="P329" s="75">
        <v>12.048638972902907</v>
      </c>
      <c r="Q329" s="75">
        <v>10.170087735192238</v>
      </c>
      <c r="R329" s="76">
        <v>10.605358447291321</v>
      </c>
      <c r="S329" s="77">
        <v>81.705864755756807</v>
      </c>
      <c r="T329" s="78">
        <v>81.606749258949606</v>
      </c>
      <c r="U329" s="74">
        <v>-0.18519782224925455</v>
      </c>
      <c r="V329" s="77">
        <v>-1.1851148661477122</v>
      </c>
      <c r="W329" s="74">
        <v>0.96806064472103137</v>
      </c>
      <c r="X329" s="79" t="e">
        <v>#N/A</v>
      </c>
      <c r="Y329" s="75">
        <v>14.305872545239392</v>
      </c>
      <c r="Z329" s="76">
        <v>24.911792247356136</v>
      </c>
      <c r="AA329" s="81">
        <v>5221100000</v>
      </c>
      <c r="AB329" s="81">
        <v>5221100000</v>
      </c>
      <c r="AC329" s="71">
        <v>10500000</v>
      </c>
      <c r="AD329" s="71">
        <v>978700000</v>
      </c>
      <c r="AE329" s="80">
        <v>6.3396251597725967E-2</v>
      </c>
      <c r="AF329" s="81">
        <v>37748.658100050001</v>
      </c>
      <c r="AG329" s="82">
        <v>27040.462643920018</v>
      </c>
      <c r="AH329" s="77">
        <v>26.463557099158365</v>
      </c>
      <c r="AI329" s="77">
        <v>36.092448803950901</v>
      </c>
      <c r="AJ329" s="77">
        <v>2.5877317514346285</v>
      </c>
      <c r="AK329" s="77">
        <v>43.497418120086635</v>
      </c>
      <c r="AL329" s="78">
        <v>4.3350591157756684</v>
      </c>
      <c r="AM329" s="71" t="s">
        <v>550</v>
      </c>
      <c r="AN329" s="71" t="s">
        <v>551</v>
      </c>
      <c r="AO329" s="71" t="s">
        <v>552</v>
      </c>
      <c r="AP329" s="72" t="s">
        <v>496</v>
      </c>
      <c r="AQ329" s="74" t="e">
        <v>#VALUE!</v>
      </c>
      <c r="AR329" s="74">
        <v>0.17825089999999999</v>
      </c>
      <c r="AS329" s="80">
        <v>0.17800869999999999</v>
      </c>
      <c r="AT329" s="71" t="s">
        <v>3538</v>
      </c>
      <c r="AU329" s="71" t="s">
        <v>3538</v>
      </c>
      <c r="AV329" s="72" t="s">
        <v>3538</v>
      </c>
      <c r="AW329" s="71">
        <v>0.92457870233158945</v>
      </c>
      <c r="AX329" s="77">
        <v>0.92457870233158945</v>
      </c>
      <c r="AY329" s="77">
        <v>-3.5833459824372117E-2</v>
      </c>
      <c r="AZ329" s="78">
        <v>0.88874524250721731</v>
      </c>
      <c r="BA329" s="75">
        <v>36.249737502920745</v>
      </c>
      <c r="BB329" s="75">
        <v>-1.4049139453237061</v>
      </c>
      <c r="BC329" s="75">
        <v>34.844823557597039</v>
      </c>
      <c r="BD329" s="71">
        <v>235.62</v>
      </c>
      <c r="BE329" s="71">
        <v>27040.462643920018</v>
      </c>
      <c r="BF329" s="71">
        <v>706.33299999999997</v>
      </c>
      <c r="BG329" s="71">
        <v>800.5</v>
      </c>
      <c r="BH329" s="71">
        <v>766.11099999999999</v>
      </c>
      <c r="BI329" s="71">
        <v>789.11800000000005</v>
      </c>
      <c r="BJ329" s="71">
        <v>1011.005</v>
      </c>
      <c r="BK329" s="71">
        <v>1019.403</v>
      </c>
      <c r="BL329" s="71">
        <v>2.6121335618450196E-2</v>
      </c>
      <c r="BM329" s="71">
        <v>2.9603783431567523E-2</v>
      </c>
      <c r="BN329" s="71">
        <v>2.8332022646522959E-2</v>
      </c>
      <c r="BO329" s="71">
        <v>2.9182858680764152E-2</v>
      </c>
      <c r="BP329" s="71">
        <v>3.7388598461251622E-2</v>
      </c>
      <c r="BQ329" s="71">
        <v>3.769917007056868E-2</v>
      </c>
      <c r="BR329" s="83">
        <v>3.769917007056868E-2</v>
      </c>
    </row>
    <row r="330" spans="2:70" x14ac:dyDescent="0.25">
      <c r="B330" s="98">
        <v>9</v>
      </c>
      <c r="C330" s="71" t="s">
        <v>3296</v>
      </c>
      <c r="D330" s="71">
        <v>1</v>
      </c>
      <c r="E330" s="72">
        <v>1</v>
      </c>
      <c r="F330" s="71">
        <v>0.25</v>
      </c>
      <c r="G330" s="71" t="s">
        <v>2987</v>
      </c>
      <c r="H330" s="71" t="s">
        <v>2656</v>
      </c>
      <c r="I330" s="71">
        <v>1320</v>
      </c>
      <c r="J330" s="71" t="s">
        <v>4603</v>
      </c>
      <c r="K330" s="72" t="s">
        <v>2657</v>
      </c>
      <c r="L330" s="74">
        <v>0.34971209142396897</v>
      </c>
      <c r="M330" s="74">
        <v>0.34717139600455937</v>
      </c>
      <c r="N330" s="74">
        <v>0.14545423293411014</v>
      </c>
      <c r="O330" s="74">
        <v>0.16872212017843086</v>
      </c>
      <c r="P330" s="75">
        <v>10.852939981307653</v>
      </c>
      <c r="Q330" s="75">
        <v>8.4299108775874014</v>
      </c>
      <c r="R330" s="76">
        <v>10.250527099094629</v>
      </c>
      <c r="S330" s="77">
        <v>16.801237113652313</v>
      </c>
      <c r="T330" s="78">
        <v>18.402335853859398</v>
      </c>
      <c r="U330" s="74">
        <v>0.19921935987509759</v>
      </c>
      <c r="V330" s="77">
        <v>0.92129963898916967</v>
      </c>
      <c r="W330" s="74">
        <v>0.9553335711737424</v>
      </c>
      <c r="X330" s="79" t="e">
        <v>#N/A</v>
      </c>
      <c r="Y330" s="75">
        <v>17.419482363180304</v>
      </c>
      <c r="Z330" s="76">
        <v>23.17799330947603</v>
      </c>
      <c r="AA330" s="81">
        <v>16669000000</v>
      </c>
      <c r="AB330" s="81">
        <v>34299000000</v>
      </c>
      <c r="AC330" s="71" t="e">
        <v>#N/A</v>
      </c>
      <c r="AD330" s="71">
        <v>3151000000</v>
      </c>
      <c r="AE330" s="80">
        <v>0</v>
      </c>
      <c r="AF330" s="81">
        <v>213299.83443039999</v>
      </c>
      <c r="AG330" s="82">
        <v>222165.47432319997</v>
      </c>
      <c r="AH330" s="77">
        <v>26.423105890009513</v>
      </c>
      <c r="AI330" s="77">
        <v>32.791951929623615</v>
      </c>
      <c r="AJ330" s="77" t="s">
        <v>3317</v>
      </c>
      <c r="AK330" s="77">
        <v>43.252033140601185</v>
      </c>
      <c r="AL330" s="78">
        <v>7.3124076154584392</v>
      </c>
      <c r="AM330" s="71" t="s">
        <v>498</v>
      </c>
      <c r="AN330" s="71" t="s">
        <v>727</v>
      </c>
      <c r="AO330" s="71" t="s">
        <v>754</v>
      </c>
      <c r="AP330" s="72" t="s">
        <v>2625</v>
      </c>
      <c r="AQ330" s="74">
        <v>0.27214200000000005</v>
      </c>
      <c r="AR330" s="74">
        <v>0.32923740000000001</v>
      </c>
      <c r="AS330" s="80">
        <v>0.36649769999999998</v>
      </c>
      <c r="AT330" s="71" t="s">
        <v>3535</v>
      </c>
      <c r="AU330" s="71" t="s">
        <v>3535</v>
      </c>
      <c r="AV330" s="72" t="s">
        <v>3535</v>
      </c>
      <c r="AW330" s="71">
        <v>0.61118944631701189</v>
      </c>
      <c r="AX330" s="77">
        <v>0.61118944631701189</v>
      </c>
      <c r="AY330" s="77">
        <v>0</v>
      </c>
      <c r="AZ330" s="78">
        <v>0.61118944631701189</v>
      </c>
      <c r="BA330" s="75">
        <v>30.541791679407531</v>
      </c>
      <c r="BB330" s="75">
        <v>0</v>
      </c>
      <c r="BC330" s="75">
        <v>30.541791679407531</v>
      </c>
      <c r="BD330" s="71">
        <v>1310.4432171999999</v>
      </c>
      <c r="BE330" s="71">
        <v>214509.47432319997</v>
      </c>
      <c r="BF330" s="71">
        <v>5670.5560000000005</v>
      </c>
      <c r="BG330" s="71">
        <v>6524.2730000000001</v>
      </c>
      <c r="BH330" s="71">
        <v>7348.4000000000005</v>
      </c>
      <c r="BI330" s="71">
        <v>4027.0540000000001</v>
      </c>
      <c r="BJ330" s="71">
        <v>4969.07</v>
      </c>
      <c r="BK330" s="71">
        <v>5821.9409999999998</v>
      </c>
      <c r="BL330" s="71">
        <v>2.6434990892086251E-2</v>
      </c>
      <c r="BM330" s="71">
        <v>3.0414847738472951E-2</v>
      </c>
      <c r="BN330" s="71">
        <v>3.4256761959745495E-2</v>
      </c>
      <c r="BO330" s="71">
        <v>1.877331531721748E-2</v>
      </c>
      <c r="BP330" s="71">
        <v>2.3164804331733783E-2</v>
      </c>
      <c r="BQ330" s="71">
        <v>2.7140717296375079E-2</v>
      </c>
      <c r="BR330" s="83">
        <v>3.4256761959745495E-2</v>
      </c>
    </row>
    <row r="331" spans="2:70" x14ac:dyDescent="0.25">
      <c r="B331" s="98">
        <v>9</v>
      </c>
      <c r="C331" s="71" t="s">
        <v>3295</v>
      </c>
      <c r="D331" s="71">
        <v>2</v>
      </c>
      <c r="E331" s="72">
        <v>1</v>
      </c>
      <c r="F331" s="71">
        <v>0.15</v>
      </c>
      <c r="H331" s="71" t="s">
        <v>1705</v>
      </c>
      <c r="I331" s="71">
        <v>1342</v>
      </c>
      <c r="J331" s="71" t="s">
        <v>4625</v>
      </c>
      <c r="K331" s="72" t="s">
        <v>1706</v>
      </c>
      <c r="L331" s="74">
        <v>0.37275617048448123</v>
      </c>
      <c r="M331" s="74">
        <v>0.35495229233940856</v>
      </c>
      <c r="N331" s="74">
        <v>0.36637642549489879</v>
      </c>
      <c r="O331" s="74">
        <v>0.34968277646974244</v>
      </c>
      <c r="P331" s="75">
        <v>29.149910062736723</v>
      </c>
      <c r="Q331" s="75">
        <v>20.994952018155459</v>
      </c>
      <c r="R331" s="76">
        <v>24.447134547816589</v>
      </c>
      <c r="S331" s="77">
        <v>47.36212630952771</v>
      </c>
      <c r="T331" s="78">
        <v>44.040033120927383</v>
      </c>
      <c r="U331" s="74">
        <v>3.5082049250401384E-2</v>
      </c>
      <c r="V331" s="77">
        <v>0.13490758930361224</v>
      </c>
      <c r="W331" s="74">
        <v>0.54033325064086657</v>
      </c>
      <c r="X331" s="79">
        <v>0.15198435335343494</v>
      </c>
      <c r="Y331" s="75">
        <v>8.1850535521538639</v>
      </c>
      <c r="Z331" s="76">
        <v>9.3740861545828835</v>
      </c>
      <c r="AA331" s="81">
        <v>54813000000</v>
      </c>
      <c r="AB331" s="81">
        <v>55639000000</v>
      </c>
      <c r="AC331" s="71">
        <v>122000000</v>
      </c>
      <c r="AD331" s="71">
        <v>16134000000</v>
      </c>
      <c r="AE331" s="80">
        <v>6.8176670441676107E-2</v>
      </c>
      <c r="AF331" s="81">
        <v>87277.915052863013</v>
      </c>
      <c r="AG331" s="82">
        <v>115064.37446521975</v>
      </c>
      <c r="AH331" s="77">
        <v>4.7030317365004395</v>
      </c>
      <c r="AI331" s="77">
        <v>5.9140817467732187</v>
      </c>
      <c r="AJ331" s="77">
        <v>8.9428648073181574</v>
      </c>
      <c r="AK331" s="77">
        <v>8.4482859750929116</v>
      </c>
      <c r="AL331" s="78">
        <v>2.0928518751183858</v>
      </c>
      <c r="AM331" s="71" t="s">
        <v>550</v>
      </c>
      <c r="AN331" s="71" t="s">
        <v>551</v>
      </c>
      <c r="AO331" s="71" t="s">
        <v>561</v>
      </c>
      <c r="AP331" s="72" t="s">
        <v>1624</v>
      </c>
      <c r="AQ331" s="74">
        <v>0.13521420000000001</v>
      </c>
      <c r="AR331" s="74">
        <v>0.13085040000000001</v>
      </c>
      <c r="AS331" s="80">
        <v>0.1249155</v>
      </c>
      <c r="AT331" s="71" t="s">
        <v>3998</v>
      </c>
      <c r="AU331" s="71" t="s">
        <v>3548</v>
      </c>
      <c r="AV331" s="72" t="s">
        <v>3548</v>
      </c>
      <c r="AW331" s="71">
        <v>7.8841536417343692</v>
      </c>
      <c r="AX331" s="77">
        <v>7.8841536417343692</v>
      </c>
      <c r="AY331" s="77">
        <v>9.8865127717918777E-2</v>
      </c>
      <c r="AZ331" s="78">
        <v>7.9830187694522881</v>
      </c>
      <c r="BA331" s="75">
        <v>63.207545285504366</v>
      </c>
      <c r="BB331" s="75">
        <v>0.79260530950445229</v>
      </c>
      <c r="BC331" s="75">
        <v>64.000150595008819</v>
      </c>
      <c r="BD331" s="71">
        <v>8074.6558000000005</v>
      </c>
      <c r="BE331" s="71">
        <v>87327.496486370859</v>
      </c>
      <c r="BF331" s="71">
        <v>12249.952000000001</v>
      </c>
      <c r="BG331" s="71">
        <v>11326.143</v>
      </c>
      <c r="BH331" s="71">
        <v>10998.895</v>
      </c>
      <c r="BI331" s="71">
        <v>8371.7000000000007</v>
      </c>
      <c r="BJ331" s="71">
        <v>7696.3360000000002</v>
      </c>
      <c r="BK331" s="71">
        <v>8738.7450000000008</v>
      </c>
      <c r="BL331" s="71">
        <v>0.14027600117806929</v>
      </c>
      <c r="BM331" s="71">
        <v>0.12969732851287755</v>
      </c>
      <c r="BN331" s="71">
        <v>0.12594996355720092</v>
      </c>
      <c r="BO331" s="71">
        <v>9.5865567396708387E-2</v>
      </c>
      <c r="BP331" s="71">
        <v>8.8131874949617522E-2</v>
      </c>
      <c r="BQ331" s="71">
        <v>0.10006865364981407</v>
      </c>
      <c r="BR331" s="83">
        <v>0.12594996355720092</v>
      </c>
    </row>
    <row r="332" spans="2:70" x14ac:dyDescent="0.25">
      <c r="B332" s="98">
        <v>9</v>
      </c>
      <c r="C332" s="71" t="s">
        <v>3296</v>
      </c>
      <c r="D332" s="71">
        <v>2</v>
      </c>
      <c r="E332" s="72">
        <v>1</v>
      </c>
      <c r="F332" s="71">
        <v>0.16</v>
      </c>
      <c r="H332" s="71" t="s">
        <v>2209</v>
      </c>
      <c r="I332" s="71">
        <v>1328</v>
      </c>
      <c r="J332" s="71" t="s">
        <v>4611</v>
      </c>
      <c r="K332" s="72" t="s">
        <v>2210</v>
      </c>
      <c r="L332" s="74">
        <v>0.40034989357307288</v>
      </c>
      <c r="M332" s="74">
        <v>0.26824072430321322</v>
      </c>
      <c r="N332" s="74">
        <v>0.23523061190510855</v>
      </c>
      <c r="O332" s="74">
        <v>0.15710126845498024</v>
      </c>
      <c r="P332" s="75">
        <v>14.538136841071955</v>
      </c>
      <c r="Q332" s="75">
        <v>12.178766121972128</v>
      </c>
      <c r="R332" s="76">
        <v>33.341078066914498</v>
      </c>
      <c r="S332" s="77">
        <v>22.62861580781605</v>
      </c>
      <c r="T332" s="78">
        <v>17.393575346043352</v>
      </c>
      <c r="U332" s="74">
        <v>0.46375023723666731</v>
      </c>
      <c r="V332" s="77">
        <v>2.4582494969818915</v>
      </c>
      <c r="W332" s="74">
        <v>0.35667561798526476</v>
      </c>
      <c r="X332" s="79" t="e">
        <v>#N/A</v>
      </c>
      <c r="Y332" s="75">
        <v>13.49102946414763</v>
      </c>
      <c r="Z332" s="76">
        <v>11.63350534709191</v>
      </c>
      <c r="AA332" s="81">
        <v>5633000000</v>
      </c>
      <c r="AB332" s="81">
        <v>9618000000</v>
      </c>
      <c r="AC332" s="71" t="e">
        <v>#N/A</v>
      </c>
      <c r="AD332" s="71">
        <v>1151000000</v>
      </c>
      <c r="AE332" s="80">
        <v>0.16305732484076432</v>
      </c>
      <c r="AF332" s="81">
        <v>29838.880000000001</v>
      </c>
      <c r="AG332" s="82">
        <v>34745.96</v>
      </c>
      <c r="AH332" s="77">
        <v>17.521916288451841</v>
      </c>
      <c r="AI332" s="77">
        <v>23.540623306233062</v>
      </c>
      <c r="AJ332" s="77">
        <v>2.1720387141097737</v>
      </c>
      <c r="AK332" s="77">
        <v>20.425839188235951</v>
      </c>
      <c r="AL332" s="78">
        <v>5.7620531430349349</v>
      </c>
      <c r="AM332" s="71" t="s">
        <v>493</v>
      </c>
      <c r="AN332" s="71" t="s">
        <v>673</v>
      </c>
      <c r="AO332" s="71" t="s">
        <v>1568</v>
      </c>
      <c r="AP332" s="72" t="s">
        <v>2358</v>
      </c>
      <c r="AQ332" s="74">
        <v>0.17059830000000001</v>
      </c>
      <c r="AR332" s="74">
        <v>0.21417259999999999</v>
      </c>
      <c r="AS332" s="80">
        <v>7.6136709999999996E-2</v>
      </c>
      <c r="AT332" s="71" t="s">
        <v>4061</v>
      </c>
      <c r="AU332" s="71" t="s">
        <v>3317</v>
      </c>
      <c r="AV332" s="72" t="s">
        <v>4061</v>
      </c>
      <c r="AW332" s="71">
        <v>2.4377942165433759</v>
      </c>
      <c r="AX332" s="77">
        <v>2.4377942165433759</v>
      </c>
      <c r="AY332" s="77">
        <v>1.0164051535404894</v>
      </c>
      <c r="AZ332" s="78">
        <v>3.4541993700838654</v>
      </c>
      <c r="BA332" s="75">
        <v>48.352543243061625</v>
      </c>
      <c r="BB332" s="75">
        <v>20.159935488206436</v>
      </c>
      <c r="BC332" s="75">
        <v>68.512478731268061</v>
      </c>
      <c r="BD332" s="71">
        <v>1019.534196</v>
      </c>
      <c r="BE332" s="71">
        <v>29858.959999999999</v>
      </c>
      <c r="BF332" s="71">
        <v>1228.0830000000001</v>
      </c>
      <c r="BG332" s="71">
        <v>1506.6670000000001</v>
      </c>
      <c r="BH332" s="71">
        <v>1730.0910000000001</v>
      </c>
      <c r="BI332" s="71">
        <v>1156.5630000000001</v>
      </c>
      <c r="BJ332" s="71">
        <v>1328.7550000000001</v>
      </c>
      <c r="BK332" s="71">
        <v>1542.53</v>
      </c>
      <c r="BL332" s="71">
        <v>4.1129463316873734E-2</v>
      </c>
      <c r="BM332" s="71">
        <v>5.0459460074965781E-2</v>
      </c>
      <c r="BN332" s="71">
        <v>5.7942105150346833E-2</v>
      </c>
      <c r="BO332" s="71">
        <v>3.8734202396868485E-2</v>
      </c>
      <c r="BP332" s="71">
        <v>4.4501047591744662E-2</v>
      </c>
      <c r="BQ332" s="71">
        <v>5.1660540085789998E-2</v>
      </c>
      <c r="BR332" s="83">
        <v>5.7942105150346833E-2</v>
      </c>
    </row>
    <row r="333" spans="2:70" x14ac:dyDescent="0.25">
      <c r="B333" s="98">
        <v>9</v>
      </c>
      <c r="C333" s="71" t="s">
        <v>3295</v>
      </c>
      <c r="D333" s="71">
        <v>2</v>
      </c>
      <c r="E333" s="72">
        <v>1</v>
      </c>
      <c r="F333" s="71">
        <v>0.12</v>
      </c>
      <c r="H333" s="71" t="s">
        <v>286</v>
      </c>
      <c r="I333" s="71">
        <v>1343</v>
      </c>
      <c r="J333" s="71" t="s">
        <v>4626</v>
      </c>
      <c r="K333" s="72" t="s">
        <v>964</v>
      </c>
      <c r="L333" s="74">
        <v>0.32284456261105837</v>
      </c>
      <c r="M333" s="74">
        <v>0.27713524353726549</v>
      </c>
      <c r="N333" s="74">
        <v>0.18440339254100183</v>
      </c>
      <c r="O333" s="74">
        <v>0.166279318927294</v>
      </c>
      <c r="P333" s="75">
        <v>8.7901619468260161</v>
      </c>
      <c r="Q333" s="75">
        <v>6.8980791699089119</v>
      </c>
      <c r="R333" s="76">
        <v>11.673691058750318</v>
      </c>
      <c r="S333" s="77">
        <v>24.295094937796058</v>
      </c>
      <c r="T333" s="78">
        <v>23.416920901852816</v>
      </c>
      <c r="U333" s="74">
        <v>0.40894059592550075</v>
      </c>
      <c r="V333" s="77">
        <v>2.775232558139535</v>
      </c>
      <c r="W333" s="74">
        <v>0.44367696513681559</v>
      </c>
      <c r="X333" s="79">
        <v>3.9312608611701098E-2</v>
      </c>
      <c r="Y333" s="75">
        <v>7.1418987911773879</v>
      </c>
      <c r="Z333" s="76">
        <v>-11.39731132423838</v>
      </c>
      <c r="AA333" s="81">
        <v>3640100000</v>
      </c>
      <c r="AB333" s="81">
        <v>6066900000</v>
      </c>
      <c r="AC333" s="71">
        <v>55600000</v>
      </c>
      <c r="AD333" s="71">
        <v>1005500000</v>
      </c>
      <c r="AE333" s="80">
        <v>0</v>
      </c>
      <c r="AF333" s="81">
        <v>22924.142614</v>
      </c>
      <c r="AG333" s="82">
        <v>25310.842614000001</v>
      </c>
      <c r="AH333" s="77">
        <v>29.431212341860466</v>
      </c>
      <c r="AI333" s="77">
        <v>41.042380322058044</v>
      </c>
      <c r="AJ333" s="77">
        <v>3.5788521343748076</v>
      </c>
      <c r="AK333" s="77">
        <v>56.536143659109094</v>
      </c>
      <c r="AL333" s="78">
        <v>6.2484978936906987</v>
      </c>
      <c r="AM333" s="71" t="s">
        <v>493</v>
      </c>
      <c r="AN333" s="71" t="s">
        <v>572</v>
      </c>
      <c r="AO333" s="71" t="s">
        <v>965</v>
      </c>
      <c r="AP333" s="72" t="s">
        <v>574</v>
      </c>
      <c r="AQ333" s="74">
        <v>0.1677852</v>
      </c>
      <c r="AR333" s="74">
        <v>0.1338106</v>
      </c>
      <c r="AS333" s="80">
        <v>0.1592063</v>
      </c>
      <c r="AT333" s="71" t="s">
        <v>3998</v>
      </c>
      <c r="AU333" s="71" t="s">
        <v>3317</v>
      </c>
      <c r="AV333" s="72" t="s">
        <v>3317</v>
      </c>
      <c r="AW333" s="71">
        <v>1.1614278459015461</v>
      </c>
      <c r="AX333" s="77">
        <v>1.1614278459015461</v>
      </c>
      <c r="AY333" s="77">
        <v>-0.11933101789262943</v>
      </c>
      <c r="AZ333" s="78">
        <v>1.0420968280089167</v>
      </c>
      <c r="BA333" s="75">
        <v>34.52524404608782</v>
      </c>
      <c r="BB333" s="75">
        <v>-3.5472995843431399</v>
      </c>
      <c r="BC333" s="75">
        <v>30.977944461744681</v>
      </c>
      <c r="BD333" s="71">
        <v>228.8</v>
      </c>
      <c r="BE333" s="71">
        <v>22924.142614</v>
      </c>
      <c r="BF333" s="71">
        <v>767</v>
      </c>
      <c r="BG333" s="71">
        <v>827.76499999999999</v>
      </c>
      <c r="BH333" s="71">
        <v>888.55600000000004</v>
      </c>
      <c r="BI333" s="71">
        <v>700.67899999999997</v>
      </c>
      <c r="BJ333" s="71">
        <v>859.67700000000002</v>
      </c>
      <c r="BK333" s="71">
        <v>972.97199999999998</v>
      </c>
      <c r="BL333" s="71">
        <v>3.345817607728481E-2</v>
      </c>
      <c r="BM333" s="71">
        <v>3.610887499428117E-2</v>
      </c>
      <c r="BN333" s="71">
        <v>3.8760708086737782E-2</v>
      </c>
      <c r="BO333" s="71">
        <v>3.0565112588860285E-2</v>
      </c>
      <c r="BP333" s="71">
        <v>3.7500944505335032E-2</v>
      </c>
      <c r="BQ333" s="71">
        <v>4.2443114073361085E-2</v>
      </c>
      <c r="BR333" s="83">
        <v>4.2443114073361085E-2</v>
      </c>
    </row>
    <row r="334" spans="2:70" x14ac:dyDescent="0.25">
      <c r="B334" s="98">
        <v>9</v>
      </c>
      <c r="C334" s="71" t="s">
        <v>3296</v>
      </c>
      <c r="D334" s="71">
        <v>2</v>
      </c>
      <c r="E334" s="72">
        <v>2</v>
      </c>
      <c r="F334" s="71">
        <v>0.14000000000000001</v>
      </c>
      <c r="G334" s="71" t="s">
        <v>3125</v>
      </c>
      <c r="H334" s="71" t="s">
        <v>218</v>
      </c>
      <c r="I334" s="71">
        <v>1330</v>
      </c>
      <c r="J334" s="71" t="s">
        <v>4613</v>
      </c>
      <c r="K334" s="72" t="s">
        <v>877</v>
      </c>
      <c r="L334" s="74">
        <v>0.43207770431751358</v>
      </c>
      <c r="M334" s="74">
        <v>0.86960551098221817</v>
      </c>
      <c r="N334" s="74">
        <v>0.36945071056661666</v>
      </c>
      <c r="O334" s="74">
        <v>0.75135943893267454</v>
      </c>
      <c r="P334" s="75">
        <v>51.738745259257115</v>
      </c>
      <c r="Q334" s="75">
        <v>39.087857760514019</v>
      </c>
      <c r="R334" s="76">
        <v>40.401931522933161</v>
      </c>
      <c r="S334" s="77">
        <v>14.25668327103026</v>
      </c>
      <c r="T334" s="78">
        <v>23.169803550824806</v>
      </c>
      <c r="U334" s="74">
        <v>-0.3235113069466527</v>
      </c>
      <c r="V334" s="77">
        <v>-0.80142375261577992</v>
      </c>
      <c r="W334" s="74">
        <v>0.80152128087316565</v>
      </c>
      <c r="X334" s="79">
        <v>2.5333800707434434E-2</v>
      </c>
      <c r="Y334" s="75">
        <v>12.642907907762886</v>
      </c>
      <c r="Z334" s="76">
        <v>53.692364118919578</v>
      </c>
      <c r="AA334" s="81">
        <v>1001345999.9999998</v>
      </c>
      <c r="AB334" s="81">
        <v>1158933999.9999998</v>
      </c>
      <c r="AC334" s="71">
        <v>20865000</v>
      </c>
      <c r="AD334" s="71">
        <v>775641000</v>
      </c>
      <c r="AE334" s="80">
        <v>0.1286931303244517</v>
      </c>
      <c r="AF334" s="81">
        <v>4840.0566711199999</v>
      </c>
      <c r="AG334" s="82">
        <v>4114.2036711199999</v>
      </c>
      <c r="AH334" s="77">
        <v>4.3984020191878006</v>
      </c>
      <c r="AI334" s="77">
        <v>4.6131686000724343</v>
      </c>
      <c r="AJ334" s="77">
        <v>15.56747073491678</v>
      </c>
      <c r="AK334" s="77">
        <v>7.1385212054472085</v>
      </c>
      <c r="AL334" s="78">
        <v>2.4663105527354956</v>
      </c>
      <c r="AM334" s="71" t="s">
        <v>498</v>
      </c>
      <c r="AN334" s="71" t="s">
        <v>667</v>
      </c>
      <c r="AO334" s="71" t="s">
        <v>878</v>
      </c>
      <c r="AP334" s="72" t="s">
        <v>574</v>
      </c>
      <c r="AQ334" s="74">
        <v>0.1283697</v>
      </c>
      <c r="AR334" s="74">
        <v>0.14330770000000001</v>
      </c>
      <c r="AS334" s="80">
        <v>0.21318999999999999</v>
      </c>
      <c r="AT334" s="71" t="s">
        <v>3998</v>
      </c>
      <c r="AU334" s="71" t="s">
        <v>3540</v>
      </c>
      <c r="AV334" s="72" t="s">
        <v>3540</v>
      </c>
      <c r="AW334" s="71">
        <v>1.412928350033811</v>
      </c>
      <c r="AX334" s="77">
        <v>1.412928350033811</v>
      </c>
      <c r="AY334" s="77">
        <v>1.0951787084709683</v>
      </c>
      <c r="AZ334" s="78">
        <v>2.5081070585047796</v>
      </c>
      <c r="BA334" s="75">
        <v>8.5382816618990169</v>
      </c>
      <c r="BB334" s="75">
        <v>6.6181305533406221</v>
      </c>
      <c r="BC334" s="75">
        <v>15.156412215239639</v>
      </c>
      <c r="BD334" s="71">
        <v>99.014011299999993</v>
      </c>
      <c r="BE334" s="71">
        <v>4114.2036711199999</v>
      </c>
      <c r="BF334" s="71">
        <v>423</v>
      </c>
      <c r="BG334" s="71">
        <v>408</v>
      </c>
      <c r="BH334" s="71" t="s">
        <v>3317</v>
      </c>
      <c r="BI334" s="71" t="s">
        <v>3317</v>
      </c>
      <c r="BJ334" s="71" t="s">
        <v>3317</v>
      </c>
      <c r="BK334" s="71" t="s">
        <v>3317</v>
      </c>
      <c r="BL334" s="71">
        <v>0.10281455022980127</v>
      </c>
      <c r="BM334" s="71">
        <v>9.9168644193283487E-2</v>
      </c>
      <c r="BN334" s="71">
        <v>0</v>
      </c>
      <c r="BO334" s="71">
        <v>0</v>
      </c>
      <c r="BP334" s="71">
        <v>0</v>
      </c>
      <c r="BQ334" s="71">
        <v>0</v>
      </c>
      <c r="BR334" s="83">
        <v>9.9168644193283487E-2</v>
      </c>
    </row>
    <row r="335" spans="2:70" x14ac:dyDescent="0.25">
      <c r="B335" s="98">
        <v>9</v>
      </c>
      <c r="C335" s="71" t="s">
        <v>3296</v>
      </c>
      <c r="D335" s="71">
        <v>2</v>
      </c>
      <c r="E335" s="72">
        <v>2</v>
      </c>
      <c r="F335" s="71">
        <v>0.14000000000000001</v>
      </c>
      <c r="G335" s="71" t="s">
        <v>2974</v>
      </c>
      <c r="H335" s="71" t="s">
        <v>332</v>
      </c>
      <c r="I335" s="71">
        <v>1332</v>
      </c>
      <c r="J335" s="71" t="s">
        <v>4615</v>
      </c>
      <c r="K335" s="72" t="s">
        <v>1016</v>
      </c>
      <c r="L335" s="74">
        <v>0.26124798418944828</v>
      </c>
      <c r="M335" s="74">
        <v>0.32371022588029807</v>
      </c>
      <c r="N335" s="74">
        <v>0.14623412907743705</v>
      </c>
      <c r="O335" s="74">
        <v>0.17873987115402359</v>
      </c>
      <c r="P335" s="75">
        <v>8.3680688884835313</v>
      </c>
      <c r="Q335" s="75">
        <v>6.7991411262310271</v>
      </c>
      <c r="R335" s="76">
        <v>13.863790780110358</v>
      </c>
      <c r="S335" s="77">
        <v>8.1195701807348524</v>
      </c>
      <c r="T335" s="78">
        <v>8.9147498044488174</v>
      </c>
      <c r="U335" s="74">
        <v>0.22821833543019479</v>
      </c>
      <c r="V335" s="77">
        <v>2.0432265869429189</v>
      </c>
      <c r="W335" s="74">
        <v>0.41095435746206971</v>
      </c>
      <c r="X335" s="79">
        <v>1.7245790901182129E-2</v>
      </c>
      <c r="Y335" s="75">
        <v>10.255509754919261</v>
      </c>
      <c r="Z335" s="76">
        <v>10.841700964572087</v>
      </c>
      <c r="AA335" s="81">
        <v>6002427000</v>
      </c>
      <c r="AB335" s="81">
        <v>10870809000</v>
      </c>
      <c r="AC335" s="71">
        <v>141575000</v>
      </c>
      <c r="AD335" s="71">
        <v>1277838000</v>
      </c>
      <c r="AE335" s="80">
        <v>0</v>
      </c>
      <c r="AF335" s="81">
        <v>24440.745478859997</v>
      </c>
      <c r="AG335" s="82">
        <v>28896.787478859998</v>
      </c>
      <c r="AH335" s="77">
        <v>10.881838519235128</v>
      </c>
      <c r="AI335" s="77">
        <v>14.235158187362403</v>
      </c>
      <c r="AJ335" s="77">
        <v>3.9009914063190867</v>
      </c>
      <c r="AK335" s="77">
        <v>14.357840800777506</v>
      </c>
      <c r="AL335" s="78">
        <v>3.1091133513214553</v>
      </c>
      <c r="AM335" s="71" t="s">
        <v>502</v>
      </c>
      <c r="AN335" s="71" t="s">
        <v>1017</v>
      </c>
      <c r="AO335" s="71" t="s">
        <v>1018</v>
      </c>
      <c r="AP335" s="72" t="s">
        <v>574</v>
      </c>
      <c r="AQ335" s="74" t="e">
        <v>#VALUE!</v>
      </c>
      <c r="AR335" s="74">
        <v>0.12439920000000002</v>
      </c>
      <c r="AS335" s="80">
        <v>0.1015062</v>
      </c>
      <c r="AT335" s="71" t="s">
        <v>3542</v>
      </c>
      <c r="AU335" s="71" t="s">
        <v>3542</v>
      </c>
      <c r="AV335" s="72" t="s">
        <v>3542</v>
      </c>
      <c r="AW335" s="71" t="s">
        <v>3317</v>
      </c>
      <c r="AX335" s="77">
        <v>0</v>
      </c>
      <c r="AY335" s="77">
        <v>7.7014612054615492</v>
      </c>
      <c r="AZ335" s="78">
        <v>7.7014612054615492</v>
      </c>
      <c r="BA335" s="75">
        <v>0</v>
      </c>
      <c r="BB335" s="75">
        <v>112.39999923807854</v>
      </c>
      <c r="BC335" s="75">
        <v>112.39999923807854</v>
      </c>
      <c r="BD335" s="71">
        <v>1882.2945313800001</v>
      </c>
      <c r="BE335" s="71">
        <v>24440.745478859997</v>
      </c>
      <c r="BF335" s="71">
        <v>1490.222</v>
      </c>
      <c r="BG335" s="71">
        <v>1746</v>
      </c>
      <c r="BH335" s="71">
        <v>1934.2860000000001</v>
      </c>
      <c r="BI335" s="71">
        <v>803.54899999999998</v>
      </c>
      <c r="BJ335" s="71">
        <v>2036.4</v>
      </c>
      <c r="BK335" s="71">
        <v>2208.3809999999999</v>
      </c>
      <c r="BL335" s="71">
        <v>6.0972853765404428E-2</v>
      </c>
      <c r="BM335" s="71">
        <v>7.143808283221971E-2</v>
      </c>
      <c r="BN335" s="71">
        <v>7.9141857668501112E-2</v>
      </c>
      <c r="BO335" s="71">
        <v>3.2877434147621606E-2</v>
      </c>
      <c r="BP335" s="71">
        <v>8.3319880801564855E-2</v>
      </c>
      <c r="BQ335" s="71">
        <v>9.0356531960538486E-2</v>
      </c>
      <c r="BR335" s="83">
        <v>9.0356531960538486E-2</v>
      </c>
    </row>
    <row r="336" spans="2:70" x14ac:dyDescent="0.25">
      <c r="B336" s="98">
        <v>9</v>
      </c>
      <c r="C336" s="71" t="s">
        <v>3296</v>
      </c>
      <c r="D336" s="71">
        <v>3</v>
      </c>
      <c r="E336" s="72">
        <v>1</v>
      </c>
      <c r="F336" s="71">
        <v>0.17</v>
      </c>
      <c r="G336" s="71" t="s">
        <v>2888</v>
      </c>
      <c r="H336" s="71" t="s">
        <v>1327</v>
      </c>
      <c r="I336" s="71">
        <v>1344</v>
      </c>
      <c r="J336" s="71" t="s">
        <v>4627</v>
      </c>
      <c r="K336" s="72" t="s">
        <v>1328</v>
      </c>
      <c r="L336" s="74">
        <v>0.42953802061358493</v>
      </c>
      <c r="M336" s="74">
        <v>0.50827228783575029</v>
      </c>
      <c r="N336" s="74">
        <v>0.10525017801818351</v>
      </c>
      <c r="O336" s="74">
        <v>0.12331512877908583</v>
      </c>
      <c r="P336" s="75">
        <v>10.515587662780773</v>
      </c>
      <c r="Q336" s="75">
        <v>7.7180078277464963</v>
      </c>
      <c r="R336" s="76">
        <v>17.512872606293207</v>
      </c>
      <c r="S336" s="77">
        <v>22.092529628178138</v>
      </c>
      <c r="T336" s="78">
        <v>24.788190980621252</v>
      </c>
      <c r="U336" s="74">
        <v>0.70680411892663031</v>
      </c>
      <c r="V336" s="77">
        <v>2.4403186515302102</v>
      </c>
      <c r="W336" s="74">
        <v>0.29372243088369254</v>
      </c>
      <c r="X336" s="79" t="e">
        <v>#N/A</v>
      </c>
      <c r="Y336" s="75">
        <v>11.585995362976758</v>
      </c>
      <c r="Z336" s="76">
        <v>11.040585457086616</v>
      </c>
      <c r="AA336" s="81">
        <v>561876000</v>
      </c>
      <c r="AB336" s="81">
        <v>2315904000</v>
      </c>
      <c r="AC336" s="71" t="e">
        <v>#N/A</v>
      </c>
      <c r="AD336" s="71">
        <v>459645000</v>
      </c>
      <c r="AE336" s="80">
        <v>0.30541387574509926</v>
      </c>
      <c r="AF336" s="81">
        <v>7857.9490002000011</v>
      </c>
      <c r="AG336" s="82">
        <v>9158.7119760000005</v>
      </c>
      <c r="AH336" s="77">
        <v>17.062955466130116</v>
      </c>
      <c r="AI336" s="77">
        <v>31.298246491267047</v>
      </c>
      <c r="AJ336" s="77">
        <v>5.1010559295685018</v>
      </c>
      <c r="AK336" s="77">
        <v>44.194571988337401</v>
      </c>
      <c r="AL336" s="78">
        <v>7.4706953524034398</v>
      </c>
      <c r="AM336" s="71" t="s">
        <v>493</v>
      </c>
      <c r="AN336" s="71" t="s">
        <v>654</v>
      </c>
      <c r="AO336" s="71" t="s">
        <v>1011</v>
      </c>
      <c r="AP336" s="72" t="s">
        <v>1316</v>
      </c>
      <c r="AQ336" s="74">
        <v>0.16951640000000001</v>
      </c>
      <c r="AR336" s="74">
        <v>0.24522870000000002</v>
      </c>
      <c r="AS336" s="80">
        <v>0.16601260000000001</v>
      </c>
      <c r="AT336" s="71" t="s">
        <v>3549</v>
      </c>
      <c r="AU336" s="71" t="s">
        <v>3549</v>
      </c>
      <c r="AV336" s="72" t="s">
        <v>3549</v>
      </c>
      <c r="AW336" s="71">
        <v>0.83357284178025226</v>
      </c>
      <c r="AX336" s="77">
        <v>0.83357284178025226</v>
      </c>
      <c r="AY336" s="77">
        <v>0</v>
      </c>
      <c r="AZ336" s="78">
        <v>0.83357284178025226</v>
      </c>
      <c r="BA336" s="75">
        <v>35.462443685189164</v>
      </c>
      <c r="BB336" s="75">
        <v>0</v>
      </c>
      <c r="BC336" s="75" t="s">
        <v>3317</v>
      </c>
      <c r="BD336" s="71" t="s">
        <v>3317</v>
      </c>
      <c r="BE336" s="71">
        <v>7878.3239760000006</v>
      </c>
      <c r="BF336" s="71">
        <v>234.636</v>
      </c>
      <c r="BG336" s="71">
        <v>264.72700000000003</v>
      </c>
      <c r="BH336" s="71">
        <v>298.55599999999998</v>
      </c>
      <c r="BI336" s="71">
        <v>294.99700000000001</v>
      </c>
      <c r="BJ336" s="71">
        <v>330.93</v>
      </c>
      <c r="BK336" s="71">
        <v>370.81700000000001</v>
      </c>
      <c r="BL336" s="71">
        <v>2.9782476668232916E-2</v>
      </c>
      <c r="BM336" s="71">
        <v>3.3601943866036314E-2</v>
      </c>
      <c r="BN336" s="71">
        <v>3.7895877461945081E-2</v>
      </c>
      <c r="BO336" s="71">
        <v>3.7444131632395308E-2</v>
      </c>
      <c r="BP336" s="71">
        <v>4.2005127106745421E-2</v>
      </c>
      <c r="BQ336" s="71">
        <v>4.7068005978128359E-2</v>
      </c>
      <c r="BR336" s="83">
        <v>4.7068005978128359E-2</v>
      </c>
    </row>
    <row r="337" spans="2:70" x14ac:dyDescent="0.25">
      <c r="B337" s="98">
        <v>9</v>
      </c>
      <c r="C337" s="71" t="s">
        <v>3296</v>
      </c>
      <c r="D337" s="71">
        <v>3</v>
      </c>
      <c r="E337" s="72">
        <v>2</v>
      </c>
      <c r="F337" s="71">
        <v>0.3</v>
      </c>
      <c r="G337" s="71" t="s">
        <v>3062</v>
      </c>
      <c r="H337" s="71" t="s">
        <v>121</v>
      </c>
      <c r="I337" s="71">
        <v>1333</v>
      </c>
      <c r="J337" s="71" t="s">
        <v>4616</v>
      </c>
      <c r="K337" s="72" t="s">
        <v>758</v>
      </c>
      <c r="L337" s="74">
        <v>0.6471960392768632</v>
      </c>
      <c r="M337" s="74">
        <v>0.57642045880781989</v>
      </c>
      <c r="N337" s="74">
        <v>0.17898560995750842</v>
      </c>
      <c r="O337" s="74">
        <v>0.23964338596207227</v>
      </c>
      <c r="P337" s="75">
        <v>22.53341217573918</v>
      </c>
      <c r="Q337" s="75">
        <v>16.829035073496417</v>
      </c>
      <c r="R337" s="76">
        <v>30.679856176296731</v>
      </c>
      <c r="S337" s="77">
        <v>16.211416467551381</v>
      </c>
      <c r="T337" s="78">
        <v>19.770804816536842</v>
      </c>
      <c r="U337" s="74">
        <v>0.49433380591614606</v>
      </c>
      <c r="V337" s="77">
        <v>1.3742109833174931</v>
      </c>
      <c r="W337" s="74">
        <v>0.43930690925211563</v>
      </c>
      <c r="X337" s="79">
        <v>3.753771617112784E-2</v>
      </c>
      <c r="Y337" s="75">
        <v>21.935696014794651</v>
      </c>
      <c r="Z337" s="76">
        <v>28.24595131939709</v>
      </c>
      <c r="AA337" s="81">
        <v>1399671000</v>
      </c>
      <c r="AB337" s="81">
        <v>3366665000</v>
      </c>
      <c r="AC337" s="71">
        <v>11718000</v>
      </c>
      <c r="AD337" s="71">
        <v>576119000</v>
      </c>
      <c r="AE337" s="80">
        <v>0.29952915794149376</v>
      </c>
      <c r="AF337" s="81">
        <v>7298.5339114799999</v>
      </c>
      <c r="AG337" s="82">
        <v>8637.4469114799995</v>
      </c>
      <c r="AH337" s="77">
        <v>8.777554232133312</v>
      </c>
      <c r="AI337" s="77">
        <v>10.253817721887449</v>
      </c>
      <c r="AJ337" s="77">
        <v>6.8609476403895542</v>
      </c>
      <c r="AK337" s="77">
        <v>17.064274210351432</v>
      </c>
      <c r="AL337" s="78">
        <v>3.534229309834735</v>
      </c>
      <c r="AM337" s="71" t="s">
        <v>498</v>
      </c>
      <c r="AN337" s="71" t="s">
        <v>717</v>
      </c>
      <c r="AO337" s="71" t="s">
        <v>759</v>
      </c>
      <c r="AP337" s="72" t="s">
        <v>574</v>
      </c>
      <c r="AQ337" s="74" t="e">
        <v>#VALUE!</v>
      </c>
      <c r="AR337" s="74" t="e">
        <v>#VALUE!</v>
      </c>
      <c r="AS337" s="80">
        <v>0.19145630000000002</v>
      </c>
      <c r="AT337" s="71" t="s">
        <v>3944</v>
      </c>
      <c r="AU337" s="71" t="s">
        <v>3317</v>
      </c>
      <c r="AV337" s="72" t="s">
        <v>3944</v>
      </c>
      <c r="AW337" s="71" t="s">
        <v>3317</v>
      </c>
      <c r="AX337" s="77">
        <v>0</v>
      </c>
      <c r="AY337" s="77">
        <v>3.3982441269455719</v>
      </c>
      <c r="AZ337" s="78">
        <v>3.3982441269455719</v>
      </c>
      <c r="BA337" s="75">
        <v>0</v>
      </c>
      <c r="BB337" s="75">
        <v>68.315176834262999</v>
      </c>
      <c r="BC337" s="75">
        <v>68.315176834262999</v>
      </c>
      <c r="BD337" s="71">
        <v>248.02200000000002</v>
      </c>
      <c r="BE337" s="71">
        <v>7298.5339114799999</v>
      </c>
      <c r="BF337" s="71">
        <v>511.8</v>
      </c>
      <c r="BG337" s="71">
        <v>529.20000000000005</v>
      </c>
      <c r="BH337" s="71">
        <v>554</v>
      </c>
      <c r="BI337" s="71">
        <v>600.4</v>
      </c>
      <c r="BJ337" s="71">
        <v>558.303</v>
      </c>
      <c r="BK337" s="71">
        <v>581.88300000000004</v>
      </c>
      <c r="BL337" s="71">
        <v>7.012367226176483E-2</v>
      </c>
      <c r="BM337" s="71">
        <v>7.2507712702082741E-2</v>
      </c>
      <c r="BN337" s="71">
        <v>7.5905655398627814E-2</v>
      </c>
      <c r="BO337" s="71">
        <v>8.2263096572808905E-2</v>
      </c>
      <c r="BP337" s="71">
        <v>7.6495225859242066E-2</v>
      </c>
      <c r="BQ337" s="71">
        <v>7.972601169732807E-2</v>
      </c>
      <c r="BR337" s="83">
        <v>7.972601169732807E-2</v>
      </c>
    </row>
    <row r="338" spans="2:70" x14ac:dyDescent="0.25">
      <c r="B338" s="98">
        <v>9</v>
      </c>
      <c r="C338" s="71" t="s">
        <v>3296</v>
      </c>
      <c r="D338" s="71">
        <v>4</v>
      </c>
      <c r="E338" s="72">
        <v>2</v>
      </c>
      <c r="F338" s="71">
        <v>0.16</v>
      </c>
      <c r="H338" s="71" t="s">
        <v>2117</v>
      </c>
      <c r="I338" s="71">
        <v>1334</v>
      </c>
      <c r="J338" s="71" t="s">
        <v>4617</v>
      </c>
      <c r="K338" s="72" t="s">
        <v>2118</v>
      </c>
      <c r="L338" s="74">
        <v>0.18338993126799369</v>
      </c>
      <c r="M338" s="74">
        <v>0.19310742817983445</v>
      </c>
      <c r="N338" s="74">
        <v>0.17090268722225482</v>
      </c>
      <c r="O338" s="74">
        <v>0.18098537986985549</v>
      </c>
      <c r="P338" s="75">
        <v>17.883307900644738</v>
      </c>
      <c r="Q338" s="75">
        <v>13.994643129518627</v>
      </c>
      <c r="R338" s="76">
        <v>24.686904830611184</v>
      </c>
      <c r="S338" s="77">
        <v>27.534269522871671</v>
      </c>
      <c r="T338" s="78">
        <v>30.911091638986814</v>
      </c>
      <c r="U338" s="74">
        <v>0.29207614113141667</v>
      </c>
      <c r="V338" s="77">
        <v>1.3430661659976693</v>
      </c>
      <c r="W338" s="74">
        <v>0.51272474128813739</v>
      </c>
      <c r="X338" s="79">
        <v>2.6674570243034972E-2</v>
      </c>
      <c r="Y338" s="75">
        <v>7.875917202036514</v>
      </c>
      <c r="Z338" s="76">
        <v>13.7935816602901</v>
      </c>
      <c r="AA338" s="81">
        <v>5545100000</v>
      </c>
      <c r="AB338" s="81">
        <v>5916500000</v>
      </c>
      <c r="AC338" s="71" t="e">
        <v>#N/A</v>
      </c>
      <c r="AD338" s="71">
        <v>743400000</v>
      </c>
      <c r="AE338" s="80">
        <v>4.8138056312443236E-2</v>
      </c>
      <c r="AF338" s="81">
        <v>95691.407389550004</v>
      </c>
      <c r="AG338" s="82">
        <v>10449.40347614008</v>
      </c>
      <c r="AH338" s="77">
        <v>6.6996239508495732</v>
      </c>
      <c r="AI338" s="77">
        <v>9.2122044222340485</v>
      </c>
      <c r="AJ338" s="77">
        <v>4.3788219185734301</v>
      </c>
      <c r="AK338" s="77">
        <v>9.5589016496287318</v>
      </c>
      <c r="AL338" s="78">
        <v>2.2416684900366119</v>
      </c>
      <c r="AM338" s="71" t="s">
        <v>493</v>
      </c>
      <c r="AN338" s="71" t="s">
        <v>513</v>
      </c>
      <c r="AO338" s="71" t="s">
        <v>2087</v>
      </c>
      <c r="AP338" s="72" t="s">
        <v>2098</v>
      </c>
      <c r="AQ338" s="74">
        <v>4.5706160000000003E-2</v>
      </c>
      <c r="AR338" s="74">
        <v>0.18022449999999998</v>
      </c>
      <c r="AS338" s="80">
        <v>6.5180459999999996E-2</v>
      </c>
      <c r="AT338" s="71" t="s">
        <v>3543</v>
      </c>
      <c r="AU338" s="71" t="s">
        <v>3543</v>
      </c>
      <c r="AV338" s="72" t="s">
        <v>3543</v>
      </c>
      <c r="AW338" s="71">
        <v>4.3231558325143231</v>
      </c>
      <c r="AX338" s="77">
        <v>4.3231558325143231</v>
      </c>
      <c r="AY338" s="77">
        <v>0</v>
      </c>
      <c r="AZ338" s="78">
        <v>4.3231558325143231</v>
      </c>
      <c r="BA338" s="75">
        <v>39.552576926491625</v>
      </c>
      <c r="BB338" s="75">
        <v>0</v>
      </c>
      <c r="BC338" s="75">
        <v>39.552576926491625</v>
      </c>
      <c r="BD338" s="71">
        <v>332.9678314949</v>
      </c>
      <c r="BE338" s="71">
        <v>10449.40347614008</v>
      </c>
      <c r="BF338" s="71">
        <v>738.66700000000003</v>
      </c>
      <c r="BG338" s="71">
        <v>745.26700000000005</v>
      </c>
      <c r="BH338" s="71">
        <v>781.80000000000007</v>
      </c>
      <c r="BI338" s="71">
        <v>823.78399999999999</v>
      </c>
      <c r="BJ338" s="71">
        <v>620.51700000000005</v>
      </c>
      <c r="BK338" s="71">
        <v>629.88</v>
      </c>
      <c r="BL338" s="71">
        <v>7.0689872554606084E-2</v>
      </c>
      <c r="BM338" s="71">
        <v>7.1321487556847155E-2</v>
      </c>
      <c r="BN338" s="71">
        <v>7.4817667992736966E-2</v>
      </c>
      <c r="BO338" s="71">
        <v>7.8835505000932241E-2</v>
      </c>
      <c r="BP338" s="71">
        <v>5.9383007022063401E-2</v>
      </c>
      <c r="BQ338" s="71">
        <v>6.0279039032060833E-2</v>
      </c>
      <c r="BR338" s="83">
        <v>7.4817667992736966E-2</v>
      </c>
    </row>
    <row r="339" spans="2:70" x14ac:dyDescent="0.25">
      <c r="B339" s="98">
        <v>9</v>
      </c>
      <c r="C339" s="71" t="s">
        <v>3296</v>
      </c>
      <c r="D339" s="71">
        <v>6</v>
      </c>
      <c r="E339" s="72">
        <v>1</v>
      </c>
      <c r="F339" s="71">
        <v>0.17</v>
      </c>
      <c r="G339" s="71" t="s">
        <v>2408</v>
      </c>
      <c r="H339" s="71" t="s">
        <v>396</v>
      </c>
      <c r="I339" s="71">
        <v>1335</v>
      </c>
      <c r="J339" s="71" t="s">
        <v>4618</v>
      </c>
      <c r="K339" s="72" t="s">
        <v>1088</v>
      </c>
      <c r="L339" s="74">
        <v>0.17223714966363263</v>
      </c>
      <c r="M339" s="74">
        <v>0.21668614845119813</v>
      </c>
      <c r="N339" s="74">
        <v>0.1179585980136503</v>
      </c>
      <c r="O339" s="74">
        <v>0.15125244778067884</v>
      </c>
      <c r="P339" s="75">
        <v>11.650189964755892</v>
      </c>
      <c r="Q339" s="75">
        <v>8.7119566636369559</v>
      </c>
      <c r="R339" s="76">
        <v>29.983573117677853</v>
      </c>
      <c r="S339" s="77">
        <v>37.626879522014306</v>
      </c>
      <c r="T339" s="78">
        <v>42.350796392247169</v>
      </c>
      <c r="U339" s="74">
        <v>0.71440597705987585</v>
      </c>
      <c r="V339" s="77">
        <v>3.2531506061622504</v>
      </c>
      <c r="W339" s="74">
        <v>0.21285301668806161</v>
      </c>
      <c r="X339" s="79" t="e">
        <v>#N/A</v>
      </c>
      <c r="Y339" s="75">
        <v>16.296571637882856</v>
      </c>
      <c r="Z339" s="76">
        <v>14.217852552873577</v>
      </c>
      <c r="AA339" s="81">
        <v>6844000000</v>
      </c>
      <c r="AB339" s="81">
        <v>9804800000</v>
      </c>
      <c r="AC339" s="71">
        <v>62500000</v>
      </c>
      <c r="AD339" s="71">
        <v>1378100000</v>
      </c>
      <c r="AE339" s="80">
        <v>0.38871709920854042</v>
      </c>
      <c r="AF339" s="81">
        <v>6035.7503994900007</v>
      </c>
      <c r="AG339" s="82">
        <v>12853.75039949</v>
      </c>
      <c r="AH339" s="77">
        <v>5.6769500925227456</v>
      </c>
      <c r="AI339" s="77">
        <v>9.3247710841242579</v>
      </c>
      <c r="AJ339" s="77">
        <v>18.932372427845561</v>
      </c>
      <c r="AK339" s="77">
        <v>7.1108970781641769</v>
      </c>
      <c r="AL339" s="78">
        <v>2.3083509485586386</v>
      </c>
      <c r="AM339" s="71" t="s">
        <v>543</v>
      </c>
      <c r="AN339" s="71" t="s">
        <v>544</v>
      </c>
      <c r="AO339" s="71" t="s">
        <v>871</v>
      </c>
      <c r="AP339" s="72" t="s">
        <v>574</v>
      </c>
      <c r="AQ339" s="74" t="e">
        <v>#VALUE!</v>
      </c>
      <c r="AR339" s="74">
        <v>0.20643139999999999</v>
      </c>
      <c r="AS339" s="80">
        <v>0.20436470000000001</v>
      </c>
      <c r="AT339" s="71" t="s">
        <v>3544</v>
      </c>
      <c r="AU339" s="71" t="s">
        <v>3544</v>
      </c>
      <c r="AV339" s="72" t="s">
        <v>3544</v>
      </c>
      <c r="AW339" s="71">
        <v>3.2079843731761608</v>
      </c>
      <c r="AX339" s="77">
        <v>3.2079843731761608</v>
      </c>
      <c r="AY339" s="77">
        <v>19.944540715818309</v>
      </c>
      <c r="AZ339" s="78">
        <v>23.152525088994469</v>
      </c>
      <c r="BA339" s="75">
        <v>13.307593017422626</v>
      </c>
      <c r="BB339" s="75">
        <v>82.73538767358275</v>
      </c>
      <c r="BC339" s="75">
        <v>96.042980691005368</v>
      </c>
      <c r="BD339" s="71">
        <v>1022.3564</v>
      </c>
      <c r="BE339" s="71">
        <v>6035.7503994900007</v>
      </c>
      <c r="BF339" s="71">
        <v>466.625</v>
      </c>
      <c r="BG339" s="71">
        <v>990.875</v>
      </c>
      <c r="BH339" s="71">
        <v>679.6</v>
      </c>
      <c r="BI339" s="71">
        <v>982.51600000000008</v>
      </c>
      <c r="BJ339" s="71">
        <v>1499.3890000000001</v>
      </c>
      <c r="BK339" s="71">
        <v>1213.788</v>
      </c>
      <c r="BL339" s="71">
        <v>7.7310188313855416E-2</v>
      </c>
      <c r="BM339" s="71">
        <v>0.16416765678112291</v>
      </c>
      <c r="BN339" s="71">
        <v>0.11259577600449214</v>
      </c>
      <c r="BO339" s="71">
        <v>0.16278274199062626</v>
      </c>
      <c r="BP339" s="71">
        <v>0.24841799291877495</v>
      </c>
      <c r="BQ339" s="71">
        <v>0.20109976716442096</v>
      </c>
      <c r="BR339" s="83">
        <v>0.20109976716442096</v>
      </c>
    </row>
    <row r="340" spans="2:70" x14ac:dyDescent="0.25">
      <c r="B340" s="98">
        <v>9</v>
      </c>
      <c r="C340" s="71" t="s">
        <v>3296</v>
      </c>
      <c r="D340" s="71">
        <v>6</v>
      </c>
      <c r="E340" s="72">
        <v>2</v>
      </c>
      <c r="F340" s="71">
        <v>0.15</v>
      </c>
      <c r="G340" s="71" t="s">
        <v>2466</v>
      </c>
      <c r="H340" s="71" t="s">
        <v>2284</v>
      </c>
      <c r="I340" s="71">
        <v>1336</v>
      </c>
      <c r="J340" s="71" t="s">
        <v>4619</v>
      </c>
      <c r="K340" s="72" t="s">
        <v>2285</v>
      </c>
      <c r="L340" s="74">
        <v>5.182763161264921</v>
      </c>
      <c r="M340" s="74">
        <v>2.1512415349887135</v>
      </c>
      <c r="N340" s="74">
        <v>0.47488907115005707</v>
      </c>
      <c r="O340" s="74">
        <v>0.36166982922201141</v>
      </c>
      <c r="P340" s="75">
        <v>18.791788856304986</v>
      </c>
      <c r="Q340" s="75">
        <v>17.497969169005913</v>
      </c>
      <c r="R340" s="76">
        <v>24.273623593054708</v>
      </c>
      <c r="S340" s="77">
        <v>22.173401001290586</v>
      </c>
      <c r="T340" s="78">
        <v>23.09347805745298</v>
      </c>
      <c r="U340" s="74">
        <v>-8.6651053864168603E-2</v>
      </c>
      <c r="V340" s="77">
        <v>-0.30578512396694213</v>
      </c>
      <c r="W340" s="74">
        <v>0.49601395117090186</v>
      </c>
      <c r="X340" s="79" t="e">
        <v>#N/A</v>
      </c>
      <c r="Y340" s="75">
        <v>7.7967112545294581</v>
      </c>
      <c r="Z340" s="76">
        <v>2.2344676398073471</v>
      </c>
      <c r="AA340" s="81">
        <v>88600000</v>
      </c>
      <c r="AB340" s="81">
        <v>527000000</v>
      </c>
      <c r="AC340" s="71">
        <v>6600000</v>
      </c>
      <c r="AD340" s="71">
        <v>162700000</v>
      </c>
      <c r="AE340" s="80">
        <v>2.7821117979710201E-2</v>
      </c>
      <c r="AF340" s="81">
        <v>27546.098479200002</v>
      </c>
      <c r="AG340" s="82">
        <v>1975.1274595807834</v>
      </c>
      <c r="AH340" s="77">
        <v>12.926226829717169</v>
      </c>
      <c r="AI340" s="77">
        <v>20.747137180470414</v>
      </c>
      <c r="AJ340" s="77">
        <v>7.9992410314250293</v>
      </c>
      <c r="AK340" s="77">
        <v>13.822769294044013</v>
      </c>
      <c r="AL340" s="78">
        <v>3.2263021684746143</v>
      </c>
      <c r="AM340" s="71" t="s">
        <v>533</v>
      </c>
      <c r="AN340" s="71" t="s">
        <v>817</v>
      </c>
      <c r="AO340" s="71" t="s">
        <v>1841</v>
      </c>
      <c r="AP340" s="72" t="s">
        <v>2286</v>
      </c>
      <c r="AQ340" s="74" t="e">
        <v>#VALUE!</v>
      </c>
      <c r="AR340" s="74">
        <v>0.22284770000000001</v>
      </c>
      <c r="AS340" s="80">
        <v>6.0369760000000001E-2</v>
      </c>
      <c r="AT340" s="71" t="s">
        <v>3545</v>
      </c>
      <c r="AU340" s="71" t="s">
        <v>3545</v>
      </c>
      <c r="AV340" s="72" t="s">
        <v>3545</v>
      </c>
      <c r="AW340" s="71">
        <v>3.8980287792582358</v>
      </c>
      <c r="AX340" s="77">
        <v>3.8980287792582358</v>
      </c>
      <c r="AY340" s="77">
        <v>0</v>
      </c>
      <c r="AZ340" s="78">
        <v>3.8980287792582358</v>
      </c>
      <c r="BA340" s="75">
        <v>46.577676796364671</v>
      </c>
      <c r="BB340" s="75">
        <v>0</v>
      </c>
      <c r="BC340" s="75">
        <v>46.577676796364671</v>
      </c>
      <c r="BD340" s="71">
        <v>73.8</v>
      </c>
      <c r="BE340" s="71">
        <v>1975.1274595807834</v>
      </c>
      <c r="BF340" s="71">
        <v>120.429</v>
      </c>
      <c r="BG340" s="71">
        <v>165.75</v>
      </c>
      <c r="BH340" s="71">
        <v>206.429</v>
      </c>
      <c r="BI340" s="71">
        <v>141.126</v>
      </c>
      <c r="BJ340" s="71">
        <v>159.90600000000001</v>
      </c>
      <c r="BK340" s="71">
        <v>219.06800000000001</v>
      </c>
      <c r="BL340" s="71">
        <v>6.0972773891544603E-2</v>
      </c>
      <c r="BM340" s="71">
        <v>8.3918634818220844E-2</v>
      </c>
      <c r="BN340" s="71">
        <v>0.10451426767354757</v>
      </c>
      <c r="BO340" s="71">
        <v>7.1451591296266881E-2</v>
      </c>
      <c r="BP340" s="71">
        <v>8.0959838426801947E-2</v>
      </c>
      <c r="BQ340" s="71">
        <v>0.11091334837018403</v>
      </c>
      <c r="BR340" s="83">
        <v>0.11091334837018403</v>
      </c>
    </row>
    <row r="341" spans="2:70" x14ac:dyDescent="0.25">
      <c r="B341" s="98">
        <v>9</v>
      </c>
      <c r="C341" s="71" t="s">
        <v>3296</v>
      </c>
      <c r="D341" s="71">
        <v>6</v>
      </c>
      <c r="E341" s="72">
        <v>3</v>
      </c>
      <c r="F341" s="71">
        <v>0.18</v>
      </c>
      <c r="H341" s="71" t="s">
        <v>295</v>
      </c>
      <c r="I341" s="71">
        <v>1337</v>
      </c>
      <c r="J341" s="71" t="s">
        <v>4620</v>
      </c>
      <c r="K341" s="72" t="s">
        <v>976</v>
      </c>
      <c r="L341" s="74">
        <v>0.30691205153911649</v>
      </c>
      <c r="M341" s="74">
        <v>0.33252446817115588</v>
      </c>
      <c r="N341" s="74">
        <v>0.13159511181769551</v>
      </c>
      <c r="O341" s="74">
        <v>0.13186848436246992</v>
      </c>
      <c r="P341" s="75">
        <v>2.5862503401634802</v>
      </c>
      <c r="Q341" s="75">
        <v>1.7358959199283222</v>
      </c>
      <c r="R341" s="76">
        <v>5.6807952347206525</v>
      </c>
      <c r="S341" s="77">
        <v>4.222529172728323</v>
      </c>
      <c r="T341" s="78">
        <v>4.215237950286066</v>
      </c>
      <c r="U341" s="74">
        <v>5.694821189162224E-2</v>
      </c>
      <c r="V341" s="77">
        <v>1.2840070298769772</v>
      </c>
      <c r="W341" s="74">
        <v>0.30351160492636958</v>
      </c>
      <c r="X341" s="79">
        <v>3.1652881105309366E-2</v>
      </c>
      <c r="Y341" s="75">
        <v>24.482307431848358</v>
      </c>
      <c r="Z341" s="76">
        <v>-1.9286423312128043</v>
      </c>
      <c r="AA341" s="81">
        <v>12363000000</v>
      </c>
      <c r="AB341" s="81">
        <v>31175000000</v>
      </c>
      <c r="AC341" s="71">
        <v>225000000</v>
      </c>
      <c r="AD341" s="71">
        <v>9379000000</v>
      </c>
      <c r="AE341" s="80">
        <v>0.42031960123149098</v>
      </c>
      <c r="AF341" s="81">
        <v>37107.777225959988</v>
      </c>
      <c r="AG341" s="82">
        <v>40904.777225959995</v>
      </c>
      <c r="AH341" s="77">
        <v>8.1386345455551119</v>
      </c>
      <c r="AI341" s="77">
        <v>11.808538460150114</v>
      </c>
      <c r="AJ341" s="77">
        <v>21.813075345154001</v>
      </c>
      <c r="AK341" s="77">
        <v>12.431790662512569</v>
      </c>
      <c r="AL341" s="78">
        <v>1.4897732687216581</v>
      </c>
      <c r="AM341" s="71" t="s">
        <v>493</v>
      </c>
      <c r="AN341" s="71" t="s">
        <v>494</v>
      </c>
      <c r="AO341" s="71" t="s">
        <v>632</v>
      </c>
      <c r="AP341" s="72" t="s">
        <v>574</v>
      </c>
      <c r="AQ341" s="74">
        <v>0.16875470000000001</v>
      </c>
      <c r="AR341" s="74">
        <v>0.1755265</v>
      </c>
      <c r="AS341" s="80">
        <v>1.2739970000000002E-2</v>
      </c>
      <c r="AT341" s="71" t="s">
        <v>3546</v>
      </c>
      <c r="AU341" s="71" t="s">
        <v>3546</v>
      </c>
      <c r="AV341" s="72" t="s">
        <v>3546</v>
      </c>
      <c r="AW341" s="71" t="s">
        <v>3317</v>
      </c>
      <c r="AX341" s="77">
        <v>0</v>
      </c>
      <c r="AY341" s="77">
        <v>8.1550954172564616</v>
      </c>
      <c r="AZ341" s="78">
        <v>8.1550954172564616</v>
      </c>
      <c r="BA341" s="75">
        <v>0</v>
      </c>
      <c r="BB341" s="75">
        <v>89.122582858963227</v>
      </c>
      <c r="BC341" s="75">
        <v>89.122582858963227</v>
      </c>
      <c r="BD341" s="71">
        <v>3026.1746400000002</v>
      </c>
      <c r="BE341" s="71">
        <v>37107.777225959988</v>
      </c>
      <c r="BF341" s="71">
        <v>3544.1330000000003</v>
      </c>
      <c r="BG341" s="71">
        <v>3435.5880000000002</v>
      </c>
      <c r="BH341" s="71">
        <v>3730.5830000000001</v>
      </c>
      <c r="BI341" s="71">
        <v>4384.6540000000005</v>
      </c>
      <c r="BJ341" s="71">
        <v>3778.3420000000001</v>
      </c>
      <c r="BK341" s="71">
        <v>4538.0659999999998</v>
      </c>
      <c r="BL341" s="71">
        <v>9.5509169908473621E-2</v>
      </c>
      <c r="BM341" s="71">
        <v>9.2584041859465505E-2</v>
      </c>
      <c r="BN341" s="71">
        <v>0.1005337230867643</v>
      </c>
      <c r="BO341" s="71">
        <v>0.11815997420973437</v>
      </c>
      <c r="BP341" s="71">
        <v>0.1018207578695049</v>
      </c>
      <c r="BQ341" s="71">
        <v>0.12229420189644892</v>
      </c>
      <c r="BR341" s="83">
        <v>0.12229420189644892</v>
      </c>
    </row>
    <row r="342" spans="2:70" x14ac:dyDescent="0.25">
      <c r="B342" s="98">
        <v>9</v>
      </c>
      <c r="C342" s="71" t="s">
        <v>3296</v>
      </c>
      <c r="D342" s="71">
        <v>8</v>
      </c>
      <c r="E342" s="72">
        <v>5</v>
      </c>
      <c r="F342" s="71">
        <v>0.13</v>
      </c>
      <c r="H342" s="71" t="s">
        <v>35</v>
      </c>
      <c r="I342" s="71">
        <v>1338</v>
      </c>
      <c r="J342" s="71" t="s">
        <v>4621</v>
      </c>
      <c r="K342" s="72" t="s">
        <v>633</v>
      </c>
      <c r="L342" s="74">
        <v>2.6454119333914434</v>
      </c>
      <c r="M342" s="74">
        <v>-2.3021088769004412</v>
      </c>
      <c r="N342" s="74">
        <v>0.80060687541838471</v>
      </c>
      <c r="O342" s="74">
        <v>0.6608475292130086</v>
      </c>
      <c r="P342" s="75">
        <v>14.7330291525896</v>
      </c>
      <c r="Q342" s="75">
        <v>11.568800895259168</v>
      </c>
      <c r="R342" s="76">
        <v>19.532229746676698</v>
      </c>
      <c r="S342" s="77">
        <v>6.0801539351921026</v>
      </c>
      <c r="T342" s="78">
        <v>5.9642511036933348</v>
      </c>
      <c r="U342" s="74">
        <v>-0.3825677578317494</v>
      </c>
      <c r="V342" s="77">
        <v>-3.4178459119496853</v>
      </c>
      <c r="W342" s="74">
        <v>0.30367314152183439</v>
      </c>
      <c r="X342" s="79">
        <v>3.5286284953395475E-2</v>
      </c>
      <c r="Y342" s="75">
        <v>12.041499003972024</v>
      </c>
      <c r="Z342" s="76">
        <v>14.119585997545414</v>
      </c>
      <c r="AA342" s="81">
        <v>-2039000000</v>
      </c>
      <c r="AB342" s="81">
        <v>7103000000</v>
      </c>
      <c r="AC342" s="71">
        <v>211000000</v>
      </c>
      <c r="AD342" s="71">
        <v>10972000000</v>
      </c>
      <c r="AE342" s="80">
        <v>0.3214520652496532</v>
      </c>
      <c r="AF342" s="81">
        <v>63700.706291019997</v>
      </c>
      <c r="AG342" s="82">
        <v>46367.706291019997</v>
      </c>
      <c r="AH342" s="77">
        <v>7.8496201609988141</v>
      </c>
      <c r="AI342" s="77">
        <v>9.1835425412992659</v>
      </c>
      <c r="AJ342" s="77">
        <v>15.443186790945068</v>
      </c>
      <c r="AK342" s="77">
        <v>19.156946531224683</v>
      </c>
      <c r="AL342" s="78">
        <v>3.8427160893582557</v>
      </c>
      <c r="AM342" s="71" t="s">
        <v>493</v>
      </c>
      <c r="AN342" s="71" t="s">
        <v>494</v>
      </c>
      <c r="AO342" s="71" t="s">
        <v>632</v>
      </c>
      <c r="AP342" s="72" t="s">
        <v>574</v>
      </c>
      <c r="AQ342" s="74">
        <v>0.20630769999999998</v>
      </c>
      <c r="AR342" s="74">
        <v>0.2090815</v>
      </c>
      <c r="AS342" s="80">
        <v>0.12280820000000001</v>
      </c>
      <c r="AT342" s="71" t="s">
        <v>3998</v>
      </c>
      <c r="AU342" s="71" t="s">
        <v>3547</v>
      </c>
      <c r="AV342" s="72" t="s">
        <v>3547</v>
      </c>
      <c r="AW342" s="71">
        <v>0.69455343781451639</v>
      </c>
      <c r="AX342" s="77">
        <v>0.69455343781451639</v>
      </c>
      <c r="AY342" s="77">
        <v>-1.5946379949823071E-2</v>
      </c>
      <c r="AZ342" s="78">
        <v>0.67860705786469333</v>
      </c>
      <c r="BA342" s="75">
        <v>11.454619835193736</v>
      </c>
      <c r="BB342" s="75">
        <v>-0.26298872070597845</v>
      </c>
      <c r="BC342" s="75">
        <v>11.191631114487757</v>
      </c>
      <c r="BD342" s="71">
        <v>383</v>
      </c>
      <c r="BE342" s="71">
        <v>46367.706291019997</v>
      </c>
      <c r="BF342" s="71">
        <v>3530.5790000000002</v>
      </c>
      <c r="BG342" s="71">
        <v>3968.2110000000002</v>
      </c>
      <c r="BH342" s="71">
        <v>4551.6670000000004</v>
      </c>
      <c r="BI342" s="71">
        <v>3465.9940000000001</v>
      </c>
      <c r="BJ342" s="71">
        <v>3784.7400000000002</v>
      </c>
      <c r="BK342" s="71">
        <v>4248.1559999999999</v>
      </c>
      <c r="BL342" s="71">
        <v>7.6143059090325649E-2</v>
      </c>
      <c r="BM342" s="71">
        <v>8.5581352139657618E-2</v>
      </c>
      <c r="BN342" s="71">
        <v>9.8164592646272836E-2</v>
      </c>
      <c r="BO342" s="71">
        <v>7.475017155789862E-2</v>
      </c>
      <c r="BP342" s="71">
        <v>8.1624481837545379E-2</v>
      </c>
      <c r="BQ342" s="71">
        <v>9.1618851563134956E-2</v>
      </c>
      <c r="BR342" s="83">
        <v>9.8164592646272836E-2</v>
      </c>
    </row>
    <row r="343" spans="2:70" x14ac:dyDescent="0.25">
      <c r="B343" s="98">
        <v>9</v>
      </c>
      <c r="C343" s="71" t="s">
        <v>3296</v>
      </c>
      <c r="D343" s="71">
        <v>9</v>
      </c>
      <c r="E343" s="72">
        <v>4</v>
      </c>
      <c r="F343" s="71">
        <v>0.14000000000000001</v>
      </c>
      <c r="G343" s="71" t="s">
        <v>3107</v>
      </c>
      <c r="H343" s="71" t="s">
        <v>181</v>
      </c>
      <c r="I343" s="71">
        <v>1339</v>
      </c>
      <c r="J343" s="71" t="s">
        <v>4622</v>
      </c>
      <c r="K343" s="72" t="s">
        <v>834</v>
      </c>
      <c r="L343" s="74">
        <v>0.49855459912790234</v>
      </c>
      <c r="M343" s="74">
        <v>0.59138065138087048</v>
      </c>
      <c r="N343" s="74">
        <v>0.19697004265334578</v>
      </c>
      <c r="O343" s="74">
        <v>0.23460104594146097</v>
      </c>
      <c r="P343" s="75">
        <v>19.57372829681508</v>
      </c>
      <c r="Q343" s="75">
        <v>15.272321765141378</v>
      </c>
      <c r="R343" s="76">
        <v>21.967830996467715</v>
      </c>
      <c r="S343" s="77">
        <v>29.03627118831519</v>
      </c>
      <c r="T343" s="78">
        <v>31.736207464990244</v>
      </c>
      <c r="U343" s="74">
        <v>0.45421060920637424</v>
      </c>
      <c r="V343" s="77">
        <v>1.2091157989457486</v>
      </c>
      <c r="W343" s="74">
        <v>0.59550048114587839</v>
      </c>
      <c r="X343" s="79">
        <v>2.909215725671422E-2</v>
      </c>
      <c r="Y343" s="75">
        <v>2.9668984709447708</v>
      </c>
      <c r="Z343" s="76">
        <v>6.7083408466463101</v>
      </c>
      <c r="AA343" s="81">
        <v>1186679000</v>
      </c>
      <c r="AB343" s="81">
        <v>2991372000</v>
      </c>
      <c r="AC343" s="71">
        <v>26172000</v>
      </c>
      <c r="AD343" s="71">
        <v>586535000</v>
      </c>
      <c r="AE343" s="80">
        <v>0</v>
      </c>
      <c r="AF343" s="81">
        <v>13265.241453200002</v>
      </c>
      <c r="AG343" s="82">
        <v>14211.200453200003</v>
      </c>
      <c r="AH343" s="77">
        <v>17.857439619308035</v>
      </c>
      <c r="AI343" s="77">
        <v>20.515338219257384</v>
      </c>
      <c r="AJ343" s="77">
        <v>4.087354933977819</v>
      </c>
      <c r="AK343" s="77">
        <v>25.601104568111793</v>
      </c>
      <c r="AL343" s="78">
        <v>5.3304512875355741</v>
      </c>
      <c r="AM343" s="71" t="s">
        <v>498</v>
      </c>
      <c r="AN343" s="71" t="s">
        <v>499</v>
      </c>
      <c r="AO343" s="71" t="s">
        <v>500</v>
      </c>
      <c r="AP343" s="72" t="s">
        <v>574</v>
      </c>
      <c r="AQ343" s="74">
        <v>0.171209</v>
      </c>
      <c r="AR343" s="74">
        <v>0.12982760000000002</v>
      </c>
      <c r="AS343" s="80">
        <v>0.12735070000000001</v>
      </c>
      <c r="AT343" s="71" t="s">
        <v>3998</v>
      </c>
      <c r="AU343" s="71" t="s">
        <v>3317</v>
      </c>
      <c r="AV343" s="72" t="s">
        <v>3317</v>
      </c>
      <c r="AW343" s="71">
        <v>1.117030376625094</v>
      </c>
      <c r="AX343" s="77">
        <v>1.117030376625094</v>
      </c>
      <c r="AY343" s="77">
        <v>2.2227997405564301</v>
      </c>
      <c r="AZ343" s="78">
        <v>3.3398301171815241</v>
      </c>
      <c r="BA343" s="75">
        <v>24.561683652560383</v>
      </c>
      <c r="BB343" s="75">
        <v>48.875755926612676</v>
      </c>
      <c r="BC343" s="75">
        <v>73.437439579173059</v>
      </c>
      <c r="BD343" s="71">
        <v>376.47263509999993</v>
      </c>
      <c r="BE343" s="71">
        <v>13265.241453200002</v>
      </c>
      <c r="BF343" s="71">
        <v>521.66700000000003</v>
      </c>
      <c r="BG343" s="71">
        <v>563.88900000000001</v>
      </c>
      <c r="BH343" s="71">
        <v>622</v>
      </c>
      <c r="BI343" s="71">
        <v>586.899</v>
      </c>
      <c r="BJ343" s="71">
        <v>609.47</v>
      </c>
      <c r="BK343" s="71">
        <v>677.23500000000001</v>
      </c>
      <c r="BL343" s="71">
        <v>3.9325857870016925E-2</v>
      </c>
      <c r="BM343" s="71">
        <v>4.250876261765834E-2</v>
      </c>
      <c r="BN343" s="71">
        <v>4.6889459358461477E-2</v>
      </c>
      <c r="BO343" s="71">
        <v>4.4243371073989846E-2</v>
      </c>
      <c r="BP343" s="71">
        <v>4.5944885522832025E-2</v>
      </c>
      <c r="BQ343" s="71">
        <v>5.1053348888468908E-2</v>
      </c>
      <c r="BR343" s="83">
        <v>5.1053348888468908E-2</v>
      </c>
    </row>
    <row r="344" spans="2:70" x14ac:dyDescent="0.25">
      <c r="B344" s="98">
        <v>9</v>
      </c>
      <c r="C344" s="71" t="s">
        <v>3295</v>
      </c>
      <c r="D344" s="71">
        <v>10</v>
      </c>
      <c r="E344" s="72">
        <v>2</v>
      </c>
      <c r="F344" s="71">
        <v>0.16</v>
      </c>
      <c r="G344" s="71" t="s">
        <v>3020</v>
      </c>
      <c r="H344" s="71" t="s">
        <v>2250</v>
      </c>
      <c r="I344" s="71">
        <v>1329</v>
      </c>
      <c r="J344" s="71" t="s">
        <v>4612</v>
      </c>
      <c r="K344" s="72" t="s">
        <v>2251</v>
      </c>
      <c r="L344" s="74">
        <v>0.26088805291869099</v>
      </c>
      <c r="M344" s="74">
        <v>0.36449726355616241</v>
      </c>
      <c r="N344" s="74">
        <v>0.22879017004034735</v>
      </c>
      <c r="O344" s="74">
        <v>0.32776766506701971</v>
      </c>
      <c r="P344" s="75">
        <v>25.23237494072718</v>
      </c>
      <c r="Q344" s="75">
        <v>19.775510674089663</v>
      </c>
      <c r="R344" s="76">
        <v>25.756786345529846</v>
      </c>
      <c r="S344" s="77">
        <v>16.367500213630201</v>
      </c>
      <c r="T344" s="78">
        <v>20.28905430639756</v>
      </c>
      <c r="U344" s="74">
        <v>-5.5821747341143022E-2</v>
      </c>
      <c r="V344" s="77">
        <v>-0.24708612947171901</v>
      </c>
      <c r="W344" s="74">
        <v>0.59542278120908543</v>
      </c>
      <c r="X344" s="79">
        <v>1.7523961334886477E-2</v>
      </c>
      <c r="Y344" s="75">
        <v>6.8057218022808446</v>
      </c>
      <c r="Z344" s="76">
        <v>17.122475705311313</v>
      </c>
      <c r="AA344" s="81">
        <v>271703000</v>
      </c>
      <c r="AB344" s="81">
        <v>302150000</v>
      </c>
      <c r="AC344" s="71">
        <v>1324000</v>
      </c>
      <c r="AD344" s="71">
        <v>63229000</v>
      </c>
      <c r="AE344" s="80">
        <v>0</v>
      </c>
      <c r="AF344" s="81">
        <v>1865.7518399999999</v>
      </c>
      <c r="AG344" s="82">
        <v>1848.8081855999999</v>
      </c>
      <c r="AH344" s="77">
        <v>15.539598446719452</v>
      </c>
      <c r="AI344" s="77">
        <v>18.668230278184481</v>
      </c>
      <c r="AJ344" s="77">
        <v>2.2633165494285139</v>
      </c>
      <c r="AK344" s="77">
        <v>24.053046334520484</v>
      </c>
      <c r="AL344" s="78">
        <v>5.6651853608355243</v>
      </c>
      <c r="AM344" s="71" t="s">
        <v>498</v>
      </c>
      <c r="AN344" s="71" t="s">
        <v>590</v>
      </c>
      <c r="AO344" s="71" t="s">
        <v>644</v>
      </c>
      <c r="AP344" s="72" t="s">
        <v>2359</v>
      </c>
      <c r="AQ344" s="74">
        <v>0.1716811</v>
      </c>
      <c r="AR344" s="74">
        <v>0.26425909999999997</v>
      </c>
      <c r="AS344" s="80">
        <v>0.15025560000000002</v>
      </c>
      <c r="AT344" s="71" t="s">
        <v>3998</v>
      </c>
      <c r="AU344" s="71" t="s">
        <v>3317</v>
      </c>
      <c r="AV344" s="72" t="s">
        <v>3317</v>
      </c>
      <c r="AW344" s="71">
        <v>1.5314569346899845</v>
      </c>
      <c r="AX344" s="77">
        <v>1.5314569346899845</v>
      </c>
      <c r="AY344" s="77">
        <v>0</v>
      </c>
      <c r="AZ344" s="78">
        <v>1.5314569346899845</v>
      </c>
      <c r="BA344" s="75">
        <v>36.800996345421616</v>
      </c>
      <c r="BB344" s="75">
        <v>0</v>
      </c>
      <c r="BC344" s="75">
        <v>36.800996345421616</v>
      </c>
      <c r="BD344" s="71">
        <v>28.763674200000001</v>
      </c>
      <c r="BE344" s="71">
        <v>1848.8081855999999</v>
      </c>
      <c r="BF344" s="71">
        <v>42.271000000000001</v>
      </c>
      <c r="BG344" s="71">
        <v>84.528999999999996</v>
      </c>
      <c r="BH344" s="71">
        <v>116.75</v>
      </c>
      <c r="BI344" s="71">
        <v>41.855000000000004</v>
      </c>
      <c r="BJ344" s="71">
        <v>69.832999999999998</v>
      </c>
      <c r="BK344" s="71">
        <v>98.007999999999996</v>
      </c>
      <c r="BL344" s="71">
        <v>2.2863918674333246E-2</v>
      </c>
      <c r="BM344" s="71">
        <v>4.5720805791741731E-2</v>
      </c>
      <c r="BN344" s="71">
        <v>6.3148790074244898E-2</v>
      </c>
      <c r="BO344" s="71">
        <v>2.2638908852741075E-2</v>
      </c>
      <c r="BP344" s="71">
        <v>3.7771901132802946E-2</v>
      </c>
      <c r="BQ344" s="71">
        <v>5.3011448544724574E-2</v>
      </c>
      <c r="BR344" s="83">
        <v>6.3148790074244898E-2</v>
      </c>
    </row>
    <row r="345" spans="2:70" x14ac:dyDescent="0.25">
      <c r="B345" s="98">
        <v>9</v>
      </c>
      <c r="C345" s="71" t="s">
        <v>3296</v>
      </c>
      <c r="D345" s="71">
        <v>11</v>
      </c>
      <c r="E345" s="72">
        <v>3</v>
      </c>
      <c r="F345" s="71">
        <v>0.1</v>
      </c>
      <c r="H345" s="71" t="s">
        <v>330</v>
      </c>
      <c r="I345" s="71">
        <v>1348</v>
      </c>
      <c r="J345" s="71" t="s">
        <v>4631</v>
      </c>
      <c r="K345" s="72" t="s">
        <v>1014</v>
      </c>
      <c r="L345" s="74">
        <v>0.26753348242911534</v>
      </c>
      <c r="M345" s="74">
        <v>0.39919824130350445</v>
      </c>
      <c r="N345" s="74">
        <v>0.24390906374393015</v>
      </c>
      <c r="O345" s="74">
        <v>0.35566564894291147</v>
      </c>
      <c r="P345" s="75">
        <v>12.487998950123982</v>
      </c>
      <c r="Q345" s="75">
        <v>14.506247453014595</v>
      </c>
      <c r="R345" s="76">
        <v>29.43255813953488</v>
      </c>
      <c r="S345" s="77">
        <v>26.810160302695181</v>
      </c>
      <c r="T345" s="78">
        <v>25.121797752808988</v>
      </c>
      <c r="U345" s="74">
        <v>8.730651222118798E-3</v>
      </c>
      <c r="V345" s="77">
        <v>0.13931100873272365</v>
      </c>
      <c r="W345" s="74">
        <v>0.11020937746457374</v>
      </c>
      <c r="X345" s="79" t="e">
        <v>#N/A</v>
      </c>
      <c r="Y345" s="75">
        <v>9.7313775872430739</v>
      </c>
      <c r="Z345" s="76">
        <v>22.69613493330327</v>
      </c>
      <c r="AA345" s="81">
        <v>30932000000</v>
      </c>
      <c r="AB345" s="81">
        <v>34718000000</v>
      </c>
      <c r="AC345" s="71">
        <v>591000000</v>
      </c>
      <c r="AD345" s="71">
        <v>16822000000</v>
      </c>
      <c r="AE345" s="80">
        <v>0.2556925175517325</v>
      </c>
      <c r="AF345" s="81">
        <v>127198.21459597998</v>
      </c>
      <c r="AG345" s="82">
        <v>129224.21459597998</v>
      </c>
      <c r="AH345" s="77">
        <v>8.8856642093089455</v>
      </c>
      <c r="AI345" s="77">
        <v>14.294714003980086</v>
      </c>
      <c r="AJ345" s="77">
        <v>11.764986339769088</v>
      </c>
      <c r="AK345" s="77">
        <v>17.995793836976702</v>
      </c>
      <c r="AL345" s="78">
        <v>4.8921598779050779</v>
      </c>
      <c r="AM345" s="71" t="s">
        <v>502</v>
      </c>
      <c r="AN345" s="71" t="s">
        <v>528</v>
      </c>
      <c r="AO345" s="71" t="s">
        <v>623</v>
      </c>
      <c r="AP345" s="72" t="s">
        <v>574</v>
      </c>
      <c r="AQ345" s="74">
        <v>9.1977379999999997E-2</v>
      </c>
      <c r="AR345" s="74">
        <v>9.2274840000000011E-2</v>
      </c>
      <c r="AS345" s="80">
        <v>0.11600860000000002</v>
      </c>
      <c r="AT345" s="71" t="s">
        <v>3552</v>
      </c>
      <c r="AU345" s="71" t="s">
        <v>3552</v>
      </c>
      <c r="AV345" s="72" t="s">
        <v>3552</v>
      </c>
      <c r="AW345" s="71">
        <v>1.4026065661664611</v>
      </c>
      <c r="AX345" s="77">
        <v>1.4026065661664611</v>
      </c>
      <c r="AY345" s="77">
        <v>2.9308350606071212</v>
      </c>
      <c r="AZ345" s="78">
        <v>4.333441626773582</v>
      </c>
      <c r="BA345" s="75">
        <v>21.189189189189189</v>
      </c>
      <c r="BB345" s="75">
        <v>44.276149905135128</v>
      </c>
      <c r="BC345" s="75">
        <v>65.465339094324321</v>
      </c>
      <c r="BD345" s="71">
        <v>4844.4350929800003</v>
      </c>
      <c r="BE345" s="71">
        <v>127198.21459597998</v>
      </c>
      <c r="BF345" s="71">
        <v>8231</v>
      </c>
      <c r="BG345" s="71">
        <v>8984.2080000000005</v>
      </c>
      <c r="BH345" s="71">
        <v>10202.9</v>
      </c>
      <c r="BI345" s="71" t="s">
        <v>3317</v>
      </c>
      <c r="BJ345" s="71" t="s">
        <v>3317</v>
      </c>
      <c r="BK345" s="71" t="s">
        <v>3317</v>
      </c>
      <c r="BL345" s="71">
        <v>6.4710027779431856E-2</v>
      </c>
      <c r="BM345" s="71">
        <v>7.0631557436058076E-2</v>
      </c>
      <c r="BN345" s="71">
        <v>8.0212603867180821E-2</v>
      </c>
      <c r="BO345" s="71">
        <v>0</v>
      </c>
      <c r="BP345" s="71">
        <v>0</v>
      </c>
      <c r="BQ345" s="71">
        <v>0</v>
      </c>
      <c r="BR345" s="83">
        <v>8.0212603867180821E-2</v>
      </c>
    </row>
    <row r="346" spans="2:70" x14ac:dyDescent="0.25">
      <c r="B346" s="98">
        <v>9</v>
      </c>
      <c r="C346" s="71" t="s">
        <v>3295</v>
      </c>
      <c r="D346" s="71">
        <v>12</v>
      </c>
      <c r="E346" s="72">
        <v>2</v>
      </c>
      <c r="F346" s="71">
        <v>0.15</v>
      </c>
      <c r="G346" s="71" t="s">
        <v>2414</v>
      </c>
      <c r="H346" s="71" t="s">
        <v>1659</v>
      </c>
      <c r="I346" s="71">
        <v>1331</v>
      </c>
      <c r="J346" s="71" t="s">
        <v>4614</v>
      </c>
      <c r="K346" s="72" t="s">
        <v>1660</v>
      </c>
      <c r="L346" s="74">
        <v>1.9357064057597739</v>
      </c>
      <c r="M346" s="74">
        <v>3.8214285714285849</v>
      </c>
      <c r="N346" s="74">
        <v>0.10985478099969985</v>
      </c>
      <c r="O346" s="74">
        <v>0.19579139981701743</v>
      </c>
      <c r="P346" s="75">
        <v>16.232127838519762</v>
      </c>
      <c r="Q346" s="75">
        <v>13.481435730305581</v>
      </c>
      <c r="R346" s="76">
        <v>39.456662354463127</v>
      </c>
      <c r="S346" s="77">
        <v>25.822522868890523</v>
      </c>
      <c r="T346" s="78">
        <v>33.182565789473685</v>
      </c>
      <c r="U346" s="74">
        <v>1.3945137157107228</v>
      </c>
      <c r="V346" s="77">
        <v>3.7580645161290316</v>
      </c>
      <c r="W346" s="74">
        <v>9.4409695074276781E-2</v>
      </c>
      <c r="X346" s="79">
        <v>5.6760204081632654E-2</v>
      </c>
      <c r="Y346" s="75">
        <v>16.117873871910678</v>
      </c>
      <c r="Z346" s="76" t="e">
        <v>#N/A</v>
      </c>
      <c r="AA346" s="81">
        <v>16799999.99999994</v>
      </c>
      <c r="AB346" s="81">
        <v>327899999.99999994</v>
      </c>
      <c r="AC346" s="71">
        <v>4099999.9999999995</v>
      </c>
      <c r="AD346" s="71">
        <v>61900000</v>
      </c>
      <c r="AE346" s="80">
        <v>9.2385635523766947E-3</v>
      </c>
      <c r="AF346" s="81">
        <v>1532.03510355</v>
      </c>
      <c r="AG346" s="82">
        <v>1811.6351035499999</v>
      </c>
      <c r="AH346" s="77">
        <v>22.449009957249068</v>
      </c>
      <c r="AI346" s="77">
        <v>28.218615320093456</v>
      </c>
      <c r="AJ346" s="77">
        <v>4.1824805907117266</v>
      </c>
      <c r="AK346" s="77">
        <v>47.99940695713412</v>
      </c>
      <c r="AL346" s="78">
        <v>31.745731884057967</v>
      </c>
      <c r="AM346" s="71" t="s">
        <v>543</v>
      </c>
      <c r="AN346" s="71" t="s">
        <v>584</v>
      </c>
      <c r="AO346" s="71" t="s">
        <v>1337</v>
      </c>
      <c r="AP346" s="72" t="s">
        <v>1624</v>
      </c>
      <c r="AQ346" s="74">
        <v>0.1854568</v>
      </c>
      <c r="AR346" s="74">
        <v>0.2076228</v>
      </c>
      <c r="AS346" s="80">
        <v>0.19747670000000001</v>
      </c>
      <c r="AT346" s="71" t="s">
        <v>3541</v>
      </c>
      <c r="AU346" s="71" t="s">
        <v>3541</v>
      </c>
      <c r="AV346" s="72" t="s">
        <v>3541</v>
      </c>
      <c r="AW346" s="71">
        <v>2.0077220077220077</v>
      </c>
      <c r="AX346" s="77">
        <v>2.0077220077220077</v>
      </c>
      <c r="AY346" s="77">
        <v>4.3435192882419722</v>
      </c>
      <c r="AZ346" s="78">
        <v>6.3512412959639803</v>
      </c>
      <c r="BA346" s="75">
        <v>85.30239131037159</v>
      </c>
      <c r="BB346" s="75">
        <v>184.54376679874753</v>
      </c>
      <c r="BC346" s="75">
        <v>269.84615810911913</v>
      </c>
      <c r="BD346" s="71">
        <v>97.384779999999992</v>
      </c>
      <c r="BE346" s="71">
        <v>1532.03510355</v>
      </c>
      <c r="BF346" s="71">
        <v>59.675000000000004</v>
      </c>
      <c r="BG346" s="71">
        <v>70.7</v>
      </c>
      <c r="BH346" s="71">
        <v>82.266999999999996</v>
      </c>
      <c r="BI346" s="71">
        <v>65.722999999999999</v>
      </c>
      <c r="BJ346" s="71">
        <v>76.265000000000001</v>
      </c>
      <c r="BK346" s="71">
        <v>88.7</v>
      </c>
      <c r="BL346" s="71">
        <v>3.8951457353504713E-2</v>
      </c>
      <c r="BM346" s="71">
        <v>4.6147767656351625E-2</v>
      </c>
      <c r="BN346" s="71">
        <v>5.3697855753678622E-2</v>
      </c>
      <c r="BO346" s="71">
        <v>4.2899147576780733E-2</v>
      </c>
      <c r="BP346" s="71">
        <v>4.9780190952074352E-2</v>
      </c>
      <c r="BQ346" s="71">
        <v>5.7896845701815969E-2</v>
      </c>
      <c r="BR346" s="83">
        <v>5.7896845701815969E-2</v>
      </c>
    </row>
    <row r="347" spans="2:70" x14ac:dyDescent="0.25">
      <c r="B347" s="98">
        <v>9</v>
      </c>
      <c r="C347" s="71" t="s">
        <v>3296</v>
      </c>
      <c r="D347" s="71">
        <v>12</v>
      </c>
      <c r="E347" s="72">
        <v>6</v>
      </c>
      <c r="F347" s="71">
        <v>0.2</v>
      </c>
      <c r="G347" s="71" t="s">
        <v>3246</v>
      </c>
      <c r="H347" s="71" t="s">
        <v>2109</v>
      </c>
      <c r="I347" s="71">
        <v>1340</v>
      </c>
      <c r="J347" s="71" t="s">
        <v>4623</v>
      </c>
      <c r="K347" s="72" t="s">
        <v>2110</v>
      </c>
      <c r="L347" s="74">
        <v>0.43152481275898485</v>
      </c>
      <c r="M347" s="74">
        <v>0.97789983410303516</v>
      </c>
      <c r="N347" s="74">
        <v>0.42742093373444412</v>
      </c>
      <c r="O347" s="74">
        <v>0.96798689828417206</v>
      </c>
      <c r="P347" s="75">
        <v>24.5739549578905</v>
      </c>
      <c r="Q347" s="75">
        <v>15.545204261822896</v>
      </c>
      <c r="R347" s="76">
        <v>16.889594969299939</v>
      </c>
      <c r="S347" s="77">
        <v>22.374372078270607</v>
      </c>
      <c r="T347" s="78">
        <v>33.752610288721748</v>
      </c>
      <c r="U347" s="74">
        <v>-0.28281765977481005</v>
      </c>
      <c r="V347" s="77">
        <v>-1.1299200746028171</v>
      </c>
      <c r="W347" s="74">
        <v>0.77448896156991009</v>
      </c>
      <c r="X347" s="79" t="e">
        <v>#N/A</v>
      </c>
      <c r="Y347" s="75">
        <v>25.592174855140488</v>
      </c>
      <c r="Z347" s="76">
        <v>61.019865653623853</v>
      </c>
      <c r="AA347" s="81">
        <v>223030000.00000006</v>
      </c>
      <c r="AB347" s="81">
        <v>225314000.00000006</v>
      </c>
      <c r="AC347" s="71" t="e">
        <v>#N/A</v>
      </c>
      <c r="AD347" s="71">
        <v>134984438.59997123</v>
      </c>
      <c r="AE347" s="80">
        <v>2.2001873828856964E-2</v>
      </c>
      <c r="AF347" s="81">
        <v>25244.750519999998</v>
      </c>
      <c r="AG347" s="82">
        <v>2125.2457593361573</v>
      </c>
      <c r="AH347" s="77">
        <v>9.4416761117061352</v>
      </c>
      <c r="AI347" s="77">
        <v>11.836248478653538</v>
      </c>
      <c r="AJ347" s="77">
        <v>-1.9041087937317287</v>
      </c>
      <c r="AK347" s="77">
        <v>25.377197331673319</v>
      </c>
      <c r="AL347" s="78">
        <v>3.9501667314954574</v>
      </c>
      <c r="AM347" s="71" t="s">
        <v>506</v>
      </c>
      <c r="AN347" s="71" t="s">
        <v>577</v>
      </c>
      <c r="AO347" s="71" t="s">
        <v>578</v>
      </c>
      <c r="AP347" s="72" t="s">
        <v>2098</v>
      </c>
      <c r="AQ347" s="74">
        <v>0.26695099999999999</v>
      </c>
      <c r="AR347" s="74">
        <v>0.196629</v>
      </c>
      <c r="AS347" s="80">
        <v>0.1635916</v>
      </c>
      <c r="AT347" s="71" t="s">
        <v>3998</v>
      </c>
      <c r="AU347" s="71" t="s">
        <v>3317</v>
      </c>
      <c r="AV347" s="72" t="s">
        <v>3317</v>
      </c>
      <c r="AW347" s="71" t="s">
        <v>3317</v>
      </c>
      <c r="AX347" s="77">
        <v>0</v>
      </c>
      <c r="AY347" s="77">
        <v>0</v>
      </c>
      <c r="AZ347" s="78">
        <v>0</v>
      </c>
      <c r="BA347" s="75">
        <v>0</v>
      </c>
      <c r="BB347" s="75">
        <v>0</v>
      </c>
      <c r="BC347" s="75">
        <v>0</v>
      </c>
      <c r="BD347" s="71">
        <v>0</v>
      </c>
      <c r="BE347" s="71">
        <v>2125.2457593361573</v>
      </c>
      <c r="BF347" s="71">
        <v>38.609000000000002</v>
      </c>
      <c r="BG347" s="71">
        <v>78.254999999999995</v>
      </c>
      <c r="BH347" s="71">
        <v>113.889</v>
      </c>
      <c r="BI347" s="71">
        <v>-36.82</v>
      </c>
      <c r="BJ347" s="71">
        <v>70.644000000000005</v>
      </c>
      <c r="BK347" s="71">
        <v>84.543999999999997</v>
      </c>
      <c r="BL347" s="71">
        <v>1.816684015502279E-2</v>
      </c>
      <c r="BM347" s="71">
        <v>3.6821623878663216E-2</v>
      </c>
      <c r="BN347" s="71">
        <v>5.3588625926996043E-2</v>
      </c>
      <c r="BO347" s="71">
        <v>-1.7325055155739313E-2</v>
      </c>
      <c r="BP347" s="71">
        <v>3.3240390994623795E-2</v>
      </c>
      <c r="BQ347" s="71">
        <v>3.9780811056133195E-2</v>
      </c>
      <c r="BR347" s="83">
        <v>5.3588625926996043E-2</v>
      </c>
    </row>
    <row r="348" spans="2:70" x14ac:dyDescent="0.25">
      <c r="B348" s="98">
        <v>9</v>
      </c>
      <c r="C348" s="71" t="s">
        <v>3295</v>
      </c>
      <c r="D348" s="71">
        <v>12</v>
      </c>
      <c r="E348" s="72">
        <v>12</v>
      </c>
      <c r="F348" s="71" t="s">
        <v>2437</v>
      </c>
      <c r="G348" s="71" t="s">
        <v>2811</v>
      </c>
      <c r="H348" s="71" t="s">
        <v>2025</v>
      </c>
      <c r="I348" s="71">
        <v>1349</v>
      </c>
      <c r="J348" s="71" t="s">
        <v>4632</v>
      </c>
      <c r="K348" s="72" t="s">
        <v>2026</v>
      </c>
      <c r="L348" s="74">
        <v>0.65441909175848934</v>
      </c>
      <c r="M348" s="74">
        <v>0.3130505044622709</v>
      </c>
      <c r="N348" s="74">
        <v>0.35951852466942097</v>
      </c>
      <c r="O348" s="74">
        <v>0.23823504971885992</v>
      </c>
      <c r="P348" s="75">
        <v>17.359819729156182</v>
      </c>
      <c r="Q348" s="75">
        <v>11.075598797929192</v>
      </c>
      <c r="R348" s="76">
        <v>13.328060402554298</v>
      </c>
      <c r="S348" s="77">
        <v>24.919044216005481</v>
      </c>
      <c r="T348" s="78">
        <v>24.289120849455593</v>
      </c>
      <c r="U348" s="74">
        <v>-7.1818783944893355E-2</v>
      </c>
      <c r="V348" s="77">
        <v>-0.51411502536626985</v>
      </c>
      <c r="W348" s="74">
        <v>0.5198520315919688</v>
      </c>
      <c r="X348" s="79" t="e">
        <v>#N/A</v>
      </c>
      <c r="Y348" s="75">
        <v>11.66377790916421</v>
      </c>
      <c r="Z348" s="76">
        <v>15.933395993367562</v>
      </c>
      <c r="AA348" s="81">
        <v>137374000</v>
      </c>
      <c r="AB348" s="81">
        <v>180515000</v>
      </c>
      <c r="AC348" s="71" t="e">
        <v>#N/A</v>
      </c>
      <c r="AD348" s="71">
        <v>34574700.27144704</v>
      </c>
      <c r="AE348" s="80">
        <v>-2.972504334902155E-3</v>
      </c>
      <c r="AF348" s="81">
        <v>814.69594335999989</v>
      </c>
      <c r="AG348" s="82">
        <v>798.54359344</v>
      </c>
      <c r="AH348" s="77" t="s">
        <v>3317</v>
      </c>
      <c r="AI348" s="77" t="s">
        <v>3317</v>
      </c>
      <c r="AJ348" s="77" t="s">
        <v>3317</v>
      </c>
      <c r="AK348" s="77">
        <v>29.389975366597156</v>
      </c>
      <c r="AL348" s="78">
        <v>3.734698673546927</v>
      </c>
      <c r="AM348" s="71" t="s">
        <v>493</v>
      </c>
      <c r="AN348" s="71" t="s">
        <v>593</v>
      </c>
      <c r="AO348" s="71" t="s">
        <v>594</v>
      </c>
      <c r="AP348" s="72" t="s">
        <v>2356</v>
      </c>
      <c r="AQ348" s="74">
        <v>0.22941510000000001</v>
      </c>
      <c r="AR348" s="74">
        <v>0.2194024</v>
      </c>
      <c r="AS348" s="80">
        <v>0.35328419999999999</v>
      </c>
      <c r="AT348" s="71" t="s">
        <v>3553</v>
      </c>
      <c r="AU348" s="71" t="s">
        <v>3553</v>
      </c>
      <c r="AV348" s="72" t="s">
        <v>3553</v>
      </c>
      <c r="AW348" s="71">
        <v>1.2846865364850977</v>
      </c>
      <c r="AX348" s="77">
        <v>1.2846865364850977</v>
      </c>
      <c r="AY348" s="77">
        <v>0</v>
      </c>
      <c r="AZ348" s="78">
        <v>1.2846865364850977</v>
      </c>
      <c r="BA348" s="75">
        <v>35.396951788279672</v>
      </c>
      <c r="BB348" s="75">
        <v>0</v>
      </c>
      <c r="BC348" s="75">
        <v>35.396951788279672</v>
      </c>
      <c r="BD348" s="71">
        <v>10.397713</v>
      </c>
      <c r="BE348" s="71">
        <v>798.54359344</v>
      </c>
      <c r="BF348" s="71">
        <v>25.650000000000002</v>
      </c>
      <c r="BG348" s="71">
        <v>34.200000000000003</v>
      </c>
      <c r="BH348" s="71">
        <v>39.300000000000004</v>
      </c>
      <c r="BI348" s="71">
        <v>-17.815000000000001</v>
      </c>
      <c r="BJ348" s="71">
        <v>13.588000000000001</v>
      </c>
      <c r="BK348" s="71">
        <v>22.853000000000002</v>
      </c>
      <c r="BL348" s="71">
        <v>3.2120976501112286E-2</v>
      </c>
      <c r="BM348" s="71">
        <v>4.282796866814971E-2</v>
      </c>
      <c r="BN348" s="71">
        <v>4.9214595574803621E-2</v>
      </c>
      <c r="BO348" s="71">
        <v>-2.2309364380792021E-2</v>
      </c>
      <c r="BP348" s="71">
        <v>1.7015977726982993E-2</v>
      </c>
      <c r="BQ348" s="71">
        <v>2.8618349940737583E-2</v>
      </c>
      <c r="BR348" s="83">
        <v>4.9214595574803621E-2</v>
      </c>
    </row>
    <row r="349" spans="2:70" x14ac:dyDescent="0.25">
      <c r="B349" s="98">
        <v>9</v>
      </c>
      <c r="C349" s="71" t="s">
        <v>3296</v>
      </c>
      <c r="D349" s="71">
        <v>13</v>
      </c>
      <c r="E349" s="72">
        <v>6</v>
      </c>
      <c r="F349" s="71">
        <v>0.2</v>
      </c>
      <c r="G349" s="71" t="s">
        <v>3280</v>
      </c>
      <c r="H349" s="71" t="s">
        <v>2103</v>
      </c>
      <c r="I349" s="71">
        <v>1341</v>
      </c>
      <c r="J349" s="71" t="s">
        <v>4624</v>
      </c>
      <c r="K349" s="72" t="s">
        <v>2104</v>
      </c>
      <c r="L349" s="74">
        <v>1.9225277004437245</v>
      </c>
      <c r="M349" s="74">
        <v>1.9144253229727799</v>
      </c>
      <c r="N349" s="74">
        <v>-25.416809778723245</v>
      </c>
      <c r="O349" s="74">
        <v>1.656023455476656</v>
      </c>
      <c r="P349" s="75">
        <v>49.031019092990398</v>
      </c>
      <c r="Q349" s="75">
        <v>38.661633254389457</v>
      </c>
      <c r="R349" s="76">
        <v>61.326845417799547</v>
      </c>
      <c r="S349" s="77">
        <v>14.414732678614396</v>
      </c>
      <c r="T349" s="78">
        <v>15.577367467517105</v>
      </c>
      <c r="U349" s="74">
        <v>-0.18075573330951117</v>
      </c>
      <c r="V349" s="77">
        <v>-0.60175586309170948</v>
      </c>
      <c r="W349" s="74">
        <v>0.32687577403433948</v>
      </c>
      <c r="X349" s="79">
        <v>3.0155267547799305E-2</v>
      </c>
      <c r="Y349" s="75">
        <v>14.27868685467555</v>
      </c>
      <c r="Z349" s="76">
        <v>21.815120756828389</v>
      </c>
      <c r="AA349" s="81">
        <v>209769999.99999997</v>
      </c>
      <c r="AB349" s="81">
        <v>242501999.99999997</v>
      </c>
      <c r="AC349" s="71" t="e">
        <v>#N/A</v>
      </c>
      <c r="AD349" s="71">
        <v>370159000</v>
      </c>
      <c r="AE349" s="80">
        <v>3.0059600932884168E-2</v>
      </c>
      <c r="AF349" s="81">
        <v>7016.9230611999992</v>
      </c>
      <c r="AG349" s="82">
        <v>6660.5556790000001</v>
      </c>
      <c r="AH349" s="77">
        <v>13.38684074606317</v>
      </c>
      <c r="AI349" s="77">
        <v>16.227605285469952</v>
      </c>
      <c r="AJ349" s="77">
        <v>4.9405475992454804</v>
      </c>
      <c r="AK349" s="77">
        <v>21.269841269841269</v>
      </c>
      <c r="AL349" s="78">
        <v>12.71308367821471</v>
      </c>
      <c r="AM349" s="71" t="s">
        <v>506</v>
      </c>
      <c r="AN349" s="71" t="s">
        <v>629</v>
      </c>
      <c r="AO349" s="71" t="s">
        <v>774</v>
      </c>
      <c r="AP349" s="72" t="s">
        <v>2098</v>
      </c>
      <c r="AQ349" s="74" t="e">
        <v>#VALUE!</v>
      </c>
      <c r="AR349" s="74">
        <v>0.29906729999999998</v>
      </c>
      <c r="AS349" s="80">
        <v>0.28036549999999999</v>
      </c>
      <c r="AT349" s="71" t="s">
        <v>3882</v>
      </c>
      <c r="AU349" s="71" t="s">
        <v>3317</v>
      </c>
      <c r="AV349" s="72" t="s">
        <v>3882</v>
      </c>
      <c r="AW349" s="71">
        <v>7.4626865671641784</v>
      </c>
      <c r="AX349" s="77">
        <v>7.4626865671641784</v>
      </c>
      <c r="AY349" s="77">
        <v>-0.72160342193094495</v>
      </c>
      <c r="AZ349" s="78">
        <v>6.7410831452332332</v>
      </c>
      <c r="BA349" s="75">
        <v>82.498141931356486</v>
      </c>
      <c r="BB349" s="75">
        <v>-7.9771461637619581</v>
      </c>
      <c r="BC349" s="75">
        <v>74.520995767594528</v>
      </c>
      <c r="BD349" s="71">
        <v>235.20812993999999</v>
      </c>
      <c r="BE349" s="71">
        <v>6660.5556790000001</v>
      </c>
      <c r="BF349" s="71">
        <v>322.33300000000003</v>
      </c>
      <c r="BG349" s="71">
        <v>360.66700000000003</v>
      </c>
      <c r="BH349" s="71">
        <v>389.66700000000003</v>
      </c>
      <c r="BI349" s="71">
        <v>391.5</v>
      </c>
      <c r="BJ349" s="71">
        <v>406</v>
      </c>
      <c r="BK349" s="71">
        <v>435.5</v>
      </c>
      <c r="BL349" s="71">
        <v>4.8394310555240988E-2</v>
      </c>
      <c r="BM349" s="71">
        <v>5.4149686209687194E-2</v>
      </c>
      <c r="BN349" s="71">
        <v>5.8503677287553839E-2</v>
      </c>
      <c r="BO349" s="71">
        <v>5.8778879551199682E-2</v>
      </c>
      <c r="BP349" s="71">
        <v>6.0955875090132998E-2</v>
      </c>
      <c r="BQ349" s="71">
        <v>6.5384934979687004E-2</v>
      </c>
      <c r="BR349" s="83">
        <v>6.5384934979687004E-2</v>
      </c>
    </row>
    <row r="350" spans="2:70" x14ac:dyDescent="0.25">
      <c r="B350" s="98">
        <v>9</v>
      </c>
      <c r="C350" s="71" t="s">
        <v>3296</v>
      </c>
      <c r="D350" s="71">
        <v>16</v>
      </c>
      <c r="E350" s="72">
        <v>8</v>
      </c>
      <c r="F350" s="71">
        <v>0.16</v>
      </c>
      <c r="G350" s="71" t="s">
        <v>3288</v>
      </c>
      <c r="H350" s="71" t="s">
        <v>1415</v>
      </c>
      <c r="I350" s="71">
        <v>1345</v>
      </c>
      <c r="J350" s="71" t="s">
        <v>4628</v>
      </c>
      <c r="K350" s="72" t="s">
        <v>1416</v>
      </c>
      <c r="L350" s="74">
        <v>0.95706462464052211</v>
      </c>
      <c r="M350" s="74">
        <v>1.0257828353161182</v>
      </c>
      <c r="N350" s="74">
        <v>0.25026892872026718</v>
      </c>
      <c r="O350" s="74">
        <v>0.28397706682234497</v>
      </c>
      <c r="P350" s="75">
        <v>13.813913206568806</v>
      </c>
      <c r="Q350" s="75">
        <v>9.9624701665251099</v>
      </c>
      <c r="R350" s="76">
        <v>14.8310182198116</v>
      </c>
      <c r="S350" s="77">
        <v>11.239777078303659</v>
      </c>
      <c r="T350" s="78">
        <v>11.465357601154324</v>
      </c>
      <c r="U350" s="74">
        <v>-0.21982511923688394</v>
      </c>
      <c r="V350" s="77">
        <v>-1.2044005435350684</v>
      </c>
      <c r="W350" s="74">
        <v>0.5623669541615729</v>
      </c>
      <c r="X350" s="79">
        <v>1.7705467161143677E-2</v>
      </c>
      <c r="Y350" s="75">
        <v>7.8291168431653899</v>
      </c>
      <c r="Z350" s="76">
        <v>7.9662394157302696</v>
      </c>
      <c r="AA350" s="81">
        <v>50266000</v>
      </c>
      <c r="AB350" s="81">
        <v>181571000</v>
      </c>
      <c r="AC350" s="71">
        <v>0</v>
      </c>
      <c r="AD350" s="71">
        <v>33451000</v>
      </c>
      <c r="AE350" s="80">
        <v>0</v>
      </c>
      <c r="AF350" s="81">
        <v>618.649764</v>
      </c>
      <c r="AG350" s="82">
        <v>550.84519360000002</v>
      </c>
      <c r="AH350" s="77">
        <v>9.3553871195652185</v>
      </c>
      <c r="AI350" s="77">
        <v>10.683161894418371</v>
      </c>
      <c r="AJ350" s="77">
        <v>5.0332167002250499</v>
      </c>
      <c r="AK350" s="77">
        <v>17.315270387290255</v>
      </c>
      <c r="AL350" s="78">
        <v>2.4663385533390669</v>
      </c>
      <c r="AM350" s="71" t="s">
        <v>506</v>
      </c>
      <c r="AN350" s="71" t="s">
        <v>629</v>
      </c>
      <c r="AO350" s="71" t="s">
        <v>774</v>
      </c>
      <c r="AP350" s="72" t="s">
        <v>1410</v>
      </c>
      <c r="AQ350" s="74">
        <v>0.18163150000000003</v>
      </c>
      <c r="AR350" s="74">
        <v>0.26068200000000002</v>
      </c>
      <c r="AS350" s="80">
        <v>5.8727210000000002E-2</v>
      </c>
      <c r="AT350" s="71" t="s">
        <v>4062</v>
      </c>
      <c r="AU350" s="71" t="s">
        <v>3317</v>
      </c>
      <c r="AV350" s="72" t="s">
        <v>4062</v>
      </c>
      <c r="AW350" s="71">
        <v>2.5751073984629094</v>
      </c>
      <c r="AX350" s="77">
        <v>2.5751073984629094</v>
      </c>
      <c r="AY350" s="77">
        <v>0</v>
      </c>
      <c r="AZ350" s="78">
        <v>2.5751073984629094</v>
      </c>
      <c r="BA350" s="75">
        <v>43.355900215591831</v>
      </c>
      <c r="BB350" s="75">
        <v>0</v>
      </c>
      <c r="BC350" s="75">
        <v>43.355900215591831</v>
      </c>
      <c r="BD350" s="71">
        <v>15.9225552</v>
      </c>
      <c r="BE350" s="71">
        <v>550.84519360000002</v>
      </c>
      <c r="BF350" s="71">
        <v>38.9</v>
      </c>
      <c r="BG350" s="71">
        <v>40.58</v>
      </c>
      <c r="BH350" s="71">
        <v>44.125</v>
      </c>
      <c r="BI350" s="71">
        <v>39.475000000000001</v>
      </c>
      <c r="BJ350" s="71">
        <v>41.15</v>
      </c>
      <c r="BK350" s="71">
        <v>44.933</v>
      </c>
      <c r="BL350" s="71">
        <v>7.0618751787180883E-2</v>
      </c>
      <c r="BM350" s="71">
        <v>7.3668610476190236E-2</v>
      </c>
      <c r="BN350" s="71">
        <v>8.0104175388415327E-2</v>
      </c>
      <c r="BO350" s="71">
        <v>7.1662602231335873E-2</v>
      </c>
      <c r="BP350" s="71">
        <v>7.4703383959961261E-2</v>
      </c>
      <c r="BQ350" s="71">
        <v>8.1571012186462691E-2</v>
      </c>
      <c r="BR350" s="83">
        <v>8.1571012186462691E-2</v>
      </c>
    </row>
    <row r="351" spans="2:70" x14ac:dyDescent="0.25">
      <c r="B351" s="98">
        <v>9</v>
      </c>
      <c r="C351" s="71" t="s">
        <v>3296</v>
      </c>
      <c r="D351" s="71">
        <v>17</v>
      </c>
      <c r="E351" s="72">
        <v>8</v>
      </c>
      <c r="F351" s="71" t="s">
        <v>2368</v>
      </c>
      <c r="G351" s="71" t="s">
        <v>2369</v>
      </c>
      <c r="H351" s="71" t="s">
        <v>223</v>
      </c>
      <c r="I351" s="71">
        <v>1346</v>
      </c>
      <c r="J351" s="71" t="s">
        <v>4629</v>
      </c>
      <c r="K351" s="72" t="s">
        <v>884</v>
      </c>
      <c r="L351" s="74">
        <v>0.42407018644883293</v>
      </c>
      <c r="M351" s="74">
        <v>0.13320915380521553</v>
      </c>
      <c r="N351" s="74">
        <v>0.26036317147403426</v>
      </c>
      <c r="O351" s="74">
        <v>0.10312294001318392</v>
      </c>
      <c r="P351" s="75">
        <v>10.899976039957977</v>
      </c>
      <c r="Q351" s="75">
        <v>10.975959788250822</v>
      </c>
      <c r="R351" s="76">
        <v>199.17323836174</v>
      </c>
      <c r="S351" s="77">
        <v>22.094487632145903</v>
      </c>
      <c r="T351" s="78">
        <v>28.525200226518891</v>
      </c>
      <c r="U351" s="74">
        <v>-0.13335298215529717</v>
      </c>
      <c r="V351" s="77">
        <v>-1.3688118811881189</v>
      </c>
      <c r="W351" s="74">
        <v>0.32062424072516593</v>
      </c>
      <c r="X351" s="79" t="e">
        <v>#N/A</v>
      </c>
      <c r="Y351" s="75">
        <v>-0.3262802821594562</v>
      </c>
      <c r="Z351" s="76">
        <v>53.098785783555556</v>
      </c>
      <c r="AA351" s="81">
        <v>1879000000</v>
      </c>
      <c r="AB351" s="81">
        <v>2427200000</v>
      </c>
      <c r="AC351" s="71">
        <v>15700000</v>
      </c>
      <c r="AD351" s="71">
        <v>298300000</v>
      </c>
      <c r="AE351" s="80">
        <v>0</v>
      </c>
      <c r="AF351" s="81">
        <v>6380.3278957599987</v>
      </c>
      <c r="AG351" s="82">
        <v>5882.6278957599989</v>
      </c>
      <c r="AH351" s="77">
        <v>13.4922658159633</v>
      </c>
      <c r="AI351" s="77">
        <v>15.981059211518605</v>
      </c>
      <c r="AJ351" s="77">
        <v>2.1848021400992188</v>
      </c>
      <c r="AK351" s="77">
        <v>33.791111165763773</v>
      </c>
      <c r="AL351" s="78">
        <v>4.7300902963970177</v>
      </c>
      <c r="AM351" s="71" t="s">
        <v>550</v>
      </c>
      <c r="AN351" s="71" t="s">
        <v>885</v>
      </c>
      <c r="AO351" s="71" t="s">
        <v>886</v>
      </c>
      <c r="AP351" s="72" t="s">
        <v>574</v>
      </c>
      <c r="AQ351" s="74" t="e">
        <v>#VALUE!</v>
      </c>
      <c r="AR351" s="74" t="e">
        <v>#VALUE!</v>
      </c>
      <c r="AS351" s="80">
        <v>0.1542569</v>
      </c>
      <c r="AT351" s="71" t="s">
        <v>3550</v>
      </c>
      <c r="AU351" s="71" t="s">
        <v>3550</v>
      </c>
      <c r="AV351" s="72" t="s">
        <v>3550</v>
      </c>
      <c r="AW351" s="71">
        <v>1.2990387113535984</v>
      </c>
      <c r="AX351" s="77">
        <v>1.2990387113535984</v>
      </c>
      <c r="AY351" s="77">
        <v>2.0698368080609741</v>
      </c>
      <c r="AZ351" s="78">
        <v>3.3688755194145728</v>
      </c>
      <c r="BA351" s="75">
        <v>68.281858426733379</v>
      </c>
      <c r="BB351" s="75">
        <v>108.7976075379562</v>
      </c>
      <c r="BC351" s="75">
        <v>177.07946596468958</v>
      </c>
      <c r="BD351" s="71">
        <v>232.23542156740001</v>
      </c>
      <c r="BE351" s="71">
        <v>5882.6278957599989</v>
      </c>
      <c r="BF351" s="71">
        <v>165.333</v>
      </c>
      <c r="BG351" s="71">
        <v>213.143</v>
      </c>
      <c r="BH351" s="71">
        <v>254</v>
      </c>
      <c r="BI351" s="71">
        <v>48</v>
      </c>
      <c r="BJ351" s="71">
        <v>90</v>
      </c>
      <c r="BK351" s="71">
        <v>168</v>
      </c>
      <c r="BL351" s="71">
        <v>2.8105296294393615E-2</v>
      </c>
      <c r="BM351" s="71">
        <v>3.6232616404927864E-2</v>
      </c>
      <c r="BN351" s="71">
        <v>4.3177981762721161E-2</v>
      </c>
      <c r="BO351" s="71">
        <v>8.1596186008291959E-3</v>
      </c>
      <c r="BP351" s="71">
        <v>1.5299284876554744E-2</v>
      </c>
      <c r="BQ351" s="71">
        <v>2.8558665102902187E-2</v>
      </c>
      <c r="BR351" s="83">
        <v>4.3177981762721161E-2</v>
      </c>
    </row>
    <row r="352" spans="2:70" x14ac:dyDescent="0.25">
      <c r="B352" s="98">
        <v>9</v>
      </c>
      <c r="C352" s="71" t="s">
        <v>3294</v>
      </c>
      <c r="D352" s="71">
        <v>17</v>
      </c>
      <c r="E352" s="72">
        <v>9</v>
      </c>
      <c r="F352" s="71" t="s">
        <v>2368</v>
      </c>
      <c r="H352" s="71" t="s">
        <v>1988</v>
      </c>
      <c r="I352" s="71">
        <v>1352</v>
      </c>
      <c r="J352" s="71" t="s">
        <v>4635</v>
      </c>
      <c r="K352" s="72" t="s">
        <v>1989</v>
      </c>
      <c r="L352" s="74">
        <v>0.41458317803261718</v>
      </c>
      <c r="M352" s="74">
        <v>0.76035088602074785</v>
      </c>
      <c r="N352" s="74">
        <v>0.20012622661094417</v>
      </c>
      <c r="O352" s="74">
        <v>0.28168817167552657</v>
      </c>
      <c r="P352" s="75">
        <v>20.470976160248274</v>
      </c>
      <c r="Q352" s="75">
        <v>15.605232270782999</v>
      </c>
      <c r="R352" s="76">
        <v>53.964709277557134</v>
      </c>
      <c r="S352" s="77">
        <v>13.755222948812781</v>
      </c>
      <c r="T352" s="78">
        <v>14.455808130939563</v>
      </c>
      <c r="U352" s="74">
        <v>0.33340342122354771</v>
      </c>
      <c r="V352" s="77">
        <v>1.1296892934890166</v>
      </c>
      <c r="W352" s="74">
        <v>0.28294211896017352</v>
      </c>
      <c r="X352" s="79" t="e">
        <v>#N/A</v>
      </c>
      <c r="Y352" s="75">
        <v>31.914776634323612</v>
      </c>
      <c r="Z352" s="76" t="e">
        <v>#N/A</v>
      </c>
      <c r="AA352" s="81">
        <v>119241000</v>
      </c>
      <c r="AB352" s="81">
        <v>321863000</v>
      </c>
      <c r="AC352" s="71" t="e">
        <v>#N/A</v>
      </c>
      <c r="AD352" s="71">
        <v>91350000</v>
      </c>
      <c r="AE352" s="80">
        <v>0</v>
      </c>
      <c r="AF352" s="81">
        <v>1093.8132089999999</v>
      </c>
      <c r="AG352" s="82">
        <v>1239.9652052500001</v>
      </c>
      <c r="AH352" s="77">
        <v>9.7880141239481553</v>
      </c>
      <c r="AI352" s="77">
        <v>13.299638596312464</v>
      </c>
      <c r="AJ352" s="77">
        <v>8.0469227475843397</v>
      </c>
      <c r="AK352" s="77">
        <v>13.850148443658744</v>
      </c>
      <c r="AL352" s="78">
        <v>6.1298731202688206</v>
      </c>
      <c r="AM352" s="71" t="s">
        <v>506</v>
      </c>
      <c r="AN352" s="71" t="s">
        <v>629</v>
      </c>
      <c r="AO352" s="71" t="s">
        <v>774</v>
      </c>
      <c r="AP352" s="72" t="s">
        <v>2356</v>
      </c>
      <c r="AQ352" s="74" t="e">
        <v>#VALUE!</v>
      </c>
      <c r="AR352" s="74" t="e">
        <v>#VALUE!</v>
      </c>
      <c r="AS352" s="80" t="e">
        <v>#VALUE!</v>
      </c>
      <c r="AT352" s="71" t="s">
        <v>4063</v>
      </c>
      <c r="AU352" s="71" t="s">
        <v>3317</v>
      </c>
      <c r="AV352" s="72" t="s">
        <v>4063</v>
      </c>
      <c r="AW352" s="71" t="s">
        <v>3317</v>
      </c>
      <c r="AX352" s="77">
        <v>0</v>
      </c>
      <c r="AY352" s="77">
        <v>0</v>
      </c>
      <c r="AZ352" s="78">
        <v>0</v>
      </c>
      <c r="BA352" s="75">
        <v>0</v>
      </c>
      <c r="BB352" s="75">
        <v>0</v>
      </c>
      <c r="BC352" s="75">
        <v>0</v>
      </c>
      <c r="BD352" s="71">
        <v>0</v>
      </c>
      <c r="BE352" s="71">
        <v>1097.25720525</v>
      </c>
      <c r="BF352" s="71">
        <v>75.100000000000009</v>
      </c>
      <c r="BG352" s="71">
        <v>91.3</v>
      </c>
      <c r="BH352" s="71">
        <v>106</v>
      </c>
      <c r="BI352" s="71">
        <v>75.167000000000002</v>
      </c>
      <c r="BJ352" s="71">
        <v>75.100000000000009</v>
      </c>
      <c r="BK352" s="71">
        <v>85.567000000000007</v>
      </c>
      <c r="BL352" s="71">
        <v>6.8443387421538202E-2</v>
      </c>
      <c r="BM352" s="71">
        <v>8.3207473656277453E-2</v>
      </c>
      <c r="BN352" s="71">
        <v>9.6604514869281607E-2</v>
      </c>
      <c r="BO352" s="71">
        <v>6.8504448765842357E-2</v>
      </c>
      <c r="BP352" s="71">
        <v>6.8443387421538202E-2</v>
      </c>
      <c r="BQ352" s="71">
        <v>7.7982627583205844E-2</v>
      </c>
      <c r="BR352" s="83">
        <v>9.6604514869281607E-2</v>
      </c>
    </row>
    <row r="353" spans="2:70" x14ac:dyDescent="0.25">
      <c r="B353" s="98">
        <v>9</v>
      </c>
      <c r="C353" s="71" t="s">
        <v>3296</v>
      </c>
      <c r="D353" s="71">
        <v>18</v>
      </c>
      <c r="E353" s="72">
        <v>8</v>
      </c>
      <c r="F353" s="71" t="s">
        <v>2368</v>
      </c>
      <c r="G353" s="71" t="s">
        <v>2714</v>
      </c>
      <c r="H353" s="71" t="s">
        <v>2715</v>
      </c>
      <c r="I353" s="71">
        <v>1347</v>
      </c>
      <c r="J353" s="71" t="s">
        <v>4630</v>
      </c>
      <c r="K353" s="72" t="s">
        <v>2716</v>
      </c>
      <c r="L353" s="74">
        <v>0.39744342421575074</v>
      </c>
      <c r="M353" s="74">
        <v>0.49802110817941952</v>
      </c>
      <c r="N353" s="74">
        <v>0.12168926448016497</v>
      </c>
      <c r="O353" s="74">
        <v>0.22730009633911369</v>
      </c>
      <c r="P353" s="75">
        <v>17.605256413243552</v>
      </c>
      <c r="Q353" s="75">
        <v>13.950433847129219</v>
      </c>
      <c r="R353" s="76">
        <v>18.089456077313841</v>
      </c>
      <c r="S353" s="77">
        <v>41.695608987676032</v>
      </c>
      <c r="T353" s="78">
        <v>50.393612235717498</v>
      </c>
      <c r="U353" s="74">
        <v>0.26293350823973111</v>
      </c>
      <c r="V353" s="77">
        <v>0.71298354824366383</v>
      </c>
      <c r="W353" s="74">
        <v>0.65436984687868083</v>
      </c>
      <c r="X353" s="79" t="e">
        <v>#N/A</v>
      </c>
      <c r="Y353" s="75" t="e">
        <v>#N/A</v>
      </c>
      <c r="Z353" s="76" t="e">
        <v>#N/A</v>
      </c>
      <c r="AA353" s="81">
        <v>758000000</v>
      </c>
      <c r="AB353" s="81">
        <v>1660800000</v>
      </c>
      <c r="AC353" s="71" t="e">
        <v>#N/A</v>
      </c>
      <c r="AD353" s="71">
        <v>357000000</v>
      </c>
      <c r="AE353" s="80">
        <v>2.3989764367203327E-2</v>
      </c>
      <c r="AF353" s="81">
        <v>16932.947393999999</v>
      </c>
      <c r="AG353" s="82">
        <v>17290.9651844</v>
      </c>
      <c r="AH353" s="77">
        <v>38.441452166296131</v>
      </c>
      <c r="AI353" s="77">
        <v>45.767509752249872</v>
      </c>
      <c r="AJ353" s="77">
        <v>1.9195502380106553</v>
      </c>
      <c r="AK353" s="77">
        <v>62.294518457700129</v>
      </c>
      <c r="AL353" s="78">
        <v>12.865790759240671</v>
      </c>
      <c r="AM353" s="71" t="s">
        <v>543</v>
      </c>
      <c r="AN353" s="71" t="s">
        <v>570</v>
      </c>
      <c r="AO353" s="71" t="s">
        <v>582</v>
      </c>
      <c r="AP353" s="72" t="s">
        <v>2625</v>
      </c>
      <c r="AQ353" s="74" t="e">
        <v>#VALUE!</v>
      </c>
      <c r="AR353" s="74" t="e">
        <v>#VALUE!</v>
      </c>
      <c r="AS353" s="80" t="e">
        <v>#VALUE!</v>
      </c>
      <c r="AT353" s="71" t="s">
        <v>3551</v>
      </c>
      <c r="AU353" s="71" t="s">
        <v>3551</v>
      </c>
      <c r="AV353" s="72" t="s">
        <v>3551</v>
      </c>
      <c r="AW353" s="71">
        <v>0.54975261132490383</v>
      </c>
      <c r="AX353" s="77">
        <v>0.54975261132490383</v>
      </c>
      <c r="AY353" s="77">
        <v>-2.5585722813542579E-2</v>
      </c>
      <c r="AZ353" s="78">
        <v>0.52416688851136128</v>
      </c>
      <c r="BA353" s="75">
        <v>33.641523144996604</v>
      </c>
      <c r="BB353" s="75">
        <v>-1.5656909462219204</v>
      </c>
      <c r="BC353" s="75">
        <v>32.075832198774684</v>
      </c>
      <c r="BD353" s="71">
        <v>94.23879500000001</v>
      </c>
      <c r="BE353" s="71">
        <v>16970.265184399999</v>
      </c>
      <c r="BF353" s="71">
        <v>385.5</v>
      </c>
      <c r="BG353" s="71">
        <v>479.2</v>
      </c>
      <c r="BH353" s="71">
        <v>569.20000000000005</v>
      </c>
      <c r="BI353" s="71">
        <v>372</v>
      </c>
      <c r="BJ353" s="71">
        <v>516.5</v>
      </c>
      <c r="BK353" s="71">
        <v>599</v>
      </c>
      <c r="BL353" s="71">
        <v>2.2716203654517597E-2</v>
      </c>
      <c r="BM353" s="71">
        <v>2.8237625917626023E-2</v>
      </c>
      <c r="BN353" s="71">
        <v>3.3541019766929747E-2</v>
      </c>
      <c r="BO353" s="71">
        <v>2.1920694577122039E-2</v>
      </c>
      <c r="BP353" s="71">
        <v>3.0435588035170789E-2</v>
      </c>
      <c r="BQ353" s="71">
        <v>3.5297032397032531E-2</v>
      </c>
      <c r="BR353" s="83">
        <v>3.5297032397032531E-2</v>
      </c>
    </row>
    <row r="354" spans="2:70" x14ac:dyDescent="0.25">
      <c r="B354" s="98">
        <v>9</v>
      </c>
      <c r="C354" s="71" t="s">
        <v>3296</v>
      </c>
      <c r="D354" s="71">
        <v>33</v>
      </c>
      <c r="E354" s="72">
        <v>6</v>
      </c>
      <c r="F354" s="71">
        <v>0.1</v>
      </c>
      <c r="G354" s="71" t="s">
        <v>2598</v>
      </c>
      <c r="H354" s="71" t="s">
        <v>2235</v>
      </c>
      <c r="I354" s="71">
        <v>1350</v>
      </c>
      <c r="J354" s="71" t="s">
        <v>4633</v>
      </c>
      <c r="K354" s="72" t="s">
        <v>2236</v>
      </c>
      <c r="L354" s="74">
        <v>0.58033587607456716</v>
      </c>
      <c r="M354" s="74">
        <v>0.53208996160175537</v>
      </c>
      <c r="N354" s="74">
        <v>0.29685453804741141</v>
      </c>
      <c r="O354" s="74">
        <v>0.27110117384013416</v>
      </c>
      <c r="P354" s="75">
        <v>16.763113683031548</v>
      </c>
      <c r="Q354" s="75">
        <v>12.45772678790869</v>
      </c>
      <c r="R354" s="76">
        <v>65.369649805447466</v>
      </c>
      <c r="S354" s="77">
        <v>21.492604719083438</v>
      </c>
      <c r="T354" s="78">
        <v>22.177055103884371</v>
      </c>
      <c r="U354" s="74">
        <v>0.52450158375256195</v>
      </c>
      <c r="V354" s="77">
        <v>2.009279086366881</v>
      </c>
      <c r="W354" s="74">
        <v>0.10713282785734345</v>
      </c>
      <c r="X354" s="79">
        <v>9.6890491212257776E-3</v>
      </c>
      <c r="Y354" s="75">
        <v>1.388989141509632</v>
      </c>
      <c r="Z354" s="76">
        <v>-0.8909004101075757</v>
      </c>
      <c r="AA354" s="81">
        <v>1823000000</v>
      </c>
      <c r="AB354" s="81">
        <v>3578000000</v>
      </c>
      <c r="AC354" s="71">
        <v>18000000</v>
      </c>
      <c r="AD354" s="71">
        <v>985000000</v>
      </c>
      <c r="AE354" s="80">
        <v>2.3616734143049933E-2</v>
      </c>
      <c r="AF354" s="81">
        <v>15923.195484</v>
      </c>
      <c r="AG354" s="82">
        <v>18830.438032000002</v>
      </c>
      <c r="AH354" s="77">
        <v>12.783732540393755</v>
      </c>
      <c r="AI354" s="77">
        <v>19.412822713402065</v>
      </c>
      <c r="AJ354" s="77">
        <v>4.1519378303558039</v>
      </c>
      <c r="AK354" s="77">
        <v>26.951400855307433</v>
      </c>
      <c r="AL354" s="78">
        <v>22.971567408598624</v>
      </c>
      <c r="AM354" s="71" t="s">
        <v>493</v>
      </c>
      <c r="AN354" s="71" t="s">
        <v>524</v>
      </c>
      <c r="AO354" s="71" t="s">
        <v>524</v>
      </c>
      <c r="AP354" s="72" t="s">
        <v>2359</v>
      </c>
      <c r="AQ354" s="74">
        <v>0.10215930000000001</v>
      </c>
      <c r="AR354" s="74">
        <v>2.6330269999999999E-2</v>
      </c>
      <c r="AS354" s="80">
        <v>-1.3484030000000001E-2</v>
      </c>
      <c r="AT354" s="71" t="s">
        <v>3998</v>
      </c>
      <c r="AU354" s="71" t="s">
        <v>3317</v>
      </c>
      <c r="AV354" s="72" t="s">
        <v>3317</v>
      </c>
      <c r="AW354" s="71">
        <v>3.7629351049306399</v>
      </c>
      <c r="AX354" s="77">
        <v>3.7629351049306399</v>
      </c>
      <c r="AY354" s="77">
        <v>0</v>
      </c>
      <c r="AZ354" s="78">
        <v>3.7629351049306399</v>
      </c>
      <c r="BA354" s="75">
        <v>90.800763465066794</v>
      </c>
      <c r="BB354" s="75">
        <v>0</v>
      </c>
      <c r="BC354" s="75">
        <v>90.800763465066794</v>
      </c>
      <c r="BD354" s="71">
        <v>589.52431999999999</v>
      </c>
      <c r="BE354" s="71">
        <v>15934.438032000002</v>
      </c>
      <c r="BF354" s="71">
        <v>711.4</v>
      </c>
      <c r="BG354" s="71">
        <v>759.35</v>
      </c>
      <c r="BH354" s="71">
        <v>810.27800000000002</v>
      </c>
      <c r="BI354" s="71">
        <v>800.95299999999997</v>
      </c>
      <c r="BJ354" s="71">
        <v>864.87700000000007</v>
      </c>
      <c r="BK354" s="71">
        <v>924.74200000000008</v>
      </c>
      <c r="BL354" s="71">
        <v>4.4645440182537084E-2</v>
      </c>
      <c r="BM354" s="71">
        <v>4.7654645772574548E-2</v>
      </c>
      <c r="BN354" s="71">
        <v>5.0850742170685664E-2</v>
      </c>
      <c r="BO354" s="71">
        <v>5.0265531698796211E-2</v>
      </c>
      <c r="BP354" s="71">
        <v>5.4277220085397988E-2</v>
      </c>
      <c r="BQ354" s="71">
        <v>5.8034177179195547E-2</v>
      </c>
      <c r="BR354" s="83">
        <v>5.8034177179195547E-2</v>
      </c>
    </row>
    <row r="355" spans="2:70" x14ac:dyDescent="0.25">
      <c r="B355" s="98">
        <v>9</v>
      </c>
      <c r="C355" s="71" t="s">
        <v>3296</v>
      </c>
      <c r="D355" s="71">
        <v>34</v>
      </c>
      <c r="E355" s="72">
        <v>3</v>
      </c>
      <c r="F355" s="71">
        <v>0.16</v>
      </c>
      <c r="G355" s="71" t="s">
        <v>3193</v>
      </c>
      <c r="H355" s="71" t="s">
        <v>1747</v>
      </c>
      <c r="I355" s="71">
        <v>1351</v>
      </c>
      <c r="J355" s="71" t="s">
        <v>4634</v>
      </c>
      <c r="K355" s="72" t="s">
        <v>1748</v>
      </c>
      <c r="L355" s="74">
        <v>3.9826229410743657</v>
      </c>
      <c r="M355" s="74">
        <v>0.40288061082832022</v>
      </c>
      <c r="N355" s="74">
        <v>-2.5390724478188984</v>
      </c>
      <c r="O355" s="74">
        <v>7.2173672757417706E-2</v>
      </c>
      <c r="P355" s="75">
        <v>3.8080194265105569</v>
      </c>
      <c r="Q355" s="75">
        <v>2.7161956699411771</v>
      </c>
      <c r="R355" s="76">
        <v>2.5923024763840674</v>
      </c>
      <c r="S355" s="77">
        <v>30.390942565615433</v>
      </c>
      <c r="T355" s="78">
        <v>30.383463006813898</v>
      </c>
      <c r="U355" s="74">
        <v>0.1926206479220246</v>
      </c>
      <c r="V355" s="77">
        <v>1.3925899884767876</v>
      </c>
      <c r="W355" s="74">
        <v>0.54434086743641974</v>
      </c>
      <c r="X355" s="79">
        <v>4.5783329845599539E-2</v>
      </c>
      <c r="Y355" s="75">
        <v>24.484746723368765</v>
      </c>
      <c r="Z355" s="76">
        <v>-14.363894333442762</v>
      </c>
      <c r="AA355" s="81">
        <v>51864000</v>
      </c>
      <c r="AB355" s="81">
        <v>289510000</v>
      </c>
      <c r="AC355" s="71">
        <v>2330000</v>
      </c>
      <c r="AD355" s="71">
        <v>26153000</v>
      </c>
      <c r="AE355" s="80">
        <v>2.446006097124619E-2</v>
      </c>
      <c r="AF355" s="81">
        <v>557.31278924999992</v>
      </c>
      <c r="AG355" s="82">
        <v>770.75741614821243</v>
      </c>
      <c r="AH355" s="77">
        <v>14.837504137205725</v>
      </c>
      <c r="AI355" s="77">
        <v>38.89852254109325</v>
      </c>
      <c r="AJ355" s="77">
        <v>3.6965814735275591</v>
      </c>
      <c r="AK355" s="77">
        <v>80.595269160044509</v>
      </c>
      <c r="AL355" s="78">
        <v>2.1234589686643135</v>
      </c>
      <c r="AM355" s="71" t="s">
        <v>506</v>
      </c>
      <c r="AN355" s="71" t="s">
        <v>507</v>
      </c>
      <c r="AO355" s="71" t="s">
        <v>1117</v>
      </c>
      <c r="AP355" s="72" t="s">
        <v>1624</v>
      </c>
      <c r="AQ355" s="74" t="e">
        <v>#VALUE!</v>
      </c>
      <c r="AR355" s="74">
        <v>0.1525252</v>
      </c>
      <c r="AS355" s="80">
        <v>-4.6930370000000006E-2</v>
      </c>
      <c r="AT355" s="71" t="s">
        <v>3554</v>
      </c>
      <c r="AU355" s="71" t="s">
        <v>3554</v>
      </c>
      <c r="AV355" s="72" t="s">
        <v>3554</v>
      </c>
      <c r="AW355" s="71">
        <v>1.7777777777777777</v>
      </c>
      <c r="AX355" s="77">
        <v>1.7777777777777777</v>
      </c>
      <c r="AY355" s="77">
        <v>-3.2842241682976406E-2</v>
      </c>
      <c r="AZ355" s="78">
        <v>1.7449355360948013</v>
      </c>
      <c r="BA355" s="75">
        <v>115.14978570053572</v>
      </c>
      <c r="BB355" s="75">
        <v>-2.127249614092463</v>
      </c>
      <c r="BC355" s="75">
        <v>113.02253608644325</v>
      </c>
      <c r="BD355" s="71">
        <v>12.447171899199999</v>
      </c>
      <c r="BE355" s="71">
        <v>557.31278924999992</v>
      </c>
      <c r="BF355" s="71">
        <v>29.367000000000001</v>
      </c>
      <c r="BG355" s="71">
        <v>31.333000000000002</v>
      </c>
      <c r="BH355" s="71">
        <v>34.233000000000004</v>
      </c>
      <c r="BI355" s="71">
        <v>17.068000000000001</v>
      </c>
      <c r="BJ355" s="71">
        <v>21.093</v>
      </c>
      <c r="BK355" s="71">
        <v>30.538</v>
      </c>
      <c r="BL355" s="71">
        <v>5.2693928017550878E-2</v>
      </c>
      <c r="BM355" s="71">
        <v>5.6221570013073242E-2</v>
      </c>
      <c r="BN355" s="71">
        <v>6.1425111105145896E-2</v>
      </c>
      <c r="BO355" s="71">
        <v>3.0625530813619319E-2</v>
      </c>
      <c r="BP355" s="71">
        <v>3.7847686984513254E-2</v>
      </c>
      <c r="BQ355" s="71">
        <v>5.4795082024039529E-2</v>
      </c>
      <c r="BR355" s="83">
        <v>6.1425111105145896E-2</v>
      </c>
    </row>
    <row r="356" spans="2:70" x14ac:dyDescent="0.25">
      <c r="B356" s="98">
        <v>9</v>
      </c>
      <c r="C356" s="71" t="s">
        <v>3294</v>
      </c>
      <c r="D356" s="71">
        <v>34</v>
      </c>
      <c r="E356" s="72">
        <v>4</v>
      </c>
      <c r="F356" s="71">
        <v>0.09</v>
      </c>
      <c r="G356" s="71" t="s">
        <v>2606</v>
      </c>
      <c r="H356" s="71" t="s">
        <v>1429</v>
      </c>
      <c r="I356" s="71">
        <v>1354</v>
      </c>
      <c r="J356" s="71" t="s">
        <v>4637</v>
      </c>
      <c r="K356" s="72" t="s">
        <v>1430</v>
      </c>
      <c r="L356" s="74">
        <v>0.61665260424750634</v>
      </c>
      <c r="M356" s="74">
        <v>0.76565092115602884</v>
      </c>
      <c r="N356" s="74">
        <v>0.22131943757422409</v>
      </c>
      <c r="O356" s="74">
        <v>0.26661599270294922</v>
      </c>
      <c r="P356" s="75">
        <v>14.349445716080966</v>
      </c>
      <c r="Q356" s="75">
        <v>9.7046243604885127</v>
      </c>
      <c r="R356" s="76">
        <v>26.664000457064503</v>
      </c>
      <c r="S356" s="77">
        <v>19.890274095704484</v>
      </c>
      <c r="T356" s="78">
        <v>20.776554702155522</v>
      </c>
      <c r="U356" s="74">
        <v>0.27354034770374835</v>
      </c>
      <c r="V356" s="77">
        <v>1.2413352790952208</v>
      </c>
      <c r="W356" s="74">
        <v>0.2708169457242387</v>
      </c>
      <c r="X356" s="79">
        <v>2.7879942204124524E-2</v>
      </c>
      <c r="Y356" s="75">
        <v>4.1058087511424635</v>
      </c>
      <c r="Z356" s="76">
        <v>7.8202728077545691</v>
      </c>
      <c r="AA356" s="81">
        <v>1145300000.0000002</v>
      </c>
      <c r="AB356" s="81">
        <v>3289000000</v>
      </c>
      <c r="AC356" s="71">
        <v>27200000</v>
      </c>
      <c r="AD356" s="71">
        <v>782400000</v>
      </c>
      <c r="AE356" s="80">
        <v>0.18851015993968764</v>
      </c>
      <c r="AF356" s="81">
        <v>10993.2874639</v>
      </c>
      <c r="AG356" s="82">
        <v>12406.6099166</v>
      </c>
      <c r="AH356" s="77">
        <v>10.5678108318569</v>
      </c>
      <c r="AI356" s="77">
        <v>14.14826082403923</v>
      </c>
      <c r="AJ356" s="77">
        <v>5.9470206084119503</v>
      </c>
      <c r="AK356" s="77">
        <v>23.461738053354502</v>
      </c>
      <c r="AL356" s="78">
        <v>5.8923309484757835</v>
      </c>
      <c r="AM356" s="71" t="s">
        <v>493</v>
      </c>
      <c r="AN356" s="71" t="s">
        <v>524</v>
      </c>
      <c r="AO356" s="71" t="s">
        <v>691</v>
      </c>
      <c r="AP356" s="72" t="s">
        <v>1410</v>
      </c>
      <c r="AQ356" s="74" t="e">
        <v>#VALUE!</v>
      </c>
      <c r="AR356" s="74">
        <v>2.6943350000000001E-2</v>
      </c>
      <c r="AS356" s="80">
        <v>3.5299940000000002E-2</v>
      </c>
      <c r="AT356" s="71" t="s">
        <v>4064</v>
      </c>
      <c r="AU356" s="71" t="s">
        <v>3556</v>
      </c>
      <c r="AV356" s="72" t="s">
        <v>4064</v>
      </c>
      <c r="AW356" s="71">
        <v>3.1739488084357532</v>
      </c>
      <c r="AX356" s="77">
        <v>3.1739488084357532</v>
      </c>
      <c r="AY356" s="77">
        <v>-0.11387363093245793</v>
      </c>
      <c r="AZ356" s="78">
        <v>3.0600751775032955</v>
      </c>
      <c r="BA356" s="75">
        <v>44.425447836031097</v>
      </c>
      <c r="BB356" s="75">
        <v>-1.5938779596708699</v>
      </c>
      <c r="BC356" s="75">
        <v>42.831569876360227</v>
      </c>
      <c r="BD356" s="71">
        <v>231.10395542000001</v>
      </c>
      <c r="BE356" s="71">
        <v>10979.709916600001</v>
      </c>
      <c r="BF356" s="71">
        <v>560.64300000000003</v>
      </c>
      <c r="BG356" s="71">
        <v>610.73300000000006</v>
      </c>
      <c r="BH356" s="71">
        <v>657.077</v>
      </c>
      <c r="BI356" s="71">
        <v>626.97400000000005</v>
      </c>
      <c r="BJ356" s="71">
        <v>695.654</v>
      </c>
      <c r="BK356" s="71">
        <v>738.00400000000002</v>
      </c>
      <c r="BL356" s="71">
        <v>5.1061731526474599E-2</v>
      </c>
      <c r="BM356" s="71">
        <v>5.5623782835705453E-2</v>
      </c>
      <c r="BN356" s="71">
        <v>5.9844659375433824E-2</v>
      </c>
      <c r="BO356" s="71">
        <v>5.7102965812611386E-2</v>
      </c>
      <c r="BP356" s="71">
        <v>6.3358140177114775E-2</v>
      </c>
      <c r="BQ356" s="71">
        <v>6.7215254829658733E-2</v>
      </c>
      <c r="BR356" s="83">
        <v>6.7215254829658733E-2</v>
      </c>
    </row>
    <row r="357" spans="2:70" x14ac:dyDescent="0.25">
      <c r="B357" s="98">
        <v>9</v>
      </c>
      <c r="C357" s="71" t="s">
        <v>3296</v>
      </c>
      <c r="D357" s="71">
        <v>35</v>
      </c>
      <c r="E357" s="72">
        <v>7</v>
      </c>
      <c r="F357" s="71">
        <v>0.14000000000000001</v>
      </c>
      <c r="G357" s="71" t="s">
        <v>2598</v>
      </c>
      <c r="H357" s="71" t="s">
        <v>1727</v>
      </c>
      <c r="I357" s="71">
        <v>1353</v>
      </c>
      <c r="J357" s="71" t="s">
        <v>4636</v>
      </c>
      <c r="K357" s="72" t="s">
        <v>1728</v>
      </c>
      <c r="L357" s="74">
        <v>0.5065923137847248</v>
      </c>
      <c r="M357" s="74">
        <v>0.50584185270185689</v>
      </c>
      <c r="N357" s="74">
        <v>0.23679751029257895</v>
      </c>
      <c r="O357" s="74">
        <v>0.20399663441312579</v>
      </c>
      <c r="P357" s="75">
        <v>17.020316027088036</v>
      </c>
      <c r="Q357" s="75">
        <v>14.696195221415763</v>
      </c>
      <c r="R357" s="76">
        <v>24.412510566356723</v>
      </c>
      <c r="S357" s="77">
        <v>21.994098696582775</v>
      </c>
      <c r="T357" s="78">
        <v>21.929906981114346</v>
      </c>
      <c r="U357" s="74">
        <v>0.47236718854543019</v>
      </c>
      <c r="V357" s="77">
        <v>1.5860416354650293</v>
      </c>
      <c r="W357" s="74">
        <v>0.36007977488184029</v>
      </c>
      <c r="X357" s="79">
        <v>2.1439953643343473E-2</v>
      </c>
      <c r="Y357" s="75">
        <v>3.1598794159805146</v>
      </c>
      <c r="Z357" s="76">
        <v>0.23710326109707136</v>
      </c>
      <c r="AA357" s="81">
        <v>958600000</v>
      </c>
      <c r="AB357" s="81">
        <v>2377000000</v>
      </c>
      <c r="AC357" s="71">
        <v>17500000</v>
      </c>
      <c r="AD357" s="71">
        <v>562100000</v>
      </c>
      <c r="AE357" s="80">
        <v>0.37457971754558123</v>
      </c>
      <c r="AF357" s="81">
        <v>6983.4806052900003</v>
      </c>
      <c r="AG357" s="82">
        <v>8086.1641929099997</v>
      </c>
      <c r="AH357" s="77">
        <v>11.548363600271349</v>
      </c>
      <c r="AI357" s="77">
        <v>16.675941829057539</v>
      </c>
      <c r="AJ357" s="77">
        <v>6.3795707133035808</v>
      </c>
      <c r="AK357" s="77">
        <v>24.189703549125809</v>
      </c>
      <c r="AL357" s="78">
        <v>5.4463895583411208</v>
      </c>
      <c r="AM357" s="71" t="s">
        <v>493</v>
      </c>
      <c r="AN357" s="71" t="s">
        <v>524</v>
      </c>
      <c r="AO357" s="71" t="s">
        <v>524</v>
      </c>
      <c r="AP357" s="72" t="s">
        <v>1624</v>
      </c>
      <c r="AQ357" s="74">
        <v>0.1389427</v>
      </c>
      <c r="AR357" s="74">
        <v>4.5265859999999998E-2</v>
      </c>
      <c r="AS357" s="80">
        <v>-3.3268070000000004E-2</v>
      </c>
      <c r="AT357" s="71" t="s">
        <v>3555</v>
      </c>
      <c r="AU357" s="71" t="s">
        <v>3555</v>
      </c>
      <c r="AV357" s="72" t="s">
        <v>3555</v>
      </c>
      <c r="AW357" s="71">
        <v>2.4417263570680316</v>
      </c>
      <c r="AX357" s="77">
        <v>2.4417263570680316</v>
      </c>
      <c r="AY357" s="77">
        <v>3.2889261611709297E-2</v>
      </c>
      <c r="AZ357" s="78">
        <v>2.4746156186797408</v>
      </c>
      <c r="BA357" s="75">
        <v>54.398925020713008</v>
      </c>
      <c r="BB357" s="75">
        <v>0.73273586584466699</v>
      </c>
      <c r="BC357" s="75">
        <v>55.131660886557675</v>
      </c>
      <c r="BD357" s="71">
        <v>173.05392836600001</v>
      </c>
      <c r="BE357" s="71">
        <v>6993.1641929099997</v>
      </c>
      <c r="BF357" s="71">
        <v>360.55599999999998</v>
      </c>
      <c r="BG357" s="71">
        <v>385.21100000000001</v>
      </c>
      <c r="BH357" s="71">
        <v>414.18799999999999</v>
      </c>
      <c r="BI357" s="71">
        <v>369.40500000000003</v>
      </c>
      <c r="BJ357" s="71">
        <v>406.14699999999999</v>
      </c>
      <c r="BK357" s="71">
        <v>438.62</v>
      </c>
      <c r="BL357" s="71">
        <v>5.1558348989653169E-2</v>
      </c>
      <c r="BM357" s="71">
        <v>5.508393473594473E-2</v>
      </c>
      <c r="BN357" s="71">
        <v>5.9227552589130303E-2</v>
      </c>
      <c r="BO357" s="71">
        <v>5.2823727544466965E-2</v>
      </c>
      <c r="BP357" s="71">
        <v>5.8077715436993603E-2</v>
      </c>
      <c r="BQ357" s="71">
        <v>6.2721250052257274E-2</v>
      </c>
      <c r="BR357" s="83">
        <v>6.2721250052257274E-2</v>
      </c>
    </row>
    <row r="358" spans="2:70" x14ac:dyDescent="0.25">
      <c r="B358" s="98">
        <v>9</v>
      </c>
      <c r="C358" s="71" t="s">
        <v>3296</v>
      </c>
      <c r="F358" s="71">
        <v>0.13</v>
      </c>
      <c r="H358" s="71" t="s">
        <v>3307</v>
      </c>
      <c r="I358" s="71">
        <v>1358</v>
      </c>
      <c r="J358" s="71" t="s">
        <v>4641</v>
      </c>
      <c r="K358" s="72" t="s">
        <v>3308</v>
      </c>
      <c r="L358" s="74">
        <v>0.14900341648475743</v>
      </c>
      <c r="M358" s="74">
        <v>0.1696149843912591</v>
      </c>
      <c r="N358" s="74">
        <v>0.14900341648475743</v>
      </c>
      <c r="O358" s="74">
        <v>0.1696149843912591</v>
      </c>
      <c r="P358" s="75">
        <v>15.588478234125938</v>
      </c>
      <c r="Q358" s="75">
        <v>12.068467584326251</v>
      </c>
      <c r="R358" s="76">
        <v>23.16328089201161</v>
      </c>
      <c r="S358" s="77">
        <v>46.797155036944822</v>
      </c>
      <c r="T358" s="78">
        <v>47.461749705766969</v>
      </c>
      <c r="U358" s="74">
        <v>0.36855676683091221</v>
      </c>
      <c r="V358" s="77">
        <v>2.5437885462555068</v>
      </c>
      <c r="W358" s="74">
        <v>0.32492532359774312</v>
      </c>
      <c r="X358" s="79">
        <v>4.6637309847878304E-2</v>
      </c>
      <c r="Y358" s="75">
        <v>4.4901767236582026</v>
      </c>
      <c r="Z358" s="76">
        <v>-7.469323201554257</v>
      </c>
      <c r="AA358" s="81">
        <v>27869000000</v>
      </c>
      <c r="AB358" s="81">
        <v>27869000000</v>
      </c>
      <c r="AC358" s="71">
        <v>41000000</v>
      </c>
      <c r="AD358" s="71">
        <v>4401000000</v>
      </c>
      <c r="AE358" s="80">
        <v>2.3149204639775281E-2</v>
      </c>
      <c r="AF358" s="81">
        <v>49536.65379122</v>
      </c>
      <c r="AG358" s="82">
        <v>63972.65379122</v>
      </c>
      <c r="AH358" s="77">
        <v>11.433897013622877</v>
      </c>
      <c r="AI358" s="77">
        <v>14.689472741956372</v>
      </c>
      <c r="AJ358" s="77">
        <v>4.7786397161950918</v>
      </c>
      <c r="AK358" s="77">
        <v>17.081158825682817</v>
      </c>
      <c r="AL358" s="78">
        <v>3.8922490712783993</v>
      </c>
      <c r="AM358" s="71" t="s">
        <v>498</v>
      </c>
      <c r="AN358" s="71" t="s">
        <v>516</v>
      </c>
      <c r="AO358" s="71" t="s">
        <v>517</v>
      </c>
      <c r="AP358" s="72" t="s">
        <v>574</v>
      </c>
      <c r="AQ358" s="74">
        <v>0.14307690000000001</v>
      </c>
      <c r="AR358" s="74">
        <v>0.12907940000000001</v>
      </c>
      <c r="AS358" s="80">
        <v>8.5802790000000004E-2</v>
      </c>
      <c r="AT358" s="71" t="s">
        <v>3998</v>
      </c>
      <c r="AU358" s="71" t="s">
        <v>3558</v>
      </c>
      <c r="AV358" s="72" t="s">
        <v>3558</v>
      </c>
      <c r="AW358" s="71">
        <v>2.4815036511959154</v>
      </c>
      <c r="AX358" s="77">
        <v>2.4815036511959154</v>
      </c>
      <c r="AY358" s="77">
        <v>6.5918263227997747</v>
      </c>
      <c r="AZ358" s="78">
        <v>9.0733299739956905</v>
      </c>
      <c r="BA358" s="75">
        <v>36.409357236008759</v>
      </c>
      <c r="BB358" s="75">
        <v>96.717230018532263</v>
      </c>
      <c r="BC358" s="75">
        <v>133.12658725454102</v>
      </c>
      <c r="BD358" s="71">
        <v>4267</v>
      </c>
      <c r="BE358" s="71">
        <v>49536.65379122</v>
      </c>
      <c r="BF358" s="71">
        <v>2999.0450000000001</v>
      </c>
      <c r="BG358" s="71">
        <v>3179.1480000000001</v>
      </c>
      <c r="BH358" s="71">
        <v>3356</v>
      </c>
      <c r="BI358" s="71">
        <v>2318.0419999999999</v>
      </c>
      <c r="BJ358" s="71">
        <v>2386.0650000000001</v>
      </c>
      <c r="BK358" s="71">
        <v>2691.6129999999998</v>
      </c>
      <c r="BL358" s="71">
        <v>6.0541937544670375E-2</v>
      </c>
      <c r="BM358" s="71">
        <v>6.4177689785002809E-2</v>
      </c>
      <c r="BN358" s="71">
        <v>6.7747813854048128E-2</v>
      </c>
      <c r="BO358" s="71">
        <v>4.6794480906396131E-2</v>
      </c>
      <c r="BP358" s="71">
        <v>4.8167666109552844E-2</v>
      </c>
      <c r="BQ358" s="71">
        <v>5.4335785605225277E-2</v>
      </c>
      <c r="BR358" s="83">
        <v>6.7747813854048128E-2</v>
      </c>
    </row>
    <row r="359" spans="2:70" x14ac:dyDescent="0.25">
      <c r="B359" s="98">
        <v>9</v>
      </c>
      <c r="C359" s="71" t="s">
        <v>3296</v>
      </c>
      <c r="F359" s="71">
        <v>0.15</v>
      </c>
      <c r="H359" s="71" t="s">
        <v>3303</v>
      </c>
      <c r="I359" s="71">
        <v>1356</v>
      </c>
      <c r="J359" s="71" t="s">
        <v>4639</v>
      </c>
      <c r="K359" s="72" t="s">
        <v>3304</v>
      </c>
      <c r="L359" s="74">
        <v>0.18119302746272054</v>
      </c>
      <c r="M359" s="74">
        <v>0.20070776810186308</v>
      </c>
      <c r="N359" s="74">
        <v>0.18031657307219554</v>
      </c>
      <c r="O359" s="74">
        <v>0.19851074051197584</v>
      </c>
      <c r="P359" s="75">
        <v>16.227100958458099</v>
      </c>
      <c r="Q359" s="75">
        <v>12.307673252838224</v>
      </c>
      <c r="R359" s="76">
        <v>33.665229321834573</v>
      </c>
      <c r="S359" s="77">
        <v>51.896300664670989</v>
      </c>
      <c r="T359" s="78">
        <v>49.781188985390159</v>
      </c>
      <c r="U359" s="74">
        <v>0.41135596102917954</v>
      </c>
      <c r="V359" s="77">
        <v>2.1880330834841044</v>
      </c>
      <c r="W359" s="74">
        <v>0.29736245720622984</v>
      </c>
      <c r="X359" s="79">
        <v>4.1521739130434783E-2</v>
      </c>
      <c r="Y359" s="75">
        <v>6.6012661734388631</v>
      </c>
      <c r="Z359" s="76">
        <v>-1.1726944262951289</v>
      </c>
      <c r="AA359" s="81">
        <v>28823000000</v>
      </c>
      <c r="AB359" s="81">
        <v>29142000000</v>
      </c>
      <c r="AC359" s="71">
        <v>51000000</v>
      </c>
      <c r="AD359" s="71">
        <v>5571000000</v>
      </c>
      <c r="AE359" s="80">
        <v>0.11078528827037773</v>
      </c>
      <c r="AF359" s="81">
        <v>66196.268260319994</v>
      </c>
      <c r="AG359" s="82">
        <v>83135.268260319994</v>
      </c>
      <c r="AH359" s="77">
        <v>11.056692147934564</v>
      </c>
      <c r="AI359" s="77">
        <v>13.888284039478783</v>
      </c>
      <c r="AJ359" s="77">
        <v>4.8515892141414776</v>
      </c>
      <c r="AK359" s="77">
        <v>16.935576867173808</v>
      </c>
      <c r="AL359" s="78">
        <v>5.3705115034888555</v>
      </c>
      <c r="AM359" s="71" t="s">
        <v>498</v>
      </c>
      <c r="AN359" s="71" t="s">
        <v>516</v>
      </c>
      <c r="AO359" s="71" t="s">
        <v>517</v>
      </c>
      <c r="AP359" s="72" t="s">
        <v>574</v>
      </c>
      <c r="AQ359" s="74">
        <v>0.1709891</v>
      </c>
      <c r="AR359" s="74">
        <v>0.1571997</v>
      </c>
      <c r="AS359" s="80">
        <v>8.6810270000000009E-2</v>
      </c>
      <c r="AT359" s="71" t="s">
        <v>4066</v>
      </c>
      <c r="AU359" s="71" t="s">
        <v>3317</v>
      </c>
      <c r="AV359" s="72" t="s">
        <v>4066</v>
      </c>
      <c r="AW359" s="71">
        <v>1.3513513440289133</v>
      </c>
      <c r="AX359" s="77">
        <v>1.3513513440289133</v>
      </c>
      <c r="AY359" s="77">
        <v>7.4828360511631615</v>
      </c>
      <c r="AZ359" s="78">
        <v>8.8341873951920746</v>
      </c>
      <c r="BA359" s="75">
        <v>21.862957333456158</v>
      </c>
      <c r="BB359" s="75">
        <v>121.0617253926581</v>
      </c>
      <c r="BC359" s="75">
        <v>142.92468272611427</v>
      </c>
      <c r="BD359" s="71">
        <v>5585.4680159999998</v>
      </c>
      <c r="BE359" s="71">
        <v>66196.268260319994</v>
      </c>
      <c r="BF359" s="71">
        <v>3901.63</v>
      </c>
      <c r="BG359" s="71">
        <v>4030.6669999999999</v>
      </c>
      <c r="BH359" s="71">
        <v>4238.5</v>
      </c>
      <c r="BI359" s="71">
        <v>3299.08</v>
      </c>
      <c r="BJ359" s="71">
        <v>3632.5010000000002</v>
      </c>
      <c r="BK359" s="71">
        <v>3691.7130000000002</v>
      </c>
      <c r="BL359" s="71">
        <v>5.894033157060536E-2</v>
      </c>
      <c r="BM359" s="71">
        <v>6.0889640850284928E-2</v>
      </c>
      <c r="BN359" s="71">
        <v>6.4029289133518769E-2</v>
      </c>
      <c r="BO359" s="71">
        <v>4.9837854711480258E-2</v>
      </c>
      <c r="BP359" s="71">
        <v>5.4874709639446989E-2</v>
      </c>
      <c r="BQ359" s="71">
        <v>5.5769201150163962E-2</v>
      </c>
      <c r="BR359" s="83">
        <v>6.4029289133518769E-2</v>
      </c>
    </row>
    <row r="360" spans="2:70" x14ac:dyDescent="0.25">
      <c r="B360" s="98">
        <v>9</v>
      </c>
      <c r="C360" s="71" t="s">
        <v>3296</v>
      </c>
      <c r="F360" s="71">
        <v>0.13</v>
      </c>
      <c r="H360" s="71" t="s">
        <v>3305</v>
      </c>
      <c r="I360" s="71">
        <v>1357</v>
      </c>
      <c r="J360" s="71" t="s">
        <v>4640</v>
      </c>
      <c r="K360" s="72" t="s">
        <v>3306</v>
      </c>
      <c r="L360" s="74">
        <v>0.20200262945793165</v>
      </c>
      <c r="M360" s="74">
        <v>0.21711025791197588</v>
      </c>
      <c r="N360" s="74">
        <v>0.20200262945793165</v>
      </c>
      <c r="O360" s="74">
        <v>0.21711025791197588</v>
      </c>
      <c r="P360" s="75">
        <v>16.191252377071446</v>
      </c>
      <c r="Q360" s="75">
        <v>12.326933565214919</v>
      </c>
      <c r="R360" s="76">
        <v>57.47607901112891</v>
      </c>
      <c r="S360" s="77">
        <v>51.456013215726713</v>
      </c>
      <c r="T360" s="78">
        <v>50.625125628140701</v>
      </c>
      <c r="U360" s="74">
        <v>0.5196762066456464</v>
      </c>
      <c r="V360" s="77">
        <v>2.8339257667190214</v>
      </c>
      <c r="W360" s="74">
        <v>0.18878850351685666</v>
      </c>
      <c r="X360" s="79">
        <v>3.676366618591103E-2</v>
      </c>
      <c r="Y360" s="75">
        <v>3.5461784417954063</v>
      </c>
      <c r="Z360" s="76">
        <v>-3.9955437628608981</v>
      </c>
      <c r="AA360" s="81">
        <v>46101000000</v>
      </c>
      <c r="AB360" s="81">
        <v>46101000000</v>
      </c>
      <c r="AC360" s="71">
        <v>97000000</v>
      </c>
      <c r="AD360" s="71">
        <v>8966000000</v>
      </c>
      <c r="AE360" s="80">
        <v>5.1654419245193303E-2</v>
      </c>
      <c r="AF360" s="81">
        <v>122542.68929945999</v>
      </c>
      <c r="AG360" s="82">
        <v>156824.68929945998</v>
      </c>
      <c r="AH360" s="77">
        <v>12.866083296370496</v>
      </c>
      <c r="AI360" s="77">
        <v>15.799384374315936</v>
      </c>
      <c r="AJ360" s="77">
        <v>4.3681518978951477</v>
      </c>
      <c r="AK360" s="77">
        <v>17.775466257141186</v>
      </c>
      <c r="AL360" s="78">
        <v>9.8426833342506868</v>
      </c>
      <c r="AM360" s="71" t="s">
        <v>498</v>
      </c>
      <c r="AN360" s="71" t="s">
        <v>516</v>
      </c>
      <c r="AO360" s="71" t="s">
        <v>517</v>
      </c>
      <c r="AP360" s="72" t="s">
        <v>574</v>
      </c>
      <c r="AQ360" s="74">
        <v>0.1578927</v>
      </c>
      <c r="AR360" s="74">
        <v>0.1195423</v>
      </c>
      <c r="AS360" s="80">
        <v>8.48222E-2</v>
      </c>
      <c r="AT360" s="71" t="s">
        <v>3998</v>
      </c>
      <c r="AU360" s="71" t="s">
        <v>3557</v>
      </c>
      <c r="AV360" s="72" t="s">
        <v>3557</v>
      </c>
      <c r="AW360" s="71">
        <v>2.5873220267017301</v>
      </c>
      <c r="AX360" s="77">
        <v>2.5873220267017301</v>
      </c>
      <c r="AY360" s="77">
        <v>5.1582685975382585</v>
      </c>
      <c r="AZ360" s="78">
        <v>7.7455906242399886</v>
      </c>
      <c r="BA360" s="75">
        <v>44.71487194000283</v>
      </c>
      <c r="BB360" s="75">
        <v>89.146738361398036</v>
      </c>
      <c r="BC360" s="75">
        <v>133.86161030140087</v>
      </c>
      <c r="BD360" s="71">
        <v>9460</v>
      </c>
      <c r="BE360" s="71">
        <v>122542.68929945999</v>
      </c>
      <c r="BF360" s="71">
        <v>6819</v>
      </c>
      <c r="BG360" s="71">
        <v>7258.607</v>
      </c>
      <c r="BH360" s="71">
        <v>7579.4000000000005</v>
      </c>
      <c r="BI360" s="71">
        <v>5568.5510000000004</v>
      </c>
      <c r="BJ360" s="71">
        <v>6170.3530000000001</v>
      </c>
      <c r="BK360" s="71">
        <v>6561.6320000000005</v>
      </c>
      <c r="BL360" s="71">
        <v>5.5645914407315436E-2</v>
      </c>
      <c r="BM360" s="71">
        <v>5.9233292834483163E-2</v>
      </c>
      <c r="BN360" s="71">
        <v>6.1851098938085741E-2</v>
      </c>
      <c r="BO360" s="71">
        <v>4.5441723466603724E-2</v>
      </c>
      <c r="BP360" s="71">
        <v>5.0352681463692921E-2</v>
      </c>
      <c r="BQ360" s="71">
        <v>5.3545683039199592E-2</v>
      </c>
      <c r="BR360" s="83">
        <v>6.1851098938085741E-2</v>
      </c>
    </row>
    <row r="361" spans="2:70" x14ac:dyDescent="0.25">
      <c r="B361" s="98">
        <v>9</v>
      </c>
      <c r="C361" s="71" t="s">
        <v>3296</v>
      </c>
      <c r="F361" s="71">
        <v>0.28999999999999998</v>
      </c>
      <c r="G361" s="71" t="s">
        <v>3302</v>
      </c>
      <c r="H361" s="71" t="s">
        <v>3300</v>
      </c>
      <c r="I361" s="71">
        <v>1355</v>
      </c>
      <c r="J361" s="71" t="s">
        <v>4638</v>
      </c>
      <c r="K361" s="72" t="s">
        <v>3301</v>
      </c>
      <c r="L361" s="74">
        <v>1.7567099335240717</v>
      </c>
      <c r="M361" s="74">
        <v>2.1231791030123621</v>
      </c>
      <c r="N361" s="74">
        <v>1.7567099335240717</v>
      </c>
      <c r="O361" s="74">
        <v>2.1231791030123621</v>
      </c>
      <c r="P361" s="75">
        <v>63.519691893004882</v>
      </c>
      <c r="Q361" s="75">
        <v>50.099637005004581</v>
      </c>
      <c r="R361" s="76">
        <v>55.883159582947698</v>
      </c>
      <c r="S361" s="77">
        <v>84.14098283839165</v>
      </c>
      <c r="T361" s="78">
        <v>86.674248076928833</v>
      </c>
      <c r="U361" s="74">
        <v>-0.61828671207881492</v>
      </c>
      <c r="V361" s="77">
        <v>-1.0592162840746056</v>
      </c>
      <c r="W361" s="74">
        <v>0.86788812573868024</v>
      </c>
      <c r="X361" s="79" t="e">
        <v>#N/A</v>
      </c>
      <c r="Y361" s="75">
        <v>38.009253445051932</v>
      </c>
      <c r="Z361" s="76">
        <v>27.290050283421664</v>
      </c>
      <c r="AA361" s="81">
        <v>264842000</v>
      </c>
      <c r="AB361" s="81">
        <v>264842000</v>
      </c>
      <c r="AC361" s="71">
        <v>5730000</v>
      </c>
      <c r="AD361" s="71">
        <v>454189000</v>
      </c>
      <c r="AE361" s="80">
        <v>2.6918114776292947E-2</v>
      </c>
      <c r="AF361" s="81">
        <v>10848.124789839998</v>
      </c>
      <c r="AG361" s="82">
        <v>10257.505789839997</v>
      </c>
      <c r="AH361" s="77">
        <v>18.395813826829261</v>
      </c>
      <c r="AI361" s="77">
        <v>18.892313028993669</v>
      </c>
      <c r="AJ361" s="77">
        <v>4.0279614030669242</v>
      </c>
      <c r="AK361" s="77">
        <v>25.018272650290491</v>
      </c>
      <c r="AL361" s="78">
        <v>13.08693380140695</v>
      </c>
      <c r="AM361" s="71" t="s">
        <v>519</v>
      </c>
      <c r="AN361" s="71" t="s">
        <v>520</v>
      </c>
      <c r="AO361" s="71" t="s">
        <v>521</v>
      </c>
      <c r="AP361" s="72" t="s">
        <v>574</v>
      </c>
      <c r="AQ361" s="74">
        <v>0.28779319999999997</v>
      </c>
      <c r="AR361" s="74">
        <v>0.33130650000000006</v>
      </c>
      <c r="AS361" s="80">
        <v>0.1476469</v>
      </c>
      <c r="AT361" s="71" t="s">
        <v>4065</v>
      </c>
      <c r="AU361" s="71" t="s">
        <v>3317</v>
      </c>
      <c r="AV361" s="72" t="s">
        <v>4065</v>
      </c>
      <c r="AW361" s="71">
        <v>0.92180276257197158</v>
      </c>
      <c r="AX361" s="77">
        <v>0.92180276257197158</v>
      </c>
      <c r="AY361" s="77">
        <v>0.32790612061681823</v>
      </c>
      <c r="AZ361" s="78">
        <v>1.2497088831887897</v>
      </c>
      <c r="BA361" s="75">
        <v>55.35924294630815</v>
      </c>
      <c r="BB361" s="75">
        <v>19.692536551050488</v>
      </c>
      <c r="BC361" s="75">
        <v>75.051779497358638</v>
      </c>
      <c r="BD361" s="71">
        <v>335.00262399999997</v>
      </c>
      <c r="BE361" s="71">
        <v>10257.505789839997</v>
      </c>
      <c r="BF361" s="71">
        <v>375</v>
      </c>
      <c r="BG361" s="71">
        <v>471</v>
      </c>
      <c r="BH361" s="71">
        <v>572</v>
      </c>
      <c r="BI361" s="71">
        <v>406</v>
      </c>
      <c r="BJ361" s="71">
        <v>490</v>
      </c>
      <c r="BK361" s="71">
        <v>594</v>
      </c>
      <c r="BL361" s="71">
        <v>3.655859501160949E-2</v>
      </c>
      <c r="BM361" s="71">
        <v>4.5917595334581521E-2</v>
      </c>
      <c r="BN361" s="71">
        <v>5.576404359104168E-2</v>
      </c>
      <c r="BO361" s="71">
        <v>3.9580772199235878E-2</v>
      </c>
      <c r="BP361" s="71">
        <v>4.7769897481836403E-2</v>
      </c>
      <c r="BQ361" s="71">
        <v>5.7908814498389437E-2</v>
      </c>
      <c r="BR361" s="83">
        <v>5.7908814498389437E-2</v>
      </c>
    </row>
    <row r="362" spans="2:70" x14ac:dyDescent="0.25">
      <c r="B362" s="98">
        <v>9</v>
      </c>
      <c r="C362" s="71" t="s">
        <v>3296</v>
      </c>
      <c r="F362" s="71">
        <v>0.15</v>
      </c>
      <c r="H362" s="71" t="s">
        <v>3309</v>
      </c>
      <c r="I362" s="71">
        <v>1359</v>
      </c>
      <c r="J362" s="71" t="s">
        <v>4642</v>
      </c>
      <c r="K362" s="72" t="s">
        <v>3310</v>
      </c>
      <c r="L362" s="111">
        <v>-10.51754395936706</v>
      </c>
      <c r="M362" s="111">
        <v>-20.766779722602116</v>
      </c>
      <c r="N362" s="111">
        <v>-10.51754395936706</v>
      </c>
      <c r="O362" s="111">
        <v>-20.766779722602116</v>
      </c>
      <c r="P362" s="75">
        <v>18920.340707457577</v>
      </c>
      <c r="Q362" s="75">
        <v>18920.340707457577</v>
      </c>
      <c r="R362" s="76">
        <v>18941.607144717331</v>
      </c>
      <c r="S362" s="77" t="e">
        <v>#N/A</v>
      </c>
      <c r="T362" s="78" t="e">
        <v>#N/A</v>
      </c>
      <c r="U362" s="111">
        <v>-0.9018139766625044</v>
      </c>
      <c r="V362" s="77" t="e">
        <v>#N/A</v>
      </c>
      <c r="W362" s="111">
        <v>9.8186023337495612E-2</v>
      </c>
      <c r="X362" s="79" t="e">
        <v>#N/A</v>
      </c>
      <c r="Y362" s="75">
        <v>56.672504584671529</v>
      </c>
      <c r="Z362" s="76">
        <v>13.092084144248206</v>
      </c>
      <c r="AA362" s="112">
        <v>-2576011</v>
      </c>
      <c r="AB362" s="112">
        <v>-2576011</v>
      </c>
      <c r="AC362" s="71" t="e">
        <v>#N/A</v>
      </c>
      <c r="AD362" s="71" t="e">
        <v>#N/A</v>
      </c>
      <c r="AE362" s="80">
        <v>0.36381889199153006</v>
      </c>
      <c r="AF362" s="112">
        <v>1140.5172381199998</v>
      </c>
      <c r="AG362" s="82">
        <v>1138.31810612</v>
      </c>
      <c r="AH362" s="77" t="s">
        <v>3317</v>
      </c>
      <c r="AI362" s="77">
        <v>20.890978942712682</v>
      </c>
      <c r="AJ362" s="77" t="s">
        <v>3317</v>
      </c>
      <c r="AK362" s="77">
        <v>20.914529327653412</v>
      </c>
      <c r="AL362" s="78">
        <v>4763.4085782506154</v>
      </c>
      <c r="AM362" s="71" t="s">
        <v>519</v>
      </c>
      <c r="AN362" s="71" t="s">
        <v>520</v>
      </c>
      <c r="AO362" s="71" t="s">
        <v>521</v>
      </c>
      <c r="AP362" s="72" t="s">
        <v>574</v>
      </c>
      <c r="AQ362" s="111">
        <v>0.14400690000000002</v>
      </c>
      <c r="AR362" s="111">
        <v>0.13615679999999999</v>
      </c>
      <c r="AS362" s="80">
        <v>0.2787463</v>
      </c>
      <c r="AT362" s="71" t="s">
        <v>4067</v>
      </c>
      <c r="AU362" s="71" t="s">
        <v>3317</v>
      </c>
      <c r="AV362" s="72" t="s">
        <v>4067</v>
      </c>
      <c r="AW362" s="71">
        <v>2.176771614080943</v>
      </c>
      <c r="AX362" s="77">
        <v>2.176771614080943</v>
      </c>
      <c r="AY362" s="77">
        <v>3.0901298172209787E-16</v>
      </c>
      <c r="AZ362" s="78">
        <v>2.1767716140809434</v>
      </c>
      <c r="BA362" s="75">
        <v>100.10513145269564</v>
      </c>
      <c r="BB362" s="75">
        <v>1.4210854715202004E-14</v>
      </c>
      <c r="BC362" s="75">
        <v>100.10513145269566</v>
      </c>
      <c r="BD362" s="71">
        <v>53.6001154</v>
      </c>
      <c r="BE362" s="71">
        <v>1138.31810612</v>
      </c>
      <c r="BF362" s="71" t="s">
        <v>3317</v>
      </c>
      <c r="BG362" s="71" t="s">
        <v>3317</v>
      </c>
      <c r="BH362" s="71" t="s">
        <v>3317</v>
      </c>
      <c r="BI362" s="71" t="s">
        <v>3317</v>
      </c>
      <c r="BJ362" s="71" t="s">
        <v>3317</v>
      </c>
      <c r="BK362" s="71" t="s">
        <v>3317</v>
      </c>
      <c r="BL362" s="71">
        <v>0</v>
      </c>
      <c r="BM362" s="71">
        <v>0</v>
      </c>
      <c r="BN362" s="71">
        <v>0</v>
      </c>
      <c r="BO362" s="71">
        <v>0</v>
      </c>
      <c r="BP362" s="71">
        <v>0</v>
      </c>
      <c r="BQ362" s="71">
        <v>0</v>
      </c>
      <c r="BR362" s="83">
        <v>0</v>
      </c>
    </row>
    <row r="363" spans="2:70" x14ac:dyDescent="0.25">
      <c r="B363" s="98">
        <v>10</v>
      </c>
      <c r="C363" s="71" t="s">
        <v>3296</v>
      </c>
      <c r="D363" s="71">
        <v>1</v>
      </c>
      <c r="E363" s="72">
        <v>1</v>
      </c>
      <c r="F363" s="71">
        <v>0.12</v>
      </c>
      <c r="G363" s="71" t="s">
        <v>3085</v>
      </c>
      <c r="H363" s="71" t="s">
        <v>113</v>
      </c>
      <c r="I363" s="71">
        <v>1360</v>
      </c>
      <c r="J363" s="71" t="s">
        <v>4643</v>
      </c>
      <c r="K363" s="72" t="s">
        <v>748</v>
      </c>
      <c r="L363" s="74">
        <v>0.69620659768039894</v>
      </c>
      <c r="M363" s="74">
        <v>0.6436327739387957</v>
      </c>
      <c r="N363" s="74">
        <v>0.4451526962292961</v>
      </c>
      <c r="O363" s="74">
        <v>0.46882383153569596</v>
      </c>
      <c r="P363" s="75">
        <v>15.979761395590094</v>
      </c>
      <c r="Q363" s="75">
        <v>11.859448982522718</v>
      </c>
      <c r="R363" s="76">
        <v>40.387345941954905</v>
      </c>
      <c r="S363" s="77">
        <v>19.632990069672182</v>
      </c>
      <c r="T363" s="78">
        <v>19.40868628737779</v>
      </c>
      <c r="U363" s="74">
        <v>4.5672708705642072E-2</v>
      </c>
      <c r="V363" s="77">
        <v>0.32604337525059229</v>
      </c>
      <c r="W363" s="74">
        <v>0.21721718131717055</v>
      </c>
      <c r="X363" s="79">
        <v>1.2500674982450456E-2</v>
      </c>
      <c r="Y363" s="75">
        <v>6.0401593921481096</v>
      </c>
      <c r="Z363" s="76">
        <v>29.744810355823347</v>
      </c>
      <c r="AA363" s="81">
        <v>14182000000</v>
      </c>
      <c r="AB363" s="81">
        <v>19470000000</v>
      </c>
      <c r="AC363" s="71">
        <v>359000000</v>
      </c>
      <c r="AD363" s="71">
        <v>9026000000</v>
      </c>
      <c r="AE363" s="80">
        <v>5.5263157894736839E-3</v>
      </c>
      <c r="AF363" s="81">
        <v>120825.13143914999</v>
      </c>
      <c r="AG363" s="82">
        <v>124424.13143914999</v>
      </c>
      <c r="AH363" s="77">
        <v>9.3076100717496999</v>
      </c>
      <c r="AI363" s="77">
        <v>11.135146898080365</v>
      </c>
      <c r="AJ363" s="77">
        <v>5.1844579232385719</v>
      </c>
      <c r="AK363" s="77">
        <v>13.736149277069131</v>
      </c>
      <c r="AL363" s="78">
        <v>6.6646898852271157</v>
      </c>
      <c r="AM363" s="71" t="s">
        <v>498</v>
      </c>
      <c r="AN363" s="71" t="s">
        <v>679</v>
      </c>
      <c r="AO363" s="71" t="s">
        <v>679</v>
      </c>
      <c r="AP363" s="72" t="s">
        <v>574</v>
      </c>
      <c r="AQ363" s="74">
        <v>0.13725660000000001</v>
      </c>
      <c r="AR363" s="74">
        <v>0.1223785</v>
      </c>
      <c r="AS363" s="80">
        <v>8.9131330000000009E-2</v>
      </c>
      <c r="AT363" s="71" t="s">
        <v>3998</v>
      </c>
      <c r="AU363" s="71" t="s">
        <v>3317</v>
      </c>
      <c r="AV363" s="72" t="s">
        <v>3317</v>
      </c>
      <c r="AW363" s="71">
        <v>2.0473449310022875</v>
      </c>
      <c r="AX363" s="77">
        <v>2.0473449310022875</v>
      </c>
      <c r="AY363" s="77">
        <v>3.447579447249066</v>
      </c>
      <c r="AZ363" s="78">
        <v>5.494924378251353</v>
      </c>
      <c r="BA363" s="75">
        <v>33.253369958461747</v>
      </c>
      <c r="BB363" s="75">
        <v>55.996248157577384</v>
      </c>
      <c r="BC363" s="75">
        <v>89.24961811603913</v>
      </c>
      <c r="BD363" s="71">
        <v>6660.6990000000005</v>
      </c>
      <c r="BE363" s="71">
        <v>120825.13143914999</v>
      </c>
      <c r="BF363" s="71">
        <v>8970.5709999999999</v>
      </c>
      <c r="BG363" s="71">
        <v>8975.3000000000011</v>
      </c>
      <c r="BH363" s="71">
        <v>9137.3330000000005</v>
      </c>
      <c r="BI363" s="71">
        <v>7678.4589999999998</v>
      </c>
      <c r="BJ363" s="71">
        <v>8572.478000000001</v>
      </c>
      <c r="BK363" s="71">
        <v>8231.1650000000009</v>
      </c>
      <c r="BL363" s="71">
        <v>7.4244247807979946E-2</v>
      </c>
      <c r="BM363" s="71">
        <v>7.4283387016385288E-2</v>
      </c>
      <c r="BN363" s="71">
        <v>7.562444080271287E-2</v>
      </c>
      <c r="BO363" s="71">
        <v>6.3550181229200892E-2</v>
      </c>
      <c r="BP363" s="71">
        <v>7.0949461406688202E-2</v>
      </c>
      <c r="BQ363" s="71">
        <v>6.8124610351823905E-2</v>
      </c>
      <c r="BR363" s="83">
        <v>7.562444080271287E-2</v>
      </c>
    </row>
    <row r="364" spans="2:70" x14ac:dyDescent="0.25">
      <c r="B364" s="98">
        <v>10</v>
      </c>
      <c r="C364" s="71" t="s">
        <v>3296</v>
      </c>
      <c r="D364" s="71">
        <v>5</v>
      </c>
      <c r="E364" s="72">
        <v>2</v>
      </c>
      <c r="F364" s="71">
        <v>0.1</v>
      </c>
      <c r="H364" s="71" t="s">
        <v>250</v>
      </c>
      <c r="I364" s="71">
        <v>1361</v>
      </c>
      <c r="J364" s="71" t="s">
        <v>4644</v>
      </c>
      <c r="K364" s="72" t="s">
        <v>922</v>
      </c>
      <c r="L364" s="74">
        <v>0.37451064721002503</v>
      </c>
      <c r="M364" s="74">
        <v>0.35004260153365518</v>
      </c>
      <c r="N364" s="74">
        <v>0.23761162644609507</v>
      </c>
      <c r="O364" s="74">
        <v>0.2307533887515914</v>
      </c>
      <c r="P364" s="75">
        <v>15.004311583788446</v>
      </c>
      <c r="Q364" s="75">
        <v>12.346668989782957</v>
      </c>
      <c r="R364" s="76">
        <v>37.34536374985813</v>
      </c>
      <c r="S364" s="77">
        <v>19.256042978765599</v>
      </c>
      <c r="T364" s="78">
        <v>18.14172608574868</v>
      </c>
      <c r="U364" s="74">
        <v>0.48781236241377929</v>
      </c>
      <c r="V364" s="77">
        <v>3.1325394105551747</v>
      </c>
      <c r="W364" s="74">
        <v>0.18459405429805895</v>
      </c>
      <c r="X364" s="79">
        <v>2.1524169799123711E-2</v>
      </c>
      <c r="Y364" s="75">
        <v>6.6509947450567086</v>
      </c>
      <c r="Z364" s="76">
        <v>6.9790611707285066</v>
      </c>
      <c r="AA364" s="81">
        <v>35210000000</v>
      </c>
      <c r="AB364" s="81">
        <v>53412000000</v>
      </c>
      <c r="AC364" s="71">
        <v>377000000</v>
      </c>
      <c r="AD364" s="71">
        <v>10593000000</v>
      </c>
      <c r="AE364" s="80">
        <v>0.11018902720147533</v>
      </c>
      <c r="AF364" s="81">
        <v>250877.9162415</v>
      </c>
      <c r="AG364" s="82">
        <v>287573.9162415</v>
      </c>
      <c r="AH364" s="77">
        <v>18.542449874248593</v>
      </c>
      <c r="AI364" s="77">
        <v>22.624109965073963</v>
      </c>
      <c r="AJ364" s="77">
        <v>2.1159477717743527</v>
      </c>
      <c r="AK364" s="77">
        <v>26.087035875835397</v>
      </c>
      <c r="AL364" s="78">
        <v>14.724434245431553</v>
      </c>
      <c r="AM364" s="71" t="s">
        <v>493</v>
      </c>
      <c r="AN364" s="71" t="s">
        <v>673</v>
      </c>
      <c r="AO364" s="71" t="s">
        <v>674</v>
      </c>
      <c r="AP364" s="72" t="s">
        <v>574</v>
      </c>
      <c r="AQ364" s="74">
        <v>0.10203010000000001</v>
      </c>
      <c r="AR364" s="74">
        <v>0.11632809999999999</v>
      </c>
      <c r="AS364" s="80">
        <v>0.15803940000000002</v>
      </c>
      <c r="AT364" s="71" t="s">
        <v>3998</v>
      </c>
      <c r="AU364" s="71" t="s">
        <v>3317</v>
      </c>
      <c r="AV364" s="72" t="s">
        <v>3317</v>
      </c>
      <c r="AW364" s="71">
        <v>2.778692994387447</v>
      </c>
      <c r="AX364" s="77">
        <v>2.778692994387447</v>
      </c>
      <c r="AY364" s="77">
        <v>0.6008010830084245</v>
      </c>
      <c r="AZ364" s="78">
        <v>3.3794940773958713</v>
      </c>
      <c r="BA364" s="75">
        <v>66.282772529455471</v>
      </c>
      <c r="BB364" s="75">
        <v>14.331472242861679</v>
      </c>
      <c r="BC364" s="75">
        <v>80.61424477231715</v>
      </c>
      <c r="BD364" s="71">
        <v>7594.6679999999997</v>
      </c>
      <c r="BE364" s="71">
        <v>250877.9162415</v>
      </c>
      <c r="BF364" s="71">
        <v>10090.166999999999</v>
      </c>
      <c r="BG364" s="71">
        <v>10852.579</v>
      </c>
      <c r="BH364" s="71">
        <v>11698.800000000001</v>
      </c>
      <c r="BI364" s="71">
        <v>8398.6869999999999</v>
      </c>
      <c r="BJ364" s="71">
        <v>8744.1710000000003</v>
      </c>
      <c r="BK364" s="71">
        <v>9601.1450000000004</v>
      </c>
      <c r="BL364" s="71">
        <v>4.0219430833788525E-2</v>
      </c>
      <c r="BM364" s="71">
        <v>4.3258406967766325E-2</v>
      </c>
      <c r="BN364" s="71">
        <v>4.6631445984821183E-2</v>
      </c>
      <c r="BO364" s="71">
        <v>3.3477187334078694E-2</v>
      </c>
      <c r="BP364" s="71">
        <v>3.4854287419952459E-2</v>
      </c>
      <c r="BQ364" s="71">
        <v>3.8270187921832663E-2</v>
      </c>
      <c r="BR364" s="83">
        <v>4.6631445984821183E-2</v>
      </c>
    </row>
    <row r="365" spans="2:70" x14ac:dyDescent="0.25">
      <c r="B365" s="98">
        <v>10</v>
      </c>
      <c r="C365" s="71" t="s">
        <v>3296</v>
      </c>
      <c r="D365" s="71">
        <v>6</v>
      </c>
      <c r="E365" s="72">
        <v>1</v>
      </c>
      <c r="F365" s="71">
        <v>0.18</v>
      </c>
      <c r="G365" s="71" t="s">
        <v>3026</v>
      </c>
      <c r="H365" s="71" t="s">
        <v>129</v>
      </c>
      <c r="I365" s="71">
        <v>1362</v>
      </c>
      <c r="J365" s="71" t="s">
        <v>4645</v>
      </c>
      <c r="K365" s="72" t="s">
        <v>769</v>
      </c>
      <c r="L365" s="74">
        <v>0.63720644977973684</v>
      </c>
      <c r="M365" s="74">
        <v>0.63823068638010383</v>
      </c>
      <c r="N365" s="74">
        <v>0.23182259147593234</v>
      </c>
      <c r="O365" s="74">
        <v>0.24757627263490736</v>
      </c>
      <c r="P365" s="75">
        <v>21.199485536868494</v>
      </c>
      <c r="Q365" s="75">
        <v>16.618202165187533</v>
      </c>
      <c r="R365" s="76">
        <v>27.89823943149219</v>
      </c>
      <c r="S365" s="77">
        <v>24.534701896402851</v>
      </c>
      <c r="T365" s="78">
        <v>24.729462093004837</v>
      </c>
      <c r="U365" s="74">
        <v>0.34666757144957533</v>
      </c>
      <c r="V365" s="77">
        <v>1.0265581566696809</v>
      </c>
      <c r="W365" s="74">
        <v>0.48021974449826088</v>
      </c>
      <c r="X365" s="79">
        <v>2.9864808606674117E-2</v>
      </c>
      <c r="Y365" s="75">
        <v>11.906674183201201</v>
      </c>
      <c r="Z365" s="76">
        <v>23.170412616301263</v>
      </c>
      <c r="AA365" s="81">
        <v>4085200000</v>
      </c>
      <c r="AB365" s="81">
        <v>10531300000</v>
      </c>
      <c r="AC365" s="71">
        <v>91500000</v>
      </c>
      <c r="AD365" s="71">
        <v>2356200000</v>
      </c>
      <c r="AE365" s="80">
        <v>0.38423236514522824</v>
      </c>
      <c r="AF365" s="81">
        <v>46940.90677709999</v>
      </c>
      <c r="AG365" s="82">
        <v>50084.506777099989</v>
      </c>
      <c r="AH365" s="77">
        <v>16.623906922829256</v>
      </c>
      <c r="AI365" s="77">
        <v>19.154972569357859</v>
      </c>
      <c r="AJ365" s="77">
        <v>4.1599931044395033</v>
      </c>
      <c r="AK365" s="77">
        <v>25.818598059633622</v>
      </c>
      <c r="AL365" s="78">
        <v>6.433717941752084</v>
      </c>
      <c r="AM365" s="71" t="s">
        <v>498</v>
      </c>
      <c r="AN365" s="71" t="s">
        <v>590</v>
      </c>
      <c r="AO365" s="71" t="s">
        <v>770</v>
      </c>
      <c r="AP365" s="72" t="s">
        <v>574</v>
      </c>
      <c r="AQ365" s="74">
        <v>0.18270459999999999</v>
      </c>
      <c r="AR365" s="74">
        <v>0.15602679999999999</v>
      </c>
      <c r="AS365" s="80">
        <v>0.12799969999999999</v>
      </c>
      <c r="AT365" s="71" t="s">
        <v>4068</v>
      </c>
      <c r="AU365" s="71" t="s">
        <v>3559</v>
      </c>
      <c r="AV365" s="72" t="s">
        <v>4068</v>
      </c>
      <c r="AW365" s="71">
        <v>1.0653138538667803</v>
      </c>
      <c r="AX365" s="77">
        <v>1.0653138538667803</v>
      </c>
      <c r="AY365" s="77">
        <v>1.2034199424437453</v>
      </c>
      <c r="AZ365" s="78">
        <v>2.2687337963105256</v>
      </c>
      <c r="BA365" s="75">
        <v>25.126256052480866</v>
      </c>
      <c r="BB365" s="75">
        <v>28.383595597438447</v>
      </c>
      <c r="BC365" s="75">
        <v>53.509851649919312</v>
      </c>
      <c r="BD365" s="71">
        <v>1027.7637206400002</v>
      </c>
      <c r="BE365" s="71">
        <v>46940.90677709999</v>
      </c>
      <c r="BF365" s="71">
        <v>1773.4</v>
      </c>
      <c r="BG365" s="71">
        <v>1952.4</v>
      </c>
      <c r="BH365" s="71">
        <v>2066.1669999999999</v>
      </c>
      <c r="BI365" s="71">
        <v>1876.7809999999999</v>
      </c>
      <c r="BJ365" s="71">
        <v>1947.7139999999999</v>
      </c>
      <c r="BK365" s="71">
        <v>2058.2719999999999</v>
      </c>
      <c r="BL365" s="71">
        <v>3.7779415050949741E-2</v>
      </c>
      <c r="BM365" s="71">
        <v>4.1592720167742347E-2</v>
      </c>
      <c r="BN365" s="71">
        <v>4.4016341861720799E-2</v>
      </c>
      <c r="BO365" s="71">
        <v>3.9981779834632067E-2</v>
      </c>
      <c r="BP365" s="71">
        <v>4.1492892526528428E-2</v>
      </c>
      <c r="BQ365" s="71">
        <v>4.3848151672351655E-2</v>
      </c>
      <c r="BR365" s="83">
        <v>4.4016341861720799E-2</v>
      </c>
    </row>
    <row r="366" spans="2:70" x14ac:dyDescent="0.25">
      <c r="B366" s="98">
        <v>10</v>
      </c>
      <c r="C366" s="71" t="s">
        <v>3294</v>
      </c>
      <c r="D366" s="71">
        <v>6</v>
      </c>
      <c r="E366" s="72">
        <v>2</v>
      </c>
      <c r="F366" s="71">
        <v>0.13</v>
      </c>
      <c r="G366" s="71" t="s">
        <v>2826</v>
      </c>
      <c r="H366" s="71" t="s">
        <v>327</v>
      </c>
      <c r="I366" s="71">
        <v>1376</v>
      </c>
      <c r="J366" s="71" t="s">
        <v>4659</v>
      </c>
      <c r="K366" s="72" t="s">
        <v>1009</v>
      </c>
      <c r="L366" s="74">
        <v>0.27047162628906068</v>
      </c>
      <c r="M366" s="74">
        <v>0.20229900273585738</v>
      </c>
      <c r="N366" s="74">
        <v>0.11546997584645288</v>
      </c>
      <c r="O366" s="74">
        <v>9.4086380101176981E-2</v>
      </c>
      <c r="P366" s="75">
        <v>8.5177332497187965</v>
      </c>
      <c r="Q366" s="75">
        <v>6.5976706904080169</v>
      </c>
      <c r="R366" s="76">
        <v>14.072963095967383</v>
      </c>
      <c r="S366" s="77">
        <v>20.605026189592202</v>
      </c>
      <c r="T366" s="78">
        <v>18.337138807967875</v>
      </c>
      <c r="U366" s="74">
        <v>0.60797171408152262</v>
      </c>
      <c r="V366" s="77">
        <v>4.5957729125201405</v>
      </c>
      <c r="W366" s="74">
        <v>0.37012888666757537</v>
      </c>
      <c r="X366" s="79">
        <v>3.2002766145453151E-2</v>
      </c>
      <c r="Y366" s="75">
        <v>5.0946613413080453</v>
      </c>
      <c r="Z366" s="76">
        <v>-4.2559673623689731</v>
      </c>
      <c r="AA366" s="81">
        <v>4532400000</v>
      </c>
      <c r="AB366" s="81">
        <v>9745300000</v>
      </c>
      <c r="AC366" s="71">
        <v>61000000</v>
      </c>
      <c r="AD366" s="71">
        <v>737000000</v>
      </c>
      <c r="AE366" s="80">
        <v>0</v>
      </c>
      <c r="AF366" s="81">
        <v>24169.073531042501</v>
      </c>
      <c r="AG366" s="82">
        <v>29035.673531042499</v>
      </c>
      <c r="AH366" s="77">
        <v>26.872441953764461</v>
      </c>
      <c r="AI366" s="77">
        <v>32.953891194010332</v>
      </c>
      <c r="AJ366" s="77">
        <v>1.8907365990981841</v>
      </c>
      <c r="AK366" s="77">
        <v>35.890377354066352</v>
      </c>
      <c r="AL366" s="78">
        <v>4.963525443700683</v>
      </c>
      <c r="AM366" s="71" t="s">
        <v>493</v>
      </c>
      <c r="AN366" s="71" t="s">
        <v>513</v>
      </c>
      <c r="AO366" s="71" t="s">
        <v>920</v>
      </c>
      <c r="AP366" s="72" t="s">
        <v>574</v>
      </c>
      <c r="AQ366" s="74">
        <v>0.11915990000000001</v>
      </c>
      <c r="AR366" s="74">
        <v>0.11475809999999999</v>
      </c>
      <c r="AS366" s="80">
        <v>0.12926500000000002</v>
      </c>
      <c r="AT366" s="71" t="s">
        <v>3998</v>
      </c>
      <c r="AU366" s="71" t="s">
        <v>3317</v>
      </c>
      <c r="AV366" s="72" t="s">
        <v>3317</v>
      </c>
      <c r="AW366" s="71">
        <v>1.7308331773877079</v>
      </c>
      <c r="AX366" s="77">
        <v>1.7308331773877079</v>
      </c>
      <c r="AY366" s="77">
        <v>-0.12524478159017052</v>
      </c>
      <c r="AZ366" s="78">
        <v>1.6055883957975374</v>
      </c>
      <c r="BA366" s="75">
        <v>54.982293954996841</v>
      </c>
      <c r="BB366" s="75">
        <v>-3.9785725670646812</v>
      </c>
      <c r="BC366" s="75">
        <v>51.00372138793216</v>
      </c>
      <c r="BD366" s="71">
        <v>367.99439999999998</v>
      </c>
      <c r="BE366" s="71">
        <v>24169.073531042501</v>
      </c>
      <c r="BF366" s="71">
        <v>712.6</v>
      </c>
      <c r="BG366" s="71">
        <v>783.2</v>
      </c>
      <c r="BH366" s="71">
        <v>851.25</v>
      </c>
      <c r="BI366" s="71">
        <v>651.45100000000002</v>
      </c>
      <c r="BJ366" s="71">
        <v>859.18799999999999</v>
      </c>
      <c r="BK366" s="71">
        <v>876.59300000000007</v>
      </c>
      <c r="BL366" s="71">
        <v>2.9483960114761707E-2</v>
      </c>
      <c r="BM366" s="71">
        <v>3.240504850109651E-2</v>
      </c>
      <c r="BN366" s="71">
        <v>3.5220630153930538E-2</v>
      </c>
      <c r="BO366" s="71">
        <v>2.6953908645413457E-2</v>
      </c>
      <c r="BP366" s="71">
        <v>3.5549066409039966E-2</v>
      </c>
      <c r="BQ366" s="71">
        <v>3.6269201584169679E-2</v>
      </c>
      <c r="BR366" s="83">
        <v>3.6269201584169679E-2</v>
      </c>
    </row>
    <row r="367" spans="2:70" x14ac:dyDescent="0.25">
      <c r="B367" s="98">
        <v>10</v>
      </c>
      <c r="C367" s="71" t="s">
        <v>3294</v>
      </c>
      <c r="D367" s="71">
        <v>6</v>
      </c>
      <c r="E367" s="72">
        <v>3</v>
      </c>
      <c r="F367" s="71">
        <v>0.09</v>
      </c>
      <c r="H367" s="71" t="s">
        <v>300</v>
      </c>
      <c r="I367" s="71">
        <v>1374</v>
      </c>
      <c r="J367" s="71" t="s">
        <v>4657</v>
      </c>
      <c r="K367" s="72" t="s">
        <v>982</v>
      </c>
      <c r="L367" s="74">
        <v>0.29965200943837927</v>
      </c>
      <c r="M367" s="74">
        <v>0.34984451354953355</v>
      </c>
      <c r="N367" s="74">
        <v>0.20268114095373063</v>
      </c>
      <c r="O367" s="74">
        <v>0.22993539910215702</v>
      </c>
      <c r="P367" s="75">
        <v>15.119715714295648</v>
      </c>
      <c r="Q367" s="75">
        <v>12.177274499641582</v>
      </c>
      <c r="R367" s="76">
        <v>39.423115336982143</v>
      </c>
      <c r="S367" s="77">
        <v>33.409231500610801</v>
      </c>
      <c r="T367" s="78">
        <v>33.120382846257492</v>
      </c>
      <c r="U367" s="74">
        <v>0.35699768818433553</v>
      </c>
      <c r="V367" s="77">
        <v>2.3240717770611097</v>
      </c>
      <c r="W367" s="74">
        <v>0.27584082789207837</v>
      </c>
      <c r="X367" s="79">
        <v>2.5283018867924528E-2</v>
      </c>
      <c r="Y367" s="75">
        <v>4.7043500892502772</v>
      </c>
      <c r="Z367" s="76">
        <v>48.100653114336247</v>
      </c>
      <c r="AA367" s="81">
        <v>36016000000</v>
      </c>
      <c r="AB367" s="81">
        <v>54798000000</v>
      </c>
      <c r="AC367" s="71">
        <v>327000000</v>
      </c>
      <c r="AD367" s="71">
        <v>10555000000</v>
      </c>
      <c r="AE367" s="80">
        <v>0.16920026397266677</v>
      </c>
      <c r="AF367" s="81">
        <v>261074.78526992997</v>
      </c>
      <c r="AG367" s="82">
        <v>290830.78526992997</v>
      </c>
      <c r="AH367" s="77">
        <v>21.547809533224417</v>
      </c>
      <c r="AI367" s="77">
        <v>23.692935663538083</v>
      </c>
      <c r="AJ367" s="77">
        <v>3.4494214338283409</v>
      </c>
      <c r="AK367" s="77">
        <v>23.745606524588233</v>
      </c>
      <c r="AL367" s="78">
        <v>10.354135915469787</v>
      </c>
      <c r="AM367" s="71" t="s">
        <v>493</v>
      </c>
      <c r="AN367" s="71" t="s">
        <v>673</v>
      </c>
      <c r="AO367" s="71" t="s">
        <v>674</v>
      </c>
      <c r="AP367" s="72" t="s">
        <v>574</v>
      </c>
      <c r="AQ367" s="74">
        <v>8.0508670000000004E-2</v>
      </c>
      <c r="AR367" s="74">
        <v>7.410332E-2</v>
      </c>
      <c r="AS367" s="80">
        <v>0.10191309999999999</v>
      </c>
      <c r="AT367" s="71" t="s">
        <v>3998</v>
      </c>
      <c r="AU367" s="71" t="s">
        <v>3565</v>
      </c>
      <c r="AV367" s="72" t="s">
        <v>3565</v>
      </c>
      <c r="AW367" s="71">
        <v>3.0483764635165689</v>
      </c>
      <c r="AX367" s="77">
        <v>3.0483764635165689</v>
      </c>
      <c r="AY367" s="77">
        <v>0.25358420444366436</v>
      </c>
      <c r="AZ367" s="78">
        <v>3.3019606679602331</v>
      </c>
      <c r="BA367" s="75">
        <v>70.510784041469961</v>
      </c>
      <c r="BB367" s="75">
        <v>5.865555416088128</v>
      </c>
      <c r="BC367" s="75">
        <v>76.376339457558089</v>
      </c>
      <c r="BD367" s="71">
        <v>8250.9359516000004</v>
      </c>
      <c r="BE367" s="71">
        <v>261074.78526992997</v>
      </c>
      <c r="BF367" s="71">
        <v>11309.762000000001</v>
      </c>
      <c r="BG367" s="71">
        <v>12160.857</v>
      </c>
      <c r="BH367" s="71">
        <v>13042</v>
      </c>
      <c r="BI367" s="71">
        <v>9077.2910000000011</v>
      </c>
      <c r="BJ367" s="71">
        <v>11239.956</v>
      </c>
      <c r="BK367" s="71">
        <v>11873.063</v>
      </c>
      <c r="BL367" s="71">
        <v>4.3320008817805337E-2</v>
      </c>
      <c r="BM367" s="71">
        <v>4.657997511106509E-2</v>
      </c>
      <c r="BN367" s="71">
        <v>4.9955034862963266E-2</v>
      </c>
      <c r="BO367" s="71">
        <v>3.4768930253508877E-2</v>
      </c>
      <c r="BP367" s="71">
        <v>4.3052629492269068E-2</v>
      </c>
      <c r="BQ367" s="71">
        <v>4.5477631965584971E-2</v>
      </c>
      <c r="BR367" s="83">
        <v>4.9955034862963266E-2</v>
      </c>
    </row>
    <row r="368" spans="2:70" x14ac:dyDescent="0.25">
      <c r="B368" s="98">
        <v>10</v>
      </c>
      <c r="C368" s="71" t="s">
        <v>3294</v>
      </c>
      <c r="D368" s="71">
        <v>6</v>
      </c>
      <c r="E368" s="72">
        <v>6</v>
      </c>
      <c r="F368" s="71" t="s">
        <v>2378</v>
      </c>
      <c r="H368" s="71" t="s">
        <v>2063</v>
      </c>
      <c r="I368" s="71">
        <v>1375</v>
      </c>
      <c r="J368" s="71" t="s">
        <v>4658</v>
      </c>
      <c r="K368" s="72" t="s">
        <v>2064</v>
      </c>
      <c r="L368" s="74">
        <v>7.9326746113598828E-2</v>
      </c>
      <c r="M368" s="74">
        <v>0.10358922425496628</v>
      </c>
      <c r="N368" s="74">
        <v>7.8897047545150867E-2</v>
      </c>
      <c r="O368" s="74">
        <v>0.10241527667941175</v>
      </c>
      <c r="P368" s="75">
        <v>8.3088570053462032</v>
      </c>
      <c r="Q368" s="75">
        <v>5.7338219799985222</v>
      </c>
      <c r="R368" s="76">
        <v>12.85076165387699</v>
      </c>
      <c r="S368" s="77">
        <v>17.063505566477208</v>
      </c>
      <c r="T368" s="78">
        <v>15.904915503821611</v>
      </c>
      <c r="U368" s="74">
        <v>0.17231539668474152</v>
      </c>
      <c r="V368" s="77">
        <v>1.693309366886359</v>
      </c>
      <c r="W368" s="74">
        <v>0.37909975118751416</v>
      </c>
      <c r="X368" s="79" t="e">
        <v>#N/A</v>
      </c>
      <c r="Y368" s="75">
        <v>9.3814947383198177</v>
      </c>
      <c r="Z368" s="76">
        <v>5.5949850854496441</v>
      </c>
      <c r="AA368" s="81">
        <v>136269000000</v>
      </c>
      <c r="AB368" s="81">
        <v>137831000000</v>
      </c>
      <c r="AC368" s="71" t="e">
        <v>#N/A</v>
      </c>
      <c r="AD368" s="71">
        <v>26767000000</v>
      </c>
      <c r="AE368" s="80">
        <v>1.528692380056444E-2</v>
      </c>
      <c r="AF368" s="81">
        <v>71075.833477839988</v>
      </c>
      <c r="AG368" s="82">
        <v>118053.39270528</v>
      </c>
      <c r="AH368" s="77">
        <v>4.6909875508734009</v>
      </c>
      <c r="AI368" s="77">
        <v>7.332508863681988</v>
      </c>
      <c r="AJ368" s="77">
        <v>23.966916286661803</v>
      </c>
      <c r="AK368" s="77">
        <v>6.3283790020408901</v>
      </c>
      <c r="AL368" s="78">
        <v>0.79973606205932046</v>
      </c>
      <c r="AM368" s="71" t="s">
        <v>533</v>
      </c>
      <c r="AN368" s="71" t="s">
        <v>836</v>
      </c>
      <c r="AO368" s="71" t="s">
        <v>1087</v>
      </c>
      <c r="AP368" s="72" t="s">
        <v>2356</v>
      </c>
      <c r="AQ368" s="74">
        <v>0.1003478</v>
      </c>
      <c r="AR368" s="74">
        <v>8.22243E-2</v>
      </c>
      <c r="AS368" s="80">
        <v>9.6256769999999992E-2</v>
      </c>
      <c r="AT368" s="71" t="s">
        <v>3998</v>
      </c>
      <c r="AU368" s="71" t="s">
        <v>3317</v>
      </c>
      <c r="AV368" s="72" t="s">
        <v>3317</v>
      </c>
      <c r="AW368" s="71">
        <v>7.8355457227138645</v>
      </c>
      <c r="AX368" s="77">
        <v>7.8355457227138645</v>
      </c>
      <c r="AY368" s="77">
        <v>0</v>
      </c>
      <c r="AZ368" s="78">
        <v>7.8355457227138645</v>
      </c>
      <c r="BA368" s="75">
        <v>30.396770189270221</v>
      </c>
      <c r="BB368" s="75">
        <v>0</v>
      </c>
      <c r="BC368" s="75">
        <v>30.396770189270221</v>
      </c>
      <c r="BD368" s="71">
        <v>5481</v>
      </c>
      <c r="BE368" s="71">
        <v>71292.392705279999</v>
      </c>
      <c r="BF368" s="71">
        <v>10756.263000000001</v>
      </c>
      <c r="BG368" s="71">
        <v>10353.579</v>
      </c>
      <c r="BH368" s="71">
        <v>10709.813</v>
      </c>
      <c r="BI368" s="71">
        <v>7207.1310000000003</v>
      </c>
      <c r="BJ368" s="71">
        <v>7442.76</v>
      </c>
      <c r="BK368" s="71">
        <v>7928.9380000000001</v>
      </c>
      <c r="BL368" s="71">
        <v>0.15087532613003996</v>
      </c>
      <c r="BM368" s="71">
        <v>0.1452269815490875</v>
      </c>
      <c r="BN368" s="71">
        <v>0.15022378396351421</v>
      </c>
      <c r="BO368" s="71">
        <v>0.1010925671942868</v>
      </c>
      <c r="BP368" s="71">
        <v>0.10439767438817887</v>
      </c>
      <c r="BQ368" s="71">
        <v>0.11121716776680401</v>
      </c>
      <c r="BR368" s="83">
        <v>0.15022378396351421</v>
      </c>
    </row>
    <row r="369" spans="2:70" x14ac:dyDescent="0.25">
      <c r="B369" s="98">
        <v>10</v>
      </c>
      <c r="C369" s="71" t="s">
        <v>3296</v>
      </c>
      <c r="D369" s="71">
        <v>7</v>
      </c>
      <c r="E369" s="72">
        <v>4</v>
      </c>
      <c r="F369" s="71">
        <v>0.13</v>
      </c>
      <c r="G369" s="71" t="s">
        <v>3126</v>
      </c>
      <c r="H369" s="71" t="s">
        <v>107</v>
      </c>
      <c r="I369" s="71">
        <v>1363</v>
      </c>
      <c r="J369" s="71" t="s">
        <v>4646</v>
      </c>
      <c r="K369" s="72" t="s">
        <v>738</v>
      </c>
      <c r="L369" s="74">
        <v>0.72334859359358927</v>
      </c>
      <c r="M369" s="74">
        <v>0.69319429198682769</v>
      </c>
      <c r="N369" s="74">
        <v>0.36148446338349977</v>
      </c>
      <c r="O369" s="74">
        <v>0.36679574056147146</v>
      </c>
      <c r="P369" s="75">
        <v>32.975185469429526</v>
      </c>
      <c r="Q369" s="75">
        <v>25.859433288455065</v>
      </c>
      <c r="R369" s="76">
        <v>92.381380032929201</v>
      </c>
      <c r="S369" s="77">
        <v>27.180077448975606</v>
      </c>
      <c r="T369" s="78">
        <v>26.77002259603314</v>
      </c>
      <c r="U369" s="74">
        <v>0.65570354262933772</v>
      </c>
      <c r="V369" s="77">
        <v>1.6948477751756441</v>
      </c>
      <c r="W369" s="74">
        <v>0.19477419760065323</v>
      </c>
      <c r="X369" s="79">
        <v>2.5656324582338901E-2</v>
      </c>
      <c r="Y369" s="75">
        <v>2.2071597376076211</v>
      </c>
      <c r="Z369" s="76">
        <v>13.884835652238326</v>
      </c>
      <c r="AA369" s="81">
        <v>5466000000</v>
      </c>
      <c r="AB369" s="81">
        <v>10330000000</v>
      </c>
      <c r="AC369" s="71">
        <v>64000000</v>
      </c>
      <c r="AD369" s="71">
        <v>2753000000</v>
      </c>
      <c r="AE369" s="80">
        <v>0</v>
      </c>
      <c r="AF369" s="81">
        <v>72027.998124809994</v>
      </c>
      <c r="AG369" s="82">
        <v>79265.998124809994</v>
      </c>
      <c r="AH369" s="77">
        <v>18.576517020110145</v>
      </c>
      <c r="AI369" s="77">
        <v>20.513974669981881</v>
      </c>
      <c r="AJ369" s="77">
        <v>3.1582725360549464</v>
      </c>
      <c r="AK369" s="77">
        <v>24.423344281142668</v>
      </c>
      <c r="AL369" s="78">
        <v>23.234624945363691</v>
      </c>
      <c r="AM369" s="71" t="s">
        <v>498</v>
      </c>
      <c r="AN369" s="71" t="s">
        <v>739</v>
      </c>
      <c r="AO369" s="71" t="s">
        <v>740</v>
      </c>
      <c r="AP369" s="72" t="s">
        <v>574</v>
      </c>
      <c r="AQ369" s="74">
        <v>0.12737950000000001</v>
      </c>
      <c r="AR369" s="74">
        <v>0.14639369999999999</v>
      </c>
      <c r="AS369" s="80">
        <v>0.11489340000000001</v>
      </c>
      <c r="AT369" s="71" t="s">
        <v>3998</v>
      </c>
      <c r="AU369" s="71" t="s">
        <v>3317</v>
      </c>
      <c r="AV369" s="72" t="s">
        <v>3317</v>
      </c>
      <c r="AW369" s="71">
        <v>2.2108770816075962</v>
      </c>
      <c r="AX369" s="77">
        <v>2.2108770816075962</v>
      </c>
      <c r="AY369" s="77">
        <v>2.0766173191402797</v>
      </c>
      <c r="AZ369" s="78">
        <v>4.2874944007478764</v>
      </c>
      <c r="BA369" s="75">
        <v>55.869723265800211</v>
      </c>
      <c r="BB369" s="75">
        <v>52.476926878708987</v>
      </c>
      <c r="BC369" s="75">
        <v>108.3466501445092</v>
      </c>
      <c r="BD369" s="71">
        <v>3025.2660000000001</v>
      </c>
      <c r="BE369" s="71">
        <v>72027.998124809994</v>
      </c>
      <c r="BF369" s="71">
        <v>2937.2730000000001</v>
      </c>
      <c r="BG369" s="71">
        <v>3085.4090000000001</v>
      </c>
      <c r="BH369" s="71">
        <v>3285.6</v>
      </c>
      <c r="BI369" s="71">
        <v>3193.239</v>
      </c>
      <c r="BJ369" s="71">
        <v>3193.7739999999999</v>
      </c>
      <c r="BK369" s="71">
        <v>3318.145</v>
      </c>
      <c r="BL369" s="71">
        <v>4.0779600661819009E-2</v>
      </c>
      <c r="BM369" s="71">
        <v>4.283624535355833E-2</v>
      </c>
      <c r="BN369" s="71">
        <v>4.5615595123256344E-2</v>
      </c>
      <c r="BO369" s="71">
        <v>4.4333302092705126E-2</v>
      </c>
      <c r="BP369" s="71">
        <v>4.4340729759916882E-2</v>
      </c>
      <c r="BQ369" s="71">
        <v>4.6067433309063009E-2</v>
      </c>
      <c r="BR369" s="83">
        <v>4.6067433309063009E-2</v>
      </c>
    </row>
    <row r="370" spans="2:70" x14ac:dyDescent="0.25">
      <c r="B370" s="98">
        <v>10</v>
      </c>
      <c r="C370" s="71" t="s">
        <v>3296</v>
      </c>
      <c r="D370" s="71">
        <v>7</v>
      </c>
      <c r="E370" s="72">
        <v>5</v>
      </c>
      <c r="F370" s="71">
        <v>0.17</v>
      </c>
      <c r="H370" s="71" t="s">
        <v>49</v>
      </c>
      <c r="I370" s="71">
        <v>1364</v>
      </c>
      <c r="J370" s="71" t="s">
        <v>4647</v>
      </c>
      <c r="K370" s="72" t="s">
        <v>653</v>
      </c>
      <c r="L370" s="74">
        <v>1.4167689134713684</v>
      </c>
      <c r="M370" s="74">
        <v>0.57843014990147901</v>
      </c>
      <c r="N370" s="74">
        <v>0.41073893556363805</v>
      </c>
      <c r="O370" s="74">
        <v>0.32098714169054243</v>
      </c>
      <c r="P370" s="75">
        <v>19.392020341951078</v>
      </c>
      <c r="Q370" s="75">
        <v>16.075218101927383</v>
      </c>
      <c r="R370" s="76">
        <v>51.053895862232302</v>
      </c>
      <c r="S370" s="77">
        <v>50.52757927859966</v>
      </c>
      <c r="T370" s="78">
        <v>54.878216832604124</v>
      </c>
      <c r="U370" s="74">
        <v>0.54113404479887417</v>
      </c>
      <c r="V370" s="77">
        <v>2.2409243595451049</v>
      </c>
      <c r="W370" s="74">
        <v>9.8874717564514214E-2</v>
      </c>
      <c r="X370" s="79">
        <v>3.5994395503518913E-2</v>
      </c>
      <c r="Y370" s="75">
        <v>14.998177199117048</v>
      </c>
      <c r="Z370" s="76">
        <v>1.2768003382455539</v>
      </c>
      <c r="AA370" s="81">
        <v>40093000000</v>
      </c>
      <c r="AB370" s="81">
        <v>72249000000</v>
      </c>
      <c r="AC370" s="71">
        <v>678000000</v>
      </c>
      <c r="AD370" s="71">
        <v>24228000000</v>
      </c>
      <c r="AE370" s="80">
        <v>2.5557620817843865E-2</v>
      </c>
      <c r="AF370" s="81">
        <v>242836.83155519998</v>
      </c>
      <c r="AG370" s="82">
        <v>298236.83155519998</v>
      </c>
      <c r="AH370" s="77">
        <v>9.8786628537661478</v>
      </c>
      <c r="AI370" s="77">
        <v>13.776009587288096</v>
      </c>
      <c r="AJ370" s="77">
        <v>9.6392226488986559</v>
      </c>
      <c r="AK370" s="77">
        <v>14.077279950159681</v>
      </c>
      <c r="AL370" s="78">
        <v>18.290846088762905</v>
      </c>
      <c r="AM370" s="71" t="s">
        <v>493</v>
      </c>
      <c r="AN370" s="71" t="s">
        <v>654</v>
      </c>
      <c r="AO370" s="71" t="s">
        <v>655</v>
      </c>
      <c r="AP370" s="72" t="s">
        <v>574</v>
      </c>
      <c r="AQ370" s="74" t="e">
        <v>#VALUE!</v>
      </c>
      <c r="AR370" s="74">
        <v>0.17116150000000002</v>
      </c>
      <c r="AS370" s="80">
        <v>0.11959030000000001</v>
      </c>
      <c r="AT370" s="71" t="s">
        <v>4069</v>
      </c>
      <c r="AU370" s="71" t="s">
        <v>3317</v>
      </c>
      <c r="AV370" s="72" t="s">
        <v>4069</v>
      </c>
      <c r="AW370" s="71">
        <v>4.3017003896918657</v>
      </c>
      <c r="AX370" s="77">
        <v>4.3017003896918657</v>
      </c>
      <c r="AY370" s="77">
        <v>0.37667705612647934</v>
      </c>
      <c r="AZ370" s="78">
        <v>4.6783774458183451</v>
      </c>
      <c r="BA370" s="75">
        <v>53.803724394785846</v>
      </c>
      <c r="BB370" s="75">
        <v>4.7113063853152468</v>
      </c>
      <c r="BC370" s="75">
        <v>58.515030780101092</v>
      </c>
      <c r="BD370" s="71">
        <v>10997.900035119999</v>
      </c>
      <c r="BE370" s="71">
        <v>242836.83155519998</v>
      </c>
      <c r="BF370" s="71">
        <v>19596.348000000002</v>
      </c>
      <c r="BG370" s="71">
        <v>19677.909</v>
      </c>
      <c r="BH370" s="71">
        <v>21495</v>
      </c>
      <c r="BI370" s="71">
        <v>16757.111000000001</v>
      </c>
      <c r="BJ370" s="71">
        <v>19193.795000000002</v>
      </c>
      <c r="BK370" s="71">
        <v>21400.147000000001</v>
      </c>
      <c r="BL370" s="71">
        <v>8.0697593830800315E-2</v>
      </c>
      <c r="BM370" s="71">
        <v>8.1033461332767204E-2</v>
      </c>
      <c r="BN370" s="71">
        <v>8.8516226563901221E-2</v>
      </c>
      <c r="BO370" s="71">
        <v>6.9005640094554149E-2</v>
      </c>
      <c r="BP370" s="71">
        <v>7.9039884012145831E-2</v>
      </c>
      <c r="BQ370" s="71">
        <v>8.8125622719366886E-2</v>
      </c>
      <c r="BR370" s="83">
        <v>8.8516226563901221E-2</v>
      </c>
    </row>
    <row r="371" spans="2:70" x14ac:dyDescent="0.25">
      <c r="B371" s="98">
        <v>10</v>
      </c>
      <c r="C371" s="71" t="s">
        <v>3296</v>
      </c>
      <c r="D371" s="71">
        <v>9</v>
      </c>
      <c r="E371" s="72">
        <v>4</v>
      </c>
      <c r="F371" s="71">
        <v>0.16</v>
      </c>
      <c r="H371" s="71" t="s">
        <v>133</v>
      </c>
      <c r="I371" s="71">
        <v>1366</v>
      </c>
      <c r="J371" s="71" t="s">
        <v>4649</v>
      </c>
      <c r="K371" s="72" t="s">
        <v>775</v>
      </c>
      <c r="L371" s="74">
        <v>0.63059637260366497</v>
      </c>
      <c r="M371" s="74">
        <v>0.87290239712873086</v>
      </c>
      <c r="N371" s="74">
        <v>0.59180773783635732</v>
      </c>
      <c r="O371" s="74">
        <v>0.82091283980799967</v>
      </c>
      <c r="P371" s="75">
        <v>43.078280991148617</v>
      </c>
      <c r="Q371" s="75">
        <v>32.441451510484903</v>
      </c>
      <c r="R371" s="76">
        <v>42.892039908449654</v>
      </c>
      <c r="S371" s="77">
        <v>8.1741282475341368</v>
      </c>
      <c r="T371" s="78">
        <v>8.3838607141310728</v>
      </c>
      <c r="U371" s="74">
        <v>-0.12586978477106942</v>
      </c>
      <c r="V371" s="77">
        <v>-0.39862575068853523</v>
      </c>
      <c r="W371" s="74">
        <v>0.50909862557539742</v>
      </c>
      <c r="X371" s="79" t="e">
        <v>#N/A</v>
      </c>
      <c r="Y371" s="75">
        <v>14.645590419660829</v>
      </c>
      <c r="Z371" s="76">
        <v>17.076065314875379</v>
      </c>
      <c r="AA371" s="81">
        <v>650862000</v>
      </c>
      <c r="AB371" s="81">
        <v>692082000</v>
      </c>
      <c r="AC371" s="71">
        <v>12256000</v>
      </c>
      <c r="AD371" s="71">
        <v>666729000</v>
      </c>
      <c r="AE371" s="80">
        <v>0</v>
      </c>
      <c r="AF371" s="81">
        <v>6747.1602524700002</v>
      </c>
      <c r="AG371" s="82">
        <v>6521.0812524700004</v>
      </c>
      <c r="AH371" s="77">
        <v>11.544168156602897</v>
      </c>
      <c r="AI371" s="77">
        <v>12.855272552570728</v>
      </c>
      <c r="AJ371" s="77">
        <v>9.3768397395062983</v>
      </c>
      <c r="AK371" s="77">
        <v>17.833424994095978</v>
      </c>
      <c r="AL371" s="78">
        <v>7.2111857891532463</v>
      </c>
      <c r="AM371" s="71" t="s">
        <v>498</v>
      </c>
      <c r="AN371" s="71" t="s">
        <v>516</v>
      </c>
      <c r="AO371" s="71" t="s">
        <v>580</v>
      </c>
      <c r="AP371" s="72" t="s">
        <v>574</v>
      </c>
      <c r="AQ371" s="74">
        <v>0.137319</v>
      </c>
      <c r="AR371" s="74">
        <v>0.1436257</v>
      </c>
      <c r="AS371" s="80">
        <v>0.1102533</v>
      </c>
      <c r="AT371" s="71" t="s">
        <v>3998</v>
      </c>
      <c r="AU371" s="71" t="s">
        <v>3560</v>
      </c>
      <c r="AV371" s="72" t="s">
        <v>3560</v>
      </c>
      <c r="AW371" s="71">
        <v>0.63907975059046485</v>
      </c>
      <c r="AX371" s="77">
        <v>0.63907975059046485</v>
      </c>
      <c r="AY371" s="77">
        <v>0.97802360183158965</v>
      </c>
      <c r="AZ371" s="78">
        <v>1.6171033524220544</v>
      </c>
      <c r="BA371" s="75">
        <v>43.591560048404496</v>
      </c>
      <c r="BB371" s="75">
        <v>66.71088315442347</v>
      </c>
      <c r="BC371" s="75">
        <v>110.30244320282796</v>
      </c>
      <c r="BD371" s="71">
        <v>472.74330000000003</v>
      </c>
      <c r="BE371" s="71">
        <v>6521.0812524700004</v>
      </c>
      <c r="BF371" s="71">
        <v>296.81299999999999</v>
      </c>
      <c r="BG371" s="71">
        <v>315.18799999999999</v>
      </c>
      <c r="BH371" s="71">
        <v>328.5</v>
      </c>
      <c r="BI371" s="71">
        <v>342.98399999999998</v>
      </c>
      <c r="BJ371" s="71">
        <v>319.096</v>
      </c>
      <c r="BK371" s="71">
        <v>301.84699999999998</v>
      </c>
      <c r="BL371" s="71">
        <v>4.5515918067663343E-2</v>
      </c>
      <c r="BM371" s="71">
        <v>4.8333702310581657E-2</v>
      </c>
      <c r="BN371" s="71">
        <v>5.0375081567274375E-2</v>
      </c>
      <c r="BO371" s="71">
        <v>5.2596185620304513E-2</v>
      </c>
      <c r="BP371" s="71">
        <v>4.8932989430109541E-2</v>
      </c>
      <c r="BQ371" s="71">
        <v>4.6287875938621208E-2</v>
      </c>
      <c r="BR371" s="83">
        <v>5.0375081567274375E-2</v>
      </c>
    </row>
    <row r="372" spans="2:70" x14ac:dyDescent="0.25">
      <c r="B372" s="98">
        <v>10</v>
      </c>
      <c r="C372" s="71" t="s">
        <v>3296</v>
      </c>
      <c r="D372" s="71">
        <v>9</v>
      </c>
      <c r="E372" s="72">
        <v>4</v>
      </c>
      <c r="F372" s="71" t="s">
        <v>3264</v>
      </c>
      <c r="G372" s="71" t="s">
        <v>3267</v>
      </c>
      <c r="H372" s="71" t="s">
        <v>2140</v>
      </c>
      <c r="I372" s="71">
        <v>1365</v>
      </c>
      <c r="J372" s="71" t="s">
        <v>4648</v>
      </c>
      <c r="K372" s="72" t="s">
        <v>2141</v>
      </c>
      <c r="L372" s="74">
        <v>1.0533492600493164</v>
      </c>
      <c r="M372" s="74">
        <v>0.5881602246079729</v>
      </c>
      <c r="N372" s="74">
        <v>0.46140524105776082</v>
      </c>
      <c r="O372" s="74">
        <v>0.34760064108607525</v>
      </c>
      <c r="P372" s="75">
        <v>36.65880286956228</v>
      </c>
      <c r="Q372" s="75">
        <v>33.585990744613824</v>
      </c>
      <c r="R372" s="76">
        <v>51.007860875675206</v>
      </c>
      <c r="S372" s="77">
        <v>16.636465475535367</v>
      </c>
      <c r="T372" s="78">
        <v>29.135064834726169</v>
      </c>
      <c r="U372" s="74">
        <v>3.7785754770451534E-2</v>
      </c>
      <c r="V372" s="77">
        <v>0.11163589523400599</v>
      </c>
      <c r="W372" s="74">
        <v>0.50302484516660129</v>
      </c>
      <c r="X372" s="79" t="e">
        <v>#N/A</v>
      </c>
      <c r="Y372" s="75">
        <v>34.30481781860918</v>
      </c>
      <c r="Z372" s="76" t="e">
        <v>#N/A</v>
      </c>
      <c r="AA372" s="81">
        <v>62687000</v>
      </c>
      <c r="AB372" s="81">
        <v>106070000</v>
      </c>
      <c r="AC372" s="71" t="e">
        <v>#N/A</v>
      </c>
      <c r="AD372" s="71">
        <v>8377157.2555371895</v>
      </c>
      <c r="AE372" s="80">
        <v>0</v>
      </c>
      <c r="AF372" s="81">
        <v>2101.2924075000001</v>
      </c>
      <c r="AG372" s="82">
        <v>2120.7557256599998</v>
      </c>
      <c r="AH372" s="77">
        <v>45.529320001288106</v>
      </c>
      <c r="AI372" s="77">
        <v>55.819643767536128</v>
      </c>
      <c r="AJ372" s="77" t="s">
        <v>3317</v>
      </c>
      <c r="AK372" s="77">
        <v>59.755393927045859</v>
      </c>
      <c r="AL372" s="78">
        <v>23.235608288780288</v>
      </c>
      <c r="AM372" s="71" t="s">
        <v>506</v>
      </c>
      <c r="AN372" s="71" t="s">
        <v>629</v>
      </c>
      <c r="AO372" s="71" t="s">
        <v>774</v>
      </c>
      <c r="AP372" s="72" t="s">
        <v>2127</v>
      </c>
      <c r="AQ372" s="74" t="e">
        <v>#VALUE!</v>
      </c>
      <c r="AR372" s="74" t="e">
        <v>#VALUE!</v>
      </c>
      <c r="AS372" s="80">
        <v>0.65483800000000003</v>
      </c>
      <c r="AT372" s="71" t="s">
        <v>4070</v>
      </c>
      <c r="AU372" s="71" t="s">
        <v>3317</v>
      </c>
      <c r="AV372" s="72" t="s">
        <v>4070</v>
      </c>
      <c r="AW372" s="71" t="s">
        <v>3317</v>
      </c>
      <c r="AX372" s="77">
        <v>0</v>
      </c>
      <c r="AY372" s="77">
        <v>-0.68591906249469903</v>
      </c>
      <c r="AZ372" s="78">
        <v>-0.68591906249469903</v>
      </c>
      <c r="BA372" s="75">
        <v>0</v>
      </c>
      <c r="BB372" s="75">
        <v>-42.304889070289491</v>
      </c>
      <c r="BC372" s="75">
        <v>-42.304889070289491</v>
      </c>
      <c r="BD372" s="71">
        <v>-14.510999999999999</v>
      </c>
      <c r="BE372" s="71">
        <v>2115.55572566</v>
      </c>
      <c r="BF372" s="71">
        <v>37.050000000000004</v>
      </c>
      <c r="BG372" s="71">
        <v>55.267000000000003</v>
      </c>
      <c r="BH372" s="71">
        <v>75.150000000000006</v>
      </c>
      <c r="BI372" s="71">
        <v>42.35</v>
      </c>
      <c r="BJ372" s="71">
        <v>55.825000000000003</v>
      </c>
      <c r="BK372" s="71">
        <v>70.225000000000009</v>
      </c>
      <c r="BL372" s="71">
        <v>1.7513128843931226E-2</v>
      </c>
      <c r="BM372" s="71">
        <v>2.6124105042308964E-2</v>
      </c>
      <c r="BN372" s="71">
        <v>3.5522581177366577E-2</v>
      </c>
      <c r="BO372" s="71">
        <v>2.0018380743332995E-2</v>
      </c>
      <c r="BP372" s="71">
        <v>2.6387865525302583E-2</v>
      </c>
      <c r="BQ372" s="71">
        <v>3.3194587667073429E-2</v>
      </c>
      <c r="BR372" s="83">
        <v>3.5522581177366577E-2</v>
      </c>
    </row>
    <row r="373" spans="2:70" x14ac:dyDescent="0.25">
      <c r="B373" s="98">
        <v>10</v>
      </c>
      <c r="C373" s="71" t="s">
        <v>3294</v>
      </c>
      <c r="D373" s="71">
        <v>9</v>
      </c>
      <c r="E373" s="72">
        <v>8</v>
      </c>
      <c r="F373" s="71">
        <v>0.1</v>
      </c>
      <c r="H373" s="71" t="s">
        <v>1777</v>
      </c>
      <c r="I373" s="71">
        <v>1381</v>
      </c>
      <c r="J373" s="71" t="s">
        <v>4664</v>
      </c>
      <c r="K373" s="72" t="s">
        <v>1778</v>
      </c>
      <c r="L373" s="74">
        <v>0.30299861870142147</v>
      </c>
      <c r="M373" s="74">
        <v>0.37164936005795701</v>
      </c>
      <c r="N373" s="74">
        <v>8.6295052595594099E-2</v>
      </c>
      <c r="O373" s="74">
        <v>0.10751711611010199</v>
      </c>
      <c r="P373" s="75">
        <v>7.7676950998185115</v>
      </c>
      <c r="Q373" s="75">
        <v>4.5990341136300721</v>
      </c>
      <c r="R373" s="76">
        <v>10.33175355450237</v>
      </c>
      <c r="S373" s="77">
        <v>23.789537063394619</v>
      </c>
      <c r="T373" s="78">
        <v>25.558312655086848</v>
      </c>
      <c r="U373" s="74">
        <v>0.19914337033113802</v>
      </c>
      <c r="V373" s="77">
        <v>2.2106339468302658</v>
      </c>
      <c r="W373" s="74">
        <v>0.31893687707641194</v>
      </c>
      <c r="X373" s="79">
        <v>3.9018135189595161E-2</v>
      </c>
      <c r="Y373" s="75">
        <v>1.896953809868251</v>
      </c>
      <c r="Z373" s="76">
        <v>24.82450487521881</v>
      </c>
      <c r="AA373" s="81">
        <v>4141000000</v>
      </c>
      <c r="AB373" s="81">
        <v>14314000000</v>
      </c>
      <c r="AC373" s="71">
        <v>103000000</v>
      </c>
      <c r="AD373" s="71">
        <v>925000000</v>
      </c>
      <c r="AE373" s="80">
        <v>2.027843439684689E-2</v>
      </c>
      <c r="AF373" s="81">
        <v>24063.184579409997</v>
      </c>
      <c r="AG373" s="82">
        <v>28467.184579409997</v>
      </c>
      <c r="AH373" s="77">
        <v>12.120572486265965</v>
      </c>
      <c r="AI373" s="77">
        <v>17.411122066917429</v>
      </c>
      <c r="AJ373" s="77">
        <v>3.1402124980900599</v>
      </c>
      <c r="AK373" s="77">
        <v>17.793625493238412</v>
      </c>
      <c r="AL373" s="78">
        <v>2.3823650273356973</v>
      </c>
      <c r="AM373" s="71" t="s">
        <v>502</v>
      </c>
      <c r="AN373" s="71" t="s">
        <v>503</v>
      </c>
      <c r="AO373" s="71" t="s">
        <v>657</v>
      </c>
      <c r="AP373" s="72" t="s">
        <v>1624</v>
      </c>
      <c r="AQ373" s="74">
        <v>7.3671239999999999E-2</v>
      </c>
      <c r="AR373" s="74">
        <v>9.7357289999999999E-2</v>
      </c>
      <c r="AS373" s="80">
        <v>9.2227130000000004E-2</v>
      </c>
      <c r="AT373" s="71" t="s">
        <v>3568</v>
      </c>
      <c r="AU373" s="71" t="s">
        <v>3568</v>
      </c>
      <c r="AV373" s="72" t="s">
        <v>3568</v>
      </c>
      <c r="AW373" s="71">
        <v>1.4858709127916796</v>
      </c>
      <c r="AX373" s="77">
        <v>1.4858709127916796</v>
      </c>
      <c r="AY373" s="77">
        <v>14.186558091596297</v>
      </c>
      <c r="AZ373" s="78">
        <v>15.672429004387975</v>
      </c>
      <c r="BA373" s="75">
        <v>28.666442306498823</v>
      </c>
      <c r="BB373" s="75">
        <v>273.69682356623122</v>
      </c>
      <c r="BC373" s="75">
        <v>302.36326587273004</v>
      </c>
      <c r="BD373" s="71">
        <v>3892.0785465500003</v>
      </c>
      <c r="BE373" s="71">
        <v>24063.184579409997</v>
      </c>
      <c r="BF373" s="71">
        <v>1493.722</v>
      </c>
      <c r="BG373" s="71">
        <v>1698.3890000000001</v>
      </c>
      <c r="BH373" s="71">
        <v>1828.5</v>
      </c>
      <c r="BI373" s="71">
        <v>1371.5150000000001</v>
      </c>
      <c r="BJ373" s="71">
        <v>1523.5650000000001</v>
      </c>
      <c r="BK373" s="71">
        <v>1725.1670000000001</v>
      </c>
      <c r="BL373" s="71">
        <v>6.2074992404709567E-2</v>
      </c>
      <c r="BM373" s="71">
        <v>7.0580391984078894E-2</v>
      </c>
      <c r="BN373" s="71">
        <v>7.5987448542641431E-2</v>
      </c>
      <c r="BO373" s="71">
        <v>5.6996404423276387E-2</v>
      </c>
      <c r="BP373" s="71">
        <v>6.331518569257287E-2</v>
      </c>
      <c r="BQ373" s="71">
        <v>7.1693212272334217E-2</v>
      </c>
      <c r="BR373" s="83">
        <v>7.5987448542641431E-2</v>
      </c>
    </row>
    <row r="374" spans="2:70" x14ac:dyDescent="0.25">
      <c r="B374" s="98">
        <v>10</v>
      </c>
      <c r="C374" s="71" t="s">
        <v>3296</v>
      </c>
      <c r="D374" s="71">
        <v>12</v>
      </c>
      <c r="E374" s="72">
        <v>3</v>
      </c>
      <c r="F374" s="71">
        <v>0.18</v>
      </c>
      <c r="G374" s="71" t="s">
        <v>2963</v>
      </c>
      <c r="H374" s="71" t="s">
        <v>209</v>
      </c>
      <c r="I374" s="71">
        <v>1367</v>
      </c>
      <c r="J374" s="71" t="s">
        <v>4650</v>
      </c>
      <c r="K374" s="72" t="s">
        <v>865</v>
      </c>
      <c r="L374" s="74">
        <v>0.44727414010336597</v>
      </c>
      <c r="M374" s="74">
        <v>0.31105150844446133</v>
      </c>
      <c r="N374" s="74">
        <v>0.44727414010336597</v>
      </c>
      <c r="O374" s="74">
        <v>0.31105150844446133</v>
      </c>
      <c r="P374" s="75">
        <v>27.46542722083208</v>
      </c>
      <c r="Q374" s="75">
        <v>17.89427469967087</v>
      </c>
      <c r="R374" s="76">
        <v>22.415617366855631</v>
      </c>
      <c r="S374" s="77">
        <v>14.74586009405914</v>
      </c>
      <c r="T374" s="78">
        <v>14.871885875405439</v>
      </c>
      <c r="U374" s="74">
        <v>-0.11367469600520511</v>
      </c>
      <c r="V374" s="77" t="e">
        <v>#N/A</v>
      </c>
      <c r="W374" s="74">
        <v>0.66860958943222681</v>
      </c>
      <c r="X374" s="79" t="e">
        <v>#N/A</v>
      </c>
      <c r="Y374" s="75">
        <v>9.7999050411698132</v>
      </c>
      <c r="Z374" s="76">
        <v>8.0089376350137123</v>
      </c>
      <c r="AA374" s="81">
        <v>1209491000</v>
      </c>
      <c r="AB374" s="81">
        <v>1209491000</v>
      </c>
      <c r="AC374" s="71" t="e">
        <v>#N/A</v>
      </c>
      <c r="AD374" s="71">
        <v>390630000</v>
      </c>
      <c r="AE374" s="80">
        <v>4.1252096143096703E-2</v>
      </c>
      <c r="AF374" s="81">
        <v>11329.122800879999</v>
      </c>
      <c r="AG374" s="82">
        <v>11076.31380088</v>
      </c>
      <c r="AH374" s="77" t="s">
        <v>3317</v>
      </c>
      <c r="AI374" s="77">
        <v>27.522552897613338</v>
      </c>
      <c r="AJ374" s="77">
        <v>3.1949111280564697</v>
      </c>
      <c r="AK374" s="77">
        <v>33.434922605101313</v>
      </c>
      <c r="AL374" s="78">
        <v>6.7304713475421183</v>
      </c>
      <c r="AM374" s="71" t="s">
        <v>502</v>
      </c>
      <c r="AN374" s="71" t="s">
        <v>503</v>
      </c>
      <c r="AO374" s="71" t="s">
        <v>504</v>
      </c>
      <c r="AP374" s="72" t="s">
        <v>574</v>
      </c>
      <c r="AQ374" s="74">
        <v>0.12095499999999999</v>
      </c>
      <c r="AR374" s="74">
        <v>0.13933860000000001</v>
      </c>
      <c r="AS374" s="80">
        <v>0.16284759999999998</v>
      </c>
      <c r="AT374" s="71" t="s">
        <v>3998</v>
      </c>
      <c r="AU374" s="71" t="s">
        <v>3317</v>
      </c>
      <c r="AV374" s="72" t="s">
        <v>3317</v>
      </c>
      <c r="AW374" s="71">
        <v>2.1969907822772248</v>
      </c>
      <c r="AX374" s="77">
        <v>2.1969907822772248</v>
      </c>
      <c r="AY374" s="77">
        <v>5.8108743919534578E-2</v>
      </c>
      <c r="AZ374" s="78">
        <v>2.2550995261967595</v>
      </c>
      <c r="BA374" s="75">
        <v>65.219970102922943</v>
      </c>
      <c r="BB374" s="75">
        <v>1.7250188629477066</v>
      </c>
      <c r="BC374" s="75">
        <v>66.94498896587065</v>
      </c>
      <c r="BD374" s="71">
        <v>214.30760576</v>
      </c>
      <c r="BE374" s="71">
        <v>11076.31380088</v>
      </c>
      <c r="BF374" s="71">
        <v>376</v>
      </c>
      <c r="BG374" s="71">
        <v>428</v>
      </c>
      <c r="BH374" s="71" t="s">
        <v>3317</v>
      </c>
      <c r="BI374" s="71" t="s">
        <v>3317</v>
      </c>
      <c r="BJ374" s="71" t="s">
        <v>3317</v>
      </c>
      <c r="BK374" s="71" t="s">
        <v>3317</v>
      </c>
      <c r="BL374" s="71">
        <v>3.3946311630330232E-2</v>
      </c>
      <c r="BM374" s="71">
        <v>3.8641014302609945E-2</v>
      </c>
      <c r="BN374" s="71">
        <v>0</v>
      </c>
      <c r="BO374" s="71">
        <v>0</v>
      </c>
      <c r="BP374" s="71">
        <v>0</v>
      </c>
      <c r="BQ374" s="71">
        <v>0</v>
      </c>
      <c r="BR374" s="83">
        <v>3.8641014302609945E-2</v>
      </c>
    </row>
    <row r="375" spans="2:70" x14ac:dyDescent="0.25">
      <c r="B375" s="98">
        <v>10</v>
      </c>
      <c r="C375" s="71" t="s">
        <v>3295</v>
      </c>
      <c r="D375" s="71">
        <v>12</v>
      </c>
      <c r="E375" s="72">
        <v>11</v>
      </c>
      <c r="F375" s="71">
        <v>0.18</v>
      </c>
      <c r="G375" s="71" t="s">
        <v>2454</v>
      </c>
      <c r="H375" s="71" t="s">
        <v>2211</v>
      </c>
      <c r="I375" s="71">
        <v>1384</v>
      </c>
      <c r="J375" s="71" t="s">
        <v>4667</v>
      </c>
      <c r="K375" s="72" t="s">
        <v>2212</v>
      </c>
      <c r="L375" s="111">
        <v>0.23318859049024923</v>
      </c>
      <c r="M375" s="111">
        <v>0.26417505422170728</v>
      </c>
      <c r="N375" s="111">
        <v>0.16748064190257317</v>
      </c>
      <c r="O375" s="111">
        <v>0.19647185536607256</v>
      </c>
      <c r="P375" s="75">
        <v>19.064549829927753</v>
      </c>
      <c r="Q375" s="75">
        <v>14.880287469459539</v>
      </c>
      <c r="R375" s="76">
        <v>23.486607784318181</v>
      </c>
      <c r="S375" s="77">
        <v>8.167117068882888</v>
      </c>
      <c r="T375" s="78">
        <v>9.1364549174456755</v>
      </c>
      <c r="U375" s="111">
        <v>0.29186502902171485</v>
      </c>
      <c r="V375" s="77">
        <v>1.6979573242300181</v>
      </c>
      <c r="W375" s="111">
        <v>0.38817136563838056</v>
      </c>
      <c r="X375" s="79" t="e">
        <v>#N/A</v>
      </c>
      <c r="Y375" s="75">
        <v>10.89271582699179</v>
      </c>
      <c r="Z375" s="76">
        <v>16.84056916396559</v>
      </c>
      <c r="AA375" s="112">
        <v>1450065000</v>
      </c>
      <c r="AB375" s="112">
        <v>1949750000</v>
      </c>
      <c r="AC375" s="71" t="e">
        <v>#N/A</v>
      </c>
      <c r="AD375" s="71">
        <v>172026000</v>
      </c>
      <c r="AE375" s="80">
        <v>0</v>
      </c>
      <c r="AF375" s="112">
        <v>1829.3352</v>
      </c>
      <c r="AG375" s="82">
        <v>2693.7521999999999</v>
      </c>
      <c r="AH375" s="77">
        <v>5.3639886736546973</v>
      </c>
      <c r="AI375" s="77">
        <v>6.9503809644218189</v>
      </c>
      <c r="AJ375" s="77">
        <v>-3.9432708067379556</v>
      </c>
      <c r="AK375" s="77">
        <v>8.2994512055353074</v>
      </c>
      <c r="AL375" s="78">
        <v>1.310331848916884</v>
      </c>
      <c r="AM375" s="71" t="s">
        <v>533</v>
      </c>
      <c r="AN375" s="71" t="s">
        <v>857</v>
      </c>
      <c r="AO375" s="71" t="s">
        <v>857</v>
      </c>
      <c r="AP375" s="72" t="s">
        <v>2358</v>
      </c>
      <c r="AQ375" s="111">
        <v>0.17776340000000002</v>
      </c>
      <c r="AR375" s="111">
        <v>0.22326270000000001</v>
      </c>
      <c r="AS375" s="80">
        <v>0.24320229999999998</v>
      </c>
      <c r="AT375" s="71" t="s">
        <v>3998</v>
      </c>
      <c r="AU375" s="71" t="s">
        <v>3317</v>
      </c>
      <c r="AV375" s="72" t="s">
        <v>3317</v>
      </c>
      <c r="AW375" s="71">
        <v>6.5954773869346743</v>
      </c>
      <c r="AX375" s="77">
        <v>6.5954773869346743</v>
      </c>
      <c r="AY375" s="77">
        <v>0</v>
      </c>
      <c r="AZ375" s="78">
        <v>6.5954773869346743</v>
      </c>
      <c r="BA375" s="75">
        <v>48.513397324873779</v>
      </c>
      <c r="BB375" s="75">
        <v>0</v>
      </c>
      <c r="BC375" s="75">
        <v>48.513397324873779</v>
      </c>
      <c r="BD375" s="71">
        <v>142.67452499999999</v>
      </c>
      <c r="BE375" s="71">
        <v>1817.8732</v>
      </c>
      <c r="BF375" s="71" t="s">
        <v>3317</v>
      </c>
      <c r="BG375" s="71" t="s">
        <v>3317</v>
      </c>
      <c r="BH375" s="71" t="s">
        <v>3317</v>
      </c>
      <c r="BI375" s="71" t="s">
        <v>3317</v>
      </c>
      <c r="BJ375" s="71" t="s">
        <v>3317</v>
      </c>
      <c r="BK375" s="71" t="s">
        <v>3317</v>
      </c>
      <c r="BL375" s="71">
        <v>0</v>
      </c>
      <c r="BM375" s="71">
        <v>0</v>
      </c>
      <c r="BN375" s="71">
        <v>0</v>
      </c>
      <c r="BO375" s="71">
        <v>0</v>
      </c>
      <c r="BP375" s="71">
        <v>0</v>
      </c>
      <c r="BQ375" s="71">
        <v>0</v>
      </c>
      <c r="BR375" s="83">
        <v>0</v>
      </c>
    </row>
    <row r="376" spans="2:70" x14ac:dyDescent="0.25">
      <c r="B376" s="98">
        <v>10</v>
      </c>
      <c r="C376" s="71" t="s">
        <v>3296</v>
      </c>
      <c r="D376" s="71">
        <v>13</v>
      </c>
      <c r="E376" s="72">
        <v>1</v>
      </c>
      <c r="F376" s="71">
        <v>0.18</v>
      </c>
      <c r="G376" s="71" t="s">
        <v>2924</v>
      </c>
      <c r="H376" s="71" t="s">
        <v>405</v>
      </c>
      <c r="I376" s="71">
        <v>1368</v>
      </c>
      <c r="J376" s="71" t="s">
        <v>4651</v>
      </c>
      <c r="K376" s="72" t="s">
        <v>1098</v>
      </c>
      <c r="L376" s="74">
        <v>0.12182873334698877</v>
      </c>
      <c r="M376" s="74">
        <v>5.9408653834881232E-2</v>
      </c>
      <c r="N376" s="74">
        <v>0.11388363589091448</v>
      </c>
      <c r="O376" s="74">
        <v>5.716503997906288E-2</v>
      </c>
      <c r="P376" s="75">
        <v>5.6676425014317733</v>
      </c>
      <c r="Q376" s="75">
        <v>5.0667581253110914</v>
      </c>
      <c r="R376" s="76">
        <v>1.7744010683865084</v>
      </c>
      <c r="S376" s="77">
        <v>64.971989765504787</v>
      </c>
      <c r="T376" s="78">
        <v>64.849027707745449</v>
      </c>
      <c r="U376" s="74">
        <v>0.27892665377606213</v>
      </c>
      <c r="V376" s="77">
        <v>5.5963508338122585</v>
      </c>
      <c r="W376" s="74">
        <v>0.55663949776592858</v>
      </c>
      <c r="X376" s="79" t="e">
        <v>#N/A</v>
      </c>
      <c r="Y376" s="75">
        <v>4.7555610876436312</v>
      </c>
      <c r="Z376" s="76">
        <v>-34.879805197396863</v>
      </c>
      <c r="AA376" s="81">
        <v>3411944000</v>
      </c>
      <c r="AB376" s="81">
        <v>3545856000</v>
      </c>
      <c r="AC376" s="71">
        <v>10277000</v>
      </c>
      <c r="AD376" s="71">
        <v>-466104000</v>
      </c>
      <c r="AE376" s="80">
        <v>2.2780943429477764E-2</v>
      </c>
      <c r="AF376" s="81">
        <v>2307.80907772</v>
      </c>
      <c r="AG376" s="82">
        <v>4716.1759183795402</v>
      </c>
      <c r="AH376" s="77">
        <v>22.776746554781152</v>
      </c>
      <c r="AI376" s="77">
        <v>24.191100091711114</v>
      </c>
      <c r="AJ376" s="77">
        <v>-16.035151642363044</v>
      </c>
      <c r="AK376" s="77">
        <v>96.449917350578531</v>
      </c>
      <c r="AL376" s="78">
        <v>1.6687347973617397</v>
      </c>
      <c r="AM376" s="71" t="s">
        <v>502</v>
      </c>
      <c r="AN376" s="71" t="s">
        <v>528</v>
      </c>
      <c r="AO376" s="71" t="s">
        <v>1099</v>
      </c>
      <c r="AP376" s="72" t="s">
        <v>574</v>
      </c>
      <c r="AQ376" s="74" t="e">
        <v>#VALUE!</v>
      </c>
      <c r="AR376" s="74">
        <v>0.27499490000000004</v>
      </c>
      <c r="AS376" s="80">
        <v>-6.6650910000000008E-2</v>
      </c>
      <c r="AT376" s="71" t="s">
        <v>3561</v>
      </c>
      <c r="AU376" s="71" t="s">
        <v>3561</v>
      </c>
      <c r="AV376" s="72" t="s">
        <v>3561</v>
      </c>
      <c r="AW376" s="71">
        <v>1.0065496192788177</v>
      </c>
      <c r="AX376" s="77">
        <v>1.0065496192788177</v>
      </c>
      <c r="AY376" s="77">
        <v>0</v>
      </c>
      <c r="AZ376" s="78">
        <v>1.0065496192788177</v>
      </c>
      <c r="BA376" s="75">
        <v>87.531486316565093</v>
      </c>
      <c r="BB376" s="75">
        <v>0</v>
      </c>
      <c r="BC376" s="75">
        <v>87.531486316565093</v>
      </c>
      <c r="BD376" s="71">
        <v>27.322734624999999</v>
      </c>
      <c r="BE376" s="71">
        <v>2320.9465107999995</v>
      </c>
      <c r="BF376" s="71">
        <v>346</v>
      </c>
      <c r="BG376" s="71">
        <v>362.33300000000003</v>
      </c>
      <c r="BH376" s="71" t="s">
        <v>3317</v>
      </c>
      <c r="BI376" s="71">
        <v>154.6</v>
      </c>
      <c r="BJ376" s="71">
        <v>317.60000000000002</v>
      </c>
      <c r="BK376" s="71" t="s">
        <v>3317</v>
      </c>
      <c r="BL376" s="71">
        <v>0.14907711073476587</v>
      </c>
      <c r="BM376" s="71">
        <v>0.15611432590710961</v>
      </c>
      <c r="BN376" s="71">
        <v>0</v>
      </c>
      <c r="BO376" s="71">
        <v>6.6610755258944512E-2</v>
      </c>
      <c r="BP376" s="71">
        <v>0.1368407236108718</v>
      </c>
      <c r="BQ376" s="71">
        <v>0</v>
      </c>
      <c r="BR376" s="83">
        <v>0.15611432590710961</v>
      </c>
    </row>
    <row r="377" spans="2:70" x14ac:dyDescent="0.25">
      <c r="B377" s="98">
        <v>10</v>
      </c>
      <c r="C377" s="71" t="s">
        <v>3296</v>
      </c>
      <c r="D377" s="71">
        <v>13</v>
      </c>
      <c r="E377" s="72">
        <v>2</v>
      </c>
      <c r="F377" s="71">
        <v>0.12</v>
      </c>
      <c r="H377" s="71" t="s">
        <v>346</v>
      </c>
      <c r="I377" s="71">
        <v>1369</v>
      </c>
      <c r="J377" s="71" t="s">
        <v>4652</v>
      </c>
      <c r="K377" s="72" t="s">
        <v>1033</v>
      </c>
      <c r="L377" s="74">
        <v>0.24833258268660435</v>
      </c>
      <c r="M377" s="74">
        <v>0.26482569358089275</v>
      </c>
      <c r="N377" s="74">
        <v>0.18560870140674088</v>
      </c>
      <c r="O377" s="74">
        <v>0.19752138802270727</v>
      </c>
      <c r="P377" s="75">
        <v>14.871312193697056</v>
      </c>
      <c r="Q377" s="75">
        <v>12.756010840789703</v>
      </c>
      <c r="R377" s="76">
        <v>22.178320928665503</v>
      </c>
      <c r="S377" s="77">
        <v>26.469623174557473</v>
      </c>
      <c r="T377" s="78">
        <v>24.77465832514693</v>
      </c>
      <c r="U377" s="74">
        <v>0.38179110659658189</v>
      </c>
      <c r="V377" s="77">
        <v>2.8689788053949905</v>
      </c>
      <c r="W377" s="74">
        <v>0.29785801348437196</v>
      </c>
      <c r="X377" s="79" t="e">
        <v>#N/A</v>
      </c>
      <c r="Y377" s="75">
        <v>11.757973171034877</v>
      </c>
      <c r="Z377" s="76">
        <v>-3.5639136897880563</v>
      </c>
      <c r="AA377" s="81">
        <v>4664200000</v>
      </c>
      <c r="AB377" s="81">
        <v>6253500000</v>
      </c>
      <c r="AC377" s="71">
        <v>30000000</v>
      </c>
      <c r="AD377" s="71">
        <v>327300000</v>
      </c>
      <c r="AE377" s="80">
        <v>4.7143747313130306E-2</v>
      </c>
      <c r="AF377" s="81">
        <v>13749.30944236</v>
      </c>
      <c r="AG377" s="82">
        <v>17644.509442359999</v>
      </c>
      <c r="AH377" s="77">
        <v>11.58612478978265</v>
      </c>
      <c r="AI377" s="77">
        <v>13.313684275768777</v>
      </c>
      <c r="AJ377" s="77">
        <v>1.330131101733345</v>
      </c>
      <c r="AK377" s="77">
        <v>14.339785508897117</v>
      </c>
      <c r="AL377" s="78">
        <v>3.9615378246126722</v>
      </c>
      <c r="AM377" s="71" t="s">
        <v>550</v>
      </c>
      <c r="AN377" s="71" t="s">
        <v>885</v>
      </c>
      <c r="AO377" s="71" t="s">
        <v>947</v>
      </c>
      <c r="AP377" s="72" t="s">
        <v>574</v>
      </c>
      <c r="AQ377" s="74">
        <v>0.1819991</v>
      </c>
      <c r="AR377" s="74">
        <v>8.2495119999999991E-2</v>
      </c>
      <c r="AS377" s="80">
        <v>8.5359130000000005E-2</v>
      </c>
      <c r="AT377" s="71" t="s">
        <v>3998</v>
      </c>
      <c r="AU377" s="71" t="s">
        <v>3317</v>
      </c>
      <c r="AV377" s="72" t="s">
        <v>3317</v>
      </c>
      <c r="AW377" s="71">
        <v>2.1098580695187321</v>
      </c>
      <c r="AX377" s="77">
        <v>2.1098580695187321</v>
      </c>
      <c r="AY377" s="77">
        <v>0.77918515659395382</v>
      </c>
      <c r="AZ377" s="78">
        <v>2.8890432261126859</v>
      </c>
      <c r="BA377" s="75">
        <v>29.38016972822</v>
      </c>
      <c r="BB377" s="75">
        <v>10.850299591792893</v>
      </c>
      <c r="BC377" s="75">
        <v>40.230469320012894</v>
      </c>
      <c r="BD377" s="71">
        <v>374.50543890000006</v>
      </c>
      <c r="BE377" s="71">
        <v>13749.30944236</v>
      </c>
      <c r="BF377" s="71">
        <v>971.06299999999999</v>
      </c>
      <c r="BG377" s="71">
        <v>1087.3530000000001</v>
      </c>
      <c r="BH377" s="71">
        <v>1184.1000000000001</v>
      </c>
      <c r="BI377" s="71">
        <v>657.58400000000006</v>
      </c>
      <c r="BJ377" s="71">
        <v>742.27499999999998</v>
      </c>
      <c r="BK377" s="71">
        <v>838.82100000000003</v>
      </c>
      <c r="BL377" s="71">
        <v>7.0626310657338875E-2</v>
      </c>
      <c r="BM377" s="71">
        <v>7.9084189977570357E-2</v>
      </c>
      <c r="BN377" s="71">
        <v>8.6120688821791136E-2</v>
      </c>
      <c r="BO377" s="71">
        <v>4.7826692879139175E-2</v>
      </c>
      <c r="BP377" s="71">
        <v>5.3986347686170937E-2</v>
      </c>
      <c r="BQ377" s="71">
        <v>6.1008227614376874E-2</v>
      </c>
      <c r="BR377" s="83">
        <v>8.6120688821791136E-2</v>
      </c>
    </row>
    <row r="378" spans="2:70" x14ac:dyDescent="0.25">
      <c r="B378" s="98">
        <v>10</v>
      </c>
      <c r="C378" s="71" t="s">
        <v>3295</v>
      </c>
      <c r="D378" s="71">
        <v>13</v>
      </c>
      <c r="E378" s="72">
        <v>3</v>
      </c>
      <c r="F378" s="71">
        <v>0.18</v>
      </c>
      <c r="G378" s="71" t="s">
        <v>3072</v>
      </c>
      <c r="H378" s="71" t="s">
        <v>2150</v>
      </c>
      <c r="I378" s="71">
        <v>1385</v>
      </c>
      <c r="J378" s="71" t="s">
        <v>4668</v>
      </c>
      <c r="K378" s="72" t="s">
        <v>2151</v>
      </c>
      <c r="L378" s="74">
        <v>0.55363831608773872</v>
      </c>
      <c r="M378" s="74">
        <v>0.40353608362059379</v>
      </c>
      <c r="N378" s="74">
        <v>0.18075361640904938</v>
      </c>
      <c r="O378" s="74">
        <v>0.16371828634910252</v>
      </c>
      <c r="P378" s="75">
        <v>13.065620483963352</v>
      </c>
      <c r="Q378" s="75">
        <v>10.560370115794992</v>
      </c>
      <c r="R378" s="76">
        <v>15.427819218955682</v>
      </c>
      <c r="S378" s="77">
        <v>13.544795522906702</v>
      </c>
      <c r="T378" s="78">
        <v>14.007482080132506</v>
      </c>
      <c r="U378" s="74">
        <v>0.37338499830297539</v>
      </c>
      <c r="V378" s="77">
        <v>1.4035979331022603</v>
      </c>
      <c r="W378" s="74">
        <v>0.39061601482354447</v>
      </c>
      <c r="X378" s="79" t="e">
        <v>#N/A</v>
      </c>
      <c r="Y378" s="75">
        <v>10.458071254042576</v>
      </c>
      <c r="Z378" s="76">
        <v>7.0259805697204802</v>
      </c>
      <c r="AA378" s="81">
        <v>71944000</v>
      </c>
      <c r="AB378" s="81">
        <v>177329000</v>
      </c>
      <c r="AC378" s="71" t="e">
        <v>#N/A</v>
      </c>
      <c r="AD378" s="71">
        <v>26677000</v>
      </c>
      <c r="AE378" s="80">
        <v>2.1063720400407264E-2</v>
      </c>
      <c r="AF378" s="81">
        <v>418.33316379999997</v>
      </c>
      <c r="AG378" s="82">
        <v>491.90040169999992</v>
      </c>
      <c r="AH378" s="77">
        <v>9.938787337603296</v>
      </c>
      <c r="AI378" s="77">
        <v>16.548373480235487</v>
      </c>
      <c r="AJ378" s="77">
        <v>6.0426116958058129</v>
      </c>
      <c r="AK378" s="77">
        <v>25.606060028076175</v>
      </c>
      <c r="AL378" s="78">
        <v>3.8458544441879612</v>
      </c>
      <c r="AM378" s="71" t="s">
        <v>498</v>
      </c>
      <c r="AN378" s="71" t="s">
        <v>717</v>
      </c>
      <c r="AO378" s="71" t="s">
        <v>718</v>
      </c>
      <c r="AP378" s="72" t="s">
        <v>2127</v>
      </c>
      <c r="AQ378" s="74">
        <v>0.1932277</v>
      </c>
      <c r="AR378" s="74">
        <v>0.22266040000000001</v>
      </c>
      <c r="AS378" s="80">
        <v>0.18478940000000002</v>
      </c>
      <c r="AT378" s="71" t="s">
        <v>3570</v>
      </c>
      <c r="AU378" s="71" t="s">
        <v>3570</v>
      </c>
      <c r="AV378" s="72" t="s">
        <v>3570</v>
      </c>
      <c r="AW378" s="71">
        <v>2.1301775994385488</v>
      </c>
      <c r="AX378" s="77">
        <v>2.1301775994385488</v>
      </c>
      <c r="AY378" s="77">
        <v>0</v>
      </c>
      <c r="AZ378" s="78">
        <v>2.1301775994385488</v>
      </c>
      <c r="BA378" s="75">
        <v>48.785263921207864</v>
      </c>
      <c r="BB378" s="75">
        <v>0</v>
      </c>
      <c r="BC378" s="75">
        <v>48.785263921207864</v>
      </c>
      <c r="BD378" s="71">
        <v>9.0150289200000007</v>
      </c>
      <c r="BE378" s="71">
        <v>425.89340169999991</v>
      </c>
      <c r="BF378" s="71">
        <v>21.7</v>
      </c>
      <c r="BG378" s="71">
        <v>26.1</v>
      </c>
      <c r="BH378" s="71">
        <v>28.933</v>
      </c>
      <c r="BI378" s="71">
        <v>24</v>
      </c>
      <c r="BJ378" s="71">
        <v>28.067</v>
      </c>
      <c r="BK378" s="71">
        <v>30.233000000000001</v>
      </c>
      <c r="BL378" s="71">
        <v>5.0951716822524334E-2</v>
      </c>
      <c r="BM378" s="71">
        <v>6.1282940510040795E-2</v>
      </c>
      <c r="BN378" s="71">
        <v>6.7934839761571275E-2</v>
      </c>
      <c r="BO378" s="71">
        <v>5.6352129204635212E-2</v>
      </c>
      <c r="BP378" s="71">
        <v>6.5901467099437352E-2</v>
      </c>
      <c r="BQ378" s="71">
        <v>7.0987246760155678E-2</v>
      </c>
      <c r="BR378" s="83">
        <v>7.0987246760155678E-2</v>
      </c>
    </row>
    <row r="379" spans="2:70" x14ac:dyDescent="0.25">
      <c r="B379" s="98">
        <v>10</v>
      </c>
      <c r="C379" s="71" t="s">
        <v>3296</v>
      </c>
      <c r="D379" s="71">
        <v>13</v>
      </c>
      <c r="E379" s="72">
        <v>8</v>
      </c>
      <c r="F379" s="71" t="s">
        <v>2377</v>
      </c>
      <c r="G379" s="71" t="s">
        <v>2587</v>
      </c>
      <c r="H379" s="71" t="s">
        <v>1895</v>
      </c>
      <c r="I379" s="71">
        <v>1370</v>
      </c>
      <c r="J379" s="71" t="s">
        <v>4653</v>
      </c>
      <c r="K379" s="72" t="s">
        <v>1896</v>
      </c>
      <c r="L379" s="74" t="e">
        <v>#N/A</v>
      </c>
      <c r="M379" s="74" t="e">
        <v>#N/A</v>
      </c>
      <c r="N379" s="74" t="e">
        <v>#N/A</v>
      </c>
      <c r="O379" s="74" t="e">
        <v>#N/A</v>
      </c>
      <c r="P379" s="75">
        <v>4.715333621616475</v>
      </c>
      <c r="Q379" s="75">
        <v>2.9468752355524526</v>
      </c>
      <c r="R379" s="76">
        <v>3.093125861835992</v>
      </c>
      <c r="S379" s="77" t="e">
        <v>#N/A</v>
      </c>
      <c r="T379" s="78" t="e">
        <v>#N/A</v>
      </c>
      <c r="U379" s="74">
        <v>-0.44374245768666748</v>
      </c>
      <c r="V379" s="77">
        <v>-6.2649610955912829</v>
      </c>
      <c r="W379" s="74">
        <v>0.43882265482010924</v>
      </c>
      <c r="X379" s="79" t="e">
        <v>#N/A</v>
      </c>
      <c r="Y379" s="75" t="e">
        <v>#N/A</v>
      </c>
      <c r="Z379" s="76" t="e">
        <v>#N/A</v>
      </c>
      <c r="AA379" s="81" t="e">
        <v>#N/A</v>
      </c>
      <c r="AB379" s="81" t="e">
        <v>#N/A</v>
      </c>
      <c r="AC379" s="71" t="e">
        <v>#N/A</v>
      </c>
      <c r="AD379" s="71">
        <v>-95018000</v>
      </c>
      <c r="AE379" s="80">
        <v>0</v>
      </c>
      <c r="AF379" s="81">
        <v>4050.3585493799997</v>
      </c>
      <c r="AG379" s="82">
        <v>2172.3297589399999</v>
      </c>
      <c r="AH379" s="77">
        <v>5.7740175664562434</v>
      </c>
      <c r="AI379" s="77">
        <v>10.953107240155298</v>
      </c>
      <c r="AJ379" s="77">
        <v>-2.4388001583708783</v>
      </c>
      <c r="AK379" s="77">
        <v>38.367538905511921</v>
      </c>
      <c r="AL379" s="78">
        <v>1.7185865903826367</v>
      </c>
      <c r="AM379" s="71" t="s">
        <v>493</v>
      </c>
      <c r="AN379" s="71" t="s">
        <v>524</v>
      </c>
      <c r="AO379" s="71" t="s">
        <v>525</v>
      </c>
      <c r="AP379" s="72" t="s">
        <v>1624</v>
      </c>
      <c r="AQ379" s="74" t="e">
        <v>#VALUE!</v>
      </c>
      <c r="AR379" s="74" t="e">
        <v>#VALUE!</v>
      </c>
      <c r="AS379" s="80" t="e">
        <v>#VALUE!</v>
      </c>
      <c r="AT379" s="71" t="s">
        <v>3562</v>
      </c>
      <c r="AU379" s="71" t="s">
        <v>3562</v>
      </c>
      <c r="AV379" s="72" t="s">
        <v>3562</v>
      </c>
      <c r="AW379" s="71">
        <v>1.4040562180386689</v>
      </c>
      <c r="AX379" s="77">
        <v>1.4040562180386689</v>
      </c>
      <c r="AY379" s="77">
        <v>0</v>
      </c>
      <c r="AZ379" s="78">
        <v>1.4040562180386689</v>
      </c>
      <c r="BA379" s="75">
        <v>0</v>
      </c>
      <c r="BB379" s="75">
        <v>0</v>
      </c>
      <c r="BC379" s="75">
        <v>0</v>
      </c>
      <c r="BD379" s="71">
        <v>0</v>
      </c>
      <c r="BE379" s="71">
        <v>2172.3297589399999</v>
      </c>
      <c r="BF379" s="71">
        <v>185.91</v>
      </c>
      <c r="BG379" s="71">
        <v>251.5</v>
      </c>
      <c r="BH379" s="71">
        <v>295.375</v>
      </c>
      <c r="BI379" s="71">
        <v>188.34900000000002</v>
      </c>
      <c r="BJ379" s="71">
        <v>297.07499999999999</v>
      </c>
      <c r="BK379" s="71">
        <v>356.44900000000001</v>
      </c>
      <c r="BL379" s="71">
        <v>8.5580929522742349E-2</v>
      </c>
      <c r="BM379" s="71">
        <v>0.11577431969754021</v>
      </c>
      <c r="BN379" s="71">
        <v>0.13597152954537153</v>
      </c>
      <c r="BO379" s="71">
        <v>8.6703687239411534E-2</v>
      </c>
      <c r="BP379" s="71">
        <v>0.13675409949958947</v>
      </c>
      <c r="BQ379" s="71">
        <v>0.16408604565355273</v>
      </c>
      <c r="BR379" s="83">
        <v>0.16408604565355273</v>
      </c>
    </row>
    <row r="380" spans="2:70" x14ac:dyDescent="0.25">
      <c r="B380" s="98">
        <v>10</v>
      </c>
      <c r="C380" s="71" t="s">
        <v>3296</v>
      </c>
      <c r="D380" s="71">
        <v>14</v>
      </c>
      <c r="E380" s="72">
        <v>2</v>
      </c>
      <c r="F380" s="71">
        <v>0.2</v>
      </c>
      <c r="G380" s="71" t="s">
        <v>2948</v>
      </c>
      <c r="H380" s="71" t="s">
        <v>30</v>
      </c>
      <c r="I380" s="71">
        <v>1371</v>
      </c>
      <c r="J380" s="71" t="s">
        <v>4654</v>
      </c>
      <c r="K380" s="72" t="s">
        <v>624</v>
      </c>
      <c r="L380" s="74">
        <v>4.6167565546932199</v>
      </c>
      <c r="M380" s="74">
        <v>2.0772064557418135</v>
      </c>
      <c r="N380" s="74">
        <v>0.47505590393176755</v>
      </c>
      <c r="O380" s="74">
        <v>0.30323766395781826</v>
      </c>
      <c r="P380" s="75">
        <v>17.491921059144218</v>
      </c>
      <c r="Q380" s="75">
        <v>13.724841504379077</v>
      </c>
      <c r="R380" s="76">
        <v>16.63217753864734</v>
      </c>
      <c r="S380" s="77">
        <v>27.185413833888401</v>
      </c>
      <c r="T380" s="78">
        <v>26.613821791961854</v>
      </c>
      <c r="U380" s="74">
        <v>-0.18052343662780496</v>
      </c>
      <c r="V380" s="77">
        <v>-0.77694315870397357</v>
      </c>
      <c r="W380" s="74">
        <v>0.54341464301906417</v>
      </c>
      <c r="X380" s="79" t="e">
        <v>#N/A</v>
      </c>
      <c r="Y380" s="75">
        <v>15.914338825062458</v>
      </c>
      <c r="Z380" s="76">
        <v>7.6571551576315011</v>
      </c>
      <c r="AA380" s="81">
        <v>185943000</v>
      </c>
      <c r="AB380" s="81">
        <v>1273727000</v>
      </c>
      <c r="AC380" s="71">
        <v>156936000</v>
      </c>
      <c r="AD380" s="71">
        <v>136273000</v>
      </c>
      <c r="AE380" s="80">
        <v>0.30820890434308312</v>
      </c>
      <c r="AF380" s="81">
        <v>6212.7056583200001</v>
      </c>
      <c r="AG380" s="82">
        <v>5873.1356583200004</v>
      </c>
      <c r="AH380" s="77">
        <v>12.195986108401186</v>
      </c>
      <c r="AI380" s="77">
        <v>14.694482318865354</v>
      </c>
      <c r="AJ380" s="77">
        <v>1.4714982456533414</v>
      </c>
      <c r="AK380" s="77">
        <v>21.662645766444701</v>
      </c>
      <c r="AL380" s="78">
        <v>3.8863109709329624</v>
      </c>
      <c r="AM380" s="71" t="s">
        <v>502</v>
      </c>
      <c r="AN380" s="71" t="s">
        <v>528</v>
      </c>
      <c r="AO380" s="71" t="s">
        <v>625</v>
      </c>
      <c r="AP380" s="72" t="s">
        <v>574</v>
      </c>
      <c r="AQ380" s="74" t="e">
        <v>#VALUE!</v>
      </c>
      <c r="AR380" s="74" t="e">
        <v>#VALUE!</v>
      </c>
      <c r="AS380" s="80">
        <v>0.14858100000000002</v>
      </c>
      <c r="AT380" s="71" t="s">
        <v>3563</v>
      </c>
      <c r="AU380" s="71" t="s">
        <v>3563</v>
      </c>
      <c r="AV380" s="72" t="s">
        <v>3563</v>
      </c>
      <c r="AW380" s="71">
        <v>2.4101665728349211</v>
      </c>
      <c r="AX380" s="77">
        <v>2.4101665728349211</v>
      </c>
      <c r="AY380" s="77">
        <v>1.7882066546975846</v>
      </c>
      <c r="AZ380" s="78">
        <v>4.1983732275325059</v>
      </c>
      <c r="BA380" s="75">
        <v>47.355631504254333</v>
      </c>
      <c r="BB380" s="75">
        <v>35.135187894382213</v>
      </c>
      <c r="BC380" s="75">
        <v>82.490819398636546</v>
      </c>
      <c r="BD380" s="71">
        <v>236.18483814879102</v>
      </c>
      <c r="BE380" s="71">
        <v>5873.1356583200004</v>
      </c>
      <c r="BF380" s="71">
        <v>340</v>
      </c>
      <c r="BG380" s="71">
        <v>414.875</v>
      </c>
      <c r="BH380" s="71">
        <v>470</v>
      </c>
      <c r="BI380" s="71">
        <v>444.23200000000003</v>
      </c>
      <c r="BJ380" s="71">
        <v>509.25</v>
      </c>
      <c r="BK380" s="71" t="s">
        <v>3317</v>
      </c>
      <c r="BL380" s="71">
        <v>5.7890711160119256E-2</v>
      </c>
      <c r="BM380" s="71">
        <v>7.0639437625160229E-2</v>
      </c>
      <c r="BN380" s="71">
        <v>8.0025394838988378E-2</v>
      </c>
      <c r="BO380" s="71">
        <v>7.5637960000241464E-2</v>
      </c>
      <c r="BP380" s="71">
        <v>8.6708366642031562E-2</v>
      </c>
      <c r="BQ380" s="71">
        <v>0</v>
      </c>
      <c r="BR380" s="83">
        <v>8.0025394838988378E-2</v>
      </c>
    </row>
    <row r="381" spans="2:70" x14ac:dyDescent="0.25">
      <c r="B381" s="98">
        <v>10</v>
      </c>
      <c r="C381" s="71" t="s">
        <v>3294</v>
      </c>
      <c r="D381" s="71">
        <v>14</v>
      </c>
      <c r="E381" s="72">
        <v>3</v>
      </c>
      <c r="F381" s="71">
        <v>0.12</v>
      </c>
      <c r="H381" s="71" t="s">
        <v>401</v>
      </c>
      <c r="I381" s="71">
        <v>1388</v>
      </c>
      <c r="J381" s="71" t="s">
        <v>4671</v>
      </c>
      <c r="K381" s="72" t="s">
        <v>1093</v>
      </c>
      <c r="L381" s="74">
        <v>0.1619445480886407</v>
      </c>
      <c r="M381" s="74">
        <v>0.13339588709046837</v>
      </c>
      <c r="N381" s="74">
        <v>0.15234829473189615</v>
      </c>
      <c r="O381" s="74">
        <v>0.12753369358593733</v>
      </c>
      <c r="P381" s="75">
        <v>9.6873925079032279</v>
      </c>
      <c r="Q381" s="75">
        <v>7.921604091043025</v>
      </c>
      <c r="R381" s="76">
        <v>15.543989662090285</v>
      </c>
      <c r="S381" s="77">
        <v>34.966295059327464</v>
      </c>
      <c r="T381" s="78">
        <v>30.175767407430744</v>
      </c>
      <c r="U381" s="74">
        <v>0.25425984624275427</v>
      </c>
      <c r="V381" s="77">
        <v>1.9637253841159916</v>
      </c>
      <c r="W381" s="74">
        <v>0.49906575076268711</v>
      </c>
      <c r="X381" s="79">
        <v>1.5071829083616421E-2</v>
      </c>
      <c r="Y381" s="75">
        <v>8.9343076804568096</v>
      </c>
      <c r="Z381" s="76">
        <v>13.553838394569384</v>
      </c>
      <c r="AA381" s="81">
        <v>17904600000</v>
      </c>
      <c r="AB381" s="81">
        <v>18727600000</v>
      </c>
      <c r="AC381" s="71">
        <v>54100000</v>
      </c>
      <c r="AD381" s="71">
        <v>3283200000</v>
      </c>
      <c r="AE381" s="80">
        <v>5.194546888466909E-3</v>
      </c>
      <c r="AF381" s="81">
        <v>62945.136110219995</v>
      </c>
      <c r="AG381" s="82">
        <v>70836.536110219997</v>
      </c>
      <c r="AH381" s="77">
        <v>17.911987283541102</v>
      </c>
      <c r="AI381" s="77">
        <v>26.999746954650099</v>
      </c>
      <c r="AJ381" s="77">
        <v>-7.9959897800798888E-2</v>
      </c>
      <c r="AK381" s="77">
        <v>26.52120014959354</v>
      </c>
      <c r="AL381" s="78">
        <v>4.4774359058210162</v>
      </c>
      <c r="AM381" s="71" t="s">
        <v>550</v>
      </c>
      <c r="AN381" s="71" t="s">
        <v>885</v>
      </c>
      <c r="AO381" s="71" t="s">
        <v>1079</v>
      </c>
      <c r="AP381" s="72" t="s">
        <v>574</v>
      </c>
      <c r="AQ381" s="74">
        <v>0.1260413</v>
      </c>
      <c r="AR381" s="74">
        <v>0.14635500000000001</v>
      </c>
      <c r="AS381" s="80">
        <v>0.13360369999999999</v>
      </c>
      <c r="AT381" s="71" t="s">
        <v>3572</v>
      </c>
      <c r="AU381" s="71" t="s">
        <v>3572</v>
      </c>
      <c r="AV381" s="72" t="s">
        <v>3572</v>
      </c>
      <c r="AW381" s="71">
        <v>2.4701813818900415</v>
      </c>
      <c r="AX381" s="77">
        <v>2.4701813818900415</v>
      </c>
      <c r="AY381" s="77">
        <v>-3.3797320764552517E-2</v>
      </c>
      <c r="AZ381" s="78">
        <v>2.436384061125489</v>
      </c>
      <c r="BA381" s="75">
        <v>61.720589412814299</v>
      </c>
      <c r="BB381" s="75">
        <v>-0.84446857767426309</v>
      </c>
      <c r="BC381" s="75">
        <v>60.876120835140036</v>
      </c>
      <c r="BD381" s="71">
        <v>1391.3</v>
      </c>
      <c r="BE381" s="71">
        <v>62945.136110219995</v>
      </c>
      <c r="BF381" s="71">
        <v>2536.6669999999999</v>
      </c>
      <c r="BG381" s="71">
        <v>2799.864</v>
      </c>
      <c r="BH381" s="71">
        <v>3093.2780000000002</v>
      </c>
      <c r="BI381" s="71">
        <v>-1052.432</v>
      </c>
      <c r="BJ381" s="71">
        <v>86.045000000000002</v>
      </c>
      <c r="BK381" s="71">
        <v>-287.28399999999999</v>
      </c>
      <c r="BL381" s="71">
        <v>4.029965072373777E-2</v>
      </c>
      <c r="BM381" s="71">
        <v>4.4481022252415216E-2</v>
      </c>
      <c r="BN381" s="71">
        <v>4.9142446758451995E-2</v>
      </c>
      <c r="BO381" s="71">
        <v>-1.6719830395745598E-2</v>
      </c>
      <c r="BP381" s="71">
        <v>1.3669840962664856E-3</v>
      </c>
      <c r="BQ381" s="71">
        <v>-4.5640381092663255E-3</v>
      </c>
      <c r="BR381" s="83">
        <v>4.9142446758451995E-2</v>
      </c>
    </row>
    <row r="382" spans="2:70" x14ac:dyDescent="0.25">
      <c r="B382" s="98">
        <v>10</v>
      </c>
      <c r="C382" s="71" t="s">
        <v>3294</v>
      </c>
      <c r="D382" s="71">
        <v>14</v>
      </c>
      <c r="E382" s="72">
        <v>4</v>
      </c>
      <c r="F382" s="71">
        <v>0.12</v>
      </c>
      <c r="H382" s="71" t="s">
        <v>1633</v>
      </c>
      <c r="I382" s="71">
        <v>1387</v>
      </c>
      <c r="J382" s="71" t="s">
        <v>4670</v>
      </c>
      <c r="K382" s="72" t="s">
        <v>1634</v>
      </c>
      <c r="L382" s="74">
        <v>2.5735133515407957</v>
      </c>
      <c r="M382" s="74">
        <v>1.8434139784946251</v>
      </c>
      <c r="N382" s="74">
        <v>0.54968203401935878</v>
      </c>
      <c r="O382" s="74">
        <v>0.47588480222068019</v>
      </c>
      <c r="P382" s="75">
        <v>49.986372308530932</v>
      </c>
      <c r="Q382" s="75">
        <v>39.82224960138074</v>
      </c>
      <c r="R382" s="76">
        <v>46.789357871574317</v>
      </c>
      <c r="S382" s="77">
        <v>66.222488585001344</v>
      </c>
      <c r="T382" s="78">
        <v>57.656937225109971</v>
      </c>
      <c r="U382" s="74">
        <v>0.20884729902169288</v>
      </c>
      <c r="V382" s="77">
        <v>0.16977869986168737</v>
      </c>
      <c r="W382" s="74">
        <v>0.79568432171419934</v>
      </c>
      <c r="X382" s="79">
        <v>4.7184170471841702E-2</v>
      </c>
      <c r="Y382" s="75">
        <v>12.589631298856364</v>
      </c>
      <c r="Z382" s="76">
        <v>6.9765897612505068</v>
      </c>
      <c r="AA382" s="81">
        <v>148799999.99999988</v>
      </c>
      <c r="AB382" s="81">
        <v>576399999.99999988</v>
      </c>
      <c r="AC382" s="71">
        <v>5800000</v>
      </c>
      <c r="AD382" s="71">
        <v>266800000</v>
      </c>
      <c r="AE382" s="80">
        <v>4.5562733764025844E-2</v>
      </c>
      <c r="AF382" s="81">
        <v>5554.7383304160003</v>
      </c>
      <c r="AG382" s="82">
        <v>5627.6234418439999</v>
      </c>
      <c r="AH382" s="77">
        <v>19.513257426643548</v>
      </c>
      <c r="AI382" s="77">
        <v>20.516308573984688</v>
      </c>
      <c r="AJ382" s="77">
        <v>4.6372781218908852</v>
      </c>
      <c r="AK382" s="77">
        <v>24.3745473358263</v>
      </c>
      <c r="AL382" s="78">
        <v>10.674969158581357</v>
      </c>
      <c r="AM382" s="71" t="s">
        <v>543</v>
      </c>
      <c r="AN382" s="71" t="s">
        <v>570</v>
      </c>
      <c r="AO382" s="71" t="s">
        <v>582</v>
      </c>
      <c r="AP382" s="72" t="s">
        <v>1624</v>
      </c>
      <c r="AQ382" s="74" t="e">
        <v>#VALUE!</v>
      </c>
      <c r="AR382" s="74" t="e">
        <v>#VALUE!</v>
      </c>
      <c r="AS382" s="80">
        <v>0.1346029</v>
      </c>
      <c r="AT382" s="71" t="s">
        <v>3571</v>
      </c>
      <c r="AU382" s="71" t="s">
        <v>3571</v>
      </c>
      <c r="AV382" s="72" t="s">
        <v>3571</v>
      </c>
      <c r="AW382" s="71">
        <v>1.3775007573844331</v>
      </c>
      <c r="AX382" s="77">
        <v>1.3775007573844331</v>
      </c>
      <c r="AY382" s="77">
        <v>2.4456188575585283</v>
      </c>
      <c r="AZ382" s="78">
        <v>3.8231196149429616</v>
      </c>
      <c r="BA382" s="75">
        <v>35.603794637732406</v>
      </c>
      <c r="BB382" s="75">
        <v>63.211080719848312</v>
      </c>
      <c r="BC382" s="75">
        <v>98.814875357580718</v>
      </c>
      <c r="BD382" s="71">
        <v>241.8</v>
      </c>
      <c r="BE382" s="71">
        <v>5578.5234418439995</v>
      </c>
      <c r="BF382" s="71">
        <v>254.636</v>
      </c>
      <c r="BG382" s="71">
        <v>285.52199999999999</v>
      </c>
      <c r="BH382" s="71">
        <v>309.08300000000003</v>
      </c>
      <c r="BI382" s="71">
        <v>271.02699999999999</v>
      </c>
      <c r="BJ382" s="71">
        <v>296.81299999999999</v>
      </c>
      <c r="BK382" s="71">
        <v>318.63299999999998</v>
      </c>
      <c r="BL382" s="71">
        <v>4.5645770364609102E-2</v>
      </c>
      <c r="BM382" s="71">
        <v>5.1182360883943824E-2</v>
      </c>
      <c r="BN382" s="71">
        <v>5.5405879929014266E-2</v>
      </c>
      <c r="BO382" s="71">
        <v>4.858400306558739E-2</v>
      </c>
      <c r="BP382" s="71">
        <v>5.3206373172806361E-2</v>
      </c>
      <c r="BQ382" s="71">
        <v>5.7117802465427081E-2</v>
      </c>
      <c r="BR382" s="83">
        <v>5.7117802465427081E-2</v>
      </c>
    </row>
    <row r="383" spans="2:70" x14ac:dyDescent="0.25">
      <c r="B383" s="98">
        <v>10</v>
      </c>
      <c r="C383" s="71" t="s">
        <v>3295</v>
      </c>
      <c r="D383" s="71">
        <v>14</v>
      </c>
      <c r="E383" s="72">
        <v>6</v>
      </c>
      <c r="F383" s="71">
        <v>0.14000000000000001</v>
      </c>
      <c r="H383" s="71" t="s">
        <v>2263</v>
      </c>
      <c r="I383" s="71">
        <v>1389</v>
      </c>
      <c r="J383" s="71" t="s">
        <v>4672</v>
      </c>
      <c r="K383" s="72" t="s">
        <v>2264</v>
      </c>
      <c r="L383" s="74">
        <v>0.16568873250145474</v>
      </c>
      <c r="M383" s="74">
        <v>0.25572565829761174</v>
      </c>
      <c r="N383" s="74">
        <v>0.1129255918454056</v>
      </c>
      <c r="O383" s="74">
        <v>0.18933623503808489</v>
      </c>
      <c r="P383" s="75">
        <v>11.348823507751224</v>
      </c>
      <c r="Q383" s="75">
        <v>9.6124601432594634</v>
      </c>
      <c r="R383" s="76">
        <v>11.942792549270163</v>
      </c>
      <c r="S383" s="77">
        <v>31.927726665787446</v>
      </c>
      <c r="T383" s="78">
        <v>43.130322995339867</v>
      </c>
      <c r="U383" s="74">
        <v>2.504657420823846E-2</v>
      </c>
      <c r="V383" s="77">
        <v>0.16986429574169395</v>
      </c>
      <c r="W383" s="74">
        <v>0.61448490435584235</v>
      </c>
      <c r="X383" s="79">
        <v>2.3192887514495556E-2</v>
      </c>
      <c r="Y383" s="75">
        <v>7.9914818007755715</v>
      </c>
      <c r="Z383" s="76">
        <v>9.6049948854869385</v>
      </c>
      <c r="AA383" s="81">
        <v>8165000000</v>
      </c>
      <c r="AB383" s="81">
        <v>11028000000</v>
      </c>
      <c r="AC383" s="71">
        <v>32000000</v>
      </c>
      <c r="AD383" s="71">
        <v>1039000000</v>
      </c>
      <c r="AE383" s="80">
        <v>2.5943657245266986E-2</v>
      </c>
      <c r="AF383" s="81">
        <v>42491.869891199996</v>
      </c>
      <c r="AG383" s="82">
        <v>43354.788652799994</v>
      </c>
      <c r="AH383" s="77">
        <v>16.153050913859907</v>
      </c>
      <c r="AI383" s="77">
        <v>20.763787668965513</v>
      </c>
      <c r="AJ383" s="77">
        <v>-1.8465064392533104</v>
      </c>
      <c r="AK383" s="77">
        <v>35.142961513463064</v>
      </c>
      <c r="AL383" s="78">
        <v>4.0403822817699595</v>
      </c>
      <c r="AM383" s="71" t="s">
        <v>493</v>
      </c>
      <c r="AN383" s="71" t="s">
        <v>494</v>
      </c>
      <c r="AO383" s="71" t="s">
        <v>495</v>
      </c>
      <c r="AP383" s="72" t="s">
        <v>2359</v>
      </c>
      <c r="AQ383" s="74">
        <v>0.1394561</v>
      </c>
      <c r="AR383" s="74">
        <v>0.25448170000000003</v>
      </c>
      <c r="AS383" s="80">
        <v>0.17398240000000001</v>
      </c>
      <c r="AT383" s="71" t="s">
        <v>4074</v>
      </c>
      <c r="AU383" s="71" t="s">
        <v>3317</v>
      </c>
      <c r="AV383" s="72" t="s">
        <v>4074</v>
      </c>
      <c r="AW383" s="71">
        <v>0.60721721027064546</v>
      </c>
      <c r="AX383" s="77">
        <v>0.60721721027064546</v>
      </c>
      <c r="AY383" s="77">
        <v>0</v>
      </c>
      <c r="AZ383" s="78">
        <v>0.60721721027064546</v>
      </c>
      <c r="BA383" s="75">
        <v>15.472272845458182</v>
      </c>
      <c r="BB383" s="75">
        <v>0</v>
      </c>
      <c r="BC383" s="75" t="s">
        <v>3317</v>
      </c>
      <c r="BD383" s="71" t="s">
        <v>3317</v>
      </c>
      <c r="BE383" s="71">
        <v>42923.788652799994</v>
      </c>
      <c r="BF383" s="71">
        <v>1137.5260000000001</v>
      </c>
      <c r="BG383" s="71">
        <v>1406.316</v>
      </c>
      <c r="BH383" s="71">
        <v>1682.056</v>
      </c>
      <c r="BI383" s="71">
        <v>-120.702</v>
      </c>
      <c r="BJ383" s="71">
        <v>279.05400000000003</v>
      </c>
      <c r="BK383" s="71">
        <v>693.75599999999997</v>
      </c>
      <c r="BL383" s="71">
        <v>2.6501062364302674E-2</v>
      </c>
      <c r="BM383" s="71">
        <v>3.2763091146854384E-2</v>
      </c>
      <c r="BN383" s="71">
        <v>3.9187034807335826E-2</v>
      </c>
      <c r="BO383" s="71">
        <v>-2.8120071360971627E-3</v>
      </c>
      <c r="BP383" s="71">
        <v>6.5011502655834838E-3</v>
      </c>
      <c r="BQ383" s="71">
        <v>1.6162506194679651E-2</v>
      </c>
      <c r="BR383" s="83">
        <v>3.9187034807335826E-2</v>
      </c>
    </row>
    <row r="384" spans="2:70" x14ac:dyDescent="0.25">
      <c r="B384" s="98">
        <v>10</v>
      </c>
      <c r="C384" s="71" t="s">
        <v>3296</v>
      </c>
      <c r="D384" s="71">
        <v>14</v>
      </c>
      <c r="E384" s="72">
        <v>9</v>
      </c>
      <c r="F384" s="71">
        <v>0.15</v>
      </c>
      <c r="G384" s="71" t="s">
        <v>3114</v>
      </c>
      <c r="H384" s="71" t="s">
        <v>2257</v>
      </c>
      <c r="I384" s="71">
        <v>1372</v>
      </c>
      <c r="J384" s="71" t="s">
        <v>4655</v>
      </c>
      <c r="K384" s="72" t="s">
        <v>2258</v>
      </c>
      <c r="L384" s="74" t="e">
        <v>#N/A</v>
      </c>
      <c r="M384" s="74">
        <v>0.34075204885103649</v>
      </c>
      <c r="N384" s="74">
        <v>0.29808631523031631</v>
      </c>
      <c r="O384" s="74">
        <v>0.34075204885103649</v>
      </c>
      <c r="P384" s="75">
        <v>20.477256856654385</v>
      </c>
      <c r="Q384" s="75">
        <v>17.375777781711303</v>
      </c>
      <c r="R384" s="76">
        <v>20.744730825843224</v>
      </c>
      <c r="S384" s="77">
        <v>13.211648450061636</v>
      </c>
      <c r="T384" s="78">
        <v>14.176490213523135</v>
      </c>
      <c r="U384" s="74">
        <v>-0.1534897774196797</v>
      </c>
      <c r="V384" s="77">
        <v>-0.894716242661448</v>
      </c>
      <c r="W384" s="74">
        <v>0.57132306039547454</v>
      </c>
      <c r="X384" s="79">
        <v>2.0475020475020474E-2</v>
      </c>
      <c r="Y384" s="75">
        <v>6.8961395958914169</v>
      </c>
      <c r="Z384" s="76">
        <v>14.022763719216226</v>
      </c>
      <c r="AA384" s="81">
        <v>1244600000</v>
      </c>
      <c r="AB384" s="81">
        <v>1244600000</v>
      </c>
      <c r="AC384" s="71">
        <v>2800000</v>
      </c>
      <c r="AD384" s="71">
        <v>164200000</v>
      </c>
      <c r="AE384" s="80">
        <v>0</v>
      </c>
      <c r="AF384" s="81">
        <v>4034.4</v>
      </c>
      <c r="AG384" s="82">
        <v>3611.95</v>
      </c>
      <c r="AH384" s="77">
        <v>7.0836438517356335</v>
      </c>
      <c r="AI384" s="77">
        <v>8.5167413345908969</v>
      </c>
      <c r="AJ384" s="77">
        <v>1.7242394979247191</v>
      </c>
      <c r="AK384" s="77">
        <v>12.207002202235909</v>
      </c>
      <c r="AL384" s="78">
        <v>2.4050383371000357</v>
      </c>
      <c r="AM384" s="71" t="s">
        <v>498</v>
      </c>
      <c r="AN384" s="71" t="s">
        <v>499</v>
      </c>
      <c r="AO384" s="71" t="s">
        <v>500</v>
      </c>
      <c r="AP384" s="72" t="s">
        <v>2359</v>
      </c>
      <c r="AQ384" s="74">
        <v>0.16591039999999999</v>
      </c>
      <c r="AR384" s="74">
        <v>7.8111550000000002E-2</v>
      </c>
      <c r="AS384" s="80">
        <v>3.9339850000000003E-2</v>
      </c>
      <c r="AT384" s="71" t="s">
        <v>4071</v>
      </c>
      <c r="AU384" s="71" t="s">
        <v>3317</v>
      </c>
      <c r="AV384" s="72" t="s">
        <v>4071</v>
      </c>
      <c r="AW384" s="71">
        <v>3.2911392405063293</v>
      </c>
      <c r="AX384" s="77">
        <v>3.2911392405063293</v>
      </c>
      <c r="AY384" s="77">
        <v>0</v>
      </c>
      <c r="AZ384" s="78">
        <v>3.2911392405063293</v>
      </c>
      <c r="BA384" s="75">
        <v>40.361621965539534</v>
      </c>
      <c r="BB384" s="75">
        <v>0</v>
      </c>
      <c r="BC384" s="75">
        <v>40.361621965539534</v>
      </c>
      <c r="BD384" s="71">
        <v>133.30000000000001</v>
      </c>
      <c r="BE384" s="71">
        <v>3611.95</v>
      </c>
      <c r="BF384" s="71">
        <v>318.2</v>
      </c>
      <c r="BG384" s="71">
        <v>299.10000000000002</v>
      </c>
      <c r="BH384" s="71">
        <v>305</v>
      </c>
      <c r="BI384" s="71">
        <v>233.696</v>
      </c>
      <c r="BJ384" s="71">
        <v>285.87299999999999</v>
      </c>
      <c r="BK384" s="71">
        <v>259.113</v>
      </c>
      <c r="BL384" s="71">
        <v>8.8096457592159366E-2</v>
      </c>
      <c r="BM384" s="71">
        <v>8.2808455266545788E-2</v>
      </c>
      <c r="BN384" s="71">
        <v>8.4441921953515423E-2</v>
      </c>
      <c r="BO384" s="71">
        <v>6.4700784894586028E-2</v>
      </c>
      <c r="BP384" s="71">
        <v>7.9146444441368244E-2</v>
      </c>
      <c r="BQ384" s="71">
        <v>7.173770401029915E-2</v>
      </c>
      <c r="BR384" s="83">
        <v>8.4441921953515423E-2</v>
      </c>
    </row>
    <row r="385" spans="2:70" x14ac:dyDescent="0.25">
      <c r="B385" s="98">
        <v>10</v>
      </c>
      <c r="C385" s="71" t="s">
        <v>3295</v>
      </c>
      <c r="D385" s="71">
        <v>15</v>
      </c>
      <c r="E385" s="72">
        <v>7</v>
      </c>
      <c r="F385" s="71">
        <v>0.16</v>
      </c>
      <c r="H385" s="71" t="s">
        <v>459</v>
      </c>
      <c r="I385" s="71">
        <v>1390</v>
      </c>
      <c r="J385" s="71" t="s">
        <v>4673</v>
      </c>
      <c r="K385" s="72" t="s">
        <v>492</v>
      </c>
      <c r="L385" s="74">
        <v>0.25579365702597173</v>
      </c>
      <c r="M385" s="74">
        <v>0.22460476639924493</v>
      </c>
      <c r="N385" s="74">
        <v>0.16874562592075285</v>
      </c>
      <c r="O385" s="74">
        <v>0.10817721743762763</v>
      </c>
      <c r="P385" s="75">
        <v>8.7857468090419033</v>
      </c>
      <c r="Q385" s="75">
        <v>5.1340133892312858</v>
      </c>
      <c r="R385" s="76">
        <v>5.6060539096529611</v>
      </c>
      <c r="S385" s="77">
        <v>8.8982547159616168</v>
      </c>
      <c r="T385" s="78">
        <v>10.584157259366648</v>
      </c>
      <c r="U385" s="74">
        <v>-7.3718213342140015E-2</v>
      </c>
      <c r="V385" s="77">
        <v>-0.50483241161192294</v>
      </c>
      <c r="W385" s="74">
        <v>0.59227247427375229</v>
      </c>
      <c r="X385" s="79">
        <v>3.4850845306098895E-2</v>
      </c>
      <c r="Y385" s="75">
        <v>16.63458561991105</v>
      </c>
      <c r="Z385" s="76">
        <v>-6.2515147360478469</v>
      </c>
      <c r="AA385" s="81">
        <v>135616000</v>
      </c>
      <c r="AB385" s="81">
        <v>281575000</v>
      </c>
      <c r="AC385" s="71">
        <v>2162000</v>
      </c>
      <c r="AD385" s="71">
        <v>56211000</v>
      </c>
      <c r="AE385" s="80">
        <v>0</v>
      </c>
      <c r="AF385" s="81">
        <v>679.02972794999994</v>
      </c>
      <c r="AG385" s="82">
        <v>650.45772794999993</v>
      </c>
      <c r="AH385" s="77">
        <v>10.35084941280374</v>
      </c>
      <c r="AI385" s="77">
        <v>17.992302720458063</v>
      </c>
      <c r="AJ385" s="77">
        <v>7.4390046431518044</v>
      </c>
      <c r="AK385" s="77">
        <v>31.013839913965086</v>
      </c>
      <c r="AL385" s="78">
        <v>2.1480099330541385</v>
      </c>
      <c r="AM385" s="71" t="s">
        <v>493</v>
      </c>
      <c r="AN385" s="71" t="s">
        <v>494</v>
      </c>
      <c r="AO385" s="71" t="s">
        <v>495</v>
      </c>
      <c r="AP385" s="72" t="s">
        <v>496</v>
      </c>
      <c r="AQ385" s="74">
        <v>0.15906700000000001</v>
      </c>
      <c r="AR385" s="74">
        <v>0.15698870000000001</v>
      </c>
      <c r="AS385" s="80">
        <v>0.16039280000000003</v>
      </c>
      <c r="AT385" s="71" t="s">
        <v>3998</v>
      </c>
      <c r="AU385" s="71" t="s">
        <v>3317</v>
      </c>
      <c r="AV385" s="72" t="s">
        <v>3317</v>
      </c>
      <c r="AW385" s="71">
        <v>1.9347037567254648</v>
      </c>
      <c r="AX385" s="77">
        <v>1.9347037567254648</v>
      </c>
      <c r="AY385" s="77">
        <v>-0.41191939741481859</v>
      </c>
      <c r="AZ385" s="78">
        <v>1.5227843593106463</v>
      </c>
      <c r="BA385" s="75">
        <v>71.831869021890469</v>
      </c>
      <c r="BB385" s="75">
        <v>-15.293783402145934</v>
      </c>
      <c r="BC385" s="75">
        <v>56.538085619744535</v>
      </c>
      <c r="BD385" s="71">
        <v>9.9998488000000005</v>
      </c>
      <c r="BE385" s="71">
        <v>650.45772794999993</v>
      </c>
      <c r="BF385" s="71">
        <v>40.433</v>
      </c>
      <c r="BG385" s="71">
        <v>47.125</v>
      </c>
      <c r="BH385" s="71">
        <v>62.4</v>
      </c>
      <c r="BI385" s="71">
        <v>56.777999999999999</v>
      </c>
      <c r="BJ385" s="71">
        <v>60.99</v>
      </c>
      <c r="BK385" s="71">
        <v>62.648000000000003</v>
      </c>
      <c r="BL385" s="71">
        <v>6.2160841915784026E-2</v>
      </c>
      <c r="BM385" s="71">
        <v>7.2448981655611075E-2</v>
      </c>
      <c r="BN385" s="71">
        <v>9.5932444675016035E-2</v>
      </c>
      <c r="BO385" s="71">
        <v>8.728930038073815E-2</v>
      </c>
      <c r="BP385" s="71">
        <v>9.3764740396301727E-2</v>
      </c>
      <c r="BQ385" s="71">
        <v>9.6313714647442386E-2</v>
      </c>
      <c r="BR385" s="83">
        <v>9.6313714647442386E-2</v>
      </c>
    </row>
    <row r="386" spans="2:70" x14ac:dyDescent="0.25">
      <c r="B386" s="98">
        <v>10</v>
      </c>
      <c r="C386" s="71" t="s">
        <v>3295</v>
      </c>
      <c r="D386" s="71">
        <v>16</v>
      </c>
      <c r="E386" s="72">
        <v>11</v>
      </c>
      <c r="F386" s="71">
        <v>0.16</v>
      </c>
      <c r="G386" s="71" t="s">
        <v>3117</v>
      </c>
      <c r="H386" s="71" t="s">
        <v>2043</v>
      </c>
      <c r="I386" s="71">
        <v>1391</v>
      </c>
      <c r="J386" s="71" t="s">
        <v>4674</v>
      </c>
      <c r="K386" s="72" t="s">
        <v>2044</v>
      </c>
      <c r="L386" s="74">
        <v>0.26772902937210957</v>
      </c>
      <c r="M386" s="74">
        <v>0.20324214934686219</v>
      </c>
      <c r="N386" s="74">
        <v>0.21047197860866262</v>
      </c>
      <c r="O386" s="74">
        <v>0.15353908547525771</v>
      </c>
      <c r="P386" s="75">
        <v>8.1936453145855133</v>
      </c>
      <c r="Q386" s="75">
        <v>5.6001004476863887</v>
      </c>
      <c r="R386" s="76">
        <v>9.0366140556603565</v>
      </c>
      <c r="S386" s="77">
        <v>20.497176718954616</v>
      </c>
      <c r="T386" s="78">
        <v>16.894840610531446</v>
      </c>
      <c r="U386" s="74">
        <v>0.30496636795392518</v>
      </c>
      <c r="V386" s="77">
        <v>1.9351715485736105</v>
      </c>
      <c r="W386" s="74">
        <v>0.49670372285418823</v>
      </c>
      <c r="X386" s="79" t="e">
        <v>#N/A</v>
      </c>
      <c r="Y386" s="75">
        <v>11.04766081594197</v>
      </c>
      <c r="Z386" s="76">
        <v>-20.126118072480658</v>
      </c>
      <c r="AA386" s="81">
        <v>142313000</v>
      </c>
      <c r="AB386" s="81">
        <v>188382000</v>
      </c>
      <c r="AC386" s="71" t="e">
        <v>#N/A</v>
      </c>
      <c r="AD386" s="71">
        <v>12772000</v>
      </c>
      <c r="AE386" s="80">
        <v>0</v>
      </c>
      <c r="AF386" s="81">
        <v>623.70000000000005</v>
      </c>
      <c r="AG386" s="82">
        <v>698.43500000000006</v>
      </c>
      <c r="AH386" s="77">
        <v>19.051691216584835</v>
      </c>
      <c r="AI386" s="77">
        <v>36.653634216741018</v>
      </c>
      <c r="AJ386" s="77">
        <v>-2.4355907782803516</v>
      </c>
      <c r="AK386" s="77">
        <v>73.7813292145849</v>
      </c>
      <c r="AL386" s="78">
        <v>4.2961320017069164</v>
      </c>
      <c r="AM386" s="71" t="s">
        <v>498</v>
      </c>
      <c r="AN386" s="71" t="s">
        <v>499</v>
      </c>
      <c r="AO386" s="71" t="s">
        <v>500</v>
      </c>
      <c r="AP386" s="72" t="s">
        <v>2356</v>
      </c>
      <c r="AQ386" s="74">
        <v>0.24864159999999999</v>
      </c>
      <c r="AR386" s="74">
        <v>0.2729548</v>
      </c>
      <c r="AS386" s="80">
        <v>2.0713870000000002E-2</v>
      </c>
      <c r="AT386" s="71" t="s">
        <v>4075</v>
      </c>
      <c r="AU386" s="71" t="s">
        <v>3317</v>
      </c>
      <c r="AV386" s="72" t="s">
        <v>4075</v>
      </c>
      <c r="AW386" s="71">
        <v>0.70210632194607037</v>
      </c>
      <c r="AX386" s="77">
        <v>0.70210632194607037</v>
      </c>
      <c r="AY386" s="77">
        <v>0</v>
      </c>
      <c r="AZ386" s="78">
        <v>0.70210632194607037</v>
      </c>
      <c r="BA386" s="75">
        <v>99.175977909709815</v>
      </c>
      <c r="BB386" s="75">
        <v>0</v>
      </c>
      <c r="BC386" s="75" t="s">
        <v>3317</v>
      </c>
      <c r="BD386" s="71" t="s">
        <v>3317</v>
      </c>
      <c r="BE386" s="71">
        <v>627.48</v>
      </c>
      <c r="BF386" s="71">
        <v>11.233000000000001</v>
      </c>
      <c r="BG386" s="71">
        <v>20.8</v>
      </c>
      <c r="BH386" s="71">
        <v>27.5</v>
      </c>
      <c r="BI386" s="71">
        <v>2.9649999999999999</v>
      </c>
      <c r="BJ386" s="71">
        <v>3.609</v>
      </c>
      <c r="BK386" s="71">
        <v>3.2850000000000001</v>
      </c>
      <c r="BL386" s="71">
        <v>1.790176579333206E-2</v>
      </c>
      <c r="BM386" s="71">
        <v>3.3148466883406641E-2</v>
      </c>
      <c r="BN386" s="71">
        <v>4.3826098042965514E-2</v>
      </c>
      <c r="BO386" s="71">
        <v>4.7252502071779175E-3</v>
      </c>
      <c r="BP386" s="71">
        <v>5.7515777395295469E-3</v>
      </c>
      <c r="BQ386" s="71">
        <v>5.2352266207687896E-3</v>
      </c>
      <c r="BR386" s="83">
        <v>4.3826098042965514E-2</v>
      </c>
    </row>
    <row r="387" spans="2:70" x14ac:dyDescent="0.25">
      <c r="B387" s="98">
        <v>10</v>
      </c>
      <c r="C387" s="71" t="s">
        <v>3295</v>
      </c>
      <c r="D387" s="71">
        <v>17</v>
      </c>
      <c r="E387" s="72">
        <v>1</v>
      </c>
      <c r="F387" s="71">
        <v>0.14000000000000001</v>
      </c>
      <c r="G387" s="71" t="s">
        <v>3099</v>
      </c>
      <c r="H387" s="71" t="s">
        <v>2254</v>
      </c>
      <c r="I387" s="71">
        <v>1392</v>
      </c>
      <c r="J387" s="71" t="s">
        <v>4675</v>
      </c>
      <c r="K387" s="72" t="s">
        <v>2255</v>
      </c>
      <c r="L387" s="74">
        <v>0.36533038073934543</v>
      </c>
      <c r="M387" s="74">
        <v>0.34078361502607379</v>
      </c>
      <c r="N387" s="74">
        <v>0.34098177915333799</v>
      </c>
      <c r="O387" s="74">
        <v>0.32355078626320105</v>
      </c>
      <c r="P387" s="75">
        <v>25.662226417349288</v>
      </c>
      <c r="Q387" s="75">
        <v>20.254773867540383</v>
      </c>
      <c r="R387" s="76">
        <v>22.385248661138611</v>
      </c>
      <c r="S387" s="77">
        <v>18.858246882852537</v>
      </c>
      <c r="T387" s="78">
        <v>19.378425036385725</v>
      </c>
      <c r="U387" s="74">
        <v>-0.13376291774944099</v>
      </c>
      <c r="V387" s="77">
        <v>-0.54760248024616898</v>
      </c>
      <c r="W387" s="74">
        <v>0.72215566010083243</v>
      </c>
      <c r="X387" s="79">
        <v>7.6914002595257755E-2</v>
      </c>
      <c r="Y387" s="75">
        <v>8.6857734581765307</v>
      </c>
      <c r="Z387" s="76">
        <v>17.03876706162557</v>
      </c>
      <c r="AA387" s="81">
        <v>307013000</v>
      </c>
      <c r="AB387" s="81">
        <v>323365000</v>
      </c>
      <c r="AC387" s="71">
        <v>607000</v>
      </c>
      <c r="AD387" s="71">
        <v>71806000</v>
      </c>
      <c r="AE387" s="80">
        <v>3.5493227669437757E-2</v>
      </c>
      <c r="AF387" s="81">
        <v>2579.08</v>
      </c>
      <c r="AG387" s="82">
        <v>2521.0619999999999</v>
      </c>
      <c r="AH387" s="77">
        <v>19.580759910525661</v>
      </c>
      <c r="AI387" s="77">
        <v>24.096172043010753</v>
      </c>
      <c r="AJ387" s="77">
        <v>2.0476151683484947</v>
      </c>
      <c r="AK387" s="77">
        <v>30.076294590992966</v>
      </c>
      <c r="AL387" s="78">
        <v>6.321604582019468</v>
      </c>
      <c r="AM387" s="71" t="s">
        <v>498</v>
      </c>
      <c r="AN387" s="71" t="s">
        <v>499</v>
      </c>
      <c r="AO387" s="71" t="s">
        <v>2256</v>
      </c>
      <c r="AP387" s="72" t="s">
        <v>2359</v>
      </c>
      <c r="AQ387" s="74">
        <v>0.2030545</v>
      </c>
      <c r="AR387" s="74">
        <v>0.23740950000000002</v>
      </c>
      <c r="AS387" s="80">
        <v>0.1281928</v>
      </c>
      <c r="AT387" s="71" t="s">
        <v>3573</v>
      </c>
      <c r="AU387" s="71" t="s">
        <v>3573</v>
      </c>
      <c r="AV387" s="72" t="s">
        <v>3573</v>
      </c>
      <c r="AW387" s="71">
        <v>1.0543657331136738</v>
      </c>
      <c r="AX387" s="77">
        <v>1.0543657331136738</v>
      </c>
      <c r="AY387" s="77">
        <v>-0.17982159077997073</v>
      </c>
      <c r="AZ387" s="78">
        <v>0.87454414233370303</v>
      </c>
      <c r="BA387" s="75">
        <v>30.934223073645107</v>
      </c>
      <c r="BB387" s="75">
        <v>-5.2758175156339391</v>
      </c>
      <c r="BC387" s="75">
        <v>25.658405558011168</v>
      </c>
      <c r="BD387" s="71">
        <v>21.112015</v>
      </c>
      <c r="BE387" s="71">
        <v>2521.0619999999999</v>
      </c>
      <c r="BF387" s="71">
        <v>85.25</v>
      </c>
      <c r="BG387" s="71">
        <v>92.460000000000008</v>
      </c>
      <c r="BH387" s="71">
        <v>102.64</v>
      </c>
      <c r="BI387" s="71">
        <v>39.657000000000004</v>
      </c>
      <c r="BJ387" s="71">
        <v>47.786000000000001</v>
      </c>
      <c r="BK387" s="71">
        <v>53.792999999999999</v>
      </c>
      <c r="BL387" s="71">
        <v>3.3815114424000682E-2</v>
      </c>
      <c r="BM387" s="71">
        <v>3.6675020289068661E-2</v>
      </c>
      <c r="BN387" s="71">
        <v>4.0713001108263105E-2</v>
      </c>
      <c r="BO387" s="71">
        <v>1.5730275574341292E-2</v>
      </c>
      <c r="BP387" s="71">
        <v>1.8954710356191163E-2</v>
      </c>
      <c r="BQ387" s="71">
        <v>2.1337436366102858E-2</v>
      </c>
      <c r="BR387" s="83">
        <v>4.0713001108263105E-2</v>
      </c>
    </row>
    <row r="388" spans="2:70" x14ac:dyDescent="0.25">
      <c r="B388" s="98">
        <v>10</v>
      </c>
      <c r="C388" s="71" t="s">
        <v>3296</v>
      </c>
      <c r="D388" s="71">
        <v>17</v>
      </c>
      <c r="E388" s="72">
        <v>2</v>
      </c>
      <c r="F388" s="71">
        <v>0.18</v>
      </c>
      <c r="G388" s="71" t="s">
        <v>2510</v>
      </c>
      <c r="H388" s="71" t="s">
        <v>343</v>
      </c>
      <c r="I388" s="71">
        <v>1373</v>
      </c>
      <c r="J388" s="71" t="s">
        <v>4656</v>
      </c>
      <c r="K388" s="72" t="s">
        <v>1030</v>
      </c>
      <c r="L388" s="74">
        <v>0.25015897026752554</v>
      </c>
      <c r="M388" s="74">
        <v>0.18007655372541231</v>
      </c>
      <c r="N388" s="74">
        <v>0.17173666078491379</v>
      </c>
      <c r="O388" s="74">
        <v>0.14584194279947743</v>
      </c>
      <c r="P388" s="75">
        <v>14.795339191860871</v>
      </c>
      <c r="Q388" s="75">
        <v>11.466621405398939</v>
      </c>
      <c r="R388" s="76">
        <v>39.972043078539535</v>
      </c>
      <c r="S388" s="77">
        <v>14.370655189403072</v>
      </c>
      <c r="T388" s="78">
        <v>14.964194744211387</v>
      </c>
      <c r="U388" s="74">
        <v>0.69417043806673095</v>
      </c>
      <c r="V388" s="77">
        <v>3.3368964444521629</v>
      </c>
      <c r="W388" s="74">
        <v>0.19914321374967525</v>
      </c>
      <c r="X388" s="79">
        <v>1.4153974632960231E-2</v>
      </c>
      <c r="Y388" s="75">
        <v>9.9762208741647349</v>
      </c>
      <c r="Z388" s="76">
        <v>12.0760526835201</v>
      </c>
      <c r="AA388" s="81">
        <v>18482705999.999996</v>
      </c>
      <c r="AB388" s="81">
        <v>22821294999.999996</v>
      </c>
      <c r="AC388" s="71">
        <v>70850000</v>
      </c>
      <c r="AD388" s="71">
        <v>1726154000</v>
      </c>
      <c r="AE388" s="80">
        <v>0.21996447526108542</v>
      </c>
      <c r="AF388" s="81">
        <v>34184.317448249996</v>
      </c>
      <c r="AG388" s="82">
        <v>51861.606448249993</v>
      </c>
      <c r="AH388" s="77">
        <v>9.7897822545494826</v>
      </c>
      <c r="AI388" s="77">
        <v>13.958876665493751</v>
      </c>
      <c r="AJ388" s="77">
        <v>0.23511213845344653</v>
      </c>
      <c r="AK388" s="77">
        <v>14.688973242555667</v>
      </c>
      <c r="AL388" s="78">
        <v>5.7595367388424208</v>
      </c>
      <c r="AM388" s="71" t="s">
        <v>533</v>
      </c>
      <c r="AN388" s="71" t="s">
        <v>534</v>
      </c>
      <c r="AO388" s="71" t="s">
        <v>916</v>
      </c>
      <c r="AP388" s="72" t="s">
        <v>574</v>
      </c>
      <c r="AQ388" s="74" t="e">
        <v>#VALUE!</v>
      </c>
      <c r="AR388" s="74">
        <v>0.1527763</v>
      </c>
      <c r="AS388" s="80">
        <v>0.19152819999999998</v>
      </c>
      <c r="AT388" s="71" t="s">
        <v>3564</v>
      </c>
      <c r="AU388" s="71" t="s">
        <v>3564</v>
      </c>
      <c r="AV388" s="72" t="s">
        <v>3564</v>
      </c>
      <c r="AW388" s="71">
        <v>1.5142764806517968</v>
      </c>
      <c r="AX388" s="77">
        <v>1.5142764806517968</v>
      </c>
      <c r="AY388" s="77">
        <v>8.3698995568106849</v>
      </c>
      <c r="AZ388" s="78">
        <v>9.8841760374624812</v>
      </c>
      <c r="BA388" s="75">
        <v>20.50198076232963</v>
      </c>
      <c r="BB388" s="75">
        <v>113.32112853162826</v>
      </c>
      <c r="BC388" s="75">
        <v>133.82310929395788</v>
      </c>
      <c r="BD388" s="71">
        <v>3233.1516000000001</v>
      </c>
      <c r="BE388" s="71">
        <v>34184.317448249996</v>
      </c>
      <c r="BF388" s="71">
        <v>2243.1480000000001</v>
      </c>
      <c r="BG388" s="71">
        <v>2429.2960000000003</v>
      </c>
      <c r="BH388" s="71">
        <v>2627</v>
      </c>
      <c r="BI388" s="71">
        <v>1164.5</v>
      </c>
      <c r="BJ388" s="71">
        <v>1562.6610000000001</v>
      </c>
      <c r="BK388" s="71">
        <v>1760.146</v>
      </c>
      <c r="BL388" s="71">
        <v>6.5619212769007146E-2</v>
      </c>
      <c r="BM388" s="71">
        <v>7.1064633765983348E-2</v>
      </c>
      <c r="BN388" s="71">
        <v>7.6848104513916063E-2</v>
      </c>
      <c r="BO388" s="71">
        <v>3.4065328399868769E-2</v>
      </c>
      <c r="BP388" s="71">
        <v>4.5712803900959491E-2</v>
      </c>
      <c r="BQ388" s="71">
        <v>5.1489868202417695E-2</v>
      </c>
      <c r="BR388" s="83">
        <v>7.6848104513916063E-2</v>
      </c>
    </row>
    <row r="389" spans="2:70" x14ac:dyDescent="0.25">
      <c r="B389" s="98">
        <v>10</v>
      </c>
      <c r="C389" s="71" t="s">
        <v>3296</v>
      </c>
      <c r="D389" s="71">
        <v>17</v>
      </c>
      <c r="E389" s="72">
        <v>7</v>
      </c>
      <c r="F389" s="71">
        <v>0.15</v>
      </c>
      <c r="G389" s="71" t="s">
        <v>2397</v>
      </c>
      <c r="H389" s="71" t="s">
        <v>2192</v>
      </c>
      <c r="I389" s="71">
        <v>1377</v>
      </c>
      <c r="J389" s="71" t="s">
        <v>4660</v>
      </c>
      <c r="K389" s="72" t="s">
        <v>2193</v>
      </c>
      <c r="L389" s="74">
        <v>0.70399290135508452</v>
      </c>
      <c r="M389" s="74">
        <v>0.6181407359586828</v>
      </c>
      <c r="N389" s="74">
        <v>0.6156983744024469</v>
      </c>
      <c r="O389" s="74">
        <v>0.54745568896512276</v>
      </c>
      <c r="P389" s="75">
        <v>16.529655757329458</v>
      </c>
      <c r="Q389" s="75">
        <v>12.983968618372169</v>
      </c>
      <c r="R389" s="76">
        <v>15.499266858475972</v>
      </c>
      <c r="S389" s="77">
        <v>21.320574296733604</v>
      </c>
      <c r="T389" s="78">
        <v>22.02351049934693</v>
      </c>
      <c r="U389" s="74">
        <v>-0.59238171611868484</v>
      </c>
      <c r="V389" s="77">
        <v>-3.4454291044776117</v>
      </c>
      <c r="W389" s="74">
        <v>0.80392773892773894</v>
      </c>
      <c r="X389" s="79" t="e">
        <v>#N/A</v>
      </c>
      <c r="Y389" s="75">
        <v>0.62925791137764586</v>
      </c>
      <c r="Z389" s="76">
        <v>29.140206708041315</v>
      </c>
      <c r="AA389" s="81">
        <v>309800000.00000012</v>
      </c>
      <c r="AB389" s="81">
        <v>349800000.00000012</v>
      </c>
      <c r="AC389" s="71" t="e">
        <v>#N/A</v>
      </c>
      <c r="AD389" s="71">
        <v>217400000</v>
      </c>
      <c r="AE389" s="80">
        <v>7.0708674656030784E-3</v>
      </c>
      <c r="AF389" s="81">
        <v>1333.6575</v>
      </c>
      <c r="AG389" s="82">
        <v>584.92999999999984</v>
      </c>
      <c r="AH389" s="77">
        <v>2.7282182835820885</v>
      </c>
      <c r="AI389" s="77">
        <v>3.1262960983431314</v>
      </c>
      <c r="AJ389" s="77">
        <v>16.419414610407472</v>
      </c>
      <c r="AK389" s="77">
        <v>7.8474353927183662</v>
      </c>
      <c r="AL389" s="78">
        <v>1.1750632911392405</v>
      </c>
      <c r="AM389" s="71" t="s">
        <v>543</v>
      </c>
      <c r="AN389" s="71" t="s">
        <v>570</v>
      </c>
      <c r="AO389" s="71" t="s">
        <v>582</v>
      </c>
      <c r="AP389" s="72" t="s">
        <v>2358</v>
      </c>
      <c r="AQ389" s="74">
        <v>0.11914970000000001</v>
      </c>
      <c r="AR389" s="74">
        <v>0.21578549999999999</v>
      </c>
      <c r="AS389" s="80">
        <v>0.16390969999999999</v>
      </c>
      <c r="AT389" s="71" t="s">
        <v>3998</v>
      </c>
      <c r="AU389" s="71" t="s">
        <v>3566</v>
      </c>
      <c r="AV389" s="72" t="s">
        <v>3566</v>
      </c>
      <c r="AW389" s="71">
        <v>6.1349693251533743</v>
      </c>
      <c r="AX389" s="77">
        <v>6.1349693251533743</v>
      </c>
      <c r="AY389" s="77">
        <v>-0.77260835640958914</v>
      </c>
      <c r="AZ389" s="78">
        <v>5.3623609687437854</v>
      </c>
      <c r="BA389" s="75">
        <v>50.70237327567677</v>
      </c>
      <c r="BB389" s="75">
        <v>-6.3852115970615344</v>
      </c>
      <c r="BC389" s="75">
        <v>44.317161678615236</v>
      </c>
      <c r="BD389" s="71">
        <v>70.100000000000009</v>
      </c>
      <c r="BE389" s="71">
        <v>584.92999999999984</v>
      </c>
      <c r="BF389" s="71">
        <v>119</v>
      </c>
      <c r="BG389" s="71">
        <v>132</v>
      </c>
      <c r="BH389" s="71">
        <v>139</v>
      </c>
      <c r="BI389" s="71">
        <v>104.381</v>
      </c>
      <c r="BJ389" s="71">
        <v>114.509</v>
      </c>
      <c r="BK389" s="71">
        <v>115.479</v>
      </c>
      <c r="BL389" s="71">
        <v>0.20344314704323599</v>
      </c>
      <c r="BM389" s="71">
        <v>0.22566802865300128</v>
      </c>
      <c r="BN389" s="71">
        <v>0.23763527259672104</v>
      </c>
      <c r="BO389" s="71">
        <v>0.17845041286991611</v>
      </c>
      <c r="BP389" s="71">
        <v>0.19576530525020094</v>
      </c>
      <c r="BQ389" s="71">
        <v>0.19742362333954497</v>
      </c>
      <c r="BR389" s="83">
        <v>0.23763527259672104</v>
      </c>
    </row>
    <row r="390" spans="2:70" x14ac:dyDescent="0.25">
      <c r="B390" s="98">
        <v>10</v>
      </c>
      <c r="C390" s="71" t="s">
        <v>3296</v>
      </c>
      <c r="D390" s="71">
        <v>17</v>
      </c>
      <c r="E390" s="72">
        <v>8</v>
      </c>
      <c r="F390" s="71">
        <v>0.13</v>
      </c>
      <c r="G390" s="71" t="s">
        <v>3245</v>
      </c>
      <c r="H390" s="71" t="s">
        <v>352</v>
      </c>
      <c r="I390" s="71">
        <v>1378</v>
      </c>
      <c r="J390" s="71" t="s">
        <v>4661</v>
      </c>
      <c r="K390" s="72" t="s">
        <v>1039</v>
      </c>
      <c r="L390" s="74">
        <v>0.243125453072674</v>
      </c>
      <c r="M390" s="74">
        <v>0.21538359466572307</v>
      </c>
      <c r="N390" s="74">
        <v>0.23460010309095997</v>
      </c>
      <c r="O390" s="74">
        <v>0.20968887931962538</v>
      </c>
      <c r="P390" s="75">
        <v>3.5051672050078793</v>
      </c>
      <c r="Q390" s="75">
        <v>2.6961972635141462</v>
      </c>
      <c r="R390" s="76">
        <v>3.3879413682151798</v>
      </c>
      <c r="S390" s="77">
        <v>52.851714169141019</v>
      </c>
      <c r="T390" s="78">
        <v>55.205149879706092</v>
      </c>
      <c r="U390" s="74">
        <v>1.404459964467316E-2</v>
      </c>
      <c r="V390" s="77">
        <v>9.441927512355848E-2</v>
      </c>
      <c r="W390" s="74">
        <v>0.71041791942273003</v>
      </c>
      <c r="X390" s="79">
        <v>1.8846064725419016E-2</v>
      </c>
      <c r="Y390" s="75">
        <v>1.570562594525801</v>
      </c>
      <c r="Z390" s="76">
        <v>-29.965477759191618</v>
      </c>
      <c r="AA390" s="81">
        <v>45217000000</v>
      </c>
      <c r="AB390" s="81">
        <v>46445000000</v>
      </c>
      <c r="AC390" s="71">
        <v>553000000</v>
      </c>
      <c r="AD390" s="71">
        <v>8901000000</v>
      </c>
      <c r="AE390" s="80">
        <v>3.353557639271925E-2</v>
      </c>
      <c r="AF390" s="81">
        <v>71485.839203279989</v>
      </c>
      <c r="AG390" s="82">
        <v>72402.839203279989</v>
      </c>
      <c r="AH390" s="77">
        <v>7.3617528422247069</v>
      </c>
      <c r="AI390" s="77">
        <v>33.535587121632936</v>
      </c>
      <c r="AJ390" s="77">
        <v>-2.7713514065246638</v>
      </c>
      <c r="AK390" s="77">
        <v>37.878677873403461</v>
      </c>
      <c r="AL390" s="78">
        <v>1.5121586149382673</v>
      </c>
      <c r="AM390" s="71" t="s">
        <v>506</v>
      </c>
      <c r="AN390" s="71" t="s">
        <v>577</v>
      </c>
      <c r="AO390" s="71" t="s">
        <v>578</v>
      </c>
      <c r="AP390" s="72" t="s">
        <v>574</v>
      </c>
      <c r="AQ390" s="74">
        <v>9.4550519999999999E-2</v>
      </c>
      <c r="AR390" s="74">
        <v>0.19432759999999999</v>
      </c>
      <c r="AS390" s="80">
        <v>3.6912199999999999E-2</v>
      </c>
      <c r="AT390" s="71" t="s">
        <v>3998</v>
      </c>
      <c r="AU390" s="71" t="s">
        <v>3494</v>
      </c>
      <c r="AV390" s="72" t="s">
        <v>3494</v>
      </c>
      <c r="AW390" s="71">
        <v>0.70422536488770715</v>
      </c>
      <c r="AX390" s="77">
        <v>0.70422536488770715</v>
      </c>
      <c r="AY390" s="77">
        <v>3.5346764173717942</v>
      </c>
      <c r="AZ390" s="78">
        <v>4.238901782259501</v>
      </c>
      <c r="BA390" s="75">
        <v>5.3301823694653772</v>
      </c>
      <c r="BB390" s="75">
        <v>26.75346680340661</v>
      </c>
      <c r="BC390" s="75">
        <v>32.083649172871986</v>
      </c>
      <c r="BD390" s="71">
        <v>2878.16</v>
      </c>
      <c r="BE390" s="71">
        <v>71485.839203279989</v>
      </c>
      <c r="BF390" s="71">
        <v>-5120.7240000000002</v>
      </c>
      <c r="BG390" s="71">
        <v>749.5</v>
      </c>
      <c r="BH390" s="71">
        <v>5563.2939999999999</v>
      </c>
      <c r="BI390" s="71">
        <v>-4062.2420000000002</v>
      </c>
      <c r="BJ390" s="71">
        <v>861.36599999999999</v>
      </c>
      <c r="BK390" s="71">
        <v>2876.0460000000003</v>
      </c>
      <c r="BL390" s="71">
        <v>-7.1632704561787469E-2</v>
      </c>
      <c r="BM390" s="71">
        <v>1.0484593988869485E-2</v>
      </c>
      <c r="BN390" s="71">
        <v>7.7823720921565948E-2</v>
      </c>
      <c r="BO390" s="71">
        <v>-5.6825827958016224E-2</v>
      </c>
      <c r="BP390" s="71">
        <v>1.2049463356659844E-2</v>
      </c>
      <c r="BQ390" s="71">
        <v>4.0232387729569219E-2</v>
      </c>
      <c r="BR390" s="83">
        <v>7.7823720921565948E-2</v>
      </c>
    </row>
    <row r="391" spans="2:70" x14ac:dyDescent="0.25">
      <c r="B391" s="98">
        <v>10</v>
      </c>
      <c r="C391" s="71" t="s">
        <v>3296</v>
      </c>
      <c r="D391" s="71">
        <v>18</v>
      </c>
      <c r="E391" s="72">
        <v>10</v>
      </c>
      <c r="F391" s="71">
        <v>0.16</v>
      </c>
      <c r="G391" s="71" t="s">
        <v>3265</v>
      </c>
      <c r="H391" s="71" t="s">
        <v>1427</v>
      </c>
      <c r="I391" s="71">
        <v>1379</v>
      </c>
      <c r="J391" s="71" t="s">
        <v>4662</v>
      </c>
      <c r="K391" s="72" t="s">
        <v>1428</v>
      </c>
      <c r="L391" s="74">
        <v>0.66103832068046253</v>
      </c>
      <c r="M391" s="74">
        <v>0.75658939178888684</v>
      </c>
      <c r="N391" s="74">
        <v>0.44440635379115223</v>
      </c>
      <c r="O391" s="74">
        <v>0.51351158492639437</v>
      </c>
      <c r="P391" s="75">
        <v>14.409262348876009</v>
      </c>
      <c r="Q391" s="75">
        <v>10.23828499167824</v>
      </c>
      <c r="R391" s="76">
        <v>13.769204076329251</v>
      </c>
      <c r="S391" s="77">
        <v>12.972134598858791</v>
      </c>
      <c r="T391" s="78">
        <v>13.306251023852568</v>
      </c>
      <c r="U391" s="74">
        <v>-0.41232085030678917</v>
      </c>
      <c r="V391" s="77">
        <v>-2.6371399510434013</v>
      </c>
      <c r="W391" s="74">
        <v>0.60928551408607012</v>
      </c>
      <c r="X391" s="79">
        <v>4.714708895102572E-2</v>
      </c>
      <c r="Y391" s="75">
        <v>6.6511100318242482</v>
      </c>
      <c r="Z391" s="76">
        <v>10.197228772148016</v>
      </c>
      <c r="AA391" s="81">
        <v>95115000.00000003</v>
      </c>
      <c r="AB391" s="81">
        <v>140139000.00000003</v>
      </c>
      <c r="AC391" s="71">
        <v>4149000</v>
      </c>
      <c r="AD391" s="71">
        <v>54969000</v>
      </c>
      <c r="AE391" s="80">
        <v>0.5815276463642548</v>
      </c>
      <c r="AF391" s="81">
        <v>983.66556960000003</v>
      </c>
      <c r="AG391" s="82">
        <v>792.72656960000006</v>
      </c>
      <c r="AH391" s="77">
        <v>8.9536190474039117</v>
      </c>
      <c r="AI391" s="77">
        <v>11.015752117060158</v>
      </c>
      <c r="AJ391" s="77">
        <v>4.5112901609113907</v>
      </c>
      <c r="AK391" s="77">
        <v>22.232406676797797</v>
      </c>
      <c r="AL391" s="78">
        <v>2.9710990540920155</v>
      </c>
      <c r="AM391" s="71" t="s">
        <v>506</v>
      </c>
      <c r="AN391" s="71" t="s">
        <v>629</v>
      </c>
      <c r="AO391" s="71" t="s">
        <v>774</v>
      </c>
      <c r="AP391" s="72" t="s">
        <v>1410</v>
      </c>
      <c r="AQ391" s="74">
        <v>0.1393209</v>
      </c>
      <c r="AR391" s="74">
        <v>0.17385680000000001</v>
      </c>
      <c r="AS391" s="80">
        <v>0.1160481</v>
      </c>
      <c r="AT391" s="71" t="s">
        <v>3567</v>
      </c>
      <c r="AU391" s="71" t="s">
        <v>3567</v>
      </c>
      <c r="AV391" s="72" t="s">
        <v>3567</v>
      </c>
      <c r="AW391" s="71">
        <v>2.7093596646351177</v>
      </c>
      <c r="AX391" s="77">
        <v>2.7093596646351177</v>
      </c>
      <c r="AY391" s="77">
        <v>3.1437398339778558E-16</v>
      </c>
      <c r="AZ391" s="78">
        <v>2.7093596646351181</v>
      </c>
      <c r="BA391" s="75">
        <v>61.236486793883472</v>
      </c>
      <c r="BB391" s="75">
        <v>7.1054273576010019E-15</v>
      </c>
      <c r="BC391" s="75">
        <v>61.236486793883479</v>
      </c>
      <c r="BD391" s="71">
        <v>26.651037600000002</v>
      </c>
      <c r="BE391" s="71">
        <v>792.72656960000006</v>
      </c>
      <c r="BF391" s="71">
        <v>49.533000000000001</v>
      </c>
      <c r="BG391" s="71">
        <v>52.800000000000004</v>
      </c>
      <c r="BH391" s="71">
        <v>56.633000000000003</v>
      </c>
      <c r="BI391" s="71">
        <v>37.4</v>
      </c>
      <c r="BJ391" s="71">
        <v>71.400000000000006</v>
      </c>
      <c r="BK391" s="71">
        <v>65.8</v>
      </c>
      <c r="BL391" s="71">
        <v>6.2484344412719425E-2</v>
      </c>
      <c r="BM391" s="71">
        <v>6.6605563664457759E-2</v>
      </c>
      <c r="BN391" s="71">
        <v>7.1440774375174917E-2</v>
      </c>
      <c r="BO391" s="71">
        <v>4.7178940928990901E-2</v>
      </c>
      <c r="BP391" s="71">
        <v>9.0068887228073546E-2</v>
      </c>
      <c r="BQ391" s="71">
        <v>8.3004660778812869E-2</v>
      </c>
      <c r="BR391" s="83">
        <v>8.3004660778812869E-2</v>
      </c>
    </row>
    <row r="392" spans="2:70" x14ac:dyDescent="0.25">
      <c r="B392" s="98">
        <v>10</v>
      </c>
      <c r="C392" s="71" t="s">
        <v>3296</v>
      </c>
      <c r="D392" s="71">
        <v>20</v>
      </c>
      <c r="E392" s="72">
        <v>1</v>
      </c>
      <c r="F392" s="71">
        <v>0.2</v>
      </c>
      <c r="G392" s="71" t="s">
        <v>2528</v>
      </c>
      <c r="H392" s="71" t="s">
        <v>338</v>
      </c>
      <c r="I392" s="71">
        <v>1380</v>
      </c>
      <c r="J392" s="71" t="s">
        <v>4663</v>
      </c>
      <c r="K392" s="72" t="s">
        <v>1024</v>
      </c>
      <c r="L392" s="74">
        <v>0.25900909956550672</v>
      </c>
      <c r="M392" s="74">
        <v>0.38620854782712799</v>
      </c>
      <c r="N392" s="74">
        <v>0.24422867519463298</v>
      </c>
      <c r="O392" s="74">
        <v>0.34150816895444441</v>
      </c>
      <c r="P392" s="75">
        <v>30.186990252635766</v>
      </c>
      <c r="Q392" s="75">
        <v>23.007302395856151</v>
      </c>
      <c r="R392" s="76">
        <v>83.113438971026994</v>
      </c>
      <c r="S392" s="77">
        <v>5.1163493080427349</v>
      </c>
      <c r="T392" s="78">
        <v>5.2904320974490426</v>
      </c>
      <c r="U392" s="74">
        <v>0.5612207216712386</v>
      </c>
      <c r="V392" s="77">
        <v>1.8163735700870751</v>
      </c>
      <c r="W392" s="74">
        <v>0.1740143717226646</v>
      </c>
      <c r="X392" s="79">
        <v>4.0386929969241744E-2</v>
      </c>
      <c r="Y392" s="75">
        <v>18.056782351237842</v>
      </c>
      <c r="Z392" s="76">
        <v>26.899594096773871</v>
      </c>
      <c r="AA392" s="81">
        <v>2505900000</v>
      </c>
      <c r="AB392" s="81">
        <v>2833900000</v>
      </c>
      <c r="AC392" s="71" t="e">
        <v>#N/A</v>
      </c>
      <c r="AD392" s="71">
        <v>805200000</v>
      </c>
      <c r="AE392" s="80">
        <v>7.2554415811858898E-3</v>
      </c>
      <c r="AF392" s="81">
        <v>6246.996706859999</v>
      </c>
      <c r="AG392" s="82">
        <v>8374.6967068599988</v>
      </c>
      <c r="AH392" s="77">
        <v>7.152969513887939</v>
      </c>
      <c r="AI392" s="77">
        <v>9.2039748399384518</v>
      </c>
      <c r="AJ392" s="77">
        <v>7.5150708065239211</v>
      </c>
      <c r="AK392" s="77">
        <v>10.700040339849851</v>
      </c>
      <c r="AL392" s="78">
        <v>8.7151181365361872</v>
      </c>
      <c r="AM392" s="71" t="s">
        <v>533</v>
      </c>
      <c r="AN392" s="71" t="s">
        <v>534</v>
      </c>
      <c r="AO392" s="71" t="s">
        <v>1025</v>
      </c>
      <c r="AP392" s="72" t="s">
        <v>574</v>
      </c>
      <c r="AQ392" s="74" t="e">
        <v>#VALUE!</v>
      </c>
      <c r="AR392" s="74" t="e">
        <v>#VALUE!</v>
      </c>
      <c r="AS392" s="80">
        <v>0.33286879999999996</v>
      </c>
      <c r="AT392" s="71" t="s">
        <v>4072</v>
      </c>
      <c r="AU392" s="71" t="s">
        <v>3317</v>
      </c>
      <c r="AV392" s="72" t="s">
        <v>4072</v>
      </c>
      <c r="AW392" s="71">
        <v>0.53041141114789181</v>
      </c>
      <c r="AX392" s="77">
        <v>0.53041141114789181</v>
      </c>
      <c r="AY392" s="77">
        <v>14.305142540122409</v>
      </c>
      <c r="AZ392" s="78">
        <v>14.835553951270301</v>
      </c>
      <c r="BA392" s="75">
        <v>4.4465859440295281</v>
      </c>
      <c r="BB392" s="75">
        <v>119.9239767647295</v>
      </c>
      <c r="BC392" s="75">
        <v>124.37056270875902</v>
      </c>
      <c r="BD392" s="71">
        <v>836.3</v>
      </c>
      <c r="BE392" s="71">
        <v>6246.996706859999</v>
      </c>
      <c r="BF392" s="71">
        <v>444.375</v>
      </c>
      <c r="BG392" s="71">
        <v>437.875</v>
      </c>
      <c r="BH392" s="71">
        <v>448.6</v>
      </c>
      <c r="BI392" s="71">
        <v>408.20699999999999</v>
      </c>
      <c r="BJ392" s="71">
        <v>392.13900000000001</v>
      </c>
      <c r="BK392" s="71">
        <v>445.48599999999999</v>
      </c>
      <c r="BL392" s="71">
        <v>7.113418188807745E-2</v>
      </c>
      <c r="BM392" s="71">
        <v>7.0093681899841151E-2</v>
      </c>
      <c r="BN392" s="71">
        <v>7.1810506880431044E-2</v>
      </c>
      <c r="BO392" s="71">
        <v>6.5344519799688167E-2</v>
      </c>
      <c r="BP392" s="71">
        <v>6.2772403828768045E-2</v>
      </c>
      <c r="BQ392" s="71">
        <v>7.1312027347605222E-2</v>
      </c>
      <c r="BR392" s="83">
        <v>7.1810506880431044E-2</v>
      </c>
    </row>
    <row r="393" spans="2:70" x14ac:dyDescent="0.25">
      <c r="B393" s="98">
        <v>10</v>
      </c>
      <c r="C393" s="71" t="s">
        <v>3294</v>
      </c>
      <c r="D393" s="71">
        <v>21</v>
      </c>
      <c r="E393" s="72">
        <v>9</v>
      </c>
      <c r="F393" s="71">
        <v>0.15</v>
      </c>
      <c r="G393" s="71" t="s">
        <v>2933</v>
      </c>
      <c r="H393" s="71" t="s">
        <v>1268</v>
      </c>
      <c r="I393" s="71">
        <v>1394</v>
      </c>
      <c r="J393" s="71" t="s">
        <v>4677</v>
      </c>
      <c r="K393" s="72" t="s">
        <v>1269</v>
      </c>
      <c r="L393" s="74">
        <v>0.39460350898640917</v>
      </c>
      <c r="M393" s="74">
        <v>0.18706615784452413</v>
      </c>
      <c r="N393" s="74">
        <v>0.25716598043258443</v>
      </c>
      <c r="O393" s="74">
        <v>0.14982543969435477</v>
      </c>
      <c r="P393" s="75">
        <v>13.924873443070721</v>
      </c>
      <c r="Q393" s="75">
        <v>10.10259700145718</v>
      </c>
      <c r="R393" s="76">
        <v>15.532542755904649</v>
      </c>
      <c r="S393" s="77">
        <v>41.720317980654315</v>
      </c>
      <c r="T393" s="78">
        <v>38.239349810918675</v>
      </c>
      <c r="U393" s="74">
        <v>0.19756918271528298</v>
      </c>
      <c r="V393" s="77">
        <v>1.1435496749173033</v>
      </c>
      <c r="W393" s="74">
        <v>0.47902435259156345</v>
      </c>
      <c r="X393" s="79">
        <v>4.061733071994466E-2</v>
      </c>
      <c r="Y393" s="75">
        <v>5.2795882728511101</v>
      </c>
      <c r="Z393" s="76">
        <v>-3.5859107718050454</v>
      </c>
      <c r="AA393" s="81">
        <v>121588000</v>
      </c>
      <c r="AB393" s="81">
        <v>151810000</v>
      </c>
      <c r="AC393" s="71">
        <v>460000</v>
      </c>
      <c r="AD393" s="71">
        <v>23436000</v>
      </c>
      <c r="AE393" s="80">
        <v>0</v>
      </c>
      <c r="AF393" s="81">
        <v>396.52190032000004</v>
      </c>
      <c r="AG393" s="82">
        <v>436.62390032000002</v>
      </c>
      <c r="AH393" s="77">
        <v>11.927985256658925</v>
      </c>
      <c r="AI393" s="77">
        <v>19.196478360958452</v>
      </c>
      <c r="AJ393" s="77">
        <v>5.1732452347379336</v>
      </c>
      <c r="AK393" s="77">
        <v>24.656569319486866</v>
      </c>
      <c r="AL393" s="78">
        <v>3.1553199833552763</v>
      </c>
      <c r="AM393" s="71" t="s">
        <v>502</v>
      </c>
      <c r="AN393" s="71" t="s">
        <v>528</v>
      </c>
      <c r="AO393" s="71" t="s">
        <v>529</v>
      </c>
      <c r="AP393" s="72" t="s">
        <v>2354</v>
      </c>
      <c r="AQ393" s="74">
        <v>0.16197240000000002</v>
      </c>
      <c r="AR393" s="74">
        <v>4.9838480000000004E-2</v>
      </c>
      <c r="AS393" s="80">
        <v>7.5895009999999999E-2</v>
      </c>
      <c r="AT393" s="71" t="s">
        <v>4077</v>
      </c>
      <c r="AU393" s="71" t="s">
        <v>3575</v>
      </c>
      <c r="AV393" s="72" t="s">
        <v>4077</v>
      </c>
      <c r="AW393" s="71">
        <v>7.5645146093198221</v>
      </c>
      <c r="AX393" s="77">
        <v>7.5645146093198221</v>
      </c>
      <c r="AY393" s="77">
        <v>0</v>
      </c>
      <c r="AZ393" s="78">
        <v>7.5645146093198221</v>
      </c>
      <c r="BA393" s="75">
        <v>118.53417216703654</v>
      </c>
      <c r="BB393" s="75">
        <v>0</v>
      </c>
      <c r="BC393" s="75">
        <v>118.53417216703654</v>
      </c>
      <c r="BD393" s="71">
        <v>18.094999999999999</v>
      </c>
      <c r="BE393" s="71">
        <v>396.52190032000004</v>
      </c>
      <c r="BF393" s="71">
        <v>15.433</v>
      </c>
      <c r="BG393" s="71">
        <v>17.833000000000002</v>
      </c>
      <c r="BH393" s="71">
        <v>20.5</v>
      </c>
      <c r="BI393" s="71">
        <v>-15</v>
      </c>
      <c r="BJ393" s="71">
        <v>15</v>
      </c>
      <c r="BK393" s="71">
        <v>28</v>
      </c>
      <c r="BL393" s="71">
        <v>3.8920927160757832E-2</v>
      </c>
      <c r="BM393" s="71">
        <v>4.4973556279258378E-2</v>
      </c>
      <c r="BN393" s="71">
        <v>5.1699540387192093E-2</v>
      </c>
      <c r="BO393" s="71">
        <v>-3.782893199062836E-2</v>
      </c>
      <c r="BP393" s="71">
        <v>3.782893199062836E-2</v>
      </c>
      <c r="BQ393" s="71">
        <v>7.061400638250627E-2</v>
      </c>
      <c r="BR393" s="83">
        <v>7.061400638250627E-2</v>
      </c>
    </row>
    <row r="394" spans="2:70" x14ac:dyDescent="0.25">
      <c r="B394" s="98">
        <v>10</v>
      </c>
      <c r="C394" s="71" t="s">
        <v>3296</v>
      </c>
      <c r="D394" s="71">
        <v>21</v>
      </c>
      <c r="E394" s="72">
        <v>13</v>
      </c>
      <c r="F394" s="71">
        <v>0.19</v>
      </c>
      <c r="G394" s="71" t="s">
        <v>3270</v>
      </c>
      <c r="H394" s="71" t="s">
        <v>157</v>
      </c>
      <c r="I394" s="71">
        <v>1395</v>
      </c>
      <c r="J394" s="71" t="s">
        <v>4678</v>
      </c>
      <c r="K394" s="72" t="s">
        <v>804</v>
      </c>
      <c r="L394" s="74">
        <v>0.55454522802470896</v>
      </c>
      <c r="M394" s="74">
        <v>0.52577502214348981</v>
      </c>
      <c r="N394" s="74">
        <v>0.28854202251473005</v>
      </c>
      <c r="O394" s="74">
        <v>0.26138265081461909</v>
      </c>
      <c r="P394" s="75">
        <v>21.360983214298663</v>
      </c>
      <c r="Q394" s="75">
        <v>16.766403309260735</v>
      </c>
      <c r="R394" s="76">
        <v>18.735534169813619</v>
      </c>
      <c r="S394" s="77">
        <v>20.240490588272486</v>
      </c>
      <c r="T394" s="78">
        <v>19.435865760757668</v>
      </c>
      <c r="U394" s="74">
        <v>-8.0765323399932268E-2</v>
      </c>
      <c r="V394" s="77">
        <v>-0.27226027397260272</v>
      </c>
      <c r="W394" s="74">
        <v>0.70882814250504145</v>
      </c>
      <c r="X394" s="79">
        <v>1.680672268907563E-2</v>
      </c>
      <c r="Y394" s="75">
        <v>5.1430596072111232</v>
      </c>
      <c r="Z394" s="76">
        <v>12.514734257198912</v>
      </c>
      <c r="AA394" s="81">
        <v>5645000000</v>
      </c>
      <c r="AB394" s="81">
        <v>11355000000</v>
      </c>
      <c r="AC394" s="71" t="e">
        <v>#N/A</v>
      </c>
      <c r="AD394" s="71">
        <v>2522260502.6960931</v>
      </c>
      <c r="AE394" s="80">
        <v>0.44179499639727199</v>
      </c>
      <c r="AF394" s="81">
        <v>31615.845508800001</v>
      </c>
      <c r="AG394" s="82">
        <v>30641.845508799997</v>
      </c>
      <c r="AH394" s="77">
        <v>8.7448189237442921</v>
      </c>
      <c r="AI394" s="77">
        <v>10.401169554921927</v>
      </c>
      <c r="AJ394" s="77">
        <v>8.3701280168712024</v>
      </c>
      <c r="AK394" s="77">
        <v>13.875278226516825</v>
      </c>
      <c r="AL394" s="78">
        <v>2.4947555179835477</v>
      </c>
      <c r="AM394" s="71" t="s">
        <v>506</v>
      </c>
      <c r="AN394" s="71" t="s">
        <v>629</v>
      </c>
      <c r="AO394" s="71" t="s">
        <v>774</v>
      </c>
      <c r="AP394" s="72" t="s">
        <v>574</v>
      </c>
      <c r="AQ394" s="74">
        <v>0.1770292</v>
      </c>
      <c r="AR394" s="74">
        <v>7.6695330000000006E-2</v>
      </c>
      <c r="AS394" s="80">
        <v>-2.341066E-2</v>
      </c>
      <c r="AT394" s="71" t="s">
        <v>4006</v>
      </c>
      <c r="AU394" s="71" t="s">
        <v>3576</v>
      </c>
      <c r="AV394" s="72" t="s">
        <v>4006</v>
      </c>
      <c r="AW394" s="71">
        <v>1.8625561442218992</v>
      </c>
      <c r="AX394" s="77">
        <v>1.8625561442218992</v>
      </c>
      <c r="AY394" s="77">
        <v>4.0417974386625648</v>
      </c>
      <c r="AZ394" s="78">
        <v>5.9043535828844638</v>
      </c>
      <c r="BA394" s="75">
        <v>24.429694323144108</v>
      </c>
      <c r="BB394" s="75">
        <v>53.013100436681228</v>
      </c>
      <c r="BC394" s="75">
        <v>77.442794759825333</v>
      </c>
      <c r="BD394" s="71">
        <v>1773.44</v>
      </c>
      <c r="BE394" s="71">
        <v>30641.845508799997</v>
      </c>
      <c r="BF394" s="71">
        <v>2141.857</v>
      </c>
      <c r="BG394" s="71">
        <v>2310.7620000000002</v>
      </c>
      <c r="BH394" s="71">
        <v>2523.5</v>
      </c>
      <c r="BI394" s="71">
        <v>2031.6559999999999</v>
      </c>
      <c r="BJ394" s="71">
        <v>2290.145</v>
      </c>
      <c r="BK394" s="71">
        <v>2510.3409999999999</v>
      </c>
      <c r="BL394" s="71">
        <v>6.989973888435938E-2</v>
      </c>
      <c r="BM394" s="71">
        <v>7.5411972145619455E-2</v>
      </c>
      <c r="BN394" s="71">
        <v>8.2354700185250887E-2</v>
      </c>
      <c r="BO394" s="71">
        <v>6.6303317122871436E-2</v>
      </c>
      <c r="BP394" s="71">
        <v>7.4739134081930406E-2</v>
      </c>
      <c r="BQ394" s="71">
        <v>8.192525477223811E-2</v>
      </c>
      <c r="BR394" s="83">
        <v>8.2354700185250887E-2</v>
      </c>
    </row>
    <row r="395" spans="2:70" x14ac:dyDescent="0.25">
      <c r="B395" s="98">
        <v>10</v>
      </c>
      <c r="C395" s="71" t="s">
        <v>3296</v>
      </c>
      <c r="D395" s="71">
        <v>22</v>
      </c>
      <c r="E395" s="72">
        <v>1</v>
      </c>
      <c r="F395" s="71">
        <v>0.17</v>
      </c>
      <c r="G395" s="71" t="s">
        <v>2527</v>
      </c>
      <c r="H395" s="71" t="s">
        <v>236</v>
      </c>
      <c r="I395" s="71">
        <v>1382</v>
      </c>
      <c r="J395" s="71" t="s">
        <v>4665</v>
      </c>
      <c r="K395" s="72" t="s">
        <v>903</v>
      </c>
      <c r="L395" s="74">
        <v>0.39644665830539849</v>
      </c>
      <c r="M395" s="74">
        <v>0.52831445232223595</v>
      </c>
      <c r="N395" s="74">
        <v>0.39453582847653607</v>
      </c>
      <c r="O395" s="74">
        <v>0.52647682801565387</v>
      </c>
      <c r="P395" s="75">
        <v>33.897821806037811</v>
      </c>
      <c r="Q395" s="75">
        <v>25.757557759672856</v>
      </c>
      <c r="R395" s="76">
        <v>43.961360000237612</v>
      </c>
      <c r="S395" s="77">
        <v>19.219375557983462</v>
      </c>
      <c r="T395" s="78">
        <v>21.620215544179505</v>
      </c>
      <c r="U395" s="74">
        <v>0.23522376864661057</v>
      </c>
      <c r="V395" s="77">
        <v>0.55330214758962326</v>
      </c>
      <c r="W395" s="74">
        <v>0.73997152752961981</v>
      </c>
      <c r="X395" s="79" t="e">
        <v>#N/A</v>
      </c>
      <c r="Y395" s="75">
        <v>11.993323558881672</v>
      </c>
      <c r="Z395" s="76">
        <v>20.631787730118532</v>
      </c>
      <c r="AA395" s="81">
        <v>3114240000</v>
      </c>
      <c r="AB395" s="81">
        <v>3125110000</v>
      </c>
      <c r="AC395" s="71">
        <v>42409000</v>
      </c>
      <c r="AD395" s="71">
        <v>1360513000</v>
      </c>
      <c r="AE395" s="80">
        <v>0</v>
      </c>
      <c r="AF395" s="81">
        <v>20863.878952480001</v>
      </c>
      <c r="AG395" s="82">
        <v>22125.81895248</v>
      </c>
      <c r="AH395" s="77">
        <v>9.6708826304176796</v>
      </c>
      <c r="AI395" s="77">
        <v>12.08805512303136</v>
      </c>
      <c r="AJ395" s="77">
        <v>4.7660099554354742</v>
      </c>
      <c r="AK395" s="77">
        <v>16.954087802838465</v>
      </c>
      <c r="AL395" s="78">
        <v>10.338625854821004</v>
      </c>
      <c r="AM395" s="71" t="s">
        <v>533</v>
      </c>
      <c r="AN395" s="71" t="s">
        <v>534</v>
      </c>
      <c r="AO395" s="71" t="s">
        <v>904</v>
      </c>
      <c r="AP395" s="72" t="s">
        <v>574</v>
      </c>
      <c r="AQ395" s="74" t="e">
        <v>#VALUE!</v>
      </c>
      <c r="AR395" s="74">
        <v>0.1626127</v>
      </c>
      <c r="AS395" s="80">
        <v>0.1065955</v>
      </c>
      <c r="AT395" s="71" t="s">
        <v>4073</v>
      </c>
      <c r="AU395" s="71" t="s">
        <v>3317</v>
      </c>
      <c r="AV395" s="72" t="s">
        <v>4073</v>
      </c>
      <c r="AW395" s="71" t="s">
        <v>3317</v>
      </c>
      <c r="AX395" s="77">
        <v>0</v>
      </c>
      <c r="AY395" s="77">
        <v>4.0931458716045217</v>
      </c>
      <c r="AZ395" s="78">
        <v>4.0931458716045217</v>
      </c>
      <c r="BA395" s="75">
        <v>0</v>
      </c>
      <c r="BB395" s="75">
        <v>68.445524098777256</v>
      </c>
      <c r="BC395" s="75">
        <v>68.445524098777256</v>
      </c>
      <c r="BD395" s="71">
        <v>853.98900000000003</v>
      </c>
      <c r="BE395" s="71">
        <v>20863.878952480001</v>
      </c>
      <c r="BF395" s="71">
        <v>1261.6300000000001</v>
      </c>
      <c r="BG395" s="71">
        <v>1311.654</v>
      </c>
      <c r="BH395" s="71">
        <v>1371.1000000000001</v>
      </c>
      <c r="BI395" s="71">
        <v>1058.394</v>
      </c>
      <c r="BJ395" s="71">
        <v>1188.6590000000001</v>
      </c>
      <c r="BK395" s="71">
        <v>1137.261</v>
      </c>
      <c r="BL395" s="71">
        <v>6.0469580123308539E-2</v>
      </c>
      <c r="BM395" s="71">
        <v>6.2867216733161174E-2</v>
      </c>
      <c r="BN395" s="71">
        <v>6.5716447220713153E-2</v>
      </c>
      <c r="BO395" s="71">
        <v>5.072853434448215E-2</v>
      </c>
      <c r="BP395" s="71">
        <v>5.6972100092572156E-2</v>
      </c>
      <c r="BQ395" s="71">
        <v>5.4508608039293603E-2</v>
      </c>
      <c r="BR395" s="83">
        <v>6.5716447220713153E-2</v>
      </c>
    </row>
    <row r="396" spans="2:70" x14ac:dyDescent="0.25">
      <c r="B396" s="98">
        <v>10</v>
      </c>
      <c r="C396" s="71" t="s">
        <v>3296</v>
      </c>
      <c r="D396" s="71">
        <v>25</v>
      </c>
      <c r="E396" s="72">
        <v>5</v>
      </c>
      <c r="F396" s="71" t="s">
        <v>2368</v>
      </c>
      <c r="G396" s="71" t="s">
        <v>3188</v>
      </c>
      <c r="H396" s="71" t="s">
        <v>6</v>
      </c>
      <c r="I396" s="71">
        <v>1383</v>
      </c>
      <c r="J396" s="71" t="s">
        <v>4666</v>
      </c>
      <c r="K396" s="72" t="s">
        <v>586</v>
      </c>
      <c r="L396" s="74">
        <v>75.833120896823345</v>
      </c>
      <c r="M396" s="74">
        <v>-0.38399893592258838</v>
      </c>
      <c r="N396" s="74">
        <v>-0.49270747495919232</v>
      </c>
      <c r="O396" s="74">
        <v>-9.7469778080694472E-2</v>
      </c>
      <c r="P396" s="75">
        <v>-5.1288764977347858</v>
      </c>
      <c r="Q396" s="75">
        <v>-5.6679838668290738</v>
      </c>
      <c r="R396" s="76">
        <v>-12.661945429932059</v>
      </c>
      <c r="S396" s="77">
        <v>-13.112952331307664</v>
      </c>
      <c r="T396" s="78">
        <v>2.9119823205473954</v>
      </c>
      <c r="U396" s="74">
        <v>-0.14704254245583886</v>
      </c>
      <c r="V396" s="77">
        <v>-28.421649843369313</v>
      </c>
      <c r="W396" s="74">
        <v>0.23946204014889938</v>
      </c>
      <c r="X396" s="79">
        <v>7.5947360076105913E-3</v>
      </c>
      <c r="Y396" s="75">
        <v>36.324082394163817</v>
      </c>
      <c r="Z396" s="76" t="e">
        <v>#N/A</v>
      </c>
      <c r="AA396" s="81">
        <v>120292000</v>
      </c>
      <c r="AB396" s="81">
        <v>473911000</v>
      </c>
      <c r="AC396" s="71">
        <v>572711000</v>
      </c>
      <c r="AD396" s="71">
        <v>544108000</v>
      </c>
      <c r="AE396" s="80">
        <v>0</v>
      </c>
      <c r="AF396" s="81">
        <v>11834.658126799997</v>
      </c>
      <c r="AG396" s="82">
        <v>11426.381126799997</v>
      </c>
      <c r="AH396" s="77">
        <v>138.12321551628264</v>
      </c>
      <c r="AI396" s="77" t="s">
        <v>3317</v>
      </c>
      <c r="AJ396" s="77">
        <v>3.9730295962264024</v>
      </c>
      <c r="AK396" s="77" t="s">
        <v>3317</v>
      </c>
      <c r="AL396" s="78">
        <v>15.789300255863175</v>
      </c>
      <c r="AM396" s="71" t="s">
        <v>506</v>
      </c>
      <c r="AN396" s="71" t="s">
        <v>507</v>
      </c>
      <c r="AO396" s="71" t="s">
        <v>508</v>
      </c>
      <c r="AP396" s="72" t="s">
        <v>574</v>
      </c>
      <c r="AQ396" s="74" t="e">
        <v>#VALUE!</v>
      </c>
      <c r="AR396" s="74" t="e">
        <v>#VALUE!</v>
      </c>
      <c r="AS396" s="80">
        <v>2.514808E-2</v>
      </c>
      <c r="AT396" s="71" t="s">
        <v>3569</v>
      </c>
      <c r="AU396" s="71" t="s">
        <v>3569</v>
      </c>
      <c r="AV396" s="72" t="s">
        <v>3569</v>
      </c>
      <c r="AW396" s="71" t="s">
        <v>3317</v>
      </c>
      <c r="AX396" s="77">
        <v>0</v>
      </c>
      <c r="AY396" s="77">
        <v>0</v>
      </c>
      <c r="AZ396" s="78">
        <v>0</v>
      </c>
      <c r="BA396" s="75" t="s">
        <v>3317</v>
      </c>
      <c r="BB396" s="75">
        <v>0</v>
      </c>
      <c r="BC396" s="75" t="s">
        <v>3317</v>
      </c>
      <c r="BD396" s="71">
        <v>-49.204000000000001</v>
      </c>
      <c r="BE396" s="71">
        <v>11426.381126799997</v>
      </c>
      <c r="BF396" s="71">
        <v>511.65000000000003</v>
      </c>
      <c r="BG396" s="71">
        <v>563.95000000000005</v>
      </c>
      <c r="BH396" s="71">
        <v>660.125</v>
      </c>
      <c r="BI396" s="71">
        <v>533.25400000000002</v>
      </c>
      <c r="BJ396" s="71">
        <v>579.20299999999997</v>
      </c>
      <c r="BK396" s="71">
        <v>676.37</v>
      </c>
      <c r="BL396" s="71">
        <v>4.4777956758325778E-2</v>
      </c>
      <c r="BM396" s="71">
        <v>4.9355083971186986E-2</v>
      </c>
      <c r="BN396" s="71">
        <v>5.7772009586806998E-2</v>
      </c>
      <c r="BO396" s="71">
        <v>4.6668669116005576E-2</v>
      </c>
      <c r="BP396" s="71">
        <v>5.0689977305370004E-2</v>
      </c>
      <c r="BQ396" s="71">
        <v>5.9193719559520776E-2</v>
      </c>
      <c r="BR396" s="83">
        <v>5.9193719559520776E-2</v>
      </c>
    </row>
    <row r="397" spans="2:70" x14ac:dyDescent="0.25">
      <c r="B397" s="98">
        <v>10</v>
      </c>
      <c r="C397" s="71" t="s">
        <v>3296</v>
      </c>
      <c r="D397" s="71">
        <v>27</v>
      </c>
      <c r="E397" s="72">
        <v>1</v>
      </c>
      <c r="F397" s="71">
        <v>0.18</v>
      </c>
      <c r="G397" s="71" t="s">
        <v>2926</v>
      </c>
      <c r="H397" s="71" t="s">
        <v>471</v>
      </c>
      <c r="I397" s="71">
        <v>1386</v>
      </c>
      <c r="J397" s="71" t="s">
        <v>4669</v>
      </c>
      <c r="K397" s="72" t="s">
        <v>530</v>
      </c>
      <c r="L397" s="74">
        <v>0.15533035688565183</v>
      </c>
      <c r="M397" s="74">
        <v>0.17489675840724014</v>
      </c>
      <c r="N397" s="74">
        <v>0.14797738687611675</v>
      </c>
      <c r="O397" s="74">
        <v>0.16050713845580161</v>
      </c>
      <c r="P397" s="75">
        <v>15.636392747103317</v>
      </c>
      <c r="Q397" s="75">
        <v>24.414068774671826</v>
      </c>
      <c r="R397" s="76">
        <v>20.019269186176263</v>
      </c>
      <c r="S397" s="77">
        <v>40.067393780452427</v>
      </c>
      <c r="T397" s="78">
        <v>42.602439234952946</v>
      </c>
      <c r="U397" s="74">
        <v>0.41821537607130405</v>
      </c>
      <c r="V397" s="77">
        <v>3.1736234539624371</v>
      </c>
      <c r="W397" s="74">
        <v>0.25818203361249298</v>
      </c>
      <c r="X397" s="79">
        <v>7.5201899716167475E-2</v>
      </c>
      <c r="Y397" s="75">
        <v>20.808632969232242</v>
      </c>
      <c r="Z397" s="76">
        <v>31.161908982916398</v>
      </c>
      <c r="AA397" s="81">
        <v>2018082000</v>
      </c>
      <c r="AB397" s="81">
        <v>2199005000</v>
      </c>
      <c r="AC397" s="71">
        <v>10777000</v>
      </c>
      <c r="AD397" s="71">
        <v>-535739000</v>
      </c>
      <c r="AE397" s="80">
        <v>0.11016167112091178</v>
      </c>
      <c r="AF397" s="81">
        <v>1801.0471749299998</v>
      </c>
      <c r="AG397" s="82">
        <v>3186.6511749299998</v>
      </c>
      <c r="AH397" s="77">
        <v>6.9539274786143865</v>
      </c>
      <c r="AI397" s="77">
        <v>8.4715086756202798</v>
      </c>
      <c r="AJ397" s="77">
        <v>-31.975464462794008</v>
      </c>
      <c r="AK397" s="77">
        <v>10.110864278070702</v>
      </c>
      <c r="AL397" s="78">
        <v>1.9960127508118855</v>
      </c>
      <c r="AM397" s="71" t="s">
        <v>502</v>
      </c>
      <c r="AN397" s="71" t="s">
        <v>528</v>
      </c>
      <c r="AO397" s="71" t="s">
        <v>531</v>
      </c>
      <c r="AP397" s="72" t="s">
        <v>496</v>
      </c>
      <c r="AQ397" s="74">
        <v>0.20484240000000001</v>
      </c>
      <c r="AR397" s="74">
        <v>0.3084192</v>
      </c>
      <c r="AS397" s="80">
        <v>0.2360363</v>
      </c>
      <c r="AT397" s="71" t="s">
        <v>3998</v>
      </c>
      <c r="AU397" s="71" t="s">
        <v>3317</v>
      </c>
      <c r="AV397" s="72" t="s">
        <v>3317</v>
      </c>
      <c r="AW397" s="71">
        <v>3.5258469508486936</v>
      </c>
      <c r="AX397" s="77">
        <v>3.5258469508486936</v>
      </c>
      <c r="AY397" s="77">
        <v>-3.4160384245536255</v>
      </c>
      <c r="AZ397" s="78">
        <v>0.1098085262950681</v>
      </c>
      <c r="BA397" s="75">
        <v>40.260860163890641</v>
      </c>
      <c r="BB397" s="75">
        <v>-39.006981086438202</v>
      </c>
      <c r="BC397" s="75">
        <v>1.2538790774524375</v>
      </c>
      <c r="BD397" s="71">
        <v>1.9468292682930013</v>
      </c>
      <c r="BE397" s="71">
        <v>1801.0471749299998</v>
      </c>
      <c r="BF397" s="71">
        <v>232.375</v>
      </c>
      <c r="BG397" s="71">
        <v>278.75</v>
      </c>
      <c r="BH397" s="71">
        <v>320</v>
      </c>
      <c r="BI397" s="71" t="s">
        <v>3317</v>
      </c>
      <c r="BJ397" s="71" t="s">
        <v>3317</v>
      </c>
      <c r="BK397" s="71" t="s">
        <v>3317</v>
      </c>
      <c r="BL397" s="71">
        <v>0.12902216179264242</v>
      </c>
      <c r="BM397" s="71">
        <v>0.15477107089703745</v>
      </c>
      <c r="BN397" s="71">
        <v>0.17767441322709232</v>
      </c>
      <c r="BO397" s="71">
        <v>0</v>
      </c>
      <c r="BP397" s="71">
        <v>0</v>
      </c>
      <c r="BQ397" s="71">
        <v>0</v>
      </c>
      <c r="BR397" s="83">
        <v>0.17767441322709232</v>
      </c>
    </row>
    <row r="398" spans="2:70" x14ac:dyDescent="0.25">
      <c r="B398" s="98">
        <v>10</v>
      </c>
      <c r="C398" s="71" t="s">
        <v>3296</v>
      </c>
      <c r="D398" s="71">
        <v>38</v>
      </c>
      <c r="E398" s="72">
        <v>3</v>
      </c>
      <c r="F398" s="71">
        <v>0.17</v>
      </c>
      <c r="G398" s="71" t="s">
        <v>3183</v>
      </c>
      <c r="H398" s="71" t="s">
        <v>321</v>
      </c>
      <c r="I398" s="71">
        <v>1393</v>
      </c>
      <c r="J398" s="71" t="s">
        <v>4676</v>
      </c>
      <c r="K398" s="72" t="s">
        <v>1003</v>
      </c>
      <c r="L398" s="74">
        <v>0.27707731457503354</v>
      </c>
      <c r="M398" s="74">
        <v>0.21489579294488478</v>
      </c>
      <c r="N398" s="74">
        <v>0.15153037240521133</v>
      </c>
      <c r="O398" s="74">
        <v>0.11767180551442742</v>
      </c>
      <c r="P398" s="75">
        <v>8.6974114000073204</v>
      </c>
      <c r="Q398" s="75">
        <v>6.3213622457112928</v>
      </c>
      <c r="R398" s="76">
        <v>10.707420552008454</v>
      </c>
      <c r="S398" s="77">
        <v>40.851014959928087</v>
      </c>
      <c r="T398" s="78">
        <v>42.050995201642181</v>
      </c>
      <c r="U398" s="74">
        <v>0.40296778249788856</v>
      </c>
      <c r="V398" s="77">
        <v>1.7911486830660406</v>
      </c>
      <c r="W398" s="74">
        <v>0.50973619184261476</v>
      </c>
      <c r="X398" s="79">
        <v>3.4339024898117024E-3</v>
      </c>
      <c r="Y398" s="75">
        <v>7.2779943914093277</v>
      </c>
      <c r="Z398" s="76">
        <v>19.573800863209613</v>
      </c>
      <c r="AA398" s="81">
        <v>3345119000</v>
      </c>
      <c r="AB398" s="81">
        <v>6108957000</v>
      </c>
      <c r="AC398" s="71">
        <v>259821000</v>
      </c>
      <c r="AD398" s="71">
        <v>1285724000</v>
      </c>
      <c r="AE398" s="80">
        <v>0</v>
      </c>
      <c r="AF398" s="81">
        <v>14476.89630068</v>
      </c>
      <c r="AG398" s="82">
        <v>16653.516300679999</v>
      </c>
      <c r="AH398" s="77">
        <v>12.90651094859488</v>
      </c>
      <c r="AI398" s="77">
        <v>23.631964530703002</v>
      </c>
      <c r="AJ398" s="77">
        <v>5.0153880365596555</v>
      </c>
      <c r="AK398" s="77">
        <v>24.732726011654989</v>
      </c>
      <c r="AL398" s="78">
        <v>3.3915073758974521</v>
      </c>
      <c r="AM398" s="71" t="s">
        <v>506</v>
      </c>
      <c r="AN398" s="71" t="s">
        <v>507</v>
      </c>
      <c r="AO398" s="71" t="s">
        <v>554</v>
      </c>
      <c r="AP398" s="72" t="s">
        <v>574</v>
      </c>
      <c r="AQ398" s="74">
        <v>0.17485389999999998</v>
      </c>
      <c r="AR398" s="74">
        <v>7.159335E-2</v>
      </c>
      <c r="AS398" s="80">
        <v>4.0902420000000002E-2</v>
      </c>
      <c r="AT398" s="71" t="s">
        <v>4076</v>
      </c>
      <c r="AU398" s="71" t="s">
        <v>3574</v>
      </c>
      <c r="AV398" s="72" t="s">
        <v>4076</v>
      </c>
      <c r="AW398" s="71" t="s">
        <v>3317</v>
      </c>
      <c r="AX398" s="77">
        <v>0</v>
      </c>
      <c r="AY398" s="77">
        <v>3.809750602234359</v>
      </c>
      <c r="AZ398" s="78">
        <v>3.809750602234359</v>
      </c>
      <c r="BA398" s="75">
        <v>0</v>
      </c>
      <c r="BB398" s="75">
        <v>90.978146765637163</v>
      </c>
      <c r="BC398" s="75">
        <v>90.978146765637163</v>
      </c>
      <c r="BD398" s="71">
        <v>551.53364399999998</v>
      </c>
      <c r="BE398" s="71">
        <v>14476.89630068</v>
      </c>
      <c r="BF398" s="71">
        <v>883.55600000000004</v>
      </c>
      <c r="BG398" s="71">
        <v>951.5</v>
      </c>
      <c r="BH398" s="71">
        <v>1034.8890000000001</v>
      </c>
      <c r="BI398" s="71">
        <v>589.96400000000006</v>
      </c>
      <c r="BJ398" s="71">
        <v>781.64400000000001</v>
      </c>
      <c r="BK398" s="71">
        <v>919.44799999999998</v>
      </c>
      <c r="BL398" s="71">
        <v>6.1032142639475713E-2</v>
      </c>
      <c r="BM398" s="71">
        <v>6.5725413806777544E-2</v>
      </c>
      <c r="BN398" s="71">
        <v>7.1485557298037003E-2</v>
      </c>
      <c r="BO398" s="71">
        <v>4.0752105129901954E-2</v>
      </c>
      <c r="BP398" s="71">
        <v>5.3992512190840593E-2</v>
      </c>
      <c r="BQ398" s="71">
        <v>6.3511403335590119E-2</v>
      </c>
      <c r="BR398" s="83">
        <v>7.1485557298037003E-2</v>
      </c>
    </row>
    <row r="399" spans="2:70" x14ac:dyDescent="0.25">
      <c r="B399" s="98">
        <v>10</v>
      </c>
      <c r="C399" s="71" t="s">
        <v>3296</v>
      </c>
      <c r="D399" s="71">
        <v>41</v>
      </c>
      <c r="E399" s="72">
        <v>1</v>
      </c>
      <c r="F399" s="71">
        <v>0.2</v>
      </c>
      <c r="G399" s="71" t="s">
        <v>3197</v>
      </c>
      <c r="H399" s="71" t="s">
        <v>2200</v>
      </c>
      <c r="I399" s="71">
        <v>1396</v>
      </c>
      <c r="J399" s="71" t="s">
        <v>4679</v>
      </c>
      <c r="K399" s="72" t="s">
        <v>2201</v>
      </c>
      <c r="L399" s="74">
        <v>0.64658454736190851</v>
      </c>
      <c r="M399" s="74">
        <v>0.39415358886588769</v>
      </c>
      <c r="N399" s="74">
        <v>0.50765111263116225</v>
      </c>
      <c r="O399" s="74">
        <v>0.33070133719417827</v>
      </c>
      <c r="P399" s="75">
        <v>30.895042227722485</v>
      </c>
      <c r="Q399" s="75">
        <v>23.920810128932121</v>
      </c>
      <c r="R399" s="76">
        <v>31.263985462049636</v>
      </c>
      <c r="S399" s="77">
        <v>29.137736121260719</v>
      </c>
      <c r="T399" s="78">
        <v>25.088596854009499</v>
      </c>
      <c r="U399" s="74">
        <v>-8.4739850360995958E-4</v>
      </c>
      <c r="V399" s="77">
        <v>-3.3594398235282526E-3</v>
      </c>
      <c r="W399" s="74">
        <v>0.54810824470625941</v>
      </c>
      <c r="X399" s="79" t="e">
        <v>#N/A</v>
      </c>
      <c r="Y399" s="75">
        <v>10.247068384056586</v>
      </c>
      <c r="Z399" s="76">
        <v>6.1007773728254389</v>
      </c>
      <c r="AA399" s="81">
        <v>319307000</v>
      </c>
      <c r="AB399" s="81">
        <v>380573000</v>
      </c>
      <c r="AC399" s="71" t="e">
        <v>#N/A</v>
      </c>
      <c r="AD399" s="71">
        <v>67254000</v>
      </c>
      <c r="AE399" s="80">
        <v>2.6900331467779554E-2</v>
      </c>
      <c r="AF399" s="81">
        <v>29241</v>
      </c>
      <c r="AG399" s="82">
        <v>3924.0950693212562</v>
      </c>
      <c r="AH399" s="77">
        <v>26.101644079854569</v>
      </c>
      <c r="AI399" s="77">
        <v>28.992634315403677</v>
      </c>
      <c r="AJ399" s="77" t="s">
        <v>3317</v>
      </c>
      <c r="AK399" s="77">
        <v>37.270589452243641</v>
      </c>
      <c r="AL399" s="78">
        <v>10.40650274912946</v>
      </c>
      <c r="AM399" s="71" t="s">
        <v>506</v>
      </c>
      <c r="AN399" s="71" t="s">
        <v>507</v>
      </c>
      <c r="AO399" s="71" t="s">
        <v>2202</v>
      </c>
      <c r="AP399" s="72" t="s">
        <v>2358</v>
      </c>
      <c r="AQ399" s="74">
        <v>0.23506260000000001</v>
      </c>
      <c r="AR399" s="74">
        <v>0.16881769999999999</v>
      </c>
      <c r="AS399" s="80">
        <v>8.3680160000000003E-2</v>
      </c>
      <c r="AT399" s="71" t="s">
        <v>3577</v>
      </c>
      <c r="AU399" s="71" t="s">
        <v>3577</v>
      </c>
      <c r="AV399" s="72" t="s">
        <v>3577</v>
      </c>
      <c r="AW399" s="71">
        <v>1.0387811634349031</v>
      </c>
      <c r="AX399" s="77">
        <v>1.0387811634349031</v>
      </c>
      <c r="AY399" s="77">
        <v>0</v>
      </c>
      <c r="AZ399" s="78">
        <v>1.0387811634349031</v>
      </c>
      <c r="BA399" s="75">
        <v>39.962757329679413</v>
      </c>
      <c r="BB399" s="75">
        <v>0</v>
      </c>
      <c r="BC399" s="75">
        <v>39.962757329679413</v>
      </c>
      <c r="BD399" s="71">
        <v>39.664635159999996</v>
      </c>
      <c r="BE399" s="71">
        <v>3924.0950693212562</v>
      </c>
      <c r="BF399" s="71">
        <v>104.133</v>
      </c>
      <c r="BG399" s="71">
        <v>122.667</v>
      </c>
      <c r="BH399" s="71">
        <v>140.5</v>
      </c>
      <c r="BI399" s="71">
        <v>31.55</v>
      </c>
      <c r="BJ399" s="71">
        <v>61.067999999999998</v>
      </c>
      <c r="BK399" s="71">
        <v>72.088000000000008</v>
      </c>
      <c r="BL399" s="71">
        <v>2.6536818848787905E-2</v>
      </c>
      <c r="BM399" s="71">
        <v>3.1259946008702966E-2</v>
      </c>
      <c r="BN399" s="71">
        <v>3.5804433256073492E-2</v>
      </c>
      <c r="BO399" s="71">
        <v>8.0400702436236211E-3</v>
      </c>
      <c r="BP399" s="71">
        <v>1.556231409310958E-2</v>
      </c>
      <c r="BQ399" s="71">
        <v>1.83706048723404E-2</v>
      </c>
      <c r="BR399" s="83">
        <v>3.5804433256073492E-2</v>
      </c>
    </row>
    <row r="400" spans="2:70" x14ac:dyDescent="0.25">
      <c r="B400" s="98">
        <v>10</v>
      </c>
      <c r="C400" s="71" t="s">
        <v>3296</v>
      </c>
      <c r="D400" s="71">
        <v>42</v>
      </c>
      <c r="E400" s="72">
        <v>10</v>
      </c>
      <c r="F400" s="71" t="s">
        <v>2368</v>
      </c>
      <c r="G400" s="71" t="s">
        <v>3227</v>
      </c>
      <c r="H400" s="71" t="s">
        <v>13</v>
      </c>
      <c r="I400" s="71">
        <v>1397</v>
      </c>
      <c r="J400" s="71" t="s">
        <v>4680</v>
      </c>
      <c r="K400" s="72" t="s">
        <v>599</v>
      </c>
      <c r="L400" s="74" t="e">
        <v>#N/A</v>
      </c>
      <c r="M400" s="74">
        <v>0.19388084748718507</v>
      </c>
      <c r="N400" s="74" t="e">
        <v>#N/A</v>
      </c>
      <c r="O400" s="74">
        <v>9.7888562033955059E-2</v>
      </c>
      <c r="P400" s="75">
        <v>7.2784661669471218</v>
      </c>
      <c r="Q400" s="75">
        <v>4.9713559080368794</v>
      </c>
      <c r="R400" s="76">
        <v>5.92514242346759</v>
      </c>
      <c r="S400" s="77">
        <v>26.003665463323024</v>
      </c>
      <c r="T400" s="78">
        <v>24.854227727455584</v>
      </c>
      <c r="U400" s="74">
        <v>-0.27954829779502527</v>
      </c>
      <c r="V400" s="77">
        <v>-1.7881438634468316</v>
      </c>
      <c r="W400" s="74">
        <v>0.84818075530701076</v>
      </c>
      <c r="X400" s="79">
        <v>1.1035613314010121E-2</v>
      </c>
      <c r="Y400" s="75" t="e">
        <v>#N/A</v>
      </c>
      <c r="Z400" s="76" t="e">
        <v>#N/A</v>
      </c>
      <c r="AA400" s="81">
        <v>349787000</v>
      </c>
      <c r="AB400" s="81">
        <v>692798000</v>
      </c>
      <c r="AC400" s="71">
        <v>43126000</v>
      </c>
      <c r="AD400" s="71">
        <v>118537000</v>
      </c>
      <c r="AE400" s="80">
        <v>0</v>
      </c>
      <c r="AF400" s="81">
        <v>5884.9421230299995</v>
      </c>
      <c r="AG400" s="82">
        <v>5683.3861230299999</v>
      </c>
      <c r="AH400" s="77">
        <v>44.387582966494847</v>
      </c>
      <c r="AI400" s="77">
        <v>65.559125203654361</v>
      </c>
      <c r="AJ400" s="77">
        <v>1.3596359218280412</v>
      </c>
      <c r="AK400" s="77">
        <v>113.21032165182925</v>
      </c>
      <c r="AL400" s="78">
        <v>6.5095095301381152</v>
      </c>
      <c r="AM400" s="71" t="s">
        <v>506</v>
      </c>
      <c r="AN400" s="71" t="s">
        <v>507</v>
      </c>
      <c r="AO400" s="71" t="s">
        <v>600</v>
      </c>
      <c r="AP400" s="72" t="s">
        <v>574</v>
      </c>
      <c r="AQ400" s="74" t="e">
        <v>#VALUE!</v>
      </c>
      <c r="AR400" s="74" t="e">
        <v>#VALUE!</v>
      </c>
      <c r="AS400" s="80" t="e">
        <v>#VALUE!</v>
      </c>
      <c r="AT400" s="71" t="s">
        <v>3578</v>
      </c>
      <c r="AU400" s="71" t="s">
        <v>3578</v>
      </c>
      <c r="AV400" s="72" t="s">
        <v>3578</v>
      </c>
      <c r="AW400" s="71" t="s">
        <v>3317</v>
      </c>
      <c r="AX400" s="77">
        <v>0</v>
      </c>
      <c r="AY400" s="77">
        <v>-0.12797067231176928</v>
      </c>
      <c r="AZ400" s="78">
        <v>-0.12797067231176928</v>
      </c>
      <c r="BA400" s="75">
        <v>0</v>
      </c>
      <c r="BB400" s="75">
        <v>-14.997668998597415</v>
      </c>
      <c r="BC400" s="75">
        <v>-14.997668998597415</v>
      </c>
      <c r="BD400" s="71">
        <v>-7.5309999999999997</v>
      </c>
      <c r="BE400" s="71">
        <v>5683.3861230299999</v>
      </c>
      <c r="BF400" s="71">
        <v>98.942999999999998</v>
      </c>
      <c r="BG400" s="71">
        <v>131.51400000000001</v>
      </c>
      <c r="BH400" s="71">
        <v>174.5</v>
      </c>
      <c r="BI400" s="71">
        <v>94.665000000000006</v>
      </c>
      <c r="BJ400" s="71">
        <v>135.13</v>
      </c>
      <c r="BK400" s="71">
        <v>184.851</v>
      </c>
      <c r="BL400" s="71">
        <v>1.7409163808009973E-2</v>
      </c>
      <c r="BM400" s="71">
        <v>2.3140078318290572E-2</v>
      </c>
      <c r="BN400" s="71">
        <v>3.0703527126706695E-2</v>
      </c>
      <c r="BO400" s="71">
        <v>1.6656443526932317E-2</v>
      </c>
      <c r="BP400" s="71">
        <v>2.3776318742876078E-2</v>
      </c>
      <c r="BQ400" s="71">
        <v>3.2524800532371688E-2</v>
      </c>
      <c r="BR400" s="83">
        <v>3.2524800532371688E-2</v>
      </c>
    </row>
    <row r="401" spans="2:70" x14ac:dyDescent="0.25">
      <c r="B401" s="98">
        <v>10</v>
      </c>
      <c r="C401" s="71" t="s">
        <v>3296</v>
      </c>
      <c r="D401" s="71">
        <v>43</v>
      </c>
      <c r="E401" s="72">
        <v>4</v>
      </c>
      <c r="F401" s="71">
        <v>0.18</v>
      </c>
      <c r="G401" s="71" t="s">
        <v>3206</v>
      </c>
      <c r="H401" s="71" t="s">
        <v>1998</v>
      </c>
      <c r="I401" s="71">
        <v>1398</v>
      </c>
      <c r="J401" s="71" t="s">
        <v>4681</v>
      </c>
      <c r="K401" s="72" t="s">
        <v>1999</v>
      </c>
      <c r="L401" s="74">
        <v>0.92623147567083142</v>
      </c>
      <c r="M401" s="74">
        <v>0.60092355271240649</v>
      </c>
      <c r="N401" s="74">
        <v>0.22494070953098669</v>
      </c>
      <c r="O401" s="74">
        <v>0.18145592007214997</v>
      </c>
      <c r="P401" s="75">
        <v>12.076321283419865</v>
      </c>
      <c r="Q401" s="75">
        <v>8.4504938635225262</v>
      </c>
      <c r="R401" s="76">
        <v>10.960316187240487</v>
      </c>
      <c r="S401" s="77">
        <v>26.211200135790495</v>
      </c>
      <c r="T401" s="78">
        <v>21.457193680425391</v>
      </c>
      <c r="U401" s="74">
        <v>-0.38289909367845454</v>
      </c>
      <c r="V401" s="77">
        <v>-2.1946209738640059</v>
      </c>
      <c r="W401" s="74">
        <v>0.65259258067802239</v>
      </c>
      <c r="X401" s="79">
        <v>2.9658589194836708E-2</v>
      </c>
      <c r="Y401" s="75">
        <v>11.960267930049723</v>
      </c>
      <c r="Z401" s="76">
        <v>14.820972610225901</v>
      </c>
      <c r="AA401" s="81">
        <v>47209000</v>
      </c>
      <c r="AB401" s="81">
        <v>156341000</v>
      </c>
      <c r="AC401" s="71" t="e">
        <v>#N/A</v>
      </c>
      <c r="AD401" s="71">
        <v>28350000</v>
      </c>
      <c r="AE401" s="80">
        <v>0.49122009488390989</v>
      </c>
      <c r="AF401" s="81">
        <v>947.83175549999999</v>
      </c>
      <c r="AG401" s="82">
        <v>869.54991999999993</v>
      </c>
      <c r="AH401" s="77">
        <v>18.750806917669383</v>
      </c>
      <c r="AI401" s="77">
        <v>28.844620181781991</v>
      </c>
      <c r="AJ401" s="77">
        <v>2.3336338043539877</v>
      </c>
      <c r="AK401" s="77">
        <v>43.48599246294566</v>
      </c>
      <c r="AL401" s="78">
        <v>4.0364344282827602</v>
      </c>
      <c r="AM401" s="71" t="s">
        <v>506</v>
      </c>
      <c r="AN401" s="71" t="s">
        <v>507</v>
      </c>
      <c r="AO401" s="71" t="s">
        <v>604</v>
      </c>
      <c r="AP401" s="72" t="s">
        <v>2356</v>
      </c>
      <c r="AQ401" s="74">
        <v>0.19121549999999998</v>
      </c>
      <c r="AR401" s="74">
        <v>0.20056110000000002</v>
      </c>
      <c r="AS401" s="80">
        <v>0.1544826</v>
      </c>
      <c r="AT401" s="71" t="s">
        <v>4078</v>
      </c>
      <c r="AU401" s="71" t="s">
        <v>3317</v>
      </c>
      <c r="AV401" s="72" t="s">
        <v>4078</v>
      </c>
      <c r="AW401" s="71">
        <v>0.37499998829194475</v>
      </c>
      <c r="AX401" s="77">
        <v>0.37499998829194475</v>
      </c>
      <c r="AY401" s="77">
        <v>0</v>
      </c>
      <c r="AZ401" s="78">
        <v>0.37499998829194475</v>
      </c>
      <c r="BA401" s="75">
        <v>17.562358621622526</v>
      </c>
      <c r="BB401" s="75">
        <v>0</v>
      </c>
      <c r="BC401" s="75" t="s">
        <v>3317</v>
      </c>
      <c r="BD401" s="71" t="s">
        <v>3317</v>
      </c>
      <c r="BE401" s="71">
        <v>869.54991999999993</v>
      </c>
      <c r="BF401" s="71">
        <v>26.385999999999999</v>
      </c>
      <c r="BG401" s="71">
        <v>31.114000000000001</v>
      </c>
      <c r="BH401" s="71">
        <v>37.114000000000004</v>
      </c>
      <c r="BI401" s="71">
        <v>22.151</v>
      </c>
      <c r="BJ401" s="71">
        <v>26.189</v>
      </c>
      <c r="BK401" s="71">
        <v>29.643000000000001</v>
      </c>
      <c r="BL401" s="71">
        <v>3.0344433819279749E-2</v>
      </c>
      <c r="BM401" s="71">
        <v>3.578172947218488E-2</v>
      </c>
      <c r="BN401" s="71">
        <v>4.2681850859120324E-2</v>
      </c>
      <c r="BO401" s="71">
        <v>2.5474098140334488E-2</v>
      </c>
      <c r="BP401" s="71">
        <v>3.0117879833742037E-2</v>
      </c>
      <c r="BQ401" s="71">
        <v>3.4090049712154541E-2</v>
      </c>
      <c r="BR401" s="83">
        <v>4.2681850859120324E-2</v>
      </c>
    </row>
    <row r="402" spans="2:70" ht="15.75" thickBot="1" x14ac:dyDescent="0.3">
      <c r="B402" s="99">
        <v>10</v>
      </c>
      <c r="C402" s="96" t="s">
        <v>3296</v>
      </c>
      <c r="D402" s="96">
        <v>46</v>
      </c>
      <c r="E402" s="100">
        <v>3</v>
      </c>
      <c r="F402" s="96">
        <v>0.13</v>
      </c>
      <c r="G402" s="96" t="s">
        <v>2616</v>
      </c>
      <c r="H402" s="96" t="s">
        <v>480</v>
      </c>
      <c r="I402" s="71">
        <v>1399</v>
      </c>
      <c r="J402" s="96" t="s">
        <v>4682</v>
      </c>
      <c r="K402" s="100" t="s">
        <v>555</v>
      </c>
      <c r="L402" s="101">
        <v>0.13238537126558941</v>
      </c>
      <c r="M402" s="101">
        <v>0.14319635855558693</v>
      </c>
      <c r="N402" s="101">
        <v>6.0010119047814989E-2</v>
      </c>
      <c r="O402" s="101">
        <v>6.500257771053751E-2</v>
      </c>
      <c r="P402" s="102">
        <v>5.0101314690041878</v>
      </c>
      <c r="Q402" s="102">
        <v>3.419391014803244</v>
      </c>
      <c r="R402" s="103">
        <v>3.5826447050970414</v>
      </c>
      <c r="S402" s="104">
        <v>22.121541258957738</v>
      </c>
      <c r="T402" s="105">
        <v>21.39227799120296</v>
      </c>
      <c r="U402" s="101">
        <v>0.20104475398045657</v>
      </c>
      <c r="V402" s="104">
        <v>3.7484472309772876</v>
      </c>
      <c r="W402" s="101">
        <v>0.36937510270126256</v>
      </c>
      <c r="X402" s="106">
        <v>3.9221070986196281E-2</v>
      </c>
      <c r="Y402" s="102">
        <v>35.899731089327915</v>
      </c>
      <c r="Z402" s="103">
        <v>18.524133624816884</v>
      </c>
      <c r="AA402" s="108">
        <v>346780194</v>
      </c>
      <c r="AB402" s="108">
        <v>763933720</v>
      </c>
      <c r="AC402" s="96">
        <v>6775228.2680454543</v>
      </c>
      <c r="AD402" s="96">
        <v>64965695.783872724</v>
      </c>
      <c r="AE402" s="107">
        <v>6.8761832639151838E-2</v>
      </c>
      <c r="AF402" s="108">
        <v>846.93676526000002</v>
      </c>
      <c r="AG402" s="109">
        <v>852.01098965498068</v>
      </c>
      <c r="AH402" s="104">
        <v>13.06340483930474</v>
      </c>
      <c r="AI402" s="104">
        <v>18.522442363888477</v>
      </c>
      <c r="AJ402" s="104">
        <v>6.6608291555224959</v>
      </c>
      <c r="AK402" s="104">
        <v>26.484704363076407</v>
      </c>
      <c r="AL402" s="105">
        <v>1.1355210567627501</v>
      </c>
      <c r="AM402" s="96" t="s">
        <v>493</v>
      </c>
      <c r="AN402" s="96" t="s">
        <v>524</v>
      </c>
      <c r="AO402" s="96" t="s">
        <v>556</v>
      </c>
      <c r="AP402" s="100" t="s">
        <v>496</v>
      </c>
      <c r="AQ402" s="101" t="e">
        <v>#VALUE!</v>
      </c>
      <c r="AR402" s="101">
        <v>0.14419200000000001</v>
      </c>
      <c r="AS402" s="107">
        <v>1.3486430000000001E-2</v>
      </c>
      <c r="AT402" s="96" t="s">
        <v>4079</v>
      </c>
      <c r="AU402" s="96" t="s">
        <v>3317</v>
      </c>
      <c r="AV402" s="100" t="s">
        <v>4079</v>
      </c>
      <c r="AW402" s="96">
        <v>1.8431689581181028</v>
      </c>
      <c r="AX402" s="104">
        <v>1.8431689581181028</v>
      </c>
      <c r="AY402" s="104">
        <v>0</v>
      </c>
      <c r="AZ402" s="105">
        <v>1.8431689581181028</v>
      </c>
      <c r="BA402" s="102">
        <v>52.94701368089261</v>
      </c>
      <c r="BB402" s="102">
        <v>0</v>
      </c>
      <c r="BC402" s="102">
        <v>52.94701368089261</v>
      </c>
      <c r="BD402" s="96">
        <v>15.583226808000001</v>
      </c>
      <c r="BE402" s="96">
        <v>846.93676526000002</v>
      </c>
      <c r="BF402" s="96">
        <v>34.017000000000003</v>
      </c>
      <c r="BG402" s="96">
        <v>41.65</v>
      </c>
      <c r="BH402" s="96">
        <v>67.599999999999994</v>
      </c>
      <c r="BI402" s="96">
        <v>48.45</v>
      </c>
      <c r="BJ402" s="96">
        <v>47.9</v>
      </c>
      <c r="BK402" s="96">
        <v>60.7</v>
      </c>
      <c r="BL402" s="96">
        <v>4.0164745935379449E-2</v>
      </c>
      <c r="BM402" s="96">
        <v>4.9177225158260687E-2</v>
      </c>
      <c r="BN402" s="96">
        <v>7.981705691952995E-2</v>
      </c>
      <c r="BO402" s="96">
        <v>5.7206159877976726E-2</v>
      </c>
      <c r="BP402" s="96">
        <v>5.6556760746234981E-2</v>
      </c>
      <c r="BQ402" s="96">
        <v>7.1670049630406338E-2</v>
      </c>
      <c r="BR402" s="110">
        <v>7.981705691952995E-2</v>
      </c>
    </row>
    <row r="403" spans="2:70" x14ac:dyDescent="0.25">
      <c r="B403" s="71"/>
      <c r="E403" s="71"/>
      <c r="K403" s="71"/>
      <c r="L403" s="71"/>
      <c r="M403" s="71"/>
      <c r="N403" s="71"/>
      <c r="O403" s="71"/>
      <c r="P403" s="71"/>
      <c r="Q403" s="71"/>
      <c r="R403" s="71"/>
      <c r="S403" s="71"/>
      <c r="T403" s="71"/>
      <c r="U403" s="71"/>
      <c r="V403" s="71"/>
      <c r="W403" s="71"/>
      <c r="X403" s="71"/>
      <c r="Z403" s="71"/>
      <c r="AE403" s="74"/>
      <c r="AG403" s="81"/>
      <c r="AH403" s="71"/>
      <c r="AI403" s="71"/>
      <c r="AJ403" s="71"/>
      <c r="AK403" s="71"/>
      <c r="AL403" s="71"/>
      <c r="AP403" s="71"/>
      <c r="AS403" s="71"/>
      <c r="AV403" s="71"/>
      <c r="AX403" s="71"/>
      <c r="AY403" s="71"/>
      <c r="AZ403" s="71"/>
      <c r="BA403" s="71"/>
      <c r="BB403" s="71"/>
      <c r="BC403" s="71"/>
      <c r="BR403" s="71"/>
    </row>
    <row r="404" spans="2:70" x14ac:dyDescent="0.25">
      <c r="B404" s="71"/>
      <c r="E404" s="71"/>
      <c r="K404" s="71"/>
      <c r="L404" s="71"/>
      <c r="M404" s="71"/>
      <c r="N404" s="71"/>
      <c r="O404" s="71"/>
      <c r="P404" s="71"/>
      <c r="Q404" s="71"/>
      <c r="R404" s="71"/>
      <c r="S404" s="71"/>
      <c r="T404" s="71"/>
      <c r="U404" s="71"/>
      <c r="V404" s="71"/>
      <c r="W404" s="71"/>
      <c r="X404" s="71"/>
      <c r="Z404" s="71"/>
      <c r="AE404" s="74"/>
      <c r="AG404" s="81"/>
      <c r="AH404" s="71"/>
      <c r="AI404" s="71"/>
      <c r="AJ404" s="71"/>
      <c r="AK404" s="71"/>
      <c r="AL404" s="71"/>
      <c r="AP404" s="71"/>
      <c r="AS404" s="71"/>
      <c r="AV404" s="71"/>
      <c r="AX404" s="71"/>
      <c r="AY404" s="71"/>
      <c r="AZ404" s="71"/>
      <c r="BA404" s="71"/>
      <c r="BB404" s="71"/>
      <c r="BC404" s="71"/>
      <c r="BR404" s="71"/>
    </row>
    <row r="405" spans="2:70" x14ac:dyDescent="0.25">
      <c r="B405" s="71"/>
      <c r="E405" s="71"/>
      <c r="K405" s="71"/>
      <c r="L405" s="71"/>
      <c r="M405" s="71"/>
      <c r="N405" s="71"/>
      <c r="O405" s="71"/>
      <c r="P405" s="71"/>
      <c r="Q405" s="71"/>
      <c r="R405" s="71"/>
      <c r="S405" s="71"/>
      <c r="T405" s="71"/>
      <c r="U405" s="71"/>
      <c r="V405" s="71"/>
      <c r="W405" s="71"/>
      <c r="X405" s="71"/>
      <c r="Z405" s="71"/>
      <c r="AE405" s="74"/>
      <c r="AG405" s="81"/>
      <c r="AH405" s="71"/>
      <c r="AI405" s="71"/>
      <c r="AJ405" s="71"/>
      <c r="AK405" s="71"/>
      <c r="AL405" s="71"/>
      <c r="AP405" s="71"/>
      <c r="AS405" s="71"/>
      <c r="AV405" s="71"/>
      <c r="AX405" s="71"/>
      <c r="AY405" s="71"/>
      <c r="AZ405" s="71"/>
      <c r="BA405" s="71"/>
      <c r="BB405" s="71"/>
      <c r="BC405" s="71"/>
      <c r="BR405" s="71"/>
    </row>
    <row r="406" spans="2:70" x14ac:dyDescent="0.25">
      <c r="B406" s="71"/>
      <c r="E406" s="71"/>
      <c r="K406" s="71"/>
      <c r="L406" s="71"/>
      <c r="M406" s="71"/>
      <c r="N406" s="71"/>
      <c r="O406" s="71"/>
      <c r="P406" s="71"/>
      <c r="Q406" s="71"/>
      <c r="R406" s="71"/>
      <c r="S406" s="71"/>
      <c r="T406" s="71"/>
      <c r="U406" s="71"/>
      <c r="V406" s="71"/>
      <c r="W406" s="71"/>
      <c r="X406" s="71"/>
      <c r="Z406" s="71"/>
      <c r="AE406" s="74"/>
      <c r="AG406" s="81"/>
      <c r="AH406" s="71"/>
      <c r="AI406" s="71"/>
      <c r="AJ406" s="71"/>
      <c r="AK406" s="71"/>
      <c r="AL406" s="71"/>
      <c r="AP406" s="71"/>
      <c r="AS406" s="71"/>
      <c r="AV406" s="71"/>
      <c r="AX406" s="71"/>
      <c r="AY406" s="71"/>
      <c r="AZ406" s="71"/>
      <c r="BA406" s="71"/>
      <c r="BB406" s="71"/>
      <c r="BC406" s="71"/>
      <c r="BR406" s="71"/>
    </row>
    <row r="407" spans="2:70" x14ac:dyDescent="0.25">
      <c r="B407" s="71"/>
      <c r="E407" s="71"/>
      <c r="K407" s="71"/>
      <c r="L407" s="71"/>
      <c r="M407" s="71"/>
      <c r="N407" s="71"/>
      <c r="O407" s="71"/>
      <c r="P407" s="71"/>
      <c r="Q407" s="71"/>
      <c r="R407" s="71"/>
      <c r="S407" s="71"/>
      <c r="T407" s="71"/>
      <c r="U407" s="71"/>
      <c r="V407" s="71"/>
      <c r="W407" s="71"/>
      <c r="X407" s="71"/>
      <c r="Z407" s="71"/>
      <c r="AE407" s="74"/>
      <c r="AG407" s="81"/>
      <c r="AH407" s="71"/>
      <c r="AI407" s="71"/>
      <c r="AJ407" s="71"/>
      <c r="AK407" s="71"/>
      <c r="AL407" s="71"/>
      <c r="AP407" s="71"/>
      <c r="AS407" s="71"/>
      <c r="AV407" s="71"/>
      <c r="AX407" s="71"/>
      <c r="AY407" s="71"/>
      <c r="AZ407" s="71"/>
      <c r="BA407" s="71"/>
      <c r="BB407" s="71"/>
      <c r="BC407" s="71"/>
      <c r="BR407" s="71"/>
    </row>
    <row r="408" spans="2:70" x14ac:dyDescent="0.25">
      <c r="B408" s="71"/>
      <c r="E408" s="71"/>
      <c r="K408" s="71"/>
      <c r="L408" s="71"/>
      <c r="M408" s="71"/>
      <c r="N408" s="71"/>
      <c r="O408" s="71"/>
      <c r="P408" s="71"/>
      <c r="Q408" s="71"/>
      <c r="R408" s="71"/>
      <c r="S408" s="71"/>
      <c r="T408" s="71"/>
      <c r="U408" s="71"/>
      <c r="V408" s="71"/>
      <c r="W408" s="71"/>
      <c r="X408" s="71"/>
      <c r="Z408" s="71"/>
      <c r="AE408" s="74"/>
      <c r="AG408" s="81"/>
      <c r="AH408" s="71"/>
      <c r="AI408" s="71"/>
      <c r="AJ408" s="71"/>
      <c r="AK408" s="71"/>
      <c r="AL408" s="71"/>
      <c r="AP408" s="71"/>
      <c r="AS408" s="71"/>
      <c r="AV408" s="71"/>
      <c r="AX408" s="71"/>
      <c r="AY408" s="71"/>
      <c r="AZ408" s="71"/>
      <c r="BA408" s="71"/>
      <c r="BB408" s="71"/>
      <c r="BC408" s="71"/>
      <c r="BR408" s="71"/>
    </row>
    <row r="409" spans="2:70" x14ac:dyDescent="0.25">
      <c r="B409" s="71"/>
      <c r="E409" s="71"/>
      <c r="K409" s="71"/>
      <c r="L409" s="71"/>
      <c r="M409" s="71"/>
      <c r="N409" s="71"/>
      <c r="O409" s="71"/>
      <c r="P409" s="71"/>
      <c r="Q409" s="71"/>
      <c r="R409" s="71"/>
      <c r="S409" s="71"/>
      <c r="T409" s="71"/>
      <c r="U409" s="71"/>
      <c r="V409" s="71"/>
      <c r="W409" s="71"/>
      <c r="X409" s="71"/>
      <c r="Z409" s="71"/>
      <c r="AE409" s="74"/>
      <c r="AG409" s="81"/>
      <c r="AH409" s="71"/>
      <c r="AI409" s="71"/>
      <c r="AJ409" s="71"/>
      <c r="AK409" s="71"/>
      <c r="AL409" s="71"/>
      <c r="AP409" s="71"/>
      <c r="AS409" s="71"/>
      <c r="AV409" s="71"/>
      <c r="AX409" s="71"/>
      <c r="AY409" s="71"/>
      <c r="AZ409" s="71"/>
      <c r="BA409" s="71"/>
      <c r="BB409" s="71"/>
      <c r="BC409" s="71"/>
      <c r="BR409" s="71"/>
    </row>
    <row r="410" spans="2:70" x14ac:dyDescent="0.25">
      <c r="B410" s="71"/>
      <c r="E410" s="71"/>
      <c r="K410" s="71"/>
      <c r="L410" s="71"/>
      <c r="M410" s="71"/>
      <c r="N410" s="71"/>
      <c r="O410" s="71"/>
      <c r="P410" s="71"/>
      <c r="Q410" s="71"/>
      <c r="R410" s="71"/>
      <c r="S410" s="71"/>
      <c r="T410" s="71"/>
      <c r="U410" s="71"/>
      <c r="V410" s="71"/>
      <c r="W410" s="71"/>
      <c r="X410" s="71"/>
      <c r="Z410" s="71"/>
      <c r="AE410" s="74"/>
      <c r="AG410" s="81"/>
      <c r="AH410" s="71"/>
      <c r="AI410" s="71"/>
      <c r="AJ410" s="71"/>
      <c r="AK410" s="71"/>
      <c r="AL410" s="71"/>
      <c r="AP410" s="71"/>
      <c r="AS410" s="71"/>
      <c r="AV410" s="71"/>
      <c r="AX410" s="71"/>
      <c r="AY410" s="71"/>
      <c r="AZ410" s="71"/>
      <c r="BA410" s="71"/>
      <c r="BB410" s="71"/>
      <c r="BC410" s="71"/>
      <c r="BR410" s="71"/>
    </row>
    <row r="411" spans="2:70" x14ac:dyDescent="0.25">
      <c r="B411" s="71"/>
      <c r="E411" s="71"/>
      <c r="K411" s="71"/>
      <c r="L411" s="71"/>
      <c r="M411" s="71"/>
      <c r="N411" s="71"/>
      <c r="O411" s="71"/>
      <c r="P411" s="71"/>
      <c r="Q411" s="71"/>
      <c r="R411" s="71"/>
      <c r="S411" s="71"/>
      <c r="T411" s="71"/>
      <c r="U411" s="71"/>
      <c r="V411" s="71"/>
      <c r="W411" s="71"/>
      <c r="X411" s="71"/>
      <c r="Z411" s="71"/>
      <c r="AE411" s="74"/>
      <c r="AG411" s="81"/>
      <c r="AH411" s="71"/>
      <c r="AI411" s="71"/>
      <c r="AJ411" s="71"/>
      <c r="AK411" s="71"/>
      <c r="AL411" s="71"/>
      <c r="AP411" s="71"/>
      <c r="AS411" s="71"/>
      <c r="AV411" s="71"/>
      <c r="AX411" s="71"/>
      <c r="AY411" s="71"/>
      <c r="AZ411" s="71"/>
      <c r="BA411" s="71"/>
      <c r="BB411" s="71"/>
      <c r="BC411" s="71"/>
      <c r="BR411" s="71"/>
    </row>
    <row r="412" spans="2:70" x14ac:dyDescent="0.25">
      <c r="B412" s="71"/>
      <c r="E412" s="71"/>
      <c r="K412" s="71"/>
      <c r="L412" s="71"/>
      <c r="M412" s="71"/>
      <c r="N412" s="71"/>
      <c r="O412" s="71"/>
      <c r="P412" s="71"/>
      <c r="Q412" s="71"/>
      <c r="R412" s="71"/>
      <c r="S412" s="71"/>
      <c r="T412" s="71"/>
      <c r="U412" s="71"/>
      <c r="V412" s="71"/>
      <c r="W412" s="71"/>
      <c r="X412" s="71"/>
      <c r="Z412" s="71"/>
      <c r="AE412" s="74"/>
      <c r="AG412" s="81"/>
      <c r="AH412" s="71"/>
      <c r="AI412" s="71"/>
      <c r="AJ412" s="71"/>
      <c r="AK412" s="71"/>
      <c r="AL412" s="71"/>
      <c r="AP412" s="71"/>
      <c r="AS412" s="71"/>
      <c r="AV412" s="71"/>
      <c r="AX412" s="71"/>
      <c r="AY412" s="71"/>
      <c r="AZ412" s="71"/>
      <c r="BA412" s="71"/>
      <c r="BB412" s="71"/>
      <c r="BC412" s="71"/>
      <c r="BR412" s="71"/>
    </row>
    <row r="413" spans="2:70" x14ac:dyDescent="0.25">
      <c r="B413" s="71"/>
      <c r="E413" s="71"/>
      <c r="K413" s="71"/>
      <c r="L413" s="71"/>
      <c r="M413" s="71"/>
      <c r="N413" s="71"/>
      <c r="O413" s="71"/>
      <c r="P413" s="71"/>
      <c r="Q413" s="71"/>
      <c r="R413" s="71"/>
      <c r="S413" s="71"/>
      <c r="T413" s="71"/>
      <c r="U413" s="71"/>
      <c r="V413" s="71"/>
      <c r="W413" s="71"/>
      <c r="X413" s="71"/>
      <c r="Z413" s="71"/>
      <c r="AE413" s="74"/>
      <c r="AG413" s="81"/>
      <c r="AH413" s="71"/>
      <c r="AI413" s="71"/>
      <c r="AJ413" s="71"/>
      <c r="AK413" s="71"/>
      <c r="AL413" s="71"/>
      <c r="AP413" s="71"/>
      <c r="AS413" s="71"/>
      <c r="AV413" s="71"/>
      <c r="AX413" s="71"/>
      <c r="AY413" s="71"/>
      <c r="AZ413" s="71"/>
      <c r="BA413" s="71"/>
      <c r="BB413" s="71"/>
      <c r="BC413" s="71"/>
      <c r="BR413" s="71"/>
    </row>
    <row r="414" spans="2:70" x14ac:dyDescent="0.25">
      <c r="B414" s="71"/>
      <c r="E414" s="71"/>
      <c r="K414" s="71"/>
      <c r="L414" s="71"/>
      <c r="M414" s="71"/>
      <c r="N414" s="71"/>
      <c r="O414" s="71"/>
      <c r="P414" s="71"/>
      <c r="Q414" s="71"/>
      <c r="R414" s="71"/>
      <c r="S414" s="71"/>
      <c r="T414" s="71"/>
      <c r="U414" s="71"/>
      <c r="V414" s="71"/>
      <c r="W414" s="71"/>
      <c r="X414" s="71"/>
      <c r="Z414" s="71"/>
      <c r="AE414" s="74"/>
      <c r="AG414" s="81"/>
      <c r="AH414" s="71"/>
      <c r="AI414" s="71"/>
      <c r="AJ414" s="71"/>
      <c r="AK414" s="71"/>
      <c r="AL414" s="71"/>
      <c r="AP414" s="71"/>
      <c r="AS414" s="71"/>
      <c r="AV414" s="71"/>
      <c r="AX414" s="71"/>
      <c r="AY414" s="71"/>
      <c r="AZ414" s="71"/>
      <c r="BA414" s="71"/>
      <c r="BB414" s="71"/>
      <c r="BC414" s="71"/>
      <c r="BR414" s="71"/>
    </row>
    <row r="415" spans="2:70" x14ac:dyDescent="0.25">
      <c r="B415" s="71"/>
      <c r="E415" s="71"/>
      <c r="K415" s="71"/>
      <c r="L415" s="71"/>
      <c r="M415" s="71"/>
      <c r="N415" s="71"/>
      <c r="O415" s="71"/>
      <c r="P415" s="71"/>
      <c r="Q415" s="71"/>
      <c r="R415" s="71"/>
      <c r="S415" s="71"/>
      <c r="T415" s="71"/>
      <c r="U415" s="71"/>
      <c r="V415" s="71"/>
      <c r="W415" s="71"/>
      <c r="X415" s="71"/>
      <c r="Z415" s="71"/>
      <c r="AE415" s="74"/>
      <c r="AG415" s="81"/>
      <c r="AH415" s="71"/>
      <c r="AI415" s="71"/>
      <c r="AJ415" s="71"/>
      <c r="AK415" s="71"/>
      <c r="AL415" s="71"/>
      <c r="AP415" s="71"/>
      <c r="AS415" s="71"/>
      <c r="AV415" s="71"/>
      <c r="AX415" s="71"/>
      <c r="AY415" s="71"/>
      <c r="AZ415" s="71"/>
      <c r="BA415" s="71"/>
      <c r="BB415" s="71"/>
      <c r="BC415" s="71"/>
      <c r="BR415" s="71"/>
    </row>
    <row r="416" spans="2:70" x14ac:dyDescent="0.25">
      <c r="B416" s="71"/>
      <c r="E416" s="71"/>
      <c r="K416" s="71"/>
      <c r="L416" s="71"/>
      <c r="M416" s="71"/>
      <c r="N416" s="71"/>
      <c r="O416" s="71"/>
      <c r="P416" s="71"/>
      <c r="Q416" s="71"/>
      <c r="R416" s="71"/>
      <c r="S416" s="71"/>
      <c r="T416" s="71"/>
      <c r="U416" s="71"/>
      <c r="V416" s="71"/>
      <c r="W416" s="71"/>
      <c r="X416" s="71"/>
      <c r="Z416" s="71"/>
      <c r="AE416" s="74"/>
      <c r="AG416" s="81"/>
      <c r="AH416" s="71"/>
      <c r="AI416" s="71"/>
      <c r="AJ416" s="71"/>
      <c r="AK416" s="71"/>
      <c r="AL416" s="71"/>
      <c r="AP416" s="71"/>
      <c r="AS416" s="71"/>
      <c r="AV416" s="71"/>
      <c r="AX416" s="71"/>
      <c r="AY416" s="71"/>
      <c r="AZ416" s="71"/>
      <c r="BA416" s="71"/>
      <c r="BB416" s="71"/>
      <c r="BC416" s="71"/>
      <c r="BR416" s="71"/>
    </row>
    <row r="417" spans="27:33" s="71" customFormat="1" x14ac:dyDescent="0.25">
      <c r="AA417" s="81"/>
      <c r="AB417" s="81"/>
      <c r="AE417" s="74"/>
      <c r="AF417" s="81"/>
      <c r="AG417" s="81"/>
    </row>
    <row r="418" spans="27:33" s="71" customFormat="1" x14ac:dyDescent="0.25">
      <c r="AA418" s="81"/>
      <c r="AB418" s="81"/>
      <c r="AE418" s="74"/>
      <c r="AF418" s="81"/>
      <c r="AG418" s="81"/>
    </row>
    <row r="419" spans="27:33" s="71" customFormat="1" x14ac:dyDescent="0.25">
      <c r="AA419" s="81"/>
      <c r="AB419" s="81"/>
      <c r="AE419" s="74"/>
      <c r="AF419" s="81"/>
      <c r="AG419" s="81"/>
    </row>
    <row r="420" spans="27:33" s="71" customFormat="1" x14ac:dyDescent="0.25">
      <c r="AA420" s="81"/>
      <c r="AB420" s="81"/>
      <c r="AE420" s="74"/>
      <c r="AF420" s="81"/>
      <c r="AG420" s="81"/>
    </row>
    <row r="421" spans="27:33" s="71" customFormat="1" x14ac:dyDescent="0.25">
      <c r="AA421" s="81"/>
      <c r="AB421" s="81"/>
      <c r="AE421" s="74"/>
      <c r="AF421" s="81"/>
      <c r="AG421" s="81"/>
    </row>
    <row r="422" spans="27:33" s="71" customFormat="1" x14ac:dyDescent="0.25">
      <c r="AA422" s="81"/>
      <c r="AB422" s="81"/>
      <c r="AE422" s="74"/>
      <c r="AF422" s="81"/>
      <c r="AG422" s="81"/>
    </row>
    <row r="423" spans="27:33" s="71" customFormat="1" x14ac:dyDescent="0.25">
      <c r="AA423" s="81"/>
      <c r="AB423" s="81"/>
      <c r="AE423" s="74"/>
      <c r="AF423" s="81"/>
      <c r="AG423" s="81"/>
    </row>
    <row r="424" spans="27:33" s="71" customFormat="1" x14ac:dyDescent="0.25">
      <c r="AA424" s="81"/>
      <c r="AB424" s="81"/>
      <c r="AE424" s="74"/>
      <c r="AF424" s="81"/>
      <c r="AG424" s="81"/>
    </row>
    <row r="425" spans="27:33" s="71" customFormat="1" x14ac:dyDescent="0.25">
      <c r="AA425" s="81"/>
      <c r="AB425" s="81"/>
      <c r="AE425" s="74"/>
      <c r="AF425" s="81"/>
      <c r="AG425" s="81"/>
    </row>
    <row r="426" spans="27:33" s="71" customFormat="1" x14ac:dyDescent="0.25">
      <c r="AA426" s="81"/>
      <c r="AB426" s="81"/>
      <c r="AE426" s="74"/>
      <c r="AF426" s="81"/>
      <c r="AG426" s="81"/>
    </row>
    <row r="427" spans="27:33" s="71" customFormat="1" x14ac:dyDescent="0.25">
      <c r="AA427" s="81"/>
      <c r="AB427" s="81"/>
      <c r="AE427" s="74"/>
      <c r="AF427" s="81"/>
      <c r="AG427" s="81"/>
    </row>
    <row r="428" spans="27:33" s="71" customFormat="1" x14ac:dyDescent="0.25">
      <c r="AA428" s="81"/>
      <c r="AB428" s="81"/>
      <c r="AE428" s="74"/>
      <c r="AF428" s="81"/>
      <c r="AG428" s="81"/>
    </row>
    <row r="429" spans="27:33" s="71" customFormat="1" x14ac:dyDescent="0.25">
      <c r="AA429" s="81"/>
      <c r="AB429" s="81"/>
      <c r="AE429" s="74"/>
      <c r="AF429" s="81"/>
      <c r="AG429" s="81"/>
    </row>
    <row r="430" spans="27:33" s="71" customFormat="1" x14ac:dyDescent="0.25">
      <c r="AA430" s="81"/>
      <c r="AB430" s="81"/>
      <c r="AE430" s="74"/>
      <c r="AF430" s="81"/>
      <c r="AG430" s="81"/>
    </row>
    <row r="431" spans="27:33" s="71" customFormat="1" x14ac:dyDescent="0.25">
      <c r="AA431" s="81"/>
      <c r="AB431" s="81"/>
      <c r="AE431" s="74"/>
      <c r="AF431" s="81"/>
      <c r="AG431" s="81"/>
    </row>
    <row r="432" spans="27:33" s="71" customFormat="1" x14ac:dyDescent="0.25">
      <c r="AA432" s="81"/>
      <c r="AB432" s="81"/>
      <c r="AE432" s="74"/>
      <c r="AF432" s="81"/>
      <c r="AG432" s="81"/>
    </row>
    <row r="433" spans="27:33" s="71" customFormat="1" x14ac:dyDescent="0.25">
      <c r="AA433" s="81"/>
      <c r="AB433" s="81"/>
      <c r="AE433" s="74"/>
      <c r="AF433" s="81"/>
      <c r="AG433" s="81"/>
    </row>
    <row r="434" spans="27:33" s="71" customFormat="1" x14ac:dyDescent="0.25">
      <c r="AA434" s="81"/>
      <c r="AB434" s="81"/>
      <c r="AE434" s="74"/>
      <c r="AF434" s="81"/>
      <c r="AG434" s="81"/>
    </row>
    <row r="435" spans="27:33" s="71" customFormat="1" x14ac:dyDescent="0.25">
      <c r="AA435" s="81"/>
      <c r="AB435" s="81"/>
      <c r="AE435" s="74"/>
      <c r="AF435" s="81"/>
      <c r="AG435" s="81"/>
    </row>
    <row r="436" spans="27:33" s="71" customFormat="1" x14ac:dyDescent="0.25">
      <c r="AA436" s="81"/>
      <c r="AB436" s="81"/>
      <c r="AE436" s="74"/>
      <c r="AF436" s="81"/>
      <c r="AG436" s="81"/>
    </row>
    <row r="437" spans="27:33" s="71" customFormat="1" x14ac:dyDescent="0.25">
      <c r="AA437" s="81"/>
      <c r="AB437" s="81"/>
      <c r="AE437" s="74"/>
      <c r="AF437" s="81"/>
      <c r="AG437" s="81"/>
    </row>
    <row r="438" spans="27:33" s="71" customFormat="1" x14ac:dyDescent="0.25">
      <c r="AA438" s="81"/>
      <c r="AB438" s="81"/>
      <c r="AE438" s="74"/>
      <c r="AF438" s="81"/>
      <c r="AG438" s="81"/>
    </row>
    <row r="439" spans="27:33" s="71" customFormat="1" x14ac:dyDescent="0.25">
      <c r="AA439" s="81"/>
      <c r="AB439" s="81"/>
      <c r="AE439" s="74"/>
      <c r="AF439" s="81"/>
      <c r="AG439" s="81"/>
    </row>
    <row r="440" spans="27:33" s="71" customFormat="1" x14ac:dyDescent="0.25">
      <c r="AA440" s="81"/>
      <c r="AB440" s="81"/>
      <c r="AE440" s="74"/>
      <c r="AF440" s="81"/>
      <c r="AG440" s="81"/>
    </row>
    <row r="441" spans="27:33" s="71" customFormat="1" x14ac:dyDescent="0.25">
      <c r="AA441" s="81"/>
      <c r="AB441" s="81"/>
      <c r="AE441" s="74"/>
      <c r="AF441" s="81"/>
      <c r="AG441" s="81"/>
    </row>
    <row r="442" spans="27:33" s="71" customFormat="1" x14ac:dyDescent="0.25">
      <c r="AA442" s="81"/>
      <c r="AB442" s="81"/>
      <c r="AE442" s="74"/>
      <c r="AF442" s="81"/>
      <c r="AG442" s="81"/>
    </row>
    <row r="443" spans="27:33" s="71" customFormat="1" x14ac:dyDescent="0.25">
      <c r="AA443" s="81"/>
      <c r="AB443" s="81"/>
      <c r="AE443" s="74"/>
      <c r="AF443" s="81"/>
      <c r="AG443" s="81"/>
    </row>
    <row r="444" spans="27:33" s="71" customFormat="1" x14ac:dyDescent="0.25">
      <c r="AA444" s="81"/>
      <c r="AB444" s="81"/>
      <c r="AE444" s="74"/>
      <c r="AF444" s="81"/>
      <c r="AG444" s="81"/>
    </row>
    <row r="445" spans="27:33" s="71" customFormat="1" x14ac:dyDescent="0.25">
      <c r="AA445" s="81"/>
      <c r="AB445" s="81"/>
      <c r="AE445" s="74"/>
      <c r="AF445" s="81"/>
      <c r="AG445" s="81"/>
    </row>
    <row r="446" spans="27:33" s="71" customFormat="1" x14ac:dyDescent="0.25">
      <c r="AA446" s="81"/>
      <c r="AB446" s="81"/>
      <c r="AE446" s="74"/>
      <c r="AF446" s="81"/>
      <c r="AG446" s="81"/>
    </row>
    <row r="447" spans="27:33" s="71" customFormat="1" x14ac:dyDescent="0.25">
      <c r="AA447" s="81"/>
      <c r="AB447" s="81"/>
      <c r="AE447" s="74"/>
      <c r="AF447" s="81"/>
      <c r="AG447" s="81"/>
    </row>
    <row r="448" spans="27:33" s="71" customFormat="1" x14ac:dyDescent="0.25">
      <c r="AA448" s="81"/>
      <c r="AB448" s="81"/>
      <c r="AE448" s="74"/>
      <c r="AF448" s="81"/>
      <c r="AG448" s="81"/>
    </row>
    <row r="449" spans="27:33" s="71" customFormat="1" x14ac:dyDescent="0.25">
      <c r="AA449" s="81"/>
      <c r="AB449" s="81"/>
      <c r="AE449" s="74"/>
      <c r="AF449" s="81"/>
      <c r="AG449" s="81"/>
    </row>
    <row r="450" spans="27:33" s="71" customFormat="1" x14ac:dyDescent="0.25">
      <c r="AA450" s="81"/>
      <c r="AB450" s="81"/>
      <c r="AE450" s="74"/>
      <c r="AF450" s="81"/>
      <c r="AG450" s="81"/>
    </row>
    <row r="451" spans="27:33" s="71" customFormat="1" x14ac:dyDescent="0.25">
      <c r="AA451" s="81"/>
      <c r="AB451" s="81"/>
      <c r="AE451" s="74"/>
      <c r="AF451" s="81"/>
      <c r="AG451" s="81"/>
    </row>
    <row r="452" spans="27:33" s="71" customFormat="1" x14ac:dyDescent="0.25">
      <c r="AA452" s="81"/>
      <c r="AB452" s="81"/>
      <c r="AE452" s="74"/>
      <c r="AF452" s="81"/>
      <c r="AG452" s="81"/>
    </row>
    <row r="453" spans="27:33" s="71" customFormat="1" x14ac:dyDescent="0.25">
      <c r="AA453" s="81"/>
      <c r="AB453" s="81"/>
      <c r="AE453" s="74"/>
      <c r="AF453" s="81"/>
      <c r="AG453" s="81"/>
    </row>
    <row r="454" spans="27:33" s="71" customFormat="1" x14ac:dyDescent="0.25">
      <c r="AA454" s="81"/>
      <c r="AB454" s="81"/>
      <c r="AE454" s="74"/>
      <c r="AF454" s="81"/>
      <c r="AG454" s="81"/>
    </row>
    <row r="455" spans="27:33" s="71" customFormat="1" x14ac:dyDescent="0.25">
      <c r="AA455" s="81"/>
      <c r="AB455" s="81"/>
      <c r="AE455" s="74"/>
      <c r="AF455" s="81"/>
      <c r="AG455" s="81"/>
    </row>
    <row r="456" spans="27:33" s="71" customFormat="1" x14ac:dyDescent="0.25">
      <c r="AA456" s="81"/>
      <c r="AB456" s="81"/>
      <c r="AE456" s="74"/>
      <c r="AF456" s="81"/>
      <c r="AG456" s="81"/>
    </row>
    <row r="457" spans="27:33" s="71" customFormat="1" x14ac:dyDescent="0.25">
      <c r="AA457" s="81"/>
      <c r="AB457" s="81"/>
      <c r="AE457" s="74"/>
      <c r="AF457" s="81"/>
      <c r="AG457" s="81"/>
    </row>
    <row r="458" spans="27:33" s="71" customFormat="1" x14ac:dyDescent="0.25">
      <c r="AA458" s="81"/>
      <c r="AB458" s="81"/>
      <c r="AE458" s="74"/>
      <c r="AF458" s="81"/>
      <c r="AG458" s="81"/>
    </row>
    <row r="459" spans="27:33" s="71" customFormat="1" x14ac:dyDescent="0.25">
      <c r="AA459" s="81"/>
      <c r="AB459" s="81"/>
      <c r="AE459" s="74"/>
      <c r="AF459" s="81"/>
      <c r="AG459" s="81"/>
    </row>
    <row r="460" spans="27:33" s="71" customFormat="1" x14ac:dyDescent="0.25">
      <c r="AA460" s="81"/>
      <c r="AB460" s="81"/>
      <c r="AE460" s="74"/>
      <c r="AF460" s="81"/>
      <c r="AG460" s="81"/>
    </row>
    <row r="461" spans="27:33" s="71" customFormat="1" x14ac:dyDescent="0.25">
      <c r="AA461" s="81"/>
      <c r="AB461" s="81"/>
      <c r="AE461" s="74"/>
      <c r="AF461" s="81"/>
      <c r="AG461" s="81"/>
    </row>
    <row r="462" spans="27:33" s="71" customFormat="1" x14ac:dyDescent="0.25">
      <c r="AA462" s="81"/>
      <c r="AB462" s="81"/>
      <c r="AE462" s="74"/>
      <c r="AF462" s="81"/>
      <c r="AG462" s="81"/>
    </row>
    <row r="463" spans="27:33" s="71" customFormat="1" x14ac:dyDescent="0.25">
      <c r="AA463" s="81"/>
      <c r="AB463" s="81"/>
      <c r="AE463" s="74"/>
      <c r="AF463" s="81"/>
      <c r="AG463" s="81"/>
    </row>
    <row r="464" spans="27:33" s="71" customFormat="1" x14ac:dyDescent="0.25">
      <c r="AA464" s="81"/>
      <c r="AB464" s="81"/>
      <c r="AE464" s="74"/>
      <c r="AF464" s="81"/>
      <c r="AG464" s="81"/>
    </row>
    <row r="465" spans="27:33" s="71" customFormat="1" x14ac:dyDescent="0.25">
      <c r="AA465" s="81"/>
      <c r="AB465" s="81"/>
      <c r="AE465" s="74"/>
      <c r="AF465" s="81"/>
      <c r="AG465" s="81"/>
    </row>
    <row r="466" spans="27:33" s="71" customFormat="1" x14ac:dyDescent="0.25">
      <c r="AA466" s="81"/>
      <c r="AB466" s="81"/>
      <c r="AE466" s="74"/>
      <c r="AF466" s="81"/>
      <c r="AG466" s="81"/>
    </row>
    <row r="467" spans="27:33" s="71" customFormat="1" x14ac:dyDescent="0.25">
      <c r="AA467" s="81"/>
      <c r="AB467" s="81"/>
      <c r="AE467" s="74"/>
      <c r="AF467" s="81"/>
      <c r="AG467" s="81"/>
    </row>
    <row r="468" spans="27:33" s="71" customFormat="1" x14ac:dyDescent="0.25">
      <c r="AA468" s="81"/>
      <c r="AB468" s="81"/>
      <c r="AE468" s="74"/>
      <c r="AF468" s="81"/>
      <c r="AG468" s="81"/>
    </row>
    <row r="469" spans="27:33" s="71" customFormat="1" x14ac:dyDescent="0.25">
      <c r="AA469" s="81"/>
      <c r="AB469" s="81"/>
      <c r="AE469" s="74"/>
      <c r="AF469" s="81"/>
      <c r="AG469" s="81"/>
    </row>
    <row r="470" spans="27:33" s="71" customFormat="1" x14ac:dyDescent="0.25">
      <c r="AA470" s="81"/>
      <c r="AB470" s="81"/>
      <c r="AE470" s="74"/>
      <c r="AF470" s="81"/>
      <c r="AG470" s="81"/>
    </row>
    <row r="471" spans="27:33" s="71" customFormat="1" x14ac:dyDescent="0.25">
      <c r="AA471" s="81"/>
      <c r="AB471" s="81"/>
      <c r="AE471" s="74"/>
      <c r="AF471" s="81"/>
      <c r="AG471" s="81"/>
    </row>
    <row r="472" spans="27:33" s="71" customFormat="1" x14ac:dyDescent="0.25">
      <c r="AA472" s="81"/>
      <c r="AB472" s="81"/>
      <c r="AE472" s="74"/>
      <c r="AF472" s="81"/>
      <c r="AG472" s="81"/>
    </row>
    <row r="473" spans="27:33" s="71" customFormat="1" x14ac:dyDescent="0.25">
      <c r="AA473" s="81"/>
      <c r="AB473" s="81"/>
      <c r="AE473" s="74"/>
      <c r="AF473" s="81"/>
      <c r="AG473" s="81"/>
    </row>
    <row r="474" spans="27:33" s="71" customFormat="1" x14ac:dyDescent="0.25">
      <c r="AA474" s="81"/>
      <c r="AB474" s="81"/>
      <c r="AE474" s="74"/>
      <c r="AF474" s="81"/>
      <c r="AG474" s="81"/>
    </row>
    <row r="475" spans="27:33" s="71" customFormat="1" x14ac:dyDescent="0.25">
      <c r="AA475" s="81"/>
      <c r="AB475" s="81"/>
      <c r="AE475" s="74"/>
      <c r="AF475" s="81"/>
      <c r="AG475" s="81"/>
    </row>
    <row r="476" spans="27:33" s="71" customFormat="1" x14ac:dyDescent="0.25">
      <c r="AA476" s="81"/>
      <c r="AB476" s="81"/>
      <c r="AE476" s="74"/>
      <c r="AF476" s="81"/>
      <c r="AG476" s="81"/>
    </row>
    <row r="477" spans="27:33" s="71" customFormat="1" x14ac:dyDescent="0.25">
      <c r="AA477" s="81"/>
      <c r="AB477" s="81"/>
      <c r="AE477" s="74"/>
      <c r="AF477" s="81"/>
      <c r="AG477" s="81"/>
    </row>
    <row r="478" spans="27:33" s="71" customFormat="1" x14ac:dyDescent="0.25">
      <c r="AA478" s="81"/>
      <c r="AB478" s="81"/>
      <c r="AE478" s="74"/>
      <c r="AF478" s="81"/>
      <c r="AG478" s="81"/>
    </row>
    <row r="479" spans="27:33" s="71" customFormat="1" x14ac:dyDescent="0.25">
      <c r="AA479" s="81"/>
      <c r="AB479" s="81"/>
      <c r="AE479" s="74"/>
      <c r="AF479" s="81"/>
      <c r="AG479" s="81"/>
    </row>
    <row r="480" spans="27:33" s="71" customFormat="1" x14ac:dyDescent="0.25">
      <c r="AA480" s="81"/>
      <c r="AB480" s="81"/>
      <c r="AE480" s="74"/>
      <c r="AF480" s="81"/>
      <c r="AG480" s="81"/>
    </row>
    <row r="481" spans="27:33" s="71" customFormat="1" x14ac:dyDescent="0.25">
      <c r="AA481" s="81"/>
      <c r="AB481" s="81"/>
      <c r="AE481" s="74"/>
      <c r="AF481" s="81"/>
      <c r="AG481" s="81"/>
    </row>
    <row r="482" spans="27:33" s="71" customFormat="1" x14ac:dyDescent="0.25">
      <c r="AA482" s="81"/>
      <c r="AB482" s="81"/>
      <c r="AE482" s="74"/>
      <c r="AF482" s="81"/>
      <c r="AG482" s="81"/>
    </row>
    <row r="483" spans="27:33" s="71" customFormat="1" x14ac:dyDescent="0.25">
      <c r="AA483" s="81"/>
      <c r="AB483" s="81"/>
      <c r="AE483" s="74"/>
      <c r="AF483" s="81"/>
      <c r="AG483" s="81"/>
    </row>
    <row r="484" spans="27:33" s="71" customFormat="1" x14ac:dyDescent="0.25">
      <c r="AA484" s="81"/>
      <c r="AB484" s="81"/>
      <c r="AE484" s="74"/>
      <c r="AF484" s="81"/>
      <c r="AG484" s="81"/>
    </row>
    <row r="485" spans="27:33" s="71" customFormat="1" x14ac:dyDescent="0.25">
      <c r="AA485" s="81"/>
      <c r="AB485" s="81"/>
      <c r="AE485" s="74"/>
      <c r="AF485" s="81"/>
      <c r="AG485" s="81"/>
    </row>
    <row r="486" spans="27:33" s="71" customFormat="1" x14ac:dyDescent="0.25">
      <c r="AA486" s="81"/>
      <c r="AB486" s="81"/>
      <c r="AE486" s="74"/>
      <c r="AF486" s="81"/>
      <c r="AG486" s="81"/>
    </row>
    <row r="487" spans="27:33" s="71" customFormat="1" x14ac:dyDescent="0.25">
      <c r="AA487" s="81"/>
      <c r="AB487" s="81"/>
      <c r="AE487" s="74"/>
      <c r="AF487" s="81"/>
      <c r="AG487" s="81"/>
    </row>
    <row r="488" spans="27:33" s="71" customFormat="1" x14ac:dyDescent="0.25">
      <c r="AA488" s="81"/>
      <c r="AB488" s="81"/>
      <c r="AE488" s="74"/>
      <c r="AF488" s="81"/>
      <c r="AG488" s="81"/>
    </row>
    <row r="489" spans="27:33" s="71" customFormat="1" x14ac:dyDescent="0.25">
      <c r="AA489" s="81"/>
      <c r="AB489" s="81"/>
      <c r="AE489" s="74"/>
      <c r="AF489" s="81"/>
      <c r="AG489" s="81"/>
    </row>
    <row r="490" spans="27:33" s="71" customFormat="1" x14ac:dyDescent="0.25">
      <c r="AA490" s="81"/>
      <c r="AB490" s="81"/>
      <c r="AE490" s="74"/>
      <c r="AF490" s="81"/>
      <c r="AG490" s="81"/>
    </row>
    <row r="491" spans="27:33" s="71" customFormat="1" x14ac:dyDescent="0.25">
      <c r="AA491" s="81"/>
      <c r="AB491" s="81"/>
      <c r="AE491" s="74"/>
      <c r="AF491" s="81"/>
      <c r="AG491" s="81"/>
    </row>
    <row r="492" spans="27:33" s="71" customFormat="1" x14ac:dyDescent="0.25">
      <c r="AA492" s="81"/>
      <c r="AB492" s="81"/>
      <c r="AE492" s="74"/>
      <c r="AF492" s="81"/>
      <c r="AG492" s="81"/>
    </row>
    <row r="493" spans="27:33" s="71" customFormat="1" x14ac:dyDescent="0.25">
      <c r="AA493" s="81"/>
      <c r="AB493" s="81"/>
      <c r="AE493" s="74"/>
      <c r="AF493" s="81"/>
      <c r="AG493" s="81"/>
    </row>
    <row r="494" spans="27:33" s="71" customFormat="1" x14ac:dyDescent="0.25">
      <c r="AA494" s="81"/>
      <c r="AB494" s="81"/>
      <c r="AE494" s="74"/>
      <c r="AF494" s="81"/>
      <c r="AG494" s="81"/>
    </row>
    <row r="495" spans="27:33" s="71" customFormat="1" x14ac:dyDescent="0.25">
      <c r="AA495" s="81"/>
      <c r="AB495" s="81"/>
      <c r="AE495" s="74"/>
      <c r="AF495" s="81"/>
      <c r="AG495" s="81"/>
    </row>
    <row r="496" spans="27:33" s="71" customFormat="1" x14ac:dyDescent="0.25">
      <c r="AA496" s="81"/>
      <c r="AB496" s="81"/>
      <c r="AE496" s="74"/>
      <c r="AF496" s="81"/>
      <c r="AG496" s="81"/>
    </row>
    <row r="497" spans="27:33" s="71" customFormat="1" x14ac:dyDescent="0.25">
      <c r="AA497" s="81"/>
      <c r="AB497" s="81"/>
      <c r="AE497" s="74"/>
      <c r="AF497" s="81"/>
      <c r="AG497" s="81"/>
    </row>
    <row r="498" spans="27:33" s="71" customFormat="1" x14ac:dyDescent="0.25">
      <c r="AA498" s="81"/>
      <c r="AB498" s="81"/>
      <c r="AE498" s="74"/>
      <c r="AF498" s="81"/>
      <c r="AG498" s="81"/>
    </row>
    <row r="499" spans="27:33" s="71" customFormat="1" x14ac:dyDescent="0.25">
      <c r="AA499" s="81"/>
      <c r="AB499" s="81"/>
      <c r="AE499" s="74"/>
      <c r="AF499" s="81"/>
      <c r="AG499" s="81"/>
    </row>
    <row r="500" spans="27:33" s="71" customFormat="1" x14ac:dyDescent="0.25">
      <c r="AA500" s="81"/>
      <c r="AB500" s="81"/>
      <c r="AE500" s="74"/>
      <c r="AF500" s="81"/>
      <c r="AG500" s="81"/>
    </row>
    <row r="501" spans="27:33" s="71" customFormat="1" x14ac:dyDescent="0.25">
      <c r="AA501" s="81"/>
      <c r="AB501" s="81"/>
      <c r="AE501" s="74"/>
      <c r="AF501" s="81"/>
      <c r="AG501" s="81"/>
    </row>
    <row r="502" spans="27:33" s="71" customFormat="1" x14ac:dyDescent="0.25">
      <c r="AA502" s="81"/>
      <c r="AB502" s="81"/>
      <c r="AE502" s="74"/>
      <c r="AF502" s="81"/>
      <c r="AG502" s="81"/>
    </row>
    <row r="503" spans="27:33" s="71" customFormat="1" x14ac:dyDescent="0.25">
      <c r="AA503" s="81"/>
      <c r="AB503" s="81"/>
      <c r="AE503" s="74"/>
      <c r="AF503" s="81"/>
      <c r="AG503" s="81"/>
    </row>
    <row r="504" spans="27:33" s="71" customFormat="1" x14ac:dyDescent="0.25">
      <c r="AA504" s="81"/>
      <c r="AB504" s="81"/>
      <c r="AE504" s="74"/>
      <c r="AF504" s="81"/>
      <c r="AG504" s="81"/>
    </row>
    <row r="505" spans="27:33" s="71" customFormat="1" x14ac:dyDescent="0.25">
      <c r="AA505" s="81"/>
      <c r="AB505" s="81"/>
      <c r="AE505" s="74"/>
      <c r="AF505" s="81"/>
      <c r="AG505" s="81"/>
    </row>
    <row r="506" spans="27:33" s="71" customFormat="1" x14ac:dyDescent="0.25">
      <c r="AA506" s="81"/>
      <c r="AB506" s="81"/>
      <c r="AE506" s="74"/>
      <c r="AF506" s="81"/>
      <c r="AG506" s="81"/>
    </row>
    <row r="507" spans="27:33" s="71" customFormat="1" x14ac:dyDescent="0.25">
      <c r="AA507" s="81"/>
      <c r="AB507" s="81"/>
      <c r="AE507" s="74"/>
      <c r="AF507" s="81"/>
      <c r="AG507" s="81"/>
    </row>
    <row r="508" spans="27:33" s="71" customFormat="1" x14ac:dyDescent="0.25">
      <c r="AA508" s="81"/>
      <c r="AB508" s="81"/>
      <c r="AE508" s="74"/>
      <c r="AF508" s="81"/>
      <c r="AG508" s="81"/>
    </row>
    <row r="509" spans="27:33" s="71" customFormat="1" x14ac:dyDescent="0.25">
      <c r="AA509" s="81"/>
      <c r="AB509" s="81"/>
      <c r="AE509" s="74"/>
      <c r="AF509" s="81"/>
      <c r="AG509" s="81"/>
    </row>
    <row r="510" spans="27:33" s="71" customFormat="1" x14ac:dyDescent="0.25">
      <c r="AA510" s="81"/>
      <c r="AB510" s="81"/>
      <c r="AE510" s="74"/>
      <c r="AF510" s="81"/>
      <c r="AG510" s="81"/>
    </row>
    <row r="511" spans="27:33" s="71" customFormat="1" x14ac:dyDescent="0.25">
      <c r="AA511" s="81"/>
      <c r="AB511" s="81"/>
      <c r="AE511" s="74"/>
      <c r="AF511" s="81"/>
      <c r="AG511" s="81"/>
    </row>
    <row r="512" spans="27:33" s="71" customFormat="1" x14ac:dyDescent="0.25">
      <c r="AA512" s="81"/>
      <c r="AB512" s="81"/>
      <c r="AE512" s="74"/>
      <c r="AF512" s="81"/>
      <c r="AG512" s="81"/>
    </row>
    <row r="513" spans="27:33" s="71" customFormat="1" x14ac:dyDescent="0.25">
      <c r="AA513" s="81"/>
      <c r="AB513" s="81"/>
      <c r="AE513" s="74"/>
      <c r="AF513" s="81"/>
      <c r="AG513" s="81"/>
    </row>
    <row r="514" spans="27:33" s="71" customFormat="1" x14ac:dyDescent="0.25">
      <c r="AA514" s="81"/>
      <c r="AB514" s="81"/>
      <c r="AE514" s="74"/>
      <c r="AF514" s="81"/>
      <c r="AG514" s="81"/>
    </row>
    <row r="515" spans="27:33" s="71" customFormat="1" x14ac:dyDescent="0.25">
      <c r="AA515" s="81"/>
      <c r="AB515" s="81"/>
      <c r="AE515" s="74"/>
      <c r="AF515" s="81"/>
      <c r="AG515" s="81"/>
    </row>
    <row r="516" spans="27:33" s="71" customFormat="1" x14ac:dyDescent="0.25">
      <c r="AA516" s="81"/>
      <c r="AB516" s="81"/>
      <c r="AE516" s="74"/>
      <c r="AF516" s="81"/>
      <c r="AG516" s="81"/>
    </row>
    <row r="517" spans="27:33" s="71" customFormat="1" x14ac:dyDescent="0.25">
      <c r="AA517" s="81"/>
      <c r="AB517" s="81"/>
      <c r="AE517" s="74"/>
      <c r="AF517" s="81"/>
      <c r="AG517" s="81"/>
    </row>
    <row r="518" spans="27:33" s="71" customFormat="1" x14ac:dyDescent="0.25">
      <c r="AA518" s="81"/>
      <c r="AB518" s="81"/>
      <c r="AE518" s="74"/>
      <c r="AF518" s="81"/>
      <c r="AG518" s="81"/>
    </row>
    <row r="519" spans="27:33" s="71" customFormat="1" x14ac:dyDescent="0.25">
      <c r="AA519" s="81"/>
      <c r="AB519" s="81"/>
      <c r="AE519" s="74"/>
      <c r="AF519" s="81"/>
      <c r="AG519" s="81"/>
    </row>
    <row r="520" spans="27:33" s="71" customFormat="1" x14ac:dyDescent="0.25">
      <c r="AA520" s="81"/>
      <c r="AB520" s="81"/>
      <c r="AE520" s="74"/>
      <c r="AF520" s="81"/>
      <c r="AG520" s="81"/>
    </row>
    <row r="521" spans="27:33" s="71" customFormat="1" x14ac:dyDescent="0.25">
      <c r="AA521" s="81"/>
      <c r="AB521" s="81"/>
      <c r="AE521" s="74"/>
      <c r="AF521" s="81"/>
      <c r="AG521" s="81"/>
    </row>
    <row r="522" spans="27:33" s="71" customFormat="1" x14ac:dyDescent="0.25">
      <c r="AA522" s="81"/>
      <c r="AB522" s="81"/>
      <c r="AE522" s="74"/>
      <c r="AF522" s="81"/>
      <c r="AG522" s="81"/>
    </row>
    <row r="523" spans="27:33" s="71" customFormat="1" x14ac:dyDescent="0.25">
      <c r="AA523" s="81"/>
      <c r="AB523" s="81"/>
      <c r="AE523" s="74"/>
      <c r="AF523" s="81"/>
      <c r="AG523" s="81"/>
    </row>
    <row r="524" spans="27:33" s="71" customFormat="1" x14ac:dyDescent="0.25">
      <c r="AA524" s="81"/>
      <c r="AB524" s="81"/>
      <c r="AE524" s="74"/>
      <c r="AF524" s="81"/>
      <c r="AG524" s="81"/>
    </row>
    <row r="525" spans="27:33" s="71" customFormat="1" x14ac:dyDescent="0.25">
      <c r="AA525" s="81"/>
      <c r="AB525" s="81"/>
      <c r="AE525" s="74"/>
      <c r="AF525" s="81"/>
      <c r="AG525" s="81"/>
    </row>
    <row r="526" spans="27:33" s="71" customFormat="1" x14ac:dyDescent="0.25">
      <c r="AA526" s="81"/>
      <c r="AB526" s="81"/>
      <c r="AE526" s="74"/>
      <c r="AF526" s="81"/>
      <c r="AG526" s="81"/>
    </row>
    <row r="527" spans="27:33" s="71" customFormat="1" x14ac:dyDescent="0.25">
      <c r="AA527" s="81"/>
      <c r="AB527" s="81"/>
      <c r="AE527" s="74"/>
      <c r="AF527" s="81"/>
      <c r="AG527" s="81"/>
    </row>
    <row r="528" spans="27:33" s="71" customFormat="1" x14ac:dyDescent="0.25">
      <c r="AA528" s="81"/>
      <c r="AB528" s="81"/>
      <c r="AE528" s="74"/>
      <c r="AF528" s="81"/>
      <c r="AG528" s="81"/>
    </row>
    <row r="529" spans="27:33" s="71" customFormat="1" x14ac:dyDescent="0.25">
      <c r="AA529" s="81"/>
      <c r="AB529" s="81"/>
      <c r="AE529" s="74"/>
      <c r="AF529" s="81"/>
      <c r="AG529" s="81"/>
    </row>
    <row r="530" spans="27:33" s="71" customFormat="1" x14ac:dyDescent="0.25">
      <c r="AA530" s="81"/>
      <c r="AB530" s="81"/>
      <c r="AE530" s="74"/>
      <c r="AF530" s="81"/>
      <c r="AG530" s="81"/>
    </row>
    <row r="531" spans="27:33" s="71" customFormat="1" x14ac:dyDescent="0.25">
      <c r="AA531" s="81"/>
      <c r="AB531" s="81"/>
      <c r="AE531" s="74"/>
      <c r="AF531" s="81"/>
      <c r="AG531" s="81"/>
    </row>
    <row r="532" spans="27:33" s="71" customFormat="1" x14ac:dyDescent="0.25">
      <c r="AA532" s="81"/>
      <c r="AB532" s="81"/>
      <c r="AE532" s="74"/>
      <c r="AF532" s="81"/>
      <c r="AG532" s="81"/>
    </row>
    <row r="533" spans="27:33" s="71" customFormat="1" x14ac:dyDescent="0.25">
      <c r="AA533" s="81"/>
      <c r="AB533" s="81"/>
      <c r="AE533" s="74"/>
      <c r="AF533" s="81"/>
      <c r="AG533" s="81"/>
    </row>
    <row r="534" spans="27:33" s="71" customFormat="1" x14ac:dyDescent="0.25">
      <c r="AA534" s="81"/>
      <c r="AB534" s="81"/>
      <c r="AE534" s="74"/>
      <c r="AF534" s="81"/>
      <c r="AG534" s="81"/>
    </row>
    <row r="535" spans="27:33" s="71" customFormat="1" x14ac:dyDescent="0.25">
      <c r="AA535" s="81"/>
      <c r="AB535" s="81"/>
      <c r="AE535" s="74"/>
      <c r="AF535" s="81"/>
      <c r="AG535" s="81"/>
    </row>
    <row r="536" spans="27:33" s="71" customFormat="1" x14ac:dyDescent="0.25">
      <c r="AA536" s="81"/>
      <c r="AB536" s="81"/>
      <c r="AE536" s="74"/>
      <c r="AF536" s="81"/>
      <c r="AG536" s="81"/>
    </row>
    <row r="537" spans="27:33" s="71" customFormat="1" x14ac:dyDescent="0.25">
      <c r="AA537" s="81"/>
      <c r="AB537" s="81"/>
      <c r="AE537" s="74"/>
      <c r="AF537" s="81"/>
      <c r="AG537" s="81"/>
    </row>
    <row r="538" spans="27:33" s="71" customFormat="1" x14ac:dyDescent="0.25">
      <c r="AA538" s="81"/>
      <c r="AB538" s="81"/>
      <c r="AE538" s="74"/>
      <c r="AF538" s="81"/>
      <c r="AG538" s="81"/>
    </row>
    <row r="539" spans="27:33" s="71" customFormat="1" x14ac:dyDescent="0.25">
      <c r="AA539" s="81"/>
      <c r="AB539" s="81"/>
      <c r="AE539" s="74"/>
      <c r="AF539" s="81"/>
      <c r="AG539" s="81"/>
    </row>
    <row r="540" spans="27:33" s="71" customFormat="1" x14ac:dyDescent="0.25">
      <c r="AA540" s="81"/>
      <c r="AB540" s="81"/>
      <c r="AE540" s="74"/>
      <c r="AF540" s="81"/>
      <c r="AG540" s="81"/>
    </row>
    <row r="541" spans="27:33" s="71" customFormat="1" x14ac:dyDescent="0.25">
      <c r="AA541" s="81"/>
      <c r="AB541" s="81"/>
      <c r="AE541" s="74"/>
      <c r="AF541" s="81"/>
      <c r="AG541" s="81"/>
    </row>
    <row r="542" spans="27:33" s="71" customFormat="1" x14ac:dyDescent="0.25">
      <c r="AA542" s="81"/>
      <c r="AB542" s="81"/>
      <c r="AE542" s="74"/>
      <c r="AF542" s="81"/>
      <c r="AG542" s="81"/>
    </row>
    <row r="543" spans="27:33" s="71" customFormat="1" x14ac:dyDescent="0.25">
      <c r="AA543" s="81"/>
      <c r="AB543" s="81"/>
      <c r="AE543" s="74"/>
      <c r="AF543" s="81"/>
      <c r="AG543" s="81"/>
    </row>
    <row r="544" spans="27:33" s="71" customFormat="1" x14ac:dyDescent="0.25">
      <c r="AA544" s="81"/>
      <c r="AB544" s="81"/>
      <c r="AE544" s="74"/>
      <c r="AF544" s="81"/>
      <c r="AG544" s="81"/>
    </row>
    <row r="545" spans="27:33" s="71" customFormat="1" x14ac:dyDescent="0.25">
      <c r="AA545" s="81"/>
      <c r="AB545" s="81"/>
      <c r="AE545" s="74"/>
      <c r="AF545" s="81"/>
      <c r="AG545" s="81"/>
    </row>
    <row r="546" spans="27:33" s="71" customFormat="1" x14ac:dyDescent="0.25">
      <c r="AA546" s="81"/>
      <c r="AB546" s="81"/>
      <c r="AE546" s="74"/>
      <c r="AF546" s="81"/>
      <c r="AG546" s="81"/>
    </row>
    <row r="547" spans="27:33" s="71" customFormat="1" x14ac:dyDescent="0.25">
      <c r="AA547" s="81"/>
      <c r="AB547" s="81"/>
      <c r="AE547" s="74"/>
      <c r="AF547" s="81"/>
      <c r="AG547" s="81"/>
    </row>
    <row r="548" spans="27:33" s="71" customFormat="1" x14ac:dyDescent="0.25">
      <c r="AA548" s="81"/>
      <c r="AB548" s="81"/>
      <c r="AE548" s="74"/>
      <c r="AF548" s="81"/>
      <c r="AG548" s="81"/>
    </row>
    <row r="549" spans="27:33" s="71" customFormat="1" x14ac:dyDescent="0.25">
      <c r="AA549" s="81"/>
      <c r="AB549" s="81"/>
      <c r="AE549" s="74"/>
      <c r="AF549" s="81"/>
      <c r="AG549" s="81"/>
    </row>
    <row r="550" spans="27:33" s="71" customFormat="1" x14ac:dyDescent="0.25">
      <c r="AA550" s="81"/>
      <c r="AB550" s="81"/>
      <c r="AE550" s="74"/>
      <c r="AF550" s="81"/>
      <c r="AG550" s="81"/>
    </row>
    <row r="551" spans="27:33" s="71" customFormat="1" x14ac:dyDescent="0.25">
      <c r="AA551" s="81"/>
      <c r="AB551" s="81"/>
      <c r="AE551" s="74"/>
      <c r="AF551" s="81"/>
      <c r="AG551" s="81"/>
    </row>
    <row r="552" spans="27:33" s="71" customFormat="1" x14ac:dyDescent="0.25">
      <c r="AA552" s="81"/>
      <c r="AB552" s="81"/>
      <c r="AE552" s="74"/>
      <c r="AF552" s="81"/>
      <c r="AG552" s="81"/>
    </row>
    <row r="553" spans="27:33" s="71" customFormat="1" x14ac:dyDescent="0.25">
      <c r="AA553" s="81"/>
      <c r="AB553" s="81"/>
      <c r="AE553" s="74"/>
      <c r="AF553" s="81"/>
      <c r="AG553" s="81"/>
    </row>
    <row r="554" spans="27:33" s="71" customFormat="1" x14ac:dyDescent="0.25">
      <c r="AA554" s="81"/>
      <c r="AB554" s="81"/>
      <c r="AE554" s="74"/>
      <c r="AF554" s="81"/>
      <c r="AG554" s="81"/>
    </row>
    <row r="555" spans="27:33" s="71" customFormat="1" x14ac:dyDescent="0.25">
      <c r="AA555" s="81"/>
      <c r="AB555" s="81"/>
      <c r="AE555" s="74"/>
      <c r="AF555" s="81"/>
      <c r="AG555" s="81"/>
    </row>
    <row r="556" spans="27:33" s="71" customFormat="1" x14ac:dyDescent="0.25">
      <c r="AA556" s="81"/>
      <c r="AB556" s="81"/>
      <c r="AE556" s="74"/>
      <c r="AF556" s="81"/>
      <c r="AG556" s="81"/>
    </row>
    <row r="557" spans="27:33" s="71" customFormat="1" x14ac:dyDescent="0.25">
      <c r="AA557" s="81"/>
      <c r="AB557" s="81"/>
      <c r="AE557" s="74"/>
      <c r="AF557" s="81"/>
      <c r="AG557" s="81"/>
    </row>
    <row r="558" spans="27:33" s="71" customFormat="1" x14ac:dyDescent="0.25">
      <c r="AA558" s="81"/>
      <c r="AB558" s="81"/>
      <c r="AE558" s="74"/>
      <c r="AF558" s="81"/>
      <c r="AG558" s="81"/>
    </row>
    <row r="559" spans="27:33" s="71" customFormat="1" x14ac:dyDescent="0.25">
      <c r="AA559" s="81"/>
      <c r="AB559" s="81"/>
      <c r="AE559" s="74"/>
      <c r="AF559" s="81"/>
      <c r="AG559" s="81"/>
    </row>
    <row r="560" spans="27:33" s="71" customFormat="1" x14ac:dyDescent="0.25">
      <c r="AA560" s="81"/>
      <c r="AB560" s="81"/>
      <c r="AE560" s="74"/>
      <c r="AF560" s="81"/>
      <c r="AG560" s="81"/>
    </row>
    <row r="561" spans="27:33" s="71" customFormat="1" x14ac:dyDescent="0.25">
      <c r="AA561" s="81"/>
      <c r="AB561" s="81"/>
      <c r="AE561" s="74"/>
      <c r="AF561" s="81"/>
      <c r="AG561" s="81"/>
    </row>
    <row r="562" spans="27:33" s="71" customFormat="1" x14ac:dyDescent="0.25">
      <c r="AA562" s="81"/>
      <c r="AB562" s="81"/>
      <c r="AE562" s="74"/>
      <c r="AF562" s="81"/>
      <c r="AG562" s="81"/>
    </row>
    <row r="563" spans="27:33" s="71" customFormat="1" x14ac:dyDescent="0.25">
      <c r="AA563" s="81"/>
      <c r="AB563" s="81"/>
      <c r="AE563" s="74"/>
      <c r="AF563" s="81"/>
      <c r="AG563" s="81"/>
    </row>
    <row r="564" spans="27:33" s="71" customFormat="1" x14ac:dyDescent="0.25">
      <c r="AA564" s="81"/>
      <c r="AB564" s="81"/>
      <c r="AE564" s="74"/>
      <c r="AF564" s="81"/>
      <c r="AG564" s="81"/>
    </row>
    <row r="565" spans="27:33" s="71" customFormat="1" x14ac:dyDescent="0.25">
      <c r="AA565" s="81"/>
      <c r="AB565" s="81"/>
      <c r="AE565" s="74"/>
      <c r="AF565" s="81"/>
      <c r="AG565" s="81"/>
    </row>
    <row r="566" spans="27:33" s="71" customFormat="1" x14ac:dyDescent="0.25">
      <c r="AA566" s="81"/>
      <c r="AB566" s="81"/>
      <c r="AE566" s="74"/>
      <c r="AF566" s="81"/>
      <c r="AG566" s="81"/>
    </row>
    <row r="567" spans="27:33" s="71" customFormat="1" x14ac:dyDescent="0.25">
      <c r="AA567" s="81"/>
      <c r="AB567" s="81"/>
      <c r="AE567" s="74"/>
      <c r="AF567" s="81"/>
      <c r="AG567" s="81"/>
    </row>
    <row r="568" spans="27:33" s="71" customFormat="1" x14ac:dyDescent="0.25">
      <c r="AA568" s="81"/>
      <c r="AB568" s="81"/>
      <c r="AE568" s="74"/>
      <c r="AF568" s="81"/>
      <c r="AG568" s="81"/>
    </row>
    <row r="569" spans="27:33" s="71" customFormat="1" x14ac:dyDescent="0.25">
      <c r="AA569" s="81"/>
      <c r="AB569" s="81"/>
      <c r="AE569" s="74"/>
      <c r="AF569" s="81"/>
      <c r="AG569" s="81"/>
    </row>
    <row r="570" spans="27:33" s="71" customFormat="1" x14ac:dyDescent="0.25">
      <c r="AA570" s="81"/>
      <c r="AB570" s="81"/>
      <c r="AE570" s="74"/>
      <c r="AF570" s="81"/>
      <c r="AG570" s="81"/>
    </row>
    <row r="571" spans="27:33" s="71" customFormat="1" x14ac:dyDescent="0.25">
      <c r="AA571" s="81"/>
      <c r="AB571" s="81"/>
      <c r="AE571" s="74"/>
      <c r="AF571" s="81"/>
      <c r="AG571" s="81"/>
    </row>
    <row r="572" spans="27:33" s="71" customFormat="1" x14ac:dyDescent="0.25">
      <c r="AA572" s="81"/>
      <c r="AB572" s="81"/>
      <c r="AE572" s="74"/>
      <c r="AF572" s="81"/>
      <c r="AG572" s="81"/>
    </row>
    <row r="573" spans="27:33" s="71" customFormat="1" x14ac:dyDescent="0.25">
      <c r="AA573" s="81"/>
      <c r="AB573" s="81"/>
      <c r="AE573" s="74"/>
      <c r="AF573" s="81"/>
      <c r="AG573" s="81"/>
    </row>
    <row r="574" spans="27:33" s="71" customFormat="1" x14ac:dyDescent="0.25">
      <c r="AA574" s="81"/>
      <c r="AB574" s="81"/>
      <c r="AE574" s="74"/>
      <c r="AF574" s="81"/>
      <c r="AG574" s="81"/>
    </row>
    <row r="575" spans="27:33" s="71" customFormat="1" x14ac:dyDescent="0.25">
      <c r="AA575" s="81"/>
      <c r="AB575" s="81"/>
      <c r="AE575" s="74"/>
      <c r="AF575" s="81"/>
      <c r="AG575" s="81"/>
    </row>
    <row r="576" spans="27:33" s="71" customFormat="1" x14ac:dyDescent="0.25">
      <c r="AA576" s="81"/>
      <c r="AB576" s="81"/>
      <c r="AE576" s="74"/>
      <c r="AF576" s="81"/>
      <c r="AG576" s="81"/>
    </row>
    <row r="577" spans="27:33" s="71" customFormat="1" x14ac:dyDescent="0.25">
      <c r="AA577" s="81"/>
      <c r="AB577" s="81"/>
      <c r="AE577" s="74"/>
      <c r="AF577" s="81"/>
      <c r="AG577" s="81"/>
    </row>
    <row r="578" spans="27:33" s="71" customFormat="1" x14ac:dyDescent="0.25">
      <c r="AA578" s="81"/>
      <c r="AB578" s="81"/>
      <c r="AE578" s="74"/>
      <c r="AF578" s="81"/>
      <c r="AG578" s="81"/>
    </row>
    <row r="579" spans="27:33" s="71" customFormat="1" x14ac:dyDescent="0.25">
      <c r="AA579" s="81"/>
      <c r="AB579" s="81"/>
      <c r="AE579" s="74"/>
      <c r="AF579" s="81"/>
      <c r="AG579" s="81"/>
    </row>
    <row r="580" spans="27:33" s="71" customFormat="1" x14ac:dyDescent="0.25">
      <c r="AA580" s="81"/>
      <c r="AB580" s="81"/>
      <c r="AE580" s="74"/>
      <c r="AF580" s="81"/>
      <c r="AG580" s="81"/>
    </row>
    <row r="581" spans="27:33" s="71" customFormat="1" x14ac:dyDescent="0.25">
      <c r="AA581" s="81"/>
      <c r="AB581" s="81"/>
      <c r="AE581" s="74"/>
      <c r="AF581" s="81"/>
      <c r="AG581" s="81"/>
    </row>
    <row r="582" spans="27:33" s="71" customFormat="1" x14ac:dyDescent="0.25">
      <c r="AA582" s="81"/>
      <c r="AB582" s="81"/>
      <c r="AE582" s="74"/>
      <c r="AF582" s="81"/>
      <c r="AG582" s="81"/>
    </row>
    <row r="583" spans="27:33" s="71" customFormat="1" x14ac:dyDescent="0.25">
      <c r="AA583" s="81"/>
      <c r="AB583" s="81"/>
      <c r="AE583" s="74"/>
      <c r="AF583" s="81"/>
      <c r="AG583" s="81"/>
    </row>
    <row r="584" spans="27:33" s="71" customFormat="1" x14ac:dyDescent="0.25">
      <c r="AA584" s="81"/>
      <c r="AB584" s="81"/>
      <c r="AE584" s="74"/>
      <c r="AF584" s="81"/>
      <c r="AG584" s="81"/>
    </row>
    <row r="585" spans="27:33" s="71" customFormat="1" x14ac:dyDescent="0.25">
      <c r="AA585" s="81"/>
      <c r="AB585" s="81"/>
      <c r="AE585" s="74"/>
      <c r="AF585" s="81"/>
      <c r="AG585" s="81"/>
    </row>
    <row r="586" spans="27:33" s="71" customFormat="1" x14ac:dyDescent="0.25">
      <c r="AA586" s="81"/>
      <c r="AB586" s="81"/>
      <c r="AE586" s="74"/>
      <c r="AF586" s="81"/>
      <c r="AG586" s="81"/>
    </row>
    <row r="587" spans="27:33" s="71" customFormat="1" x14ac:dyDescent="0.25">
      <c r="AA587" s="81"/>
      <c r="AB587" s="81"/>
      <c r="AE587" s="74"/>
      <c r="AF587" s="81"/>
      <c r="AG587" s="81"/>
    </row>
    <row r="588" spans="27:33" s="71" customFormat="1" x14ac:dyDescent="0.25">
      <c r="AA588" s="81"/>
      <c r="AB588" s="81"/>
      <c r="AE588" s="74"/>
      <c r="AF588" s="81"/>
      <c r="AG588" s="81"/>
    </row>
    <row r="589" spans="27:33" s="71" customFormat="1" x14ac:dyDescent="0.25">
      <c r="AA589" s="81"/>
      <c r="AB589" s="81"/>
      <c r="AE589" s="74"/>
      <c r="AF589" s="81"/>
      <c r="AG589" s="81"/>
    </row>
    <row r="590" spans="27:33" s="71" customFormat="1" x14ac:dyDescent="0.25">
      <c r="AA590" s="81"/>
      <c r="AB590" s="81"/>
      <c r="AE590" s="74"/>
      <c r="AF590" s="81"/>
      <c r="AG590" s="81"/>
    </row>
    <row r="591" spans="27:33" s="71" customFormat="1" x14ac:dyDescent="0.25">
      <c r="AA591" s="81"/>
      <c r="AB591" s="81"/>
      <c r="AE591" s="74"/>
      <c r="AF591" s="81"/>
      <c r="AG591" s="81"/>
    </row>
    <row r="592" spans="27:33" s="71" customFormat="1" x14ac:dyDescent="0.25">
      <c r="AA592" s="81"/>
      <c r="AB592" s="81"/>
      <c r="AE592" s="74"/>
      <c r="AF592" s="81"/>
      <c r="AG592" s="81"/>
    </row>
    <row r="593" spans="27:33" s="71" customFormat="1" x14ac:dyDescent="0.25">
      <c r="AA593" s="81"/>
      <c r="AB593" s="81"/>
      <c r="AE593" s="74"/>
      <c r="AF593" s="81"/>
      <c r="AG593" s="81"/>
    </row>
    <row r="594" spans="27:33" s="71" customFormat="1" x14ac:dyDescent="0.25">
      <c r="AA594" s="81"/>
      <c r="AB594" s="81"/>
      <c r="AE594" s="74"/>
      <c r="AF594" s="81"/>
      <c r="AG594" s="81"/>
    </row>
    <row r="595" spans="27:33" s="71" customFormat="1" x14ac:dyDescent="0.25">
      <c r="AA595" s="81"/>
      <c r="AB595" s="81"/>
      <c r="AE595" s="74"/>
      <c r="AF595" s="81"/>
      <c r="AG595" s="81"/>
    </row>
    <row r="596" spans="27:33" s="71" customFormat="1" x14ac:dyDescent="0.25">
      <c r="AA596" s="81"/>
      <c r="AB596" s="81"/>
      <c r="AE596" s="74"/>
      <c r="AF596" s="81"/>
      <c r="AG596" s="81"/>
    </row>
    <row r="597" spans="27:33" s="71" customFormat="1" x14ac:dyDescent="0.25">
      <c r="AA597" s="81"/>
      <c r="AB597" s="81"/>
      <c r="AE597" s="74"/>
      <c r="AF597" s="81"/>
      <c r="AG597" s="81"/>
    </row>
    <row r="598" spans="27:33" s="71" customFormat="1" x14ac:dyDescent="0.25">
      <c r="AA598" s="81"/>
      <c r="AB598" s="81"/>
      <c r="AE598" s="74"/>
      <c r="AF598" s="81"/>
      <c r="AG598" s="81"/>
    </row>
    <row r="599" spans="27:33" s="71" customFormat="1" x14ac:dyDescent="0.25">
      <c r="AA599" s="81"/>
      <c r="AB599" s="81"/>
      <c r="AE599" s="74"/>
      <c r="AF599" s="81"/>
      <c r="AG599" s="81"/>
    </row>
    <row r="600" spans="27:33" s="71" customFormat="1" x14ac:dyDescent="0.25">
      <c r="AA600" s="81"/>
      <c r="AB600" s="81"/>
      <c r="AE600" s="74"/>
      <c r="AF600" s="81"/>
      <c r="AG600" s="81"/>
    </row>
    <row r="601" spans="27:33" s="71" customFormat="1" x14ac:dyDescent="0.25">
      <c r="AA601" s="81"/>
      <c r="AB601" s="81"/>
      <c r="AE601" s="74"/>
      <c r="AF601" s="81"/>
      <c r="AG601" s="81"/>
    </row>
    <row r="602" spans="27:33" s="71" customFormat="1" x14ac:dyDescent="0.25">
      <c r="AA602" s="81"/>
      <c r="AB602" s="81"/>
      <c r="AE602" s="74"/>
      <c r="AF602" s="81"/>
      <c r="AG602" s="81"/>
    </row>
    <row r="603" spans="27:33" s="71" customFormat="1" x14ac:dyDescent="0.25">
      <c r="AA603" s="81"/>
      <c r="AB603" s="81"/>
      <c r="AE603" s="74"/>
      <c r="AF603" s="81"/>
      <c r="AG603" s="81"/>
    </row>
    <row r="604" spans="27:33" s="71" customFormat="1" x14ac:dyDescent="0.25">
      <c r="AA604" s="81"/>
      <c r="AB604" s="81"/>
      <c r="AE604" s="74"/>
      <c r="AF604" s="81"/>
      <c r="AG604" s="81"/>
    </row>
    <row r="605" spans="27:33" s="71" customFormat="1" x14ac:dyDescent="0.25">
      <c r="AA605" s="81"/>
      <c r="AB605" s="81"/>
      <c r="AE605" s="74"/>
      <c r="AF605" s="81"/>
      <c r="AG605" s="81"/>
    </row>
    <row r="606" spans="27:33" s="71" customFormat="1" x14ac:dyDescent="0.25">
      <c r="AA606" s="81"/>
      <c r="AB606" s="81"/>
      <c r="AE606" s="74"/>
      <c r="AF606" s="81"/>
      <c r="AG606" s="81"/>
    </row>
    <row r="607" spans="27:33" s="71" customFormat="1" x14ac:dyDescent="0.25">
      <c r="AA607" s="81"/>
      <c r="AB607" s="81"/>
      <c r="AE607" s="74"/>
      <c r="AF607" s="81"/>
      <c r="AG607" s="81"/>
    </row>
    <row r="608" spans="27:33" s="71" customFormat="1" x14ac:dyDescent="0.25">
      <c r="AA608" s="81"/>
      <c r="AB608" s="81"/>
      <c r="AE608" s="74"/>
      <c r="AF608" s="81"/>
      <c r="AG608" s="81"/>
    </row>
    <row r="609" spans="27:33" s="71" customFormat="1" x14ac:dyDescent="0.25">
      <c r="AA609" s="81"/>
      <c r="AB609" s="81"/>
      <c r="AE609" s="74"/>
      <c r="AF609" s="81"/>
      <c r="AG609" s="81"/>
    </row>
    <row r="610" spans="27:33" s="71" customFormat="1" x14ac:dyDescent="0.25">
      <c r="AA610" s="81"/>
      <c r="AB610" s="81"/>
      <c r="AE610" s="74"/>
      <c r="AF610" s="81"/>
      <c r="AG610" s="81"/>
    </row>
    <row r="611" spans="27:33" s="71" customFormat="1" x14ac:dyDescent="0.25">
      <c r="AA611" s="81"/>
      <c r="AB611" s="81"/>
      <c r="AE611" s="74"/>
      <c r="AF611" s="81"/>
      <c r="AG611" s="81"/>
    </row>
    <row r="612" spans="27:33" s="71" customFormat="1" x14ac:dyDescent="0.25">
      <c r="AA612" s="81"/>
      <c r="AB612" s="81"/>
      <c r="AE612" s="74"/>
      <c r="AF612" s="81"/>
      <c r="AG612" s="81"/>
    </row>
    <row r="613" spans="27:33" s="71" customFormat="1" x14ac:dyDescent="0.25">
      <c r="AA613" s="81"/>
      <c r="AB613" s="81"/>
      <c r="AE613" s="74"/>
      <c r="AF613" s="81"/>
      <c r="AG613" s="81"/>
    </row>
    <row r="614" spans="27:33" s="71" customFormat="1" x14ac:dyDescent="0.25">
      <c r="AA614" s="81"/>
      <c r="AB614" s="81"/>
      <c r="AE614" s="74"/>
      <c r="AF614" s="81"/>
      <c r="AG614" s="81"/>
    </row>
    <row r="615" spans="27:33" s="71" customFormat="1" x14ac:dyDescent="0.25">
      <c r="AA615" s="81"/>
      <c r="AB615" s="81"/>
      <c r="AE615" s="74"/>
      <c r="AF615" s="81"/>
      <c r="AG615" s="81"/>
    </row>
    <row r="616" spans="27:33" s="71" customFormat="1" x14ac:dyDescent="0.25">
      <c r="AA616" s="81"/>
      <c r="AB616" s="81"/>
      <c r="AE616" s="74"/>
      <c r="AF616" s="81"/>
      <c r="AG616" s="81"/>
    </row>
    <row r="617" spans="27:33" s="71" customFormat="1" x14ac:dyDescent="0.25">
      <c r="AA617" s="81"/>
      <c r="AB617" s="81"/>
      <c r="AE617" s="74"/>
      <c r="AF617" s="81"/>
      <c r="AG617" s="81"/>
    </row>
    <row r="618" spans="27:33" s="71" customFormat="1" x14ac:dyDescent="0.25">
      <c r="AA618" s="81"/>
      <c r="AB618" s="81"/>
      <c r="AE618" s="74"/>
      <c r="AF618" s="81"/>
      <c r="AG618" s="81"/>
    </row>
    <row r="619" spans="27:33" s="71" customFormat="1" x14ac:dyDescent="0.25">
      <c r="AA619" s="81"/>
      <c r="AB619" s="81"/>
      <c r="AE619" s="74"/>
      <c r="AF619" s="81"/>
      <c r="AG619" s="81"/>
    </row>
    <row r="620" spans="27:33" s="71" customFormat="1" x14ac:dyDescent="0.25">
      <c r="AA620" s="81"/>
      <c r="AB620" s="81"/>
      <c r="AE620" s="74"/>
      <c r="AF620" s="81"/>
      <c r="AG620" s="81"/>
    </row>
    <row r="621" spans="27:33" s="71" customFormat="1" x14ac:dyDescent="0.25">
      <c r="AA621" s="81"/>
      <c r="AB621" s="81"/>
      <c r="AE621" s="74"/>
      <c r="AF621" s="81"/>
      <c r="AG621" s="81"/>
    </row>
    <row r="622" spans="27:33" s="71" customFormat="1" x14ac:dyDescent="0.25">
      <c r="AA622" s="81"/>
      <c r="AB622" s="81"/>
      <c r="AE622" s="74"/>
      <c r="AF622" s="81"/>
      <c r="AG622" s="81"/>
    </row>
    <row r="623" spans="27:33" s="71" customFormat="1" x14ac:dyDescent="0.25">
      <c r="AA623" s="81"/>
      <c r="AB623" s="81"/>
      <c r="AE623" s="74"/>
      <c r="AF623" s="81"/>
      <c r="AG623" s="81"/>
    </row>
    <row r="624" spans="27:33" s="71" customFormat="1" x14ac:dyDescent="0.25">
      <c r="AA624" s="81"/>
      <c r="AB624" s="81"/>
      <c r="AE624" s="74"/>
      <c r="AF624" s="81"/>
      <c r="AG624" s="81"/>
    </row>
    <row r="625" spans="27:33" s="71" customFormat="1" x14ac:dyDescent="0.25">
      <c r="AA625" s="81"/>
      <c r="AB625" s="81"/>
      <c r="AE625" s="74"/>
      <c r="AF625" s="81"/>
      <c r="AG625" s="81"/>
    </row>
    <row r="626" spans="27:33" s="71" customFormat="1" x14ac:dyDescent="0.25">
      <c r="AA626" s="81"/>
      <c r="AB626" s="81"/>
      <c r="AE626" s="74"/>
      <c r="AF626" s="81"/>
      <c r="AG626" s="81"/>
    </row>
    <row r="627" spans="27:33" s="71" customFormat="1" x14ac:dyDescent="0.25">
      <c r="AA627" s="81"/>
      <c r="AB627" s="81"/>
      <c r="AE627" s="74"/>
      <c r="AF627" s="81"/>
      <c r="AG627" s="81"/>
    </row>
    <row r="628" spans="27:33" s="71" customFormat="1" x14ac:dyDescent="0.25">
      <c r="AA628" s="81"/>
      <c r="AB628" s="81"/>
      <c r="AE628" s="74"/>
      <c r="AF628" s="81"/>
      <c r="AG628" s="81"/>
    </row>
    <row r="629" spans="27:33" s="71" customFormat="1" x14ac:dyDescent="0.25">
      <c r="AA629" s="81"/>
      <c r="AB629" s="81"/>
      <c r="AE629" s="74"/>
      <c r="AF629" s="81"/>
      <c r="AG629" s="81"/>
    </row>
    <row r="630" spans="27:33" s="71" customFormat="1" x14ac:dyDescent="0.25">
      <c r="AA630" s="81"/>
      <c r="AB630" s="81"/>
      <c r="AE630" s="74"/>
      <c r="AF630" s="81"/>
      <c r="AG630" s="81"/>
    </row>
    <row r="631" spans="27:33" s="71" customFormat="1" x14ac:dyDescent="0.25">
      <c r="AA631" s="81"/>
      <c r="AB631" s="81"/>
      <c r="AE631" s="74"/>
      <c r="AF631" s="81"/>
      <c r="AG631" s="81"/>
    </row>
    <row r="632" spans="27:33" s="71" customFormat="1" x14ac:dyDescent="0.25">
      <c r="AA632" s="81"/>
      <c r="AB632" s="81"/>
      <c r="AE632" s="74"/>
      <c r="AF632" s="81"/>
      <c r="AG632" s="81"/>
    </row>
    <row r="633" spans="27:33" s="71" customFormat="1" x14ac:dyDescent="0.25">
      <c r="AA633" s="81"/>
      <c r="AB633" s="81"/>
      <c r="AE633" s="74"/>
      <c r="AF633" s="81"/>
      <c r="AG633" s="81"/>
    </row>
    <row r="634" spans="27:33" s="71" customFormat="1" x14ac:dyDescent="0.25">
      <c r="AA634" s="81"/>
      <c r="AB634" s="81"/>
      <c r="AE634" s="74"/>
      <c r="AF634" s="81"/>
      <c r="AG634" s="81"/>
    </row>
    <row r="635" spans="27:33" s="71" customFormat="1" x14ac:dyDescent="0.25">
      <c r="AA635" s="81"/>
      <c r="AB635" s="81"/>
      <c r="AE635" s="74"/>
      <c r="AF635" s="81"/>
      <c r="AG635" s="81"/>
    </row>
    <row r="636" spans="27:33" s="71" customFormat="1" x14ac:dyDescent="0.25">
      <c r="AA636" s="81"/>
      <c r="AB636" s="81"/>
      <c r="AE636" s="74"/>
      <c r="AF636" s="81"/>
      <c r="AG636" s="81"/>
    </row>
    <row r="637" spans="27:33" s="71" customFormat="1" x14ac:dyDescent="0.25">
      <c r="AA637" s="81"/>
      <c r="AB637" s="81"/>
      <c r="AE637" s="74"/>
      <c r="AF637" s="81"/>
      <c r="AG637" s="81"/>
    </row>
    <row r="638" spans="27:33" s="71" customFormat="1" x14ac:dyDescent="0.25">
      <c r="AA638" s="81"/>
      <c r="AB638" s="81"/>
      <c r="AE638" s="74"/>
      <c r="AF638" s="81"/>
      <c r="AG638" s="81"/>
    </row>
    <row r="639" spans="27:33" s="71" customFormat="1" x14ac:dyDescent="0.25">
      <c r="AA639" s="81"/>
      <c r="AB639" s="81"/>
      <c r="AE639" s="74"/>
      <c r="AF639" s="81"/>
      <c r="AG639" s="81"/>
    </row>
    <row r="640" spans="27:33" s="71" customFormat="1" x14ac:dyDescent="0.25">
      <c r="AA640" s="81"/>
      <c r="AB640" s="81"/>
      <c r="AE640" s="74"/>
      <c r="AF640" s="81"/>
      <c r="AG640" s="81"/>
    </row>
    <row r="641" spans="27:33" s="71" customFormat="1" x14ac:dyDescent="0.25">
      <c r="AA641" s="81"/>
      <c r="AB641" s="81"/>
      <c r="AE641" s="74"/>
      <c r="AF641" s="81"/>
      <c r="AG641" s="81"/>
    </row>
    <row r="642" spans="27:33" s="71" customFormat="1" x14ac:dyDescent="0.25">
      <c r="AA642" s="81"/>
      <c r="AB642" s="81"/>
      <c r="AE642" s="74"/>
      <c r="AF642" s="81"/>
      <c r="AG642" s="81"/>
    </row>
    <row r="643" spans="27:33" s="71" customFormat="1" x14ac:dyDescent="0.25">
      <c r="AA643" s="81"/>
      <c r="AB643" s="81"/>
      <c r="AE643" s="74"/>
      <c r="AF643" s="81"/>
      <c r="AG643" s="81"/>
    </row>
    <row r="644" spans="27:33" s="71" customFormat="1" x14ac:dyDescent="0.25">
      <c r="AA644" s="81"/>
      <c r="AB644" s="81"/>
      <c r="AE644" s="74"/>
      <c r="AF644" s="81"/>
      <c r="AG644" s="81"/>
    </row>
    <row r="645" spans="27:33" s="71" customFormat="1" x14ac:dyDescent="0.25">
      <c r="AA645" s="81"/>
      <c r="AB645" s="81"/>
      <c r="AE645" s="74"/>
      <c r="AF645" s="81"/>
      <c r="AG645" s="81"/>
    </row>
    <row r="646" spans="27:33" s="71" customFormat="1" x14ac:dyDescent="0.25">
      <c r="AA646" s="81"/>
      <c r="AB646" s="81"/>
      <c r="AE646" s="74"/>
      <c r="AF646" s="81"/>
      <c r="AG646" s="81"/>
    </row>
    <row r="647" spans="27:33" s="71" customFormat="1" x14ac:dyDescent="0.25">
      <c r="AA647" s="81"/>
      <c r="AB647" s="81"/>
      <c r="AE647" s="74"/>
      <c r="AF647" s="81"/>
      <c r="AG647" s="81"/>
    </row>
    <row r="648" spans="27:33" s="71" customFormat="1" x14ac:dyDescent="0.25">
      <c r="AA648" s="81"/>
      <c r="AB648" s="81"/>
      <c r="AE648" s="74"/>
      <c r="AF648" s="81"/>
      <c r="AG648" s="81"/>
    </row>
    <row r="649" spans="27:33" s="71" customFormat="1" x14ac:dyDescent="0.25">
      <c r="AA649" s="81"/>
      <c r="AB649" s="81"/>
      <c r="AE649" s="74"/>
      <c r="AF649" s="81"/>
      <c r="AG649" s="81"/>
    </row>
    <row r="650" spans="27:33" s="71" customFormat="1" x14ac:dyDescent="0.25">
      <c r="AA650" s="81"/>
      <c r="AB650" s="81"/>
      <c r="AE650" s="74"/>
      <c r="AF650" s="81"/>
      <c r="AG650" s="81"/>
    </row>
    <row r="651" spans="27:33" s="71" customFormat="1" x14ac:dyDescent="0.25">
      <c r="AA651" s="81"/>
      <c r="AB651" s="81"/>
      <c r="AE651" s="74"/>
      <c r="AF651" s="81"/>
      <c r="AG651" s="81"/>
    </row>
    <row r="652" spans="27:33" s="71" customFormat="1" x14ac:dyDescent="0.25">
      <c r="AA652" s="81"/>
      <c r="AB652" s="81"/>
      <c r="AE652" s="74"/>
      <c r="AF652" s="81"/>
      <c r="AG652" s="81"/>
    </row>
    <row r="653" spans="27:33" s="71" customFormat="1" x14ac:dyDescent="0.25">
      <c r="AA653" s="81"/>
      <c r="AB653" s="81"/>
      <c r="AE653" s="74"/>
      <c r="AF653" s="81"/>
      <c r="AG653" s="81"/>
    </row>
    <row r="654" spans="27:33" s="71" customFormat="1" x14ac:dyDescent="0.25">
      <c r="AA654" s="81"/>
      <c r="AB654" s="81"/>
      <c r="AE654" s="74"/>
      <c r="AF654" s="81"/>
      <c r="AG654" s="81"/>
    </row>
    <row r="655" spans="27:33" s="71" customFormat="1" x14ac:dyDescent="0.25">
      <c r="AA655" s="81"/>
      <c r="AB655" s="81"/>
      <c r="AE655" s="74"/>
      <c r="AF655" s="81"/>
      <c r="AG655" s="81"/>
    </row>
    <row r="656" spans="27:33" s="71" customFormat="1" x14ac:dyDescent="0.25">
      <c r="AA656" s="81"/>
      <c r="AB656" s="81"/>
      <c r="AE656" s="74"/>
      <c r="AF656" s="81"/>
      <c r="AG656" s="81"/>
    </row>
    <row r="657" spans="27:33" s="71" customFormat="1" x14ac:dyDescent="0.25">
      <c r="AA657" s="81"/>
      <c r="AB657" s="81"/>
      <c r="AE657" s="74"/>
      <c r="AF657" s="81"/>
      <c r="AG657" s="81"/>
    </row>
    <row r="658" spans="27:33" s="71" customFormat="1" x14ac:dyDescent="0.25">
      <c r="AA658" s="81"/>
      <c r="AB658" s="81"/>
      <c r="AE658" s="74"/>
      <c r="AF658" s="81"/>
      <c r="AG658" s="81"/>
    </row>
    <row r="659" spans="27:33" s="71" customFormat="1" x14ac:dyDescent="0.25">
      <c r="AA659" s="81"/>
      <c r="AB659" s="81"/>
      <c r="AE659" s="74"/>
      <c r="AF659" s="81"/>
      <c r="AG659" s="81"/>
    </row>
    <row r="660" spans="27:33" s="71" customFormat="1" x14ac:dyDescent="0.25">
      <c r="AA660" s="81"/>
      <c r="AB660" s="81"/>
      <c r="AE660" s="74"/>
      <c r="AF660" s="81"/>
      <c r="AG660" s="81"/>
    </row>
    <row r="661" spans="27:33" s="71" customFormat="1" x14ac:dyDescent="0.25">
      <c r="AA661" s="81"/>
      <c r="AB661" s="81"/>
      <c r="AE661" s="74"/>
      <c r="AF661" s="81"/>
      <c r="AG661" s="81"/>
    </row>
    <row r="662" spans="27:33" s="71" customFormat="1" x14ac:dyDescent="0.25">
      <c r="AA662" s="81"/>
      <c r="AB662" s="81"/>
      <c r="AE662" s="74"/>
      <c r="AF662" s="81"/>
      <c r="AG662" s="81"/>
    </row>
    <row r="663" spans="27:33" s="71" customFormat="1" x14ac:dyDescent="0.25">
      <c r="AA663" s="81"/>
      <c r="AB663" s="81"/>
      <c r="AE663" s="74"/>
      <c r="AF663" s="81"/>
      <c r="AG663" s="81"/>
    </row>
    <row r="664" spans="27:33" s="71" customFormat="1" x14ac:dyDescent="0.25">
      <c r="AA664" s="81"/>
      <c r="AB664" s="81"/>
      <c r="AE664" s="74"/>
      <c r="AF664" s="81"/>
      <c r="AG664" s="81"/>
    </row>
    <row r="665" spans="27:33" s="71" customFormat="1" x14ac:dyDescent="0.25">
      <c r="AA665" s="81"/>
      <c r="AB665" s="81"/>
      <c r="AE665" s="74"/>
      <c r="AF665" s="81"/>
      <c r="AG665" s="81"/>
    </row>
    <row r="666" spans="27:33" s="71" customFormat="1" x14ac:dyDescent="0.25">
      <c r="AA666" s="81"/>
      <c r="AB666" s="81"/>
      <c r="AE666" s="74"/>
      <c r="AF666" s="81"/>
      <c r="AG666" s="81"/>
    </row>
    <row r="667" spans="27:33" s="71" customFormat="1" x14ac:dyDescent="0.25">
      <c r="AA667" s="81"/>
      <c r="AB667" s="81"/>
      <c r="AE667" s="74"/>
      <c r="AF667" s="81"/>
      <c r="AG667" s="81"/>
    </row>
    <row r="668" spans="27:33" s="71" customFormat="1" x14ac:dyDescent="0.25">
      <c r="AA668" s="81"/>
      <c r="AB668" s="81"/>
      <c r="AE668" s="74"/>
      <c r="AF668" s="81"/>
      <c r="AG668" s="81"/>
    </row>
    <row r="669" spans="27:33" s="71" customFormat="1" x14ac:dyDescent="0.25">
      <c r="AA669" s="81"/>
      <c r="AB669" s="81"/>
      <c r="AE669" s="74"/>
      <c r="AF669" s="81"/>
      <c r="AG669" s="81"/>
    </row>
    <row r="670" spans="27:33" s="71" customFormat="1" x14ac:dyDescent="0.25">
      <c r="AA670" s="81"/>
      <c r="AB670" s="81"/>
      <c r="AE670" s="74"/>
      <c r="AF670" s="81"/>
      <c r="AG670" s="81"/>
    </row>
    <row r="671" spans="27:33" s="71" customFormat="1" x14ac:dyDescent="0.25">
      <c r="AA671" s="81"/>
      <c r="AB671" s="81"/>
      <c r="AE671" s="74"/>
      <c r="AF671" s="81"/>
      <c r="AG671" s="81"/>
    </row>
    <row r="672" spans="27:33" s="71" customFormat="1" x14ac:dyDescent="0.25">
      <c r="AA672" s="81"/>
      <c r="AB672" s="81"/>
      <c r="AE672" s="74"/>
      <c r="AF672" s="81"/>
      <c r="AG672" s="81"/>
    </row>
    <row r="673" spans="27:33" s="71" customFormat="1" x14ac:dyDescent="0.25">
      <c r="AA673" s="81"/>
      <c r="AB673" s="81"/>
      <c r="AE673" s="74"/>
      <c r="AF673" s="81"/>
      <c r="AG673" s="81"/>
    </row>
    <row r="674" spans="27:33" s="71" customFormat="1" x14ac:dyDescent="0.25">
      <c r="AA674" s="81"/>
      <c r="AB674" s="81"/>
      <c r="AE674" s="74"/>
      <c r="AF674" s="81"/>
      <c r="AG674" s="81"/>
    </row>
    <row r="675" spans="27:33" s="71" customFormat="1" x14ac:dyDescent="0.25">
      <c r="AA675" s="81"/>
      <c r="AB675" s="81"/>
      <c r="AE675" s="74"/>
      <c r="AF675" s="81"/>
      <c r="AG675" s="81"/>
    </row>
    <row r="676" spans="27:33" s="71" customFormat="1" x14ac:dyDescent="0.25">
      <c r="AA676" s="81"/>
      <c r="AB676" s="81"/>
      <c r="AE676" s="74"/>
      <c r="AF676" s="81"/>
      <c r="AG676" s="81"/>
    </row>
    <row r="677" spans="27:33" s="71" customFormat="1" x14ac:dyDescent="0.25">
      <c r="AA677" s="81"/>
      <c r="AB677" s="81"/>
      <c r="AE677" s="74"/>
      <c r="AF677" s="81"/>
      <c r="AG677" s="81"/>
    </row>
    <row r="678" spans="27:33" s="71" customFormat="1" x14ac:dyDescent="0.25">
      <c r="AA678" s="81"/>
      <c r="AB678" s="81"/>
      <c r="AE678" s="74"/>
      <c r="AF678" s="81"/>
      <c r="AG678" s="81"/>
    </row>
    <row r="679" spans="27:33" s="71" customFormat="1" x14ac:dyDescent="0.25">
      <c r="AA679" s="81"/>
      <c r="AB679" s="81"/>
      <c r="AE679" s="74"/>
      <c r="AF679" s="81"/>
      <c r="AG679" s="81"/>
    </row>
    <row r="680" spans="27:33" s="71" customFormat="1" x14ac:dyDescent="0.25">
      <c r="AA680" s="81"/>
      <c r="AB680" s="81"/>
      <c r="AE680" s="74"/>
      <c r="AF680" s="81"/>
      <c r="AG680" s="81"/>
    </row>
    <row r="681" spans="27:33" s="71" customFormat="1" x14ac:dyDescent="0.25">
      <c r="AA681" s="81"/>
      <c r="AB681" s="81"/>
      <c r="AE681" s="74"/>
      <c r="AF681" s="81"/>
      <c r="AG681" s="81"/>
    </row>
    <row r="682" spans="27:33" s="71" customFormat="1" x14ac:dyDescent="0.25">
      <c r="AA682" s="81"/>
      <c r="AB682" s="81"/>
      <c r="AE682" s="74"/>
      <c r="AF682" s="81"/>
      <c r="AG682" s="81"/>
    </row>
    <row r="683" spans="27:33" s="71" customFormat="1" x14ac:dyDescent="0.25">
      <c r="AA683" s="81"/>
      <c r="AB683" s="81"/>
      <c r="AE683" s="74"/>
      <c r="AF683" s="81"/>
      <c r="AG683" s="81"/>
    </row>
    <row r="684" spans="27:33" s="71" customFormat="1" x14ac:dyDescent="0.25">
      <c r="AA684" s="81"/>
      <c r="AB684" s="81"/>
      <c r="AE684" s="74"/>
      <c r="AF684" s="81"/>
      <c r="AG684" s="81"/>
    </row>
    <row r="685" spans="27:33" s="71" customFormat="1" x14ac:dyDescent="0.25">
      <c r="AA685" s="81"/>
      <c r="AB685" s="81"/>
      <c r="AE685" s="74"/>
      <c r="AF685" s="81"/>
      <c r="AG685" s="81"/>
    </row>
    <row r="686" spans="27:33" s="71" customFormat="1" x14ac:dyDescent="0.25">
      <c r="AA686" s="81"/>
      <c r="AB686" s="81"/>
      <c r="AE686" s="74"/>
      <c r="AF686" s="81"/>
      <c r="AG686" s="81"/>
    </row>
    <row r="687" spans="27:33" s="71" customFormat="1" x14ac:dyDescent="0.25">
      <c r="AA687" s="81"/>
      <c r="AB687" s="81"/>
      <c r="AE687" s="74"/>
      <c r="AF687" s="81"/>
      <c r="AG687" s="81"/>
    </row>
    <row r="688" spans="27:33" s="71" customFormat="1" x14ac:dyDescent="0.25">
      <c r="AA688" s="81"/>
      <c r="AB688" s="81"/>
      <c r="AE688" s="74"/>
      <c r="AF688" s="81"/>
      <c r="AG688" s="81"/>
    </row>
    <row r="689" spans="27:33" s="71" customFormat="1" x14ac:dyDescent="0.25">
      <c r="AA689" s="81"/>
      <c r="AB689" s="81"/>
      <c r="AE689" s="74"/>
      <c r="AF689" s="81"/>
      <c r="AG689" s="81"/>
    </row>
    <row r="690" spans="27:33" s="71" customFormat="1" x14ac:dyDescent="0.25">
      <c r="AA690" s="81"/>
      <c r="AB690" s="81"/>
      <c r="AE690" s="74"/>
      <c r="AF690" s="81"/>
      <c r="AG690" s="81"/>
    </row>
    <row r="691" spans="27:33" s="71" customFormat="1" x14ac:dyDescent="0.25">
      <c r="AA691" s="81"/>
      <c r="AB691" s="81"/>
      <c r="AE691" s="74"/>
      <c r="AF691" s="81"/>
      <c r="AG691" s="81"/>
    </row>
    <row r="692" spans="27:33" s="71" customFormat="1" x14ac:dyDescent="0.25">
      <c r="AA692" s="81"/>
      <c r="AB692" s="81"/>
      <c r="AE692" s="74"/>
      <c r="AF692" s="81"/>
      <c r="AG692" s="81"/>
    </row>
    <row r="693" spans="27:33" s="71" customFormat="1" x14ac:dyDescent="0.25">
      <c r="AA693" s="81"/>
      <c r="AB693" s="81"/>
      <c r="AE693" s="74"/>
      <c r="AF693" s="81"/>
      <c r="AG693" s="81"/>
    </row>
    <row r="694" spans="27:33" s="71" customFormat="1" x14ac:dyDescent="0.25">
      <c r="AA694" s="81"/>
      <c r="AB694" s="81"/>
      <c r="AE694" s="74"/>
      <c r="AF694" s="81"/>
      <c r="AG694" s="81"/>
    </row>
    <row r="695" spans="27:33" s="71" customFormat="1" x14ac:dyDescent="0.25">
      <c r="AA695" s="81"/>
      <c r="AB695" s="81"/>
      <c r="AE695" s="74"/>
      <c r="AF695" s="81"/>
      <c r="AG695" s="81"/>
    </row>
    <row r="696" spans="27:33" s="71" customFormat="1" x14ac:dyDescent="0.25">
      <c r="AA696" s="81"/>
      <c r="AB696" s="81"/>
      <c r="AE696" s="74"/>
      <c r="AF696" s="81"/>
      <c r="AG696" s="81"/>
    </row>
    <row r="697" spans="27:33" s="71" customFormat="1" x14ac:dyDescent="0.25">
      <c r="AA697" s="81"/>
      <c r="AB697" s="81"/>
      <c r="AE697" s="74"/>
      <c r="AF697" s="81"/>
      <c r="AG697" s="81"/>
    </row>
    <row r="698" spans="27:33" s="71" customFormat="1" x14ac:dyDescent="0.25">
      <c r="AA698" s="81"/>
      <c r="AB698" s="81"/>
      <c r="AE698" s="74"/>
      <c r="AF698" s="81"/>
      <c r="AG698" s="81"/>
    </row>
    <row r="699" spans="27:33" s="71" customFormat="1" x14ac:dyDescent="0.25">
      <c r="AA699" s="81"/>
      <c r="AB699" s="81"/>
      <c r="AE699" s="74"/>
      <c r="AF699" s="81"/>
      <c r="AG699" s="81"/>
    </row>
    <row r="700" spans="27:33" s="71" customFormat="1" x14ac:dyDescent="0.25">
      <c r="AA700" s="81"/>
      <c r="AB700" s="81"/>
      <c r="AE700" s="74"/>
      <c r="AF700" s="81"/>
      <c r="AG700" s="81"/>
    </row>
    <row r="701" spans="27:33" s="71" customFormat="1" x14ac:dyDescent="0.25">
      <c r="AA701" s="81"/>
      <c r="AB701" s="81"/>
      <c r="AE701" s="74"/>
      <c r="AF701" s="81"/>
      <c r="AG701" s="81"/>
    </row>
    <row r="702" spans="27:33" s="71" customFormat="1" x14ac:dyDescent="0.25">
      <c r="AA702" s="81"/>
      <c r="AB702" s="81"/>
      <c r="AE702" s="74"/>
      <c r="AF702" s="81"/>
      <c r="AG702" s="81"/>
    </row>
    <row r="703" spans="27:33" s="71" customFormat="1" x14ac:dyDescent="0.25">
      <c r="AA703" s="81"/>
      <c r="AB703" s="81"/>
      <c r="AE703" s="74"/>
      <c r="AF703" s="81"/>
      <c r="AG703" s="81"/>
    </row>
    <row r="704" spans="27:33" s="71" customFormat="1" x14ac:dyDescent="0.25">
      <c r="AA704" s="81"/>
      <c r="AB704" s="81"/>
      <c r="AE704" s="74"/>
      <c r="AF704" s="81"/>
      <c r="AG704" s="81"/>
    </row>
    <row r="705" spans="27:33" s="71" customFormat="1" x14ac:dyDescent="0.25">
      <c r="AA705" s="81"/>
      <c r="AB705" s="81"/>
      <c r="AE705" s="74"/>
      <c r="AF705" s="81"/>
      <c r="AG705" s="81"/>
    </row>
    <row r="706" spans="27:33" s="71" customFormat="1" x14ac:dyDescent="0.25">
      <c r="AA706" s="81"/>
      <c r="AB706" s="81"/>
      <c r="AE706" s="74"/>
      <c r="AF706" s="81"/>
      <c r="AG706" s="81"/>
    </row>
    <row r="707" spans="27:33" s="71" customFormat="1" x14ac:dyDescent="0.25">
      <c r="AA707" s="81"/>
      <c r="AB707" s="81"/>
      <c r="AE707" s="74"/>
      <c r="AF707" s="81"/>
      <c r="AG707" s="81"/>
    </row>
    <row r="708" spans="27:33" s="71" customFormat="1" x14ac:dyDescent="0.25">
      <c r="AA708" s="81"/>
      <c r="AB708" s="81"/>
      <c r="AE708" s="74"/>
      <c r="AF708" s="81"/>
      <c r="AG708" s="81"/>
    </row>
    <row r="709" spans="27:33" s="71" customFormat="1" x14ac:dyDescent="0.25">
      <c r="AA709" s="81"/>
      <c r="AB709" s="81"/>
      <c r="AE709" s="74"/>
      <c r="AF709" s="81"/>
      <c r="AG709" s="81"/>
    </row>
    <row r="710" spans="27:33" s="71" customFormat="1" x14ac:dyDescent="0.25">
      <c r="AA710" s="81"/>
      <c r="AB710" s="81"/>
      <c r="AE710" s="74"/>
      <c r="AF710" s="81"/>
      <c r="AG710" s="81"/>
    </row>
    <row r="711" spans="27:33" s="71" customFormat="1" x14ac:dyDescent="0.25">
      <c r="AA711" s="81"/>
      <c r="AB711" s="81"/>
      <c r="AE711" s="74"/>
      <c r="AF711" s="81"/>
      <c r="AG711" s="81"/>
    </row>
    <row r="712" spans="27:33" s="71" customFormat="1" x14ac:dyDescent="0.25">
      <c r="AA712" s="81"/>
      <c r="AB712" s="81"/>
      <c r="AE712" s="74"/>
      <c r="AF712" s="81"/>
      <c r="AG712" s="81"/>
    </row>
    <row r="713" spans="27:33" s="71" customFormat="1" x14ac:dyDescent="0.25">
      <c r="AA713" s="81"/>
      <c r="AB713" s="81"/>
      <c r="AE713" s="74"/>
      <c r="AF713" s="81"/>
      <c r="AG713" s="81"/>
    </row>
    <row r="714" spans="27:33" s="71" customFormat="1" x14ac:dyDescent="0.25">
      <c r="AA714" s="81"/>
      <c r="AB714" s="81"/>
      <c r="AE714" s="74"/>
      <c r="AF714" s="81"/>
      <c r="AG714" s="81"/>
    </row>
    <row r="715" spans="27:33" s="71" customFormat="1" x14ac:dyDescent="0.25">
      <c r="AA715" s="81"/>
      <c r="AB715" s="81"/>
      <c r="AE715" s="74"/>
      <c r="AF715" s="81"/>
      <c r="AG715" s="81"/>
    </row>
    <row r="716" spans="27:33" s="71" customFormat="1" x14ac:dyDescent="0.25">
      <c r="AA716" s="81"/>
      <c r="AB716" s="81"/>
      <c r="AE716" s="74"/>
      <c r="AF716" s="81"/>
      <c r="AG716" s="81"/>
    </row>
    <row r="717" spans="27:33" s="71" customFormat="1" x14ac:dyDescent="0.25">
      <c r="AA717" s="81"/>
      <c r="AB717" s="81"/>
      <c r="AE717" s="74"/>
      <c r="AF717" s="81"/>
      <c r="AG717" s="81"/>
    </row>
    <row r="718" spans="27:33" s="71" customFormat="1" x14ac:dyDescent="0.25">
      <c r="AA718" s="81"/>
      <c r="AB718" s="81"/>
      <c r="AE718" s="74"/>
      <c r="AF718" s="81"/>
      <c r="AG718" s="81"/>
    </row>
    <row r="719" spans="27:33" s="71" customFormat="1" x14ac:dyDescent="0.25">
      <c r="AA719" s="81"/>
      <c r="AB719" s="81"/>
      <c r="AE719" s="74"/>
      <c r="AF719" s="81"/>
      <c r="AG719" s="81"/>
    </row>
    <row r="720" spans="27:33" s="71" customFormat="1" x14ac:dyDescent="0.25">
      <c r="AA720" s="81"/>
      <c r="AB720" s="81"/>
      <c r="AE720" s="74"/>
      <c r="AF720" s="81"/>
      <c r="AG720" s="81"/>
    </row>
    <row r="721" spans="27:33" s="71" customFormat="1" x14ac:dyDescent="0.25">
      <c r="AA721" s="81"/>
      <c r="AB721" s="81"/>
      <c r="AE721" s="74"/>
      <c r="AF721" s="81"/>
      <c r="AG721" s="81"/>
    </row>
    <row r="722" spans="27:33" s="71" customFormat="1" x14ac:dyDescent="0.25">
      <c r="AA722" s="81"/>
      <c r="AB722" s="81"/>
      <c r="AE722" s="74"/>
      <c r="AF722" s="81"/>
      <c r="AG722" s="81"/>
    </row>
    <row r="723" spans="27:33" s="71" customFormat="1" x14ac:dyDescent="0.25">
      <c r="AA723" s="81"/>
      <c r="AB723" s="81"/>
      <c r="AE723" s="74"/>
      <c r="AF723" s="81"/>
      <c r="AG723" s="81"/>
    </row>
    <row r="724" spans="27:33" s="71" customFormat="1" x14ac:dyDescent="0.25">
      <c r="AA724" s="81"/>
      <c r="AB724" s="81"/>
      <c r="AE724" s="74"/>
      <c r="AF724" s="81"/>
      <c r="AG724" s="81"/>
    </row>
    <row r="725" spans="27:33" s="71" customFormat="1" x14ac:dyDescent="0.25">
      <c r="AA725" s="81"/>
      <c r="AB725" s="81"/>
      <c r="AE725" s="74"/>
      <c r="AF725" s="81"/>
      <c r="AG725" s="81"/>
    </row>
    <row r="726" spans="27:33" s="71" customFormat="1" x14ac:dyDescent="0.25">
      <c r="AA726" s="81"/>
      <c r="AB726" s="81"/>
      <c r="AE726" s="74"/>
      <c r="AF726" s="81"/>
      <c r="AG726" s="81"/>
    </row>
    <row r="727" spans="27:33" s="71" customFormat="1" x14ac:dyDescent="0.25">
      <c r="AA727" s="81"/>
      <c r="AB727" s="81"/>
      <c r="AE727" s="74"/>
      <c r="AF727" s="81"/>
      <c r="AG727" s="81"/>
    </row>
    <row r="728" spans="27:33" s="71" customFormat="1" x14ac:dyDescent="0.25">
      <c r="AA728" s="81"/>
      <c r="AB728" s="81"/>
      <c r="AE728" s="74"/>
      <c r="AF728" s="81"/>
      <c r="AG728" s="81"/>
    </row>
    <row r="729" spans="27:33" s="71" customFormat="1" x14ac:dyDescent="0.25">
      <c r="AA729" s="81"/>
      <c r="AB729" s="81"/>
      <c r="AE729" s="74"/>
      <c r="AF729" s="81"/>
      <c r="AG729" s="81"/>
    </row>
    <row r="730" spans="27:33" s="71" customFormat="1" x14ac:dyDescent="0.25">
      <c r="AA730" s="81"/>
      <c r="AB730" s="81"/>
      <c r="AE730" s="74"/>
      <c r="AF730" s="81"/>
      <c r="AG730" s="81"/>
    </row>
    <row r="731" spans="27:33" s="71" customFormat="1" x14ac:dyDescent="0.25">
      <c r="AA731" s="81"/>
      <c r="AB731" s="81"/>
      <c r="AE731" s="74"/>
      <c r="AF731" s="81"/>
      <c r="AG731" s="81"/>
    </row>
    <row r="732" spans="27:33" s="71" customFormat="1" x14ac:dyDescent="0.25">
      <c r="AA732" s="81"/>
      <c r="AB732" s="81"/>
      <c r="AE732" s="74"/>
      <c r="AF732" s="81"/>
      <c r="AG732" s="81"/>
    </row>
    <row r="733" spans="27:33" s="71" customFormat="1" x14ac:dyDescent="0.25">
      <c r="AA733" s="81"/>
      <c r="AB733" s="81"/>
      <c r="AE733" s="74"/>
      <c r="AF733" s="81"/>
      <c r="AG733" s="81"/>
    </row>
    <row r="734" spans="27:33" s="71" customFormat="1" x14ac:dyDescent="0.25">
      <c r="AA734" s="81"/>
      <c r="AB734" s="81"/>
      <c r="AE734" s="74"/>
      <c r="AF734" s="81"/>
      <c r="AG734" s="81"/>
    </row>
    <row r="735" spans="27:33" s="71" customFormat="1" x14ac:dyDescent="0.25">
      <c r="AA735" s="81"/>
      <c r="AB735" s="81"/>
      <c r="AE735" s="74"/>
      <c r="AF735" s="81"/>
      <c r="AG735" s="81"/>
    </row>
    <row r="736" spans="27:33" s="71" customFormat="1" x14ac:dyDescent="0.25">
      <c r="AA736" s="81"/>
      <c r="AB736" s="81"/>
      <c r="AE736" s="74"/>
      <c r="AF736" s="81"/>
      <c r="AG736" s="81"/>
    </row>
    <row r="737" spans="27:33" s="71" customFormat="1" x14ac:dyDescent="0.25">
      <c r="AA737" s="81"/>
      <c r="AB737" s="81"/>
      <c r="AE737" s="74"/>
      <c r="AF737" s="81"/>
      <c r="AG737" s="81"/>
    </row>
    <row r="738" spans="27:33" s="71" customFormat="1" x14ac:dyDescent="0.25">
      <c r="AA738" s="81"/>
      <c r="AB738" s="81"/>
      <c r="AE738" s="74"/>
      <c r="AF738" s="81"/>
      <c r="AG738" s="81"/>
    </row>
    <row r="739" spans="27:33" s="71" customFormat="1" x14ac:dyDescent="0.25">
      <c r="AA739" s="81"/>
      <c r="AB739" s="81"/>
      <c r="AE739" s="74"/>
      <c r="AF739" s="81"/>
      <c r="AG739" s="81"/>
    </row>
    <row r="740" spans="27:33" s="71" customFormat="1" x14ac:dyDescent="0.25">
      <c r="AA740" s="81"/>
      <c r="AB740" s="81"/>
      <c r="AE740" s="74"/>
      <c r="AF740" s="81"/>
      <c r="AG740" s="81"/>
    </row>
    <row r="741" spans="27:33" s="71" customFormat="1" x14ac:dyDescent="0.25">
      <c r="AA741" s="81"/>
      <c r="AB741" s="81"/>
      <c r="AE741" s="74"/>
      <c r="AF741" s="81"/>
      <c r="AG741" s="81"/>
    </row>
    <row r="742" spans="27:33" s="71" customFormat="1" x14ac:dyDescent="0.25">
      <c r="AA742" s="81"/>
      <c r="AB742" s="81"/>
      <c r="AE742" s="74"/>
      <c r="AF742" s="81"/>
      <c r="AG742" s="81"/>
    </row>
    <row r="743" spans="27:33" s="71" customFormat="1" x14ac:dyDescent="0.25">
      <c r="AA743" s="81"/>
      <c r="AB743" s="81"/>
      <c r="AE743" s="74"/>
      <c r="AF743" s="81"/>
      <c r="AG743" s="81"/>
    </row>
    <row r="744" spans="27:33" s="71" customFormat="1" x14ac:dyDescent="0.25">
      <c r="AA744" s="81"/>
      <c r="AB744" s="81"/>
      <c r="AE744" s="74"/>
      <c r="AF744" s="81"/>
      <c r="AG744" s="81"/>
    </row>
    <row r="745" spans="27:33" s="71" customFormat="1" x14ac:dyDescent="0.25">
      <c r="AA745" s="81"/>
      <c r="AB745" s="81"/>
      <c r="AE745" s="74"/>
      <c r="AF745" s="81"/>
      <c r="AG745" s="81"/>
    </row>
    <row r="746" spans="27:33" s="71" customFormat="1" x14ac:dyDescent="0.25">
      <c r="AA746" s="81"/>
      <c r="AB746" s="81"/>
      <c r="AE746" s="74"/>
      <c r="AF746" s="81"/>
      <c r="AG746" s="81"/>
    </row>
    <row r="747" spans="27:33" s="71" customFormat="1" x14ac:dyDescent="0.25">
      <c r="AA747" s="81"/>
      <c r="AB747" s="81"/>
      <c r="AE747" s="74"/>
      <c r="AF747" s="81"/>
      <c r="AG747" s="81"/>
    </row>
    <row r="748" spans="27:33" s="71" customFormat="1" x14ac:dyDescent="0.25">
      <c r="AA748" s="81"/>
      <c r="AB748" s="81"/>
      <c r="AE748" s="74"/>
      <c r="AF748" s="81"/>
      <c r="AG748" s="81"/>
    </row>
    <row r="749" spans="27:33" s="71" customFormat="1" x14ac:dyDescent="0.25">
      <c r="AA749" s="81"/>
      <c r="AB749" s="81"/>
      <c r="AE749" s="74"/>
      <c r="AF749" s="81"/>
      <c r="AG749" s="81"/>
    </row>
    <row r="750" spans="27:33" s="71" customFormat="1" x14ac:dyDescent="0.25">
      <c r="AA750" s="81"/>
      <c r="AB750" s="81"/>
      <c r="AE750" s="74"/>
      <c r="AF750" s="81"/>
      <c r="AG750" s="81"/>
    </row>
    <row r="751" spans="27:33" s="71" customFormat="1" x14ac:dyDescent="0.25">
      <c r="AA751" s="81"/>
      <c r="AB751" s="81"/>
      <c r="AE751" s="74"/>
      <c r="AF751" s="81"/>
      <c r="AG751" s="81"/>
    </row>
    <row r="752" spans="27:33" s="71" customFormat="1" x14ac:dyDescent="0.25">
      <c r="AA752" s="81"/>
      <c r="AB752" s="81"/>
      <c r="AE752" s="74"/>
      <c r="AF752" s="81"/>
      <c r="AG752" s="81"/>
    </row>
    <row r="753" spans="27:33" s="71" customFormat="1" x14ac:dyDescent="0.25">
      <c r="AA753" s="81"/>
      <c r="AB753" s="81"/>
      <c r="AE753" s="74"/>
      <c r="AF753" s="81"/>
      <c r="AG753" s="81"/>
    </row>
    <row r="754" spans="27:33" s="71" customFormat="1" x14ac:dyDescent="0.25">
      <c r="AA754" s="81"/>
      <c r="AB754" s="81"/>
      <c r="AE754" s="74"/>
      <c r="AF754" s="81"/>
      <c r="AG754" s="81"/>
    </row>
    <row r="755" spans="27:33" s="71" customFormat="1" x14ac:dyDescent="0.25">
      <c r="AA755" s="81"/>
      <c r="AB755" s="81"/>
      <c r="AE755" s="74"/>
      <c r="AF755" s="81"/>
      <c r="AG755" s="81"/>
    </row>
    <row r="756" spans="27:33" s="71" customFormat="1" x14ac:dyDescent="0.25">
      <c r="AA756" s="81"/>
      <c r="AB756" s="81"/>
      <c r="AE756" s="74"/>
      <c r="AF756" s="81"/>
      <c r="AG756" s="81"/>
    </row>
    <row r="757" spans="27:33" s="71" customFormat="1" x14ac:dyDescent="0.25">
      <c r="AA757" s="81"/>
      <c r="AB757" s="81"/>
      <c r="AE757" s="74"/>
      <c r="AF757" s="81"/>
      <c r="AG757" s="81"/>
    </row>
    <row r="758" spans="27:33" s="71" customFormat="1" x14ac:dyDescent="0.25">
      <c r="AA758" s="81"/>
      <c r="AB758" s="81"/>
      <c r="AE758" s="74"/>
      <c r="AF758" s="81"/>
      <c r="AG758" s="81"/>
    </row>
    <row r="759" spans="27:33" s="71" customFormat="1" x14ac:dyDescent="0.25">
      <c r="AA759" s="81"/>
      <c r="AB759" s="81"/>
      <c r="AE759" s="74"/>
      <c r="AF759" s="81"/>
      <c r="AG759" s="81"/>
    </row>
    <row r="760" spans="27:33" s="71" customFormat="1" x14ac:dyDescent="0.25">
      <c r="AA760" s="81"/>
      <c r="AB760" s="81"/>
      <c r="AE760" s="74"/>
      <c r="AF760" s="81"/>
      <c r="AG760" s="81"/>
    </row>
    <row r="761" spans="27:33" s="71" customFormat="1" x14ac:dyDescent="0.25">
      <c r="AA761" s="81"/>
      <c r="AB761" s="81"/>
      <c r="AE761" s="74"/>
      <c r="AF761" s="81"/>
      <c r="AG761" s="81"/>
    </row>
    <row r="762" spans="27:33" s="71" customFormat="1" x14ac:dyDescent="0.25">
      <c r="AA762" s="81"/>
      <c r="AB762" s="81"/>
      <c r="AE762" s="74"/>
      <c r="AF762" s="81"/>
      <c r="AG762" s="81"/>
    </row>
    <row r="763" spans="27:33" s="71" customFormat="1" x14ac:dyDescent="0.25">
      <c r="AA763" s="81"/>
      <c r="AB763" s="81"/>
      <c r="AE763" s="74"/>
      <c r="AF763" s="81"/>
      <c r="AG763" s="81"/>
    </row>
    <row r="764" spans="27:33" s="71" customFormat="1" x14ac:dyDescent="0.25">
      <c r="AA764" s="81"/>
      <c r="AB764" s="81"/>
      <c r="AE764" s="74"/>
      <c r="AF764" s="81"/>
      <c r="AG764" s="81"/>
    </row>
    <row r="765" spans="27:33" s="71" customFormat="1" x14ac:dyDescent="0.25">
      <c r="AA765" s="81"/>
      <c r="AB765" s="81"/>
      <c r="AE765" s="74"/>
      <c r="AF765" s="81"/>
      <c r="AG765" s="81"/>
    </row>
    <row r="766" spans="27:33" s="71" customFormat="1" x14ac:dyDescent="0.25">
      <c r="AA766" s="81"/>
      <c r="AB766" s="81"/>
      <c r="AE766" s="74"/>
      <c r="AF766" s="81"/>
      <c r="AG766" s="81"/>
    </row>
    <row r="767" spans="27:33" s="71" customFormat="1" x14ac:dyDescent="0.25">
      <c r="AA767" s="81"/>
      <c r="AB767" s="81"/>
      <c r="AE767" s="74"/>
      <c r="AF767" s="81"/>
      <c r="AG767" s="81"/>
    </row>
    <row r="768" spans="27:33" s="71" customFormat="1" x14ac:dyDescent="0.25">
      <c r="AA768" s="81"/>
      <c r="AB768" s="81"/>
      <c r="AE768" s="74"/>
      <c r="AF768" s="81"/>
      <c r="AG768" s="81"/>
    </row>
    <row r="769" spans="27:33" s="71" customFormat="1" x14ac:dyDescent="0.25">
      <c r="AA769" s="81"/>
      <c r="AB769" s="81"/>
      <c r="AE769" s="74"/>
      <c r="AF769" s="81"/>
      <c r="AG769" s="81"/>
    </row>
    <row r="770" spans="27:33" s="71" customFormat="1" x14ac:dyDescent="0.25">
      <c r="AA770" s="81"/>
      <c r="AB770" s="81"/>
      <c r="AE770" s="74"/>
      <c r="AF770" s="81"/>
      <c r="AG770" s="81"/>
    </row>
    <row r="771" spans="27:33" s="71" customFormat="1" x14ac:dyDescent="0.25">
      <c r="AA771" s="81"/>
      <c r="AB771" s="81"/>
      <c r="AE771" s="74"/>
      <c r="AF771" s="81"/>
      <c r="AG771" s="81"/>
    </row>
    <row r="772" spans="27:33" s="71" customFormat="1" x14ac:dyDescent="0.25">
      <c r="AA772" s="81"/>
      <c r="AB772" s="81"/>
      <c r="AE772" s="74"/>
      <c r="AF772" s="81"/>
      <c r="AG772" s="81"/>
    </row>
    <row r="773" spans="27:33" s="71" customFormat="1" x14ac:dyDescent="0.25">
      <c r="AA773" s="81"/>
      <c r="AB773" s="81"/>
      <c r="AE773" s="74"/>
      <c r="AF773" s="81"/>
      <c r="AG773" s="81"/>
    </row>
    <row r="774" spans="27:33" s="71" customFormat="1" x14ac:dyDescent="0.25">
      <c r="AA774" s="81"/>
      <c r="AB774" s="81"/>
      <c r="AE774" s="74"/>
      <c r="AF774" s="81"/>
      <c r="AG774" s="81"/>
    </row>
    <row r="775" spans="27:33" s="71" customFormat="1" x14ac:dyDescent="0.25">
      <c r="AA775" s="81"/>
      <c r="AB775" s="81"/>
      <c r="AE775" s="74"/>
      <c r="AF775" s="81"/>
      <c r="AG775" s="81"/>
    </row>
    <row r="776" spans="27:33" s="71" customFormat="1" x14ac:dyDescent="0.25">
      <c r="AA776" s="81"/>
      <c r="AB776" s="81"/>
      <c r="AE776" s="74"/>
      <c r="AF776" s="81"/>
      <c r="AG776" s="81"/>
    </row>
    <row r="777" spans="27:33" s="71" customFormat="1" x14ac:dyDescent="0.25">
      <c r="AA777" s="81"/>
      <c r="AB777" s="81"/>
      <c r="AE777" s="74"/>
      <c r="AF777" s="81"/>
      <c r="AG777" s="81"/>
    </row>
    <row r="778" spans="27:33" s="71" customFormat="1" x14ac:dyDescent="0.25">
      <c r="AA778" s="81"/>
      <c r="AB778" s="81"/>
      <c r="AE778" s="74"/>
      <c r="AF778" s="81"/>
      <c r="AG778" s="81"/>
    </row>
    <row r="779" spans="27:33" s="71" customFormat="1" x14ac:dyDescent="0.25">
      <c r="AA779" s="81"/>
      <c r="AB779" s="81"/>
      <c r="AE779" s="74"/>
      <c r="AF779" s="81"/>
      <c r="AG779" s="81"/>
    </row>
    <row r="780" spans="27:33" s="71" customFormat="1" x14ac:dyDescent="0.25">
      <c r="AA780" s="81"/>
      <c r="AB780" s="81"/>
      <c r="AE780" s="74"/>
      <c r="AF780" s="81"/>
      <c r="AG780" s="81"/>
    </row>
    <row r="781" spans="27:33" s="71" customFormat="1" x14ac:dyDescent="0.25">
      <c r="AA781" s="81"/>
      <c r="AB781" s="81"/>
      <c r="AE781" s="74"/>
      <c r="AF781" s="81"/>
      <c r="AG781" s="81"/>
    </row>
    <row r="782" spans="27:33" s="71" customFormat="1" x14ac:dyDescent="0.25">
      <c r="AA782" s="81"/>
      <c r="AB782" s="81"/>
      <c r="AE782" s="74"/>
      <c r="AF782" s="81"/>
      <c r="AG782" s="81"/>
    </row>
    <row r="783" spans="27:33" s="71" customFormat="1" x14ac:dyDescent="0.25">
      <c r="AA783" s="81"/>
      <c r="AB783" s="81"/>
      <c r="AE783" s="74"/>
      <c r="AF783" s="81"/>
      <c r="AG783" s="81"/>
    </row>
    <row r="784" spans="27:33" s="71" customFormat="1" x14ac:dyDescent="0.25">
      <c r="AA784" s="81"/>
      <c r="AB784" s="81"/>
      <c r="AE784" s="74"/>
      <c r="AF784" s="81"/>
      <c r="AG784" s="81"/>
    </row>
    <row r="785" spans="27:33" s="71" customFormat="1" x14ac:dyDescent="0.25">
      <c r="AA785" s="81"/>
      <c r="AB785" s="81"/>
      <c r="AE785" s="74"/>
      <c r="AF785" s="81"/>
      <c r="AG785" s="81"/>
    </row>
    <row r="786" spans="27:33" s="71" customFormat="1" x14ac:dyDescent="0.25">
      <c r="AA786" s="81"/>
      <c r="AB786" s="81"/>
      <c r="AE786" s="74"/>
      <c r="AF786" s="81"/>
      <c r="AG786" s="81"/>
    </row>
    <row r="787" spans="27:33" s="71" customFormat="1" x14ac:dyDescent="0.25">
      <c r="AA787" s="81"/>
      <c r="AB787" s="81"/>
      <c r="AE787" s="74"/>
      <c r="AF787" s="81"/>
      <c r="AG787" s="81"/>
    </row>
    <row r="788" spans="27:33" s="71" customFormat="1" x14ac:dyDescent="0.25">
      <c r="AA788" s="81"/>
      <c r="AB788" s="81"/>
      <c r="AE788" s="74"/>
      <c r="AF788" s="81"/>
      <c r="AG788" s="81"/>
    </row>
    <row r="789" spans="27:33" s="71" customFormat="1" x14ac:dyDescent="0.25">
      <c r="AA789" s="81"/>
      <c r="AB789" s="81"/>
      <c r="AE789" s="74"/>
      <c r="AF789" s="81"/>
      <c r="AG789" s="81"/>
    </row>
    <row r="790" spans="27:33" s="71" customFormat="1" x14ac:dyDescent="0.25">
      <c r="AA790" s="81"/>
      <c r="AB790" s="81"/>
      <c r="AE790" s="74"/>
      <c r="AF790" s="81"/>
      <c r="AG790" s="81"/>
    </row>
    <row r="791" spans="27:33" s="71" customFormat="1" x14ac:dyDescent="0.25">
      <c r="AA791" s="81"/>
      <c r="AB791" s="81"/>
      <c r="AE791" s="74"/>
      <c r="AF791" s="81"/>
      <c r="AG791" s="81"/>
    </row>
    <row r="792" spans="27:33" s="71" customFormat="1" x14ac:dyDescent="0.25">
      <c r="AA792" s="81"/>
      <c r="AB792" s="81"/>
      <c r="AE792" s="74"/>
      <c r="AF792" s="81"/>
      <c r="AG792" s="81"/>
    </row>
    <row r="793" spans="27:33" s="71" customFormat="1" x14ac:dyDescent="0.25">
      <c r="AA793" s="81"/>
      <c r="AB793" s="81"/>
      <c r="AE793" s="74"/>
      <c r="AF793" s="81"/>
      <c r="AG793" s="81"/>
    </row>
    <row r="794" spans="27:33" s="71" customFormat="1" x14ac:dyDescent="0.25">
      <c r="AA794" s="81"/>
      <c r="AB794" s="81"/>
      <c r="AE794" s="74"/>
      <c r="AF794" s="81"/>
      <c r="AG794" s="81"/>
    </row>
    <row r="795" spans="27:33" s="71" customFormat="1" x14ac:dyDescent="0.25">
      <c r="AA795" s="81"/>
      <c r="AB795" s="81"/>
      <c r="AE795" s="74"/>
      <c r="AF795" s="81"/>
      <c r="AG795" s="81"/>
    </row>
    <row r="796" spans="27:33" s="71" customFormat="1" x14ac:dyDescent="0.25">
      <c r="AA796" s="81"/>
      <c r="AB796" s="81"/>
      <c r="AE796" s="74"/>
      <c r="AF796" s="81"/>
      <c r="AG796" s="81"/>
    </row>
    <row r="797" spans="27:33" s="71" customFormat="1" x14ac:dyDescent="0.25">
      <c r="AA797" s="81"/>
      <c r="AB797" s="81"/>
      <c r="AE797" s="74"/>
      <c r="AF797" s="81"/>
      <c r="AG797" s="81"/>
    </row>
    <row r="798" spans="27:33" s="71" customFormat="1" x14ac:dyDescent="0.25">
      <c r="AA798" s="81"/>
      <c r="AB798" s="81"/>
      <c r="AE798" s="74"/>
      <c r="AF798" s="81"/>
      <c r="AG798" s="81"/>
    </row>
    <row r="799" spans="27:33" s="71" customFormat="1" x14ac:dyDescent="0.25">
      <c r="AA799" s="81"/>
      <c r="AB799" s="81"/>
      <c r="AE799" s="74"/>
      <c r="AF799" s="81"/>
      <c r="AG799" s="81"/>
    </row>
    <row r="800" spans="27:33" s="71" customFormat="1" x14ac:dyDescent="0.25">
      <c r="AA800" s="81"/>
      <c r="AB800" s="81"/>
      <c r="AE800" s="74"/>
      <c r="AF800" s="81"/>
      <c r="AG800" s="81"/>
    </row>
    <row r="801" spans="27:33" s="71" customFormat="1" x14ac:dyDescent="0.25">
      <c r="AA801" s="81"/>
      <c r="AB801" s="81"/>
      <c r="AE801" s="74"/>
      <c r="AF801" s="81"/>
      <c r="AG801" s="81"/>
    </row>
    <row r="802" spans="27:33" s="71" customFormat="1" x14ac:dyDescent="0.25">
      <c r="AA802" s="81"/>
      <c r="AB802" s="81"/>
      <c r="AE802" s="74"/>
      <c r="AF802" s="81"/>
      <c r="AG802" s="81"/>
    </row>
    <row r="803" spans="27:33" s="71" customFormat="1" x14ac:dyDescent="0.25">
      <c r="AA803" s="81"/>
      <c r="AB803" s="81"/>
      <c r="AE803" s="74"/>
      <c r="AF803" s="81"/>
      <c r="AG803" s="81"/>
    </row>
    <row r="804" spans="27:33" s="71" customFormat="1" x14ac:dyDescent="0.25">
      <c r="AA804" s="81"/>
      <c r="AB804" s="81"/>
      <c r="AE804" s="74"/>
      <c r="AF804" s="81"/>
      <c r="AG804" s="81"/>
    </row>
    <row r="805" spans="27:33" s="71" customFormat="1" x14ac:dyDescent="0.25">
      <c r="AA805" s="81"/>
      <c r="AB805" s="81"/>
      <c r="AE805" s="74"/>
      <c r="AF805" s="81"/>
      <c r="AG805" s="81"/>
    </row>
    <row r="806" spans="27:33" s="71" customFormat="1" x14ac:dyDescent="0.25">
      <c r="AA806" s="81"/>
      <c r="AB806" s="81"/>
      <c r="AE806" s="74"/>
      <c r="AF806" s="81"/>
      <c r="AG806" s="81"/>
    </row>
    <row r="807" spans="27:33" s="71" customFormat="1" x14ac:dyDescent="0.25">
      <c r="AA807" s="81"/>
      <c r="AB807" s="81"/>
      <c r="AE807" s="74"/>
      <c r="AF807" s="81"/>
      <c r="AG807" s="81"/>
    </row>
    <row r="808" spans="27:33" s="71" customFormat="1" x14ac:dyDescent="0.25">
      <c r="AA808" s="81"/>
      <c r="AB808" s="81"/>
      <c r="AE808" s="74"/>
      <c r="AF808" s="81"/>
      <c r="AG808" s="81"/>
    </row>
    <row r="809" spans="27:33" s="71" customFormat="1" x14ac:dyDescent="0.25">
      <c r="AA809" s="81"/>
      <c r="AB809" s="81"/>
      <c r="AE809" s="74"/>
      <c r="AF809" s="81"/>
      <c r="AG809" s="81"/>
    </row>
    <row r="810" spans="27:33" s="71" customFormat="1" x14ac:dyDescent="0.25">
      <c r="AA810" s="81"/>
      <c r="AB810" s="81"/>
      <c r="AE810" s="74"/>
      <c r="AF810" s="81"/>
      <c r="AG810" s="81"/>
    </row>
    <row r="811" spans="27:33" s="71" customFormat="1" x14ac:dyDescent="0.25">
      <c r="AA811" s="81"/>
      <c r="AB811" s="81"/>
      <c r="AE811" s="74"/>
      <c r="AF811" s="81"/>
      <c r="AG811" s="81"/>
    </row>
    <row r="812" spans="27:33" s="71" customFormat="1" x14ac:dyDescent="0.25">
      <c r="AA812" s="81"/>
      <c r="AB812" s="81"/>
      <c r="AE812" s="74"/>
      <c r="AF812" s="81"/>
      <c r="AG812" s="81"/>
    </row>
    <row r="813" spans="27:33" s="71" customFormat="1" x14ac:dyDescent="0.25">
      <c r="AA813" s="81"/>
      <c r="AB813" s="81"/>
      <c r="AE813" s="74"/>
      <c r="AF813" s="81"/>
      <c r="AG813" s="81"/>
    </row>
    <row r="814" spans="27:33" s="71" customFormat="1" x14ac:dyDescent="0.25">
      <c r="AA814" s="81"/>
      <c r="AB814" s="81"/>
      <c r="AE814" s="74"/>
      <c r="AF814" s="81"/>
      <c r="AG814" s="81"/>
    </row>
    <row r="815" spans="27:33" s="71" customFormat="1" x14ac:dyDescent="0.25">
      <c r="AA815" s="81"/>
      <c r="AB815" s="81"/>
      <c r="AE815" s="74"/>
      <c r="AF815" s="81"/>
      <c r="AG815" s="81"/>
    </row>
    <row r="816" spans="27:33" s="71" customFormat="1" x14ac:dyDescent="0.25">
      <c r="AA816" s="81"/>
      <c r="AB816" s="81"/>
      <c r="AE816" s="74"/>
      <c r="AF816" s="81"/>
      <c r="AG816" s="81"/>
    </row>
    <row r="817" spans="27:33" s="71" customFormat="1" x14ac:dyDescent="0.25">
      <c r="AA817" s="81"/>
      <c r="AB817" s="81"/>
      <c r="AE817" s="74"/>
      <c r="AF817" s="81"/>
      <c r="AG817" s="81"/>
    </row>
    <row r="818" spans="27:33" s="71" customFormat="1" x14ac:dyDescent="0.25">
      <c r="AA818" s="81"/>
      <c r="AB818" s="81"/>
      <c r="AE818" s="74"/>
      <c r="AF818" s="81"/>
      <c r="AG818" s="81"/>
    </row>
    <row r="819" spans="27:33" s="71" customFormat="1" x14ac:dyDescent="0.25">
      <c r="AA819" s="81"/>
      <c r="AB819" s="81"/>
      <c r="AE819" s="74"/>
      <c r="AF819" s="81"/>
      <c r="AG819" s="81"/>
    </row>
    <row r="820" spans="27:33" s="71" customFormat="1" x14ac:dyDescent="0.25">
      <c r="AA820" s="81"/>
      <c r="AB820" s="81"/>
      <c r="AE820" s="74"/>
      <c r="AF820" s="81"/>
      <c r="AG820" s="81"/>
    </row>
    <row r="821" spans="27:33" s="71" customFormat="1" x14ac:dyDescent="0.25">
      <c r="AA821" s="81"/>
      <c r="AB821" s="81"/>
      <c r="AE821" s="74"/>
      <c r="AF821" s="81"/>
      <c r="AG821" s="81"/>
    </row>
    <row r="822" spans="27:33" s="71" customFormat="1" x14ac:dyDescent="0.25">
      <c r="AA822" s="81"/>
      <c r="AB822" s="81"/>
      <c r="AE822" s="74"/>
      <c r="AF822" s="81"/>
      <c r="AG822" s="81"/>
    </row>
    <row r="823" spans="27:33" s="71" customFormat="1" x14ac:dyDescent="0.25">
      <c r="AA823" s="81"/>
      <c r="AB823" s="81"/>
      <c r="AE823" s="74"/>
      <c r="AF823" s="81"/>
      <c r="AG823" s="81"/>
    </row>
    <row r="824" spans="27:33" s="71" customFormat="1" x14ac:dyDescent="0.25">
      <c r="AA824" s="81"/>
      <c r="AB824" s="81"/>
      <c r="AE824" s="74"/>
      <c r="AF824" s="81"/>
      <c r="AG824" s="81"/>
    </row>
    <row r="825" spans="27:33" s="71" customFormat="1" x14ac:dyDescent="0.25">
      <c r="AA825" s="81"/>
      <c r="AB825" s="81"/>
      <c r="AE825" s="74"/>
      <c r="AF825" s="81"/>
      <c r="AG825" s="81"/>
    </row>
    <row r="826" spans="27:33" s="71" customFormat="1" x14ac:dyDescent="0.25">
      <c r="AA826" s="81"/>
      <c r="AB826" s="81"/>
      <c r="AE826" s="74"/>
      <c r="AF826" s="81"/>
      <c r="AG826" s="81"/>
    </row>
    <row r="827" spans="27:33" s="71" customFormat="1" x14ac:dyDescent="0.25">
      <c r="AA827" s="81"/>
      <c r="AB827" s="81"/>
      <c r="AE827" s="74"/>
      <c r="AF827" s="81"/>
      <c r="AG827" s="81"/>
    </row>
    <row r="828" spans="27:33" s="71" customFormat="1" x14ac:dyDescent="0.25">
      <c r="AA828" s="81"/>
      <c r="AB828" s="81"/>
      <c r="AE828" s="74"/>
      <c r="AF828" s="81"/>
      <c r="AG828" s="81"/>
    </row>
    <row r="829" spans="27:33" s="71" customFormat="1" x14ac:dyDescent="0.25">
      <c r="AA829" s="81"/>
      <c r="AB829" s="81"/>
      <c r="AE829" s="74"/>
      <c r="AF829" s="81"/>
      <c r="AG829" s="81"/>
    </row>
    <row r="830" spans="27:33" s="71" customFormat="1" x14ac:dyDescent="0.25">
      <c r="AA830" s="81"/>
      <c r="AB830" s="81"/>
      <c r="AE830" s="74"/>
      <c r="AF830" s="81"/>
      <c r="AG830" s="81"/>
    </row>
    <row r="831" spans="27:33" s="71" customFormat="1" x14ac:dyDescent="0.25">
      <c r="AA831" s="81"/>
      <c r="AB831" s="81"/>
      <c r="AE831" s="74"/>
      <c r="AF831" s="81"/>
      <c r="AG831" s="81"/>
    </row>
    <row r="832" spans="27:33" s="71" customFormat="1" x14ac:dyDescent="0.25">
      <c r="AA832" s="81"/>
      <c r="AB832" s="81"/>
      <c r="AE832" s="74"/>
      <c r="AF832" s="81"/>
      <c r="AG832" s="81"/>
    </row>
    <row r="833" spans="27:33" s="71" customFormat="1" x14ac:dyDescent="0.25">
      <c r="AA833" s="81"/>
      <c r="AB833" s="81"/>
      <c r="AE833" s="74"/>
      <c r="AF833" s="81"/>
      <c r="AG833" s="81"/>
    </row>
    <row r="834" spans="27:33" s="71" customFormat="1" x14ac:dyDescent="0.25">
      <c r="AA834" s="81"/>
      <c r="AB834" s="81"/>
      <c r="AE834" s="74"/>
      <c r="AF834" s="81"/>
      <c r="AG834" s="81"/>
    </row>
    <row r="835" spans="27:33" s="71" customFormat="1" x14ac:dyDescent="0.25">
      <c r="AA835" s="81"/>
      <c r="AB835" s="81"/>
      <c r="AE835" s="74"/>
      <c r="AF835" s="81"/>
      <c r="AG835" s="81"/>
    </row>
    <row r="836" spans="27:33" s="71" customFormat="1" x14ac:dyDescent="0.25">
      <c r="AA836" s="81"/>
      <c r="AB836" s="81"/>
      <c r="AE836" s="74"/>
      <c r="AF836" s="81"/>
      <c r="AG836" s="81"/>
    </row>
    <row r="837" spans="27:33" s="71" customFormat="1" x14ac:dyDescent="0.25">
      <c r="AA837" s="81"/>
      <c r="AB837" s="81"/>
      <c r="AE837" s="74"/>
      <c r="AF837" s="81"/>
      <c r="AG837" s="81"/>
    </row>
    <row r="838" spans="27:33" s="71" customFormat="1" x14ac:dyDescent="0.25">
      <c r="AA838" s="81"/>
      <c r="AB838" s="81"/>
      <c r="AE838" s="74"/>
      <c r="AF838" s="81"/>
      <c r="AG838" s="81"/>
    </row>
    <row r="839" spans="27:33" s="71" customFormat="1" x14ac:dyDescent="0.25">
      <c r="AA839" s="81"/>
      <c r="AB839" s="81"/>
      <c r="AE839" s="74"/>
      <c r="AF839" s="81"/>
      <c r="AG839" s="81"/>
    </row>
    <row r="840" spans="27:33" s="71" customFormat="1" x14ac:dyDescent="0.25">
      <c r="AA840" s="81"/>
      <c r="AB840" s="81"/>
      <c r="AE840" s="74"/>
      <c r="AF840" s="81"/>
      <c r="AG840" s="81"/>
    </row>
    <row r="841" spans="27:33" s="71" customFormat="1" x14ac:dyDescent="0.25">
      <c r="AA841" s="81"/>
      <c r="AB841" s="81"/>
      <c r="AE841" s="74"/>
      <c r="AF841" s="81"/>
      <c r="AG841" s="81"/>
    </row>
    <row r="842" spans="27:33" s="71" customFormat="1" x14ac:dyDescent="0.25">
      <c r="AA842" s="81"/>
      <c r="AB842" s="81"/>
      <c r="AE842" s="74"/>
      <c r="AF842" s="81"/>
      <c r="AG842" s="81"/>
    </row>
    <row r="843" spans="27:33" s="71" customFormat="1" x14ac:dyDescent="0.25">
      <c r="AA843" s="81"/>
      <c r="AB843" s="81"/>
      <c r="AE843" s="74"/>
      <c r="AF843" s="81"/>
      <c r="AG843" s="81"/>
    </row>
    <row r="844" spans="27:33" s="71" customFormat="1" x14ac:dyDescent="0.25">
      <c r="AA844" s="81"/>
      <c r="AB844" s="81"/>
      <c r="AE844" s="74"/>
      <c r="AF844" s="81"/>
      <c r="AG844" s="81"/>
    </row>
    <row r="845" spans="27:33" s="71" customFormat="1" x14ac:dyDescent="0.25">
      <c r="AA845" s="81"/>
      <c r="AB845" s="81"/>
      <c r="AE845" s="74"/>
      <c r="AF845" s="81"/>
      <c r="AG845" s="81"/>
    </row>
    <row r="846" spans="27:33" s="71" customFormat="1" x14ac:dyDescent="0.25">
      <c r="AA846" s="81"/>
      <c r="AB846" s="81"/>
      <c r="AE846" s="74"/>
      <c r="AF846" s="81"/>
      <c r="AG846" s="81"/>
    </row>
    <row r="847" spans="27:33" s="71" customFormat="1" x14ac:dyDescent="0.25">
      <c r="AA847" s="81"/>
      <c r="AB847" s="81"/>
      <c r="AE847" s="74"/>
      <c r="AF847" s="81"/>
      <c r="AG847" s="81"/>
    </row>
    <row r="848" spans="27:33" s="71" customFormat="1" x14ac:dyDescent="0.25">
      <c r="AA848" s="81"/>
      <c r="AB848" s="81"/>
      <c r="AE848" s="74"/>
      <c r="AF848" s="81"/>
      <c r="AG848" s="81"/>
    </row>
    <row r="849" spans="27:33" s="71" customFormat="1" x14ac:dyDescent="0.25">
      <c r="AA849" s="81"/>
      <c r="AB849" s="81"/>
      <c r="AE849" s="74"/>
      <c r="AF849" s="81"/>
      <c r="AG849" s="81"/>
    </row>
    <row r="850" spans="27:33" s="71" customFormat="1" x14ac:dyDescent="0.25">
      <c r="AA850" s="81"/>
      <c r="AB850" s="81"/>
      <c r="AE850" s="74"/>
      <c r="AF850" s="81"/>
      <c r="AG850" s="81"/>
    </row>
    <row r="851" spans="27:33" s="71" customFormat="1" x14ac:dyDescent="0.25">
      <c r="AA851" s="81"/>
      <c r="AB851" s="81"/>
      <c r="AE851" s="74"/>
      <c r="AF851" s="81"/>
      <c r="AG851" s="81"/>
    </row>
    <row r="852" spans="27:33" s="71" customFormat="1" x14ac:dyDescent="0.25">
      <c r="AA852" s="81"/>
      <c r="AB852" s="81"/>
      <c r="AE852" s="74"/>
      <c r="AF852" s="81"/>
      <c r="AG852" s="81"/>
    </row>
    <row r="853" spans="27:33" s="71" customFormat="1" x14ac:dyDescent="0.25">
      <c r="AA853" s="81"/>
      <c r="AB853" s="81"/>
      <c r="AE853" s="74"/>
      <c r="AF853" s="81"/>
      <c r="AG853" s="81"/>
    </row>
    <row r="854" spans="27:33" s="71" customFormat="1" x14ac:dyDescent="0.25">
      <c r="AA854" s="81"/>
      <c r="AB854" s="81"/>
      <c r="AE854" s="74"/>
      <c r="AF854" s="81"/>
      <c r="AG854" s="81"/>
    </row>
    <row r="855" spans="27:33" s="71" customFormat="1" x14ac:dyDescent="0.25">
      <c r="AA855" s="81"/>
      <c r="AB855" s="81"/>
      <c r="AE855" s="74"/>
      <c r="AF855" s="81"/>
      <c r="AG855" s="81"/>
    </row>
    <row r="856" spans="27:33" s="71" customFormat="1" x14ac:dyDescent="0.25">
      <c r="AA856" s="81"/>
      <c r="AB856" s="81"/>
      <c r="AE856" s="74"/>
      <c r="AF856" s="81"/>
      <c r="AG856" s="81"/>
    </row>
    <row r="857" spans="27:33" s="71" customFormat="1" x14ac:dyDescent="0.25">
      <c r="AA857" s="81"/>
      <c r="AB857" s="81"/>
      <c r="AE857" s="74"/>
      <c r="AF857" s="81"/>
      <c r="AG857" s="81"/>
    </row>
    <row r="858" spans="27:33" s="71" customFormat="1" x14ac:dyDescent="0.25">
      <c r="AA858" s="81"/>
      <c r="AB858" s="81"/>
      <c r="AE858" s="74"/>
      <c r="AF858" s="81"/>
      <c r="AG858" s="81"/>
    </row>
    <row r="859" spans="27:33" s="71" customFormat="1" x14ac:dyDescent="0.25">
      <c r="AA859" s="81"/>
      <c r="AB859" s="81"/>
      <c r="AE859" s="74"/>
      <c r="AF859" s="81"/>
      <c r="AG859" s="81"/>
    </row>
    <row r="860" spans="27:33" s="71" customFormat="1" x14ac:dyDescent="0.25">
      <c r="AA860" s="81"/>
      <c r="AB860" s="81"/>
      <c r="AE860" s="74"/>
      <c r="AF860" s="81"/>
      <c r="AG860" s="81"/>
    </row>
    <row r="861" spans="27:33" s="71" customFormat="1" x14ac:dyDescent="0.25">
      <c r="AA861" s="81"/>
      <c r="AB861" s="81"/>
      <c r="AE861" s="74"/>
      <c r="AF861" s="81"/>
      <c r="AG861" s="81"/>
    </row>
    <row r="862" spans="27:33" s="71" customFormat="1" x14ac:dyDescent="0.25">
      <c r="AA862" s="81"/>
      <c r="AB862" s="81"/>
      <c r="AE862" s="74"/>
      <c r="AF862" s="81"/>
      <c r="AG862" s="81"/>
    </row>
    <row r="863" spans="27:33" s="71" customFormat="1" x14ac:dyDescent="0.25">
      <c r="AA863" s="81"/>
      <c r="AB863" s="81"/>
      <c r="AE863" s="74"/>
      <c r="AF863" s="81"/>
      <c r="AG863" s="81"/>
    </row>
    <row r="864" spans="27:33" s="71" customFormat="1" x14ac:dyDescent="0.25">
      <c r="AA864" s="81"/>
      <c r="AB864" s="81"/>
      <c r="AE864" s="74"/>
      <c r="AF864" s="81"/>
      <c r="AG864" s="81"/>
    </row>
    <row r="865" spans="27:33" s="71" customFormat="1" x14ac:dyDescent="0.25">
      <c r="AA865" s="81"/>
      <c r="AB865" s="81"/>
      <c r="AE865" s="74"/>
      <c r="AF865" s="81"/>
      <c r="AG865" s="81"/>
    </row>
    <row r="866" spans="27:33" s="71" customFormat="1" x14ac:dyDescent="0.25">
      <c r="AA866" s="81"/>
      <c r="AB866" s="81"/>
      <c r="AE866" s="74"/>
      <c r="AF866" s="81"/>
      <c r="AG866" s="81"/>
    </row>
    <row r="867" spans="27:33" s="71" customFormat="1" x14ac:dyDescent="0.25">
      <c r="AA867" s="81"/>
      <c r="AB867" s="81"/>
      <c r="AE867" s="74"/>
      <c r="AF867" s="81"/>
      <c r="AG867" s="81"/>
    </row>
    <row r="868" spans="27:33" s="71" customFormat="1" x14ac:dyDescent="0.25">
      <c r="AA868" s="81"/>
      <c r="AB868" s="81"/>
      <c r="AE868" s="74"/>
      <c r="AF868" s="81"/>
      <c r="AG868" s="81"/>
    </row>
    <row r="869" spans="27:33" s="71" customFormat="1" x14ac:dyDescent="0.25">
      <c r="AA869" s="81"/>
      <c r="AB869" s="81"/>
      <c r="AE869" s="74"/>
      <c r="AF869" s="81"/>
      <c r="AG869" s="81"/>
    </row>
    <row r="870" spans="27:33" s="71" customFormat="1" x14ac:dyDescent="0.25">
      <c r="AA870" s="81"/>
      <c r="AB870" s="81"/>
      <c r="AE870" s="74"/>
      <c r="AF870" s="81"/>
      <c r="AG870" s="81"/>
    </row>
    <row r="871" spans="27:33" s="71" customFormat="1" x14ac:dyDescent="0.25">
      <c r="AA871" s="81"/>
      <c r="AB871" s="81"/>
      <c r="AE871" s="74"/>
      <c r="AF871" s="81"/>
      <c r="AG871" s="81"/>
    </row>
    <row r="872" spans="27:33" s="71" customFormat="1" x14ac:dyDescent="0.25">
      <c r="AA872" s="81"/>
      <c r="AB872" s="81"/>
      <c r="AE872" s="74"/>
      <c r="AF872" s="81"/>
      <c r="AG872" s="81"/>
    </row>
    <row r="873" spans="27:33" s="71" customFormat="1" x14ac:dyDescent="0.25">
      <c r="AA873" s="81"/>
      <c r="AB873" s="81"/>
      <c r="AE873" s="74"/>
      <c r="AF873" s="81"/>
      <c r="AG873" s="81"/>
    </row>
    <row r="874" spans="27:33" s="71" customFormat="1" x14ac:dyDescent="0.25">
      <c r="AA874" s="81"/>
      <c r="AB874" s="81"/>
      <c r="AE874" s="74"/>
      <c r="AF874" s="81"/>
      <c r="AG874" s="81"/>
    </row>
    <row r="875" spans="27:33" s="71" customFormat="1" x14ac:dyDescent="0.25">
      <c r="AA875" s="81"/>
      <c r="AB875" s="81"/>
      <c r="AE875" s="74"/>
      <c r="AF875" s="81"/>
      <c r="AG875" s="81"/>
    </row>
    <row r="876" spans="27:33" s="71" customFormat="1" x14ac:dyDescent="0.25">
      <c r="AA876" s="81"/>
      <c r="AB876" s="81"/>
      <c r="AE876" s="74"/>
      <c r="AF876" s="81"/>
      <c r="AG876" s="81"/>
    </row>
    <row r="877" spans="27:33" s="71" customFormat="1" x14ac:dyDescent="0.25">
      <c r="AA877" s="81"/>
      <c r="AB877" s="81"/>
      <c r="AE877" s="74"/>
      <c r="AF877" s="81"/>
      <c r="AG877" s="81"/>
    </row>
    <row r="878" spans="27:33" s="71" customFormat="1" x14ac:dyDescent="0.25">
      <c r="AA878" s="81"/>
      <c r="AB878" s="81"/>
      <c r="AE878" s="74"/>
      <c r="AF878" s="81"/>
      <c r="AG878" s="81"/>
    </row>
    <row r="879" spans="27:33" s="71" customFormat="1" x14ac:dyDescent="0.25">
      <c r="AA879" s="81"/>
      <c r="AB879" s="81"/>
      <c r="AE879" s="74"/>
      <c r="AF879" s="81"/>
      <c r="AG879" s="81"/>
    </row>
    <row r="880" spans="27:33" s="71" customFormat="1" x14ac:dyDescent="0.25">
      <c r="AA880" s="81"/>
      <c r="AB880" s="81"/>
      <c r="AE880" s="74"/>
      <c r="AF880" s="81"/>
      <c r="AG880" s="81"/>
    </row>
    <row r="881" spans="27:33" s="71" customFormat="1" x14ac:dyDescent="0.25">
      <c r="AA881" s="81"/>
      <c r="AB881" s="81"/>
      <c r="AE881" s="74"/>
      <c r="AF881" s="81"/>
      <c r="AG881" s="81"/>
    </row>
    <row r="882" spans="27:33" s="71" customFormat="1" x14ac:dyDescent="0.25">
      <c r="AA882" s="81"/>
      <c r="AB882" s="81"/>
      <c r="AE882" s="74"/>
      <c r="AF882" s="81"/>
      <c r="AG882" s="81"/>
    </row>
    <row r="883" spans="27:33" s="71" customFormat="1" x14ac:dyDescent="0.25">
      <c r="AA883" s="81"/>
      <c r="AB883" s="81"/>
      <c r="AE883" s="74"/>
      <c r="AF883" s="81"/>
      <c r="AG883" s="81"/>
    </row>
    <row r="884" spans="27:33" s="71" customFormat="1" x14ac:dyDescent="0.25">
      <c r="AA884" s="81"/>
      <c r="AB884" s="81"/>
      <c r="AE884" s="74"/>
      <c r="AF884" s="81"/>
      <c r="AG884" s="81"/>
    </row>
    <row r="885" spans="27:33" s="71" customFormat="1" x14ac:dyDescent="0.25">
      <c r="AA885" s="81"/>
      <c r="AB885" s="81"/>
      <c r="AE885" s="74"/>
      <c r="AF885" s="81"/>
      <c r="AG885" s="81"/>
    </row>
    <row r="886" spans="27:33" s="71" customFormat="1" x14ac:dyDescent="0.25">
      <c r="AA886" s="81"/>
      <c r="AB886" s="81"/>
      <c r="AE886" s="74"/>
      <c r="AF886" s="81"/>
      <c r="AG886" s="81"/>
    </row>
    <row r="887" spans="27:33" s="71" customFormat="1" x14ac:dyDescent="0.25">
      <c r="AA887" s="81"/>
      <c r="AB887" s="81"/>
      <c r="AE887" s="74"/>
      <c r="AF887" s="81"/>
      <c r="AG887" s="81"/>
    </row>
    <row r="888" spans="27:33" s="71" customFormat="1" x14ac:dyDescent="0.25">
      <c r="AA888" s="81"/>
      <c r="AB888" s="81"/>
      <c r="AE888" s="74"/>
      <c r="AF888" s="81"/>
      <c r="AG888" s="81"/>
    </row>
    <row r="889" spans="27:33" s="71" customFormat="1" x14ac:dyDescent="0.25">
      <c r="AA889" s="81"/>
      <c r="AB889" s="81"/>
      <c r="AE889" s="74"/>
      <c r="AF889" s="81"/>
      <c r="AG889" s="81"/>
    </row>
    <row r="890" spans="27:33" s="71" customFormat="1" x14ac:dyDescent="0.25">
      <c r="AA890" s="81"/>
      <c r="AB890" s="81"/>
      <c r="AE890" s="74"/>
      <c r="AF890" s="81"/>
      <c r="AG890" s="81"/>
    </row>
    <row r="891" spans="27:33" s="71" customFormat="1" x14ac:dyDescent="0.25">
      <c r="AA891" s="81"/>
      <c r="AB891" s="81"/>
      <c r="AE891" s="74"/>
      <c r="AF891" s="81"/>
      <c r="AG891" s="81"/>
    </row>
    <row r="892" spans="27:33" s="71" customFormat="1" x14ac:dyDescent="0.25">
      <c r="AA892" s="81"/>
      <c r="AB892" s="81"/>
      <c r="AE892" s="74"/>
      <c r="AF892" s="81"/>
      <c r="AG892" s="81"/>
    </row>
    <row r="893" spans="27:33" s="71" customFormat="1" x14ac:dyDescent="0.25">
      <c r="AA893" s="81"/>
      <c r="AB893" s="81"/>
      <c r="AE893" s="74"/>
      <c r="AF893" s="81"/>
      <c r="AG893" s="81"/>
    </row>
    <row r="894" spans="27:33" s="71" customFormat="1" x14ac:dyDescent="0.25">
      <c r="AA894" s="81"/>
      <c r="AB894" s="81"/>
      <c r="AE894" s="74"/>
      <c r="AF894" s="81"/>
      <c r="AG894" s="81"/>
    </row>
    <row r="895" spans="27:33" s="71" customFormat="1" x14ac:dyDescent="0.25">
      <c r="AA895" s="81"/>
      <c r="AB895" s="81"/>
      <c r="AE895" s="74"/>
      <c r="AF895" s="81"/>
      <c r="AG895" s="81"/>
    </row>
    <row r="896" spans="27:33" s="71" customFormat="1" x14ac:dyDescent="0.25">
      <c r="AA896" s="81"/>
      <c r="AB896" s="81"/>
      <c r="AE896" s="74"/>
      <c r="AF896" s="81"/>
      <c r="AG896" s="81"/>
    </row>
    <row r="897" spans="27:33" s="71" customFormat="1" x14ac:dyDescent="0.25">
      <c r="AA897" s="81"/>
      <c r="AB897" s="81"/>
      <c r="AE897" s="74"/>
      <c r="AF897" s="81"/>
      <c r="AG897" s="81"/>
    </row>
    <row r="898" spans="27:33" s="71" customFormat="1" x14ac:dyDescent="0.25">
      <c r="AA898" s="81"/>
      <c r="AB898" s="81"/>
      <c r="AE898" s="74"/>
      <c r="AF898" s="81"/>
      <c r="AG898" s="81"/>
    </row>
    <row r="899" spans="27:33" s="71" customFormat="1" x14ac:dyDescent="0.25">
      <c r="AA899" s="81"/>
      <c r="AB899" s="81"/>
      <c r="AE899" s="74"/>
      <c r="AF899" s="81"/>
      <c r="AG899" s="81"/>
    </row>
    <row r="900" spans="27:33" s="71" customFormat="1" x14ac:dyDescent="0.25">
      <c r="AA900" s="81"/>
      <c r="AB900" s="81"/>
      <c r="AE900" s="74"/>
      <c r="AF900" s="81"/>
      <c r="AG900" s="81"/>
    </row>
    <row r="901" spans="27:33" s="71" customFormat="1" x14ac:dyDescent="0.25">
      <c r="AA901" s="81"/>
      <c r="AB901" s="81"/>
      <c r="AE901" s="74"/>
      <c r="AF901" s="81"/>
      <c r="AG901" s="81"/>
    </row>
    <row r="902" spans="27:33" s="71" customFormat="1" x14ac:dyDescent="0.25">
      <c r="AA902" s="81"/>
      <c r="AB902" s="81"/>
      <c r="AE902" s="74"/>
      <c r="AF902" s="81"/>
      <c r="AG902" s="81"/>
    </row>
    <row r="903" spans="27:33" s="71" customFormat="1" x14ac:dyDescent="0.25">
      <c r="AA903" s="81"/>
      <c r="AB903" s="81"/>
      <c r="AE903" s="74"/>
      <c r="AF903" s="81"/>
      <c r="AG903" s="81"/>
    </row>
    <row r="904" spans="27:33" s="71" customFormat="1" x14ac:dyDescent="0.25">
      <c r="AA904" s="81"/>
      <c r="AB904" s="81"/>
      <c r="AE904" s="74"/>
      <c r="AF904" s="81"/>
      <c r="AG904" s="81"/>
    </row>
    <row r="905" spans="27:33" s="71" customFormat="1" x14ac:dyDescent="0.25">
      <c r="AA905" s="81"/>
      <c r="AB905" s="81"/>
      <c r="AE905" s="74"/>
      <c r="AF905" s="81"/>
      <c r="AG905" s="81"/>
    </row>
    <row r="906" spans="27:33" s="71" customFormat="1" x14ac:dyDescent="0.25">
      <c r="AA906" s="81"/>
      <c r="AB906" s="81"/>
      <c r="AE906" s="74"/>
      <c r="AF906" s="81"/>
      <c r="AG906" s="81"/>
    </row>
    <row r="907" spans="27:33" s="71" customFormat="1" x14ac:dyDescent="0.25">
      <c r="AA907" s="81"/>
      <c r="AB907" s="81"/>
      <c r="AE907" s="74"/>
      <c r="AF907" s="81"/>
      <c r="AG907" s="81"/>
    </row>
    <row r="908" spans="27:33" s="71" customFormat="1" x14ac:dyDescent="0.25">
      <c r="AA908" s="81"/>
      <c r="AB908" s="81"/>
      <c r="AE908" s="74"/>
      <c r="AF908" s="81"/>
      <c r="AG908" s="81"/>
    </row>
    <row r="909" spans="27:33" s="71" customFormat="1" x14ac:dyDescent="0.25">
      <c r="AA909" s="81"/>
      <c r="AB909" s="81"/>
      <c r="AE909" s="74"/>
      <c r="AF909" s="81"/>
      <c r="AG909" s="81"/>
    </row>
    <row r="910" spans="27:33" s="71" customFormat="1" x14ac:dyDescent="0.25">
      <c r="AA910" s="81"/>
      <c r="AB910" s="81"/>
      <c r="AE910" s="74"/>
      <c r="AF910" s="81"/>
      <c r="AG910" s="81"/>
    </row>
    <row r="911" spans="27:33" s="71" customFormat="1" x14ac:dyDescent="0.25">
      <c r="AA911" s="81"/>
      <c r="AB911" s="81"/>
      <c r="AE911" s="74"/>
      <c r="AF911" s="81"/>
      <c r="AG911" s="81"/>
    </row>
    <row r="912" spans="27:33" s="71" customFormat="1" x14ac:dyDescent="0.25">
      <c r="AA912" s="81"/>
      <c r="AB912" s="81"/>
      <c r="AE912" s="74"/>
      <c r="AF912" s="81"/>
      <c r="AG912" s="81"/>
    </row>
    <row r="913" spans="27:33" s="71" customFormat="1" x14ac:dyDescent="0.25">
      <c r="AA913" s="81"/>
      <c r="AB913" s="81"/>
      <c r="AE913" s="74"/>
      <c r="AF913" s="81"/>
      <c r="AG913" s="81"/>
    </row>
    <row r="914" spans="27:33" s="71" customFormat="1" x14ac:dyDescent="0.25">
      <c r="AA914" s="81"/>
      <c r="AB914" s="81"/>
      <c r="AE914" s="74"/>
      <c r="AF914" s="81"/>
      <c r="AG914" s="81"/>
    </row>
    <row r="915" spans="27:33" s="71" customFormat="1" x14ac:dyDescent="0.25">
      <c r="AA915" s="81"/>
      <c r="AB915" s="81"/>
      <c r="AE915" s="74"/>
      <c r="AF915" s="81"/>
      <c r="AG915" s="81"/>
    </row>
    <row r="916" spans="27:33" s="71" customFormat="1" x14ac:dyDescent="0.25">
      <c r="AA916" s="81"/>
      <c r="AB916" s="81"/>
      <c r="AE916" s="74"/>
      <c r="AF916" s="81"/>
      <c r="AG916" s="81"/>
    </row>
    <row r="917" spans="27:33" s="71" customFormat="1" x14ac:dyDescent="0.25">
      <c r="AA917" s="81"/>
      <c r="AB917" s="81"/>
      <c r="AE917" s="74"/>
      <c r="AF917" s="81"/>
      <c r="AG917" s="81"/>
    </row>
    <row r="918" spans="27:33" s="71" customFormat="1" x14ac:dyDescent="0.25">
      <c r="AA918" s="81"/>
      <c r="AB918" s="81"/>
      <c r="AE918" s="74"/>
      <c r="AF918" s="81"/>
      <c r="AG918" s="81"/>
    </row>
    <row r="919" spans="27:33" s="71" customFormat="1" x14ac:dyDescent="0.25">
      <c r="AA919" s="81"/>
      <c r="AB919" s="81"/>
      <c r="AE919" s="74"/>
      <c r="AF919" s="81"/>
      <c r="AG919" s="81"/>
    </row>
    <row r="920" spans="27:33" s="71" customFormat="1" x14ac:dyDescent="0.25">
      <c r="AA920" s="81"/>
      <c r="AB920" s="81"/>
      <c r="AE920" s="74"/>
      <c r="AF920" s="81"/>
      <c r="AG920" s="81"/>
    </row>
    <row r="921" spans="27:33" s="71" customFormat="1" x14ac:dyDescent="0.25">
      <c r="AA921" s="81"/>
      <c r="AB921" s="81"/>
      <c r="AE921" s="74"/>
      <c r="AF921" s="81"/>
      <c r="AG921" s="81"/>
    </row>
    <row r="922" spans="27:33" s="71" customFormat="1" x14ac:dyDescent="0.25">
      <c r="AA922" s="81"/>
      <c r="AB922" s="81"/>
      <c r="AE922" s="74"/>
      <c r="AF922" s="81"/>
      <c r="AG922" s="81"/>
    </row>
    <row r="923" spans="27:33" s="71" customFormat="1" x14ac:dyDescent="0.25">
      <c r="AA923" s="81"/>
      <c r="AB923" s="81"/>
      <c r="AE923" s="74"/>
      <c r="AF923" s="81"/>
      <c r="AG923" s="81"/>
    </row>
    <row r="924" spans="27:33" s="71" customFormat="1" x14ac:dyDescent="0.25">
      <c r="AA924" s="81"/>
      <c r="AB924" s="81"/>
      <c r="AE924" s="74"/>
      <c r="AF924" s="81"/>
      <c r="AG924" s="81"/>
    </row>
    <row r="925" spans="27:33" s="71" customFormat="1" x14ac:dyDescent="0.25">
      <c r="AA925" s="81"/>
      <c r="AB925" s="81"/>
      <c r="AE925" s="74"/>
      <c r="AF925" s="81"/>
      <c r="AG925" s="81"/>
    </row>
    <row r="926" spans="27:33" s="71" customFormat="1" x14ac:dyDescent="0.25">
      <c r="AA926" s="81"/>
      <c r="AB926" s="81"/>
      <c r="AE926" s="74"/>
      <c r="AF926" s="81"/>
      <c r="AG926" s="81"/>
    </row>
    <row r="927" spans="27:33" s="71" customFormat="1" x14ac:dyDescent="0.25">
      <c r="AA927" s="81"/>
      <c r="AB927" s="81"/>
      <c r="AE927" s="74"/>
      <c r="AF927" s="81"/>
      <c r="AG927" s="81"/>
    </row>
    <row r="928" spans="27:33" s="71" customFormat="1" x14ac:dyDescent="0.25">
      <c r="AA928" s="81"/>
      <c r="AB928" s="81"/>
      <c r="AE928" s="74"/>
      <c r="AF928" s="81"/>
      <c r="AG928" s="81"/>
    </row>
    <row r="929" spans="27:33" s="71" customFormat="1" x14ac:dyDescent="0.25">
      <c r="AA929" s="81"/>
      <c r="AB929" s="81"/>
      <c r="AE929" s="74"/>
      <c r="AF929" s="81"/>
      <c r="AG929" s="81"/>
    </row>
    <row r="930" spans="27:33" s="71" customFormat="1" x14ac:dyDescent="0.25">
      <c r="AA930" s="81"/>
      <c r="AB930" s="81"/>
      <c r="AE930" s="74"/>
      <c r="AF930" s="81"/>
      <c r="AG930" s="81"/>
    </row>
    <row r="931" spans="27:33" s="71" customFormat="1" x14ac:dyDescent="0.25">
      <c r="AA931" s="81"/>
      <c r="AB931" s="81"/>
      <c r="AE931" s="74"/>
      <c r="AF931" s="81"/>
      <c r="AG931" s="81"/>
    </row>
    <row r="932" spans="27:33" s="71" customFormat="1" x14ac:dyDescent="0.25">
      <c r="AA932" s="81"/>
      <c r="AB932" s="81"/>
      <c r="AE932" s="74"/>
      <c r="AF932" s="81"/>
      <c r="AG932" s="81"/>
    </row>
    <row r="933" spans="27:33" s="71" customFormat="1" x14ac:dyDescent="0.25">
      <c r="AA933" s="81"/>
      <c r="AB933" s="81"/>
      <c r="AE933" s="74"/>
      <c r="AF933" s="81"/>
      <c r="AG933" s="81"/>
    </row>
    <row r="934" spans="27:33" s="71" customFormat="1" x14ac:dyDescent="0.25">
      <c r="AA934" s="81"/>
      <c r="AB934" s="81"/>
      <c r="AE934" s="74"/>
      <c r="AF934" s="81"/>
      <c r="AG934" s="81"/>
    </row>
    <row r="935" spans="27:33" s="71" customFormat="1" x14ac:dyDescent="0.25">
      <c r="AA935" s="81"/>
      <c r="AB935" s="81"/>
      <c r="AE935" s="74"/>
      <c r="AF935" s="81"/>
      <c r="AG935" s="81"/>
    </row>
    <row r="936" spans="27:33" s="71" customFormat="1" x14ac:dyDescent="0.25">
      <c r="AA936" s="81"/>
      <c r="AB936" s="81"/>
      <c r="AE936" s="74"/>
      <c r="AF936" s="81"/>
      <c r="AG936" s="81"/>
    </row>
    <row r="937" spans="27:33" s="71" customFormat="1" x14ac:dyDescent="0.25">
      <c r="AA937" s="81"/>
      <c r="AB937" s="81"/>
      <c r="AE937" s="74"/>
      <c r="AF937" s="81"/>
      <c r="AG937" s="81"/>
    </row>
    <row r="938" spans="27:33" s="71" customFormat="1" x14ac:dyDescent="0.25">
      <c r="AA938" s="81"/>
      <c r="AB938" s="81"/>
      <c r="AE938" s="74"/>
      <c r="AF938" s="81"/>
      <c r="AG938" s="81"/>
    </row>
    <row r="939" spans="27:33" s="71" customFormat="1" x14ac:dyDescent="0.25">
      <c r="AA939" s="81"/>
      <c r="AB939" s="81"/>
      <c r="AE939" s="74"/>
      <c r="AF939" s="81"/>
      <c r="AG939" s="81"/>
    </row>
    <row r="940" spans="27:33" s="71" customFormat="1" x14ac:dyDescent="0.25">
      <c r="AA940" s="81"/>
      <c r="AB940" s="81"/>
      <c r="AE940" s="74"/>
      <c r="AF940" s="81"/>
      <c r="AG940" s="81"/>
    </row>
    <row r="941" spans="27:33" s="71" customFormat="1" x14ac:dyDescent="0.25">
      <c r="AA941" s="81"/>
      <c r="AB941" s="81"/>
      <c r="AE941" s="74"/>
      <c r="AF941" s="81"/>
      <c r="AG941" s="81"/>
    </row>
    <row r="942" spans="27:33" s="71" customFormat="1" x14ac:dyDescent="0.25">
      <c r="AA942" s="81"/>
      <c r="AB942" s="81"/>
      <c r="AE942" s="74"/>
      <c r="AF942" s="81"/>
      <c r="AG942" s="81"/>
    </row>
    <row r="943" spans="27:33" s="71" customFormat="1" x14ac:dyDescent="0.25">
      <c r="AA943" s="81"/>
      <c r="AB943" s="81"/>
      <c r="AE943" s="74"/>
      <c r="AF943" s="81"/>
      <c r="AG943" s="81"/>
    </row>
    <row r="944" spans="27:33" s="71" customFormat="1" x14ac:dyDescent="0.25">
      <c r="AA944" s="81"/>
      <c r="AB944" s="81"/>
      <c r="AE944" s="74"/>
      <c r="AF944" s="81"/>
      <c r="AG944" s="81"/>
    </row>
    <row r="945" spans="27:33" s="71" customFormat="1" x14ac:dyDescent="0.25">
      <c r="AA945" s="81"/>
      <c r="AB945" s="81"/>
      <c r="AE945" s="74"/>
      <c r="AF945" s="81"/>
      <c r="AG945" s="81"/>
    </row>
    <row r="946" spans="27:33" s="71" customFormat="1" x14ac:dyDescent="0.25">
      <c r="AA946" s="81"/>
      <c r="AB946" s="81"/>
      <c r="AE946" s="74"/>
      <c r="AF946" s="81"/>
      <c r="AG946" s="81"/>
    </row>
    <row r="947" spans="27:33" s="71" customFormat="1" x14ac:dyDescent="0.25">
      <c r="AA947" s="81"/>
      <c r="AB947" s="81"/>
      <c r="AE947" s="74"/>
      <c r="AF947" s="81"/>
      <c r="AG947" s="81"/>
    </row>
    <row r="948" spans="27:33" s="71" customFormat="1" x14ac:dyDescent="0.25">
      <c r="AA948" s="81"/>
      <c r="AB948" s="81"/>
      <c r="AE948" s="74"/>
      <c r="AF948" s="81"/>
      <c r="AG948" s="81"/>
    </row>
    <row r="949" spans="27:33" s="71" customFormat="1" x14ac:dyDescent="0.25">
      <c r="AA949" s="81"/>
      <c r="AB949" s="81"/>
      <c r="AE949" s="74"/>
      <c r="AF949" s="81"/>
      <c r="AG949" s="81"/>
    </row>
    <row r="950" spans="27:33" s="71" customFormat="1" x14ac:dyDescent="0.25">
      <c r="AA950" s="81"/>
      <c r="AB950" s="81"/>
      <c r="AE950" s="74"/>
      <c r="AF950" s="81"/>
      <c r="AG950" s="81"/>
    </row>
    <row r="951" spans="27:33" s="71" customFormat="1" x14ac:dyDescent="0.25">
      <c r="AA951" s="81"/>
      <c r="AB951" s="81"/>
      <c r="AE951" s="74"/>
      <c r="AF951" s="81"/>
      <c r="AG951" s="81"/>
    </row>
    <row r="952" spans="27:33" s="71" customFormat="1" x14ac:dyDescent="0.25">
      <c r="AA952" s="81"/>
      <c r="AB952" s="81"/>
      <c r="AE952" s="74"/>
      <c r="AF952" s="81"/>
      <c r="AG952" s="81"/>
    </row>
    <row r="953" spans="27:33" s="71" customFormat="1" x14ac:dyDescent="0.25">
      <c r="AA953" s="81"/>
      <c r="AB953" s="81"/>
      <c r="AE953" s="74"/>
      <c r="AF953" s="81"/>
      <c r="AG953" s="81"/>
    </row>
    <row r="954" spans="27:33" s="71" customFormat="1" x14ac:dyDescent="0.25">
      <c r="AA954" s="81"/>
      <c r="AB954" s="81"/>
      <c r="AE954" s="74"/>
      <c r="AF954" s="81"/>
      <c r="AG954" s="81"/>
    </row>
    <row r="955" spans="27:33" s="71" customFormat="1" x14ac:dyDescent="0.25">
      <c r="AA955" s="81"/>
      <c r="AB955" s="81"/>
      <c r="AE955" s="74"/>
      <c r="AF955" s="81"/>
      <c r="AG955" s="81"/>
    </row>
    <row r="956" spans="27:33" s="71" customFormat="1" x14ac:dyDescent="0.25">
      <c r="AA956" s="81"/>
      <c r="AB956" s="81"/>
      <c r="AE956" s="74"/>
      <c r="AF956" s="81"/>
      <c r="AG956" s="81"/>
    </row>
    <row r="957" spans="27:33" s="71" customFormat="1" x14ac:dyDescent="0.25">
      <c r="AA957" s="81"/>
      <c r="AB957" s="81"/>
      <c r="AE957" s="74"/>
      <c r="AF957" s="81"/>
      <c r="AG957" s="81"/>
    </row>
    <row r="958" spans="27:33" s="71" customFormat="1" x14ac:dyDescent="0.25">
      <c r="AA958" s="81"/>
      <c r="AB958" s="81"/>
      <c r="AE958" s="74"/>
      <c r="AF958" s="81"/>
      <c r="AG958" s="81"/>
    </row>
    <row r="959" spans="27:33" s="71" customFormat="1" x14ac:dyDescent="0.25">
      <c r="AA959" s="81"/>
      <c r="AB959" s="81"/>
      <c r="AE959" s="74"/>
      <c r="AF959" s="81"/>
      <c r="AG959" s="81"/>
    </row>
    <row r="960" spans="27:33" s="71" customFormat="1" x14ac:dyDescent="0.25">
      <c r="AA960" s="81"/>
      <c r="AB960" s="81"/>
      <c r="AE960" s="74"/>
      <c r="AF960" s="81"/>
      <c r="AG960" s="81"/>
    </row>
    <row r="961" spans="27:33" s="71" customFormat="1" x14ac:dyDescent="0.25">
      <c r="AA961" s="81"/>
      <c r="AB961" s="81"/>
      <c r="AE961" s="74"/>
      <c r="AF961" s="81"/>
      <c r="AG961" s="81"/>
    </row>
    <row r="962" spans="27:33" s="71" customFormat="1" x14ac:dyDescent="0.25">
      <c r="AA962" s="81"/>
      <c r="AB962" s="81"/>
      <c r="AE962" s="74"/>
      <c r="AF962" s="81"/>
      <c r="AG962" s="81"/>
    </row>
    <row r="963" spans="27:33" s="71" customFormat="1" x14ac:dyDescent="0.25">
      <c r="AA963" s="81"/>
      <c r="AB963" s="81"/>
      <c r="AE963" s="74"/>
      <c r="AF963" s="81"/>
      <c r="AG963" s="81"/>
    </row>
    <row r="964" spans="27:33" s="71" customFormat="1" x14ac:dyDescent="0.25">
      <c r="AA964" s="81"/>
      <c r="AB964" s="81"/>
      <c r="AE964" s="74"/>
      <c r="AF964" s="81"/>
      <c r="AG964" s="81"/>
    </row>
    <row r="965" spans="27:33" s="71" customFormat="1" x14ac:dyDescent="0.25">
      <c r="AA965" s="81"/>
      <c r="AB965" s="81"/>
      <c r="AE965" s="74"/>
      <c r="AF965" s="81"/>
      <c r="AG965" s="81"/>
    </row>
    <row r="966" spans="27:33" s="71" customFormat="1" x14ac:dyDescent="0.25">
      <c r="AA966" s="81"/>
      <c r="AB966" s="81"/>
      <c r="AE966" s="74"/>
      <c r="AF966" s="81"/>
      <c r="AG966" s="81"/>
    </row>
    <row r="967" spans="27:33" s="71" customFormat="1" x14ac:dyDescent="0.25">
      <c r="AA967" s="81"/>
      <c r="AB967" s="81"/>
      <c r="AE967" s="74"/>
      <c r="AF967" s="81"/>
      <c r="AG967" s="81"/>
    </row>
    <row r="968" spans="27:33" s="71" customFormat="1" x14ac:dyDescent="0.25">
      <c r="AA968" s="81"/>
      <c r="AB968" s="81"/>
      <c r="AE968" s="74"/>
      <c r="AF968" s="81"/>
      <c r="AG968" s="81"/>
    </row>
    <row r="969" spans="27:33" s="71" customFormat="1" x14ac:dyDescent="0.25">
      <c r="AA969" s="81"/>
      <c r="AB969" s="81"/>
      <c r="AE969" s="74"/>
      <c r="AF969" s="81"/>
      <c r="AG969" s="81"/>
    </row>
    <row r="970" spans="27:33" s="71" customFormat="1" x14ac:dyDescent="0.25">
      <c r="AA970" s="81"/>
      <c r="AB970" s="81"/>
      <c r="AE970" s="74"/>
      <c r="AF970" s="81"/>
      <c r="AG970" s="81"/>
    </row>
    <row r="971" spans="27:33" s="71" customFormat="1" x14ac:dyDescent="0.25">
      <c r="AA971" s="81"/>
      <c r="AB971" s="81"/>
      <c r="AE971" s="74"/>
      <c r="AF971" s="81"/>
      <c r="AG971" s="81"/>
    </row>
    <row r="972" spans="27:33" s="71" customFormat="1" x14ac:dyDescent="0.25">
      <c r="AA972" s="81"/>
      <c r="AB972" s="81"/>
      <c r="AE972" s="74"/>
      <c r="AF972" s="81"/>
      <c r="AG972" s="81"/>
    </row>
    <row r="973" spans="27:33" s="71" customFormat="1" x14ac:dyDescent="0.25">
      <c r="AA973" s="81"/>
      <c r="AB973" s="81"/>
      <c r="AE973" s="74"/>
      <c r="AF973" s="81"/>
      <c r="AG973" s="81"/>
    </row>
    <row r="974" spans="27:33" s="71" customFormat="1" x14ac:dyDescent="0.25">
      <c r="AA974" s="81"/>
      <c r="AB974" s="81"/>
      <c r="AE974" s="74"/>
      <c r="AF974" s="81"/>
      <c r="AG974" s="81"/>
    </row>
    <row r="975" spans="27:33" s="71" customFormat="1" x14ac:dyDescent="0.25">
      <c r="AA975" s="81"/>
      <c r="AB975" s="81"/>
      <c r="AE975" s="74"/>
      <c r="AF975" s="81"/>
      <c r="AG975" s="81"/>
    </row>
    <row r="976" spans="27:33" s="71" customFormat="1" x14ac:dyDescent="0.25">
      <c r="AA976" s="81"/>
      <c r="AB976" s="81"/>
      <c r="AE976" s="74"/>
      <c r="AF976" s="81"/>
      <c r="AG976" s="81"/>
    </row>
    <row r="977" spans="27:33" s="71" customFormat="1" x14ac:dyDescent="0.25">
      <c r="AA977" s="81"/>
      <c r="AB977" s="81"/>
      <c r="AE977" s="74"/>
      <c r="AF977" s="81"/>
      <c r="AG977" s="81"/>
    </row>
    <row r="978" spans="27:33" s="71" customFormat="1" x14ac:dyDescent="0.25">
      <c r="AA978" s="81"/>
      <c r="AB978" s="81"/>
      <c r="AE978" s="74"/>
      <c r="AF978" s="81"/>
      <c r="AG978" s="81"/>
    </row>
    <row r="979" spans="27:33" s="71" customFormat="1" x14ac:dyDescent="0.25">
      <c r="AA979" s="81"/>
      <c r="AB979" s="81"/>
      <c r="AE979" s="74"/>
      <c r="AF979" s="81"/>
      <c r="AG979" s="81"/>
    </row>
    <row r="980" spans="27:33" s="71" customFormat="1" x14ac:dyDescent="0.25">
      <c r="AA980" s="81"/>
      <c r="AB980" s="81"/>
      <c r="AE980" s="74"/>
      <c r="AF980" s="81"/>
      <c r="AG980" s="81"/>
    </row>
    <row r="981" spans="27:33" s="71" customFormat="1" x14ac:dyDescent="0.25">
      <c r="AA981" s="81"/>
      <c r="AB981" s="81"/>
      <c r="AE981" s="74"/>
      <c r="AF981" s="81"/>
      <c r="AG981" s="81"/>
    </row>
    <row r="982" spans="27:33" s="71" customFormat="1" x14ac:dyDescent="0.25">
      <c r="AA982" s="81"/>
      <c r="AB982" s="81"/>
      <c r="AE982" s="74"/>
      <c r="AF982" s="81"/>
      <c r="AG982" s="81"/>
    </row>
    <row r="983" spans="27:33" s="71" customFormat="1" x14ac:dyDescent="0.25">
      <c r="AA983" s="81"/>
      <c r="AB983" s="81"/>
      <c r="AE983" s="74"/>
      <c r="AF983" s="81"/>
      <c r="AG983" s="81"/>
    </row>
    <row r="984" spans="27:33" s="71" customFormat="1" x14ac:dyDescent="0.25">
      <c r="AA984" s="81"/>
      <c r="AB984" s="81"/>
      <c r="AE984" s="74"/>
      <c r="AF984" s="81"/>
      <c r="AG984" s="81"/>
    </row>
    <row r="985" spans="27:33" s="71" customFormat="1" x14ac:dyDescent="0.25">
      <c r="AA985" s="81"/>
      <c r="AB985" s="81"/>
      <c r="AE985" s="74"/>
      <c r="AF985" s="81"/>
      <c r="AG985" s="81"/>
    </row>
    <row r="986" spans="27:33" s="71" customFormat="1" x14ac:dyDescent="0.25">
      <c r="AA986" s="81"/>
      <c r="AB986" s="81"/>
      <c r="AE986" s="74"/>
      <c r="AF986" s="81"/>
      <c r="AG986" s="81"/>
    </row>
    <row r="987" spans="27:33" s="71" customFormat="1" x14ac:dyDescent="0.25">
      <c r="AA987" s="81"/>
      <c r="AB987" s="81"/>
      <c r="AE987" s="74"/>
      <c r="AF987" s="81"/>
      <c r="AG987" s="81"/>
    </row>
    <row r="988" spans="27:33" s="71" customFormat="1" x14ac:dyDescent="0.25">
      <c r="AA988" s="81"/>
      <c r="AB988" s="81"/>
      <c r="AE988" s="74"/>
      <c r="AF988" s="81"/>
      <c r="AG988" s="81"/>
    </row>
    <row r="989" spans="27:33" s="71" customFormat="1" x14ac:dyDescent="0.25">
      <c r="AA989" s="81"/>
      <c r="AB989" s="81"/>
      <c r="AE989" s="74"/>
      <c r="AF989" s="81"/>
      <c r="AG989" s="81"/>
    </row>
    <row r="990" spans="27:33" s="71" customFormat="1" x14ac:dyDescent="0.25">
      <c r="AA990" s="81"/>
      <c r="AB990" s="81"/>
      <c r="AE990" s="74"/>
      <c r="AF990" s="81"/>
      <c r="AG990" s="81"/>
    </row>
    <row r="991" spans="27:33" s="71" customFormat="1" x14ac:dyDescent="0.25">
      <c r="AA991" s="81"/>
      <c r="AB991" s="81"/>
      <c r="AE991" s="74"/>
      <c r="AF991" s="81"/>
      <c r="AG991" s="81"/>
    </row>
    <row r="992" spans="27:33" s="71" customFormat="1" x14ac:dyDescent="0.25">
      <c r="AA992" s="81"/>
      <c r="AB992" s="81"/>
      <c r="AE992" s="74"/>
      <c r="AF992" s="81"/>
      <c r="AG992" s="81"/>
    </row>
    <row r="993" spans="27:33" s="71" customFormat="1" x14ac:dyDescent="0.25">
      <c r="AA993" s="81"/>
      <c r="AB993" s="81"/>
      <c r="AE993" s="74"/>
      <c r="AF993" s="81"/>
      <c r="AG993" s="81"/>
    </row>
    <row r="994" spans="27:33" s="71" customFormat="1" x14ac:dyDescent="0.25">
      <c r="AA994" s="81"/>
      <c r="AB994" s="81"/>
      <c r="AE994" s="74"/>
      <c r="AF994" s="81"/>
      <c r="AG994" s="81"/>
    </row>
    <row r="995" spans="27:33" s="71" customFormat="1" x14ac:dyDescent="0.25">
      <c r="AA995" s="81"/>
      <c r="AB995" s="81"/>
      <c r="AE995" s="74"/>
      <c r="AF995" s="81"/>
      <c r="AG995" s="81"/>
    </row>
    <row r="996" spans="27:33" s="71" customFormat="1" x14ac:dyDescent="0.25">
      <c r="AA996" s="81"/>
      <c r="AB996" s="81"/>
      <c r="AE996" s="74"/>
      <c r="AF996" s="81"/>
      <c r="AG996" s="81"/>
    </row>
    <row r="997" spans="27:33" s="71" customFormat="1" x14ac:dyDescent="0.25">
      <c r="AA997" s="81"/>
      <c r="AB997" s="81"/>
      <c r="AE997" s="74"/>
      <c r="AF997" s="81"/>
      <c r="AG997" s="81"/>
    </row>
    <row r="998" spans="27:33" s="71" customFormat="1" x14ac:dyDescent="0.25">
      <c r="AA998" s="81"/>
      <c r="AB998" s="81"/>
      <c r="AE998" s="74"/>
      <c r="AF998" s="81"/>
      <c r="AG998" s="81"/>
    </row>
    <row r="999" spans="27:33" s="71" customFormat="1" x14ac:dyDescent="0.25">
      <c r="AA999" s="81"/>
      <c r="AB999" s="81"/>
      <c r="AE999" s="74"/>
      <c r="AF999" s="81"/>
      <c r="AG999" s="81"/>
    </row>
    <row r="1000" spans="27:33" s="71" customFormat="1" x14ac:dyDescent="0.25">
      <c r="AA1000" s="81"/>
      <c r="AB1000" s="81"/>
      <c r="AE1000" s="74"/>
      <c r="AF1000" s="81"/>
      <c r="AG1000" s="81"/>
    </row>
    <row r="1001" spans="27:33" s="71" customFormat="1" x14ac:dyDescent="0.25">
      <c r="AA1001" s="81"/>
      <c r="AB1001" s="81"/>
      <c r="AE1001" s="74"/>
      <c r="AF1001" s="81"/>
      <c r="AG1001" s="81"/>
    </row>
    <row r="1002" spans="27:33" s="71" customFormat="1" x14ac:dyDescent="0.25">
      <c r="AA1002" s="81"/>
      <c r="AB1002" s="81"/>
      <c r="AE1002" s="74"/>
      <c r="AF1002" s="81"/>
      <c r="AG1002" s="81"/>
    </row>
    <row r="1003" spans="27:33" s="71" customFormat="1" x14ac:dyDescent="0.25">
      <c r="AA1003" s="81"/>
      <c r="AB1003" s="81"/>
      <c r="AE1003" s="74"/>
      <c r="AF1003" s="81"/>
      <c r="AG1003" s="81"/>
    </row>
    <row r="1004" spans="27:33" s="71" customFormat="1" x14ac:dyDescent="0.25">
      <c r="AA1004" s="81"/>
      <c r="AB1004" s="81"/>
      <c r="AE1004" s="74"/>
      <c r="AF1004" s="81"/>
      <c r="AG1004" s="81"/>
    </row>
    <row r="1005" spans="27:33" s="71" customFormat="1" x14ac:dyDescent="0.25">
      <c r="AA1005" s="81"/>
      <c r="AB1005" s="81"/>
      <c r="AE1005" s="74"/>
      <c r="AF1005" s="81"/>
      <c r="AG1005" s="81"/>
    </row>
    <row r="1006" spans="27:33" s="71" customFormat="1" x14ac:dyDescent="0.25">
      <c r="AA1006" s="81"/>
      <c r="AB1006" s="81"/>
      <c r="AE1006" s="74"/>
      <c r="AF1006" s="81"/>
      <c r="AG1006" s="81"/>
    </row>
    <row r="1007" spans="27:33" s="71" customFormat="1" x14ac:dyDescent="0.25">
      <c r="AA1007" s="81"/>
      <c r="AB1007" s="81"/>
      <c r="AE1007" s="74"/>
      <c r="AF1007" s="81"/>
      <c r="AG1007" s="81"/>
    </row>
    <row r="1008" spans="27:33" s="71" customFormat="1" x14ac:dyDescent="0.25">
      <c r="AA1008" s="81"/>
      <c r="AB1008" s="81"/>
      <c r="AE1008" s="74"/>
      <c r="AF1008" s="81"/>
      <c r="AG1008" s="81"/>
    </row>
    <row r="1009" spans="27:33" s="71" customFormat="1" x14ac:dyDescent="0.25">
      <c r="AA1009" s="81"/>
      <c r="AB1009" s="81"/>
      <c r="AE1009" s="74"/>
      <c r="AF1009" s="81"/>
      <c r="AG1009" s="81"/>
    </row>
    <row r="1010" spans="27:33" s="71" customFormat="1" x14ac:dyDescent="0.25">
      <c r="AA1010" s="81"/>
      <c r="AB1010" s="81"/>
      <c r="AE1010" s="74"/>
      <c r="AF1010" s="81"/>
      <c r="AG1010" s="81"/>
    </row>
    <row r="1011" spans="27:33" s="71" customFormat="1" x14ac:dyDescent="0.25">
      <c r="AA1011" s="81"/>
      <c r="AB1011" s="81"/>
      <c r="AE1011" s="74"/>
      <c r="AF1011" s="81"/>
      <c r="AG1011" s="81"/>
    </row>
    <row r="1012" spans="27:33" s="71" customFormat="1" x14ac:dyDescent="0.25">
      <c r="AA1012" s="81"/>
      <c r="AB1012" s="81"/>
      <c r="AE1012" s="74"/>
      <c r="AF1012" s="81"/>
      <c r="AG1012" s="81"/>
    </row>
    <row r="1013" spans="27:33" s="71" customFormat="1" x14ac:dyDescent="0.25">
      <c r="AA1013" s="81"/>
      <c r="AB1013" s="81"/>
      <c r="AE1013" s="74"/>
      <c r="AF1013" s="81"/>
      <c r="AG1013" s="81"/>
    </row>
    <row r="1014" spans="27:33" s="71" customFormat="1" x14ac:dyDescent="0.25">
      <c r="AA1014" s="81"/>
      <c r="AB1014" s="81"/>
      <c r="AE1014" s="74"/>
      <c r="AF1014" s="81"/>
      <c r="AG1014" s="81"/>
    </row>
    <row r="1015" spans="27:33" s="71" customFormat="1" x14ac:dyDescent="0.25">
      <c r="AA1015" s="81"/>
      <c r="AB1015" s="81"/>
      <c r="AE1015" s="74"/>
      <c r="AF1015" s="81"/>
      <c r="AG1015" s="81"/>
    </row>
    <row r="1016" spans="27:33" s="71" customFormat="1" x14ac:dyDescent="0.25">
      <c r="AA1016" s="81"/>
      <c r="AB1016" s="81"/>
      <c r="AE1016" s="74"/>
      <c r="AF1016" s="81"/>
      <c r="AG1016" s="81"/>
    </row>
    <row r="1017" spans="27:33" s="71" customFormat="1" x14ac:dyDescent="0.25">
      <c r="AA1017" s="81"/>
      <c r="AB1017" s="81"/>
      <c r="AE1017" s="74"/>
      <c r="AF1017" s="81"/>
      <c r="AG1017" s="81"/>
    </row>
    <row r="1018" spans="27:33" s="71" customFormat="1" x14ac:dyDescent="0.25">
      <c r="AA1018" s="81"/>
      <c r="AB1018" s="81"/>
      <c r="AE1018" s="74"/>
      <c r="AF1018" s="81"/>
      <c r="AG1018" s="81"/>
    </row>
    <row r="1019" spans="27:33" s="71" customFormat="1" x14ac:dyDescent="0.25">
      <c r="AA1019" s="81"/>
      <c r="AB1019" s="81"/>
      <c r="AE1019" s="74"/>
      <c r="AF1019" s="81"/>
      <c r="AG1019" s="81"/>
    </row>
    <row r="1020" spans="27:33" s="71" customFormat="1" x14ac:dyDescent="0.25">
      <c r="AA1020" s="81"/>
      <c r="AB1020" s="81"/>
      <c r="AE1020" s="74"/>
      <c r="AF1020" s="81"/>
      <c r="AG1020" s="81"/>
    </row>
    <row r="1021" spans="27:33" s="71" customFormat="1" x14ac:dyDescent="0.25">
      <c r="AA1021" s="81"/>
      <c r="AB1021" s="81"/>
      <c r="AE1021" s="74"/>
      <c r="AF1021" s="81"/>
      <c r="AG1021" s="81"/>
    </row>
    <row r="1022" spans="27:33" s="71" customFormat="1" x14ac:dyDescent="0.25">
      <c r="AA1022" s="81"/>
      <c r="AB1022" s="81"/>
      <c r="AE1022" s="74"/>
      <c r="AF1022" s="81"/>
      <c r="AG1022" s="81"/>
    </row>
    <row r="1023" spans="27:33" s="71" customFormat="1" x14ac:dyDescent="0.25">
      <c r="AA1023" s="81"/>
      <c r="AB1023" s="81"/>
      <c r="AE1023" s="74"/>
      <c r="AF1023" s="81"/>
      <c r="AG1023" s="81"/>
    </row>
    <row r="1024" spans="27:33" s="71" customFormat="1" x14ac:dyDescent="0.25">
      <c r="AA1024" s="81"/>
      <c r="AB1024" s="81"/>
      <c r="AE1024" s="74"/>
      <c r="AF1024" s="81"/>
      <c r="AG1024" s="81"/>
    </row>
    <row r="1025" spans="27:33" s="71" customFormat="1" x14ac:dyDescent="0.25">
      <c r="AA1025" s="81"/>
      <c r="AB1025" s="81"/>
      <c r="AE1025" s="74"/>
      <c r="AF1025" s="81"/>
      <c r="AG1025" s="81"/>
    </row>
    <row r="1026" spans="27:33" s="71" customFormat="1" x14ac:dyDescent="0.25">
      <c r="AA1026" s="81"/>
      <c r="AB1026" s="81"/>
      <c r="AE1026" s="74"/>
      <c r="AF1026" s="81"/>
      <c r="AG1026" s="81"/>
    </row>
    <row r="1027" spans="27:33" s="71" customFormat="1" x14ac:dyDescent="0.25">
      <c r="AA1027" s="81"/>
      <c r="AB1027" s="81"/>
      <c r="AE1027" s="74"/>
      <c r="AF1027" s="81"/>
      <c r="AG1027" s="81"/>
    </row>
    <row r="1028" spans="27:33" s="71" customFormat="1" x14ac:dyDescent="0.25">
      <c r="AA1028" s="81"/>
      <c r="AB1028" s="81"/>
      <c r="AE1028" s="74"/>
      <c r="AF1028" s="81"/>
      <c r="AG1028" s="81"/>
    </row>
    <row r="1029" spans="27:33" s="71" customFormat="1" x14ac:dyDescent="0.25">
      <c r="AA1029" s="81"/>
      <c r="AB1029" s="81"/>
      <c r="AE1029" s="74"/>
      <c r="AF1029" s="81"/>
      <c r="AG1029" s="81"/>
    </row>
    <row r="1030" spans="27:33" s="71" customFormat="1" x14ac:dyDescent="0.25">
      <c r="AA1030" s="81"/>
      <c r="AB1030" s="81"/>
      <c r="AE1030" s="74"/>
      <c r="AF1030" s="81"/>
      <c r="AG1030" s="81"/>
    </row>
    <row r="1031" spans="27:33" s="71" customFormat="1" x14ac:dyDescent="0.25">
      <c r="AA1031" s="81"/>
      <c r="AB1031" s="81"/>
      <c r="AE1031" s="74"/>
      <c r="AF1031" s="81"/>
      <c r="AG1031" s="81"/>
    </row>
    <row r="1032" spans="27:33" s="71" customFormat="1" x14ac:dyDescent="0.25">
      <c r="AA1032" s="81"/>
      <c r="AB1032" s="81"/>
      <c r="AE1032" s="74"/>
      <c r="AF1032" s="81"/>
      <c r="AG1032" s="81"/>
    </row>
    <row r="1033" spans="27:33" s="71" customFormat="1" x14ac:dyDescent="0.25">
      <c r="AA1033" s="81"/>
      <c r="AB1033" s="81"/>
      <c r="AE1033" s="74"/>
      <c r="AF1033" s="81"/>
      <c r="AG1033" s="81"/>
    </row>
    <row r="1034" spans="27:33" s="71" customFormat="1" x14ac:dyDescent="0.25">
      <c r="AA1034" s="81"/>
      <c r="AB1034" s="81"/>
      <c r="AE1034" s="74"/>
      <c r="AF1034" s="81"/>
      <c r="AG1034" s="81"/>
    </row>
    <row r="1035" spans="27:33" s="71" customFormat="1" x14ac:dyDescent="0.25">
      <c r="AA1035" s="81"/>
      <c r="AB1035" s="81"/>
      <c r="AE1035" s="74"/>
      <c r="AF1035" s="81"/>
      <c r="AG1035" s="81"/>
    </row>
    <row r="1036" spans="27:33" s="71" customFormat="1" x14ac:dyDescent="0.25">
      <c r="AA1036" s="81"/>
      <c r="AB1036" s="81"/>
      <c r="AE1036" s="74"/>
      <c r="AF1036" s="81"/>
      <c r="AG1036" s="81"/>
    </row>
    <row r="1037" spans="27:33" s="71" customFormat="1" x14ac:dyDescent="0.25">
      <c r="AA1037" s="81"/>
      <c r="AB1037" s="81"/>
      <c r="AE1037" s="74"/>
      <c r="AF1037" s="81"/>
      <c r="AG1037" s="81"/>
    </row>
    <row r="1038" spans="27:33" s="71" customFormat="1" x14ac:dyDescent="0.25">
      <c r="AA1038" s="81"/>
      <c r="AB1038" s="81"/>
      <c r="AE1038" s="74"/>
      <c r="AF1038" s="81"/>
      <c r="AG1038" s="81"/>
    </row>
    <row r="1039" spans="27:33" s="71" customFormat="1" x14ac:dyDescent="0.25">
      <c r="AA1039" s="81"/>
      <c r="AB1039" s="81"/>
      <c r="AE1039" s="74"/>
      <c r="AF1039" s="81"/>
      <c r="AG1039" s="81"/>
    </row>
    <row r="1040" spans="27:33" s="71" customFormat="1" x14ac:dyDescent="0.25">
      <c r="AA1040" s="81"/>
      <c r="AB1040" s="81"/>
      <c r="AE1040" s="74"/>
      <c r="AF1040" s="81"/>
      <c r="AG1040" s="81"/>
    </row>
    <row r="1041" spans="27:33" s="71" customFormat="1" x14ac:dyDescent="0.25">
      <c r="AA1041" s="81"/>
      <c r="AB1041" s="81"/>
      <c r="AE1041" s="74"/>
      <c r="AF1041" s="81"/>
      <c r="AG1041" s="81"/>
    </row>
    <row r="1042" spans="27:33" s="71" customFormat="1" x14ac:dyDescent="0.25">
      <c r="AA1042" s="81"/>
      <c r="AB1042" s="81"/>
      <c r="AE1042" s="74"/>
      <c r="AF1042" s="81"/>
      <c r="AG1042" s="81"/>
    </row>
    <row r="1043" spans="27:33" s="71" customFormat="1" x14ac:dyDescent="0.25">
      <c r="AA1043" s="81"/>
      <c r="AB1043" s="81"/>
      <c r="AE1043" s="74"/>
      <c r="AF1043" s="81"/>
      <c r="AG1043" s="81"/>
    </row>
    <row r="1044" spans="27:33" s="71" customFormat="1" x14ac:dyDescent="0.25">
      <c r="AA1044" s="81"/>
      <c r="AB1044" s="81"/>
      <c r="AE1044" s="74"/>
      <c r="AF1044" s="81"/>
      <c r="AG1044" s="81"/>
    </row>
    <row r="1045" spans="27:33" s="71" customFormat="1" x14ac:dyDescent="0.25">
      <c r="AA1045" s="81"/>
      <c r="AB1045" s="81"/>
      <c r="AE1045" s="74"/>
      <c r="AF1045" s="81"/>
      <c r="AG1045" s="81"/>
    </row>
    <row r="1046" spans="27:33" s="71" customFormat="1" x14ac:dyDescent="0.25">
      <c r="AA1046" s="81"/>
      <c r="AB1046" s="81"/>
      <c r="AE1046" s="74"/>
      <c r="AF1046" s="81"/>
      <c r="AG1046" s="81"/>
    </row>
    <row r="1047" spans="27:33" s="71" customFormat="1" x14ac:dyDescent="0.25">
      <c r="AA1047" s="81"/>
      <c r="AB1047" s="81"/>
      <c r="AE1047" s="74"/>
      <c r="AF1047" s="81"/>
      <c r="AG1047" s="81"/>
    </row>
    <row r="1048" spans="27:33" s="71" customFormat="1" x14ac:dyDescent="0.25">
      <c r="AA1048" s="81"/>
      <c r="AB1048" s="81"/>
      <c r="AE1048" s="74"/>
      <c r="AF1048" s="81"/>
      <c r="AG1048" s="81"/>
    </row>
    <row r="1049" spans="27:33" s="71" customFormat="1" x14ac:dyDescent="0.25">
      <c r="AA1049" s="81"/>
      <c r="AB1049" s="81"/>
      <c r="AE1049" s="74"/>
      <c r="AF1049" s="81"/>
      <c r="AG1049" s="81"/>
    </row>
    <row r="1050" spans="27:33" s="71" customFormat="1" x14ac:dyDescent="0.25">
      <c r="AA1050" s="81"/>
      <c r="AB1050" s="81"/>
      <c r="AE1050" s="74"/>
      <c r="AF1050" s="81"/>
      <c r="AG1050" s="81"/>
    </row>
    <row r="1051" spans="27:33" s="71" customFormat="1" x14ac:dyDescent="0.25">
      <c r="AA1051" s="81"/>
      <c r="AB1051" s="81"/>
      <c r="AE1051" s="74"/>
      <c r="AF1051" s="81"/>
      <c r="AG1051" s="81"/>
    </row>
    <row r="1052" spans="27:33" s="71" customFormat="1" x14ac:dyDescent="0.25">
      <c r="AA1052" s="81"/>
      <c r="AB1052" s="81"/>
      <c r="AE1052" s="74"/>
      <c r="AF1052" s="81"/>
      <c r="AG1052" s="81"/>
    </row>
    <row r="1053" spans="27:33" s="71" customFormat="1" x14ac:dyDescent="0.25">
      <c r="AA1053" s="81"/>
      <c r="AB1053" s="81"/>
      <c r="AE1053" s="74"/>
      <c r="AF1053" s="81"/>
      <c r="AG1053" s="81"/>
    </row>
    <row r="1054" spans="27:33" s="71" customFormat="1" x14ac:dyDescent="0.25">
      <c r="AA1054" s="81"/>
      <c r="AB1054" s="81"/>
      <c r="AE1054" s="74"/>
      <c r="AF1054" s="81"/>
      <c r="AG1054" s="81"/>
    </row>
    <row r="1055" spans="27:33" s="71" customFormat="1" x14ac:dyDescent="0.25">
      <c r="AA1055" s="81"/>
      <c r="AB1055" s="81"/>
      <c r="AE1055" s="74"/>
      <c r="AF1055" s="81"/>
      <c r="AG1055" s="81"/>
    </row>
    <row r="1056" spans="27:33" s="71" customFormat="1" x14ac:dyDescent="0.25">
      <c r="AA1056" s="81"/>
      <c r="AB1056" s="81"/>
      <c r="AE1056" s="74"/>
      <c r="AF1056" s="81"/>
      <c r="AG1056" s="81"/>
    </row>
    <row r="1057" spans="27:33" s="71" customFormat="1" x14ac:dyDescent="0.25">
      <c r="AA1057" s="81"/>
      <c r="AB1057" s="81"/>
      <c r="AE1057" s="74"/>
      <c r="AF1057" s="81"/>
      <c r="AG1057" s="81"/>
    </row>
    <row r="1058" spans="27:33" s="71" customFormat="1" x14ac:dyDescent="0.25">
      <c r="AA1058" s="81"/>
      <c r="AB1058" s="81"/>
      <c r="AE1058" s="74"/>
      <c r="AF1058" s="81"/>
      <c r="AG1058" s="81"/>
    </row>
    <row r="1059" spans="27:33" s="71" customFormat="1" x14ac:dyDescent="0.25">
      <c r="AA1059" s="81"/>
      <c r="AB1059" s="81"/>
      <c r="AE1059" s="74"/>
      <c r="AF1059" s="81"/>
      <c r="AG1059" s="81"/>
    </row>
    <row r="1060" spans="27:33" s="71" customFormat="1" x14ac:dyDescent="0.25">
      <c r="AA1060" s="81"/>
      <c r="AB1060" s="81"/>
      <c r="AE1060" s="74"/>
      <c r="AF1060" s="81"/>
      <c r="AG1060" s="81"/>
    </row>
    <row r="1061" spans="27:33" s="71" customFormat="1" x14ac:dyDescent="0.25">
      <c r="AA1061" s="81"/>
      <c r="AB1061" s="81"/>
      <c r="AE1061" s="74"/>
      <c r="AF1061" s="81"/>
      <c r="AG1061" s="81"/>
    </row>
    <row r="1062" spans="27:33" s="71" customFormat="1" x14ac:dyDescent="0.25">
      <c r="AA1062" s="81"/>
      <c r="AB1062" s="81"/>
      <c r="AE1062" s="74"/>
      <c r="AF1062" s="81"/>
      <c r="AG1062" s="81"/>
    </row>
    <row r="1063" spans="27:33" s="71" customFormat="1" x14ac:dyDescent="0.25">
      <c r="AA1063" s="81"/>
      <c r="AB1063" s="81"/>
      <c r="AE1063" s="74"/>
      <c r="AF1063" s="81"/>
      <c r="AG1063" s="81"/>
    </row>
    <row r="1064" spans="27:33" s="71" customFormat="1" x14ac:dyDescent="0.25">
      <c r="AA1064" s="81"/>
      <c r="AB1064" s="81"/>
      <c r="AE1064" s="74"/>
      <c r="AF1064" s="81"/>
      <c r="AG1064" s="81"/>
    </row>
    <row r="1065" spans="27:33" s="71" customFormat="1" x14ac:dyDescent="0.25">
      <c r="AA1065" s="81"/>
      <c r="AB1065" s="81"/>
      <c r="AE1065" s="74"/>
      <c r="AF1065" s="81"/>
      <c r="AG1065" s="81"/>
    </row>
    <row r="1066" spans="27:33" s="71" customFormat="1" x14ac:dyDescent="0.25">
      <c r="AA1066" s="81"/>
      <c r="AB1066" s="81"/>
      <c r="AE1066" s="74"/>
      <c r="AF1066" s="81"/>
      <c r="AG1066" s="81"/>
    </row>
    <row r="1067" spans="27:33" s="71" customFormat="1" x14ac:dyDescent="0.25">
      <c r="AA1067" s="81"/>
      <c r="AB1067" s="81"/>
      <c r="AE1067" s="74"/>
      <c r="AF1067" s="81"/>
      <c r="AG1067" s="81"/>
    </row>
    <row r="1068" spans="27:33" s="71" customFormat="1" x14ac:dyDescent="0.25">
      <c r="AA1068" s="81"/>
      <c r="AB1068" s="81"/>
      <c r="AE1068" s="74"/>
      <c r="AF1068" s="81"/>
      <c r="AG1068" s="81"/>
    </row>
    <row r="1069" spans="27:33" s="71" customFormat="1" x14ac:dyDescent="0.25">
      <c r="AA1069" s="81"/>
      <c r="AB1069" s="81"/>
      <c r="AE1069" s="74"/>
      <c r="AF1069" s="81"/>
      <c r="AG1069" s="81"/>
    </row>
    <row r="1070" spans="27:33" s="71" customFormat="1" x14ac:dyDescent="0.25">
      <c r="AA1070" s="81"/>
      <c r="AB1070" s="81"/>
      <c r="AE1070" s="74"/>
      <c r="AF1070" s="81"/>
      <c r="AG1070" s="81"/>
    </row>
    <row r="1071" spans="27:33" s="71" customFormat="1" x14ac:dyDescent="0.25">
      <c r="AA1071" s="81"/>
      <c r="AB1071" s="81"/>
      <c r="AE1071" s="74"/>
      <c r="AF1071" s="81"/>
      <c r="AG1071" s="81"/>
    </row>
    <row r="1072" spans="27:33" s="71" customFormat="1" x14ac:dyDescent="0.25">
      <c r="AA1072" s="81"/>
      <c r="AB1072" s="81"/>
      <c r="AE1072" s="74"/>
      <c r="AF1072" s="81"/>
      <c r="AG1072" s="81"/>
    </row>
    <row r="1073" spans="27:33" s="71" customFormat="1" x14ac:dyDescent="0.25">
      <c r="AA1073" s="81"/>
      <c r="AB1073" s="81"/>
      <c r="AE1073" s="74"/>
      <c r="AF1073" s="81"/>
      <c r="AG1073" s="81"/>
    </row>
    <row r="1074" spans="27:33" s="71" customFormat="1" x14ac:dyDescent="0.25">
      <c r="AA1074" s="81"/>
      <c r="AB1074" s="81"/>
      <c r="AE1074" s="74"/>
      <c r="AF1074" s="81"/>
      <c r="AG1074" s="81"/>
    </row>
    <row r="1075" spans="27:33" s="71" customFormat="1" x14ac:dyDescent="0.25">
      <c r="AA1075" s="81"/>
      <c r="AB1075" s="81"/>
      <c r="AE1075" s="74"/>
      <c r="AF1075" s="81"/>
      <c r="AG1075" s="81"/>
    </row>
    <row r="1076" spans="27:33" s="71" customFormat="1" x14ac:dyDescent="0.25">
      <c r="AA1076" s="81"/>
      <c r="AB1076" s="81"/>
      <c r="AE1076" s="74"/>
      <c r="AF1076" s="81"/>
      <c r="AG1076" s="81"/>
    </row>
    <row r="1077" spans="27:33" s="71" customFormat="1" x14ac:dyDescent="0.25">
      <c r="AA1077" s="81"/>
      <c r="AB1077" s="81"/>
      <c r="AE1077" s="74"/>
      <c r="AF1077" s="81"/>
      <c r="AG1077" s="81"/>
    </row>
    <row r="1078" spans="27:33" s="71" customFormat="1" x14ac:dyDescent="0.25">
      <c r="AA1078" s="81"/>
      <c r="AB1078" s="81"/>
      <c r="AE1078" s="74"/>
      <c r="AF1078" s="81"/>
      <c r="AG1078" s="81"/>
    </row>
    <row r="1079" spans="27:33" s="71" customFormat="1" x14ac:dyDescent="0.25">
      <c r="AA1079" s="81"/>
      <c r="AB1079" s="81"/>
      <c r="AE1079" s="74"/>
      <c r="AF1079" s="81"/>
      <c r="AG1079" s="81"/>
    </row>
    <row r="1080" spans="27:33" s="71" customFormat="1" x14ac:dyDescent="0.25">
      <c r="AA1080" s="81"/>
      <c r="AB1080" s="81"/>
      <c r="AE1080" s="74"/>
      <c r="AF1080" s="81"/>
      <c r="AG1080" s="81"/>
    </row>
    <row r="1081" spans="27:33" s="71" customFormat="1" x14ac:dyDescent="0.25">
      <c r="AA1081" s="81"/>
      <c r="AB1081" s="81"/>
      <c r="AE1081" s="74"/>
      <c r="AF1081" s="81"/>
      <c r="AG1081" s="81"/>
    </row>
    <row r="1082" spans="27:33" s="71" customFormat="1" x14ac:dyDescent="0.25">
      <c r="AA1082" s="81"/>
      <c r="AB1082" s="81"/>
      <c r="AE1082" s="74"/>
      <c r="AF1082" s="81"/>
      <c r="AG1082" s="81"/>
    </row>
    <row r="1083" spans="27:33" s="71" customFormat="1" x14ac:dyDescent="0.25">
      <c r="AA1083" s="81"/>
      <c r="AB1083" s="81"/>
      <c r="AE1083" s="74"/>
      <c r="AF1083" s="81"/>
      <c r="AG1083" s="81"/>
    </row>
    <row r="1084" spans="27:33" s="71" customFormat="1" x14ac:dyDescent="0.25">
      <c r="AA1084" s="81"/>
      <c r="AB1084" s="81"/>
      <c r="AE1084" s="74"/>
      <c r="AF1084" s="81"/>
      <c r="AG1084" s="81"/>
    </row>
    <row r="1085" spans="27:33" s="71" customFormat="1" x14ac:dyDescent="0.25">
      <c r="AA1085" s="81"/>
      <c r="AB1085" s="81"/>
      <c r="AE1085" s="74"/>
      <c r="AF1085" s="81"/>
      <c r="AG1085" s="81"/>
    </row>
    <row r="1086" spans="27:33" s="71" customFormat="1" x14ac:dyDescent="0.25">
      <c r="AA1086" s="81"/>
      <c r="AB1086" s="81"/>
      <c r="AE1086" s="74"/>
      <c r="AF1086" s="81"/>
      <c r="AG1086" s="81"/>
    </row>
    <row r="1087" spans="27:33" s="71" customFormat="1" x14ac:dyDescent="0.25">
      <c r="AA1087" s="81"/>
      <c r="AB1087" s="81"/>
      <c r="AE1087" s="74"/>
      <c r="AF1087" s="81"/>
      <c r="AG1087" s="81"/>
    </row>
    <row r="1088" spans="27:33" s="71" customFormat="1" x14ac:dyDescent="0.25">
      <c r="AA1088" s="81"/>
      <c r="AB1088" s="81"/>
      <c r="AE1088" s="74"/>
      <c r="AF1088" s="81"/>
      <c r="AG1088" s="81"/>
    </row>
    <row r="1089" spans="27:33" s="71" customFormat="1" x14ac:dyDescent="0.25">
      <c r="AA1089" s="81"/>
      <c r="AB1089" s="81"/>
      <c r="AE1089" s="74"/>
      <c r="AF1089" s="81"/>
      <c r="AG1089" s="81"/>
    </row>
    <row r="1090" spans="27:33" s="71" customFormat="1" x14ac:dyDescent="0.25">
      <c r="AA1090" s="81"/>
      <c r="AB1090" s="81"/>
      <c r="AE1090" s="74"/>
      <c r="AF1090" s="81"/>
      <c r="AG1090" s="81"/>
    </row>
    <row r="1091" spans="27:33" s="71" customFormat="1" x14ac:dyDescent="0.25">
      <c r="AA1091" s="81"/>
      <c r="AB1091" s="81"/>
      <c r="AE1091" s="74"/>
      <c r="AF1091" s="81"/>
      <c r="AG1091" s="81"/>
    </row>
    <row r="1092" spans="27:33" s="71" customFormat="1" x14ac:dyDescent="0.25">
      <c r="AA1092" s="81"/>
      <c r="AB1092" s="81"/>
      <c r="AE1092" s="74"/>
      <c r="AF1092" s="81"/>
      <c r="AG1092" s="81"/>
    </row>
    <row r="1093" spans="27:33" s="71" customFormat="1" x14ac:dyDescent="0.25">
      <c r="AA1093" s="81"/>
      <c r="AB1093" s="81"/>
      <c r="AE1093" s="74"/>
      <c r="AF1093" s="81"/>
      <c r="AG1093" s="81"/>
    </row>
    <row r="1094" spans="27:33" s="71" customFormat="1" x14ac:dyDescent="0.25">
      <c r="AA1094" s="81"/>
      <c r="AB1094" s="81"/>
      <c r="AE1094" s="74"/>
      <c r="AF1094" s="81"/>
      <c r="AG1094" s="81"/>
    </row>
    <row r="1095" spans="27:33" s="71" customFormat="1" x14ac:dyDescent="0.25">
      <c r="AA1095" s="81"/>
      <c r="AB1095" s="81"/>
      <c r="AE1095" s="74"/>
      <c r="AF1095" s="81"/>
      <c r="AG1095" s="81"/>
    </row>
    <row r="1096" spans="27:33" s="71" customFormat="1" x14ac:dyDescent="0.25">
      <c r="AA1096" s="81"/>
      <c r="AB1096" s="81"/>
      <c r="AE1096" s="74"/>
      <c r="AF1096" s="81"/>
      <c r="AG1096" s="81"/>
    </row>
    <row r="1097" spans="27:33" s="71" customFormat="1" x14ac:dyDescent="0.25">
      <c r="AA1097" s="81"/>
      <c r="AB1097" s="81"/>
      <c r="AE1097" s="74"/>
      <c r="AF1097" s="81"/>
      <c r="AG1097" s="81"/>
    </row>
    <row r="1098" spans="27:33" s="71" customFormat="1" x14ac:dyDescent="0.25">
      <c r="AA1098" s="81"/>
      <c r="AB1098" s="81"/>
      <c r="AE1098" s="74"/>
      <c r="AF1098" s="81"/>
      <c r="AG1098" s="81"/>
    </row>
    <row r="1099" spans="27:33" s="71" customFormat="1" x14ac:dyDescent="0.25">
      <c r="AA1099" s="81"/>
      <c r="AB1099" s="81"/>
      <c r="AE1099" s="74"/>
      <c r="AF1099" s="81"/>
      <c r="AG1099" s="81"/>
    </row>
    <row r="1100" spans="27:33" s="71" customFormat="1" x14ac:dyDescent="0.25">
      <c r="AA1100" s="81"/>
      <c r="AB1100" s="81"/>
      <c r="AE1100" s="74"/>
      <c r="AF1100" s="81"/>
      <c r="AG1100" s="81"/>
    </row>
    <row r="1101" spans="27:33" s="71" customFormat="1" x14ac:dyDescent="0.25">
      <c r="AA1101" s="81"/>
      <c r="AB1101" s="81"/>
      <c r="AE1101" s="74"/>
      <c r="AF1101" s="81"/>
      <c r="AG1101" s="81"/>
    </row>
    <row r="1102" spans="27:33" s="71" customFormat="1" x14ac:dyDescent="0.25">
      <c r="AA1102" s="81"/>
      <c r="AB1102" s="81"/>
      <c r="AE1102" s="74"/>
      <c r="AF1102" s="81"/>
      <c r="AG1102" s="81"/>
    </row>
    <row r="1103" spans="27:33" s="71" customFormat="1" x14ac:dyDescent="0.25">
      <c r="AA1103" s="81"/>
      <c r="AB1103" s="81"/>
      <c r="AE1103" s="74"/>
      <c r="AF1103" s="81"/>
      <c r="AG1103" s="81"/>
    </row>
    <row r="1104" spans="27:33" s="71" customFormat="1" x14ac:dyDescent="0.25">
      <c r="AA1104" s="81"/>
      <c r="AB1104" s="81"/>
      <c r="AE1104" s="74"/>
      <c r="AF1104" s="81"/>
      <c r="AG1104" s="81"/>
    </row>
    <row r="1105" spans="27:33" s="71" customFormat="1" x14ac:dyDescent="0.25">
      <c r="AA1105" s="81"/>
      <c r="AB1105" s="81"/>
      <c r="AE1105" s="74"/>
      <c r="AF1105" s="81"/>
      <c r="AG1105" s="81"/>
    </row>
    <row r="1106" spans="27:33" s="71" customFormat="1" x14ac:dyDescent="0.25">
      <c r="AA1106" s="81"/>
      <c r="AB1106" s="81"/>
      <c r="AE1106" s="74"/>
      <c r="AF1106" s="81"/>
      <c r="AG1106" s="81"/>
    </row>
    <row r="1107" spans="27:33" s="71" customFormat="1" x14ac:dyDescent="0.25">
      <c r="AA1107" s="81"/>
      <c r="AB1107" s="81"/>
      <c r="AE1107" s="74"/>
      <c r="AF1107" s="81"/>
      <c r="AG1107" s="81"/>
    </row>
    <row r="1108" spans="27:33" s="71" customFormat="1" x14ac:dyDescent="0.25">
      <c r="AA1108" s="81"/>
      <c r="AB1108" s="81"/>
      <c r="AE1108" s="74"/>
      <c r="AF1108" s="81"/>
      <c r="AG1108" s="81"/>
    </row>
    <row r="1109" spans="27:33" s="71" customFormat="1" x14ac:dyDescent="0.25">
      <c r="AA1109" s="81"/>
      <c r="AB1109" s="81"/>
      <c r="AE1109" s="74"/>
      <c r="AF1109" s="81"/>
      <c r="AG1109" s="81"/>
    </row>
    <row r="1110" spans="27:33" s="71" customFormat="1" x14ac:dyDescent="0.25">
      <c r="AA1110" s="81"/>
      <c r="AB1110" s="81"/>
      <c r="AE1110" s="74"/>
      <c r="AF1110" s="81"/>
      <c r="AG1110" s="81"/>
    </row>
    <row r="1111" spans="27:33" s="71" customFormat="1" x14ac:dyDescent="0.25">
      <c r="AA1111" s="81"/>
      <c r="AB1111" s="81"/>
      <c r="AE1111" s="74"/>
      <c r="AF1111" s="81"/>
      <c r="AG1111" s="81"/>
    </row>
    <row r="1112" spans="27:33" s="71" customFormat="1" x14ac:dyDescent="0.25">
      <c r="AA1112" s="81"/>
      <c r="AB1112" s="81"/>
      <c r="AE1112" s="74"/>
      <c r="AF1112" s="81"/>
      <c r="AG1112" s="81"/>
    </row>
    <row r="1113" spans="27:33" s="71" customFormat="1" x14ac:dyDescent="0.25">
      <c r="AA1113" s="81"/>
      <c r="AB1113" s="81"/>
      <c r="AE1113" s="74"/>
      <c r="AF1113" s="81"/>
      <c r="AG1113" s="81"/>
    </row>
    <row r="1114" spans="27:33" s="71" customFormat="1" x14ac:dyDescent="0.25">
      <c r="AA1114" s="81"/>
      <c r="AB1114" s="81"/>
      <c r="AE1114" s="74"/>
      <c r="AF1114" s="81"/>
      <c r="AG1114" s="81"/>
    </row>
    <row r="1115" spans="27:33" s="71" customFormat="1" x14ac:dyDescent="0.25">
      <c r="AA1115" s="81"/>
      <c r="AB1115" s="81"/>
      <c r="AE1115" s="74"/>
      <c r="AF1115" s="81"/>
      <c r="AG1115" s="81"/>
    </row>
    <row r="1116" spans="27:33" s="71" customFormat="1" x14ac:dyDescent="0.25">
      <c r="AA1116" s="81"/>
      <c r="AB1116" s="81"/>
      <c r="AE1116" s="74"/>
      <c r="AF1116" s="81"/>
      <c r="AG1116" s="81"/>
    </row>
    <row r="1117" spans="27:33" s="71" customFormat="1" x14ac:dyDescent="0.25">
      <c r="AA1117" s="81"/>
      <c r="AB1117" s="81"/>
      <c r="AE1117" s="74"/>
      <c r="AF1117" s="81"/>
      <c r="AG1117" s="81"/>
    </row>
    <row r="1118" spans="27:33" s="71" customFormat="1" x14ac:dyDescent="0.25">
      <c r="AA1118" s="81"/>
      <c r="AB1118" s="81"/>
      <c r="AE1118" s="74"/>
      <c r="AF1118" s="81"/>
      <c r="AG1118" s="81"/>
    </row>
    <row r="1119" spans="27:33" s="71" customFormat="1" x14ac:dyDescent="0.25">
      <c r="AA1119" s="81"/>
      <c r="AB1119" s="81"/>
      <c r="AE1119" s="74"/>
      <c r="AF1119" s="81"/>
      <c r="AG1119" s="81"/>
    </row>
    <row r="1120" spans="27:33" s="71" customFormat="1" x14ac:dyDescent="0.25">
      <c r="AA1120" s="81"/>
      <c r="AB1120" s="81"/>
      <c r="AE1120" s="74"/>
      <c r="AF1120" s="81"/>
      <c r="AG1120" s="81"/>
    </row>
    <row r="1121" spans="27:33" s="71" customFormat="1" x14ac:dyDescent="0.25">
      <c r="AA1121" s="81"/>
      <c r="AB1121" s="81"/>
      <c r="AE1121" s="74"/>
      <c r="AF1121" s="81"/>
      <c r="AG1121" s="81"/>
    </row>
    <row r="1122" spans="27:33" s="71" customFormat="1" x14ac:dyDescent="0.25">
      <c r="AA1122" s="81"/>
      <c r="AB1122" s="81"/>
      <c r="AE1122" s="74"/>
      <c r="AF1122" s="81"/>
      <c r="AG1122" s="81"/>
    </row>
    <row r="1123" spans="27:33" s="71" customFormat="1" x14ac:dyDescent="0.25">
      <c r="AA1123" s="81"/>
      <c r="AB1123" s="81"/>
      <c r="AE1123" s="74"/>
      <c r="AF1123" s="81"/>
      <c r="AG1123" s="81"/>
    </row>
    <row r="1124" spans="27:33" s="71" customFormat="1" x14ac:dyDescent="0.25">
      <c r="AA1124" s="81"/>
      <c r="AB1124" s="81"/>
      <c r="AE1124" s="74"/>
      <c r="AF1124" s="81"/>
      <c r="AG1124" s="81"/>
    </row>
    <row r="1125" spans="27:33" s="71" customFormat="1" x14ac:dyDescent="0.25">
      <c r="AA1125" s="81"/>
      <c r="AB1125" s="81"/>
      <c r="AE1125" s="74"/>
      <c r="AF1125" s="81"/>
      <c r="AG1125" s="81"/>
    </row>
    <row r="1126" spans="27:33" s="71" customFormat="1" x14ac:dyDescent="0.25">
      <c r="AA1126" s="81"/>
      <c r="AB1126" s="81"/>
      <c r="AE1126" s="74"/>
      <c r="AF1126" s="81"/>
      <c r="AG1126" s="81"/>
    </row>
    <row r="1127" spans="27:33" s="71" customFormat="1" x14ac:dyDescent="0.25">
      <c r="AA1127" s="81"/>
      <c r="AB1127" s="81"/>
      <c r="AE1127" s="74"/>
      <c r="AF1127" s="81"/>
      <c r="AG1127" s="81"/>
    </row>
    <row r="1128" spans="27:33" s="71" customFormat="1" x14ac:dyDescent="0.25">
      <c r="AA1128" s="81"/>
      <c r="AB1128" s="81"/>
      <c r="AE1128" s="74"/>
      <c r="AF1128" s="81"/>
      <c r="AG1128" s="81"/>
    </row>
    <row r="1129" spans="27:33" s="71" customFormat="1" x14ac:dyDescent="0.25">
      <c r="AA1129" s="81"/>
      <c r="AB1129" s="81"/>
      <c r="AE1129" s="74"/>
      <c r="AF1129" s="81"/>
      <c r="AG1129" s="81"/>
    </row>
    <row r="1130" spans="27:33" s="71" customFormat="1" x14ac:dyDescent="0.25">
      <c r="AA1130" s="81"/>
      <c r="AB1130" s="81"/>
      <c r="AE1130" s="74"/>
      <c r="AF1130" s="81"/>
      <c r="AG1130" s="81"/>
    </row>
    <row r="1131" spans="27:33" s="71" customFormat="1" x14ac:dyDescent="0.25">
      <c r="AA1131" s="81"/>
      <c r="AB1131" s="81"/>
      <c r="AE1131" s="74"/>
      <c r="AF1131" s="81"/>
      <c r="AG1131" s="81"/>
    </row>
    <row r="1132" spans="27:33" s="71" customFormat="1" x14ac:dyDescent="0.25">
      <c r="AA1132" s="81"/>
      <c r="AB1132" s="81"/>
      <c r="AE1132" s="74"/>
      <c r="AF1132" s="81"/>
      <c r="AG1132" s="81"/>
    </row>
    <row r="1133" spans="27:33" s="71" customFormat="1" x14ac:dyDescent="0.25">
      <c r="AA1133" s="81"/>
      <c r="AB1133" s="81"/>
      <c r="AE1133" s="74"/>
      <c r="AF1133" s="81"/>
      <c r="AG1133" s="81"/>
    </row>
    <row r="1134" spans="27:33" s="71" customFormat="1" x14ac:dyDescent="0.25">
      <c r="AA1134" s="81"/>
      <c r="AB1134" s="81"/>
      <c r="AE1134" s="74"/>
      <c r="AF1134" s="81"/>
      <c r="AG1134" s="81"/>
    </row>
  </sheetData>
  <autoFilter ref="A2:BT402" xr:uid="{C90B63A8-BBC5-4D29-9236-A6C0CB2C69BA}">
    <sortState xmlns:xlrd2="http://schemas.microsoft.com/office/spreadsheetml/2017/richdata2" ref="A3:BR402">
      <sortCondition ref="B2"/>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Actualizable</vt:lpstr>
      <vt:lpstr>Final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Morales | Trea AM</dc:creator>
  <cp:lastModifiedBy>Javier Gil | Trea AM</cp:lastModifiedBy>
  <cp:lastPrinted>2023-06-06T10:58:15Z</cp:lastPrinted>
  <dcterms:created xsi:type="dcterms:W3CDTF">2023-05-09T07:14:52Z</dcterms:created>
  <dcterms:modified xsi:type="dcterms:W3CDTF">2023-10-05T11:16:26Z</dcterms:modified>
</cp:coreProperties>
</file>